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505"/>
  <workbookPr autoCompressPictures="0"/>
  <mc:AlternateContent xmlns:mc="http://schemas.openxmlformats.org/markup-compatibility/2006">
    <mc:Choice Requires="x15">
      <x15ac:absPath xmlns:x15ac="http://schemas.microsoft.com/office/spreadsheetml/2010/11/ac" url="/Users/apollo/Desktop/"/>
    </mc:Choice>
  </mc:AlternateContent>
  <bookViews>
    <workbookView xWindow="0" yWindow="460" windowWidth="23040" windowHeight="8840" tabRatio="789"/>
  </bookViews>
  <sheets>
    <sheet name="Introduction" sheetId="23" r:id="rId1"/>
    <sheet name="pivot" sheetId="25" r:id="rId2"/>
    <sheet name="Data" sheetId="9" r:id="rId3"/>
    <sheet name="SurveyCodeSheet" sheetId="21" r:id="rId4"/>
    <sheet name="PeerGroups" sheetId="26" r:id="rId5"/>
  </sheets>
  <definedNames>
    <definedName name="_xlnm._FilterDatabase" localSheetId="2" hidden="1">Data!$A$1:$JO$1027</definedName>
  </definedNames>
  <calcPr calcId="152511" concurrentCalc="0"/>
  <pivotCaches>
    <pivotCache cacheId="0" r:id="rId6"/>
  </pivotCaches>
  <extLst>
    <ext xmlns:mx="http://schemas.microsoft.com/office/mac/excel/2008/main" uri="{7523E5D3-25F3-A5E0-1632-64F254C22452}">
      <mx:ArchID Flags="2"/>
    </ext>
  </extLst>
</workbook>
</file>

<file path=xl/calcChain.xml><?xml version="1.0" encoding="utf-8"?>
<calcChain xmlns="http://schemas.openxmlformats.org/spreadsheetml/2006/main">
  <c r="GV730" i="9" l="1"/>
  <c r="JO155" i="9"/>
  <c r="JO56" i="9"/>
  <c r="JO704" i="9"/>
  <c r="JO2" i="9"/>
  <c r="JO200" i="9"/>
  <c r="JO299" i="9"/>
  <c r="JO218" i="9"/>
  <c r="JO434" i="9"/>
  <c r="JO668" i="9"/>
  <c r="JO551" i="9"/>
  <c r="JO974" i="9"/>
  <c r="JO416" i="9"/>
  <c r="JO83" i="9"/>
  <c r="JO146" i="9"/>
  <c r="JO479" i="9"/>
  <c r="JO992" i="9"/>
  <c r="JO173" i="9"/>
  <c r="JO407" i="9"/>
  <c r="JO281" i="9"/>
  <c r="JO821" i="9"/>
  <c r="JO794" i="9"/>
  <c r="JO875" i="9"/>
  <c r="JO389" i="9"/>
  <c r="JO506" i="9"/>
  <c r="JO920" i="9"/>
  <c r="JO569" i="9"/>
  <c r="JO1019" i="9"/>
  <c r="JO470" i="9"/>
  <c r="JO623" i="9"/>
  <c r="JO722" i="9"/>
  <c r="JO191" i="9"/>
  <c r="JO956" i="9"/>
  <c r="JO1001" i="9"/>
  <c r="JO830" i="9"/>
  <c r="JO767" i="9"/>
  <c r="JO776" i="9"/>
  <c r="JO443" i="9"/>
  <c r="JO119" i="9"/>
  <c r="JO227" i="9"/>
  <c r="JO452" i="9"/>
  <c r="JO353" i="9"/>
  <c r="JO362" i="9"/>
  <c r="JO38" i="9"/>
  <c r="JO596" i="9"/>
  <c r="JO425" i="9"/>
  <c r="JO398" i="9"/>
  <c r="JO758" i="9"/>
  <c r="JO578" i="9"/>
  <c r="JO785" i="9"/>
  <c r="JO308" i="9"/>
  <c r="JO839" i="9"/>
  <c r="JO317" i="9"/>
  <c r="JO749" i="9"/>
  <c r="JO326" i="9"/>
  <c r="JO254" i="9"/>
  <c r="JO263" i="9"/>
  <c r="JO659" i="9"/>
  <c r="JO20" i="9"/>
  <c r="JO236" i="9"/>
  <c r="JO740" i="9"/>
  <c r="JO533" i="9"/>
  <c r="JO605" i="9"/>
  <c r="JO641" i="9"/>
  <c r="JO983" i="9"/>
  <c r="JO1010" i="9"/>
  <c r="JO111" i="9"/>
  <c r="JO156" i="9"/>
  <c r="JO975" i="9"/>
  <c r="JO57" i="9"/>
  <c r="JO984" i="9"/>
  <c r="JO705" i="9"/>
  <c r="JO3" i="9"/>
  <c r="JO84" i="9"/>
  <c r="JO201" i="9"/>
  <c r="JO435" i="9"/>
  <c r="JO219" i="9"/>
  <c r="JO669" i="9"/>
  <c r="JO417" i="9"/>
  <c r="JO300" i="9"/>
  <c r="JO552" i="9"/>
  <c r="JO147" i="9"/>
  <c r="JO174" i="9"/>
  <c r="JO480" i="9"/>
  <c r="JO993" i="9"/>
  <c r="JO408" i="9"/>
  <c r="JO282" i="9"/>
  <c r="JO822" i="9"/>
  <c r="JO921" i="9"/>
  <c r="JO795" i="9"/>
  <c r="JO876" i="9"/>
  <c r="JO507" i="9"/>
  <c r="JO390" i="9"/>
  <c r="JO570" i="9"/>
  <c r="JO471" i="9"/>
  <c r="JO1020" i="9"/>
  <c r="JO831" i="9"/>
  <c r="JO723" i="9"/>
  <c r="JO957" i="9"/>
  <c r="JO1002" i="9"/>
  <c r="JO768" i="9"/>
  <c r="JO192" i="9"/>
  <c r="JO120" i="9"/>
  <c r="JO624" i="9"/>
  <c r="JO444" i="9"/>
  <c r="JO228" i="9"/>
  <c r="JO777" i="9"/>
  <c r="JO354" i="9"/>
  <c r="JO453" i="9"/>
  <c r="JO39" i="9"/>
  <c r="JO363" i="9"/>
  <c r="JO597" i="9"/>
  <c r="JO399" i="9"/>
  <c r="JO426" i="9"/>
  <c r="JO579" i="9"/>
  <c r="JO759" i="9"/>
  <c r="JO786" i="9"/>
  <c r="JO309" i="9"/>
  <c r="JO840" i="9"/>
  <c r="JO255" i="9"/>
  <c r="JO318" i="9"/>
  <c r="JO750" i="9"/>
  <c r="JO327" i="9"/>
  <c r="JO660" i="9"/>
  <c r="JO264" i="9"/>
  <c r="JO237" i="9"/>
  <c r="JO21" i="9"/>
  <c r="JO741" i="9"/>
  <c r="JO534" i="9"/>
  <c r="JO606" i="9"/>
  <c r="JO642" i="9"/>
  <c r="JO1011" i="9"/>
  <c r="JO157" i="9"/>
  <c r="JO976" i="9"/>
  <c r="JO985" i="9"/>
  <c r="JO706" i="9"/>
  <c r="JO58" i="9"/>
  <c r="JO112" i="9"/>
  <c r="JO4" i="9"/>
  <c r="JO436" i="9"/>
  <c r="JO85" i="9"/>
  <c r="JO202" i="9"/>
  <c r="JO553" i="9"/>
  <c r="JO220" i="9"/>
  <c r="JO670" i="9"/>
  <c r="JO418" i="9"/>
  <c r="JO301" i="9"/>
  <c r="JO175" i="9"/>
  <c r="JO409" i="9"/>
  <c r="JO571" i="9"/>
  <c r="JO481" i="9"/>
  <c r="JO148" i="9"/>
  <c r="JO796" i="9"/>
  <c r="JO922" i="9"/>
  <c r="JO391" i="9"/>
  <c r="JO283" i="9"/>
  <c r="JO994" i="9"/>
  <c r="JO823" i="9"/>
  <c r="JO508" i="9"/>
  <c r="JO877" i="9"/>
  <c r="JO472" i="9"/>
  <c r="JO832" i="9"/>
  <c r="JO1021" i="9"/>
  <c r="JO1003" i="9"/>
  <c r="JO724" i="9"/>
  <c r="JO769" i="9"/>
  <c r="JO121" i="9"/>
  <c r="JO193" i="9"/>
  <c r="JO625" i="9"/>
  <c r="JO958" i="9"/>
  <c r="JO355" i="9"/>
  <c r="JO778" i="9"/>
  <c r="JO445" i="9"/>
  <c r="JO229" i="9"/>
  <c r="JO454" i="9"/>
  <c r="JO400" i="9"/>
  <c r="JO364" i="9"/>
  <c r="JO40" i="9"/>
  <c r="JO598" i="9"/>
  <c r="JO760" i="9"/>
  <c r="JO427" i="9"/>
  <c r="JO580" i="9"/>
  <c r="JO787" i="9"/>
  <c r="JO310" i="9"/>
  <c r="JO841" i="9"/>
  <c r="JO256" i="9"/>
  <c r="JO319" i="9"/>
  <c r="JO328" i="9"/>
  <c r="JO751" i="9"/>
  <c r="JO265" i="9"/>
  <c r="JO661" i="9"/>
  <c r="JO238" i="9"/>
  <c r="JO22" i="9"/>
  <c r="JO742" i="9"/>
  <c r="JO535" i="9"/>
  <c r="JO607" i="9"/>
  <c r="JO643" i="9"/>
  <c r="JO1012" i="9"/>
  <c r="JO1013" i="9"/>
  <c r="JO158" i="9"/>
  <c r="JO977" i="9"/>
  <c r="JO986" i="9"/>
  <c r="JO707" i="9"/>
  <c r="JO113" i="9"/>
  <c r="JO5" i="9"/>
  <c r="JO59" i="9"/>
  <c r="JO86" i="9"/>
  <c r="JO554" i="9"/>
  <c r="JO203" i="9"/>
  <c r="JO437" i="9"/>
  <c r="JO671" i="9"/>
  <c r="JO221" i="9"/>
  <c r="JO302" i="9"/>
  <c r="JO176" i="9"/>
  <c r="JO419" i="9"/>
  <c r="JO482" i="9"/>
  <c r="JO149" i="9"/>
  <c r="JO797" i="9"/>
  <c r="JO410" i="9"/>
  <c r="JO1022" i="9"/>
  <c r="JO572" i="9"/>
  <c r="JO923" i="9"/>
  <c r="JO284" i="9"/>
  <c r="JO392" i="9"/>
  <c r="JO878" i="9"/>
  <c r="JO824" i="9"/>
  <c r="JO833" i="9"/>
  <c r="JO995" i="9"/>
  <c r="JO509" i="9"/>
  <c r="JO473" i="9"/>
  <c r="JO1004" i="9"/>
  <c r="JO122" i="9"/>
  <c r="JO356" i="9"/>
  <c r="JO194" i="9"/>
  <c r="JO725" i="9"/>
  <c r="JO230" i="9"/>
  <c r="JO770" i="9"/>
  <c r="JO779" i="9"/>
  <c r="JO959" i="9"/>
  <c r="JO626" i="9"/>
  <c r="JO455" i="9"/>
  <c r="JO446" i="9"/>
  <c r="JO401" i="9"/>
  <c r="JO365" i="9"/>
  <c r="JO599" i="9"/>
  <c r="JO41" i="9"/>
  <c r="JO761" i="9"/>
  <c r="JO788" i="9"/>
  <c r="JO581" i="9"/>
  <c r="JO311" i="9"/>
  <c r="JO428" i="9"/>
  <c r="JO842" i="9"/>
  <c r="JO329" i="9"/>
  <c r="JO257" i="9"/>
  <c r="JO752" i="9"/>
  <c r="JO320" i="9"/>
  <c r="JO662" i="9"/>
  <c r="JO266" i="9"/>
  <c r="JO239" i="9"/>
  <c r="JO23" i="9"/>
  <c r="JO743" i="9"/>
  <c r="JO536" i="9"/>
  <c r="JO608" i="9"/>
  <c r="JO644" i="9"/>
  <c r="JO1014" i="9"/>
  <c r="JO978" i="9"/>
  <c r="JO159" i="9"/>
  <c r="JO987" i="9"/>
  <c r="JO708" i="9"/>
  <c r="JO114" i="9"/>
  <c r="JO204" i="9"/>
  <c r="JO6" i="9"/>
  <c r="JO438" i="9"/>
  <c r="JO60" i="9"/>
  <c r="JO555" i="9"/>
  <c r="JO87" i="9"/>
  <c r="JO150" i="9"/>
  <c r="JO222" i="9"/>
  <c r="JO420" i="9"/>
  <c r="JO672" i="9"/>
  <c r="JO798" i="9"/>
  <c r="JO411" i="9"/>
  <c r="JO303" i="9"/>
  <c r="JO177" i="9"/>
  <c r="JO996" i="9"/>
  <c r="JO483" i="9"/>
  <c r="JO1023" i="9"/>
  <c r="JO285" i="9"/>
  <c r="JO879" i="9"/>
  <c r="JO825" i="9"/>
  <c r="JO924" i="9"/>
  <c r="JO573" i="9"/>
  <c r="JO834" i="9"/>
  <c r="JO393" i="9"/>
  <c r="JO1005" i="9"/>
  <c r="JO474" i="9"/>
  <c r="JO771" i="9"/>
  <c r="JO510" i="9"/>
  <c r="JO357" i="9"/>
  <c r="JO780" i="9"/>
  <c r="JO447" i="9"/>
  <c r="JO123" i="9"/>
  <c r="JO456" i="9"/>
  <c r="JO726" i="9"/>
  <c r="JO960" i="9"/>
  <c r="JO402" i="9"/>
  <c r="JO195" i="9"/>
  <c r="JO627" i="9"/>
  <c r="JO231" i="9"/>
  <c r="JO42" i="9"/>
  <c r="JO600" i="9"/>
  <c r="JO429" i="9"/>
  <c r="JO366" i="9"/>
  <c r="JO582" i="9"/>
  <c r="JO789" i="9"/>
  <c r="JO762" i="9"/>
  <c r="JO843" i="9"/>
  <c r="JO312" i="9"/>
  <c r="JO258" i="9"/>
  <c r="JO321" i="9"/>
  <c r="JO753" i="9"/>
  <c r="JO663" i="9"/>
  <c r="JO267" i="9"/>
  <c r="JO240" i="9"/>
  <c r="JO330" i="9"/>
  <c r="JO24" i="9"/>
  <c r="JO744" i="9"/>
  <c r="JO537" i="9"/>
  <c r="JO609" i="9"/>
  <c r="JO645" i="9"/>
  <c r="JO1015" i="9"/>
  <c r="JO160" i="9"/>
  <c r="JO979" i="9"/>
  <c r="JO988" i="9"/>
  <c r="JO709" i="9"/>
  <c r="JO115" i="9"/>
  <c r="JO7" i="9"/>
  <c r="JO439" i="9"/>
  <c r="JO556" i="9"/>
  <c r="JO61" i="9"/>
  <c r="JO205" i="9"/>
  <c r="JO88" i="9"/>
  <c r="JO673" i="9"/>
  <c r="JO223" i="9"/>
  <c r="JO421" i="9"/>
  <c r="JO151" i="9"/>
  <c r="JO304" i="9"/>
  <c r="JO1024" i="9"/>
  <c r="JO646" i="9"/>
  <c r="JO997" i="9"/>
  <c r="JO484" i="9"/>
  <c r="JO178" i="9"/>
  <c r="JO412" i="9"/>
  <c r="JO799" i="9"/>
  <c r="JO610" i="9"/>
  <c r="JO286" i="9"/>
  <c r="JO574" i="9"/>
  <c r="JO826" i="9"/>
  <c r="JO880" i="9"/>
  <c r="JO925" i="9"/>
  <c r="JO835" i="9"/>
  <c r="JO475" i="9"/>
  <c r="JO511" i="9"/>
  <c r="JO1006" i="9"/>
  <c r="JO772" i="9"/>
  <c r="JO124" i="9"/>
  <c r="JO961" i="9"/>
  <c r="JO196" i="9"/>
  <c r="JO628" i="9"/>
  <c r="JO358" i="9"/>
  <c r="JO448" i="9"/>
  <c r="JO727" i="9"/>
  <c r="JO781" i="9"/>
  <c r="JO457" i="9"/>
  <c r="JO403" i="9"/>
  <c r="JO232" i="9"/>
  <c r="JO367" i="9"/>
  <c r="JO601" i="9"/>
  <c r="JO43" i="9"/>
  <c r="JO430" i="9"/>
  <c r="JO583" i="9"/>
  <c r="JO394" i="9"/>
  <c r="JO313" i="9"/>
  <c r="JO844" i="9"/>
  <c r="JO745" i="9"/>
  <c r="JO790" i="9"/>
  <c r="JO754" i="9"/>
  <c r="JO259" i="9"/>
  <c r="JO322" i="9"/>
  <c r="JO664" i="9"/>
  <c r="JO241" i="9"/>
  <c r="JO268" i="9"/>
  <c r="JO331" i="9"/>
  <c r="JO763" i="9"/>
  <c r="JO25" i="9"/>
  <c r="JO538" i="9"/>
  <c r="JO1016" i="9"/>
  <c r="JO161" i="9"/>
  <c r="JO980" i="9"/>
  <c r="JO989" i="9"/>
  <c r="JO710" i="9"/>
  <c r="JO116" i="9"/>
  <c r="JO440" i="9"/>
  <c r="JO206" i="9"/>
  <c r="JO557" i="9"/>
  <c r="JO8" i="9"/>
  <c r="JO62" i="9"/>
  <c r="JO89" i="9"/>
  <c r="JO674" i="9"/>
  <c r="JO224" i="9"/>
  <c r="JO1025" i="9"/>
  <c r="JO422" i="9"/>
  <c r="JO305" i="9"/>
  <c r="JO647" i="9"/>
  <c r="JO998" i="9"/>
  <c r="JO152" i="9"/>
  <c r="JO611" i="9"/>
  <c r="JO485" i="9"/>
  <c r="JO413" i="9"/>
  <c r="JO800" i="9"/>
  <c r="JO179" i="9"/>
  <c r="JO287" i="9"/>
  <c r="JO827" i="9"/>
  <c r="JO575" i="9"/>
  <c r="JO836" i="9"/>
  <c r="JO881" i="9"/>
  <c r="JO926" i="9"/>
  <c r="JO512" i="9"/>
  <c r="JO476" i="9"/>
  <c r="JO1007" i="9"/>
  <c r="JO773" i="9"/>
  <c r="JO395" i="9"/>
  <c r="JO125" i="9"/>
  <c r="JO782" i="9"/>
  <c r="JO629" i="9"/>
  <c r="JO728" i="9"/>
  <c r="JO197" i="9"/>
  <c r="JO359" i="9"/>
  <c r="JO458" i="9"/>
  <c r="JO962" i="9"/>
  <c r="JO449" i="9"/>
  <c r="JO602" i="9"/>
  <c r="JO404" i="9"/>
  <c r="JO368" i="9"/>
  <c r="JO233" i="9"/>
  <c r="JO44" i="9"/>
  <c r="JO431" i="9"/>
  <c r="JO584" i="9"/>
  <c r="JO314" i="9"/>
  <c r="JO746" i="9"/>
  <c r="JO791" i="9"/>
  <c r="JO323" i="9"/>
  <c r="JO332" i="9"/>
  <c r="JO764" i="9"/>
  <c r="JO845" i="9"/>
  <c r="JO755" i="9"/>
  <c r="JO260" i="9"/>
  <c r="JO665" i="9"/>
  <c r="JO242" i="9"/>
  <c r="JO269" i="9"/>
  <c r="JO26" i="9"/>
  <c r="JO539" i="9"/>
  <c r="JO1017" i="9"/>
  <c r="JO162" i="9"/>
  <c r="JO981" i="9"/>
  <c r="JO117" i="9"/>
  <c r="JO711" i="9"/>
  <c r="JO990" i="9"/>
  <c r="JO441" i="9"/>
  <c r="JO207" i="9"/>
  <c r="JO9" i="9"/>
  <c r="JO63" i="9"/>
  <c r="JO558" i="9"/>
  <c r="JO1026" i="9"/>
  <c r="JO90" i="9"/>
  <c r="JO225" i="9"/>
  <c r="JO675" i="9"/>
  <c r="JO423" i="9"/>
  <c r="JO153" i="9"/>
  <c r="JO306" i="9"/>
  <c r="JO180" i="9"/>
  <c r="JO612" i="9"/>
  <c r="JO999" i="9"/>
  <c r="JO648" i="9"/>
  <c r="JO414" i="9"/>
  <c r="JO801" i="9"/>
  <c r="JO486" i="9"/>
  <c r="JO288" i="9"/>
  <c r="JO828" i="9"/>
  <c r="JO576" i="9"/>
  <c r="JO513" i="9"/>
  <c r="JO882" i="9"/>
  <c r="JO1008" i="9"/>
  <c r="JO477" i="9"/>
  <c r="JO837" i="9"/>
  <c r="JO927" i="9"/>
  <c r="JO396" i="9"/>
  <c r="JO126" i="9"/>
  <c r="JO774" i="9"/>
  <c r="JO621" i="9"/>
  <c r="JO360" i="9"/>
  <c r="JO198" i="9"/>
  <c r="JO783" i="9"/>
  <c r="JO729" i="9"/>
  <c r="JO450" i="9"/>
  <c r="JO459" i="9"/>
  <c r="JO963" i="9"/>
  <c r="JO405" i="9"/>
  <c r="JO603" i="9"/>
  <c r="JO369" i="9"/>
  <c r="JO585" i="9"/>
  <c r="JO234" i="9"/>
  <c r="JO45" i="9"/>
  <c r="JO432" i="9"/>
  <c r="JO315" i="9"/>
  <c r="JO747" i="9"/>
  <c r="JO792" i="9"/>
  <c r="JO765" i="9"/>
  <c r="JO324" i="9"/>
  <c r="JO756" i="9"/>
  <c r="JO666" i="9"/>
  <c r="JO333" i="9"/>
  <c r="JO261" i="9"/>
  <c r="JO846" i="9"/>
  <c r="JO270" i="9"/>
  <c r="JO243" i="9"/>
  <c r="JO27" i="9"/>
  <c r="JO540" i="9"/>
  <c r="JO677" i="9"/>
  <c r="JO461" i="9"/>
  <c r="JO290" i="9"/>
  <c r="JO488" i="9"/>
  <c r="JO182" i="9"/>
  <c r="JO947" i="9"/>
  <c r="JO911" i="9"/>
  <c r="JO524" i="9"/>
  <c r="JO47" i="9"/>
  <c r="JO335" i="9"/>
  <c r="JO515" i="9"/>
  <c r="JO164" i="9"/>
  <c r="JO632" i="9"/>
  <c r="JO713" i="9"/>
  <c r="JO587" i="9"/>
  <c r="JO560" i="9"/>
  <c r="JO245" i="9"/>
  <c r="JO371" i="9"/>
  <c r="JO11" i="9"/>
  <c r="JO929" i="9"/>
  <c r="JO380" i="9"/>
  <c r="JO650" i="9"/>
  <c r="JO542" i="9"/>
  <c r="JO29" i="9"/>
  <c r="JO893" i="9"/>
  <c r="JO884" i="9"/>
  <c r="JO209" i="9"/>
  <c r="JO965" i="9"/>
  <c r="JO74" i="9"/>
  <c r="JO137" i="9"/>
  <c r="JO92" i="9"/>
  <c r="JO65" i="9"/>
  <c r="JO344" i="9"/>
  <c r="JO128" i="9"/>
  <c r="JO938" i="9"/>
  <c r="JO848" i="9"/>
  <c r="JO902" i="9"/>
  <c r="JO731" i="9"/>
  <c r="JO812" i="9"/>
  <c r="JO497" i="9"/>
  <c r="JO272" i="9"/>
  <c r="JO866" i="9"/>
  <c r="JO101" i="9"/>
  <c r="JO686" i="9"/>
  <c r="JO695" i="9"/>
  <c r="JO614" i="9"/>
  <c r="JO857" i="9"/>
  <c r="JO803" i="9"/>
  <c r="JO462" i="9"/>
  <c r="JO489" i="9"/>
  <c r="JO291" i="9"/>
  <c r="JO183" i="9"/>
  <c r="JO912" i="9"/>
  <c r="JO948" i="9"/>
  <c r="JO165" i="9"/>
  <c r="JO525" i="9"/>
  <c r="JO48" i="9"/>
  <c r="JO678" i="9"/>
  <c r="JO516" i="9"/>
  <c r="JO336" i="9"/>
  <c r="JO714" i="9"/>
  <c r="JO633" i="9"/>
  <c r="JO561" i="9"/>
  <c r="JO588" i="9"/>
  <c r="JO381" i="9"/>
  <c r="JO246" i="9"/>
  <c r="JO372" i="9"/>
  <c r="JO930" i="9"/>
  <c r="JO12" i="9"/>
  <c r="JO651" i="9"/>
  <c r="JO885" i="9"/>
  <c r="JO543" i="9"/>
  <c r="JO966" i="9"/>
  <c r="JO894" i="9"/>
  <c r="JO210" i="9"/>
  <c r="JO30" i="9"/>
  <c r="JO138" i="9"/>
  <c r="JO75" i="9"/>
  <c r="JO66" i="9"/>
  <c r="JO93" i="9"/>
  <c r="JO345" i="9"/>
  <c r="JO129" i="9"/>
  <c r="JO732" i="9"/>
  <c r="JO903" i="9"/>
  <c r="JO849" i="9"/>
  <c r="JO939" i="9"/>
  <c r="JO498" i="9"/>
  <c r="JO813" i="9"/>
  <c r="JO273" i="9"/>
  <c r="JO867" i="9"/>
  <c r="JO102" i="9"/>
  <c r="JO687" i="9"/>
  <c r="JO696" i="9"/>
  <c r="JO615" i="9"/>
  <c r="JO858" i="9"/>
  <c r="JO804" i="9"/>
  <c r="JO463" i="9"/>
  <c r="JO184" i="9"/>
  <c r="JO292" i="9"/>
  <c r="JO490" i="9"/>
  <c r="JO679" i="9"/>
  <c r="JO949" i="9"/>
  <c r="JO913" i="9"/>
  <c r="JO49" i="9"/>
  <c r="JO526" i="9"/>
  <c r="JO166" i="9"/>
  <c r="JO337" i="9"/>
  <c r="JO517" i="9"/>
  <c r="JO715" i="9"/>
  <c r="JO634" i="9"/>
  <c r="JO589" i="9"/>
  <c r="JO562" i="9"/>
  <c r="JO373" i="9"/>
  <c r="JO247" i="9"/>
  <c r="JO382" i="9"/>
  <c r="JO13" i="9"/>
  <c r="JO886" i="9"/>
  <c r="JO931" i="9"/>
  <c r="JO652" i="9"/>
  <c r="JO544" i="9"/>
  <c r="JO895" i="9"/>
  <c r="JO211" i="9"/>
  <c r="JO967" i="9"/>
  <c r="JO139" i="9"/>
  <c r="JO31" i="9"/>
  <c r="JO67" i="9"/>
  <c r="JO76" i="9"/>
  <c r="JO94" i="9"/>
  <c r="JO850" i="9"/>
  <c r="JO346" i="9"/>
  <c r="JO733" i="9"/>
  <c r="JO130" i="9"/>
  <c r="JO904" i="9"/>
  <c r="JO814" i="9"/>
  <c r="JO940" i="9"/>
  <c r="JO868" i="9"/>
  <c r="JO103" i="9"/>
  <c r="JO688" i="9"/>
  <c r="JO499" i="9"/>
  <c r="JO274" i="9"/>
  <c r="JO616" i="9"/>
  <c r="JO697" i="9"/>
  <c r="JO859" i="9"/>
  <c r="JO805" i="9"/>
  <c r="JO680" i="9"/>
  <c r="JO464" i="9"/>
  <c r="JO491" i="9"/>
  <c r="JO185" i="9"/>
  <c r="JO293" i="9"/>
  <c r="JO518" i="9"/>
  <c r="JO950" i="9"/>
  <c r="JO914" i="9"/>
  <c r="JO527" i="9"/>
  <c r="JO50" i="9"/>
  <c r="JO167" i="9"/>
  <c r="JO338" i="9"/>
  <c r="JO716" i="9"/>
  <c r="JO635" i="9"/>
  <c r="JO590" i="9"/>
  <c r="JO563" i="9"/>
  <c r="JO248" i="9"/>
  <c r="JO374" i="9"/>
  <c r="JO896" i="9"/>
  <c r="JO14" i="9"/>
  <c r="JO545" i="9"/>
  <c r="JO383" i="9"/>
  <c r="JO653" i="9"/>
  <c r="JO932" i="9"/>
  <c r="JO887" i="9"/>
  <c r="JO212" i="9"/>
  <c r="JO968" i="9"/>
  <c r="JO68" i="9"/>
  <c r="JO32" i="9"/>
  <c r="JO140" i="9"/>
  <c r="JO77" i="9"/>
  <c r="JO347" i="9"/>
  <c r="JO734" i="9"/>
  <c r="JO95" i="9"/>
  <c r="JO131" i="9"/>
  <c r="JO851" i="9"/>
  <c r="JO905" i="9"/>
  <c r="JO941" i="9"/>
  <c r="JO815" i="9"/>
  <c r="JO869" i="9"/>
  <c r="JO104" i="9"/>
  <c r="JO689" i="9"/>
  <c r="JO500" i="9"/>
  <c r="JO275" i="9"/>
  <c r="JO698" i="9"/>
  <c r="JO617" i="9"/>
  <c r="JO860" i="9"/>
  <c r="JO806" i="9"/>
  <c r="JO186" i="9"/>
  <c r="JO681" i="9"/>
  <c r="JO294" i="9"/>
  <c r="JO465" i="9"/>
  <c r="JO492" i="9"/>
  <c r="JO951" i="9"/>
  <c r="JO915" i="9"/>
  <c r="JO528" i="9"/>
  <c r="JO51" i="9"/>
  <c r="JO519" i="9"/>
  <c r="JO339" i="9"/>
  <c r="JO636" i="9"/>
  <c r="JO168" i="9"/>
  <c r="JO717" i="9"/>
  <c r="JO375" i="9"/>
  <c r="JO384" i="9"/>
  <c r="JO249" i="9"/>
  <c r="JO15" i="9"/>
  <c r="JO654" i="9"/>
  <c r="JO546" i="9"/>
  <c r="JO564" i="9"/>
  <c r="JO933" i="9"/>
  <c r="JO897" i="9"/>
  <c r="JO213" i="9"/>
  <c r="JO969" i="9"/>
  <c r="JO888" i="9"/>
  <c r="JO591" i="9"/>
  <c r="JO33" i="9"/>
  <c r="JO141" i="9"/>
  <c r="JO69" i="9"/>
  <c r="JO78" i="9"/>
  <c r="JO348" i="9"/>
  <c r="JO852" i="9"/>
  <c r="JO735" i="9"/>
  <c r="JO96" i="9"/>
  <c r="JO132" i="9"/>
  <c r="JO906" i="9"/>
  <c r="JO816" i="9"/>
  <c r="JO942" i="9"/>
  <c r="JO870" i="9"/>
  <c r="JO105" i="9"/>
  <c r="JO690" i="9"/>
  <c r="JO276" i="9"/>
  <c r="JO501" i="9"/>
  <c r="JO699" i="9"/>
  <c r="JO618" i="9"/>
  <c r="JO861" i="9"/>
  <c r="JO807" i="9"/>
  <c r="JO52" i="9"/>
  <c r="JO187" i="9"/>
  <c r="JO295" i="9"/>
  <c r="JO682" i="9"/>
  <c r="JO466" i="9"/>
  <c r="JO916" i="9"/>
  <c r="JO493" i="9"/>
  <c r="JO952" i="9"/>
  <c r="JO529" i="9"/>
  <c r="JO340" i="9"/>
  <c r="JO520" i="9"/>
  <c r="JO718" i="9"/>
  <c r="JO637" i="9"/>
  <c r="JO592" i="9"/>
  <c r="JO169" i="9"/>
  <c r="JO376" i="9"/>
  <c r="JO250" i="9"/>
  <c r="JO385" i="9"/>
  <c r="JO214" i="9"/>
  <c r="JO655" i="9"/>
  <c r="JO934" i="9"/>
  <c r="JO16" i="9"/>
  <c r="JO898" i="9"/>
  <c r="JO547" i="9"/>
  <c r="JO970" i="9"/>
  <c r="JO565" i="9"/>
  <c r="JO889" i="9"/>
  <c r="JO34" i="9"/>
  <c r="JO79" i="9"/>
  <c r="JO142" i="9"/>
  <c r="JO70" i="9"/>
  <c r="JO349" i="9"/>
  <c r="JO736" i="9"/>
  <c r="JO97" i="9"/>
  <c r="JO133" i="9"/>
  <c r="JO853" i="9"/>
  <c r="JO907" i="9"/>
  <c r="JO817" i="9"/>
  <c r="JO943" i="9"/>
  <c r="JO871" i="9"/>
  <c r="JO106" i="9"/>
  <c r="JO277" i="9"/>
  <c r="JO691" i="9"/>
  <c r="JO502" i="9"/>
  <c r="JO700" i="9"/>
  <c r="JO808" i="9"/>
  <c r="JO619" i="9"/>
  <c r="JO862" i="9"/>
  <c r="JO683" i="9"/>
  <c r="JO188" i="9"/>
  <c r="JO296" i="9"/>
  <c r="JO467" i="9"/>
  <c r="JO494" i="9"/>
  <c r="JO53" i="9"/>
  <c r="JO917" i="9"/>
  <c r="JO953" i="9"/>
  <c r="JO530" i="9"/>
  <c r="JO341" i="9"/>
  <c r="JO521" i="9"/>
  <c r="JO719" i="9"/>
  <c r="JO638" i="9"/>
  <c r="JO386" i="9"/>
  <c r="JO170" i="9"/>
  <c r="JO593" i="9"/>
  <c r="JO251" i="9"/>
  <c r="JO899" i="9"/>
  <c r="JO377" i="9"/>
  <c r="JO656" i="9"/>
  <c r="JO935" i="9"/>
  <c r="JO890" i="9"/>
  <c r="JO17" i="9"/>
  <c r="JO548" i="9"/>
  <c r="JO215" i="9"/>
  <c r="JO971" i="9"/>
  <c r="JO35" i="9"/>
  <c r="JO566" i="9"/>
  <c r="JO143" i="9"/>
  <c r="JO80" i="9"/>
  <c r="JO71" i="9"/>
  <c r="JO350" i="9"/>
  <c r="JO98" i="9"/>
  <c r="JO134" i="9"/>
  <c r="JO737" i="9"/>
  <c r="JO908" i="9"/>
  <c r="JO818" i="9"/>
  <c r="JO854" i="9"/>
  <c r="JO872" i="9"/>
  <c r="JO107" i="9"/>
  <c r="JO278" i="9"/>
  <c r="JO692" i="9"/>
  <c r="JO944" i="9"/>
  <c r="JO503" i="9"/>
  <c r="JO701" i="9"/>
  <c r="JO620" i="9"/>
  <c r="JO863" i="9"/>
  <c r="JO809" i="9"/>
  <c r="JO684" i="9"/>
  <c r="JO468" i="9"/>
  <c r="JO189" i="9"/>
  <c r="JO495" i="9"/>
  <c r="JO297" i="9"/>
  <c r="JO918" i="9"/>
  <c r="JO954" i="9"/>
  <c r="JO54" i="9"/>
  <c r="JO531" i="9"/>
  <c r="JO720" i="9"/>
  <c r="JO522" i="9"/>
  <c r="JO639" i="9"/>
  <c r="JO342" i="9"/>
  <c r="JO171" i="9"/>
  <c r="JO594" i="9"/>
  <c r="JO387" i="9"/>
  <c r="JO378" i="9"/>
  <c r="JO252" i="9"/>
  <c r="JO900" i="9"/>
  <c r="JO936" i="9"/>
  <c r="JO216" i="9"/>
  <c r="JO891" i="9"/>
  <c r="JO549" i="9"/>
  <c r="JO18" i="9"/>
  <c r="JO657" i="9"/>
  <c r="JO972" i="9"/>
  <c r="JO81" i="9"/>
  <c r="JO72" i="9"/>
  <c r="JO567" i="9"/>
  <c r="JO36" i="9"/>
  <c r="JO144" i="9"/>
  <c r="JO351" i="9"/>
  <c r="JO738" i="9"/>
  <c r="JO135" i="9"/>
  <c r="JO99" i="9"/>
  <c r="JO909" i="9"/>
  <c r="JO945" i="9"/>
  <c r="JO819" i="9"/>
  <c r="JO873" i="9"/>
  <c r="JO855" i="9"/>
  <c r="JO108" i="9"/>
  <c r="JO279" i="9"/>
  <c r="JO693" i="9"/>
  <c r="JO702" i="9"/>
  <c r="JO504" i="9"/>
  <c r="JO810" i="9"/>
  <c r="JO864" i="9"/>
  <c r="JO630" i="9"/>
  <c r="JO10" i="9"/>
  <c r="JO19" i="9"/>
  <c r="JO28" i="9"/>
  <c r="JO37" i="9"/>
  <c r="JO46" i="9"/>
  <c r="JO55" i="9"/>
  <c r="JO64" i="9"/>
  <c r="JO73" i="9"/>
  <c r="JO82" i="9"/>
  <c r="JO91" i="9"/>
  <c r="JO100" i="9"/>
  <c r="JO109" i="9"/>
  <c r="JO118" i="9"/>
  <c r="JO127" i="9"/>
  <c r="JO136" i="9"/>
  <c r="JO145" i="9"/>
  <c r="JO154" i="9"/>
  <c r="JO163" i="9"/>
  <c r="JO172" i="9"/>
  <c r="JO181" i="9"/>
  <c r="JO190" i="9"/>
  <c r="JO199" i="9"/>
  <c r="JO208" i="9"/>
  <c r="JO217" i="9"/>
  <c r="JO226" i="9"/>
  <c r="JO235" i="9"/>
  <c r="JO244" i="9"/>
  <c r="JO253" i="9"/>
  <c r="JO262" i="9"/>
  <c r="JO271" i="9"/>
  <c r="JO280" i="9"/>
  <c r="JO289" i="9"/>
  <c r="JO298" i="9"/>
  <c r="JO307" i="9"/>
  <c r="JO316" i="9"/>
  <c r="JO325" i="9"/>
  <c r="JO334" i="9"/>
  <c r="JO343" i="9"/>
  <c r="JO352" i="9"/>
  <c r="JO361" i="9"/>
  <c r="JO370" i="9"/>
  <c r="JO379" i="9"/>
  <c r="JO388" i="9"/>
  <c r="JO397" i="9"/>
  <c r="JO406" i="9"/>
  <c r="JO415" i="9"/>
  <c r="JO424" i="9"/>
  <c r="JO433" i="9"/>
  <c r="JO442" i="9"/>
  <c r="JO451" i="9"/>
  <c r="JO460" i="9"/>
  <c r="JO469" i="9"/>
  <c r="JO478" i="9"/>
  <c r="JO487" i="9"/>
  <c r="JO496" i="9"/>
  <c r="JO505" i="9"/>
  <c r="JO514" i="9"/>
  <c r="JO523" i="9"/>
  <c r="JO532" i="9"/>
  <c r="JO541" i="9"/>
  <c r="JO550" i="9"/>
  <c r="JO559" i="9"/>
  <c r="JO568" i="9"/>
  <c r="JO577" i="9"/>
  <c r="JO586" i="9"/>
  <c r="JO595" i="9"/>
  <c r="JO604" i="9"/>
  <c r="JO613" i="9"/>
  <c r="JO622" i="9"/>
  <c r="JO631" i="9"/>
  <c r="JO640" i="9"/>
  <c r="JO649" i="9"/>
  <c r="JO658" i="9"/>
  <c r="JO667" i="9"/>
  <c r="JO676" i="9"/>
  <c r="JO685" i="9"/>
  <c r="JO694" i="9"/>
  <c r="JO703" i="9"/>
  <c r="JO712" i="9"/>
  <c r="JO721" i="9"/>
  <c r="JO730" i="9"/>
  <c r="JO739" i="9"/>
  <c r="JO748" i="9"/>
  <c r="JO757" i="9"/>
  <c r="JO766" i="9"/>
  <c r="JO775" i="9"/>
  <c r="JO784" i="9"/>
  <c r="JO793" i="9"/>
  <c r="JO802" i="9"/>
  <c r="JO811" i="9"/>
  <c r="JO820" i="9"/>
  <c r="JO829" i="9"/>
  <c r="JO838" i="9"/>
  <c r="JO847" i="9"/>
  <c r="JO856" i="9"/>
  <c r="JO865" i="9"/>
  <c r="JO874" i="9"/>
  <c r="JO883" i="9"/>
  <c r="JO892" i="9"/>
  <c r="JO901" i="9"/>
  <c r="JO910" i="9"/>
  <c r="JO919" i="9"/>
  <c r="JO928" i="9"/>
  <c r="JO937" i="9"/>
  <c r="JO946" i="9"/>
  <c r="JO955" i="9"/>
  <c r="JO964" i="9"/>
  <c r="JO973" i="9"/>
  <c r="JO982" i="9"/>
  <c r="JO991" i="9"/>
  <c r="JO1000" i="9"/>
  <c r="JO1009" i="9"/>
  <c r="JO1018" i="9"/>
  <c r="JO1027" i="9"/>
  <c r="JO110" i="9"/>
  <c r="JN945" i="9"/>
  <c r="JN807" i="9"/>
  <c r="JN861" i="9"/>
  <c r="JN618" i="9"/>
  <c r="JN699" i="9"/>
  <c r="JN501" i="9"/>
  <c r="JN276" i="9"/>
  <c r="JN690" i="9"/>
  <c r="JN105" i="9"/>
  <c r="JN870" i="9"/>
  <c r="JN942" i="9"/>
  <c r="JN816" i="9"/>
  <c r="JN906" i="9"/>
  <c r="JN132" i="9"/>
  <c r="JN96" i="9"/>
  <c r="JN735" i="9"/>
  <c r="JN852" i="9"/>
  <c r="JN348" i="9"/>
  <c r="JN78" i="9"/>
  <c r="JN69" i="9"/>
  <c r="JN141" i="9"/>
  <c r="JN33" i="9"/>
  <c r="JN591" i="9"/>
  <c r="JN888" i="9"/>
  <c r="JN969" i="9"/>
  <c r="JN213" i="9"/>
  <c r="JN897" i="9"/>
  <c r="JN933" i="9"/>
  <c r="JN564" i="9"/>
  <c r="JN546" i="9"/>
  <c r="JN654" i="9"/>
  <c r="JN15" i="9"/>
  <c r="JN249" i="9"/>
  <c r="JN384" i="9"/>
  <c r="JN375" i="9"/>
  <c r="JN717" i="9"/>
  <c r="JN168" i="9"/>
  <c r="JN636" i="9"/>
  <c r="JN339" i="9"/>
  <c r="JN519" i="9"/>
  <c r="JN51" i="9"/>
  <c r="JN528" i="9"/>
  <c r="JN915" i="9"/>
  <c r="JN951" i="9"/>
  <c r="JN492" i="9"/>
  <c r="JN465" i="9"/>
  <c r="JN294" i="9"/>
  <c r="JN681" i="9"/>
  <c r="JN186" i="9"/>
  <c r="JN806" i="9"/>
  <c r="JN860" i="9"/>
  <c r="JN617" i="9"/>
  <c r="JN698" i="9"/>
  <c r="JN275" i="9"/>
  <c r="JN500" i="9"/>
  <c r="JN689" i="9"/>
  <c r="JN104" i="9"/>
  <c r="JN869" i="9"/>
  <c r="JN815" i="9"/>
  <c r="JN941" i="9"/>
  <c r="JN905" i="9"/>
  <c r="JN851" i="9"/>
  <c r="JN131" i="9"/>
  <c r="JN95" i="9"/>
  <c r="JN734" i="9"/>
  <c r="JN347" i="9"/>
  <c r="JN77" i="9"/>
  <c r="JN140" i="9"/>
  <c r="JN32" i="9"/>
  <c r="JN68" i="9"/>
  <c r="JN968" i="9"/>
  <c r="JN212" i="9"/>
  <c r="JN887" i="9"/>
  <c r="JN932" i="9"/>
  <c r="JN653" i="9"/>
  <c r="JN383" i="9"/>
  <c r="JN545" i="9"/>
  <c r="JN14" i="9"/>
  <c r="JN896" i="9"/>
  <c r="JN374" i="9"/>
  <c r="JN248" i="9"/>
  <c r="JN563" i="9"/>
  <c r="JN590" i="9"/>
  <c r="JN635" i="9"/>
  <c r="JN716" i="9"/>
  <c r="JN338" i="9"/>
  <c r="JN167" i="9"/>
  <c r="JN50" i="9"/>
  <c r="JN527" i="9"/>
  <c r="JN914" i="9"/>
  <c r="JN950" i="9"/>
  <c r="JN518" i="9"/>
  <c r="JN293" i="9"/>
  <c r="JN185" i="9"/>
  <c r="JN491" i="9"/>
  <c r="JN464" i="9"/>
  <c r="JN680" i="9"/>
  <c r="JN805" i="9"/>
  <c r="JN859" i="9"/>
  <c r="JN697" i="9"/>
  <c r="JN616" i="9"/>
  <c r="JN274" i="9"/>
  <c r="JN499" i="9"/>
  <c r="JN688" i="9"/>
  <c r="JN103" i="9"/>
  <c r="JN868" i="9"/>
  <c r="JN940" i="9"/>
  <c r="JN814" i="9"/>
  <c r="JN904" i="9"/>
  <c r="JN130" i="9"/>
  <c r="JN733" i="9"/>
  <c r="JN346" i="9"/>
  <c r="JN850" i="9"/>
  <c r="JN94" i="9"/>
  <c r="JN76" i="9"/>
  <c r="JN67" i="9"/>
  <c r="JN31" i="9"/>
  <c r="JN139" i="9"/>
  <c r="JN967" i="9"/>
  <c r="JN211" i="9"/>
  <c r="JN895" i="9"/>
  <c r="JN544" i="9"/>
  <c r="JN652" i="9"/>
  <c r="JN931" i="9"/>
  <c r="JN886" i="9"/>
  <c r="JN13" i="9"/>
  <c r="JN382" i="9"/>
  <c r="JN247" i="9"/>
  <c r="JN373" i="9"/>
  <c r="JN562" i="9"/>
  <c r="JN589" i="9"/>
  <c r="JN634" i="9"/>
  <c r="JN715" i="9"/>
  <c r="JN517" i="9"/>
  <c r="JN337" i="9"/>
  <c r="JN166" i="9"/>
  <c r="JN526" i="9"/>
  <c r="JN49" i="9"/>
  <c r="JN913" i="9"/>
  <c r="JN949" i="9"/>
  <c r="JN679" i="9"/>
  <c r="JN490" i="9"/>
  <c r="JN292" i="9"/>
  <c r="JN184" i="9"/>
  <c r="JN463" i="9"/>
  <c r="JN804" i="9"/>
  <c r="JN858" i="9"/>
  <c r="JN615" i="9"/>
  <c r="JN696" i="9"/>
  <c r="JN687" i="9"/>
  <c r="JN102" i="9"/>
  <c r="JN867" i="9"/>
  <c r="JN273" i="9"/>
  <c r="JN813" i="9"/>
  <c r="JN498" i="9"/>
  <c r="JN939" i="9"/>
  <c r="JN849" i="9"/>
  <c r="JN903" i="9"/>
  <c r="JN732" i="9"/>
  <c r="JN129" i="9"/>
  <c r="JN345" i="9"/>
  <c r="JN93" i="9"/>
  <c r="JN66" i="9"/>
  <c r="JN75" i="9"/>
  <c r="JN138" i="9"/>
  <c r="JN30" i="9"/>
  <c r="JN210" i="9"/>
  <c r="JN894" i="9"/>
  <c r="JN966" i="9"/>
  <c r="JN543" i="9"/>
  <c r="JN885" i="9"/>
  <c r="JN651" i="9"/>
  <c r="JN12" i="9"/>
  <c r="JN930" i="9"/>
  <c r="JN372" i="9"/>
  <c r="JN246" i="9"/>
  <c r="JN381" i="9"/>
  <c r="JN588" i="9"/>
  <c r="JN561" i="9"/>
  <c r="JN633" i="9"/>
  <c r="JN714" i="9"/>
  <c r="JN336" i="9"/>
  <c r="JN516" i="9"/>
  <c r="JN678" i="9"/>
  <c r="JN48" i="9"/>
  <c r="JN525" i="9"/>
  <c r="JN165" i="9"/>
  <c r="JN948" i="9"/>
  <c r="JN912" i="9"/>
  <c r="JN183" i="9"/>
  <c r="JN291" i="9"/>
  <c r="JN489" i="9"/>
  <c r="JN462" i="9"/>
  <c r="JN803" i="9"/>
  <c r="JN857" i="9"/>
  <c r="JN614" i="9"/>
  <c r="JN695" i="9"/>
  <c r="JN686" i="9"/>
  <c r="JN101" i="9"/>
  <c r="JN866" i="9"/>
  <c r="JN272" i="9"/>
  <c r="JN497" i="9"/>
  <c r="JN812" i="9"/>
  <c r="JN731" i="9"/>
  <c r="JN902" i="9"/>
  <c r="JN848" i="9"/>
  <c r="JN938" i="9"/>
  <c r="JN128" i="9"/>
  <c r="JN344" i="9"/>
  <c r="JN65" i="9"/>
  <c r="JN92" i="9"/>
  <c r="JN137" i="9"/>
  <c r="JN74" i="9"/>
  <c r="JN965" i="9"/>
  <c r="JN209" i="9"/>
  <c r="JN884" i="9"/>
  <c r="JN893" i="9"/>
  <c r="JN29" i="9"/>
  <c r="JN542" i="9"/>
  <c r="JN650" i="9"/>
  <c r="JN380" i="9"/>
  <c r="JN929" i="9"/>
  <c r="JN11" i="9"/>
  <c r="JN371" i="9"/>
  <c r="JN245" i="9"/>
  <c r="JN560" i="9"/>
  <c r="JN587" i="9"/>
  <c r="JN713" i="9"/>
  <c r="JN632" i="9"/>
  <c r="JN164" i="9"/>
  <c r="JN515" i="9"/>
  <c r="JN335" i="9"/>
  <c r="JN47" i="9"/>
  <c r="JN524" i="9"/>
  <c r="JN911" i="9"/>
  <c r="JN947" i="9"/>
  <c r="JN182" i="9"/>
  <c r="JN488" i="9"/>
  <c r="JN290" i="9"/>
  <c r="JN461" i="9"/>
  <c r="JN677" i="9"/>
  <c r="JN315" i="9"/>
  <c r="JN882" i="9"/>
  <c r="JN645" i="9"/>
  <c r="JN609" i="9"/>
  <c r="JN537" i="9"/>
  <c r="JN744" i="9"/>
  <c r="JN24" i="9"/>
  <c r="JN330" i="9"/>
  <c r="JN240" i="9"/>
  <c r="JN267" i="9"/>
  <c r="JN663" i="9"/>
  <c r="JN753" i="9"/>
  <c r="JN321" i="9"/>
  <c r="JN258" i="9"/>
  <c r="JN312" i="9"/>
  <c r="JN843" i="9"/>
  <c r="JN762" i="9"/>
  <c r="JN789" i="9"/>
  <c r="JN582" i="9"/>
  <c r="JN366" i="9"/>
  <c r="JN429" i="9"/>
  <c r="JN600" i="9"/>
  <c r="JN42" i="9"/>
  <c r="JN231" i="9"/>
  <c r="JN627" i="9"/>
  <c r="JN195" i="9"/>
  <c r="JN402" i="9"/>
  <c r="JN960" i="9"/>
  <c r="JN726" i="9"/>
  <c r="JN456" i="9"/>
  <c r="JN123" i="9"/>
  <c r="JN447" i="9"/>
  <c r="JN780" i="9"/>
  <c r="JN357" i="9"/>
  <c r="JN510" i="9"/>
  <c r="JN771" i="9"/>
  <c r="JN474" i="9"/>
  <c r="JN1005" i="9"/>
  <c r="JN393" i="9"/>
  <c r="JN834" i="9"/>
  <c r="JN573" i="9"/>
  <c r="JN924" i="9"/>
  <c r="JN825" i="9"/>
  <c r="JN879" i="9"/>
  <c r="JN285" i="9"/>
  <c r="JN1023" i="9"/>
  <c r="JN483" i="9"/>
  <c r="JN996" i="9"/>
  <c r="JN177" i="9"/>
  <c r="JN303" i="9"/>
  <c r="JN411" i="9"/>
  <c r="JN798" i="9"/>
  <c r="JN672" i="9"/>
  <c r="JN420" i="9"/>
  <c r="JN222" i="9"/>
  <c r="JN150" i="9"/>
  <c r="JN87" i="9"/>
  <c r="JN555" i="9"/>
  <c r="JN60" i="9"/>
  <c r="JN438" i="9"/>
  <c r="JN6" i="9"/>
  <c r="JN204" i="9"/>
  <c r="JN114" i="9"/>
  <c r="JN708" i="9"/>
  <c r="JN987" i="9"/>
  <c r="JN159" i="9"/>
  <c r="JN978" i="9"/>
  <c r="JN1014" i="9"/>
  <c r="JN644" i="9"/>
  <c r="JN608" i="9"/>
  <c r="JN536" i="9"/>
  <c r="JN743" i="9"/>
  <c r="JN23" i="9"/>
  <c r="JN239" i="9"/>
  <c r="JN266" i="9"/>
  <c r="JN662" i="9"/>
  <c r="JN320" i="9"/>
  <c r="JN752" i="9"/>
  <c r="JN257" i="9"/>
  <c r="JN329" i="9"/>
  <c r="JN842" i="9"/>
  <c r="JN428" i="9"/>
  <c r="JN311" i="9"/>
  <c r="JN581" i="9"/>
  <c r="JN788" i="9"/>
  <c r="JN761" i="9"/>
  <c r="JN41" i="9"/>
  <c r="JN599" i="9"/>
  <c r="JN365" i="9"/>
  <c r="JN401" i="9"/>
  <c r="JN446" i="9"/>
  <c r="JN455" i="9"/>
  <c r="JN626" i="9"/>
  <c r="JN959" i="9"/>
  <c r="JN779" i="9"/>
  <c r="JN770" i="9"/>
  <c r="JN230" i="9"/>
  <c r="JN725" i="9"/>
  <c r="JN194" i="9"/>
  <c r="JN356" i="9"/>
  <c r="JN122" i="9"/>
  <c r="JN1004" i="9"/>
  <c r="JN473" i="9"/>
  <c r="JN509" i="9"/>
  <c r="JN995" i="9"/>
  <c r="JN833" i="9"/>
  <c r="JN824" i="9"/>
  <c r="JN878" i="9"/>
  <c r="JN392" i="9"/>
  <c r="JN284" i="9"/>
  <c r="JN923" i="9"/>
  <c r="JN572" i="9"/>
  <c r="JN1022" i="9"/>
  <c r="JN410" i="9"/>
  <c r="JN797" i="9"/>
  <c r="JN149" i="9"/>
  <c r="JN482" i="9"/>
  <c r="JN419" i="9"/>
  <c r="JN176" i="9"/>
  <c r="JN302" i="9"/>
  <c r="JN221" i="9"/>
  <c r="JN671" i="9"/>
  <c r="JN203" i="9"/>
  <c r="JN554" i="9"/>
  <c r="JN86" i="9"/>
  <c r="JN59" i="9"/>
  <c r="JN5" i="9"/>
  <c r="JN113" i="9"/>
  <c r="JN707" i="9"/>
  <c r="JN986" i="9"/>
  <c r="JN977" i="9"/>
  <c r="JN158" i="9"/>
  <c r="JN1013" i="9"/>
  <c r="JN1012" i="9"/>
  <c r="JN643" i="9"/>
  <c r="JN607" i="9"/>
  <c r="JN535" i="9"/>
  <c r="JN742" i="9"/>
  <c r="JN22" i="9"/>
  <c r="JN238" i="9"/>
  <c r="JN661" i="9"/>
  <c r="JN265" i="9"/>
  <c r="JN751" i="9"/>
  <c r="JN328" i="9"/>
  <c r="JN319" i="9"/>
  <c r="JN256" i="9"/>
  <c r="JN841" i="9"/>
  <c r="JN310" i="9"/>
  <c r="JN787" i="9"/>
  <c r="JN580" i="9"/>
  <c r="JN427" i="9"/>
  <c r="JN760" i="9"/>
  <c r="JN598" i="9"/>
  <c r="JN40" i="9"/>
  <c r="JN364" i="9"/>
  <c r="JN400" i="9"/>
  <c r="JN454" i="9"/>
  <c r="JN229" i="9"/>
  <c r="JN445" i="9"/>
  <c r="JN778" i="9"/>
  <c r="JN355" i="9"/>
  <c r="JN958" i="9"/>
  <c r="JN625" i="9"/>
  <c r="JN193" i="9"/>
  <c r="JN121" i="9"/>
  <c r="JN769" i="9"/>
  <c r="JN724" i="9"/>
  <c r="JN1003" i="9"/>
  <c r="JN1021" i="9"/>
  <c r="JN832" i="9"/>
  <c r="JN472" i="9"/>
  <c r="JN877" i="9"/>
  <c r="JN508" i="9"/>
  <c r="JN823" i="9"/>
  <c r="JN994" i="9"/>
  <c r="JN283" i="9"/>
  <c r="JN391" i="9"/>
  <c r="JN922" i="9"/>
  <c r="JN796" i="9"/>
  <c r="JN148" i="9"/>
  <c r="JN481" i="9"/>
  <c r="JN571" i="9"/>
  <c r="JN409" i="9"/>
  <c r="JN175" i="9"/>
  <c r="JN301" i="9"/>
  <c r="JN418" i="9"/>
  <c r="JN670" i="9"/>
  <c r="JN220" i="9"/>
  <c r="JN553" i="9"/>
  <c r="JN202" i="9"/>
  <c r="JN85" i="9"/>
  <c r="JN4" i="9"/>
  <c r="JN112" i="9"/>
  <c r="JN58" i="9"/>
  <c r="JN706" i="9"/>
  <c r="JN985" i="9"/>
  <c r="JN976" i="9"/>
  <c r="JN157" i="9"/>
  <c r="JN1011" i="9"/>
  <c r="JN642" i="9"/>
  <c r="JN606" i="9"/>
  <c r="JN534" i="9"/>
  <c r="JN741" i="9"/>
  <c r="JN21" i="9"/>
  <c r="JN237" i="9"/>
  <c r="JN264" i="9"/>
  <c r="JN660" i="9"/>
  <c r="JN327" i="9"/>
  <c r="JN750" i="9"/>
  <c r="JN318" i="9"/>
  <c r="JN255" i="9"/>
  <c r="JN840" i="9"/>
  <c r="JN309" i="9"/>
  <c r="JN786" i="9"/>
  <c r="JN759" i="9"/>
  <c r="JN579" i="9"/>
  <c r="JN426" i="9"/>
  <c r="JN399" i="9"/>
  <c r="JN597" i="9"/>
  <c r="JN363" i="9"/>
  <c r="JN39" i="9"/>
  <c r="JN453" i="9"/>
  <c r="JN354" i="9"/>
  <c r="JN777" i="9"/>
  <c r="JN228" i="9"/>
  <c r="JN444" i="9"/>
  <c r="JN624" i="9"/>
  <c r="JN120" i="9"/>
  <c r="JN192" i="9"/>
  <c r="JN768" i="9"/>
  <c r="JN1002" i="9"/>
  <c r="JN957" i="9"/>
  <c r="JN723" i="9"/>
  <c r="JN831" i="9"/>
  <c r="JN1020" i="9"/>
  <c r="JN471" i="9"/>
  <c r="JN570" i="9"/>
  <c r="JN390" i="9"/>
  <c r="JN507" i="9"/>
  <c r="JN876" i="9"/>
  <c r="JN795" i="9"/>
  <c r="JN921" i="9"/>
  <c r="JN822" i="9"/>
  <c r="JN282" i="9"/>
  <c r="JN408" i="9"/>
  <c r="JN993" i="9"/>
  <c r="JN480" i="9"/>
  <c r="JN174" i="9"/>
  <c r="JN147" i="9"/>
  <c r="JN552" i="9"/>
  <c r="JN300" i="9"/>
  <c r="JN417" i="9"/>
  <c r="JN669" i="9"/>
  <c r="JN219" i="9"/>
  <c r="JN435" i="9"/>
  <c r="JN201" i="9"/>
  <c r="JN84" i="9"/>
  <c r="JN3" i="9"/>
  <c r="JN705" i="9"/>
  <c r="JN984" i="9"/>
  <c r="JN57" i="9"/>
  <c r="JN975" i="9"/>
  <c r="JN156" i="9"/>
  <c r="JN111" i="9"/>
  <c r="JN1010" i="9"/>
  <c r="JN983" i="9"/>
  <c r="JN641" i="9"/>
  <c r="JN605" i="9"/>
  <c r="JN533" i="9"/>
  <c r="JN740" i="9"/>
  <c r="JN236" i="9"/>
  <c r="JN20" i="9"/>
  <c r="JN659" i="9"/>
  <c r="JN263" i="9"/>
  <c r="JN254" i="9"/>
  <c r="JN326" i="9"/>
  <c r="JN749" i="9"/>
  <c r="JN317" i="9"/>
  <c r="JN839" i="9"/>
  <c r="JN308" i="9"/>
  <c r="JN785" i="9"/>
  <c r="JN578" i="9"/>
  <c r="JN758" i="9"/>
  <c r="JN398" i="9"/>
  <c r="JN425" i="9"/>
  <c r="JN596" i="9"/>
  <c r="JN38" i="9"/>
  <c r="JN362" i="9"/>
  <c r="JN353" i="9"/>
  <c r="JN452" i="9"/>
  <c r="JN227" i="9"/>
  <c r="JN119" i="9"/>
  <c r="JN443" i="9"/>
  <c r="JN776" i="9"/>
  <c r="JN767" i="9"/>
  <c r="JN830" i="9"/>
  <c r="JN1001" i="9"/>
  <c r="JN956" i="9"/>
  <c r="JN191" i="9"/>
  <c r="JN722" i="9"/>
  <c r="JN623" i="9"/>
  <c r="JN470" i="9"/>
  <c r="JN1019" i="9"/>
  <c r="JN569" i="9"/>
  <c r="JN920" i="9"/>
  <c r="JN506" i="9"/>
  <c r="JN389" i="9"/>
  <c r="JN875" i="9"/>
  <c r="JN794" i="9"/>
  <c r="JN821" i="9"/>
  <c r="JN281" i="9"/>
  <c r="JN407" i="9"/>
  <c r="JN173" i="9"/>
  <c r="JN992" i="9"/>
  <c r="JN479" i="9"/>
  <c r="JN146" i="9"/>
  <c r="JN83" i="9"/>
  <c r="JN416" i="9"/>
  <c r="JN974" i="9"/>
  <c r="JN551" i="9"/>
  <c r="JN668" i="9"/>
  <c r="JN434" i="9"/>
  <c r="JN218" i="9"/>
  <c r="JN299" i="9"/>
  <c r="JN200" i="9"/>
  <c r="JN2" i="9"/>
  <c r="JN704" i="9"/>
  <c r="JN56" i="9"/>
  <c r="JN155" i="9"/>
  <c r="JN110" i="9"/>
  <c r="GV1027" i="9"/>
  <c r="JN1027" i="9"/>
  <c r="GT1027" i="9"/>
  <c r="FO1027" i="9"/>
  <c r="FC1027" i="9"/>
  <c r="FB1027" i="9"/>
  <c r="FA1027" i="9"/>
  <c r="EZ1027" i="9"/>
  <c r="EY1027" i="9"/>
  <c r="EX1027" i="9"/>
  <c r="EW1027" i="9"/>
  <c r="EV1027" i="9"/>
  <c r="EU1027" i="9"/>
  <c r="ET1027" i="9"/>
  <c r="EJ1027" i="9"/>
  <c r="DY1027" i="9"/>
  <c r="DX1027" i="9"/>
  <c r="DW1027" i="9"/>
  <c r="DV1027" i="9"/>
  <c r="DU1027" i="9"/>
  <c r="DT1027" i="9"/>
  <c r="DS1027" i="9"/>
  <c r="DR1027" i="9"/>
  <c r="DQ1027" i="9"/>
  <c r="DP1027" i="9"/>
  <c r="DO1027" i="9"/>
  <c r="DD1027" i="9"/>
  <c r="CR1027" i="9"/>
  <c r="CQ1027" i="9"/>
  <c r="CP1027" i="9"/>
  <c r="CO1027" i="9"/>
  <c r="CN1027" i="9"/>
  <c r="CM1027" i="9"/>
  <c r="CL1027" i="9"/>
  <c r="CK1027" i="9"/>
  <c r="CJ1027" i="9"/>
  <c r="CI1027" i="9"/>
  <c r="CH1027" i="9"/>
  <c r="BW1027" i="9"/>
  <c r="BL1027" i="9"/>
  <c r="BA1027" i="9"/>
  <c r="AP1027" i="9"/>
  <c r="AE1027" i="9"/>
  <c r="GV1018" i="9"/>
  <c r="JN1018" i="9"/>
  <c r="GT1018" i="9"/>
  <c r="FO1018" i="9"/>
  <c r="FC1018" i="9"/>
  <c r="FB1018" i="9"/>
  <c r="FA1018" i="9"/>
  <c r="EZ1018" i="9"/>
  <c r="EY1018" i="9"/>
  <c r="EX1018" i="9"/>
  <c r="EW1018" i="9"/>
  <c r="EV1018" i="9"/>
  <c r="EU1018" i="9"/>
  <c r="ET1018" i="9"/>
  <c r="EJ1018" i="9"/>
  <c r="DY1018" i="9"/>
  <c r="DX1018" i="9"/>
  <c r="DW1018" i="9"/>
  <c r="DV1018" i="9"/>
  <c r="DU1018" i="9"/>
  <c r="DT1018" i="9"/>
  <c r="DS1018" i="9"/>
  <c r="DR1018" i="9"/>
  <c r="DQ1018" i="9"/>
  <c r="DP1018" i="9"/>
  <c r="DO1018" i="9"/>
  <c r="DD1018" i="9"/>
  <c r="CR1018" i="9"/>
  <c r="CQ1018" i="9"/>
  <c r="CP1018" i="9"/>
  <c r="CO1018" i="9"/>
  <c r="CN1018" i="9"/>
  <c r="CM1018" i="9"/>
  <c r="CL1018" i="9"/>
  <c r="CK1018" i="9"/>
  <c r="CJ1018" i="9"/>
  <c r="CI1018" i="9"/>
  <c r="CH1018" i="9"/>
  <c r="BW1018" i="9"/>
  <c r="BL1018" i="9"/>
  <c r="BA1018" i="9"/>
  <c r="AP1018" i="9"/>
  <c r="AE1018" i="9"/>
  <c r="GV1009" i="9"/>
  <c r="JN1009" i="9"/>
  <c r="GT1009" i="9"/>
  <c r="FO1009" i="9"/>
  <c r="FC1009" i="9"/>
  <c r="FB1009" i="9"/>
  <c r="FA1009" i="9"/>
  <c r="EZ1009" i="9"/>
  <c r="EY1009" i="9"/>
  <c r="EX1009" i="9"/>
  <c r="EW1009" i="9"/>
  <c r="EV1009" i="9"/>
  <c r="EU1009" i="9"/>
  <c r="ET1009" i="9"/>
  <c r="EJ1009" i="9"/>
  <c r="DY1009" i="9"/>
  <c r="DX1009" i="9"/>
  <c r="DW1009" i="9"/>
  <c r="DV1009" i="9"/>
  <c r="DU1009" i="9"/>
  <c r="DT1009" i="9"/>
  <c r="DS1009" i="9"/>
  <c r="DR1009" i="9"/>
  <c r="DQ1009" i="9"/>
  <c r="DP1009" i="9"/>
  <c r="DO1009" i="9"/>
  <c r="DD1009" i="9"/>
  <c r="CR1009" i="9"/>
  <c r="CQ1009" i="9"/>
  <c r="CP1009" i="9"/>
  <c r="CO1009" i="9"/>
  <c r="CN1009" i="9"/>
  <c r="CM1009" i="9"/>
  <c r="CL1009" i="9"/>
  <c r="CK1009" i="9"/>
  <c r="CJ1009" i="9"/>
  <c r="CI1009" i="9"/>
  <c r="CH1009" i="9"/>
  <c r="BW1009" i="9"/>
  <c r="BL1009" i="9"/>
  <c r="BA1009" i="9"/>
  <c r="AP1009" i="9"/>
  <c r="AE1009" i="9"/>
  <c r="GV1000" i="9"/>
  <c r="JN1000" i="9"/>
  <c r="GT1000" i="9"/>
  <c r="FO1000" i="9"/>
  <c r="FC1000" i="9"/>
  <c r="FB1000" i="9"/>
  <c r="FA1000" i="9"/>
  <c r="EZ1000" i="9"/>
  <c r="EY1000" i="9"/>
  <c r="EX1000" i="9"/>
  <c r="EW1000" i="9"/>
  <c r="EV1000" i="9"/>
  <c r="EU1000" i="9"/>
  <c r="ET1000" i="9"/>
  <c r="EJ1000" i="9"/>
  <c r="DY1000" i="9"/>
  <c r="DX1000" i="9"/>
  <c r="DW1000" i="9"/>
  <c r="DV1000" i="9"/>
  <c r="DU1000" i="9"/>
  <c r="DT1000" i="9"/>
  <c r="DS1000" i="9"/>
  <c r="DR1000" i="9"/>
  <c r="DQ1000" i="9"/>
  <c r="DP1000" i="9"/>
  <c r="DO1000" i="9"/>
  <c r="DD1000" i="9"/>
  <c r="CR1000" i="9"/>
  <c r="CQ1000" i="9"/>
  <c r="CP1000" i="9"/>
  <c r="CO1000" i="9"/>
  <c r="CN1000" i="9"/>
  <c r="CM1000" i="9"/>
  <c r="CL1000" i="9"/>
  <c r="CK1000" i="9"/>
  <c r="CJ1000" i="9"/>
  <c r="CI1000" i="9"/>
  <c r="CH1000" i="9"/>
  <c r="BW1000" i="9"/>
  <c r="BL1000" i="9"/>
  <c r="BA1000" i="9"/>
  <c r="AP1000" i="9"/>
  <c r="AE1000" i="9"/>
  <c r="GV991" i="9"/>
  <c r="JN991" i="9"/>
  <c r="GT991" i="9"/>
  <c r="FO991" i="9"/>
  <c r="FC991" i="9"/>
  <c r="FB991" i="9"/>
  <c r="FA991" i="9"/>
  <c r="EZ991" i="9"/>
  <c r="EY991" i="9"/>
  <c r="EX991" i="9"/>
  <c r="EW991" i="9"/>
  <c r="EV991" i="9"/>
  <c r="EU991" i="9"/>
  <c r="ET991" i="9"/>
  <c r="EJ991" i="9"/>
  <c r="DY991" i="9"/>
  <c r="DX991" i="9"/>
  <c r="DW991" i="9"/>
  <c r="DV991" i="9"/>
  <c r="DU991" i="9"/>
  <c r="DT991" i="9"/>
  <c r="DS991" i="9"/>
  <c r="DR991" i="9"/>
  <c r="DQ991" i="9"/>
  <c r="DP991" i="9"/>
  <c r="DO991" i="9"/>
  <c r="DD991" i="9"/>
  <c r="CR991" i="9"/>
  <c r="CQ991" i="9"/>
  <c r="CP991" i="9"/>
  <c r="CO991" i="9"/>
  <c r="CN991" i="9"/>
  <c r="CM991" i="9"/>
  <c r="CL991" i="9"/>
  <c r="CK991" i="9"/>
  <c r="CJ991" i="9"/>
  <c r="CI991" i="9"/>
  <c r="CH991" i="9"/>
  <c r="BW991" i="9"/>
  <c r="BL991" i="9"/>
  <c r="BA991" i="9"/>
  <c r="AP991" i="9"/>
  <c r="AE991" i="9"/>
  <c r="GV982" i="9"/>
  <c r="JN982" i="9"/>
  <c r="GT982" i="9"/>
  <c r="FO982" i="9"/>
  <c r="FC982" i="9"/>
  <c r="FB982" i="9"/>
  <c r="FA982" i="9"/>
  <c r="EZ982" i="9"/>
  <c r="EY982" i="9"/>
  <c r="EX982" i="9"/>
  <c r="EW982" i="9"/>
  <c r="EV982" i="9"/>
  <c r="EU982" i="9"/>
  <c r="ET982" i="9"/>
  <c r="EJ982" i="9"/>
  <c r="DY982" i="9"/>
  <c r="DX982" i="9"/>
  <c r="DW982" i="9"/>
  <c r="DV982" i="9"/>
  <c r="DU982" i="9"/>
  <c r="DT982" i="9"/>
  <c r="DS982" i="9"/>
  <c r="DR982" i="9"/>
  <c r="DQ982" i="9"/>
  <c r="DP982" i="9"/>
  <c r="DO982" i="9"/>
  <c r="DD982" i="9"/>
  <c r="CR982" i="9"/>
  <c r="CQ982" i="9"/>
  <c r="CP982" i="9"/>
  <c r="CO982" i="9"/>
  <c r="CN982" i="9"/>
  <c r="CM982" i="9"/>
  <c r="CL982" i="9"/>
  <c r="CK982" i="9"/>
  <c r="CJ982" i="9"/>
  <c r="CI982" i="9"/>
  <c r="CH982" i="9"/>
  <c r="BW982" i="9"/>
  <c r="BL982" i="9"/>
  <c r="BA982" i="9"/>
  <c r="AP982" i="9"/>
  <c r="AE982" i="9"/>
  <c r="GV973" i="9"/>
  <c r="JN973" i="9"/>
  <c r="GT973" i="9"/>
  <c r="FO973" i="9"/>
  <c r="FC973" i="9"/>
  <c r="FB973" i="9"/>
  <c r="FA973" i="9"/>
  <c r="EZ973" i="9"/>
  <c r="EY973" i="9"/>
  <c r="EX973" i="9"/>
  <c r="EW973" i="9"/>
  <c r="EV973" i="9"/>
  <c r="EU973" i="9"/>
  <c r="ET973" i="9"/>
  <c r="EJ973" i="9"/>
  <c r="DY973" i="9"/>
  <c r="DX973" i="9"/>
  <c r="DW973" i="9"/>
  <c r="DV973" i="9"/>
  <c r="DU973" i="9"/>
  <c r="DT973" i="9"/>
  <c r="DS973" i="9"/>
  <c r="DR973" i="9"/>
  <c r="DQ973" i="9"/>
  <c r="DP973" i="9"/>
  <c r="DO973" i="9"/>
  <c r="DD973" i="9"/>
  <c r="CR973" i="9"/>
  <c r="CQ973" i="9"/>
  <c r="CP973" i="9"/>
  <c r="CO973" i="9"/>
  <c r="CN973" i="9"/>
  <c r="CM973" i="9"/>
  <c r="CL973" i="9"/>
  <c r="CK973" i="9"/>
  <c r="CJ973" i="9"/>
  <c r="CI973" i="9"/>
  <c r="CH973" i="9"/>
  <c r="BW973" i="9"/>
  <c r="BL973" i="9"/>
  <c r="BA973" i="9"/>
  <c r="AP973" i="9"/>
  <c r="AE973" i="9"/>
  <c r="GV964" i="9"/>
  <c r="JN964" i="9"/>
  <c r="GT964" i="9"/>
  <c r="FO964" i="9"/>
  <c r="FC964" i="9"/>
  <c r="FB964" i="9"/>
  <c r="FA964" i="9"/>
  <c r="EZ964" i="9"/>
  <c r="EY964" i="9"/>
  <c r="EX964" i="9"/>
  <c r="EW964" i="9"/>
  <c r="EV964" i="9"/>
  <c r="EU964" i="9"/>
  <c r="ET964" i="9"/>
  <c r="EJ964" i="9"/>
  <c r="DY964" i="9"/>
  <c r="DX964" i="9"/>
  <c r="DW964" i="9"/>
  <c r="DV964" i="9"/>
  <c r="DU964" i="9"/>
  <c r="DT964" i="9"/>
  <c r="DS964" i="9"/>
  <c r="DR964" i="9"/>
  <c r="DQ964" i="9"/>
  <c r="DP964" i="9"/>
  <c r="DO964" i="9"/>
  <c r="DD964" i="9"/>
  <c r="CR964" i="9"/>
  <c r="CQ964" i="9"/>
  <c r="CP964" i="9"/>
  <c r="CO964" i="9"/>
  <c r="CN964" i="9"/>
  <c r="CM964" i="9"/>
  <c r="CL964" i="9"/>
  <c r="CK964" i="9"/>
  <c r="CJ964" i="9"/>
  <c r="CI964" i="9"/>
  <c r="CH964" i="9"/>
  <c r="BW964" i="9"/>
  <c r="BL964" i="9"/>
  <c r="BA964" i="9"/>
  <c r="AP964" i="9"/>
  <c r="AE964" i="9"/>
  <c r="GV955" i="9"/>
  <c r="JN955" i="9"/>
  <c r="GT955" i="9"/>
  <c r="FO955" i="9"/>
  <c r="FC955" i="9"/>
  <c r="FB955" i="9"/>
  <c r="FA955" i="9"/>
  <c r="EZ955" i="9"/>
  <c r="EY955" i="9"/>
  <c r="EX955" i="9"/>
  <c r="EW955" i="9"/>
  <c r="EV955" i="9"/>
  <c r="EU955" i="9"/>
  <c r="ET955" i="9"/>
  <c r="EJ955" i="9"/>
  <c r="DY955" i="9"/>
  <c r="DX955" i="9"/>
  <c r="DW955" i="9"/>
  <c r="DV955" i="9"/>
  <c r="DU955" i="9"/>
  <c r="DT955" i="9"/>
  <c r="DS955" i="9"/>
  <c r="DR955" i="9"/>
  <c r="DQ955" i="9"/>
  <c r="DP955" i="9"/>
  <c r="DO955" i="9"/>
  <c r="DD955" i="9"/>
  <c r="CR955" i="9"/>
  <c r="CQ955" i="9"/>
  <c r="CP955" i="9"/>
  <c r="CO955" i="9"/>
  <c r="CN955" i="9"/>
  <c r="CM955" i="9"/>
  <c r="CL955" i="9"/>
  <c r="CK955" i="9"/>
  <c r="CJ955" i="9"/>
  <c r="CI955" i="9"/>
  <c r="CH955" i="9"/>
  <c r="BW955" i="9"/>
  <c r="BL955" i="9"/>
  <c r="BA955" i="9"/>
  <c r="AP955" i="9"/>
  <c r="AE955" i="9"/>
  <c r="GV946" i="9"/>
  <c r="JN946" i="9"/>
  <c r="GT946" i="9"/>
  <c r="FO946" i="9"/>
  <c r="FC946" i="9"/>
  <c r="FB946" i="9"/>
  <c r="FA946" i="9"/>
  <c r="EZ946" i="9"/>
  <c r="EY946" i="9"/>
  <c r="EX946" i="9"/>
  <c r="EW946" i="9"/>
  <c r="EV946" i="9"/>
  <c r="EU946" i="9"/>
  <c r="ET946" i="9"/>
  <c r="EJ946" i="9"/>
  <c r="DY946" i="9"/>
  <c r="DX946" i="9"/>
  <c r="DW946" i="9"/>
  <c r="DV946" i="9"/>
  <c r="DU946" i="9"/>
  <c r="DT946" i="9"/>
  <c r="DS946" i="9"/>
  <c r="DR946" i="9"/>
  <c r="DQ946" i="9"/>
  <c r="DP946" i="9"/>
  <c r="DO946" i="9"/>
  <c r="DD946" i="9"/>
  <c r="CR946" i="9"/>
  <c r="CQ946" i="9"/>
  <c r="CP946" i="9"/>
  <c r="CO946" i="9"/>
  <c r="CN946" i="9"/>
  <c r="CM946" i="9"/>
  <c r="CL946" i="9"/>
  <c r="CK946" i="9"/>
  <c r="CJ946" i="9"/>
  <c r="CI946" i="9"/>
  <c r="CH946" i="9"/>
  <c r="BW946" i="9"/>
  <c r="BL946" i="9"/>
  <c r="BA946" i="9"/>
  <c r="AP946" i="9"/>
  <c r="AE946" i="9"/>
  <c r="GV937" i="9"/>
  <c r="JN937" i="9"/>
  <c r="GT937" i="9"/>
  <c r="FO937" i="9"/>
  <c r="FC937" i="9"/>
  <c r="FB937" i="9"/>
  <c r="FA937" i="9"/>
  <c r="EZ937" i="9"/>
  <c r="EY937" i="9"/>
  <c r="EX937" i="9"/>
  <c r="EW937" i="9"/>
  <c r="EV937" i="9"/>
  <c r="EU937" i="9"/>
  <c r="ET937" i="9"/>
  <c r="EJ937" i="9"/>
  <c r="DY937" i="9"/>
  <c r="DX937" i="9"/>
  <c r="DW937" i="9"/>
  <c r="DV937" i="9"/>
  <c r="DU937" i="9"/>
  <c r="DT937" i="9"/>
  <c r="DS937" i="9"/>
  <c r="DR937" i="9"/>
  <c r="DQ937" i="9"/>
  <c r="DP937" i="9"/>
  <c r="DO937" i="9"/>
  <c r="DD937" i="9"/>
  <c r="CR937" i="9"/>
  <c r="CQ937" i="9"/>
  <c r="CP937" i="9"/>
  <c r="CO937" i="9"/>
  <c r="CN937" i="9"/>
  <c r="CM937" i="9"/>
  <c r="CL937" i="9"/>
  <c r="CK937" i="9"/>
  <c r="CJ937" i="9"/>
  <c r="CI937" i="9"/>
  <c r="CH937" i="9"/>
  <c r="BW937" i="9"/>
  <c r="BL937" i="9"/>
  <c r="BA937" i="9"/>
  <c r="AP937" i="9"/>
  <c r="AE937" i="9"/>
  <c r="GV928" i="9"/>
  <c r="JN928" i="9"/>
  <c r="GT928" i="9"/>
  <c r="FO928" i="9"/>
  <c r="FC928" i="9"/>
  <c r="FB928" i="9"/>
  <c r="FA928" i="9"/>
  <c r="EZ928" i="9"/>
  <c r="EY928" i="9"/>
  <c r="EX928" i="9"/>
  <c r="EW928" i="9"/>
  <c r="EV928" i="9"/>
  <c r="EU928" i="9"/>
  <c r="ET928" i="9"/>
  <c r="EJ928" i="9"/>
  <c r="DY928" i="9"/>
  <c r="DX928" i="9"/>
  <c r="DW928" i="9"/>
  <c r="DV928" i="9"/>
  <c r="DU928" i="9"/>
  <c r="DT928" i="9"/>
  <c r="DS928" i="9"/>
  <c r="DR928" i="9"/>
  <c r="DQ928" i="9"/>
  <c r="DP928" i="9"/>
  <c r="DO928" i="9"/>
  <c r="DD928" i="9"/>
  <c r="CR928" i="9"/>
  <c r="CQ928" i="9"/>
  <c r="CP928" i="9"/>
  <c r="CO928" i="9"/>
  <c r="CN928" i="9"/>
  <c r="CM928" i="9"/>
  <c r="CL928" i="9"/>
  <c r="CK928" i="9"/>
  <c r="CJ928" i="9"/>
  <c r="CI928" i="9"/>
  <c r="CH928" i="9"/>
  <c r="BW928" i="9"/>
  <c r="BL928" i="9"/>
  <c r="BA928" i="9"/>
  <c r="AP928" i="9"/>
  <c r="AE928" i="9"/>
  <c r="GV919" i="9"/>
  <c r="JN919" i="9"/>
  <c r="GT919" i="9"/>
  <c r="FO919" i="9"/>
  <c r="FC919" i="9"/>
  <c r="FB919" i="9"/>
  <c r="FA919" i="9"/>
  <c r="EZ919" i="9"/>
  <c r="EY919" i="9"/>
  <c r="EX919" i="9"/>
  <c r="EW919" i="9"/>
  <c r="EV919" i="9"/>
  <c r="EU919" i="9"/>
  <c r="ET919" i="9"/>
  <c r="EJ919" i="9"/>
  <c r="DY919" i="9"/>
  <c r="DX919" i="9"/>
  <c r="DW919" i="9"/>
  <c r="DV919" i="9"/>
  <c r="DU919" i="9"/>
  <c r="DT919" i="9"/>
  <c r="DS919" i="9"/>
  <c r="DR919" i="9"/>
  <c r="DQ919" i="9"/>
  <c r="DP919" i="9"/>
  <c r="DO919" i="9"/>
  <c r="DD919" i="9"/>
  <c r="CR919" i="9"/>
  <c r="CQ919" i="9"/>
  <c r="CP919" i="9"/>
  <c r="CO919" i="9"/>
  <c r="CN919" i="9"/>
  <c r="CM919" i="9"/>
  <c r="CL919" i="9"/>
  <c r="CK919" i="9"/>
  <c r="CJ919" i="9"/>
  <c r="CI919" i="9"/>
  <c r="CH919" i="9"/>
  <c r="BW919" i="9"/>
  <c r="BL919" i="9"/>
  <c r="BA919" i="9"/>
  <c r="AP919" i="9"/>
  <c r="AE919" i="9"/>
  <c r="GV910" i="9"/>
  <c r="JN910" i="9"/>
  <c r="GT910" i="9"/>
  <c r="FO910" i="9"/>
  <c r="FC910" i="9"/>
  <c r="FB910" i="9"/>
  <c r="FA910" i="9"/>
  <c r="EZ910" i="9"/>
  <c r="EY910" i="9"/>
  <c r="EX910" i="9"/>
  <c r="EW910" i="9"/>
  <c r="EV910" i="9"/>
  <c r="EU910" i="9"/>
  <c r="ET910" i="9"/>
  <c r="EJ910" i="9"/>
  <c r="DY910" i="9"/>
  <c r="DX910" i="9"/>
  <c r="DW910" i="9"/>
  <c r="DV910" i="9"/>
  <c r="DU910" i="9"/>
  <c r="DT910" i="9"/>
  <c r="DS910" i="9"/>
  <c r="DR910" i="9"/>
  <c r="DQ910" i="9"/>
  <c r="DP910" i="9"/>
  <c r="DO910" i="9"/>
  <c r="DD910" i="9"/>
  <c r="CR910" i="9"/>
  <c r="CQ910" i="9"/>
  <c r="CP910" i="9"/>
  <c r="CO910" i="9"/>
  <c r="CN910" i="9"/>
  <c r="CM910" i="9"/>
  <c r="CL910" i="9"/>
  <c r="CK910" i="9"/>
  <c r="CJ910" i="9"/>
  <c r="CI910" i="9"/>
  <c r="CH910" i="9"/>
  <c r="BW910" i="9"/>
  <c r="BL910" i="9"/>
  <c r="BA910" i="9"/>
  <c r="AP910" i="9"/>
  <c r="AE910" i="9"/>
  <c r="GV901" i="9"/>
  <c r="JN901" i="9"/>
  <c r="GT901" i="9"/>
  <c r="FO901" i="9"/>
  <c r="FC901" i="9"/>
  <c r="FB901" i="9"/>
  <c r="FA901" i="9"/>
  <c r="EZ901" i="9"/>
  <c r="EY901" i="9"/>
  <c r="EX901" i="9"/>
  <c r="EW901" i="9"/>
  <c r="EV901" i="9"/>
  <c r="EU901" i="9"/>
  <c r="ET901" i="9"/>
  <c r="EJ901" i="9"/>
  <c r="DY901" i="9"/>
  <c r="DX901" i="9"/>
  <c r="DW901" i="9"/>
  <c r="DV901" i="9"/>
  <c r="DU901" i="9"/>
  <c r="DT901" i="9"/>
  <c r="DS901" i="9"/>
  <c r="DR901" i="9"/>
  <c r="DQ901" i="9"/>
  <c r="DP901" i="9"/>
  <c r="DO901" i="9"/>
  <c r="DD901" i="9"/>
  <c r="CR901" i="9"/>
  <c r="CQ901" i="9"/>
  <c r="CP901" i="9"/>
  <c r="CO901" i="9"/>
  <c r="CN901" i="9"/>
  <c r="CM901" i="9"/>
  <c r="CL901" i="9"/>
  <c r="CK901" i="9"/>
  <c r="CJ901" i="9"/>
  <c r="CI901" i="9"/>
  <c r="CH901" i="9"/>
  <c r="BW901" i="9"/>
  <c r="BL901" i="9"/>
  <c r="BA901" i="9"/>
  <c r="AP901" i="9"/>
  <c r="AE901" i="9"/>
  <c r="GV892" i="9"/>
  <c r="JN892" i="9"/>
  <c r="GT892" i="9"/>
  <c r="FO892" i="9"/>
  <c r="FC892" i="9"/>
  <c r="FB892" i="9"/>
  <c r="FA892" i="9"/>
  <c r="EZ892" i="9"/>
  <c r="EY892" i="9"/>
  <c r="EX892" i="9"/>
  <c r="EW892" i="9"/>
  <c r="EV892" i="9"/>
  <c r="EU892" i="9"/>
  <c r="ET892" i="9"/>
  <c r="EJ892" i="9"/>
  <c r="DY892" i="9"/>
  <c r="DX892" i="9"/>
  <c r="DW892" i="9"/>
  <c r="DV892" i="9"/>
  <c r="DU892" i="9"/>
  <c r="DT892" i="9"/>
  <c r="DS892" i="9"/>
  <c r="DR892" i="9"/>
  <c r="DQ892" i="9"/>
  <c r="DP892" i="9"/>
  <c r="DO892" i="9"/>
  <c r="DD892" i="9"/>
  <c r="CR892" i="9"/>
  <c r="CQ892" i="9"/>
  <c r="CP892" i="9"/>
  <c r="CO892" i="9"/>
  <c r="CN892" i="9"/>
  <c r="CM892" i="9"/>
  <c r="CL892" i="9"/>
  <c r="CK892" i="9"/>
  <c r="CJ892" i="9"/>
  <c r="CI892" i="9"/>
  <c r="CH892" i="9"/>
  <c r="BW892" i="9"/>
  <c r="BL892" i="9"/>
  <c r="BA892" i="9"/>
  <c r="AP892" i="9"/>
  <c r="AE892" i="9"/>
  <c r="GV883" i="9"/>
  <c r="JN883" i="9"/>
  <c r="GT883" i="9"/>
  <c r="FO883" i="9"/>
  <c r="FC883" i="9"/>
  <c r="FB883" i="9"/>
  <c r="FA883" i="9"/>
  <c r="EZ883" i="9"/>
  <c r="EY883" i="9"/>
  <c r="EX883" i="9"/>
  <c r="EW883" i="9"/>
  <c r="EV883" i="9"/>
  <c r="EU883" i="9"/>
  <c r="ET883" i="9"/>
  <c r="EJ883" i="9"/>
  <c r="DY883" i="9"/>
  <c r="DX883" i="9"/>
  <c r="DW883" i="9"/>
  <c r="DV883" i="9"/>
  <c r="DU883" i="9"/>
  <c r="DT883" i="9"/>
  <c r="DS883" i="9"/>
  <c r="DR883" i="9"/>
  <c r="DQ883" i="9"/>
  <c r="DP883" i="9"/>
  <c r="DO883" i="9"/>
  <c r="DD883" i="9"/>
  <c r="CR883" i="9"/>
  <c r="CQ883" i="9"/>
  <c r="CP883" i="9"/>
  <c r="CO883" i="9"/>
  <c r="CN883" i="9"/>
  <c r="CM883" i="9"/>
  <c r="CL883" i="9"/>
  <c r="CK883" i="9"/>
  <c r="CJ883" i="9"/>
  <c r="CI883" i="9"/>
  <c r="CH883" i="9"/>
  <c r="BW883" i="9"/>
  <c r="BL883" i="9"/>
  <c r="BA883" i="9"/>
  <c r="AP883" i="9"/>
  <c r="AE883" i="9"/>
  <c r="GV874" i="9"/>
  <c r="JN874" i="9"/>
  <c r="GT874" i="9"/>
  <c r="FO874" i="9"/>
  <c r="FC874" i="9"/>
  <c r="FB874" i="9"/>
  <c r="FA874" i="9"/>
  <c r="EZ874" i="9"/>
  <c r="EY874" i="9"/>
  <c r="EX874" i="9"/>
  <c r="EW874" i="9"/>
  <c r="EV874" i="9"/>
  <c r="EU874" i="9"/>
  <c r="ET874" i="9"/>
  <c r="EJ874" i="9"/>
  <c r="DY874" i="9"/>
  <c r="DX874" i="9"/>
  <c r="DW874" i="9"/>
  <c r="DV874" i="9"/>
  <c r="DU874" i="9"/>
  <c r="DT874" i="9"/>
  <c r="DS874" i="9"/>
  <c r="DR874" i="9"/>
  <c r="DQ874" i="9"/>
  <c r="DP874" i="9"/>
  <c r="DO874" i="9"/>
  <c r="DD874" i="9"/>
  <c r="CR874" i="9"/>
  <c r="CQ874" i="9"/>
  <c r="CP874" i="9"/>
  <c r="CO874" i="9"/>
  <c r="CN874" i="9"/>
  <c r="CM874" i="9"/>
  <c r="CL874" i="9"/>
  <c r="CK874" i="9"/>
  <c r="CJ874" i="9"/>
  <c r="CI874" i="9"/>
  <c r="CH874" i="9"/>
  <c r="BW874" i="9"/>
  <c r="BL874" i="9"/>
  <c r="BA874" i="9"/>
  <c r="AP874" i="9"/>
  <c r="AE874" i="9"/>
  <c r="GV865" i="9"/>
  <c r="JN865" i="9"/>
  <c r="GT865" i="9"/>
  <c r="FO865" i="9"/>
  <c r="FC865" i="9"/>
  <c r="FB865" i="9"/>
  <c r="FA865" i="9"/>
  <c r="EZ865" i="9"/>
  <c r="EY865" i="9"/>
  <c r="EX865" i="9"/>
  <c r="EW865" i="9"/>
  <c r="EV865" i="9"/>
  <c r="EU865" i="9"/>
  <c r="ET865" i="9"/>
  <c r="EJ865" i="9"/>
  <c r="DY865" i="9"/>
  <c r="DX865" i="9"/>
  <c r="DW865" i="9"/>
  <c r="DV865" i="9"/>
  <c r="DU865" i="9"/>
  <c r="DT865" i="9"/>
  <c r="DS865" i="9"/>
  <c r="DR865" i="9"/>
  <c r="DQ865" i="9"/>
  <c r="DP865" i="9"/>
  <c r="DO865" i="9"/>
  <c r="DD865" i="9"/>
  <c r="CR865" i="9"/>
  <c r="CQ865" i="9"/>
  <c r="CP865" i="9"/>
  <c r="CO865" i="9"/>
  <c r="CN865" i="9"/>
  <c r="CM865" i="9"/>
  <c r="CL865" i="9"/>
  <c r="CK865" i="9"/>
  <c r="CJ865" i="9"/>
  <c r="CI865" i="9"/>
  <c r="CH865" i="9"/>
  <c r="BW865" i="9"/>
  <c r="BL865" i="9"/>
  <c r="BA865" i="9"/>
  <c r="AP865" i="9"/>
  <c r="AE865" i="9"/>
  <c r="GV856" i="9"/>
  <c r="JN856" i="9"/>
  <c r="GT856" i="9"/>
  <c r="FO856" i="9"/>
  <c r="FC856" i="9"/>
  <c r="FB856" i="9"/>
  <c r="FA856" i="9"/>
  <c r="EZ856" i="9"/>
  <c r="EY856" i="9"/>
  <c r="EX856" i="9"/>
  <c r="EW856" i="9"/>
  <c r="EV856" i="9"/>
  <c r="EU856" i="9"/>
  <c r="ET856" i="9"/>
  <c r="EJ856" i="9"/>
  <c r="DY856" i="9"/>
  <c r="DX856" i="9"/>
  <c r="DW856" i="9"/>
  <c r="DV856" i="9"/>
  <c r="DU856" i="9"/>
  <c r="DT856" i="9"/>
  <c r="DS856" i="9"/>
  <c r="DR856" i="9"/>
  <c r="DQ856" i="9"/>
  <c r="DP856" i="9"/>
  <c r="DO856" i="9"/>
  <c r="DD856" i="9"/>
  <c r="CR856" i="9"/>
  <c r="CQ856" i="9"/>
  <c r="CP856" i="9"/>
  <c r="CO856" i="9"/>
  <c r="CN856" i="9"/>
  <c r="CM856" i="9"/>
  <c r="CL856" i="9"/>
  <c r="CK856" i="9"/>
  <c r="CJ856" i="9"/>
  <c r="CI856" i="9"/>
  <c r="CH856" i="9"/>
  <c r="BW856" i="9"/>
  <c r="BL856" i="9"/>
  <c r="BA856" i="9"/>
  <c r="AP856" i="9"/>
  <c r="AE856" i="9"/>
  <c r="GV847" i="9"/>
  <c r="JN847" i="9"/>
  <c r="GT847" i="9"/>
  <c r="FO847" i="9"/>
  <c r="FC847" i="9"/>
  <c r="FB847" i="9"/>
  <c r="FA847" i="9"/>
  <c r="EZ847" i="9"/>
  <c r="EY847" i="9"/>
  <c r="EX847" i="9"/>
  <c r="EW847" i="9"/>
  <c r="EV847" i="9"/>
  <c r="EU847" i="9"/>
  <c r="ET847" i="9"/>
  <c r="EJ847" i="9"/>
  <c r="DY847" i="9"/>
  <c r="DX847" i="9"/>
  <c r="DW847" i="9"/>
  <c r="DV847" i="9"/>
  <c r="DU847" i="9"/>
  <c r="DT847" i="9"/>
  <c r="DS847" i="9"/>
  <c r="DR847" i="9"/>
  <c r="DQ847" i="9"/>
  <c r="DP847" i="9"/>
  <c r="DO847" i="9"/>
  <c r="DD847" i="9"/>
  <c r="CR847" i="9"/>
  <c r="CQ847" i="9"/>
  <c r="CP847" i="9"/>
  <c r="CO847" i="9"/>
  <c r="CN847" i="9"/>
  <c r="CM847" i="9"/>
  <c r="CL847" i="9"/>
  <c r="CK847" i="9"/>
  <c r="CJ847" i="9"/>
  <c r="CI847" i="9"/>
  <c r="CH847" i="9"/>
  <c r="BW847" i="9"/>
  <c r="BL847" i="9"/>
  <c r="BA847" i="9"/>
  <c r="AP847" i="9"/>
  <c r="AE847" i="9"/>
  <c r="GV838" i="9"/>
  <c r="JN838" i="9"/>
  <c r="GT838" i="9"/>
  <c r="FO838" i="9"/>
  <c r="FC838" i="9"/>
  <c r="FB838" i="9"/>
  <c r="FA838" i="9"/>
  <c r="EZ838" i="9"/>
  <c r="EY838" i="9"/>
  <c r="EX838" i="9"/>
  <c r="EW838" i="9"/>
  <c r="EV838" i="9"/>
  <c r="EU838" i="9"/>
  <c r="ET838" i="9"/>
  <c r="EJ838" i="9"/>
  <c r="DY838" i="9"/>
  <c r="DX838" i="9"/>
  <c r="DW838" i="9"/>
  <c r="DV838" i="9"/>
  <c r="DU838" i="9"/>
  <c r="DT838" i="9"/>
  <c r="DS838" i="9"/>
  <c r="DR838" i="9"/>
  <c r="DQ838" i="9"/>
  <c r="DP838" i="9"/>
  <c r="DO838" i="9"/>
  <c r="DD838" i="9"/>
  <c r="CR838" i="9"/>
  <c r="CQ838" i="9"/>
  <c r="CP838" i="9"/>
  <c r="CO838" i="9"/>
  <c r="CN838" i="9"/>
  <c r="CM838" i="9"/>
  <c r="CL838" i="9"/>
  <c r="CK838" i="9"/>
  <c r="CJ838" i="9"/>
  <c r="CI838" i="9"/>
  <c r="CH838" i="9"/>
  <c r="BW838" i="9"/>
  <c r="BL838" i="9"/>
  <c r="BA838" i="9"/>
  <c r="AP838" i="9"/>
  <c r="AE838" i="9"/>
  <c r="GV829" i="9"/>
  <c r="JN829" i="9"/>
  <c r="GT829" i="9"/>
  <c r="FO829" i="9"/>
  <c r="FC829" i="9"/>
  <c r="FB829" i="9"/>
  <c r="FA829" i="9"/>
  <c r="EZ829" i="9"/>
  <c r="EY829" i="9"/>
  <c r="EX829" i="9"/>
  <c r="EW829" i="9"/>
  <c r="EV829" i="9"/>
  <c r="EU829" i="9"/>
  <c r="ET829" i="9"/>
  <c r="EJ829" i="9"/>
  <c r="DY829" i="9"/>
  <c r="DX829" i="9"/>
  <c r="DW829" i="9"/>
  <c r="DV829" i="9"/>
  <c r="DU829" i="9"/>
  <c r="DT829" i="9"/>
  <c r="DS829" i="9"/>
  <c r="DR829" i="9"/>
  <c r="DQ829" i="9"/>
  <c r="DP829" i="9"/>
  <c r="DO829" i="9"/>
  <c r="DD829" i="9"/>
  <c r="CR829" i="9"/>
  <c r="CQ829" i="9"/>
  <c r="CP829" i="9"/>
  <c r="CO829" i="9"/>
  <c r="CN829" i="9"/>
  <c r="CM829" i="9"/>
  <c r="CL829" i="9"/>
  <c r="CK829" i="9"/>
  <c r="CJ829" i="9"/>
  <c r="CI829" i="9"/>
  <c r="CH829" i="9"/>
  <c r="BW829" i="9"/>
  <c r="BL829" i="9"/>
  <c r="BA829" i="9"/>
  <c r="AP829" i="9"/>
  <c r="AE829" i="9"/>
  <c r="GV820" i="9"/>
  <c r="JN820" i="9"/>
  <c r="GT820" i="9"/>
  <c r="FO820" i="9"/>
  <c r="FC820" i="9"/>
  <c r="FB820" i="9"/>
  <c r="FA820" i="9"/>
  <c r="EZ820" i="9"/>
  <c r="EY820" i="9"/>
  <c r="EX820" i="9"/>
  <c r="EW820" i="9"/>
  <c r="EV820" i="9"/>
  <c r="EU820" i="9"/>
  <c r="ET820" i="9"/>
  <c r="EJ820" i="9"/>
  <c r="DY820" i="9"/>
  <c r="DX820" i="9"/>
  <c r="DW820" i="9"/>
  <c r="DV820" i="9"/>
  <c r="DU820" i="9"/>
  <c r="DT820" i="9"/>
  <c r="DS820" i="9"/>
  <c r="DR820" i="9"/>
  <c r="DQ820" i="9"/>
  <c r="DP820" i="9"/>
  <c r="DO820" i="9"/>
  <c r="DD820" i="9"/>
  <c r="CR820" i="9"/>
  <c r="CQ820" i="9"/>
  <c r="CP820" i="9"/>
  <c r="CO820" i="9"/>
  <c r="CN820" i="9"/>
  <c r="CM820" i="9"/>
  <c r="CL820" i="9"/>
  <c r="CK820" i="9"/>
  <c r="CJ820" i="9"/>
  <c r="CI820" i="9"/>
  <c r="CH820" i="9"/>
  <c r="BW820" i="9"/>
  <c r="BL820" i="9"/>
  <c r="BA820" i="9"/>
  <c r="AP820" i="9"/>
  <c r="AE820" i="9"/>
  <c r="GV811" i="9"/>
  <c r="JN811" i="9"/>
  <c r="GT811" i="9"/>
  <c r="FO811" i="9"/>
  <c r="FC811" i="9"/>
  <c r="FB811" i="9"/>
  <c r="FA811" i="9"/>
  <c r="EZ811" i="9"/>
  <c r="EY811" i="9"/>
  <c r="EX811" i="9"/>
  <c r="EW811" i="9"/>
  <c r="EV811" i="9"/>
  <c r="EU811" i="9"/>
  <c r="ET811" i="9"/>
  <c r="EJ811" i="9"/>
  <c r="DY811" i="9"/>
  <c r="DX811" i="9"/>
  <c r="DW811" i="9"/>
  <c r="DV811" i="9"/>
  <c r="DU811" i="9"/>
  <c r="DT811" i="9"/>
  <c r="DS811" i="9"/>
  <c r="DR811" i="9"/>
  <c r="DQ811" i="9"/>
  <c r="DP811" i="9"/>
  <c r="DO811" i="9"/>
  <c r="DD811" i="9"/>
  <c r="CR811" i="9"/>
  <c r="CQ811" i="9"/>
  <c r="CP811" i="9"/>
  <c r="CO811" i="9"/>
  <c r="CN811" i="9"/>
  <c r="CM811" i="9"/>
  <c r="CL811" i="9"/>
  <c r="CK811" i="9"/>
  <c r="CJ811" i="9"/>
  <c r="CI811" i="9"/>
  <c r="CH811" i="9"/>
  <c r="BW811" i="9"/>
  <c r="BL811" i="9"/>
  <c r="BA811" i="9"/>
  <c r="AP811" i="9"/>
  <c r="AE811" i="9"/>
  <c r="GV802" i="9"/>
  <c r="JN802" i="9"/>
  <c r="GT802" i="9"/>
  <c r="FO802" i="9"/>
  <c r="FC802" i="9"/>
  <c r="FB802" i="9"/>
  <c r="FA802" i="9"/>
  <c r="EZ802" i="9"/>
  <c r="EY802" i="9"/>
  <c r="EX802" i="9"/>
  <c r="EW802" i="9"/>
  <c r="EV802" i="9"/>
  <c r="EU802" i="9"/>
  <c r="ET802" i="9"/>
  <c r="EJ802" i="9"/>
  <c r="DY802" i="9"/>
  <c r="DX802" i="9"/>
  <c r="DW802" i="9"/>
  <c r="DV802" i="9"/>
  <c r="DU802" i="9"/>
  <c r="DT802" i="9"/>
  <c r="DS802" i="9"/>
  <c r="DR802" i="9"/>
  <c r="DQ802" i="9"/>
  <c r="DP802" i="9"/>
  <c r="DO802" i="9"/>
  <c r="DD802" i="9"/>
  <c r="CR802" i="9"/>
  <c r="CQ802" i="9"/>
  <c r="CP802" i="9"/>
  <c r="CO802" i="9"/>
  <c r="CN802" i="9"/>
  <c r="CM802" i="9"/>
  <c r="CL802" i="9"/>
  <c r="CK802" i="9"/>
  <c r="CJ802" i="9"/>
  <c r="CI802" i="9"/>
  <c r="CH802" i="9"/>
  <c r="BW802" i="9"/>
  <c r="BL802" i="9"/>
  <c r="BA802" i="9"/>
  <c r="AP802" i="9"/>
  <c r="AE802" i="9"/>
  <c r="GV793" i="9"/>
  <c r="JN793" i="9"/>
  <c r="GT793" i="9"/>
  <c r="FO793" i="9"/>
  <c r="FC793" i="9"/>
  <c r="FB793" i="9"/>
  <c r="FA793" i="9"/>
  <c r="EZ793" i="9"/>
  <c r="EY793" i="9"/>
  <c r="EX793" i="9"/>
  <c r="EW793" i="9"/>
  <c r="EV793" i="9"/>
  <c r="EU793" i="9"/>
  <c r="ET793" i="9"/>
  <c r="EJ793" i="9"/>
  <c r="DY793" i="9"/>
  <c r="DX793" i="9"/>
  <c r="DW793" i="9"/>
  <c r="DV793" i="9"/>
  <c r="DU793" i="9"/>
  <c r="DT793" i="9"/>
  <c r="DS793" i="9"/>
  <c r="DR793" i="9"/>
  <c r="DQ793" i="9"/>
  <c r="DP793" i="9"/>
  <c r="DO793" i="9"/>
  <c r="DD793" i="9"/>
  <c r="CR793" i="9"/>
  <c r="CQ793" i="9"/>
  <c r="CP793" i="9"/>
  <c r="CO793" i="9"/>
  <c r="CN793" i="9"/>
  <c r="CM793" i="9"/>
  <c r="CL793" i="9"/>
  <c r="CK793" i="9"/>
  <c r="CJ793" i="9"/>
  <c r="CI793" i="9"/>
  <c r="CH793" i="9"/>
  <c r="BW793" i="9"/>
  <c r="BL793" i="9"/>
  <c r="BA793" i="9"/>
  <c r="AP793" i="9"/>
  <c r="AE793" i="9"/>
  <c r="GV784" i="9"/>
  <c r="JN784" i="9"/>
  <c r="GT784" i="9"/>
  <c r="FO784" i="9"/>
  <c r="FC784" i="9"/>
  <c r="FB784" i="9"/>
  <c r="FA784" i="9"/>
  <c r="EZ784" i="9"/>
  <c r="EY784" i="9"/>
  <c r="EX784" i="9"/>
  <c r="EW784" i="9"/>
  <c r="EV784" i="9"/>
  <c r="EU784" i="9"/>
  <c r="ET784" i="9"/>
  <c r="EJ784" i="9"/>
  <c r="DY784" i="9"/>
  <c r="DX784" i="9"/>
  <c r="DW784" i="9"/>
  <c r="DV784" i="9"/>
  <c r="DU784" i="9"/>
  <c r="DT784" i="9"/>
  <c r="DS784" i="9"/>
  <c r="DR784" i="9"/>
  <c r="DQ784" i="9"/>
  <c r="DP784" i="9"/>
  <c r="DO784" i="9"/>
  <c r="DD784" i="9"/>
  <c r="CR784" i="9"/>
  <c r="CQ784" i="9"/>
  <c r="CP784" i="9"/>
  <c r="CO784" i="9"/>
  <c r="CN784" i="9"/>
  <c r="CM784" i="9"/>
  <c r="CL784" i="9"/>
  <c r="CK784" i="9"/>
  <c r="CJ784" i="9"/>
  <c r="CI784" i="9"/>
  <c r="CH784" i="9"/>
  <c r="BW784" i="9"/>
  <c r="BL784" i="9"/>
  <c r="BA784" i="9"/>
  <c r="AP784" i="9"/>
  <c r="AE784" i="9"/>
  <c r="GV775" i="9"/>
  <c r="JN775" i="9"/>
  <c r="GT775" i="9"/>
  <c r="FO775" i="9"/>
  <c r="FC775" i="9"/>
  <c r="FB775" i="9"/>
  <c r="FA775" i="9"/>
  <c r="EZ775" i="9"/>
  <c r="EY775" i="9"/>
  <c r="EX775" i="9"/>
  <c r="EW775" i="9"/>
  <c r="EV775" i="9"/>
  <c r="EU775" i="9"/>
  <c r="ET775" i="9"/>
  <c r="EJ775" i="9"/>
  <c r="DY775" i="9"/>
  <c r="DX775" i="9"/>
  <c r="DW775" i="9"/>
  <c r="DV775" i="9"/>
  <c r="DU775" i="9"/>
  <c r="DT775" i="9"/>
  <c r="DS775" i="9"/>
  <c r="DR775" i="9"/>
  <c r="DQ775" i="9"/>
  <c r="DP775" i="9"/>
  <c r="DO775" i="9"/>
  <c r="DD775" i="9"/>
  <c r="CR775" i="9"/>
  <c r="CQ775" i="9"/>
  <c r="CP775" i="9"/>
  <c r="CO775" i="9"/>
  <c r="CN775" i="9"/>
  <c r="CM775" i="9"/>
  <c r="CL775" i="9"/>
  <c r="CK775" i="9"/>
  <c r="CJ775" i="9"/>
  <c r="CI775" i="9"/>
  <c r="CH775" i="9"/>
  <c r="BW775" i="9"/>
  <c r="BL775" i="9"/>
  <c r="BA775" i="9"/>
  <c r="AP775" i="9"/>
  <c r="AE775" i="9"/>
  <c r="GV766" i="9"/>
  <c r="JN766" i="9"/>
  <c r="GT766" i="9"/>
  <c r="FO766" i="9"/>
  <c r="FC766" i="9"/>
  <c r="FB766" i="9"/>
  <c r="FA766" i="9"/>
  <c r="EZ766" i="9"/>
  <c r="EY766" i="9"/>
  <c r="EX766" i="9"/>
  <c r="EW766" i="9"/>
  <c r="EV766" i="9"/>
  <c r="EU766" i="9"/>
  <c r="ET766" i="9"/>
  <c r="EJ766" i="9"/>
  <c r="DY766" i="9"/>
  <c r="DX766" i="9"/>
  <c r="DW766" i="9"/>
  <c r="DV766" i="9"/>
  <c r="DU766" i="9"/>
  <c r="DT766" i="9"/>
  <c r="DS766" i="9"/>
  <c r="DR766" i="9"/>
  <c r="DQ766" i="9"/>
  <c r="DP766" i="9"/>
  <c r="DO766" i="9"/>
  <c r="DD766" i="9"/>
  <c r="CR766" i="9"/>
  <c r="CQ766" i="9"/>
  <c r="CP766" i="9"/>
  <c r="CO766" i="9"/>
  <c r="CN766" i="9"/>
  <c r="CM766" i="9"/>
  <c r="CL766" i="9"/>
  <c r="CK766" i="9"/>
  <c r="CJ766" i="9"/>
  <c r="CI766" i="9"/>
  <c r="CH766" i="9"/>
  <c r="BW766" i="9"/>
  <c r="BL766" i="9"/>
  <c r="BA766" i="9"/>
  <c r="AP766" i="9"/>
  <c r="AE766" i="9"/>
  <c r="GV757" i="9"/>
  <c r="JN757" i="9"/>
  <c r="GT757" i="9"/>
  <c r="FO757" i="9"/>
  <c r="FC757" i="9"/>
  <c r="FB757" i="9"/>
  <c r="FA757" i="9"/>
  <c r="EZ757" i="9"/>
  <c r="EY757" i="9"/>
  <c r="EX757" i="9"/>
  <c r="EW757" i="9"/>
  <c r="EV757" i="9"/>
  <c r="EU757" i="9"/>
  <c r="ET757" i="9"/>
  <c r="EJ757" i="9"/>
  <c r="DY757" i="9"/>
  <c r="DX757" i="9"/>
  <c r="DW757" i="9"/>
  <c r="DV757" i="9"/>
  <c r="DU757" i="9"/>
  <c r="DT757" i="9"/>
  <c r="DS757" i="9"/>
  <c r="DR757" i="9"/>
  <c r="DQ757" i="9"/>
  <c r="DP757" i="9"/>
  <c r="DO757" i="9"/>
  <c r="DD757" i="9"/>
  <c r="CR757" i="9"/>
  <c r="CQ757" i="9"/>
  <c r="CP757" i="9"/>
  <c r="CO757" i="9"/>
  <c r="CN757" i="9"/>
  <c r="CM757" i="9"/>
  <c r="CL757" i="9"/>
  <c r="CK757" i="9"/>
  <c r="CJ757" i="9"/>
  <c r="CI757" i="9"/>
  <c r="CH757" i="9"/>
  <c r="BW757" i="9"/>
  <c r="BL757" i="9"/>
  <c r="BA757" i="9"/>
  <c r="AP757" i="9"/>
  <c r="AE757" i="9"/>
  <c r="GV748" i="9"/>
  <c r="JN748" i="9"/>
  <c r="GT748" i="9"/>
  <c r="FO748" i="9"/>
  <c r="FC748" i="9"/>
  <c r="FB748" i="9"/>
  <c r="FA748" i="9"/>
  <c r="EZ748" i="9"/>
  <c r="EY748" i="9"/>
  <c r="EX748" i="9"/>
  <c r="EW748" i="9"/>
  <c r="EV748" i="9"/>
  <c r="EU748" i="9"/>
  <c r="ET748" i="9"/>
  <c r="EJ748" i="9"/>
  <c r="DY748" i="9"/>
  <c r="DX748" i="9"/>
  <c r="DW748" i="9"/>
  <c r="DV748" i="9"/>
  <c r="DU748" i="9"/>
  <c r="DT748" i="9"/>
  <c r="DS748" i="9"/>
  <c r="DR748" i="9"/>
  <c r="DQ748" i="9"/>
  <c r="DP748" i="9"/>
  <c r="DO748" i="9"/>
  <c r="DD748" i="9"/>
  <c r="CR748" i="9"/>
  <c r="CQ748" i="9"/>
  <c r="CP748" i="9"/>
  <c r="CO748" i="9"/>
  <c r="CN748" i="9"/>
  <c r="CM748" i="9"/>
  <c r="CL748" i="9"/>
  <c r="CK748" i="9"/>
  <c r="CJ748" i="9"/>
  <c r="CI748" i="9"/>
  <c r="CH748" i="9"/>
  <c r="BW748" i="9"/>
  <c r="BL748" i="9"/>
  <c r="BA748" i="9"/>
  <c r="AP748" i="9"/>
  <c r="AE748" i="9"/>
  <c r="GV739" i="9"/>
  <c r="JN739" i="9"/>
  <c r="GT739" i="9"/>
  <c r="FO739" i="9"/>
  <c r="FC739" i="9"/>
  <c r="FB739" i="9"/>
  <c r="FA739" i="9"/>
  <c r="EZ739" i="9"/>
  <c r="EY739" i="9"/>
  <c r="EX739" i="9"/>
  <c r="EW739" i="9"/>
  <c r="EV739" i="9"/>
  <c r="EU739" i="9"/>
  <c r="ET739" i="9"/>
  <c r="EJ739" i="9"/>
  <c r="DY739" i="9"/>
  <c r="DX739" i="9"/>
  <c r="DW739" i="9"/>
  <c r="DV739" i="9"/>
  <c r="DU739" i="9"/>
  <c r="DT739" i="9"/>
  <c r="DS739" i="9"/>
  <c r="DR739" i="9"/>
  <c r="DQ739" i="9"/>
  <c r="DP739" i="9"/>
  <c r="DO739" i="9"/>
  <c r="DD739" i="9"/>
  <c r="CR739" i="9"/>
  <c r="CQ739" i="9"/>
  <c r="CP739" i="9"/>
  <c r="CO739" i="9"/>
  <c r="CN739" i="9"/>
  <c r="CM739" i="9"/>
  <c r="CL739" i="9"/>
  <c r="CK739" i="9"/>
  <c r="CJ739" i="9"/>
  <c r="CI739" i="9"/>
  <c r="CH739" i="9"/>
  <c r="BW739" i="9"/>
  <c r="BL739" i="9"/>
  <c r="BA739" i="9"/>
  <c r="AP739" i="9"/>
  <c r="AE739" i="9"/>
  <c r="JN730" i="9"/>
  <c r="GT730" i="9"/>
  <c r="FO730" i="9"/>
  <c r="FC730" i="9"/>
  <c r="FB730" i="9"/>
  <c r="FA730" i="9"/>
  <c r="EZ730" i="9"/>
  <c r="EY730" i="9"/>
  <c r="EX730" i="9"/>
  <c r="EW730" i="9"/>
  <c r="EV730" i="9"/>
  <c r="EU730" i="9"/>
  <c r="ET730" i="9"/>
  <c r="EJ730" i="9"/>
  <c r="DY730" i="9"/>
  <c r="DX730" i="9"/>
  <c r="DW730" i="9"/>
  <c r="DV730" i="9"/>
  <c r="DU730" i="9"/>
  <c r="DT730" i="9"/>
  <c r="DS730" i="9"/>
  <c r="DR730" i="9"/>
  <c r="DQ730" i="9"/>
  <c r="DP730" i="9"/>
  <c r="DO730" i="9"/>
  <c r="DD730" i="9"/>
  <c r="CR730" i="9"/>
  <c r="CQ730" i="9"/>
  <c r="CP730" i="9"/>
  <c r="CO730" i="9"/>
  <c r="CN730" i="9"/>
  <c r="CM730" i="9"/>
  <c r="CL730" i="9"/>
  <c r="CK730" i="9"/>
  <c r="CJ730" i="9"/>
  <c r="CI730" i="9"/>
  <c r="CH730" i="9"/>
  <c r="BW730" i="9"/>
  <c r="BL730" i="9"/>
  <c r="BA730" i="9"/>
  <c r="AP730" i="9"/>
  <c r="AE730" i="9"/>
  <c r="GV721" i="9"/>
  <c r="JN721" i="9"/>
  <c r="GT721" i="9"/>
  <c r="FO721" i="9"/>
  <c r="FC721" i="9"/>
  <c r="FB721" i="9"/>
  <c r="FA721" i="9"/>
  <c r="EZ721" i="9"/>
  <c r="EY721" i="9"/>
  <c r="EX721" i="9"/>
  <c r="EW721" i="9"/>
  <c r="EV721" i="9"/>
  <c r="EU721" i="9"/>
  <c r="ET721" i="9"/>
  <c r="EJ721" i="9"/>
  <c r="DY721" i="9"/>
  <c r="DX721" i="9"/>
  <c r="DW721" i="9"/>
  <c r="DV721" i="9"/>
  <c r="DU721" i="9"/>
  <c r="DT721" i="9"/>
  <c r="DS721" i="9"/>
  <c r="DR721" i="9"/>
  <c r="DQ721" i="9"/>
  <c r="DP721" i="9"/>
  <c r="DO721" i="9"/>
  <c r="DD721" i="9"/>
  <c r="CR721" i="9"/>
  <c r="CQ721" i="9"/>
  <c r="CP721" i="9"/>
  <c r="CO721" i="9"/>
  <c r="CN721" i="9"/>
  <c r="CM721" i="9"/>
  <c r="CL721" i="9"/>
  <c r="CK721" i="9"/>
  <c r="CJ721" i="9"/>
  <c r="CI721" i="9"/>
  <c r="CH721" i="9"/>
  <c r="BW721" i="9"/>
  <c r="BL721" i="9"/>
  <c r="BA721" i="9"/>
  <c r="AP721" i="9"/>
  <c r="AE721" i="9"/>
  <c r="GV712" i="9"/>
  <c r="JN712" i="9"/>
  <c r="GT712" i="9"/>
  <c r="FO712" i="9"/>
  <c r="FC712" i="9"/>
  <c r="FB712" i="9"/>
  <c r="FA712" i="9"/>
  <c r="EZ712" i="9"/>
  <c r="EY712" i="9"/>
  <c r="EX712" i="9"/>
  <c r="EW712" i="9"/>
  <c r="EV712" i="9"/>
  <c r="EU712" i="9"/>
  <c r="ET712" i="9"/>
  <c r="EJ712" i="9"/>
  <c r="DY712" i="9"/>
  <c r="DX712" i="9"/>
  <c r="DW712" i="9"/>
  <c r="DV712" i="9"/>
  <c r="DU712" i="9"/>
  <c r="DT712" i="9"/>
  <c r="DS712" i="9"/>
  <c r="DR712" i="9"/>
  <c r="DQ712" i="9"/>
  <c r="DP712" i="9"/>
  <c r="DO712" i="9"/>
  <c r="DD712" i="9"/>
  <c r="CR712" i="9"/>
  <c r="CQ712" i="9"/>
  <c r="CP712" i="9"/>
  <c r="CO712" i="9"/>
  <c r="CN712" i="9"/>
  <c r="CM712" i="9"/>
  <c r="CL712" i="9"/>
  <c r="CK712" i="9"/>
  <c r="CJ712" i="9"/>
  <c r="CI712" i="9"/>
  <c r="CH712" i="9"/>
  <c r="BW712" i="9"/>
  <c r="BL712" i="9"/>
  <c r="BA712" i="9"/>
  <c r="AP712" i="9"/>
  <c r="AE712" i="9"/>
  <c r="GV703" i="9"/>
  <c r="JN703" i="9"/>
  <c r="GT703" i="9"/>
  <c r="FO703" i="9"/>
  <c r="FC703" i="9"/>
  <c r="FB703" i="9"/>
  <c r="FA703" i="9"/>
  <c r="EZ703" i="9"/>
  <c r="EY703" i="9"/>
  <c r="EX703" i="9"/>
  <c r="EW703" i="9"/>
  <c r="EV703" i="9"/>
  <c r="EU703" i="9"/>
  <c r="ET703" i="9"/>
  <c r="EJ703" i="9"/>
  <c r="DY703" i="9"/>
  <c r="DX703" i="9"/>
  <c r="DW703" i="9"/>
  <c r="DV703" i="9"/>
  <c r="DU703" i="9"/>
  <c r="DT703" i="9"/>
  <c r="DS703" i="9"/>
  <c r="DR703" i="9"/>
  <c r="DQ703" i="9"/>
  <c r="DP703" i="9"/>
  <c r="DO703" i="9"/>
  <c r="DD703" i="9"/>
  <c r="CR703" i="9"/>
  <c r="CQ703" i="9"/>
  <c r="CP703" i="9"/>
  <c r="CO703" i="9"/>
  <c r="CN703" i="9"/>
  <c r="CM703" i="9"/>
  <c r="CL703" i="9"/>
  <c r="CK703" i="9"/>
  <c r="CJ703" i="9"/>
  <c r="CI703" i="9"/>
  <c r="CH703" i="9"/>
  <c r="BW703" i="9"/>
  <c r="BL703" i="9"/>
  <c r="BA703" i="9"/>
  <c r="AP703" i="9"/>
  <c r="AE703" i="9"/>
  <c r="GV694" i="9"/>
  <c r="JN694" i="9"/>
  <c r="GT694" i="9"/>
  <c r="FO694" i="9"/>
  <c r="FC694" i="9"/>
  <c r="FB694" i="9"/>
  <c r="FA694" i="9"/>
  <c r="EZ694" i="9"/>
  <c r="EY694" i="9"/>
  <c r="EX694" i="9"/>
  <c r="EW694" i="9"/>
  <c r="EV694" i="9"/>
  <c r="EU694" i="9"/>
  <c r="ET694" i="9"/>
  <c r="EJ694" i="9"/>
  <c r="DY694" i="9"/>
  <c r="DX694" i="9"/>
  <c r="DW694" i="9"/>
  <c r="DV694" i="9"/>
  <c r="DU694" i="9"/>
  <c r="DT694" i="9"/>
  <c r="DS694" i="9"/>
  <c r="DR694" i="9"/>
  <c r="DQ694" i="9"/>
  <c r="DP694" i="9"/>
  <c r="DO694" i="9"/>
  <c r="DD694" i="9"/>
  <c r="CR694" i="9"/>
  <c r="CQ694" i="9"/>
  <c r="CP694" i="9"/>
  <c r="CO694" i="9"/>
  <c r="CN694" i="9"/>
  <c r="CM694" i="9"/>
  <c r="CL694" i="9"/>
  <c r="CK694" i="9"/>
  <c r="CJ694" i="9"/>
  <c r="CI694" i="9"/>
  <c r="CH694" i="9"/>
  <c r="BW694" i="9"/>
  <c r="BL694" i="9"/>
  <c r="BA694" i="9"/>
  <c r="AP694" i="9"/>
  <c r="AE694" i="9"/>
  <c r="GV685" i="9"/>
  <c r="JN685" i="9"/>
  <c r="GT685" i="9"/>
  <c r="FO685" i="9"/>
  <c r="FC685" i="9"/>
  <c r="FB685" i="9"/>
  <c r="FA685" i="9"/>
  <c r="EZ685" i="9"/>
  <c r="EY685" i="9"/>
  <c r="EX685" i="9"/>
  <c r="EW685" i="9"/>
  <c r="EV685" i="9"/>
  <c r="EU685" i="9"/>
  <c r="ET685" i="9"/>
  <c r="EJ685" i="9"/>
  <c r="DY685" i="9"/>
  <c r="DX685" i="9"/>
  <c r="DW685" i="9"/>
  <c r="DV685" i="9"/>
  <c r="DU685" i="9"/>
  <c r="DT685" i="9"/>
  <c r="DS685" i="9"/>
  <c r="DR685" i="9"/>
  <c r="DQ685" i="9"/>
  <c r="DP685" i="9"/>
  <c r="DO685" i="9"/>
  <c r="DD685" i="9"/>
  <c r="CR685" i="9"/>
  <c r="CQ685" i="9"/>
  <c r="CP685" i="9"/>
  <c r="CO685" i="9"/>
  <c r="CN685" i="9"/>
  <c r="CM685" i="9"/>
  <c r="CL685" i="9"/>
  <c r="CK685" i="9"/>
  <c r="CJ685" i="9"/>
  <c r="CI685" i="9"/>
  <c r="CH685" i="9"/>
  <c r="BW685" i="9"/>
  <c r="BL685" i="9"/>
  <c r="BA685" i="9"/>
  <c r="AP685" i="9"/>
  <c r="AE685" i="9"/>
  <c r="GV676" i="9"/>
  <c r="JN676" i="9"/>
  <c r="GT676" i="9"/>
  <c r="FO676" i="9"/>
  <c r="FC676" i="9"/>
  <c r="FB676" i="9"/>
  <c r="FA676" i="9"/>
  <c r="EZ676" i="9"/>
  <c r="EY676" i="9"/>
  <c r="EX676" i="9"/>
  <c r="EW676" i="9"/>
  <c r="EV676" i="9"/>
  <c r="EU676" i="9"/>
  <c r="ET676" i="9"/>
  <c r="EJ676" i="9"/>
  <c r="DY676" i="9"/>
  <c r="DX676" i="9"/>
  <c r="DW676" i="9"/>
  <c r="DV676" i="9"/>
  <c r="DU676" i="9"/>
  <c r="DT676" i="9"/>
  <c r="DS676" i="9"/>
  <c r="DR676" i="9"/>
  <c r="DQ676" i="9"/>
  <c r="DP676" i="9"/>
  <c r="DO676" i="9"/>
  <c r="DD676" i="9"/>
  <c r="CR676" i="9"/>
  <c r="CQ676" i="9"/>
  <c r="CP676" i="9"/>
  <c r="CO676" i="9"/>
  <c r="CN676" i="9"/>
  <c r="CM676" i="9"/>
  <c r="CL676" i="9"/>
  <c r="CK676" i="9"/>
  <c r="CJ676" i="9"/>
  <c r="CI676" i="9"/>
  <c r="CH676" i="9"/>
  <c r="BW676" i="9"/>
  <c r="BL676" i="9"/>
  <c r="BA676" i="9"/>
  <c r="AP676" i="9"/>
  <c r="AE676" i="9"/>
  <c r="GV667" i="9"/>
  <c r="JN667" i="9"/>
  <c r="GT667" i="9"/>
  <c r="FO667" i="9"/>
  <c r="FC667" i="9"/>
  <c r="FB667" i="9"/>
  <c r="FA667" i="9"/>
  <c r="EZ667" i="9"/>
  <c r="EY667" i="9"/>
  <c r="EX667" i="9"/>
  <c r="EW667" i="9"/>
  <c r="EV667" i="9"/>
  <c r="EU667" i="9"/>
  <c r="ET667" i="9"/>
  <c r="EJ667" i="9"/>
  <c r="DY667" i="9"/>
  <c r="DX667" i="9"/>
  <c r="DW667" i="9"/>
  <c r="DV667" i="9"/>
  <c r="DU667" i="9"/>
  <c r="DT667" i="9"/>
  <c r="DS667" i="9"/>
  <c r="DR667" i="9"/>
  <c r="DQ667" i="9"/>
  <c r="DP667" i="9"/>
  <c r="DO667" i="9"/>
  <c r="DD667" i="9"/>
  <c r="CR667" i="9"/>
  <c r="CQ667" i="9"/>
  <c r="CP667" i="9"/>
  <c r="CO667" i="9"/>
  <c r="CN667" i="9"/>
  <c r="CM667" i="9"/>
  <c r="CL667" i="9"/>
  <c r="CK667" i="9"/>
  <c r="CJ667" i="9"/>
  <c r="CI667" i="9"/>
  <c r="CH667" i="9"/>
  <c r="BW667" i="9"/>
  <c r="BL667" i="9"/>
  <c r="BA667" i="9"/>
  <c r="AP667" i="9"/>
  <c r="AE667" i="9"/>
  <c r="GV658" i="9"/>
  <c r="JN658" i="9"/>
  <c r="GT658" i="9"/>
  <c r="FO658" i="9"/>
  <c r="FC658" i="9"/>
  <c r="FB658" i="9"/>
  <c r="FA658" i="9"/>
  <c r="EZ658" i="9"/>
  <c r="EY658" i="9"/>
  <c r="EX658" i="9"/>
  <c r="EW658" i="9"/>
  <c r="EV658" i="9"/>
  <c r="EU658" i="9"/>
  <c r="ET658" i="9"/>
  <c r="EJ658" i="9"/>
  <c r="DY658" i="9"/>
  <c r="DX658" i="9"/>
  <c r="DW658" i="9"/>
  <c r="DV658" i="9"/>
  <c r="DU658" i="9"/>
  <c r="DT658" i="9"/>
  <c r="DS658" i="9"/>
  <c r="DR658" i="9"/>
  <c r="DQ658" i="9"/>
  <c r="DP658" i="9"/>
  <c r="DO658" i="9"/>
  <c r="DD658" i="9"/>
  <c r="CR658" i="9"/>
  <c r="CQ658" i="9"/>
  <c r="CP658" i="9"/>
  <c r="CO658" i="9"/>
  <c r="CN658" i="9"/>
  <c r="CM658" i="9"/>
  <c r="CL658" i="9"/>
  <c r="CK658" i="9"/>
  <c r="CJ658" i="9"/>
  <c r="CI658" i="9"/>
  <c r="CH658" i="9"/>
  <c r="BW658" i="9"/>
  <c r="BL658" i="9"/>
  <c r="BA658" i="9"/>
  <c r="AP658" i="9"/>
  <c r="AE658" i="9"/>
  <c r="GV649" i="9"/>
  <c r="JN649" i="9"/>
  <c r="GT649" i="9"/>
  <c r="FO649" i="9"/>
  <c r="FC649" i="9"/>
  <c r="FB649" i="9"/>
  <c r="FA649" i="9"/>
  <c r="EZ649" i="9"/>
  <c r="EY649" i="9"/>
  <c r="EX649" i="9"/>
  <c r="EW649" i="9"/>
  <c r="EV649" i="9"/>
  <c r="EU649" i="9"/>
  <c r="ET649" i="9"/>
  <c r="EJ649" i="9"/>
  <c r="DY649" i="9"/>
  <c r="DX649" i="9"/>
  <c r="DW649" i="9"/>
  <c r="DV649" i="9"/>
  <c r="DU649" i="9"/>
  <c r="DT649" i="9"/>
  <c r="DS649" i="9"/>
  <c r="DR649" i="9"/>
  <c r="DQ649" i="9"/>
  <c r="DP649" i="9"/>
  <c r="DO649" i="9"/>
  <c r="DD649" i="9"/>
  <c r="CR649" i="9"/>
  <c r="CQ649" i="9"/>
  <c r="CP649" i="9"/>
  <c r="CO649" i="9"/>
  <c r="CN649" i="9"/>
  <c r="CM649" i="9"/>
  <c r="CL649" i="9"/>
  <c r="CK649" i="9"/>
  <c r="CJ649" i="9"/>
  <c r="CI649" i="9"/>
  <c r="CH649" i="9"/>
  <c r="BW649" i="9"/>
  <c r="BL649" i="9"/>
  <c r="BA649" i="9"/>
  <c r="AP649" i="9"/>
  <c r="AE649" i="9"/>
  <c r="GV640" i="9"/>
  <c r="JN640" i="9"/>
  <c r="GT640" i="9"/>
  <c r="FO640" i="9"/>
  <c r="FC640" i="9"/>
  <c r="FB640" i="9"/>
  <c r="FA640" i="9"/>
  <c r="EZ640" i="9"/>
  <c r="EY640" i="9"/>
  <c r="EX640" i="9"/>
  <c r="EW640" i="9"/>
  <c r="EV640" i="9"/>
  <c r="EU640" i="9"/>
  <c r="ET640" i="9"/>
  <c r="EJ640" i="9"/>
  <c r="DY640" i="9"/>
  <c r="DX640" i="9"/>
  <c r="DW640" i="9"/>
  <c r="DV640" i="9"/>
  <c r="DU640" i="9"/>
  <c r="DT640" i="9"/>
  <c r="DS640" i="9"/>
  <c r="DR640" i="9"/>
  <c r="DQ640" i="9"/>
  <c r="DP640" i="9"/>
  <c r="DO640" i="9"/>
  <c r="DD640" i="9"/>
  <c r="CR640" i="9"/>
  <c r="CQ640" i="9"/>
  <c r="CP640" i="9"/>
  <c r="CO640" i="9"/>
  <c r="CN640" i="9"/>
  <c r="CM640" i="9"/>
  <c r="CL640" i="9"/>
  <c r="CK640" i="9"/>
  <c r="CJ640" i="9"/>
  <c r="CI640" i="9"/>
  <c r="CH640" i="9"/>
  <c r="BW640" i="9"/>
  <c r="BL640" i="9"/>
  <c r="BA640" i="9"/>
  <c r="AP640" i="9"/>
  <c r="AE640" i="9"/>
  <c r="GV631" i="9"/>
  <c r="JN631" i="9"/>
  <c r="GT631" i="9"/>
  <c r="FO631" i="9"/>
  <c r="FC631" i="9"/>
  <c r="FB631" i="9"/>
  <c r="FA631" i="9"/>
  <c r="EZ631" i="9"/>
  <c r="EY631" i="9"/>
  <c r="EX631" i="9"/>
  <c r="EW631" i="9"/>
  <c r="EV631" i="9"/>
  <c r="EU631" i="9"/>
  <c r="ET631" i="9"/>
  <c r="EJ631" i="9"/>
  <c r="DY631" i="9"/>
  <c r="DX631" i="9"/>
  <c r="DW631" i="9"/>
  <c r="DV631" i="9"/>
  <c r="DU631" i="9"/>
  <c r="DT631" i="9"/>
  <c r="DS631" i="9"/>
  <c r="DR631" i="9"/>
  <c r="DQ631" i="9"/>
  <c r="DP631" i="9"/>
  <c r="DO631" i="9"/>
  <c r="DD631" i="9"/>
  <c r="CR631" i="9"/>
  <c r="CQ631" i="9"/>
  <c r="CP631" i="9"/>
  <c r="CO631" i="9"/>
  <c r="CN631" i="9"/>
  <c r="CM631" i="9"/>
  <c r="CL631" i="9"/>
  <c r="CK631" i="9"/>
  <c r="CJ631" i="9"/>
  <c r="CI631" i="9"/>
  <c r="CH631" i="9"/>
  <c r="BW631" i="9"/>
  <c r="BL631" i="9"/>
  <c r="BA631" i="9"/>
  <c r="AP631" i="9"/>
  <c r="AE631" i="9"/>
  <c r="GV622" i="9"/>
  <c r="JN622" i="9"/>
  <c r="GT622" i="9"/>
  <c r="FO622" i="9"/>
  <c r="FC622" i="9"/>
  <c r="FB622" i="9"/>
  <c r="FA622" i="9"/>
  <c r="EZ622" i="9"/>
  <c r="EY622" i="9"/>
  <c r="EX622" i="9"/>
  <c r="EW622" i="9"/>
  <c r="EV622" i="9"/>
  <c r="EU622" i="9"/>
  <c r="ET622" i="9"/>
  <c r="EJ622" i="9"/>
  <c r="DY622" i="9"/>
  <c r="DX622" i="9"/>
  <c r="DW622" i="9"/>
  <c r="DV622" i="9"/>
  <c r="DU622" i="9"/>
  <c r="DT622" i="9"/>
  <c r="DS622" i="9"/>
  <c r="DR622" i="9"/>
  <c r="DQ622" i="9"/>
  <c r="DP622" i="9"/>
  <c r="DO622" i="9"/>
  <c r="DD622" i="9"/>
  <c r="CR622" i="9"/>
  <c r="CQ622" i="9"/>
  <c r="CP622" i="9"/>
  <c r="CO622" i="9"/>
  <c r="CN622" i="9"/>
  <c r="CM622" i="9"/>
  <c r="CL622" i="9"/>
  <c r="CK622" i="9"/>
  <c r="CJ622" i="9"/>
  <c r="CI622" i="9"/>
  <c r="CH622" i="9"/>
  <c r="BW622" i="9"/>
  <c r="BL622" i="9"/>
  <c r="BA622" i="9"/>
  <c r="AP622" i="9"/>
  <c r="AE622" i="9"/>
  <c r="GV613" i="9"/>
  <c r="JN613" i="9"/>
  <c r="GT613" i="9"/>
  <c r="FO613" i="9"/>
  <c r="FC613" i="9"/>
  <c r="FB613" i="9"/>
  <c r="FA613" i="9"/>
  <c r="EZ613" i="9"/>
  <c r="EY613" i="9"/>
  <c r="EX613" i="9"/>
  <c r="EW613" i="9"/>
  <c r="EV613" i="9"/>
  <c r="EU613" i="9"/>
  <c r="ET613" i="9"/>
  <c r="EJ613" i="9"/>
  <c r="DY613" i="9"/>
  <c r="DX613" i="9"/>
  <c r="DW613" i="9"/>
  <c r="DV613" i="9"/>
  <c r="DU613" i="9"/>
  <c r="DT613" i="9"/>
  <c r="DS613" i="9"/>
  <c r="DR613" i="9"/>
  <c r="DQ613" i="9"/>
  <c r="DP613" i="9"/>
  <c r="DO613" i="9"/>
  <c r="DD613" i="9"/>
  <c r="CR613" i="9"/>
  <c r="CQ613" i="9"/>
  <c r="CP613" i="9"/>
  <c r="CO613" i="9"/>
  <c r="CN613" i="9"/>
  <c r="CM613" i="9"/>
  <c r="CL613" i="9"/>
  <c r="CK613" i="9"/>
  <c r="CJ613" i="9"/>
  <c r="CI613" i="9"/>
  <c r="CH613" i="9"/>
  <c r="BW613" i="9"/>
  <c r="BL613" i="9"/>
  <c r="BA613" i="9"/>
  <c r="AP613" i="9"/>
  <c r="AE613" i="9"/>
  <c r="GV604" i="9"/>
  <c r="JN604" i="9"/>
  <c r="GT604" i="9"/>
  <c r="FO604" i="9"/>
  <c r="FC604" i="9"/>
  <c r="FB604" i="9"/>
  <c r="FA604" i="9"/>
  <c r="EZ604" i="9"/>
  <c r="EY604" i="9"/>
  <c r="EX604" i="9"/>
  <c r="EW604" i="9"/>
  <c r="EV604" i="9"/>
  <c r="EU604" i="9"/>
  <c r="ET604" i="9"/>
  <c r="EJ604" i="9"/>
  <c r="DY604" i="9"/>
  <c r="DX604" i="9"/>
  <c r="DW604" i="9"/>
  <c r="DV604" i="9"/>
  <c r="DU604" i="9"/>
  <c r="DT604" i="9"/>
  <c r="DS604" i="9"/>
  <c r="DR604" i="9"/>
  <c r="DQ604" i="9"/>
  <c r="DP604" i="9"/>
  <c r="DO604" i="9"/>
  <c r="DD604" i="9"/>
  <c r="CR604" i="9"/>
  <c r="CQ604" i="9"/>
  <c r="CP604" i="9"/>
  <c r="CO604" i="9"/>
  <c r="CN604" i="9"/>
  <c r="CM604" i="9"/>
  <c r="CL604" i="9"/>
  <c r="CK604" i="9"/>
  <c r="CJ604" i="9"/>
  <c r="CI604" i="9"/>
  <c r="CH604" i="9"/>
  <c r="BW604" i="9"/>
  <c r="BL604" i="9"/>
  <c r="BA604" i="9"/>
  <c r="AP604" i="9"/>
  <c r="AE604" i="9"/>
  <c r="GV595" i="9"/>
  <c r="JN595" i="9"/>
  <c r="GT595" i="9"/>
  <c r="FO595" i="9"/>
  <c r="FC595" i="9"/>
  <c r="FB595" i="9"/>
  <c r="FA595" i="9"/>
  <c r="EZ595" i="9"/>
  <c r="EY595" i="9"/>
  <c r="EX595" i="9"/>
  <c r="EW595" i="9"/>
  <c r="EV595" i="9"/>
  <c r="EU595" i="9"/>
  <c r="ET595" i="9"/>
  <c r="EJ595" i="9"/>
  <c r="DY595" i="9"/>
  <c r="DX595" i="9"/>
  <c r="DW595" i="9"/>
  <c r="DV595" i="9"/>
  <c r="DU595" i="9"/>
  <c r="DT595" i="9"/>
  <c r="DS595" i="9"/>
  <c r="DR595" i="9"/>
  <c r="DQ595" i="9"/>
  <c r="DP595" i="9"/>
  <c r="DO595" i="9"/>
  <c r="DD595" i="9"/>
  <c r="CR595" i="9"/>
  <c r="CQ595" i="9"/>
  <c r="CP595" i="9"/>
  <c r="CO595" i="9"/>
  <c r="CN595" i="9"/>
  <c r="CM595" i="9"/>
  <c r="CL595" i="9"/>
  <c r="CK595" i="9"/>
  <c r="CJ595" i="9"/>
  <c r="CI595" i="9"/>
  <c r="CH595" i="9"/>
  <c r="BW595" i="9"/>
  <c r="BL595" i="9"/>
  <c r="BA595" i="9"/>
  <c r="AP595" i="9"/>
  <c r="AE595" i="9"/>
  <c r="GV586" i="9"/>
  <c r="JN586" i="9"/>
  <c r="GT586" i="9"/>
  <c r="FO586" i="9"/>
  <c r="FC586" i="9"/>
  <c r="FB586" i="9"/>
  <c r="FA586" i="9"/>
  <c r="EZ586" i="9"/>
  <c r="EY586" i="9"/>
  <c r="EX586" i="9"/>
  <c r="EW586" i="9"/>
  <c r="EV586" i="9"/>
  <c r="EU586" i="9"/>
  <c r="ET586" i="9"/>
  <c r="EJ586" i="9"/>
  <c r="DY586" i="9"/>
  <c r="DX586" i="9"/>
  <c r="DW586" i="9"/>
  <c r="DV586" i="9"/>
  <c r="DU586" i="9"/>
  <c r="DT586" i="9"/>
  <c r="DS586" i="9"/>
  <c r="DR586" i="9"/>
  <c r="DQ586" i="9"/>
  <c r="DP586" i="9"/>
  <c r="DO586" i="9"/>
  <c r="DD586" i="9"/>
  <c r="CR586" i="9"/>
  <c r="CQ586" i="9"/>
  <c r="CP586" i="9"/>
  <c r="CO586" i="9"/>
  <c r="CN586" i="9"/>
  <c r="CM586" i="9"/>
  <c r="CL586" i="9"/>
  <c r="CK586" i="9"/>
  <c r="CJ586" i="9"/>
  <c r="CI586" i="9"/>
  <c r="CH586" i="9"/>
  <c r="BW586" i="9"/>
  <c r="BL586" i="9"/>
  <c r="BA586" i="9"/>
  <c r="AP586" i="9"/>
  <c r="AE586" i="9"/>
  <c r="GV577" i="9"/>
  <c r="JN577" i="9"/>
  <c r="GT577" i="9"/>
  <c r="FO577" i="9"/>
  <c r="FC577" i="9"/>
  <c r="FB577" i="9"/>
  <c r="FA577" i="9"/>
  <c r="EZ577" i="9"/>
  <c r="EY577" i="9"/>
  <c r="EX577" i="9"/>
  <c r="EW577" i="9"/>
  <c r="EV577" i="9"/>
  <c r="EU577" i="9"/>
  <c r="ET577" i="9"/>
  <c r="EJ577" i="9"/>
  <c r="DY577" i="9"/>
  <c r="DX577" i="9"/>
  <c r="DW577" i="9"/>
  <c r="DV577" i="9"/>
  <c r="DU577" i="9"/>
  <c r="DT577" i="9"/>
  <c r="DS577" i="9"/>
  <c r="DR577" i="9"/>
  <c r="DQ577" i="9"/>
  <c r="DP577" i="9"/>
  <c r="DO577" i="9"/>
  <c r="DD577" i="9"/>
  <c r="CR577" i="9"/>
  <c r="CQ577" i="9"/>
  <c r="CP577" i="9"/>
  <c r="CO577" i="9"/>
  <c r="CN577" i="9"/>
  <c r="CM577" i="9"/>
  <c r="CL577" i="9"/>
  <c r="CK577" i="9"/>
  <c r="CJ577" i="9"/>
  <c r="CI577" i="9"/>
  <c r="CH577" i="9"/>
  <c r="BW577" i="9"/>
  <c r="BL577" i="9"/>
  <c r="BA577" i="9"/>
  <c r="AP577" i="9"/>
  <c r="AE577" i="9"/>
  <c r="GV568" i="9"/>
  <c r="JN568" i="9"/>
  <c r="GT568" i="9"/>
  <c r="FO568" i="9"/>
  <c r="FC568" i="9"/>
  <c r="FB568" i="9"/>
  <c r="FA568" i="9"/>
  <c r="EZ568" i="9"/>
  <c r="EY568" i="9"/>
  <c r="EX568" i="9"/>
  <c r="EW568" i="9"/>
  <c r="EV568" i="9"/>
  <c r="EU568" i="9"/>
  <c r="ET568" i="9"/>
  <c r="EJ568" i="9"/>
  <c r="DY568" i="9"/>
  <c r="DX568" i="9"/>
  <c r="DW568" i="9"/>
  <c r="DV568" i="9"/>
  <c r="DU568" i="9"/>
  <c r="DT568" i="9"/>
  <c r="DS568" i="9"/>
  <c r="DR568" i="9"/>
  <c r="DQ568" i="9"/>
  <c r="DP568" i="9"/>
  <c r="DO568" i="9"/>
  <c r="DD568" i="9"/>
  <c r="CR568" i="9"/>
  <c r="CQ568" i="9"/>
  <c r="CP568" i="9"/>
  <c r="CO568" i="9"/>
  <c r="CN568" i="9"/>
  <c r="CM568" i="9"/>
  <c r="CL568" i="9"/>
  <c r="CK568" i="9"/>
  <c r="CJ568" i="9"/>
  <c r="CI568" i="9"/>
  <c r="CH568" i="9"/>
  <c r="BW568" i="9"/>
  <c r="BL568" i="9"/>
  <c r="BA568" i="9"/>
  <c r="AP568" i="9"/>
  <c r="AE568" i="9"/>
  <c r="GV559" i="9"/>
  <c r="JN559" i="9"/>
  <c r="GT559" i="9"/>
  <c r="FO559" i="9"/>
  <c r="FC559" i="9"/>
  <c r="FB559" i="9"/>
  <c r="FA559" i="9"/>
  <c r="EZ559" i="9"/>
  <c r="EY559" i="9"/>
  <c r="EX559" i="9"/>
  <c r="EW559" i="9"/>
  <c r="EV559" i="9"/>
  <c r="EU559" i="9"/>
  <c r="ET559" i="9"/>
  <c r="EJ559" i="9"/>
  <c r="DY559" i="9"/>
  <c r="DX559" i="9"/>
  <c r="DW559" i="9"/>
  <c r="DV559" i="9"/>
  <c r="DU559" i="9"/>
  <c r="DT559" i="9"/>
  <c r="DS559" i="9"/>
  <c r="DR559" i="9"/>
  <c r="DQ559" i="9"/>
  <c r="DP559" i="9"/>
  <c r="DO559" i="9"/>
  <c r="DD559" i="9"/>
  <c r="CR559" i="9"/>
  <c r="CQ559" i="9"/>
  <c r="CP559" i="9"/>
  <c r="CO559" i="9"/>
  <c r="CN559" i="9"/>
  <c r="CM559" i="9"/>
  <c r="CL559" i="9"/>
  <c r="CK559" i="9"/>
  <c r="CJ559" i="9"/>
  <c r="CI559" i="9"/>
  <c r="CH559" i="9"/>
  <c r="BW559" i="9"/>
  <c r="BL559" i="9"/>
  <c r="BA559" i="9"/>
  <c r="AP559" i="9"/>
  <c r="AE559" i="9"/>
  <c r="GV550" i="9"/>
  <c r="JN550" i="9"/>
  <c r="GT550" i="9"/>
  <c r="FO550" i="9"/>
  <c r="FC550" i="9"/>
  <c r="FB550" i="9"/>
  <c r="FA550" i="9"/>
  <c r="EZ550" i="9"/>
  <c r="EY550" i="9"/>
  <c r="EX550" i="9"/>
  <c r="EW550" i="9"/>
  <c r="EV550" i="9"/>
  <c r="EU550" i="9"/>
  <c r="ET550" i="9"/>
  <c r="EJ550" i="9"/>
  <c r="DY550" i="9"/>
  <c r="DX550" i="9"/>
  <c r="DW550" i="9"/>
  <c r="DV550" i="9"/>
  <c r="DU550" i="9"/>
  <c r="DT550" i="9"/>
  <c r="DS550" i="9"/>
  <c r="DR550" i="9"/>
  <c r="DQ550" i="9"/>
  <c r="DP550" i="9"/>
  <c r="DO550" i="9"/>
  <c r="DD550" i="9"/>
  <c r="CR550" i="9"/>
  <c r="CQ550" i="9"/>
  <c r="CP550" i="9"/>
  <c r="CO550" i="9"/>
  <c r="CN550" i="9"/>
  <c r="CM550" i="9"/>
  <c r="CL550" i="9"/>
  <c r="CK550" i="9"/>
  <c r="CJ550" i="9"/>
  <c r="CI550" i="9"/>
  <c r="CH550" i="9"/>
  <c r="BW550" i="9"/>
  <c r="BL550" i="9"/>
  <c r="BA550" i="9"/>
  <c r="AP550" i="9"/>
  <c r="AE550" i="9"/>
  <c r="GV541" i="9"/>
  <c r="JN541" i="9"/>
  <c r="GT541" i="9"/>
  <c r="FO541" i="9"/>
  <c r="FC541" i="9"/>
  <c r="FB541" i="9"/>
  <c r="FA541" i="9"/>
  <c r="EZ541" i="9"/>
  <c r="EY541" i="9"/>
  <c r="EX541" i="9"/>
  <c r="EW541" i="9"/>
  <c r="EV541" i="9"/>
  <c r="EU541" i="9"/>
  <c r="ET541" i="9"/>
  <c r="EJ541" i="9"/>
  <c r="DY541" i="9"/>
  <c r="DX541" i="9"/>
  <c r="DW541" i="9"/>
  <c r="DV541" i="9"/>
  <c r="DU541" i="9"/>
  <c r="DT541" i="9"/>
  <c r="DS541" i="9"/>
  <c r="DR541" i="9"/>
  <c r="DQ541" i="9"/>
  <c r="DP541" i="9"/>
  <c r="DO541" i="9"/>
  <c r="DD541" i="9"/>
  <c r="CR541" i="9"/>
  <c r="CQ541" i="9"/>
  <c r="CP541" i="9"/>
  <c r="CO541" i="9"/>
  <c r="CN541" i="9"/>
  <c r="CM541" i="9"/>
  <c r="CL541" i="9"/>
  <c r="CK541" i="9"/>
  <c r="CJ541" i="9"/>
  <c r="CI541" i="9"/>
  <c r="CH541" i="9"/>
  <c r="BW541" i="9"/>
  <c r="BL541" i="9"/>
  <c r="BA541" i="9"/>
  <c r="AP541" i="9"/>
  <c r="AE541" i="9"/>
  <c r="GV532" i="9"/>
  <c r="JN532" i="9"/>
  <c r="GT532" i="9"/>
  <c r="FO532" i="9"/>
  <c r="FC532" i="9"/>
  <c r="FB532" i="9"/>
  <c r="FA532" i="9"/>
  <c r="EZ532" i="9"/>
  <c r="EY532" i="9"/>
  <c r="EX532" i="9"/>
  <c r="EW532" i="9"/>
  <c r="EV532" i="9"/>
  <c r="EU532" i="9"/>
  <c r="ET532" i="9"/>
  <c r="EJ532" i="9"/>
  <c r="DY532" i="9"/>
  <c r="DX532" i="9"/>
  <c r="DW532" i="9"/>
  <c r="DV532" i="9"/>
  <c r="DU532" i="9"/>
  <c r="DT532" i="9"/>
  <c r="DS532" i="9"/>
  <c r="DR532" i="9"/>
  <c r="DQ532" i="9"/>
  <c r="DP532" i="9"/>
  <c r="DO532" i="9"/>
  <c r="DD532" i="9"/>
  <c r="CR532" i="9"/>
  <c r="CQ532" i="9"/>
  <c r="CP532" i="9"/>
  <c r="CO532" i="9"/>
  <c r="CN532" i="9"/>
  <c r="CM532" i="9"/>
  <c r="CL532" i="9"/>
  <c r="CK532" i="9"/>
  <c r="CJ532" i="9"/>
  <c r="CI532" i="9"/>
  <c r="CH532" i="9"/>
  <c r="BW532" i="9"/>
  <c r="BL532" i="9"/>
  <c r="BA532" i="9"/>
  <c r="AP532" i="9"/>
  <c r="AE532" i="9"/>
  <c r="GV523" i="9"/>
  <c r="JN523" i="9"/>
  <c r="GT523" i="9"/>
  <c r="FO523" i="9"/>
  <c r="FC523" i="9"/>
  <c r="FB523" i="9"/>
  <c r="FA523" i="9"/>
  <c r="EZ523" i="9"/>
  <c r="EY523" i="9"/>
  <c r="EX523" i="9"/>
  <c r="EW523" i="9"/>
  <c r="EV523" i="9"/>
  <c r="EU523" i="9"/>
  <c r="ET523" i="9"/>
  <c r="EJ523" i="9"/>
  <c r="DY523" i="9"/>
  <c r="DX523" i="9"/>
  <c r="DW523" i="9"/>
  <c r="DV523" i="9"/>
  <c r="DU523" i="9"/>
  <c r="DT523" i="9"/>
  <c r="DS523" i="9"/>
  <c r="DR523" i="9"/>
  <c r="DQ523" i="9"/>
  <c r="DP523" i="9"/>
  <c r="DO523" i="9"/>
  <c r="DD523" i="9"/>
  <c r="CR523" i="9"/>
  <c r="CQ523" i="9"/>
  <c r="CP523" i="9"/>
  <c r="CO523" i="9"/>
  <c r="CN523" i="9"/>
  <c r="CM523" i="9"/>
  <c r="CL523" i="9"/>
  <c r="CK523" i="9"/>
  <c r="CJ523" i="9"/>
  <c r="CI523" i="9"/>
  <c r="CH523" i="9"/>
  <c r="BW523" i="9"/>
  <c r="BL523" i="9"/>
  <c r="BA523" i="9"/>
  <c r="AP523" i="9"/>
  <c r="AE523" i="9"/>
  <c r="GV514" i="9"/>
  <c r="JN514" i="9"/>
  <c r="GT514" i="9"/>
  <c r="FO514" i="9"/>
  <c r="FC514" i="9"/>
  <c r="FB514" i="9"/>
  <c r="FA514" i="9"/>
  <c r="EZ514" i="9"/>
  <c r="EY514" i="9"/>
  <c r="EX514" i="9"/>
  <c r="EW514" i="9"/>
  <c r="EV514" i="9"/>
  <c r="EU514" i="9"/>
  <c r="ET514" i="9"/>
  <c r="EJ514" i="9"/>
  <c r="DY514" i="9"/>
  <c r="DX514" i="9"/>
  <c r="DW514" i="9"/>
  <c r="DV514" i="9"/>
  <c r="DU514" i="9"/>
  <c r="DT514" i="9"/>
  <c r="DS514" i="9"/>
  <c r="DR514" i="9"/>
  <c r="DQ514" i="9"/>
  <c r="DP514" i="9"/>
  <c r="DO514" i="9"/>
  <c r="DD514" i="9"/>
  <c r="CR514" i="9"/>
  <c r="CQ514" i="9"/>
  <c r="CP514" i="9"/>
  <c r="CO514" i="9"/>
  <c r="CN514" i="9"/>
  <c r="CM514" i="9"/>
  <c r="CL514" i="9"/>
  <c r="CK514" i="9"/>
  <c r="CJ514" i="9"/>
  <c r="CI514" i="9"/>
  <c r="CH514" i="9"/>
  <c r="BW514" i="9"/>
  <c r="BL514" i="9"/>
  <c r="BA514" i="9"/>
  <c r="AP514" i="9"/>
  <c r="AE514" i="9"/>
  <c r="GV505" i="9"/>
  <c r="JN505" i="9"/>
  <c r="GT505" i="9"/>
  <c r="FO505" i="9"/>
  <c r="FC505" i="9"/>
  <c r="FB505" i="9"/>
  <c r="FA505" i="9"/>
  <c r="EZ505" i="9"/>
  <c r="EY505" i="9"/>
  <c r="EX505" i="9"/>
  <c r="EW505" i="9"/>
  <c r="EV505" i="9"/>
  <c r="EU505" i="9"/>
  <c r="ET505" i="9"/>
  <c r="EJ505" i="9"/>
  <c r="DY505" i="9"/>
  <c r="DX505" i="9"/>
  <c r="DW505" i="9"/>
  <c r="DV505" i="9"/>
  <c r="DU505" i="9"/>
  <c r="DT505" i="9"/>
  <c r="DS505" i="9"/>
  <c r="DR505" i="9"/>
  <c r="DQ505" i="9"/>
  <c r="DP505" i="9"/>
  <c r="DO505" i="9"/>
  <c r="DD505" i="9"/>
  <c r="CR505" i="9"/>
  <c r="CQ505" i="9"/>
  <c r="CP505" i="9"/>
  <c r="CO505" i="9"/>
  <c r="CN505" i="9"/>
  <c r="CM505" i="9"/>
  <c r="CL505" i="9"/>
  <c r="CK505" i="9"/>
  <c r="CJ505" i="9"/>
  <c r="CI505" i="9"/>
  <c r="CH505" i="9"/>
  <c r="BW505" i="9"/>
  <c r="BL505" i="9"/>
  <c r="BA505" i="9"/>
  <c r="AP505" i="9"/>
  <c r="AE505" i="9"/>
  <c r="GV496" i="9"/>
  <c r="JN496" i="9"/>
  <c r="GT496" i="9"/>
  <c r="FO496" i="9"/>
  <c r="FC496" i="9"/>
  <c r="FB496" i="9"/>
  <c r="FA496" i="9"/>
  <c r="EZ496" i="9"/>
  <c r="EY496" i="9"/>
  <c r="EX496" i="9"/>
  <c r="EW496" i="9"/>
  <c r="EV496" i="9"/>
  <c r="EU496" i="9"/>
  <c r="ET496" i="9"/>
  <c r="EJ496" i="9"/>
  <c r="DY496" i="9"/>
  <c r="DX496" i="9"/>
  <c r="DW496" i="9"/>
  <c r="DV496" i="9"/>
  <c r="DU496" i="9"/>
  <c r="DT496" i="9"/>
  <c r="DS496" i="9"/>
  <c r="DR496" i="9"/>
  <c r="DQ496" i="9"/>
  <c r="DP496" i="9"/>
  <c r="DO496" i="9"/>
  <c r="DD496" i="9"/>
  <c r="CR496" i="9"/>
  <c r="CQ496" i="9"/>
  <c r="CP496" i="9"/>
  <c r="CO496" i="9"/>
  <c r="CN496" i="9"/>
  <c r="CM496" i="9"/>
  <c r="CL496" i="9"/>
  <c r="CK496" i="9"/>
  <c r="CJ496" i="9"/>
  <c r="CI496" i="9"/>
  <c r="CH496" i="9"/>
  <c r="BW496" i="9"/>
  <c r="BL496" i="9"/>
  <c r="BA496" i="9"/>
  <c r="AP496" i="9"/>
  <c r="AE496" i="9"/>
  <c r="GV487" i="9"/>
  <c r="JN487" i="9"/>
  <c r="GT487" i="9"/>
  <c r="FO487" i="9"/>
  <c r="FC487" i="9"/>
  <c r="FB487" i="9"/>
  <c r="FA487" i="9"/>
  <c r="EZ487" i="9"/>
  <c r="EY487" i="9"/>
  <c r="EX487" i="9"/>
  <c r="EW487" i="9"/>
  <c r="EV487" i="9"/>
  <c r="EU487" i="9"/>
  <c r="ET487" i="9"/>
  <c r="EJ487" i="9"/>
  <c r="DY487" i="9"/>
  <c r="DX487" i="9"/>
  <c r="DW487" i="9"/>
  <c r="DV487" i="9"/>
  <c r="DU487" i="9"/>
  <c r="DT487" i="9"/>
  <c r="DS487" i="9"/>
  <c r="DR487" i="9"/>
  <c r="DQ487" i="9"/>
  <c r="DP487" i="9"/>
  <c r="DO487" i="9"/>
  <c r="DD487" i="9"/>
  <c r="CR487" i="9"/>
  <c r="CQ487" i="9"/>
  <c r="CP487" i="9"/>
  <c r="CO487" i="9"/>
  <c r="CN487" i="9"/>
  <c r="CM487" i="9"/>
  <c r="CL487" i="9"/>
  <c r="CK487" i="9"/>
  <c r="CJ487" i="9"/>
  <c r="CI487" i="9"/>
  <c r="CH487" i="9"/>
  <c r="BW487" i="9"/>
  <c r="BL487" i="9"/>
  <c r="BA487" i="9"/>
  <c r="AP487" i="9"/>
  <c r="AE487" i="9"/>
  <c r="GV478" i="9"/>
  <c r="JN478" i="9"/>
  <c r="GT478" i="9"/>
  <c r="FO478" i="9"/>
  <c r="FC478" i="9"/>
  <c r="FB478" i="9"/>
  <c r="FA478" i="9"/>
  <c r="EZ478" i="9"/>
  <c r="EY478" i="9"/>
  <c r="EX478" i="9"/>
  <c r="EW478" i="9"/>
  <c r="EV478" i="9"/>
  <c r="EU478" i="9"/>
  <c r="ET478" i="9"/>
  <c r="EJ478" i="9"/>
  <c r="DY478" i="9"/>
  <c r="DX478" i="9"/>
  <c r="DW478" i="9"/>
  <c r="DV478" i="9"/>
  <c r="DU478" i="9"/>
  <c r="DT478" i="9"/>
  <c r="DS478" i="9"/>
  <c r="DR478" i="9"/>
  <c r="DQ478" i="9"/>
  <c r="DP478" i="9"/>
  <c r="DO478" i="9"/>
  <c r="DD478" i="9"/>
  <c r="CR478" i="9"/>
  <c r="CQ478" i="9"/>
  <c r="CP478" i="9"/>
  <c r="CO478" i="9"/>
  <c r="CN478" i="9"/>
  <c r="CM478" i="9"/>
  <c r="CL478" i="9"/>
  <c r="CK478" i="9"/>
  <c r="CJ478" i="9"/>
  <c r="CI478" i="9"/>
  <c r="CH478" i="9"/>
  <c r="BW478" i="9"/>
  <c r="BL478" i="9"/>
  <c r="BA478" i="9"/>
  <c r="AP478" i="9"/>
  <c r="AE478" i="9"/>
  <c r="GV469" i="9"/>
  <c r="JN469" i="9"/>
  <c r="GT469" i="9"/>
  <c r="FO469" i="9"/>
  <c r="FC469" i="9"/>
  <c r="FB469" i="9"/>
  <c r="FA469" i="9"/>
  <c r="EZ469" i="9"/>
  <c r="EY469" i="9"/>
  <c r="EX469" i="9"/>
  <c r="EW469" i="9"/>
  <c r="EV469" i="9"/>
  <c r="EU469" i="9"/>
  <c r="ET469" i="9"/>
  <c r="EJ469" i="9"/>
  <c r="DY469" i="9"/>
  <c r="DX469" i="9"/>
  <c r="DW469" i="9"/>
  <c r="DV469" i="9"/>
  <c r="DU469" i="9"/>
  <c r="DT469" i="9"/>
  <c r="DS469" i="9"/>
  <c r="DR469" i="9"/>
  <c r="DQ469" i="9"/>
  <c r="DP469" i="9"/>
  <c r="DO469" i="9"/>
  <c r="DD469" i="9"/>
  <c r="CR469" i="9"/>
  <c r="CQ469" i="9"/>
  <c r="CP469" i="9"/>
  <c r="CO469" i="9"/>
  <c r="CN469" i="9"/>
  <c r="CM469" i="9"/>
  <c r="CL469" i="9"/>
  <c r="CK469" i="9"/>
  <c r="CJ469" i="9"/>
  <c r="CI469" i="9"/>
  <c r="CH469" i="9"/>
  <c r="BW469" i="9"/>
  <c r="BL469" i="9"/>
  <c r="BA469" i="9"/>
  <c r="AP469" i="9"/>
  <c r="AE469" i="9"/>
  <c r="GV460" i="9"/>
  <c r="JN460" i="9"/>
  <c r="GT460" i="9"/>
  <c r="FO460" i="9"/>
  <c r="FC460" i="9"/>
  <c r="FB460" i="9"/>
  <c r="FA460" i="9"/>
  <c r="EZ460" i="9"/>
  <c r="EY460" i="9"/>
  <c r="EX460" i="9"/>
  <c r="EW460" i="9"/>
  <c r="EV460" i="9"/>
  <c r="EU460" i="9"/>
  <c r="ET460" i="9"/>
  <c r="EJ460" i="9"/>
  <c r="DY460" i="9"/>
  <c r="DX460" i="9"/>
  <c r="DW460" i="9"/>
  <c r="DV460" i="9"/>
  <c r="DU460" i="9"/>
  <c r="DT460" i="9"/>
  <c r="DS460" i="9"/>
  <c r="DR460" i="9"/>
  <c r="DQ460" i="9"/>
  <c r="DP460" i="9"/>
  <c r="DO460" i="9"/>
  <c r="DD460" i="9"/>
  <c r="CR460" i="9"/>
  <c r="CQ460" i="9"/>
  <c r="CP460" i="9"/>
  <c r="CO460" i="9"/>
  <c r="CN460" i="9"/>
  <c r="CM460" i="9"/>
  <c r="CL460" i="9"/>
  <c r="CK460" i="9"/>
  <c r="CJ460" i="9"/>
  <c r="CI460" i="9"/>
  <c r="CH460" i="9"/>
  <c r="BW460" i="9"/>
  <c r="BL460" i="9"/>
  <c r="BA460" i="9"/>
  <c r="AP460" i="9"/>
  <c r="AE460" i="9"/>
  <c r="GV451" i="9"/>
  <c r="JN451" i="9"/>
  <c r="GT451" i="9"/>
  <c r="FO451" i="9"/>
  <c r="FC451" i="9"/>
  <c r="FB451" i="9"/>
  <c r="FA451" i="9"/>
  <c r="EZ451" i="9"/>
  <c r="EY451" i="9"/>
  <c r="EX451" i="9"/>
  <c r="EW451" i="9"/>
  <c r="EV451" i="9"/>
  <c r="EU451" i="9"/>
  <c r="ET451" i="9"/>
  <c r="EJ451" i="9"/>
  <c r="DY451" i="9"/>
  <c r="DX451" i="9"/>
  <c r="DW451" i="9"/>
  <c r="DV451" i="9"/>
  <c r="DU451" i="9"/>
  <c r="DT451" i="9"/>
  <c r="DS451" i="9"/>
  <c r="DR451" i="9"/>
  <c r="DQ451" i="9"/>
  <c r="DP451" i="9"/>
  <c r="DO451" i="9"/>
  <c r="DD451" i="9"/>
  <c r="CR451" i="9"/>
  <c r="CQ451" i="9"/>
  <c r="CP451" i="9"/>
  <c r="CO451" i="9"/>
  <c r="CN451" i="9"/>
  <c r="CM451" i="9"/>
  <c r="CL451" i="9"/>
  <c r="CK451" i="9"/>
  <c r="CJ451" i="9"/>
  <c r="CI451" i="9"/>
  <c r="CH451" i="9"/>
  <c r="BW451" i="9"/>
  <c r="BL451" i="9"/>
  <c r="BA451" i="9"/>
  <c r="AP451" i="9"/>
  <c r="AE451" i="9"/>
  <c r="GV442" i="9"/>
  <c r="JN442" i="9"/>
  <c r="GT442" i="9"/>
  <c r="FO442" i="9"/>
  <c r="FC442" i="9"/>
  <c r="FB442" i="9"/>
  <c r="FA442" i="9"/>
  <c r="EZ442" i="9"/>
  <c r="EY442" i="9"/>
  <c r="EX442" i="9"/>
  <c r="EW442" i="9"/>
  <c r="EV442" i="9"/>
  <c r="EU442" i="9"/>
  <c r="ET442" i="9"/>
  <c r="EJ442" i="9"/>
  <c r="DY442" i="9"/>
  <c r="DX442" i="9"/>
  <c r="DW442" i="9"/>
  <c r="DV442" i="9"/>
  <c r="DU442" i="9"/>
  <c r="DT442" i="9"/>
  <c r="DS442" i="9"/>
  <c r="DR442" i="9"/>
  <c r="DQ442" i="9"/>
  <c r="DP442" i="9"/>
  <c r="DO442" i="9"/>
  <c r="DD442" i="9"/>
  <c r="CR442" i="9"/>
  <c r="CQ442" i="9"/>
  <c r="CP442" i="9"/>
  <c r="CO442" i="9"/>
  <c r="CN442" i="9"/>
  <c r="CM442" i="9"/>
  <c r="CL442" i="9"/>
  <c r="CK442" i="9"/>
  <c r="CJ442" i="9"/>
  <c r="CI442" i="9"/>
  <c r="CH442" i="9"/>
  <c r="BW442" i="9"/>
  <c r="BL442" i="9"/>
  <c r="BA442" i="9"/>
  <c r="AP442" i="9"/>
  <c r="AE442" i="9"/>
  <c r="GV433" i="9"/>
  <c r="JN433" i="9"/>
  <c r="GT433" i="9"/>
  <c r="FO433" i="9"/>
  <c r="FC433" i="9"/>
  <c r="FB433" i="9"/>
  <c r="FA433" i="9"/>
  <c r="EZ433" i="9"/>
  <c r="EY433" i="9"/>
  <c r="EX433" i="9"/>
  <c r="EW433" i="9"/>
  <c r="EV433" i="9"/>
  <c r="EU433" i="9"/>
  <c r="ET433" i="9"/>
  <c r="EJ433" i="9"/>
  <c r="DY433" i="9"/>
  <c r="DX433" i="9"/>
  <c r="DW433" i="9"/>
  <c r="DV433" i="9"/>
  <c r="DU433" i="9"/>
  <c r="DT433" i="9"/>
  <c r="DS433" i="9"/>
  <c r="DR433" i="9"/>
  <c r="DQ433" i="9"/>
  <c r="DP433" i="9"/>
  <c r="DO433" i="9"/>
  <c r="DD433" i="9"/>
  <c r="CR433" i="9"/>
  <c r="CQ433" i="9"/>
  <c r="CP433" i="9"/>
  <c r="CO433" i="9"/>
  <c r="CN433" i="9"/>
  <c r="CM433" i="9"/>
  <c r="CL433" i="9"/>
  <c r="CK433" i="9"/>
  <c r="CJ433" i="9"/>
  <c r="CI433" i="9"/>
  <c r="CH433" i="9"/>
  <c r="BW433" i="9"/>
  <c r="BL433" i="9"/>
  <c r="BA433" i="9"/>
  <c r="AP433" i="9"/>
  <c r="AE433" i="9"/>
  <c r="GV424" i="9"/>
  <c r="JN424" i="9"/>
  <c r="GT424" i="9"/>
  <c r="FO424" i="9"/>
  <c r="FC424" i="9"/>
  <c r="FB424" i="9"/>
  <c r="FA424" i="9"/>
  <c r="EZ424" i="9"/>
  <c r="EY424" i="9"/>
  <c r="EX424" i="9"/>
  <c r="EW424" i="9"/>
  <c r="EV424" i="9"/>
  <c r="EU424" i="9"/>
  <c r="ET424" i="9"/>
  <c r="EJ424" i="9"/>
  <c r="DY424" i="9"/>
  <c r="DX424" i="9"/>
  <c r="DW424" i="9"/>
  <c r="DV424" i="9"/>
  <c r="DU424" i="9"/>
  <c r="DT424" i="9"/>
  <c r="DS424" i="9"/>
  <c r="DR424" i="9"/>
  <c r="DQ424" i="9"/>
  <c r="DP424" i="9"/>
  <c r="DO424" i="9"/>
  <c r="DD424" i="9"/>
  <c r="CR424" i="9"/>
  <c r="CQ424" i="9"/>
  <c r="CP424" i="9"/>
  <c r="CO424" i="9"/>
  <c r="CN424" i="9"/>
  <c r="CM424" i="9"/>
  <c r="CL424" i="9"/>
  <c r="CK424" i="9"/>
  <c r="CJ424" i="9"/>
  <c r="CI424" i="9"/>
  <c r="CH424" i="9"/>
  <c r="BW424" i="9"/>
  <c r="BL424" i="9"/>
  <c r="BA424" i="9"/>
  <c r="AP424" i="9"/>
  <c r="AE424" i="9"/>
  <c r="GV415" i="9"/>
  <c r="JN415" i="9"/>
  <c r="GT415" i="9"/>
  <c r="FO415" i="9"/>
  <c r="FC415" i="9"/>
  <c r="FB415" i="9"/>
  <c r="FA415" i="9"/>
  <c r="EZ415" i="9"/>
  <c r="EY415" i="9"/>
  <c r="EX415" i="9"/>
  <c r="EW415" i="9"/>
  <c r="EV415" i="9"/>
  <c r="EU415" i="9"/>
  <c r="ET415" i="9"/>
  <c r="EJ415" i="9"/>
  <c r="DY415" i="9"/>
  <c r="DX415" i="9"/>
  <c r="DW415" i="9"/>
  <c r="DV415" i="9"/>
  <c r="DU415" i="9"/>
  <c r="DT415" i="9"/>
  <c r="DS415" i="9"/>
  <c r="DR415" i="9"/>
  <c r="DQ415" i="9"/>
  <c r="DP415" i="9"/>
  <c r="DO415" i="9"/>
  <c r="DD415" i="9"/>
  <c r="CR415" i="9"/>
  <c r="CQ415" i="9"/>
  <c r="CP415" i="9"/>
  <c r="CO415" i="9"/>
  <c r="CN415" i="9"/>
  <c r="CM415" i="9"/>
  <c r="CL415" i="9"/>
  <c r="CK415" i="9"/>
  <c r="CJ415" i="9"/>
  <c r="CI415" i="9"/>
  <c r="CH415" i="9"/>
  <c r="BW415" i="9"/>
  <c r="BL415" i="9"/>
  <c r="BA415" i="9"/>
  <c r="AP415" i="9"/>
  <c r="AE415" i="9"/>
  <c r="GV406" i="9"/>
  <c r="JN406" i="9"/>
  <c r="GT406" i="9"/>
  <c r="FO406" i="9"/>
  <c r="FC406" i="9"/>
  <c r="FB406" i="9"/>
  <c r="FA406" i="9"/>
  <c r="EZ406" i="9"/>
  <c r="EY406" i="9"/>
  <c r="EX406" i="9"/>
  <c r="EW406" i="9"/>
  <c r="EV406" i="9"/>
  <c r="EU406" i="9"/>
  <c r="ET406" i="9"/>
  <c r="EJ406" i="9"/>
  <c r="DY406" i="9"/>
  <c r="DX406" i="9"/>
  <c r="DW406" i="9"/>
  <c r="DV406" i="9"/>
  <c r="DU406" i="9"/>
  <c r="DT406" i="9"/>
  <c r="DS406" i="9"/>
  <c r="DR406" i="9"/>
  <c r="DQ406" i="9"/>
  <c r="DP406" i="9"/>
  <c r="DO406" i="9"/>
  <c r="DD406" i="9"/>
  <c r="CR406" i="9"/>
  <c r="CQ406" i="9"/>
  <c r="CP406" i="9"/>
  <c r="CO406" i="9"/>
  <c r="CN406" i="9"/>
  <c r="CM406" i="9"/>
  <c r="CL406" i="9"/>
  <c r="CK406" i="9"/>
  <c r="CJ406" i="9"/>
  <c r="CI406" i="9"/>
  <c r="CH406" i="9"/>
  <c r="BW406" i="9"/>
  <c r="BL406" i="9"/>
  <c r="BA406" i="9"/>
  <c r="AP406" i="9"/>
  <c r="AE406" i="9"/>
  <c r="GV397" i="9"/>
  <c r="JN397" i="9"/>
  <c r="GT397" i="9"/>
  <c r="FO397" i="9"/>
  <c r="FC397" i="9"/>
  <c r="FB397" i="9"/>
  <c r="FA397" i="9"/>
  <c r="EZ397" i="9"/>
  <c r="EY397" i="9"/>
  <c r="EX397" i="9"/>
  <c r="EW397" i="9"/>
  <c r="EV397" i="9"/>
  <c r="EU397" i="9"/>
  <c r="ET397" i="9"/>
  <c r="EJ397" i="9"/>
  <c r="DY397" i="9"/>
  <c r="DX397" i="9"/>
  <c r="DW397" i="9"/>
  <c r="DV397" i="9"/>
  <c r="DU397" i="9"/>
  <c r="DT397" i="9"/>
  <c r="DS397" i="9"/>
  <c r="DR397" i="9"/>
  <c r="DQ397" i="9"/>
  <c r="DP397" i="9"/>
  <c r="DO397" i="9"/>
  <c r="DD397" i="9"/>
  <c r="CR397" i="9"/>
  <c r="CQ397" i="9"/>
  <c r="CP397" i="9"/>
  <c r="CO397" i="9"/>
  <c r="CN397" i="9"/>
  <c r="CM397" i="9"/>
  <c r="CL397" i="9"/>
  <c r="CK397" i="9"/>
  <c r="CJ397" i="9"/>
  <c r="CI397" i="9"/>
  <c r="CH397" i="9"/>
  <c r="BW397" i="9"/>
  <c r="BL397" i="9"/>
  <c r="BA397" i="9"/>
  <c r="AP397" i="9"/>
  <c r="AE397" i="9"/>
  <c r="GV388" i="9"/>
  <c r="JN388" i="9"/>
  <c r="GT388" i="9"/>
  <c r="FO388" i="9"/>
  <c r="FC388" i="9"/>
  <c r="FB388" i="9"/>
  <c r="FA388" i="9"/>
  <c r="EZ388" i="9"/>
  <c r="EY388" i="9"/>
  <c r="EX388" i="9"/>
  <c r="EW388" i="9"/>
  <c r="EV388" i="9"/>
  <c r="EU388" i="9"/>
  <c r="ET388" i="9"/>
  <c r="EJ388" i="9"/>
  <c r="DY388" i="9"/>
  <c r="DX388" i="9"/>
  <c r="DW388" i="9"/>
  <c r="DV388" i="9"/>
  <c r="DU388" i="9"/>
  <c r="DT388" i="9"/>
  <c r="DS388" i="9"/>
  <c r="DR388" i="9"/>
  <c r="DQ388" i="9"/>
  <c r="DP388" i="9"/>
  <c r="DO388" i="9"/>
  <c r="DD388" i="9"/>
  <c r="CR388" i="9"/>
  <c r="CQ388" i="9"/>
  <c r="CP388" i="9"/>
  <c r="CO388" i="9"/>
  <c r="CN388" i="9"/>
  <c r="CM388" i="9"/>
  <c r="CL388" i="9"/>
  <c r="CK388" i="9"/>
  <c r="CJ388" i="9"/>
  <c r="CI388" i="9"/>
  <c r="CH388" i="9"/>
  <c r="BW388" i="9"/>
  <c r="BL388" i="9"/>
  <c r="BA388" i="9"/>
  <c r="AP388" i="9"/>
  <c r="AE388" i="9"/>
  <c r="GV379" i="9"/>
  <c r="JN379" i="9"/>
  <c r="GT379" i="9"/>
  <c r="FO379" i="9"/>
  <c r="FC379" i="9"/>
  <c r="FB379" i="9"/>
  <c r="FA379" i="9"/>
  <c r="EZ379" i="9"/>
  <c r="EY379" i="9"/>
  <c r="EX379" i="9"/>
  <c r="EW379" i="9"/>
  <c r="EV379" i="9"/>
  <c r="EU379" i="9"/>
  <c r="ET379" i="9"/>
  <c r="EJ379" i="9"/>
  <c r="DY379" i="9"/>
  <c r="DX379" i="9"/>
  <c r="DW379" i="9"/>
  <c r="DV379" i="9"/>
  <c r="DU379" i="9"/>
  <c r="DT379" i="9"/>
  <c r="DS379" i="9"/>
  <c r="DR379" i="9"/>
  <c r="DQ379" i="9"/>
  <c r="DP379" i="9"/>
  <c r="DO379" i="9"/>
  <c r="DD379" i="9"/>
  <c r="CR379" i="9"/>
  <c r="CQ379" i="9"/>
  <c r="CP379" i="9"/>
  <c r="CO379" i="9"/>
  <c r="CN379" i="9"/>
  <c r="CM379" i="9"/>
  <c r="CL379" i="9"/>
  <c r="CK379" i="9"/>
  <c r="CJ379" i="9"/>
  <c r="CI379" i="9"/>
  <c r="CH379" i="9"/>
  <c r="BW379" i="9"/>
  <c r="BL379" i="9"/>
  <c r="BA379" i="9"/>
  <c r="AP379" i="9"/>
  <c r="AE379" i="9"/>
  <c r="GV370" i="9"/>
  <c r="JN370" i="9"/>
  <c r="GT370" i="9"/>
  <c r="FO370" i="9"/>
  <c r="FC370" i="9"/>
  <c r="FB370" i="9"/>
  <c r="FA370" i="9"/>
  <c r="EZ370" i="9"/>
  <c r="EY370" i="9"/>
  <c r="EX370" i="9"/>
  <c r="EW370" i="9"/>
  <c r="EV370" i="9"/>
  <c r="EU370" i="9"/>
  <c r="ET370" i="9"/>
  <c r="EJ370" i="9"/>
  <c r="DY370" i="9"/>
  <c r="DX370" i="9"/>
  <c r="DW370" i="9"/>
  <c r="DV370" i="9"/>
  <c r="DU370" i="9"/>
  <c r="DT370" i="9"/>
  <c r="DS370" i="9"/>
  <c r="DR370" i="9"/>
  <c r="DQ370" i="9"/>
  <c r="DP370" i="9"/>
  <c r="DO370" i="9"/>
  <c r="DD370" i="9"/>
  <c r="CR370" i="9"/>
  <c r="CQ370" i="9"/>
  <c r="CP370" i="9"/>
  <c r="CO370" i="9"/>
  <c r="CN370" i="9"/>
  <c r="CM370" i="9"/>
  <c r="CL370" i="9"/>
  <c r="CK370" i="9"/>
  <c r="CJ370" i="9"/>
  <c r="CI370" i="9"/>
  <c r="CH370" i="9"/>
  <c r="BW370" i="9"/>
  <c r="BL370" i="9"/>
  <c r="BA370" i="9"/>
  <c r="AP370" i="9"/>
  <c r="AE370" i="9"/>
  <c r="GV361" i="9"/>
  <c r="JN361" i="9"/>
  <c r="GT361" i="9"/>
  <c r="FO361" i="9"/>
  <c r="FC361" i="9"/>
  <c r="FB361" i="9"/>
  <c r="FA361" i="9"/>
  <c r="EZ361" i="9"/>
  <c r="EY361" i="9"/>
  <c r="EX361" i="9"/>
  <c r="EW361" i="9"/>
  <c r="EV361" i="9"/>
  <c r="EU361" i="9"/>
  <c r="ET361" i="9"/>
  <c r="EJ361" i="9"/>
  <c r="DY361" i="9"/>
  <c r="DX361" i="9"/>
  <c r="DW361" i="9"/>
  <c r="DV361" i="9"/>
  <c r="DU361" i="9"/>
  <c r="DT361" i="9"/>
  <c r="DS361" i="9"/>
  <c r="DR361" i="9"/>
  <c r="DQ361" i="9"/>
  <c r="DP361" i="9"/>
  <c r="DO361" i="9"/>
  <c r="DD361" i="9"/>
  <c r="CR361" i="9"/>
  <c r="CQ361" i="9"/>
  <c r="CP361" i="9"/>
  <c r="CO361" i="9"/>
  <c r="CN361" i="9"/>
  <c r="CM361" i="9"/>
  <c r="CL361" i="9"/>
  <c r="CK361" i="9"/>
  <c r="CJ361" i="9"/>
  <c r="CI361" i="9"/>
  <c r="CH361" i="9"/>
  <c r="BW361" i="9"/>
  <c r="BL361" i="9"/>
  <c r="BA361" i="9"/>
  <c r="AP361" i="9"/>
  <c r="AE361" i="9"/>
  <c r="GV352" i="9"/>
  <c r="JN352" i="9"/>
  <c r="GT352" i="9"/>
  <c r="FO352" i="9"/>
  <c r="FC352" i="9"/>
  <c r="FB352" i="9"/>
  <c r="FA352" i="9"/>
  <c r="EZ352" i="9"/>
  <c r="EY352" i="9"/>
  <c r="EX352" i="9"/>
  <c r="EW352" i="9"/>
  <c r="EV352" i="9"/>
  <c r="EU352" i="9"/>
  <c r="ET352" i="9"/>
  <c r="EJ352" i="9"/>
  <c r="DY352" i="9"/>
  <c r="DX352" i="9"/>
  <c r="DW352" i="9"/>
  <c r="DV352" i="9"/>
  <c r="DU352" i="9"/>
  <c r="DT352" i="9"/>
  <c r="DS352" i="9"/>
  <c r="DR352" i="9"/>
  <c r="DQ352" i="9"/>
  <c r="DP352" i="9"/>
  <c r="DO352" i="9"/>
  <c r="DD352" i="9"/>
  <c r="CR352" i="9"/>
  <c r="CQ352" i="9"/>
  <c r="CP352" i="9"/>
  <c r="CO352" i="9"/>
  <c r="CN352" i="9"/>
  <c r="CM352" i="9"/>
  <c r="CL352" i="9"/>
  <c r="CK352" i="9"/>
  <c r="CJ352" i="9"/>
  <c r="CI352" i="9"/>
  <c r="CH352" i="9"/>
  <c r="BW352" i="9"/>
  <c r="BL352" i="9"/>
  <c r="BA352" i="9"/>
  <c r="AP352" i="9"/>
  <c r="AE352" i="9"/>
  <c r="GV343" i="9"/>
  <c r="JN343" i="9"/>
  <c r="GT343" i="9"/>
  <c r="FO343" i="9"/>
  <c r="FC343" i="9"/>
  <c r="FB343" i="9"/>
  <c r="FA343" i="9"/>
  <c r="EZ343" i="9"/>
  <c r="EY343" i="9"/>
  <c r="EX343" i="9"/>
  <c r="EW343" i="9"/>
  <c r="EV343" i="9"/>
  <c r="EU343" i="9"/>
  <c r="ET343" i="9"/>
  <c r="EJ343" i="9"/>
  <c r="DY343" i="9"/>
  <c r="DX343" i="9"/>
  <c r="DW343" i="9"/>
  <c r="DV343" i="9"/>
  <c r="DU343" i="9"/>
  <c r="DT343" i="9"/>
  <c r="DS343" i="9"/>
  <c r="DR343" i="9"/>
  <c r="DQ343" i="9"/>
  <c r="DP343" i="9"/>
  <c r="DO343" i="9"/>
  <c r="DD343" i="9"/>
  <c r="CR343" i="9"/>
  <c r="CQ343" i="9"/>
  <c r="CP343" i="9"/>
  <c r="CO343" i="9"/>
  <c r="CN343" i="9"/>
  <c r="CM343" i="9"/>
  <c r="CL343" i="9"/>
  <c r="CK343" i="9"/>
  <c r="CJ343" i="9"/>
  <c r="CI343" i="9"/>
  <c r="CH343" i="9"/>
  <c r="BW343" i="9"/>
  <c r="BL343" i="9"/>
  <c r="BA343" i="9"/>
  <c r="AP343" i="9"/>
  <c r="AE343" i="9"/>
  <c r="GV334" i="9"/>
  <c r="JN334" i="9"/>
  <c r="GT334" i="9"/>
  <c r="FO334" i="9"/>
  <c r="FC334" i="9"/>
  <c r="FB334" i="9"/>
  <c r="FA334" i="9"/>
  <c r="EZ334" i="9"/>
  <c r="EY334" i="9"/>
  <c r="EX334" i="9"/>
  <c r="EW334" i="9"/>
  <c r="EV334" i="9"/>
  <c r="EU334" i="9"/>
  <c r="ET334" i="9"/>
  <c r="EJ334" i="9"/>
  <c r="DY334" i="9"/>
  <c r="DX334" i="9"/>
  <c r="DW334" i="9"/>
  <c r="DV334" i="9"/>
  <c r="DU334" i="9"/>
  <c r="DT334" i="9"/>
  <c r="DS334" i="9"/>
  <c r="DR334" i="9"/>
  <c r="DQ334" i="9"/>
  <c r="DP334" i="9"/>
  <c r="DO334" i="9"/>
  <c r="DD334" i="9"/>
  <c r="CR334" i="9"/>
  <c r="CQ334" i="9"/>
  <c r="CP334" i="9"/>
  <c r="CO334" i="9"/>
  <c r="CN334" i="9"/>
  <c r="CM334" i="9"/>
  <c r="CL334" i="9"/>
  <c r="CK334" i="9"/>
  <c r="CJ334" i="9"/>
  <c r="CI334" i="9"/>
  <c r="CH334" i="9"/>
  <c r="BW334" i="9"/>
  <c r="BL334" i="9"/>
  <c r="BA334" i="9"/>
  <c r="AP334" i="9"/>
  <c r="AE334" i="9"/>
  <c r="GV325" i="9"/>
  <c r="JN325" i="9"/>
  <c r="GT325" i="9"/>
  <c r="FO325" i="9"/>
  <c r="FC325" i="9"/>
  <c r="FB325" i="9"/>
  <c r="FA325" i="9"/>
  <c r="EZ325" i="9"/>
  <c r="EY325" i="9"/>
  <c r="EX325" i="9"/>
  <c r="EW325" i="9"/>
  <c r="EV325" i="9"/>
  <c r="EU325" i="9"/>
  <c r="ET325" i="9"/>
  <c r="EJ325" i="9"/>
  <c r="DY325" i="9"/>
  <c r="DX325" i="9"/>
  <c r="DW325" i="9"/>
  <c r="DV325" i="9"/>
  <c r="DU325" i="9"/>
  <c r="DT325" i="9"/>
  <c r="DS325" i="9"/>
  <c r="DR325" i="9"/>
  <c r="DQ325" i="9"/>
  <c r="DP325" i="9"/>
  <c r="DO325" i="9"/>
  <c r="DD325" i="9"/>
  <c r="CR325" i="9"/>
  <c r="CQ325" i="9"/>
  <c r="CP325" i="9"/>
  <c r="CO325" i="9"/>
  <c r="CN325" i="9"/>
  <c r="CM325" i="9"/>
  <c r="CL325" i="9"/>
  <c r="CK325" i="9"/>
  <c r="CJ325" i="9"/>
  <c r="CI325" i="9"/>
  <c r="CH325" i="9"/>
  <c r="BW325" i="9"/>
  <c r="BL325" i="9"/>
  <c r="BA325" i="9"/>
  <c r="AP325" i="9"/>
  <c r="AE325" i="9"/>
  <c r="GV316" i="9"/>
  <c r="JN316" i="9"/>
  <c r="GT316" i="9"/>
  <c r="FO316" i="9"/>
  <c r="FC316" i="9"/>
  <c r="FB316" i="9"/>
  <c r="FA316" i="9"/>
  <c r="EZ316" i="9"/>
  <c r="EY316" i="9"/>
  <c r="EX316" i="9"/>
  <c r="EW316" i="9"/>
  <c r="EV316" i="9"/>
  <c r="EU316" i="9"/>
  <c r="ET316" i="9"/>
  <c r="EJ316" i="9"/>
  <c r="DY316" i="9"/>
  <c r="DX316" i="9"/>
  <c r="DW316" i="9"/>
  <c r="DV316" i="9"/>
  <c r="DU316" i="9"/>
  <c r="DT316" i="9"/>
  <c r="DS316" i="9"/>
  <c r="DR316" i="9"/>
  <c r="DQ316" i="9"/>
  <c r="DP316" i="9"/>
  <c r="DO316" i="9"/>
  <c r="DD316" i="9"/>
  <c r="CR316" i="9"/>
  <c r="CQ316" i="9"/>
  <c r="CP316" i="9"/>
  <c r="CO316" i="9"/>
  <c r="CN316" i="9"/>
  <c r="CM316" i="9"/>
  <c r="CL316" i="9"/>
  <c r="CK316" i="9"/>
  <c r="CJ316" i="9"/>
  <c r="CI316" i="9"/>
  <c r="CH316" i="9"/>
  <c r="BW316" i="9"/>
  <c r="BL316" i="9"/>
  <c r="BA316" i="9"/>
  <c r="AP316" i="9"/>
  <c r="AE316" i="9"/>
  <c r="GV307" i="9"/>
  <c r="JN307" i="9"/>
  <c r="GT307" i="9"/>
  <c r="FO307" i="9"/>
  <c r="FC307" i="9"/>
  <c r="FB307" i="9"/>
  <c r="FA307" i="9"/>
  <c r="EZ307" i="9"/>
  <c r="EY307" i="9"/>
  <c r="EX307" i="9"/>
  <c r="EW307" i="9"/>
  <c r="EV307" i="9"/>
  <c r="EU307" i="9"/>
  <c r="ET307" i="9"/>
  <c r="EJ307" i="9"/>
  <c r="DY307" i="9"/>
  <c r="DX307" i="9"/>
  <c r="DW307" i="9"/>
  <c r="DV307" i="9"/>
  <c r="DU307" i="9"/>
  <c r="DT307" i="9"/>
  <c r="DS307" i="9"/>
  <c r="DR307" i="9"/>
  <c r="DQ307" i="9"/>
  <c r="DP307" i="9"/>
  <c r="DO307" i="9"/>
  <c r="DD307" i="9"/>
  <c r="CR307" i="9"/>
  <c r="CQ307" i="9"/>
  <c r="CP307" i="9"/>
  <c r="CO307" i="9"/>
  <c r="CN307" i="9"/>
  <c r="CM307" i="9"/>
  <c r="CL307" i="9"/>
  <c r="CK307" i="9"/>
  <c r="CJ307" i="9"/>
  <c r="CI307" i="9"/>
  <c r="CH307" i="9"/>
  <c r="BW307" i="9"/>
  <c r="BL307" i="9"/>
  <c r="BA307" i="9"/>
  <c r="AP307" i="9"/>
  <c r="AE307" i="9"/>
  <c r="GV298" i="9"/>
  <c r="JN298" i="9"/>
  <c r="GT298" i="9"/>
  <c r="FO298" i="9"/>
  <c r="FC298" i="9"/>
  <c r="FB298" i="9"/>
  <c r="FA298" i="9"/>
  <c r="EZ298" i="9"/>
  <c r="EY298" i="9"/>
  <c r="EX298" i="9"/>
  <c r="EW298" i="9"/>
  <c r="EV298" i="9"/>
  <c r="EU298" i="9"/>
  <c r="ET298" i="9"/>
  <c r="EJ298" i="9"/>
  <c r="DY298" i="9"/>
  <c r="DX298" i="9"/>
  <c r="DW298" i="9"/>
  <c r="DV298" i="9"/>
  <c r="DU298" i="9"/>
  <c r="DT298" i="9"/>
  <c r="DS298" i="9"/>
  <c r="DR298" i="9"/>
  <c r="DQ298" i="9"/>
  <c r="DP298" i="9"/>
  <c r="DO298" i="9"/>
  <c r="DD298" i="9"/>
  <c r="CR298" i="9"/>
  <c r="CQ298" i="9"/>
  <c r="CP298" i="9"/>
  <c r="CO298" i="9"/>
  <c r="CN298" i="9"/>
  <c r="CM298" i="9"/>
  <c r="CL298" i="9"/>
  <c r="CK298" i="9"/>
  <c r="CJ298" i="9"/>
  <c r="CI298" i="9"/>
  <c r="CH298" i="9"/>
  <c r="BW298" i="9"/>
  <c r="BL298" i="9"/>
  <c r="BA298" i="9"/>
  <c r="AP298" i="9"/>
  <c r="AE298" i="9"/>
  <c r="GV289" i="9"/>
  <c r="JN289" i="9"/>
  <c r="GT289" i="9"/>
  <c r="FO289" i="9"/>
  <c r="FC289" i="9"/>
  <c r="FB289" i="9"/>
  <c r="FA289" i="9"/>
  <c r="EZ289" i="9"/>
  <c r="EY289" i="9"/>
  <c r="EX289" i="9"/>
  <c r="EW289" i="9"/>
  <c r="EV289" i="9"/>
  <c r="EU289" i="9"/>
  <c r="ET289" i="9"/>
  <c r="EJ289" i="9"/>
  <c r="DY289" i="9"/>
  <c r="DX289" i="9"/>
  <c r="DW289" i="9"/>
  <c r="DV289" i="9"/>
  <c r="DU289" i="9"/>
  <c r="DT289" i="9"/>
  <c r="DS289" i="9"/>
  <c r="DR289" i="9"/>
  <c r="DQ289" i="9"/>
  <c r="DP289" i="9"/>
  <c r="DO289" i="9"/>
  <c r="DD289" i="9"/>
  <c r="CR289" i="9"/>
  <c r="CQ289" i="9"/>
  <c r="CP289" i="9"/>
  <c r="CO289" i="9"/>
  <c r="CN289" i="9"/>
  <c r="CM289" i="9"/>
  <c r="CL289" i="9"/>
  <c r="CK289" i="9"/>
  <c r="CJ289" i="9"/>
  <c r="CI289" i="9"/>
  <c r="CH289" i="9"/>
  <c r="BW289" i="9"/>
  <c r="BL289" i="9"/>
  <c r="BA289" i="9"/>
  <c r="AP289" i="9"/>
  <c r="AE289" i="9"/>
  <c r="GV280" i="9"/>
  <c r="JN280" i="9"/>
  <c r="GT280" i="9"/>
  <c r="FO280" i="9"/>
  <c r="FC280" i="9"/>
  <c r="FB280" i="9"/>
  <c r="FA280" i="9"/>
  <c r="EZ280" i="9"/>
  <c r="EY280" i="9"/>
  <c r="EX280" i="9"/>
  <c r="EW280" i="9"/>
  <c r="EV280" i="9"/>
  <c r="EU280" i="9"/>
  <c r="ET280" i="9"/>
  <c r="EJ280" i="9"/>
  <c r="DY280" i="9"/>
  <c r="DX280" i="9"/>
  <c r="DW280" i="9"/>
  <c r="DV280" i="9"/>
  <c r="DU280" i="9"/>
  <c r="DT280" i="9"/>
  <c r="DS280" i="9"/>
  <c r="DR280" i="9"/>
  <c r="DQ280" i="9"/>
  <c r="DP280" i="9"/>
  <c r="DO280" i="9"/>
  <c r="DD280" i="9"/>
  <c r="CR280" i="9"/>
  <c r="CQ280" i="9"/>
  <c r="CP280" i="9"/>
  <c r="CO280" i="9"/>
  <c r="CN280" i="9"/>
  <c r="CM280" i="9"/>
  <c r="CL280" i="9"/>
  <c r="CK280" i="9"/>
  <c r="CJ280" i="9"/>
  <c r="CI280" i="9"/>
  <c r="CH280" i="9"/>
  <c r="BW280" i="9"/>
  <c r="BL280" i="9"/>
  <c r="BA280" i="9"/>
  <c r="AP280" i="9"/>
  <c r="AE280" i="9"/>
  <c r="GV271" i="9"/>
  <c r="JN271" i="9"/>
  <c r="GT271" i="9"/>
  <c r="FO271" i="9"/>
  <c r="FC271" i="9"/>
  <c r="FB271" i="9"/>
  <c r="FA271" i="9"/>
  <c r="EZ271" i="9"/>
  <c r="EY271" i="9"/>
  <c r="EX271" i="9"/>
  <c r="EW271" i="9"/>
  <c r="EV271" i="9"/>
  <c r="EU271" i="9"/>
  <c r="ET271" i="9"/>
  <c r="EJ271" i="9"/>
  <c r="DY271" i="9"/>
  <c r="DX271" i="9"/>
  <c r="DW271" i="9"/>
  <c r="DV271" i="9"/>
  <c r="DU271" i="9"/>
  <c r="DT271" i="9"/>
  <c r="DS271" i="9"/>
  <c r="DR271" i="9"/>
  <c r="DQ271" i="9"/>
  <c r="DP271" i="9"/>
  <c r="DO271" i="9"/>
  <c r="DD271" i="9"/>
  <c r="CR271" i="9"/>
  <c r="CQ271" i="9"/>
  <c r="CP271" i="9"/>
  <c r="CO271" i="9"/>
  <c r="CN271" i="9"/>
  <c r="CM271" i="9"/>
  <c r="CL271" i="9"/>
  <c r="CK271" i="9"/>
  <c r="CJ271" i="9"/>
  <c r="CI271" i="9"/>
  <c r="CH271" i="9"/>
  <c r="BW271" i="9"/>
  <c r="BL271" i="9"/>
  <c r="BA271" i="9"/>
  <c r="AP271" i="9"/>
  <c r="AE271" i="9"/>
  <c r="GV262" i="9"/>
  <c r="JN262" i="9"/>
  <c r="GT262" i="9"/>
  <c r="FO262" i="9"/>
  <c r="FC262" i="9"/>
  <c r="FB262" i="9"/>
  <c r="FA262" i="9"/>
  <c r="EZ262" i="9"/>
  <c r="EY262" i="9"/>
  <c r="EX262" i="9"/>
  <c r="EW262" i="9"/>
  <c r="EV262" i="9"/>
  <c r="EU262" i="9"/>
  <c r="ET262" i="9"/>
  <c r="EJ262" i="9"/>
  <c r="DY262" i="9"/>
  <c r="DX262" i="9"/>
  <c r="DW262" i="9"/>
  <c r="DV262" i="9"/>
  <c r="DU262" i="9"/>
  <c r="DT262" i="9"/>
  <c r="DS262" i="9"/>
  <c r="DR262" i="9"/>
  <c r="DQ262" i="9"/>
  <c r="DP262" i="9"/>
  <c r="DO262" i="9"/>
  <c r="DD262" i="9"/>
  <c r="CR262" i="9"/>
  <c r="CQ262" i="9"/>
  <c r="CP262" i="9"/>
  <c r="CO262" i="9"/>
  <c r="CN262" i="9"/>
  <c r="CM262" i="9"/>
  <c r="CL262" i="9"/>
  <c r="CK262" i="9"/>
  <c r="CJ262" i="9"/>
  <c r="CI262" i="9"/>
  <c r="CH262" i="9"/>
  <c r="BW262" i="9"/>
  <c r="BL262" i="9"/>
  <c r="BA262" i="9"/>
  <c r="AP262" i="9"/>
  <c r="AE262" i="9"/>
  <c r="GV253" i="9"/>
  <c r="JN253" i="9"/>
  <c r="GT253" i="9"/>
  <c r="FO253" i="9"/>
  <c r="FC253" i="9"/>
  <c r="FB253" i="9"/>
  <c r="FA253" i="9"/>
  <c r="EZ253" i="9"/>
  <c r="EY253" i="9"/>
  <c r="EX253" i="9"/>
  <c r="EW253" i="9"/>
  <c r="EV253" i="9"/>
  <c r="EU253" i="9"/>
  <c r="ET253" i="9"/>
  <c r="EJ253" i="9"/>
  <c r="DY253" i="9"/>
  <c r="DX253" i="9"/>
  <c r="DW253" i="9"/>
  <c r="DV253" i="9"/>
  <c r="DU253" i="9"/>
  <c r="DT253" i="9"/>
  <c r="DS253" i="9"/>
  <c r="DR253" i="9"/>
  <c r="DQ253" i="9"/>
  <c r="DP253" i="9"/>
  <c r="DO253" i="9"/>
  <c r="DD253" i="9"/>
  <c r="CR253" i="9"/>
  <c r="CQ253" i="9"/>
  <c r="CP253" i="9"/>
  <c r="CO253" i="9"/>
  <c r="CN253" i="9"/>
  <c r="CM253" i="9"/>
  <c r="CL253" i="9"/>
  <c r="CK253" i="9"/>
  <c r="CJ253" i="9"/>
  <c r="CI253" i="9"/>
  <c r="CH253" i="9"/>
  <c r="BW253" i="9"/>
  <c r="BL253" i="9"/>
  <c r="BA253" i="9"/>
  <c r="AP253" i="9"/>
  <c r="AE253" i="9"/>
  <c r="GV244" i="9"/>
  <c r="JN244" i="9"/>
  <c r="GT244" i="9"/>
  <c r="FO244" i="9"/>
  <c r="FC244" i="9"/>
  <c r="FB244" i="9"/>
  <c r="FA244" i="9"/>
  <c r="EZ244" i="9"/>
  <c r="EY244" i="9"/>
  <c r="EX244" i="9"/>
  <c r="EW244" i="9"/>
  <c r="EV244" i="9"/>
  <c r="EU244" i="9"/>
  <c r="ET244" i="9"/>
  <c r="EJ244" i="9"/>
  <c r="DY244" i="9"/>
  <c r="DX244" i="9"/>
  <c r="DW244" i="9"/>
  <c r="DV244" i="9"/>
  <c r="DU244" i="9"/>
  <c r="DT244" i="9"/>
  <c r="DS244" i="9"/>
  <c r="DR244" i="9"/>
  <c r="DQ244" i="9"/>
  <c r="DP244" i="9"/>
  <c r="DO244" i="9"/>
  <c r="DD244" i="9"/>
  <c r="CR244" i="9"/>
  <c r="CQ244" i="9"/>
  <c r="CP244" i="9"/>
  <c r="CO244" i="9"/>
  <c r="CN244" i="9"/>
  <c r="CM244" i="9"/>
  <c r="CL244" i="9"/>
  <c r="CK244" i="9"/>
  <c r="CJ244" i="9"/>
  <c r="CI244" i="9"/>
  <c r="CH244" i="9"/>
  <c r="BW244" i="9"/>
  <c r="BL244" i="9"/>
  <c r="BA244" i="9"/>
  <c r="AP244" i="9"/>
  <c r="AE244" i="9"/>
  <c r="GV235" i="9"/>
  <c r="JN235" i="9"/>
  <c r="GT235" i="9"/>
  <c r="FO235" i="9"/>
  <c r="FC235" i="9"/>
  <c r="FB235" i="9"/>
  <c r="FA235" i="9"/>
  <c r="EZ235" i="9"/>
  <c r="EY235" i="9"/>
  <c r="EX235" i="9"/>
  <c r="EW235" i="9"/>
  <c r="EV235" i="9"/>
  <c r="EU235" i="9"/>
  <c r="ET235" i="9"/>
  <c r="EJ235" i="9"/>
  <c r="DY235" i="9"/>
  <c r="DX235" i="9"/>
  <c r="DW235" i="9"/>
  <c r="DV235" i="9"/>
  <c r="DU235" i="9"/>
  <c r="DT235" i="9"/>
  <c r="DS235" i="9"/>
  <c r="DR235" i="9"/>
  <c r="DQ235" i="9"/>
  <c r="DP235" i="9"/>
  <c r="DO235" i="9"/>
  <c r="DD235" i="9"/>
  <c r="CR235" i="9"/>
  <c r="CQ235" i="9"/>
  <c r="CP235" i="9"/>
  <c r="CO235" i="9"/>
  <c r="CN235" i="9"/>
  <c r="CM235" i="9"/>
  <c r="CL235" i="9"/>
  <c r="CK235" i="9"/>
  <c r="CJ235" i="9"/>
  <c r="CI235" i="9"/>
  <c r="CH235" i="9"/>
  <c r="BW235" i="9"/>
  <c r="BL235" i="9"/>
  <c r="BA235" i="9"/>
  <c r="AP235" i="9"/>
  <c r="AE235" i="9"/>
  <c r="GV226" i="9"/>
  <c r="JN226" i="9"/>
  <c r="GT226" i="9"/>
  <c r="FO226" i="9"/>
  <c r="FC226" i="9"/>
  <c r="FB226" i="9"/>
  <c r="FA226" i="9"/>
  <c r="EZ226" i="9"/>
  <c r="EY226" i="9"/>
  <c r="EX226" i="9"/>
  <c r="EW226" i="9"/>
  <c r="EV226" i="9"/>
  <c r="EU226" i="9"/>
  <c r="ET226" i="9"/>
  <c r="EJ226" i="9"/>
  <c r="DY226" i="9"/>
  <c r="DX226" i="9"/>
  <c r="DW226" i="9"/>
  <c r="DV226" i="9"/>
  <c r="DU226" i="9"/>
  <c r="DT226" i="9"/>
  <c r="DS226" i="9"/>
  <c r="DR226" i="9"/>
  <c r="DQ226" i="9"/>
  <c r="DP226" i="9"/>
  <c r="DO226" i="9"/>
  <c r="DD226" i="9"/>
  <c r="CR226" i="9"/>
  <c r="CQ226" i="9"/>
  <c r="CP226" i="9"/>
  <c r="CO226" i="9"/>
  <c r="CN226" i="9"/>
  <c r="CM226" i="9"/>
  <c r="CL226" i="9"/>
  <c r="CK226" i="9"/>
  <c r="CJ226" i="9"/>
  <c r="CI226" i="9"/>
  <c r="CH226" i="9"/>
  <c r="BW226" i="9"/>
  <c r="BL226" i="9"/>
  <c r="BA226" i="9"/>
  <c r="AP226" i="9"/>
  <c r="AE226" i="9"/>
  <c r="GV217" i="9"/>
  <c r="JN217" i="9"/>
  <c r="GT217" i="9"/>
  <c r="FO217" i="9"/>
  <c r="FC217" i="9"/>
  <c r="FB217" i="9"/>
  <c r="FA217" i="9"/>
  <c r="EZ217" i="9"/>
  <c r="EY217" i="9"/>
  <c r="EX217" i="9"/>
  <c r="EW217" i="9"/>
  <c r="EV217" i="9"/>
  <c r="EU217" i="9"/>
  <c r="ET217" i="9"/>
  <c r="EJ217" i="9"/>
  <c r="DY217" i="9"/>
  <c r="DX217" i="9"/>
  <c r="DW217" i="9"/>
  <c r="DV217" i="9"/>
  <c r="DU217" i="9"/>
  <c r="DT217" i="9"/>
  <c r="DS217" i="9"/>
  <c r="DR217" i="9"/>
  <c r="DQ217" i="9"/>
  <c r="DP217" i="9"/>
  <c r="DO217" i="9"/>
  <c r="DD217" i="9"/>
  <c r="CR217" i="9"/>
  <c r="CQ217" i="9"/>
  <c r="CP217" i="9"/>
  <c r="CO217" i="9"/>
  <c r="CN217" i="9"/>
  <c r="CM217" i="9"/>
  <c r="CL217" i="9"/>
  <c r="CK217" i="9"/>
  <c r="CJ217" i="9"/>
  <c r="CI217" i="9"/>
  <c r="CH217" i="9"/>
  <c r="BW217" i="9"/>
  <c r="BL217" i="9"/>
  <c r="BA217" i="9"/>
  <c r="AP217" i="9"/>
  <c r="AE217" i="9"/>
  <c r="GV208" i="9"/>
  <c r="JN208" i="9"/>
  <c r="GT208" i="9"/>
  <c r="FO208" i="9"/>
  <c r="FC208" i="9"/>
  <c r="FB208" i="9"/>
  <c r="FA208" i="9"/>
  <c r="EZ208" i="9"/>
  <c r="EY208" i="9"/>
  <c r="EX208" i="9"/>
  <c r="EW208" i="9"/>
  <c r="EV208" i="9"/>
  <c r="EU208" i="9"/>
  <c r="ET208" i="9"/>
  <c r="EJ208" i="9"/>
  <c r="DY208" i="9"/>
  <c r="DX208" i="9"/>
  <c r="DW208" i="9"/>
  <c r="DV208" i="9"/>
  <c r="DU208" i="9"/>
  <c r="DT208" i="9"/>
  <c r="DS208" i="9"/>
  <c r="DR208" i="9"/>
  <c r="DQ208" i="9"/>
  <c r="DP208" i="9"/>
  <c r="DO208" i="9"/>
  <c r="DD208" i="9"/>
  <c r="CR208" i="9"/>
  <c r="CQ208" i="9"/>
  <c r="CP208" i="9"/>
  <c r="CO208" i="9"/>
  <c r="CN208" i="9"/>
  <c r="CM208" i="9"/>
  <c r="CL208" i="9"/>
  <c r="CK208" i="9"/>
  <c r="CJ208" i="9"/>
  <c r="CI208" i="9"/>
  <c r="CH208" i="9"/>
  <c r="BW208" i="9"/>
  <c r="BL208" i="9"/>
  <c r="BA208" i="9"/>
  <c r="AP208" i="9"/>
  <c r="AE208" i="9"/>
  <c r="GV199" i="9"/>
  <c r="JN199" i="9"/>
  <c r="GT199" i="9"/>
  <c r="FO199" i="9"/>
  <c r="FC199" i="9"/>
  <c r="FB199" i="9"/>
  <c r="FA199" i="9"/>
  <c r="EZ199" i="9"/>
  <c r="EY199" i="9"/>
  <c r="EX199" i="9"/>
  <c r="EW199" i="9"/>
  <c r="EV199" i="9"/>
  <c r="EU199" i="9"/>
  <c r="ET199" i="9"/>
  <c r="EJ199" i="9"/>
  <c r="DY199" i="9"/>
  <c r="DX199" i="9"/>
  <c r="DW199" i="9"/>
  <c r="DV199" i="9"/>
  <c r="DU199" i="9"/>
  <c r="DT199" i="9"/>
  <c r="DS199" i="9"/>
  <c r="DR199" i="9"/>
  <c r="DQ199" i="9"/>
  <c r="DP199" i="9"/>
  <c r="DO199" i="9"/>
  <c r="DD199" i="9"/>
  <c r="CR199" i="9"/>
  <c r="CQ199" i="9"/>
  <c r="CP199" i="9"/>
  <c r="CO199" i="9"/>
  <c r="CN199" i="9"/>
  <c r="CM199" i="9"/>
  <c r="CL199" i="9"/>
  <c r="CK199" i="9"/>
  <c r="CJ199" i="9"/>
  <c r="CI199" i="9"/>
  <c r="CH199" i="9"/>
  <c r="BW199" i="9"/>
  <c r="BL199" i="9"/>
  <c r="BA199" i="9"/>
  <c r="AP199" i="9"/>
  <c r="AE199" i="9"/>
  <c r="GV190" i="9"/>
  <c r="JN190" i="9"/>
  <c r="GT190" i="9"/>
  <c r="FO190" i="9"/>
  <c r="FC190" i="9"/>
  <c r="FB190" i="9"/>
  <c r="FA190" i="9"/>
  <c r="EZ190" i="9"/>
  <c r="EY190" i="9"/>
  <c r="EX190" i="9"/>
  <c r="EW190" i="9"/>
  <c r="EV190" i="9"/>
  <c r="EU190" i="9"/>
  <c r="ET190" i="9"/>
  <c r="EJ190" i="9"/>
  <c r="DY190" i="9"/>
  <c r="DX190" i="9"/>
  <c r="DW190" i="9"/>
  <c r="DV190" i="9"/>
  <c r="DU190" i="9"/>
  <c r="DT190" i="9"/>
  <c r="DS190" i="9"/>
  <c r="DR190" i="9"/>
  <c r="DQ190" i="9"/>
  <c r="DP190" i="9"/>
  <c r="DO190" i="9"/>
  <c r="DD190" i="9"/>
  <c r="CR190" i="9"/>
  <c r="CQ190" i="9"/>
  <c r="CP190" i="9"/>
  <c r="CO190" i="9"/>
  <c r="CN190" i="9"/>
  <c r="CM190" i="9"/>
  <c r="CL190" i="9"/>
  <c r="CK190" i="9"/>
  <c r="CJ190" i="9"/>
  <c r="CI190" i="9"/>
  <c r="CH190" i="9"/>
  <c r="BW190" i="9"/>
  <c r="BL190" i="9"/>
  <c r="BA190" i="9"/>
  <c r="AP190" i="9"/>
  <c r="AE190" i="9"/>
  <c r="GV181" i="9"/>
  <c r="JN181" i="9"/>
  <c r="GT181" i="9"/>
  <c r="FO181" i="9"/>
  <c r="FC181" i="9"/>
  <c r="FB181" i="9"/>
  <c r="FA181" i="9"/>
  <c r="EZ181" i="9"/>
  <c r="EY181" i="9"/>
  <c r="EX181" i="9"/>
  <c r="EW181" i="9"/>
  <c r="EV181" i="9"/>
  <c r="EU181" i="9"/>
  <c r="ET181" i="9"/>
  <c r="EJ181" i="9"/>
  <c r="DY181" i="9"/>
  <c r="DX181" i="9"/>
  <c r="DW181" i="9"/>
  <c r="DV181" i="9"/>
  <c r="DU181" i="9"/>
  <c r="DT181" i="9"/>
  <c r="DS181" i="9"/>
  <c r="DR181" i="9"/>
  <c r="DQ181" i="9"/>
  <c r="DP181" i="9"/>
  <c r="DO181" i="9"/>
  <c r="DD181" i="9"/>
  <c r="CR181" i="9"/>
  <c r="CQ181" i="9"/>
  <c r="CP181" i="9"/>
  <c r="CO181" i="9"/>
  <c r="CN181" i="9"/>
  <c r="CM181" i="9"/>
  <c r="CL181" i="9"/>
  <c r="CK181" i="9"/>
  <c r="CJ181" i="9"/>
  <c r="CI181" i="9"/>
  <c r="CH181" i="9"/>
  <c r="BW181" i="9"/>
  <c r="BL181" i="9"/>
  <c r="BA181" i="9"/>
  <c r="AP181" i="9"/>
  <c r="AE181" i="9"/>
  <c r="GV172" i="9"/>
  <c r="JN172" i="9"/>
  <c r="GT172" i="9"/>
  <c r="FO172" i="9"/>
  <c r="FC172" i="9"/>
  <c r="FB172" i="9"/>
  <c r="FA172" i="9"/>
  <c r="EZ172" i="9"/>
  <c r="EY172" i="9"/>
  <c r="EX172" i="9"/>
  <c r="EW172" i="9"/>
  <c r="EV172" i="9"/>
  <c r="EU172" i="9"/>
  <c r="ET172" i="9"/>
  <c r="EJ172" i="9"/>
  <c r="DY172" i="9"/>
  <c r="DX172" i="9"/>
  <c r="DW172" i="9"/>
  <c r="DV172" i="9"/>
  <c r="DU172" i="9"/>
  <c r="DT172" i="9"/>
  <c r="DS172" i="9"/>
  <c r="DR172" i="9"/>
  <c r="DQ172" i="9"/>
  <c r="DP172" i="9"/>
  <c r="DO172" i="9"/>
  <c r="DD172" i="9"/>
  <c r="CR172" i="9"/>
  <c r="CQ172" i="9"/>
  <c r="CP172" i="9"/>
  <c r="CO172" i="9"/>
  <c r="CN172" i="9"/>
  <c r="CM172" i="9"/>
  <c r="CL172" i="9"/>
  <c r="CK172" i="9"/>
  <c r="CJ172" i="9"/>
  <c r="CI172" i="9"/>
  <c r="CH172" i="9"/>
  <c r="BW172" i="9"/>
  <c r="BL172" i="9"/>
  <c r="BA172" i="9"/>
  <c r="AP172" i="9"/>
  <c r="AE172" i="9"/>
  <c r="GV163" i="9"/>
  <c r="JN163" i="9"/>
  <c r="GT163" i="9"/>
  <c r="FO163" i="9"/>
  <c r="FC163" i="9"/>
  <c r="FB163" i="9"/>
  <c r="FA163" i="9"/>
  <c r="EZ163" i="9"/>
  <c r="EY163" i="9"/>
  <c r="EX163" i="9"/>
  <c r="EW163" i="9"/>
  <c r="EV163" i="9"/>
  <c r="EU163" i="9"/>
  <c r="ET163" i="9"/>
  <c r="EJ163" i="9"/>
  <c r="DY163" i="9"/>
  <c r="DX163" i="9"/>
  <c r="DW163" i="9"/>
  <c r="DV163" i="9"/>
  <c r="DU163" i="9"/>
  <c r="DT163" i="9"/>
  <c r="DS163" i="9"/>
  <c r="DR163" i="9"/>
  <c r="DQ163" i="9"/>
  <c r="DP163" i="9"/>
  <c r="DO163" i="9"/>
  <c r="DD163" i="9"/>
  <c r="CR163" i="9"/>
  <c r="CQ163" i="9"/>
  <c r="CP163" i="9"/>
  <c r="CO163" i="9"/>
  <c r="CN163" i="9"/>
  <c r="CM163" i="9"/>
  <c r="CL163" i="9"/>
  <c r="CK163" i="9"/>
  <c r="CJ163" i="9"/>
  <c r="CI163" i="9"/>
  <c r="CH163" i="9"/>
  <c r="BW163" i="9"/>
  <c r="BL163" i="9"/>
  <c r="BA163" i="9"/>
  <c r="AP163" i="9"/>
  <c r="AE163" i="9"/>
  <c r="GV154" i="9"/>
  <c r="JN154" i="9"/>
  <c r="GT154" i="9"/>
  <c r="FO154" i="9"/>
  <c r="FC154" i="9"/>
  <c r="FB154" i="9"/>
  <c r="FA154" i="9"/>
  <c r="EZ154" i="9"/>
  <c r="EY154" i="9"/>
  <c r="EX154" i="9"/>
  <c r="EW154" i="9"/>
  <c r="EV154" i="9"/>
  <c r="EU154" i="9"/>
  <c r="ET154" i="9"/>
  <c r="EJ154" i="9"/>
  <c r="DY154" i="9"/>
  <c r="DX154" i="9"/>
  <c r="DW154" i="9"/>
  <c r="DV154" i="9"/>
  <c r="DU154" i="9"/>
  <c r="DT154" i="9"/>
  <c r="DS154" i="9"/>
  <c r="DR154" i="9"/>
  <c r="DQ154" i="9"/>
  <c r="DP154" i="9"/>
  <c r="DO154" i="9"/>
  <c r="DD154" i="9"/>
  <c r="CR154" i="9"/>
  <c r="CQ154" i="9"/>
  <c r="CP154" i="9"/>
  <c r="CO154" i="9"/>
  <c r="CN154" i="9"/>
  <c r="CM154" i="9"/>
  <c r="CL154" i="9"/>
  <c r="CK154" i="9"/>
  <c r="CJ154" i="9"/>
  <c r="CI154" i="9"/>
  <c r="CH154" i="9"/>
  <c r="BW154" i="9"/>
  <c r="BL154" i="9"/>
  <c r="BA154" i="9"/>
  <c r="AP154" i="9"/>
  <c r="AE154" i="9"/>
  <c r="GV145" i="9"/>
  <c r="JN145" i="9"/>
  <c r="GT145" i="9"/>
  <c r="FO145" i="9"/>
  <c r="FC145" i="9"/>
  <c r="FB145" i="9"/>
  <c r="FA145" i="9"/>
  <c r="EZ145" i="9"/>
  <c r="EY145" i="9"/>
  <c r="EX145" i="9"/>
  <c r="EW145" i="9"/>
  <c r="EV145" i="9"/>
  <c r="EU145" i="9"/>
  <c r="ET145" i="9"/>
  <c r="EJ145" i="9"/>
  <c r="DY145" i="9"/>
  <c r="DX145" i="9"/>
  <c r="DW145" i="9"/>
  <c r="DV145" i="9"/>
  <c r="DU145" i="9"/>
  <c r="DT145" i="9"/>
  <c r="DS145" i="9"/>
  <c r="DR145" i="9"/>
  <c r="DQ145" i="9"/>
  <c r="DP145" i="9"/>
  <c r="DO145" i="9"/>
  <c r="DD145" i="9"/>
  <c r="CR145" i="9"/>
  <c r="CQ145" i="9"/>
  <c r="CP145" i="9"/>
  <c r="CO145" i="9"/>
  <c r="CN145" i="9"/>
  <c r="CM145" i="9"/>
  <c r="CL145" i="9"/>
  <c r="CK145" i="9"/>
  <c r="CJ145" i="9"/>
  <c r="CI145" i="9"/>
  <c r="CH145" i="9"/>
  <c r="BW145" i="9"/>
  <c r="BL145" i="9"/>
  <c r="BA145" i="9"/>
  <c r="AP145" i="9"/>
  <c r="AE145" i="9"/>
  <c r="GV136" i="9"/>
  <c r="JN136" i="9"/>
  <c r="GT136" i="9"/>
  <c r="FO136" i="9"/>
  <c r="FC136" i="9"/>
  <c r="FB136" i="9"/>
  <c r="FA136" i="9"/>
  <c r="EZ136" i="9"/>
  <c r="EY136" i="9"/>
  <c r="EX136" i="9"/>
  <c r="EW136" i="9"/>
  <c r="EV136" i="9"/>
  <c r="EU136" i="9"/>
  <c r="ET136" i="9"/>
  <c r="EJ136" i="9"/>
  <c r="DY136" i="9"/>
  <c r="DX136" i="9"/>
  <c r="DW136" i="9"/>
  <c r="DV136" i="9"/>
  <c r="DU136" i="9"/>
  <c r="DT136" i="9"/>
  <c r="DS136" i="9"/>
  <c r="DR136" i="9"/>
  <c r="DQ136" i="9"/>
  <c r="DP136" i="9"/>
  <c r="DO136" i="9"/>
  <c r="DD136" i="9"/>
  <c r="CR136" i="9"/>
  <c r="CQ136" i="9"/>
  <c r="CP136" i="9"/>
  <c r="CO136" i="9"/>
  <c r="CN136" i="9"/>
  <c r="CM136" i="9"/>
  <c r="CL136" i="9"/>
  <c r="CK136" i="9"/>
  <c r="CJ136" i="9"/>
  <c r="CI136" i="9"/>
  <c r="CH136" i="9"/>
  <c r="BW136" i="9"/>
  <c r="BL136" i="9"/>
  <c r="BA136" i="9"/>
  <c r="AP136" i="9"/>
  <c r="AE136" i="9"/>
  <c r="GV127" i="9"/>
  <c r="JN127" i="9"/>
  <c r="GT127" i="9"/>
  <c r="FO127" i="9"/>
  <c r="FC127" i="9"/>
  <c r="FB127" i="9"/>
  <c r="FA127" i="9"/>
  <c r="EZ127" i="9"/>
  <c r="EY127" i="9"/>
  <c r="EX127" i="9"/>
  <c r="EW127" i="9"/>
  <c r="EV127" i="9"/>
  <c r="EU127" i="9"/>
  <c r="ET127" i="9"/>
  <c r="EJ127" i="9"/>
  <c r="DY127" i="9"/>
  <c r="DX127" i="9"/>
  <c r="DW127" i="9"/>
  <c r="DV127" i="9"/>
  <c r="DU127" i="9"/>
  <c r="DT127" i="9"/>
  <c r="DS127" i="9"/>
  <c r="DR127" i="9"/>
  <c r="DQ127" i="9"/>
  <c r="DP127" i="9"/>
  <c r="DO127" i="9"/>
  <c r="DD127" i="9"/>
  <c r="CR127" i="9"/>
  <c r="CQ127" i="9"/>
  <c r="CP127" i="9"/>
  <c r="CO127" i="9"/>
  <c r="CN127" i="9"/>
  <c r="CM127" i="9"/>
  <c r="CL127" i="9"/>
  <c r="CK127" i="9"/>
  <c r="CJ127" i="9"/>
  <c r="CI127" i="9"/>
  <c r="CH127" i="9"/>
  <c r="BW127" i="9"/>
  <c r="BL127" i="9"/>
  <c r="BA127" i="9"/>
  <c r="AP127" i="9"/>
  <c r="AE127" i="9"/>
  <c r="GV118" i="9"/>
  <c r="JN118" i="9"/>
  <c r="GT118" i="9"/>
  <c r="FO118" i="9"/>
  <c r="FC118" i="9"/>
  <c r="FB118" i="9"/>
  <c r="FA118" i="9"/>
  <c r="EZ118" i="9"/>
  <c r="EY118" i="9"/>
  <c r="EX118" i="9"/>
  <c r="EW118" i="9"/>
  <c r="EV118" i="9"/>
  <c r="EU118" i="9"/>
  <c r="ET118" i="9"/>
  <c r="EJ118" i="9"/>
  <c r="DY118" i="9"/>
  <c r="DX118" i="9"/>
  <c r="DW118" i="9"/>
  <c r="DV118" i="9"/>
  <c r="DU118" i="9"/>
  <c r="DT118" i="9"/>
  <c r="DS118" i="9"/>
  <c r="DR118" i="9"/>
  <c r="DQ118" i="9"/>
  <c r="DP118" i="9"/>
  <c r="DO118" i="9"/>
  <c r="DD118" i="9"/>
  <c r="CR118" i="9"/>
  <c r="CQ118" i="9"/>
  <c r="CP118" i="9"/>
  <c r="CO118" i="9"/>
  <c r="CN118" i="9"/>
  <c r="CM118" i="9"/>
  <c r="CL118" i="9"/>
  <c r="CK118" i="9"/>
  <c r="CJ118" i="9"/>
  <c r="CI118" i="9"/>
  <c r="CH118" i="9"/>
  <c r="BW118" i="9"/>
  <c r="BL118" i="9"/>
  <c r="BA118" i="9"/>
  <c r="AP118" i="9"/>
  <c r="AE118" i="9"/>
  <c r="GV109" i="9"/>
  <c r="JN109" i="9"/>
  <c r="GT109" i="9"/>
  <c r="FO109" i="9"/>
  <c r="FC109" i="9"/>
  <c r="FB109" i="9"/>
  <c r="FA109" i="9"/>
  <c r="EZ109" i="9"/>
  <c r="EY109" i="9"/>
  <c r="EX109" i="9"/>
  <c r="EW109" i="9"/>
  <c r="EV109" i="9"/>
  <c r="EU109" i="9"/>
  <c r="ET109" i="9"/>
  <c r="EJ109" i="9"/>
  <c r="DY109" i="9"/>
  <c r="DX109" i="9"/>
  <c r="DW109" i="9"/>
  <c r="DV109" i="9"/>
  <c r="DU109" i="9"/>
  <c r="DT109" i="9"/>
  <c r="DS109" i="9"/>
  <c r="DR109" i="9"/>
  <c r="DQ109" i="9"/>
  <c r="DP109" i="9"/>
  <c r="DO109" i="9"/>
  <c r="DD109" i="9"/>
  <c r="CR109" i="9"/>
  <c r="CQ109" i="9"/>
  <c r="CP109" i="9"/>
  <c r="CO109" i="9"/>
  <c r="CN109" i="9"/>
  <c r="CM109" i="9"/>
  <c r="CL109" i="9"/>
  <c r="CK109" i="9"/>
  <c r="CJ109" i="9"/>
  <c r="CI109" i="9"/>
  <c r="CH109" i="9"/>
  <c r="BW109" i="9"/>
  <c r="BL109" i="9"/>
  <c r="BA109" i="9"/>
  <c r="AP109" i="9"/>
  <c r="AE109" i="9"/>
  <c r="GV100" i="9"/>
  <c r="JN100" i="9"/>
  <c r="GT100" i="9"/>
  <c r="FO100" i="9"/>
  <c r="FC100" i="9"/>
  <c r="FB100" i="9"/>
  <c r="FA100" i="9"/>
  <c r="EZ100" i="9"/>
  <c r="EY100" i="9"/>
  <c r="EX100" i="9"/>
  <c r="EW100" i="9"/>
  <c r="EV100" i="9"/>
  <c r="EU100" i="9"/>
  <c r="ET100" i="9"/>
  <c r="EJ100" i="9"/>
  <c r="DY100" i="9"/>
  <c r="DX100" i="9"/>
  <c r="DW100" i="9"/>
  <c r="DV100" i="9"/>
  <c r="DU100" i="9"/>
  <c r="DT100" i="9"/>
  <c r="DS100" i="9"/>
  <c r="DR100" i="9"/>
  <c r="DQ100" i="9"/>
  <c r="DP100" i="9"/>
  <c r="DO100" i="9"/>
  <c r="DD100" i="9"/>
  <c r="CR100" i="9"/>
  <c r="CQ100" i="9"/>
  <c r="CP100" i="9"/>
  <c r="CO100" i="9"/>
  <c r="CN100" i="9"/>
  <c r="CM100" i="9"/>
  <c r="CL100" i="9"/>
  <c r="CK100" i="9"/>
  <c r="CJ100" i="9"/>
  <c r="CI100" i="9"/>
  <c r="CH100" i="9"/>
  <c r="BW100" i="9"/>
  <c r="BL100" i="9"/>
  <c r="BA100" i="9"/>
  <c r="AP100" i="9"/>
  <c r="AE100" i="9"/>
  <c r="GV91" i="9"/>
  <c r="JN91" i="9"/>
  <c r="GT91" i="9"/>
  <c r="FO91" i="9"/>
  <c r="FC91" i="9"/>
  <c r="FB91" i="9"/>
  <c r="FA91" i="9"/>
  <c r="EZ91" i="9"/>
  <c r="EY91" i="9"/>
  <c r="EX91" i="9"/>
  <c r="EW91" i="9"/>
  <c r="EV91" i="9"/>
  <c r="EU91" i="9"/>
  <c r="ET91" i="9"/>
  <c r="EJ91" i="9"/>
  <c r="DY91" i="9"/>
  <c r="DX91" i="9"/>
  <c r="DW91" i="9"/>
  <c r="DV91" i="9"/>
  <c r="DU91" i="9"/>
  <c r="DT91" i="9"/>
  <c r="DS91" i="9"/>
  <c r="DR91" i="9"/>
  <c r="DQ91" i="9"/>
  <c r="DP91" i="9"/>
  <c r="DO91" i="9"/>
  <c r="DD91" i="9"/>
  <c r="CR91" i="9"/>
  <c r="CQ91" i="9"/>
  <c r="CP91" i="9"/>
  <c r="CO91" i="9"/>
  <c r="CN91" i="9"/>
  <c r="CM91" i="9"/>
  <c r="CL91" i="9"/>
  <c r="CK91" i="9"/>
  <c r="CJ91" i="9"/>
  <c r="CI91" i="9"/>
  <c r="CH91" i="9"/>
  <c r="BW91" i="9"/>
  <c r="BL91" i="9"/>
  <c r="BA91" i="9"/>
  <c r="AP91" i="9"/>
  <c r="AE91" i="9"/>
  <c r="GV82" i="9"/>
  <c r="JN82" i="9"/>
  <c r="GT82" i="9"/>
  <c r="FO82" i="9"/>
  <c r="FC82" i="9"/>
  <c r="FB82" i="9"/>
  <c r="FA82" i="9"/>
  <c r="EZ82" i="9"/>
  <c r="EY82" i="9"/>
  <c r="EX82" i="9"/>
  <c r="EW82" i="9"/>
  <c r="EV82" i="9"/>
  <c r="EU82" i="9"/>
  <c r="ET82" i="9"/>
  <c r="EJ82" i="9"/>
  <c r="DY82" i="9"/>
  <c r="DX82" i="9"/>
  <c r="DW82" i="9"/>
  <c r="DV82" i="9"/>
  <c r="DU82" i="9"/>
  <c r="DT82" i="9"/>
  <c r="DS82" i="9"/>
  <c r="DR82" i="9"/>
  <c r="DQ82" i="9"/>
  <c r="DP82" i="9"/>
  <c r="DO82" i="9"/>
  <c r="DD82" i="9"/>
  <c r="CR82" i="9"/>
  <c r="CQ82" i="9"/>
  <c r="CP82" i="9"/>
  <c r="CO82" i="9"/>
  <c r="CN82" i="9"/>
  <c r="CM82" i="9"/>
  <c r="CL82" i="9"/>
  <c r="CK82" i="9"/>
  <c r="CJ82" i="9"/>
  <c r="CI82" i="9"/>
  <c r="CH82" i="9"/>
  <c r="BW82" i="9"/>
  <c r="BL82" i="9"/>
  <c r="BA82" i="9"/>
  <c r="AP82" i="9"/>
  <c r="AE82" i="9"/>
  <c r="GV73" i="9"/>
  <c r="JN73" i="9"/>
  <c r="GT73" i="9"/>
  <c r="FO73" i="9"/>
  <c r="FC73" i="9"/>
  <c r="FB73" i="9"/>
  <c r="FA73" i="9"/>
  <c r="EZ73" i="9"/>
  <c r="EY73" i="9"/>
  <c r="EX73" i="9"/>
  <c r="EW73" i="9"/>
  <c r="EV73" i="9"/>
  <c r="EU73" i="9"/>
  <c r="ET73" i="9"/>
  <c r="EJ73" i="9"/>
  <c r="DY73" i="9"/>
  <c r="DX73" i="9"/>
  <c r="DW73" i="9"/>
  <c r="DV73" i="9"/>
  <c r="DU73" i="9"/>
  <c r="DT73" i="9"/>
  <c r="DS73" i="9"/>
  <c r="DR73" i="9"/>
  <c r="DQ73" i="9"/>
  <c r="DP73" i="9"/>
  <c r="DO73" i="9"/>
  <c r="DD73" i="9"/>
  <c r="CR73" i="9"/>
  <c r="CQ73" i="9"/>
  <c r="CP73" i="9"/>
  <c r="CO73" i="9"/>
  <c r="CN73" i="9"/>
  <c r="CM73" i="9"/>
  <c r="CL73" i="9"/>
  <c r="CK73" i="9"/>
  <c r="CJ73" i="9"/>
  <c r="CI73" i="9"/>
  <c r="CH73" i="9"/>
  <c r="BW73" i="9"/>
  <c r="BL73" i="9"/>
  <c r="BA73" i="9"/>
  <c r="AP73" i="9"/>
  <c r="AE73" i="9"/>
  <c r="GV64" i="9"/>
  <c r="JN64" i="9"/>
  <c r="GT64" i="9"/>
  <c r="FO64" i="9"/>
  <c r="FC64" i="9"/>
  <c r="FB64" i="9"/>
  <c r="FA64" i="9"/>
  <c r="EZ64" i="9"/>
  <c r="EY64" i="9"/>
  <c r="EX64" i="9"/>
  <c r="EW64" i="9"/>
  <c r="EV64" i="9"/>
  <c r="EU64" i="9"/>
  <c r="ET64" i="9"/>
  <c r="EJ64" i="9"/>
  <c r="DY64" i="9"/>
  <c r="DX64" i="9"/>
  <c r="DW64" i="9"/>
  <c r="DV64" i="9"/>
  <c r="DU64" i="9"/>
  <c r="DT64" i="9"/>
  <c r="DS64" i="9"/>
  <c r="DR64" i="9"/>
  <c r="DQ64" i="9"/>
  <c r="DP64" i="9"/>
  <c r="DO64" i="9"/>
  <c r="DD64" i="9"/>
  <c r="CR64" i="9"/>
  <c r="CQ64" i="9"/>
  <c r="CP64" i="9"/>
  <c r="CO64" i="9"/>
  <c r="CN64" i="9"/>
  <c r="CM64" i="9"/>
  <c r="CL64" i="9"/>
  <c r="CK64" i="9"/>
  <c r="CJ64" i="9"/>
  <c r="CI64" i="9"/>
  <c r="CH64" i="9"/>
  <c r="BW64" i="9"/>
  <c r="BL64" i="9"/>
  <c r="BA64" i="9"/>
  <c r="AP64" i="9"/>
  <c r="AE64" i="9"/>
  <c r="GV55" i="9"/>
  <c r="JN55" i="9"/>
  <c r="GT55" i="9"/>
  <c r="FO55" i="9"/>
  <c r="FC55" i="9"/>
  <c r="FB55" i="9"/>
  <c r="FA55" i="9"/>
  <c r="EZ55" i="9"/>
  <c r="EY55" i="9"/>
  <c r="EX55" i="9"/>
  <c r="EW55" i="9"/>
  <c r="EV55" i="9"/>
  <c r="EU55" i="9"/>
  <c r="ET55" i="9"/>
  <c r="EJ55" i="9"/>
  <c r="DY55" i="9"/>
  <c r="DX55" i="9"/>
  <c r="DW55" i="9"/>
  <c r="DV55" i="9"/>
  <c r="DU55" i="9"/>
  <c r="DT55" i="9"/>
  <c r="DS55" i="9"/>
  <c r="DR55" i="9"/>
  <c r="DQ55" i="9"/>
  <c r="DP55" i="9"/>
  <c r="DO55" i="9"/>
  <c r="DD55" i="9"/>
  <c r="CR55" i="9"/>
  <c r="CQ55" i="9"/>
  <c r="CP55" i="9"/>
  <c r="CO55" i="9"/>
  <c r="CN55" i="9"/>
  <c r="CM55" i="9"/>
  <c r="CL55" i="9"/>
  <c r="CK55" i="9"/>
  <c r="CJ55" i="9"/>
  <c r="CI55" i="9"/>
  <c r="CH55" i="9"/>
  <c r="BW55" i="9"/>
  <c r="BL55" i="9"/>
  <c r="BA55" i="9"/>
  <c r="AP55" i="9"/>
  <c r="AE55" i="9"/>
  <c r="GV46" i="9"/>
  <c r="JN46" i="9"/>
  <c r="GT46" i="9"/>
  <c r="FO46" i="9"/>
  <c r="FC46" i="9"/>
  <c r="FB46" i="9"/>
  <c r="FA46" i="9"/>
  <c r="EZ46" i="9"/>
  <c r="EY46" i="9"/>
  <c r="EX46" i="9"/>
  <c r="EW46" i="9"/>
  <c r="EV46" i="9"/>
  <c r="EU46" i="9"/>
  <c r="ET46" i="9"/>
  <c r="EJ46" i="9"/>
  <c r="DY46" i="9"/>
  <c r="DX46" i="9"/>
  <c r="DW46" i="9"/>
  <c r="DV46" i="9"/>
  <c r="DU46" i="9"/>
  <c r="DT46" i="9"/>
  <c r="DS46" i="9"/>
  <c r="DR46" i="9"/>
  <c r="DQ46" i="9"/>
  <c r="DP46" i="9"/>
  <c r="DO46" i="9"/>
  <c r="DD46" i="9"/>
  <c r="CR46" i="9"/>
  <c r="CQ46" i="9"/>
  <c r="CP46" i="9"/>
  <c r="CO46" i="9"/>
  <c r="CN46" i="9"/>
  <c r="CM46" i="9"/>
  <c r="CL46" i="9"/>
  <c r="CK46" i="9"/>
  <c r="CJ46" i="9"/>
  <c r="CI46" i="9"/>
  <c r="CH46" i="9"/>
  <c r="BW46" i="9"/>
  <c r="BL46" i="9"/>
  <c r="BA46" i="9"/>
  <c r="AP46" i="9"/>
  <c r="AE46" i="9"/>
  <c r="GV37" i="9"/>
  <c r="JN37" i="9"/>
  <c r="GT37" i="9"/>
  <c r="FO37" i="9"/>
  <c r="FC37" i="9"/>
  <c r="FB37" i="9"/>
  <c r="FA37" i="9"/>
  <c r="EZ37" i="9"/>
  <c r="EY37" i="9"/>
  <c r="EX37" i="9"/>
  <c r="EW37" i="9"/>
  <c r="EV37" i="9"/>
  <c r="EU37" i="9"/>
  <c r="ET37" i="9"/>
  <c r="EJ37" i="9"/>
  <c r="DY37" i="9"/>
  <c r="DX37" i="9"/>
  <c r="DW37" i="9"/>
  <c r="DV37" i="9"/>
  <c r="DU37" i="9"/>
  <c r="DT37" i="9"/>
  <c r="DS37" i="9"/>
  <c r="DR37" i="9"/>
  <c r="DQ37" i="9"/>
  <c r="DP37" i="9"/>
  <c r="DO37" i="9"/>
  <c r="DD37" i="9"/>
  <c r="CR37" i="9"/>
  <c r="CQ37" i="9"/>
  <c r="CP37" i="9"/>
  <c r="CO37" i="9"/>
  <c r="CN37" i="9"/>
  <c r="CM37" i="9"/>
  <c r="CL37" i="9"/>
  <c r="CK37" i="9"/>
  <c r="CJ37" i="9"/>
  <c r="CI37" i="9"/>
  <c r="CH37" i="9"/>
  <c r="BW37" i="9"/>
  <c r="BL37" i="9"/>
  <c r="BA37" i="9"/>
  <c r="AP37" i="9"/>
  <c r="AE37" i="9"/>
  <c r="GV28" i="9"/>
  <c r="JN28" i="9"/>
  <c r="GT28" i="9"/>
  <c r="FO28" i="9"/>
  <c r="FC28" i="9"/>
  <c r="FB28" i="9"/>
  <c r="FA28" i="9"/>
  <c r="EZ28" i="9"/>
  <c r="EY28" i="9"/>
  <c r="EX28" i="9"/>
  <c r="EW28" i="9"/>
  <c r="EV28" i="9"/>
  <c r="EU28" i="9"/>
  <c r="ET28" i="9"/>
  <c r="EJ28" i="9"/>
  <c r="DY28" i="9"/>
  <c r="DX28" i="9"/>
  <c r="DW28" i="9"/>
  <c r="DV28" i="9"/>
  <c r="DU28" i="9"/>
  <c r="DT28" i="9"/>
  <c r="DS28" i="9"/>
  <c r="DR28" i="9"/>
  <c r="DQ28" i="9"/>
  <c r="DP28" i="9"/>
  <c r="DO28" i="9"/>
  <c r="DD28" i="9"/>
  <c r="CR28" i="9"/>
  <c r="CQ28" i="9"/>
  <c r="CP28" i="9"/>
  <c r="CO28" i="9"/>
  <c r="CN28" i="9"/>
  <c r="CM28" i="9"/>
  <c r="CL28" i="9"/>
  <c r="CK28" i="9"/>
  <c r="CJ28" i="9"/>
  <c r="CI28" i="9"/>
  <c r="CH28" i="9"/>
  <c r="BW28" i="9"/>
  <c r="BL28" i="9"/>
  <c r="BA28" i="9"/>
  <c r="AP28" i="9"/>
  <c r="AE28" i="9"/>
  <c r="GV19" i="9"/>
  <c r="JN19" i="9"/>
  <c r="GT19" i="9"/>
  <c r="FO19" i="9"/>
  <c r="FC19" i="9"/>
  <c r="FB19" i="9"/>
  <c r="FA19" i="9"/>
  <c r="EZ19" i="9"/>
  <c r="EY19" i="9"/>
  <c r="EX19" i="9"/>
  <c r="EW19" i="9"/>
  <c r="EV19" i="9"/>
  <c r="EU19" i="9"/>
  <c r="ET19" i="9"/>
  <c r="EJ19" i="9"/>
  <c r="DY19" i="9"/>
  <c r="DX19" i="9"/>
  <c r="DW19" i="9"/>
  <c r="DV19" i="9"/>
  <c r="DU19" i="9"/>
  <c r="DT19" i="9"/>
  <c r="DS19" i="9"/>
  <c r="DR19" i="9"/>
  <c r="DQ19" i="9"/>
  <c r="DP19" i="9"/>
  <c r="DO19" i="9"/>
  <c r="DD19" i="9"/>
  <c r="CR19" i="9"/>
  <c r="CQ19" i="9"/>
  <c r="CP19" i="9"/>
  <c r="CO19" i="9"/>
  <c r="CN19" i="9"/>
  <c r="CM19" i="9"/>
  <c r="CL19" i="9"/>
  <c r="CK19" i="9"/>
  <c r="CJ19" i="9"/>
  <c r="CI19" i="9"/>
  <c r="CH19" i="9"/>
  <c r="BW19" i="9"/>
  <c r="BL19" i="9"/>
  <c r="BA19" i="9"/>
  <c r="AP19" i="9"/>
  <c r="AE19" i="9"/>
  <c r="GV10" i="9"/>
  <c r="JN10" i="9"/>
  <c r="GT10" i="9"/>
  <c r="FO10" i="9"/>
  <c r="FC10" i="9"/>
  <c r="FB10" i="9"/>
  <c r="FA10" i="9"/>
  <c r="EZ10" i="9"/>
  <c r="EY10" i="9"/>
  <c r="EX10" i="9"/>
  <c r="EW10" i="9"/>
  <c r="EV10" i="9"/>
  <c r="EU10" i="9"/>
  <c r="ET10" i="9"/>
  <c r="EJ10" i="9"/>
  <c r="DY10" i="9"/>
  <c r="DX10" i="9"/>
  <c r="DW10" i="9"/>
  <c r="DV10" i="9"/>
  <c r="DU10" i="9"/>
  <c r="DT10" i="9"/>
  <c r="DS10" i="9"/>
  <c r="DR10" i="9"/>
  <c r="DQ10" i="9"/>
  <c r="DP10" i="9"/>
  <c r="DO10" i="9"/>
  <c r="DD10" i="9"/>
  <c r="CR10" i="9"/>
  <c r="CQ10" i="9"/>
  <c r="CP10" i="9"/>
  <c r="CO10" i="9"/>
  <c r="CN10" i="9"/>
  <c r="CM10" i="9"/>
  <c r="CL10" i="9"/>
  <c r="CK10" i="9"/>
  <c r="CJ10" i="9"/>
  <c r="CI10" i="9"/>
  <c r="CH10" i="9"/>
  <c r="BW10" i="9"/>
  <c r="BL10" i="9"/>
  <c r="BA10" i="9"/>
  <c r="AP10" i="9"/>
  <c r="AE10" i="9"/>
  <c r="IF459" i="9"/>
  <c r="IE459" i="9"/>
  <c r="GV1025" i="9"/>
  <c r="JN1025" i="9"/>
  <c r="GV1016" i="9"/>
  <c r="JN1016" i="9"/>
  <c r="GV584" i="9"/>
  <c r="JN584" i="9"/>
  <c r="GV161" i="9"/>
  <c r="JN161" i="9"/>
  <c r="GV1007" i="9"/>
  <c r="JN1007" i="9"/>
  <c r="GV575" i="9"/>
  <c r="JN575" i="9"/>
  <c r="GV953" i="9"/>
  <c r="JN953" i="9"/>
  <c r="GV989" i="9"/>
  <c r="JN989" i="9"/>
  <c r="GV980" i="9"/>
  <c r="JN980" i="9"/>
  <c r="GV971" i="9"/>
  <c r="JN971" i="9"/>
  <c r="GV962" i="9"/>
  <c r="JN962" i="9"/>
  <c r="GV674" i="9"/>
  <c r="JN674" i="9"/>
  <c r="GV602" i="9"/>
  <c r="JN602" i="9"/>
  <c r="GV728" i="9"/>
  <c r="JN728" i="9"/>
  <c r="GV323" i="9"/>
  <c r="JN323" i="9"/>
  <c r="GV944" i="9"/>
  <c r="JN944" i="9"/>
  <c r="GV764" i="9"/>
  <c r="JN764" i="9"/>
  <c r="GV395" i="9"/>
  <c r="JN395" i="9"/>
  <c r="GV872" i="9"/>
  <c r="JN872" i="9"/>
  <c r="GV935" i="9"/>
  <c r="JN935" i="9"/>
  <c r="GV917" i="9"/>
  <c r="JN917" i="9"/>
  <c r="GV908" i="9"/>
  <c r="JN908" i="9"/>
  <c r="GV899" i="9"/>
  <c r="JN899" i="9"/>
  <c r="GV890" i="9"/>
  <c r="JN890" i="9"/>
  <c r="GV863" i="9"/>
  <c r="JN863" i="9"/>
  <c r="GV98" i="9"/>
  <c r="JN98" i="9"/>
  <c r="GV854" i="9"/>
  <c r="JN854" i="9"/>
  <c r="GV926" i="9"/>
  <c r="JN926" i="9"/>
  <c r="GV836" i="9"/>
  <c r="JN836" i="9"/>
  <c r="GV89" i="9"/>
  <c r="JN89" i="9"/>
  <c r="GV215" i="9"/>
  <c r="JN215" i="9"/>
  <c r="GV827" i="9"/>
  <c r="JN827" i="9"/>
  <c r="GV287" i="9"/>
  <c r="JN287" i="9"/>
  <c r="GV818" i="9"/>
  <c r="JN818" i="9"/>
  <c r="GV809" i="9"/>
  <c r="JN809" i="9"/>
  <c r="GV800" i="9"/>
  <c r="JN800" i="9"/>
  <c r="GV791" i="9"/>
  <c r="JN791" i="9"/>
  <c r="GV782" i="9"/>
  <c r="JN782" i="9"/>
  <c r="GV773" i="9"/>
  <c r="JN773" i="9"/>
  <c r="GV206" i="9"/>
  <c r="JN206" i="9"/>
  <c r="GV746" i="9"/>
  <c r="JN746" i="9"/>
  <c r="GV647" i="9"/>
  <c r="JN647" i="9"/>
  <c r="GV611" i="9"/>
  <c r="JN611" i="9"/>
  <c r="GV737" i="9"/>
  <c r="JN737" i="9"/>
  <c r="GV719" i="9"/>
  <c r="JN719" i="9"/>
  <c r="GV881" i="9"/>
  <c r="JN881" i="9"/>
  <c r="GV845" i="9"/>
  <c r="JN845" i="9"/>
  <c r="GV557" i="9"/>
  <c r="JN557" i="9"/>
  <c r="GV476" i="9"/>
  <c r="JN476" i="9"/>
  <c r="GV62" i="9"/>
  <c r="JN62" i="9"/>
  <c r="GV8" i="9"/>
  <c r="JN8" i="9"/>
  <c r="GV701" i="9"/>
  <c r="JN701" i="9"/>
  <c r="GV692" i="9"/>
  <c r="JN692" i="9"/>
  <c r="GV683" i="9"/>
  <c r="JN683" i="9"/>
  <c r="GV656" i="9"/>
  <c r="JN656" i="9"/>
  <c r="GV332" i="9"/>
  <c r="JN332" i="9"/>
  <c r="GV233" i="9"/>
  <c r="JN233" i="9"/>
  <c r="GV638" i="9"/>
  <c r="JN638" i="9"/>
  <c r="GV629" i="9"/>
  <c r="JN629" i="9"/>
  <c r="GV539" i="9"/>
  <c r="JN539" i="9"/>
  <c r="GV620" i="9"/>
  <c r="JN620" i="9"/>
  <c r="GV593" i="9"/>
  <c r="JN593" i="9"/>
  <c r="GV566" i="9"/>
  <c r="JN566" i="9"/>
  <c r="GV548" i="9"/>
  <c r="JN548" i="9"/>
  <c r="GV530" i="9"/>
  <c r="JN530" i="9"/>
  <c r="GV521" i="9"/>
  <c r="JN521" i="9"/>
  <c r="GV755" i="9"/>
  <c r="JN755" i="9"/>
  <c r="GV305" i="9"/>
  <c r="JN305" i="9"/>
  <c r="GV197" i="9"/>
  <c r="JN197" i="9"/>
  <c r="GV26" i="9"/>
  <c r="JN26" i="9"/>
  <c r="GV998" i="9"/>
  <c r="JN998" i="9"/>
  <c r="GV458" i="9"/>
  <c r="JN458" i="9"/>
  <c r="GV449" i="9"/>
  <c r="JN449" i="9"/>
  <c r="GV440" i="9"/>
  <c r="JN440" i="9"/>
  <c r="GV431" i="9"/>
  <c r="JN431" i="9"/>
  <c r="GV422" i="9"/>
  <c r="JN422" i="9"/>
  <c r="GV413" i="9"/>
  <c r="JN413" i="9"/>
  <c r="GV404" i="9"/>
  <c r="JN404" i="9"/>
  <c r="GV269" i="9"/>
  <c r="JN269" i="9"/>
  <c r="GV503" i="9"/>
  <c r="JN503" i="9"/>
  <c r="GV494" i="9"/>
  <c r="JN494" i="9"/>
  <c r="GV467" i="9"/>
  <c r="JN467" i="9"/>
  <c r="GV710" i="9"/>
  <c r="JN710" i="9"/>
  <c r="GV116" i="9"/>
  <c r="JN116" i="9"/>
  <c r="GV44" i="9"/>
  <c r="JN44" i="9"/>
  <c r="GV386" i="9"/>
  <c r="JN386" i="9"/>
  <c r="GV377" i="9"/>
  <c r="JN377" i="9"/>
  <c r="GV368" i="9"/>
  <c r="JN368" i="9"/>
  <c r="GV224" i="9"/>
  <c r="JN224" i="9"/>
  <c r="GV350" i="9"/>
  <c r="JN350" i="9"/>
  <c r="GV341" i="9"/>
  <c r="JN341" i="9"/>
  <c r="GV314" i="9"/>
  <c r="JN314" i="9"/>
  <c r="GV242" i="9"/>
  <c r="JN242" i="9"/>
  <c r="GV296" i="9"/>
  <c r="JN296" i="9"/>
  <c r="GV278" i="9"/>
  <c r="JN278" i="9"/>
  <c r="GV251" i="9"/>
  <c r="JN251" i="9"/>
  <c r="GV188" i="9"/>
  <c r="JN188" i="9"/>
  <c r="GV512" i="9"/>
  <c r="JN512" i="9"/>
  <c r="GV260" i="9"/>
  <c r="JN260" i="9"/>
  <c r="GV179" i="9"/>
  <c r="JN179" i="9"/>
  <c r="GV170" i="9"/>
  <c r="JN170" i="9"/>
  <c r="GV665" i="9"/>
  <c r="JN665" i="9"/>
  <c r="GV359" i="9"/>
  <c r="JN359" i="9"/>
  <c r="GV152" i="9"/>
  <c r="JN152" i="9"/>
  <c r="GV143" i="9"/>
  <c r="JN143" i="9"/>
  <c r="GV134" i="9"/>
  <c r="JN134" i="9"/>
  <c r="GV485" i="9"/>
  <c r="JN485" i="9"/>
  <c r="GV125" i="9"/>
  <c r="JN125" i="9"/>
  <c r="GV107" i="9"/>
  <c r="JN107" i="9"/>
  <c r="GV80" i="9"/>
  <c r="JN80" i="9"/>
  <c r="GV71" i="9"/>
  <c r="JN71" i="9"/>
  <c r="GV53" i="9"/>
  <c r="JN53" i="9"/>
  <c r="GV35" i="9"/>
  <c r="JN35" i="9"/>
  <c r="GV17" i="9"/>
  <c r="JN17" i="9"/>
  <c r="GV1024" i="9"/>
  <c r="JN1024" i="9"/>
  <c r="GV1015" i="9"/>
  <c r="JN1015" i="9"/>
  <c r="GV583" i="9"/>
  <c r="JN583" i="9"/>
  <c r="GV160" i="9"/>
  <c r="JN160" i="9"/>
  <c r="GV1006" i="9"/>
  <c r="JN1006" i="9"/>
  <c r="GV574" i="9"/>
  <c r="JN574" i="9"/>
  <c r="GV952" i="9"/>
  <c r="JN952" i="9"/>
  <c r="GV988" i="9"/>
  <c r="JN988" i="9"/>
  <c r="GV979" i="9"/>
  <c r="JN979" i="9"/>
  <c r="GV970" i="9"/>
  <c r="JN970" i="9"/>
  <c r="GV961" i="9"/>
  <c r="JN961" i="9"/>
  <c r="GV673" i="9"/>
  <c r="JN673" i="9"/>
  <c r="GV601" i="9"/>
  <c r="JN601" i="9"/>
  <c r="GV727" i="9"/>
  <c r="JN727" i="9"/>
  <c r="GV322" i="9"/>
  <c r="JN322" i="9"/>
  <c r="JN943" i="9"/>
  <c r="GV763" i="9"/>
  <c r="JN763" i="9"/>
  <c r="GV394" i="9"/>
  <c r="JN394" i="9"/>
  <c r="GV871" i="9"/>
  <c r="JN871" i="9"/>
  <c r="GV934" i="9"/>
  <c r="JN934" i="9"/>
  <c r="GV916" i="9"/>
  <c r="JN916" i="9"/>
  <c r="GV907" i="9"/>
  <c r="JN907" i="9"/>
  <c r="GV898" i="9"/>
  <c r="JN898" i="9"/>
  <c r="GV889" i="9"/>
  <c r="JN889" i="9"/>
  <c r="GV862" i="9"/>
  <c r="JN862" i="9"/>
  <c r="GV97" i="9"/>
  <c r="JN97" i="9"/>
  <c r="GV853" i="9"/>
  <c r="JN853" i="9"/>
  <c r="GV925" i="9"/>
  <c r="JN925" i="9"/>
  <c r="GV835" i="9"/>
  <c r="JN835" i="9"/>
  <c r="GV88" i="9"/>
  <c r="JN88" i="9"/>
  <c r="GV214" i="9"/>
  <c r="JN214" i="9"/>
  <c r="GV826" i="9"/>
  <c r="JN826" i="9"/>
  <c r="GV286" i="9"/>
  <c r="JN286" i="9"/>
  <c r="GV817" i="9"/>
  <c r="JN817" i="9"/>
  <c r="GV808" i="9"/>
  <c r="JN808" i="9"/>
  <c r="GV799" i="9"/>
  <c r="JN799" i="9"/>
  <c r="GV790" i="9"/>
  <c r="JN790" i="9"/>
  <c r="GV781" i="9"/>
  <c r="JN781" i="9"/>
  <c r="GV772" i="9"/>
  <c r="JN772" i="9"/>
  <c r="GV205" i="9"/>
  <c r="JN205" i="9"/>
  <c r="GV745" i="9"/>
  <c r="JN745" i="9"/>
  <c r="GV646" i="9"/>
  <c r="JN646" i="9"/>
  <c r="GV610" i="9"/>
  <c r="JN610" i="9"/>
  <c r="GV736" i="9"/>
  <c r="JN736" i="9"/>
  <c r="GV718" i="9"/>
  <c r="JN718" i="9"/>
  <c r="GV880" i="9"/>
  <c r="JN880" i="9"/>
  <c r="GV844" i="9"/>
  <c r="JN844" i="9"/>
  <c r="GV556" i="9"/>
  <c r="JN556" i="9"/>
  <c r="GV475" i="9"/>
  <c r="JN475" i="9"/>
  <c r="GV61" i="9"/>
  <c r="JN61" i="9"/>
  <c r="GV7" i="9"/>
  <c r="JN7" i="9"/>
  <c r="GV700" i="9"/>
  <c r="JN700" i="9"/>
  <c r="GV691" i="9"/>
  <c r="JN691" i="9"/>
  <c r="GV682" i="9"/>
  <c r="JN682" i="9"/>
  <c r="GV655" i="9"/>
  <c r="JN655" i="9"/>
  <c r="GV331" i="9"/>
  <c r="JN331" i="9"/>
  <c r="GV232" i="9"/>
  <c r="JN232" i="9"/>
  <c r="GV637" i="9"/>
  <c r="JN637" i="9"/>
  <c r="GV628" i="9"/>
  <c r="JN628" i="9"/>
  <c r="GV538" i="9"/>
  <c r="JN538" i="9"/>
  <c r="GV619" i="9"/>
  <c r="JN619" i="9"/>
  <c r="GV592" i="9"/>
  <c r="JN592" i="9"/>
  <c r="GV565" i="9"/>
  <c r="JN565" i="9"/>
  <c r="GV547" i="9"/>
  <c r="JN547" i="9"/>
  <c r="GV529" i="9"/>
  <c r="JN529" i="9"/>
  <c r="GV520" i="9"/>
  <c r="JN520" i="9"/>
  <c r="GV754" i="9"/>
  <c r="JN754" i="9"/>
  <c r="GV304" i="9"/>
  <c r="JN304" i="9"/>
  <c r="GV196" i="9"/>
  <c r="JN196" i="9"/>
  <c r="GV25" i="9"/>
  <c r="JN25" i="9"/>
  <c r="GV997" i="9"/>
  <c r="JN997" i="9"/>
  <c r="GV457" i="9"/>
  <c r="JN457" i="9"/>
  <c r="GV448" i="9"/>
  <c r="JN448" i="9"/>
  <c r="GV439" i="9"/>
  <c r="JN439" i="9"/>
  <c r="GV430" i="9"/>
  <c r="JN430" i="9"/>
  <c r="GV421" i="9"/>
  <c r="JN421" i="9"/>
  <c r="GV412" i="9"/>
  <c r="JN412" i="9"/>
  <c r="GV403" i="9"/>
  <c r="JN403" i="9"/>
  <c r="GV268" i="9"/>
  <c r="JN268" i="9"/>
  <c r="GV502" i="9"/>
  <c r="JN502" i="9"/>
  <c r="GV493" i="9"/>
  <c r="JN493" i="9"/>
  <c r="GV466" i="9"/>
  <c r="JN466" i="9"/>
  <c r="GV709" i="9"/>
  <c r="JN709" i="9"/>
  <c r="GV115" i="9"/>
  <c r="JN115" i="9"/>
  <c r="GV43" i="9"/>
  <c r="JN43" i="9"/>
  <c r="GV385" i="9"/>
  <c r="JN385" i="9"/>
  <c r="GV376" i="9"/>
  <c r="JN376" i="9"/>
  <c r="GV367" i="9"/>
  <c r="JN367" i="9"/>
  <c r="GV223" i="9"/>
  <c r="JN223" i="9"/>
  <c r="GV349" i="9"/>
  <c r="JN349" i="9"/>
  <c r="GV340" i="9"/>
  <c r="JN340" i="9"/>
  <c r="GV313" i="9"/>
  <c r="JN313" i="9"/>
  <c r="GV241" i="9"/>
  <c r="JN241" i="9"/>
  <c r="GV295" i="9"/>
  <c r="JN295" i="9"/>
  <c r="GV277" i="9"/>
  <c r="JN277" i="9"/>
  <c r="GV250" i="9"/>
  <c r="JN250" i="9"/>
  <c r="GV187" i="9"/>
  <c r="JN187" i="9"/>
  <c r="GV511" i="9"/>
  <c r="JN511" i="9"/>
  <c r="GV259" i="9"/>
  <c r="JN259" i="9"/>
  <c r="GV178" i="9"/>
  <c r="JN178" i="9"/>
  <c r="GV169" i="9"/>
  <c r="JN169" i="9"/>
  <c r="GV664" i="9"/>
  <c r="JN664" i="9"/>
  <c r="GV358" i="9"/>
  <c r="JN358" i="9"/>
  <c r="GV151" i="9"/>
  <c r="JN151" i="9"/>
  <c r="GV142" i="9"/>
  <c r="JN142" i="9"/>
  <c r="GV133" i="9"/>
  <c r="JN133" i="9"/>
  <c r="GV484" i="9"/>
  <c r="JN484" i="9"/>
  <c r="GV124" i="9"/>
  <c r="JN124" i="9"/>
  <c r="GV106" i="9"/>
  <c r="JN106" i="9"/>
  <c r="GV79" i="9"/>
  <c r="JN79" i="9"/>
  <c r="GV70" i="9"/>
  <c r="JN70" i="9"/>
  <c r="GV52" i="9"/>
  <c r="JN52" i="9"/>
  <c r="GV34" i="9"/>
  <c r="JN34" i="9"/>
  <c r="GV16" i="9"/>
  <c r="JN16" i="9"/>
  <c r="JB1023" i="9"/>
  <c r="JA1023" i="9"/>
  <c r="IZ1023" i="9"/>
  <c r="IX1023" i="9"/>
  <c r="IW1023" i="9"/>
  <c r="IV1023" i="9"/>
  <c r="IU1023" i="9"/>
  <c r="IT1023" i="9"/>
  <c r="IS1023" i="9"/>
  <c r="JB1014" i="9"/>
  <c r="JA1014" i="9"/>
  <c r="IZ1014" i="9"/>
  <c r="IX1014" i="9"/>
  <c r="IW1014" i="9"/>
  <c r="IV1014" i="9"/>
  <c r="IU1014" i="9"/>
  <c r="IT1014" i="9"/>
  <c r="IS1014" i="9"/>
  <c r="JB582" i="9"/>
  <c r="JA582" i="9"/>
  <c r="IZ582" i="9"/>
  <c r="IX582" i="9"/>
  <c r="IW582" i="9"/>
  <c r="IV582" i="9"/>
  <c r="IU582" i="9"/>
  <c r="IT582" i="9"/>
  <c r="IS582" i="9"/>
  <c r="JB159" i="9"/>
  <c r="JA159" i="9"/>
  <c r="IZ159" i="9"/>
  <c r="IX159" i="9"/>
  <c r="IW159" i="9"/>
  <c r="IV159" i="9"/>
  <c r="IU159" i="9"/>
  <c r="IT159" i="9"/>
  <c r="IS159" i="9"/>
  <c r="JB1005" i="9"/>
  <c r="JA1005" i="9"/>
  <c r="IZ1005" i="9"/>
  <c r="IX1005" i="9"/>
  <c r="IW1005" i="9"/>
  <c r="IV1005" i="9"/>
  <c r="IU1005" i="9"/>
  <c r="IT1005" i="9"/>
  <c r="IS1005" i="9"/>
  <c r="JB573" i="9"/>
  <c r="JA573" i="9"/>
  <c r="IZ573" i="9"/>
  <c r="IX573" i="9"/>
  <c r="IW573" i="9"/>
  <c r="IV573" i="9"/>
  <c r="IU573" i="9"/>
  <c r="IT573" i="9"/>
  <c r="IS573" i="9"/>
  <c r="JB951" i="9"/>
  <c r="JA951" i="9"/>
  <c r="IZ951" i="9"/>
  <c r="IX951" i="9"/>
  <c r="IW951" i="9"/>
  <c r="IV951" i="9"/>
  <c r="IU951" i="9"/>
  <c r="IT951" i="9"/>
  <c r="IS951" i="9"/>
  <c r="JB987" i="9"/>
  <c r="JA987" i="9"/>
  <c r="IZ987" i="9"/>
  <c r="IX987" i="9"/>
  <c r="IW987" i="9"/>
  <c r="IV987" i="9"/>
  <c r="IU987" i="9"/>
  <c r="IT987" i="9"/>
  <c r="IS987" i="9"/>
  <c r="JB978" i="9"/>
  <c r="JA978" i="9"/>
  <c r="IZ978" i="9"/>
  <c r="IX978" i="9"/>
  <c r="IW978" i="9"/>
  <c r="IV978" i="9"/>
  <c r="IU978" i="9"/>
  <c r="IT978" i="9"/>
  <c r="IS978" i="9"/>
  <c r="JB969" i="9"/>
  <c r="JA969" i="9"/>
  <c r="IZ969" i="9"/>
  <c r="IX969" i="9"/>
  <c r="IW969" i="9"/>
  <c r="IV969" i="9"/>
  <c r="IU969" i="9"/>
  <c r="IT969" i="9"/>
  <c r="IS969" i="9"/>
  <c r="JB960" i="9"/>
  <c r="JA960" i="9"/>
  <c r="IZ960" i="9"/>
  <c r="IX960" i="9"/>
  <c r="IW960" i="9"/>
  <c r="IV960" i="9"/>
  <c r="IU960" i="9"/>
  <c r="IT960" i="9"/>
  <c r="IS960" i="9"/>
  <c r="JB672" i="9"/>
  <c r="JA672" i="9"/>
  <c r="IZ672" i="9"/>
  <c r="IX672" i="9"/>
  <c r="IW672" i="9"/>
  <c r="IV672" i="9"/>
  <c r="IU672" i="9"/>
  <c r="IT672" i="9"/>
  <c r="IS672" i="9"/>
  <c r="JB600" i="9"/>
  <c r="JA600" i="9"/>
  <c r="IZ600" i="9"/>
  <c r="IX600" i="9"/>
  <c r="IW600" i="9"/>
  <c r="IV600" i="9"/>
  <c r="IU600" i="9"/>
  <c r="IT600" i="9"/>
  <c r="IS600" i="9"/>
  <c r="JB726" i="9"/>
  <c r="JA726" i="9"/>
  <c r="IZ726" i="9"/>
  <c r="IX726" i="9"/>
  <c r="IW726" i="9"/>
  <c r="IV726" i="9"/>
  <c r="IU726" i="9"/>
  <c r="IT726" i="9"/>
  <c r="IS726" i="9"/>
  <c r="JB321" i="9"/>
  <c r="JA321" i="9"/>
  <c r="IZ321" i="9"/>
  <c r="IX321" i="9"/>
  <c r="IW321" i="9"/>
  <c r="IV321" i="9"/>
  <c r="IU321" i="9"/>
  <c r="IT321" i="9"/>
  <c r="IS321" i="9"/>
  <c r="JB942" i="9"/>
  <c r="JA942" i="9"/>
  <c r="IZ942" i="9"/>
  <c r="IX942" i="9"/>
  <c r="IW942" i="9"/>
  <c r="IV942" i="9"/>
  <c r="IU942" i="9"/>
  <c r="IT942" i="9"/>
  <c r="IS942" i="9"/>
  <c r="JB762" i="9"/>
  <c r="JA762" i="9"/>
  <c r="IZ762" i="9"/>
  <c r="IX762" i="9"/>
  <c r="IW762" i="9"/>
  <c r="IV762" i="9"/>
  <c r="IU762" i="9"/>
  <c r="IT762" i="9"/>
  <c r="IS762" i="9"/>
  <c r="JB393" i="9"/>
  <c r="JA393" i="9"/>
  <c r="IZ393" i="9"/>
  <c r="IX393" i="9"/>
  <c r="IW393" i="9"/>
  <c r="IV393" i="9"/>
  <c r="IU393" i="9"/>
  <c r="IT393" i="9"/>
  <c r="IS393" i="9"/>
  <c r="JB870" i="9"/>
  <c r="JA870" i="9"/>
  <c r="IZ870" i="9"/>
  <c r="IX870" i="9"/>
  <c r="IW870" i="9"/>
  <c r="IV870" i="9"/>
  <c r="IU870" i="9"/>
  <c r="IT870" i="9"/>
  <c r="IS870" i="9"/>
  <c r="JB933" i="9"/>
  <c r="JA933" i="9"/>
  <c r="IZ933" i="9"/>
  <c r="IX933" i="9"/>
  <c r="IW933" i="9"/>
  <c r="IV933" i="9"/>
  <c r="IU933" i="9"/>
  <c r="IT933" i="9"/>
  <c r="IS933" i="9"/>
  <c r="JB915" i="9"/>
  <c r="JA915" i="9"/>
  <c r="IZ915" i="9"/>
  <c r="IX915" i="9"/>
  <c r="IW915" i="9"/>
  <c r="IV915" i="9"/>
  <c r="IU915" i="9"/>
  <c r="IT915" i="9"/>
  <c r="IS915" i="9"/>
  <c r="JB906" i="9"/>
  <c r="JA906" i="9"/>
  <c r="IZ906" i="9"/>
  <c r="IX906" i="9"/>
  <c r="IW906" i="9"/>
  <c r="IV906" i="9"/>
  <c r="IU906" i="9"/>
  <c r="IT906" i="9"/>
  <c r="IS906" i="9"/>
  <c r="JB897" i="9"/>
  <c r="JA897" i="9"/>
  <c r="IZ897" i="9"/>
  <c r="IX897" i="9"/>
  <c r="IW897" i="9"/>
  <c r="IV897" i="9"/>
  <c r="IU897" i="9"/>
  <c r="IT897" i="9"/>
  <c r="IS897" i="9"/>
  <c r="JB888" i="9"/>
  <c r="JA888" i="9"/>
  <c r="IZ888" i="9"/>
  <c r="IX888" i="9"/>
  <c r="IW888" i="9"/>
  <c r="IV888" i="9"/>
  <c r="IU888" i="9"/>
  <c r="IT888" i="9"/>
  <c r="IS888" i="9"/>
  <c r="JB861" i="9"/>
  <c r="JA861" i="9"/>
  <c r="IZ861" i="9"/>
  <c r="IX861" i="9"/>
  <c r="IW861" i="9"/>
  <c r="IV861" i="9"/>
  <c r="IU861" i="9"/>
  <c r="IT861" i="9"/>
  <c r="IS861" i="9"/>
  <c r="JB96" i="9"/>
  <c r="JA96" i="9"/>
  <c r="IZ96" i="9"/>
  <c r="IX96" i="9"/>
  <c r="IW96" i="9"/>
  <c r="IV96" i="9"/>
  <c r="IU96" i="9"/>
  <c r="IT96" i="9"/>
  <c r="IS96" i="9"/>
  <c r="JB852" i="9"/>
  <c r="JA852" i="9"/>
  <c r="IZ852" i="9"/>
  <c r="IX852" i="9"/>
  <c r="IW852" i="9"/>
  <c r="IV852" i="9"/>
  <c r="IU852" i="9"/>
  <c r="IT852" i="9"/>
  <c r="IS852" i="9"/>
  <c r="JB924" i="9"/>
  <c r="JA924" i="9"/>
  <c r="IZ924" i="9"/>
  <c r="IX924" i="9"/>
  <c r="IW924" i="9"/>
  <c r="IV924" i="9"/>
  <c r="IU924" i="9"/>
  <c r="IT924" i="9"/>
  <c r="IS924" i="9"/>
  <c r="JB834" i="9"/>
  <c r="JA834" i="9"/>
  <c r="IZ834" i="9"/>
  <c r="IX834" i="9"/>
  <c r="IW834" i="9"/>
  <c r="IV834" i="9"/>
  <c r="IU834" i="9"/>
  <c r="IT834" i="9"/>
  <c r="IS834" i="9"/>
  <c r="JB87" i="9"/>
  <c r="JA87" i="9"/>
  <c r="IZ87" i="9"/>
  <c r="IX87" i="9"/>
  <c r="IW87" i="9"/>
  <c r="IV87" i="9"/>
  <c r="IU87" i="9"/>
  <c r="IT87" i="9"/>
  <c r="IS87" i="9"/>
  <c r="JB213" i="9"/>
  <c r="JA213" i="9"/>
  <c r="IZ213" i="9"/>
  <c r="IX213" i="9"/>
  <c r="IW213" i="9"/>
  <c r="IV213" i="9"/>
  <c r="IU213" i="9"/>
  <c r="IT213" i="9"/>
  <c r="IS213" i="9"/>
  <c r="JB825" i="9"/>
  <c r="JA825" i="9"/>
  <c r="IZ825" i="9"/>
  <c r="IX825" i="9"/>
  <c r="IW825" i="9"/>
  <c r="IV825" i="9"/>
  <c r="IU825" i="9"/>
  <c r="IT825" i="9"/>
  <c r="IS825" i="9"/>
  <c r="JB285" i="9"/>
  <c r="JA285" i="9"/>
  <c r="IZ285" i="9"/>
  <c r="IX285" i="9"/>
  <c r="IW285" i="9"/>
  <c r="IV285" i="9"/>
  <c r="IU285" i="9"/>
  <c r="IT285" i="9"/>
  <c r="IS285" i="9"/>
  <c r="JB816" i="9"/>
  <c r="JA816" i="9"/>
  <c r="IZ816" i="9"/>
  <c r="IX816" i="9"/>
  <c r="IW816" i="9"/>
  <c r="IV816" i="9"/>
  <c r="IU816" i="9"/>
  <c r="IT816" i="9"/>
  <c r="IS816" i="9"/>
  <c r="JB807" i="9"/>
  <c r="JA807" i="9"/>
  <c r="IZ807" i="9"/>
  <c r="IX807" i="9"/>
  <c r="IW807" i="9"/>
  <c r="IV807" i="9"/>
  <c r="IU807" i="9"/>
  <c r="IT807" i="9"/>
  <c r="IS807" i="9"/>
  <c r="JB798" i="9"/>
  <c r="JA798" i="9"/>
  <c r="IZ798" i="9"/>
  <c r="IX798" i="9"/>
  <c r="IW798" i="9"/>
  <c r="IV798" i="9"/>
  <c r="IU798" i="9"/>
  <c r="IT798" i="9"/>
  <c r="IS798" i="9"/>
  <c r="JB789" i="9"/>
  <c r="JA789" i="9"/>
  <c r="IZ789" i="9"/>
  <c r="IX789" i="9"/>
  <c r="IW789" i="9"/>
  <c r="IV789" i="9"/>
  <c r="IU789" i="9"/>
  <c r="IT789" i="9"/>
  <c r="IS789" i="9"/>
  <c r="JB780" i="9"/>
  <c r="JA780" i="9"/>
  <c r="IZ780" i="9"/>
  <c r="IX780" i="9"/>
  <c r="IW780" i="9"/>
  <c r="IV780" i="9"/>
  <c r="IU780" i="9"/>
  <c r="IT780" i="9"/>
  <c r="IS780" i="9"/>
  <c r="JB771" i="9"/>
  <c r="JA771" i="9"/>
  <c r="IZ771" i="9"/>
  <c r="IX771" i="9"/>
  <c r="IW771" i="9"/>
  <c r="IV771" i="9"/>
  <c r="IU771" i="9"/>
  <c r="IT771" i="9"/>
  <c r="IS771" i="9"/>
  <c r="JB204" i="9"/>
  <c r="JA204" i="9"/>
  <c r="IZ204" i="9"/>
  <c r="IX204" i="9"/>
  <c r="IW204" i="9"/>
  <c r="IV204" i="9"/>
  <c r="IU204" i="9"/>
  <c r="IT204" i="9"/>
  <c r="IS204" i="9"/>
  <c r="JB744" i="9"/>
  <c r="JA744" i="9"/>
  <c r="IZ744" i="9"/>
  <c r="IX744" i="9"/>
  <c r="IW744" i="9"/>
  <c r="IV744" i="9"/>
  <c r="IU744" i="9"/>
  <c r="IT744" i="9"/>
  <c r="IS744" i="9"/>
  <c r="JB645" i="9"/>
  <c r="JA645" i="9"/>
  <c r="IZ645" i="9"/>
  <c r="IX645" i="9"/>
  <c r="IW645" i="9"/>
  <c r="IV645" i="9"/>
  <c r="IU645" i="9"/>
  <c r="IT645" i="9"/>
  <c r="IS645" i="9"/>
  <c r="JB609" i="9"/>
  <c r="JA609" i="9"/>
  <c r="IZ609" i="9"/>
  <c r="IX609" i="9"/>
  <c r="IW609" i="9"/>
  <c r="IV609" i="9"/>
  <c r="IU609" i="9"/>
  <c r="IT609" i="9"/>
  <c r="IS609" i="9"/>
  <c r="JB735" i="9"/>
  <c r="JA735" i="9"/>
  <c r="IZ735" i="9"/>
  <c r="IX735" i="9"/>
  <c r="IW735" i="9"/>
  <c r="IV735" i="9"/>
  <c r="IU735" i="9"/>
  <c r="IT735" i="9"/>
  <c r="IS735" i="9"/>
  <c r="JB717" i="9"/>
  <c r="JA717" i="9"/>
  <c r="IZ717" i="9"/>
  <c r="IX717" i="9"/>
  <c r="IW717" i="9"/>
  <c r="IV717" i="9"/>
  <c r="IU717" i="9"/>
  <c r="IT717" i="9"/>
  <c r="IS717" i="9"/>
  <c r="JB879" i="9"/>
  <c r="JA879" i="9"/>
  <c r="IZ879" i="9"/>
  <c r="IX879" i="9"/>
  <c r="IW879" i="9"/>
  <c r="IV879" i="9"/>
  <c r="IU879" i="9"/>
  <c r="IT879" i="9"/>
  <c r="IS879" i="9"/>
  <c r="JB843" i="9"/>
  <c r="JA843" i="9"/>
  <c r="IZ843" i="9"/>
  <c r="IX843" i="9"/>
  <c r="IW843" i="9"/>
  <c r="IV843" i="9"/>
  <c r="IU843" i="9"/>
  <c r="IT843" i="9"/>
  <c r="IS843" i="9"/>
  <c r="JB555" i="9"/>
  <c r="JA555" i="9"/>
  <c r="IZ555" i="9"/>
  <c r="IX555" i="9"/>
  <c r="IW555" i="9"/>
  <c r="IV555" i="9"/>
  <c r="IU555" i="9"/>
  <c r="IT555" i="9"/>
  <c r="IS555" i="9"/>
  <c r="JB474" i="9"/>
  <c r="JA474" i="9"/>
  <c r="IZ474" i="9"/>
  <c r="IX474" i="9"/>
  <c r="IW474" i="9"/>
  <c r="IV474" i="9"/>
  <c r="IU474" i="9"/>
  <c r="IT474" i="9"/>
  <c r="IS474" i="9"/>
  <c r="JB60" i="9"/>
  <c r="JA60" i="9"/>
  <c r="IZ60" i="9"/>
  <c r="IX60" i="9"/>
  <c r="IW60" i="9"/>
  <c r="IV60" i="9"/>
  <c r="IU60" i="9"/>
  <c r="IT60" i="9"/>
  <c r="IS60" i="9"/>
  <c r="JB6" i="9"/>
  <c r="JA6" i="9"/>
  <c r="IZ6" i="9"/>
  <c r="IX6" i="9"/>
  <c r="IW6" i="9"/>
  <c r="IV6" i="9"/>
  <c r="IU6" i="9"/>
  <c r="IT6" i="9"/>
  <c r="IS6" i="9"/>
  <c r="JB699" i="9"/>
  <c r="JA699" i="9"/>
  <c r="IZ699" i="9"/>
  <c r="IX699" i="9"/>
  <c r="IW699" i="9"/>
  <c r="IV699" i="9"/>
  <c r="IU699" i="9"/>
  <c r="IT699" i="9"/>
  <c r="IS699" i="9"/>
  <c r="JB690" i="9"/>
  <c r="JA690" i="9"/>
  <c r="IZ690" i="9"/>
  <c r="IX690" i="9"/>
  <c r="IW690" i="9"/>
  <c r="IV690" i="9"/>
  <c r="IU690" i="9"/>
  <c r="IT690" i="9"/>
  <c r="IS690" i="9"/>
  <c r="JB681" i="9"/>
  <c r="JA681" i="9"/>
  <c r="IZ681" i="9"/>
  <c r="IX681" i="9"/>
  <c r="IW681" i="9"/>
  <c r="IV681" i="9"/>
  <c r="IU681" i="9"/>
  <c r="IT681" i="9"/>
  <c r="IS681" i="9"/>
  <c r="JB654" i="9"/>
  <c r="JA654" i="9"/>
  <c r="IZ654" i="9"/>
  <c r="IX654" i="9"/>
  <c r="IW654" i="9"/>
  <c r="IV654" i="9"/>
  <c r="IU654" i="9"/>
  <c r="IT654" i="9"/>
  <c r="IS654" i="9"/>
  <c r="JB330" i="9"/>
  <c r="JA330" i="9"/>
  <c r="IZ330" i="9"/>
  <c r="IX330" i="9"/>
  <c r="IW330" i="9"/>
  <c r="IV330" i="9"/>
  <c r="IU330" i="9"/>
  <c r="IT330" i="9"/>
  <c r="IS330" i="9"/>
  <c r="JB231" i="9"/>
  <c r="JA231" i="9"/>
  <c r="IZ231" i="9"/>
  <c r="IX231" i="9"/>
  <c r="IW231" i="9"/>
  <c r="IV231" i="9"/>
  <c r="IU231" i="9"/>
  <c r="IT231" i="9"/>
  <c r="IS231" i="9"/>
  <c r="JB636" i="9"/>
  <c r="JA636" i="9"/>
  <c r="IZ636" i="9"/>
  <c r="IX636" i="9"/>
  <c r="IW636" i="9"/>
  <c r="IV636" i="9"/>
  <c r="IU636" i="9"/>
  <c r="IT636" i="9"/>
  <c r="IS636" i="9"/>
  <c r="JB627" i="9"/>
  <c r="JA627" i="9"/>
  <c r="IZ627" i="9"/>
  <c r="IX627" i="9"/>
  <c r="IW627" i="9"/>
  <c r="IV627" i="9"/>
  <c r="IU627" i="9"/>
  <c r="IT627" i="9"/>
  <c r="IS627" i="9"/>
  <c r="JB537" i="9"/>
  <c r="JA537" i="9"/>
  <c r="IZ537" i="9"/>
  <c r="IX537" i="9"/>
  <c r="IW537" i="9"/>
  <c r="IV537" i="9"/>
  <c r="IU537" i="9"/>
  <c r="IT537" i="9"/>
  <c r="IS537" i="9"/>
  <c r="JB618" i="9"/>
  <c r="JA618" i="9"/>
  <c r="IZ618" i="9"/>
  <c r="IX618" i="9"/>
  <c r="IW618" i="9"/>
  <c r="IV618" i="9"/>
  <c r="IU618" i="9"/>
  <c r="IT618" i="9"/>
  <c r="IS618" i="9"/>
  <c r="JB591" i="9"/>
  <c r="JA591" i="9"/>
  <c r="IZ591" i="9"/>
  <c r="IX591" i="9"/>
  <c r="IW591" i="9"/>
  <c r="IV591" i="9"/>
  <c r="IU591" i="9"/>
  <c r="IT591" i="9"/>
  <c r="IS591" i="9"/>
  <c r="JB564" i="9"/>
  <c r="JA564" i="9"/>
  <c r="IZ564" i="9"/>
  <c r="IX564" i="9"/>
  <c r="IW564" i="9"/>
  <c r="IV564" i="9"/>
  <c r="IU564" i="9"/>
  <c r="IT564" i="9"/>
  <c r="IS564" i="9"/>
  <c r="JB546" i="9"/>
  <c r="JA546" i="9"/>
  <c r="IZ546" i="9"/>
  <c r="IX546" i="9"/>
  <c r="IW546" i="9"/>
  <c r="IV546" i="9"/>
  <c r="IU546" i="9"/>
  <c r="IT546" i="9"/>
  <c r="IS546" i="9"/>
  <c r="JB528" i="9"/>
  <c r="JA528" i="9"/>
  <c r="IZ528" i="9"/>
  <c r="IX528" i="9"/>
  <c r="IW528" i="9"/>
  <c r="IV528" i="9"/>
  <c r="IU528" i="9"/>
  <c r="IT528" i="9"/>
  <c r="IS528" i="9"/>
  <c r="JB519" i="9"/>
  <c r="JA519" i="9"/>
  <c r="IZ519" i="9"/>
  <c r="IX519" i="9"/>
  <c r="IW519" i="9"/>
  <c r="IV519" i="9"/>
  <c r="IU519" i="9"/>
  <c r="IT519" i="9"/>
  <c r="IS519" i="9"/>
  <c r="JB753" i="9"/>
  <c r="JA753" i="9"/>
  <c r="IZ753" i="9"/>
  <c r="IX753" i="9"/>
  <c r="IW753" i="9"/>
  <c r="IV753" i="9"/>
  <c r="IU753" i="9"/>
  <c r="IT753" i="9"/>
  <c r="IS753" i="9"/>
  <c r="JB303" i="9"/>
  <c r="JA303" i="9"/>
  <c r="IZ303" i="9"/>
  <c r="IX303" i="9"/>
  <c r="IW303" i="9"/>
  <c r="IV303" i="9"/>
  <c r="IU303" i="9"/>
  <c r="IT303" i="9"/>
  <c r="IS303" i="9"/>
  <c r="JB195" i="9"/>
  <c r="JA195" i="9"/>
  <c r="IZ195" i="9"/>
  <c r="IX195" i="9"/>
  <c r="IW195" i="9"/>
  <c r="IV195" i="9"/>
  <c r="IU195" i="9"/>
  <c r="IT195" i="9"/>
  <c r="IS195" i="9"/>
  <c r="JB24" i="9"/>
  <c r="JA24" i="9"/>
  <c r="IZ24" i="9"/>
  <c r="IX24" i="9"/>
  <c r="IW24" i="9"/>
  <c r="IV24" i="9"/>
  <c r="IU24" i="9"/>
  <c r="IT24" i="9"/>
  <c r="IS24" i="9"/>
  <c r="JB996" i="9"/>
  <c r="JA996" i="9"/>
  <c r="IZ996" i="9"/>
  <c r="IX996" i="9"/>
  <c r="IW996" i="9"/>
  <c r="IV996" i="9"/>
  <c r="IU996" i="9"/>
  <c r="IT996" i="9"/>
  <c r="IS996" i="9"/>
  <c r="JB456" i="9"/>
  <c r="JA456" i="9"/>
  <c r="IZ456" i="9"/>
  <c r="IX456" i="9"/>
  <c r="IW456" i="9"/>
  <c r="IV456" i="9"/>
  <c r="IU456" i="9"/>
  <c r="IT456" i="9"/>
  <c r="IS456" i="9"/>
  <c r="JB447" i="9"/>
  <c r="JA447" i="9"/>
  <c r="IZ447" i="9"/>
  <c r="IX447" i="9"/>
  <c r="IW447" i="9"/>
  <c r="IV447" i="9"/>
  <c r="IU447" i="9"/>
  <c r="IT447" i="9"/>
  <c r="IS447" i="9"/>
  <c r="JB438" i="9"/>
  <c r="JA438" i="9"/>
  <c r="IZ438" i="9"/>
  <c r="IX438" i="9"/>
  <c r="IW438" i="9"/>
  <c r="IV438" i="9"/>
  <c r="IU438" i="9"/>
  <c r="IT438" i="9"/>
  <c r="IS438" i="9"/>
  <c r="JB429" i="9"/>
  <c r="JA429" i="9"/>
  <c r="IZ429" i="9"/>
  <c r="IX429" i="9"/>
  <c r="IW429" i="9"/>
  <c r="IV429" i="9"/>
  <c r="IU429" i="9"/>
  <c r="IT429" i="9"/>
  <c r="IS429" i="9"/>
  <c r="JB420" i="9"/>
  <c r="JA420" i="9"/>
  <c r="IZ420" i="9"/>
  <c r="IX420" i="9"/>
  <c r="IW420" i="9"/>
  <c r="IV420" i="9"/>
  <c r="IU420" i="9"/>
  <c r="IT420" i="9"/>
  <c r="IS420" i="9"/>
  <c r="JB411" i="9"/>
  <c r="JA411" i="9"/>
  <c r="IZ411" i="9"/>
  <c r="IX411" i="9"/>
  <c r="IW411" i="9"/>
  <c r="IV411" i="9"/>
  <c r="IU411" i="9"/>
  <c r="IT411" i="9"/>
  <c r="IS411" i="9"/>
  <c r="JB402" i="9"/>
  <c r="JA402" i="9"/>
  <c r="IZ402" i="9"/>
  <c r="IX402" i="9"/>
  <c r="IW402" i="9"/>
  <c r="IV402" i="9"/>
  <c r="IU402" i="9"/>
  <c r="IT402" i="9"/>
  <c r="IS402" i="9"/>
  <c r="JB267" i="9"/>
  <c r="JA267" i="9"/>
  <c r="IZ267" i="9"/>
  <c r="IX267" i="9"/>
  <c r="IW267" i="9"/>
  <c r="IV267" i="9"/>
  <c r="IU267" i="9"/>
  <c r="IT267" i="9"/>
  <c r="IS267" i="9"/>
  <c r="JB501" i="9"/>
  <c r="JA501" i="9"/>
  <c r="IZ501" i="9"/>
  <c r="IX501" i="9"/>
  <c r="IW501" i="9"/>
  <c r="IV501" i="9"/>
  <c r="IU501" i="9"/>
  <c r="IT501" i="9"/>
  <c r="IS501" i="9"/>
  <c r="JB492" i="9"/>
  <c r="JA492" i="9"/>
  <c r="IZ492" i="9"/>
  <c r="IX492" i="9"/>
  <c r="IW492" i="9"/>
  <c r="IV492" i="9"/>
  <c r="IU492" i="9"/>
  <c r="IT492" i="9"/>
  <c r="IS492" i="9"/>
  <c r="JB465" i="9"/>
  <c r="JA465" i="9"/>
  <c r="IZ465" i="9"/>
  <c r="IX465" i="9"/>
  <c r="IW465" i="9"/>
  <c r="IV465" i="9"/>
  <c r="IU465" i="9"/>
  <c r="IT465" i="9"/>
  <c r="IS465" i="9"/>
  <c r="JB708" i="9"/>
  <c r="JA708" i="9"/>
  <c r="IZ708" i="9"/>
  <c r="IX708" i="9"/>
  <c r="IW708" i="9"/>
  <c r="IV708" i="9"/>
  <c r="IU708" i="9"/>
  <c r="IT708" i="9"/>
  <c r="IS708" i="9"/>
  <c r="JB114" i="9"/>
  <c r="JA114" i="9"/>
  <c r="IZ114" i="9"/>
  <c r="IX114" i="9"/>
  <c r="IW114" i="9"/>
  <c r="IV114" i="9"/>
  <c r="IU114" i="9"/>
  <c r="IT114" i="9"/>
  <c r="IS114" i="9"/>
  <c r="JB42" i="9"/>
  <c r="JA42" i="9"/>
  <c r="IZ42" i="9"/>
  <c r="IX42" i="9"/>
  <c r="IW42" i="9"/>
  <c r="IV42" i="9"/>
  <c r="IU42" i="9"/>
  <c r="IT42" i="9"/>
  <c r="IS42" i="9"/>
  <c r="JB384" i="9"/>
  <c r="JA384" i="9"/>
  <c r="IZ384" i="9"/>
  <c r="IX384" i="9"/>
  <c r="IW384" i="9"/>
  <c r="IV384" i="9"/>
  <c r="IU384" i="9"/>
  <c r="IT384" i="9"/>
  <c r="IS384" i="9"/>
  <c r="JB375" i="9"/>
  <c r="JA375" i="9"/>
  <c r="IZ375" i="9"/>
  <c r="IX375" i="9"/>
  <c r="IW375" i="9"/>
  <c r="IV375" i="9"/>
  <c r="IU375" i="9"/>
  <c r="IT375" i="9"/>
  <c r="IS375" i="9"/>
  <c r="JB366" i="9"/>
  <c r="JA366" i="9"/>
  <c r="IZ366" i="9"/>
  <c r="IX366" i="9"/>
  <c r="IW366" i="9"/>
  <c r="IV366" i="9"/>
  <c r="IU366" i="9"/>
  <c r="IT366" i="9"/>
  <c r="IS366" i="9"/>
  <c r="JB222" i="9"/>
  <c r="JA222" i="9"/>
  <c r="IZ222" i="9"/>
  <c r="IX222" i="9"/>
  <c r="IW222" i="9"/>
  <c r="IV222" i="9"/>
  <c r="IU222" i="9"/>
  <c r="IT222" i="9"/>
  <c r="IS222" i="9"/>
  <c r="JB348" i="9"/>
  <c r="JA348" i="9"/>
  <c r="IZ348" i="9"/>
  <c r="IX348" i="9"/>
  <c r="IW348" i="9"/>
  <c r="IV348" i="9"/>
  <c r="IU348" i="9"/>
  <c r="IT348" i="9"/>
  <c r="IS348" i="9"/>
  <c r="JB339" i="9"/>
  <c r="JA339" i="9"/>
  <c r="IZ339" i="9"/>
  <c r="IX339" i="9"/>
  <c r="IW339" i="9"/>
  <c r="IV339" i="9"/>
  <c r="IU339" i="9"/>
  <c r="IT339" i="9"/>
  <c r="IS339" i="9"/>
  <c r="JB312" i="9"/>
  <c r="JA312" i="9"/>
  <c r="IZ312" i="9"/>
  <c r="IX312" i="9"/>
  <c r="IW312" i="9"/>
  <c r="IV312" i="9"/>
  <c r="IU312" i="9"/>
  <c r="IT312" i="9"/>
  <c r="IS312" i="9"/>
  <c r="JB240" i="9"/>
  <c r="JA240" i="9"/>
  <c r="IZ240" i="9"/>
  <c r="IX240" i="9"/>
  <c r="IW240" i="9"/>
  <c r="IV240" i="9"/>
  <c r="IU240" i="9"/>
  <c r="IT240" i="9"/>
  <c r="IS240" i="9"/>
  <c r="JB294" i="9"/>
  <c r="JA294" i="9"/>
  <c r="IZ294" i="9"/>
  <c r="IX294" i="9"/>
  <c r="IW294" i="9"/>
  <c r="IV294" i="9"/>
  <c r="IU294" i="9"/>
  <c r="IT294" i="9"/>
  <c r="IS294" i="9"/>
  <c r="JB276" i="9"/>
  <c r="JA276" i="9"/>
  <c r="IZ276" i="9"/>
  <c r="IX276" i="9"/>
  <c r="IW276" i="9"/>
  <c r="IV276" i="9"/>
  <c r="IU276" i="9"/>
  <c r="IT276" i="9"/>
  <c r="IS276" i="9"/>
  <c r="JB249" i="9"/>
  <c r="JA249" i="9"/>
  <c r="IZ249" i="9"/>
  <c r="IX249" i="9"/>
  <c r="IW249" i="9"/>
  <c r="IV249" i="9"/>
  <c r="IU249" i="9"/>
  <c r="IT249" i="9"/>
  <c r="IS249" i="9"/>
  <c r="JB186" i="9"/>
  <c r="JA186" i="9"/>
  <c r="IZ186" i="9"/>
  <c r="IX186" i="9"/>
  <c r="IW186" i="9"/>
  <c r="IV186" i="9"/>
  <c r="IU186" i="9"/>
  <c r="IT186" i="9"/>
  <c r="IS186" i="9"/>
  <c r="JB510" i="9"/>
  <c r="JA510" i="9"/>
  <c r="IZ510" i="9"/>
  <c r="IX510" i="9"/>
  <c r="IW510" i="9"/>
  <c r="IV510" i="9"/>
  <c r="IU510" i="9"/>
  <c r="IT510" i="9"/>
  <c r="IS510" i="9"/>
  <c r="JB258" i="9"/>
  <c r="JA258" i="9"/>
  <c r="IZ258" i="9"/>
  <c r="IX258" i="9"/>
  <c r="IW258" i="9"/>
  <c r="IV258" i="9"/>
  <c r="IU258" i="9"/>
  <c r="IT258" i="9"/>
  <c r="IS258" i="9"/>
  <c r="JB177" i="9"/>
  <c r="JA177" i="9"/>
  <c r="IZ177" i="9"/>
  <c r="IX177" i="9"/>
  <c r="IW177" i="9"/>
  <c r="IV177" i="9"/>
  <c r="IU177" i="9"/>
  <c r="IT177" i="9"/>
  <c r="IS177" i="9"/>
  <c r="JB168" i="9"/>
  <c r="JA168" i="9"/>
  <c r="IZ168" i="9"/>
  <c r="IX168" i="9"/>
  <c r="IW168" i="9"/>
  <c r="IV168" i="9"/>
  <c r="IU168" i="9"/>
  <c r="IT168" i="9"/>
  <c r="IS168" i="9"/>
  <c r="JB663" i="9"/>
  <c r="JA663" i="9"/>
  <c r="IZ663" i="9"/>
  <c r="IX663" i="9"/>
  <c r="IW663" i="9"/>
  <c r="IV663" i="9"/>
  <c r="IU663" i="9"/>
  <c r="IT663" i="9"/>
  <c r="IS663" i="9"/>
  <c r="JB357" i="9"/>
  <c r="JA357" i="9"/>
  <c r="IZ357" i="9"/>
  <c r="IX357" i="9"/>
  <c r="IW357" i="9"/>
  <c r="IV357" i="9"/>
  <c r="IU357" i="9"/>
  <c r="IT357" i="9"/>
  <c r="IS357" i="9"/>
  <c r="JB150" i="9"/>
  <c r="JA150" i="9"/>
  <c r="IZ150" i="9"/>
  <c r="IX150" i="9"/>
  <c r="IW150" i="9"/>
  <c r="IV150" i="9"/>
  <c r="IU150" i="9"/>
  <c r="IT150" i="9"/>
  <c r="IS150" i="9"/>
  <c r="JB141" i="9"/>
  <c r="JA141" i="9"/>
  <c r="IZ141" i="9"/>
  <c r="IX141" i="9"/>
  <c r="IW141" i="9"/>
  <c r="IV141" i="9"/>
  <c r="IU141" i="9"/>
  <c r="IT141" i="9"/>
  <c r="IS141" i="9"/>
  <c r="JB132" i="9"/>
  <c r="JA132" i="9"/>
  <c r="IZ132" i="9"/>
  <c r="IX132" i="9"/>
  <c r="IW132" i="9"/>
  <c r="IV132" i="9"/>
  <c r="IU132" i="9"/>
  <c r="IT132" i="9"/>
  <c r="IS132" i="9"/>
  <c r="JB483" i="9"/>
  <c r="JA483" i="9"/>
  <c r="IZ483" i="9"/>
  <c r="IX483" i="9"/>
  <c r="IW483" i="9"/>
  <c r="IV483" i="9"/>
  <c r="IU483" i="9"/>
  <c r="IT483" i="9"/>
  <c r="IS483" i="9"/>
  <c r="JB123" i="9"/>
  <c r="JA123" i="9"/>
  <c r="IZ123" i="9"/>
  <c r="IX123" i="9"/>
  <c r="IW123" i="9"/>
  <c r="IV123" i="9"/>
  <c r="IU123" i="9"/>
  <c r="IT123" i="9"/>
  <c r="IS123" i="9"/>
  <c r="JB105" i="9"/>
  <c r="JA105" i="9"/>
  <c r="IZ105" i="9"/>
  <c r="IX105" i="9"/>
  <c r="IW105" i="9"/>
  <c r="IV105" i="9"/>
  <c r="IU105" i="9"/>
  <c r="IT105" i="9"/>
  <c r="IS105" i="9"/>
  <c r="JB78" i="9"/>
  <c r="JA78" i="9"/>
  <c r="IZ78" i="9"/>
  <c r="IX78" i="9"/>
  <c r="IW78" i="9"/>
  <c r="IV78" i="9"/>
  <c r="IU78" i="9"/>
  <c r="IT78" i="9"/>
  <c r="IS78" i="9"/>
  <c r="JB69" i="9"/>
  <c r="JA69" i="9"/>
  <c r="IZ69" i="9"/>
  <c r="IX69" i="9"/>
  <c r="IW69" i="9"/>
  <c r="IV69" i="9"/>
  <c r="IU69" i="9"/>
  <c r="IT69" i="9"/>
  <c r="IS69" i="9"/>
  <c r="JB51" i="9"/>
  <c r="JA51" i="9"/>
  <c r="IZ51" i="9"/>
  <c r="IX51" i="9"/>
  <c r="IW51" i="9"/>
  <c r="IV51" i="9"/>
  <c r="IU51" i="9"/>
  <c r="IT51" i="9"/>
  <c r="IS51" i="9"/>
  <c r="JB33" i="9"/>
  <c r="JA33" i="9"/>
  <c r="IZ33" i="9"/>
  <c r="IX33" i="9"/>
  <c r="IW33" i="9"/>
  <c r="IV33" i="9"/>
  <c r="IU33" i="9"/>
  <c r="IT33" i="9"/>
  <c r="IS33" i="9"/>
  <c r="JB15" i="9"/>
  <c r="JA15" i="9"/>
  <c r="IZ15" i="9"/>
  <c r="IX15" i="9"/>
  <c r="IW15" i="9"/>
  <c r="IV15" i="9"/>
  <c r="IU15" i="9"/>
  <c r="IT15" i="9"/>
  <c r="IS15" i="9"/>
  <c r="JB1022" i="9"/>
  <c r="JA1022" i="9"/>
  <c r="IZ1022" i="9"/>
  <c r="IX1022" i="9"/>
  <c r="IW1022" i="9"/>
  <c r="IV1022" i="9"/>
  <c r="IU1022" i="9"/>
  <c r="IT1022" i="9"/>
  <c r="IS1022" i="9"/>
  <c r="JB1013" i="9"/>
  <c r="JA1013" i="9"/>
  <c r="IZ1013" i="9"/>
  <c r="IX1013" i="9"/>
  <c r="IW1013" i="9"/>
  <c r="IV1013" i="9"/>
  <c r="IU1013" i="9"/>
  <c r="IT1013" i="9"/>
  <c r="IS1013" i="9"/>
  <c r="JB581" i="9"/>
  <c r="JA581" i="9"/>
  <c r="IZ581" i="9"/>
  <c r="IX581" i="9"/>
  <c r="IW581" i="9"/>
  <c r="IV581" i="9"/>
  <c r="IU581" i="9"/>
  <c r="IT581" i="9"/>
  <c r="IS581" i="9"/>
  <c r="JB158" i="9"/>
  <c r="JA158" i="9"/>
  <c r="IZ158" i="9"/>
  <c r="IX158" i="9"/>
  <c r="IW158" i="9"/>
  <c r="IV158" i="9"/>
  <c r="IU158" i="9"/>
  <c r="IT158" i="9"/>
  <c r="IS158" i="9"/>
  <c r="JB1004" i="9"/>
  <c r="JA1004" i="9"/>
  <c r="IZ1004" i="9"/>
  <c r="IX1004" i="9"/>
  <c r="IW1004" i="9"/>
  <c r="IV1004" i="9"/>
  <c r="IU1004" i="9"/>
  <c r="IT1004" i="9"/>
  <c r="IS1004" i="9"/>
  <c r="JB572" i="9"/>
  <c r="JA572" i="9"/>
  <c r="IZ572" i="9"/>
  <c r="IX572" i="9"/>
  <c r="IW572" i="9"/>
  <c r="IV572" i="9"/>
  <c r="IU572" i="9"/>
  <c r="IT572" i="9"/>
  <c r="IS572" i="9"/>
  <c r="JB950" i="9"/>
  <c r="JA950" i="9"/>
  <c r="IZ950" i="9"/>
  <c r="IX950" i="9"/>
  <c r="IW950" i="9"/>
  <c r="IV950" i="9"/>
  <c r="IU950" i="9"/>
  <c r="IT950" i="9"/>
  <c r="IS950" i="9"/>
  <c r="JB986" i="9"/>
  <c r="JA986" i="9"/>
  <c r="IZ986" i="9"/>
  <c r="IX986" i="9"/>
  <c r="IW986" i="9"/>
  <c r="IV986" i="9"/>
  <c r="IU986" i="9"/>
  <c r="IT986" i="9"/>
  <c r="IS986" i="9"/>
  <c r="JB977" i="9"/>
  <c r="JA977" i="9"/>
  <c r="IZ977" i="9"/>
  <c r="IX977" i="9"/>
  <c r="IW977" i="9"/>
  <c r="IV977" i="9"/>
  <c r="IU977" i="9"/>
  <c r="IT977" i="9"/>
  <c r="IS977" i="9"/>
  <c r="JB968" i="9"/>
  <c r="JA968" i="9"/>
  <c r="IZ968" i="9"/>
  <c r="IX968" i="9"/>
  <c r="IW968" i="9"/>
  <c r="IV968" i="9"/>
  <c r="IU968" i="9"/>
  <c r="IT968" i="9"/>
  <c r="IS968" i="9"/>
  <c r="JB959" i="9"/>
  <c r="JA959" i="9"/>
  <c r="IZ959" i="9"/>
  <c r="IX959" i="9"/>
  <c r="IW959" i="9"/>
  <c r="IV959" i="9"/>
  <c r="IU959" i="9"/>
  <c r="IT959" i="9"/>
  <c r="IS959" i="9"/>
  <c r="JB671" i="9"/>
  <c r="JA671" i="9"/>
  <c r="IZ671" i="9"/>
  <c r="IX671" i="9"/>
  <c r="IW671" i="9"/>
  <c r="IV671" i="9"/>
  <c r="IU671" i="9"/>
  <c r="IT671" i="9"/>
  <c r="IS671" i="9"/>
  <c r="JB599" i="9"/>
  <c r="JA599" i="9"/>
  <c r="IZ599" i="9"/>
  <c r="IX599" i="9"/>
  <c r="IW599" i="9"/>
  <c r="IV599" i="9"/>
  <c r="IU599" i="9"/>
  <c r="IT599" i="9"/>
  <c r="IS599" i="9"/>
  <c r="JB725" i="9"/>
  <c r="JA725" i="9"/>
  <c r="IZ725" i="9"/>
  <c r="IX725" i="9"/>
  <c r="IW725" i="9"/>
  <c r="IV725" i="9"/>
  <c r="IU725" i="9"/>
  <c r="IT725" i="9"/>
  <c r="IS725" i="9"/>
  <c r="JB320" i="9"/>
  <c r="JA320" i="9"/>
  <c r="IZ320" i="9"/>
  <c r="IX320" i="9"/>
  <c r="IW320" i="9"/>
  <c r="IV320" i="9"/>
  <c r="IU320" i="9"/>
  <c r="IT320" i="9"/>
  <c r="IS320" i="9"/>
  <c r="JB941" i="9"/>
  <c r="JA941" i="9"/>
  <c r="IZ941" i="9"/>
  <c r="IX941" i="9"/>
  <c r="IW941" i="9"/>
  <c r="IV941" i="9"/>
  <c r="IU941" i="9"/>
  <c r="IT941" i="9"/>
  <c r="IS941" i="9"/>
  <c r="JB761" i="9"/>
  <c r="JA761" i="9"/>
  <c r="IZ761" i="9"/>
  <c r="IX761" i="9"/>
  <c r="IW761" i="9"/>
  <c r="IV761" i="9"/>
  <c r="IU761" i="9"/>
  <c r="IT761" i="9"/>
  <c r="IS761" i="9"/>
  <c r="JB392" i="9"/>
  <c r="JA392" i="9"/>
  <c r="IZ392" i="9"/>
  <c r="IX392" i="9"/>
  <c r="IW392" i="9"/>
  <c r="IV392" i="9"/>
  <c r="IU392" i="9"/>
  <c r="IT392" i="9"/>
  <c r="IS392" i="9"/>
  <c r="JB869" i="9"/>
  <c r="JA869" i="9"/>
  <c r="IZ869" i="9"/>
  <c r="IX869" i="9"/>
  <c r="IW869" i="9"/>
  <c r="IV869" i="9"/>
  <c r="IU869" i="9"/>
  <c r="IT869" i="9"/>
  <c r="IS869" i="9"/>
  <c r="JB932" i="9"/>
  <c r="JA932" i="9"/>
  <c r="IZ932" i="9"/>
  <c r="IX932" i="9"/>
  <c r="IW932" i="9"/>
  <c r="IV932" i="9"/>
  <c r="IU932" i="9"/>
  <c r="IT932" i="9"/>
  <c r="IS932" i="9"/>
  <c r="JB914" i="9"/>
  <c r="JA914" i="9"/>
  <c r="IZ914" i="9"/>
  <c r="IX914" i="9"/>
  <c r="IW914" i="9"/>
  <c r="IV914" i="9"/>
  <c r="IU914" i="9"/>
  <c r="IT914" i="9"/>
  <c r="IS914" i="9"/>
  <c r="JB905" i="9"/>
  <c r="JA905" i="9"/>
  <c r="IZ905" i="9"/>
  <c r="IX905" i="9"/>
  <c r="IW905" i="9"/>
  <c r="IV905" i="9"/>
  <c r="IU905" i="9"/>
  <c r="IT905" i="9"/>
  <c r="IS905" i="9"/>
  <c r="JB896" i="9"/>
  <c r="JA896" i="9"/>
  <c r="IZ896" i="9"/>
  <c r="IX896" i="9"/>
  <c r="IW896" i="9"/>
  <c r="IV896" i="9"/>
  <c r="IU896" i="9"/>
  <c r="IT896" i="9"/>
  <c r="IS896" i="9"/>
  <c r="JB887" i="9"/>
  <c r="JA887" i="9"/>
  <c r="IZ887" i="9"/>
  <c r="IX887" i="9"/>
  <c r="IW887" i="9"/>
  <c r="IV887" i="9"/>
  <c r="IU887" i="9"/>
  <c r="IT887" i="9"/>
  <c r="IS887" i="9"/>
  <c r="JB860" i="9"/>
  <c r="JA860" i="9"/>
  <c r="IZ860" i="9"/>
  <c r="IX860" i="9"/>
  <c r="IW860" i="9"/>
  <c r="IV860" i="9"/>
  <c r="IU860" i="9"/>
  <c r="IT860" i="9"/>
  <c r="IS860" i="9"/>
  <c r="JB95" i="9"/>
  <c r="JA95" i="9"/>
  <c r="IZ95" i="9"/>
  <c r="IX95" i="9"/>
  <c r="IW95" i="9"/>
  <c r="IV95" i="9"/>
  <c r="IU95" i="9"/>
  <c r="IT95" i="9"/>
  <c r="IS95" i="9"/>
  <c r="JB851" i="9"/>
  <c r="JA851" i="9"/>
  <c r="IZ851" i="9"/>
  <c r="IX851" i="9"/>
  <c r="IW851" i="9"/>
  <c r="IV851" i="9"/>
  <c r="IU851" i="9"/>
  <c r="IT851" i="9"/>
  <c r="IS851" i="9"/>
  <c r="JB923" i="9"/>
  <c r="JA923" i="9"/>
  <c r="IZ923" i="9"/>
  <c r="IX923" i="9"/>
  <c r="IW923" i="9"/>
  <c r="IV923" i="9"/>
  <c r="IU923" i="9"/>
  <c r="IT923" i="9"/>
  <c r="IS923" i="9"/>
  <c r="JB833" i="9"/>
  <c r="JA833" i="9"/>
  <c r="IZ833" i="9"/>
  <c r="IX833" i="9"/>
  <c r="IW833" i="9"/>
  <c r="IV833" i="9"/>
  <c r="IU833" i="9"/>
  <c r="IT833" i="9"/>
  <c r="IS833" i="9"/>
  <c r="JB86" i="9"/>
  <c r="JA86" i="9"/>
  <c r="IZ86" i="9"/>
  <c r="IX86" i="9"/>
  <c r="IW86" i="9"/>
  <c r="IV86" i="9"/>
  <c r="IU86" i="9"/>
  <c r="IT86" i="9"/>
  <c r="IS86" i="9"/>
  <c r="JB212" i="9"/>
  <c r="JA212" i="9"/>
  <c r="IZ212" i="9"/>
  <c r="IX212" i="9"/>
  <c r="IW212" i="9"/>
  <c r="IV212" i="9"/>
  <c r="IU212" i="9"/>
  <c r="IT212" i="9"/>
  <c r="IS212" i="9"/>
  <c r="JB824" i="9"/>
  <c r="JA824" i="9"/>
  <c r="IZ824" i="9"/>
  <c r="IX824" i="9"/>
  <c r="IW824" i="9"/>
  <c r="IV824" i="9"/>
  <c r="IU824" i="9"/>
  <c r="IT824" i="9"/>
  <c r="IS824" i="9"/>
  <c r="JB284" i="9"/>
  <c r="JA284" i="9"/>
  <c r="IZ284" i="9"/>
  <c r="IX284" i="9"/>
  <c r="IW284" i="9"/>
  <c r="IV284" i="9"/>
  <c r="IU284" i="9"/>
  <c r="IT284" i="9"/>
  <c r="IS284" i="9"/>
  <c r="JB815" i="9"/>
  <c r="JA815" i="9"/>
  <c r="IZ815" i="9"/>
  <c r="IX815" i="9"/>
  <c r="IW815" i="9"/>
  <c r="IV815" i="9"/>
  <c r="IU815" i="9"/>
  <c r="IT815" i="9"/>
  <c r="IS815" i="9"/>
  <c r="JB806" i="9"/>
  <c r="JA806" i="9"/>
  <c r="IZ806" i="9"/>
  <c r="IX806" i="9"/>
  <c r="IW806" i="9"/>
  <c r="IV806" i="9"/>
  <c r="IU806" i="9"/>
  <c r="IT806" i="9"/>
  <c r="IS806" i="9"/>
  <c r="JB797" i="9"/>
  <c r="JA797" i="9"/>
  <c r="IZ797" i="9"/>
  <c r="IX797" i="9"/>
  <c r="IW797" i="9"/>
  <c r="IV797" i="9"/>
  <c r="IU797" i="9"/>
  <c r="IT797" i="9"/>
  <c r="IS797" i="9"/>
  <c r="JB788" i="9"/>
  <c r="JA788" i="9"/>
  <c r="IZ788" i="9"/>
  <c r="IX788" i="9"/>
  <c r="IW788" i="9"/>
  <c r="IV788" i="9"/>
  <c r="IU788" i="9"/>
  <c r="IT788" i="9"/>
  <c r="IS788" i="9"/>
  <c r="JB779" i="9"/>
  <c r="JA779" i="9"/>
  <c r="IZ779" i="9"/>
  <c r="IX779" i="9"/>
  <c r="IW779" i="9"/>
  <c r="IV779" i="9"/>
  <c r="IU779" i="9"/>
  <c r="IT779" i="9"/>
  <c r="IS779" i="9"/>
  <c r="JB770" i="9"/>
  <c r="JA770" i="9"/>
  <c r="IZ770" i="9"/>
  <c r="IX770" i="9"/>
  <c r="IW770" i="9"/>
  <c r="IV770" i="9"/>
  <c r="IU770" i="9"/>
  <c r="IT770" i="9"/>
  <c r="IS770" i="9"/>
  <c r="JB203" i="9"/>
  <c r="JA203" i="9"/>
  <c r="IZ203" i="9"/>
  <c r="IX203" i="9"/>
  <c r="IW203" i="9"/>
  <c r="IV203" i="9"/>
  <c r="IU203" i="9"/>
  <c r="IT203" i="9"/>
  <c r="IS203" i="9"/>
  <c r="JB743" i="9"/>
  <c r="JA743" i="9"/>
  <c r="IZ743" i="9"/>
  <c r="IX743" i="9"/>
  <c r="IW743" i="9"/>
  <c r="IV743" i="9"/>
  <c r="IU743" i="9"/>
  <c r="IT743" i="9"/>
  <c r="IS743" i="9"/>
  <c r="JB644" i="9"/>
  <c r="JA644" i="9"/>
  <c r="IZ644" i="9"/>
  <c r="IX644" i="9"/>
  <c r="IW644" i="9"/>
  <c r="IV644" i="9"/>
  <c r="IU644" i="9"/>
  <c r="IT644" i="9"/>
  <c r="IS644" i="9"/>
  <c r="JB608" i="9"/>
  <c r="JA608" i="9"/>
  <c r="IZ608" i="9"/>
  <c r="IX608" i="9"/>
  <c r="IW608" i="9"/>
  <c r="IV608" i="9"/>
  <c r="IU608" i="9"/>
  <c r="IT608" i="9"/>
  <c r="IS608" i="9"/>
  <c r="JB734" i="9"/>
  <c r="JA734" i="9"/>
  <c r="IZ734" i="9"/>
  <c r="IX734" i="9"/>
  <c r="IW734" i="9"/>
  <c r="IV734" i="9"/>
  <c r="IU734" i="9"/>
  <c r="IT734" i="9"/>
  <c r="IS734" i="9"/>
  <c r="JB716" i="9"/>
  <c r="JA716" i="9"/>
  <c r="IZ716" i="9"/>
  <c r="IX716" i="9"/>
  <c r="IW716" i="9"/>
  <c r="IV716" i="9"/>
  <c r="IU716" i="9"/>
  <c r="IT716" i="9"/>
  <c r="IS716" i="9"/>
  <c r="JB878" i="9"/>
  <c r="JA878" i="9"/>
  <c r="IZ878" i="9"/>
  <c r="IX878" i="9"/>
  <c r="IW878" i="9"/>
  <c r="IV878" i="9"/>
  <c r="IU878" i="9"/>
  <c r="IT878" i="9"/>
  <c r="IS878" i="9"/>
  <c r="JB842" i="9"/>
  <c r="JA842" i="9"/>
  <c r="IZ842" i="9"/>
  <c r="IX842" i="9"/>
  <c r="IW842" i="9"/>
  <c r="IV842" i="9"/>
  <c r="IU842" i="9"/>
  <c r="IT842" i="9"/>
  <c r="IS842" i="9"/>
  <c r="JB554" i="9"/>
  <c r="JA554" i="9"/>
  <c r="IZ554" i="9"/>
  <c r="IX554" i="9"/>
  <c r="IW554" i="9"/>
  <c r="IV554" i="9"/>
  <c r="IU554" i="9"/>
  <c r="IT554" i="9"/>
  <c r="IS554" i="9"/>
  <c r="JB473" i="9"/>
  <c r="JA473" i="9"/>
  <c r="IZ473" i="9"/>
  <c r="IX473" i="9"/>
  <c r="IW473" i="9"/>
  <c r="IV473" i="9"/>
  <c r="IU473" i="9"/>
  <c r="IT473" i="9"/>
  <c r="IS473" i="9"/>
  <c r="JB59" i="9"/>
  <c r="JA59" i="9"/>
  <c r="IZ59" i="9"/>
  <c r="IX59" i="9"/>
  <c r="IW59" i="9"/>
  <c r="IV59" i="9"/>
  <c r="IU59" i="9"/>
  <c r="IT59" i="9"/>
  <c r="IS59" i="9"/>
  <c r="JB5" i="9"/>
  <c r="JA5" i="9"/>
  <c r="IZ5" i="9"/>
  <c r="IX5" i="9"/>
  <c r="IW5" i="9"/>
  <c r="IV5" i="9"/>
  <c r="IU5" i="9"/>
  <c r="IT5" i="9"/>
  <c r="IS5" i="9"/>
  <c r="JB698" i="9"/>
  <c r="JA698" i="9"/>
  <c r="IZ698" i="9"/>
  <c r="IX698" i="9"/>
  <c r="IW698" i="9"/>
  <c r="IV698" i="9"/>
  <c r="IU698" i="9"/>
  <c r="IT698" i="9"/>
  <c r="IS698" i="9"/>
  <c r="JB689" i="9"/>
  <c r="JA689" i="9"/>
  <c r="IZ689" i="9"/>
  <c r="IX689" i="9"/>
  <c r="IW689" i="9"/>
  <c r="IV689" i="9"/>
  <c r="IU689" i="9"/>
  <c r="IT689" i="9"/>
  <c r="IS689" i="9"/>
  <c r="JB680" i="9"/>
  <c r="JA680" i="9"/>
  <c r="IZ680" i="9"/>
  <c r="IX680" i="9"/>
  <c r="IW680" i="9"/>
  <c r="IV680" i="9"/>
  <c r="IU680" i="9"/>
  <c r="IT680" i="9"/>
  <c r="IS680" i="9"/>
  <c r="JB653" i="9"/>
  <c r="JA653" i="9"/>
  <c r="IZ653" i="9"/>
  <c r="IX653" i="9"/>
  <c r="IW653" i="9"/>
  <c r="IV653" i="9"/>
  <c r="IU653" i="9"/>
  <c r="IT653" i="9"/>
  <c r="IS653" i="9"/>
  <c r="JB329" i="9"/>
  <c r="JA329" i="9"/>
  <c r="IZ329" i="9"/>
  <c r="IX329" i="9"/>
  <c r="IW329" i="9"/>
  <c r="IV329" i="9"/>
  <c r="IU329" i="9"/>
  <c r="IT329" i="9"/>
  <c r="IS329" i="9"/>
  <c r="JB230" i="9"/>
  <c r="JA230" i="9"/>
  <c r="IZ230" i="9"/>
  <c r="IX230" i="9"/>
  <c r="IW230" i="9"/>
  <c r="IV230" i="9"/>
  <c r="IU230" i="9"/>
  <c r="IT230" i="9"/>
  <c r="IS230" i="9"/>
  <c r="JB635" i="9"/>
  <c r="JA635" i="9"/>
  <c r="IZ635" i="9"/>
  <c r="IX635" i="9"/>
  <c r="IW635" i="9"/>
  <c r="IV635" i="9"/>
  <c r="IU635" i="9"/>
  <c r="IT635" i="9"/>
  <c r="IS635" i="9"/>
  <c r="JB626" i="9"/>
  <c r="JA626" i="9"/>
  <c r="IZ626" i="9"/>
  <c r="IX626" i="9"/>
  <c r="IW626" i="9"/>
  <c r="IV626" i="9"/>
  <c r="IU626" i="9"/>
  <c r="IT626" i="9"/>
  <c r="IS626" i="9"/>
  <c r="JB536" i="9"/>
  <c r="JA536" i="9"/>
  <c r="IZ536" i="9"/>
  <c r="IX536" i="9"/>
  <c r="IW536" i="9"/>
  <c r="IV536" i="9"/>
  <c r="IU536" i="9"/>
  <c r="IT536" i="9"/>
  <c r="IS536" i="9"/>
  <c r="JB617" i="9"/>
  <c r="JA617" i="9"/>
  <c r="IZ617" i="9"/>
  <c r="IX617" i="9"/>
  <c r="IW617" i="9"/>
  <c r="IV617" i="9"/>
  <c r="IU617" i="9"/>
  <c r="IT617" i="9"/>
  <c r="IS617" i="9"/>
  <c r="JB590" i="9"/>
  <c r="JA590" i="9"/>
  <c r="IZ590" i="9"/>
  <c r="IX590" i="9"/>
  <c r="IW590" i="9"/>
  <c r="IV590" i="9"/>
  <c r="IU590" i="9"/>
  <c r="IT590" i="9"/>
  <c r="IS590" i="9"/>
  <c r="JB563" i="9"/>
  <c r="JA563" i="9"/>
  <c r="IZ563" i="9"/>
  <c r="IX563" i="9"/>
  <c r="IW563" i="9"/>
  <c r="IV563" i="9"/>
  <c r="IU563" i="9"/>
  <c r="IT563" i="9"/>
  <c r="IS563" i="9"/>
  <c r="JB545" i="9"/>
  <c r="JA545" i="9"/>
  <c r="IZ545" i="9"/>
  <c r="IX545" i="9"/>
  <c r="IW545" i="9"/>
  <c r="IV545" i="9"/>
  <c r="IU545" i="9"/>
  <c r="IT545" i="9"/>
  <c r="IS545" i="9"/>
  <c r="JB527" i="9"/>
  <c r="JA527" i="9"/>
  <c r="IZ527" i="9"/>
  <c r="IX527" i="9"/>
  <c r="IW527" i="9"/>
  <c r="IV527" i="9"/>
  <c r="IU527" i="9"/>
  <c r="IT527" i="9"/>
  <c r="IS527" i="9"/>
  <c r="JB518" i="9"/>
  <c r="JA518" i="9"/>
  <c r="IZ518" i="9"/>
  <c r="IX518" i="9"/>
  <c r="IW518" i="9"/>
  <c r="IV518" i="9"/>
  <c r="IU518" i="9"/>
  <c r="IT518" i="9"/>
  <c r="IS518" i="9"/>
  <c r="JB752" i="9"/>
  <c r="JA752" i="9"/>
  <c r="IZ752" i="9"/>
  <c r="IX752" i="9"/>
  <c r="IW752" i="9"/>
  <c r="IV752" i="9"/>
  <c r="IU752" i="9"/>
  <c r="IT752" i="9"/>
  <c r="IS752" i="9"/>
  <c r="JB302" i="9"/>
  <c r="JA302" i="9"/>
  <c r="IZ302" i="9"/>
  <c r="IX302" i="9"/>
  <c r="IW302" i="9"/>
  <c r="IV302" i="9"/>
  <c r="IU302" i="9"/>
  <c r="IT302" i="9"/>
  <c r="IS302" i="9"/>
  <c r="JB194" i="9"/>
  <c r="JA194" i="9"/>
  <c r="IZ194" i="9"/>
  <c r="IX194" i="9"/>
  <c r="IW194" i="9"/>
  <c r="IV194" i="9"/>
  <c r="IU194" i="9"/>
  <c r="IT194" i="9"/>
  <c r="IS194" i="9"/>
  <c r="JB23" i="9"/>
  <c r="JA23" i="9"/>
  <c r="IZ23" i="9"/>
  <c r="IX23" i="9"/>
  <c r="IW23" i="9"/>
  <c r="IV23" i="9"/>
  <c r="IU23" i="9"/>
  <c r="IT23" i="9"/>
  <c r="IS23" i="9"/>
  <c r="JB995" i="9"/>
  <c r="JA995" i="9"/>
  <c r="IZ995" i="9"/>
  <c r="IX995" i="9"/>
  <c r="IW995" i="9"/>
  <c r="IV995" i="9"/>
  <c r="IU995" i="9"/>
  <c r="IT995" i="9"/>
  <c r="IS995" i="9"/>
  <c r="JB455" i="9"/>
  <c r="JA455" i="9"/>
  <c r="IZ455" i="9"/>
  <c r="IX455" i="9"/>
  <c r="IW455" i="9"/>
  <c r="IV455" i="9"/>
  <c r="IU455" i="9"/>
  <c r="IT455" i="9"/>
  <c r="IS455" i="9"/>
  <c r="JB446" i="9"/>
  <c r="JA446" i="9"/>
  <c r="IZ446" i="9"/>
  <c r="IX446" i="9"/>
  <c r="IW446" i="9"/>
  <c r="IV446" i="9"/>
  <c r="IU446" i="9"/>
  <c r="IT446" i="9"/>
  <c r="IS446" i="9"/>
  <c r="JB437" i="9"/>
  <c r="JA437" i="9"/>
  <c r="IZ437" i="9"/>
  <c r="IX437" i="9"/>
  <c r="IW437" i="9"/>
  <c r="IV437" i="9"/>
  <c r="IU437" i="9"/>
  <c r="IT437" i="9"/>
  <c r="IS437" i="9"/>
  <c r="JB428" i="9"/>
  <c r="JA428" i="9"/>
  <c r="IZ428" i="9"/>
  <c r="IX428" i="9"/>
  <c r="IW428" i="9"/>
  <c r="IV428" i="9"/>
  <c r="IU428" i="9"/>
  <c r="IT428" i="9"/>
  <c r="IS428" i="9"/>
  <c r="JB419" i="9"/>
  <c r="JA419" i="9"/>
  <c r="IZ419" i="9"/>
  <c r="IX419" i="9"/>
  <c r="IW419" i="9"/>
  <c r="IV419" i="9"/>
  <c r="IU419" i="9"/>
  <c r="IT419" i="9"/>
  <c r="IS419" i="9"/>
  <c r="JB410" i="9"/>
  <c r="JA410" i="9"/>
  <c r="IZ410" i="9"/>
  <c r="IX410" i="9"/>
  <c r="IW410" i="9"/>
  <c r="IV410" i="9"/>
  <c r="IU410" i="9"/>
  <c r="IT410" i="9"/>
  <c r="IS410" i="9"/>
  <c r="JB401" i="9"/>
  <c r="JA401" i="9"/>
  <c r="IZ401" i="9"/>
  <c r="IX401" i="9"/>
  <c r="IW401" i="9"/>
  <c r="IV401" i="9"/>
  <c r="IU401" i="9"/>
  <c r="IT401" i="9"/>
  <c r="IS401" i="9"/>
  <c r="JB266" i="9"/>
  <c r="JA266" i="9"/>
  <c r="IZ266" i="9"/>
  <c r="IX266" i="9"/>
  <c r="IW266" i="9"/>
  <c r="IV266" i="9"/>
  <c r="IU266" i="9"/>
  <c r="IT266" i="9"/>
  <c r="IS266" i="9"/>
  <c r="JB500" i="9"/>
  <c r="JA500" i="9"/>
  <c r="IZ500" i="9"/>
  <c r="IX500" i="9"/>
  <c r="IW500" i="9"/>
  <c r="IV500" i="9"/>
  <c r="IU500" i="9"/>
  <c r="IT500" i="9"/>
  <c r="IS500" i="9"/>
  <c r="JB491" i="9"/>
  <c r="JA491" i="9"/>
  <c r="IZ491" i="9"/>
  <c r="IX491" i="9"/>
  <c r="IW491" i="9"/>
  <c r="IV491" i="9"/>
  <c r="IU491" i="9"/>
  <c r="IT491" i="9"/>
  <c r="IS491" i="9"/>
  <c r="JB464" i="9"/>
  <c r="JA464" i="9"/>
  <c r="IZ464" i="9"/>
  <c r="IX464" i="9"/>
  <c r="IW464" i="9"/>
  <c r="IV464" i="9"/>
  <c r="IU464" i="9"/>
  <c r="IT464" i="9"/>
  <c r="IS464" i="9"/>
  <c r="JB707" i="9"/>
  <c r="JA707" i="9"/>
  <c r="IZ707" i="9"/>
  <c r="IX707" i="9"/>
  <c r="IW707" i="9"/>
  <c r="IV707" i="9"/>
  <c r="IU707" i="9"/>
  <c r="IT707" i="9"/>
  <c r="IS707" i="9"/>
  <c r="JB113" i="9"/>
  <c r="JA113" i="9"/>
  <c r="IZ113" i="9"/>
  <c r="IX113" i="9"/>
  <c r="IW113" i="9"/>
  <c r="IV113" i="9"/>
  <c r="IU113" i="9"/>
  <c r="IT113" i="9"/>
  <c r="IS113" i="9"/>
  <c r="JB41" i="9"/>
  <c r="JA41" i="9"/>
  <c r="IZ41" i="9"/>
  <c r="IX41" i="9"/>
  <c r="IW41" i="9"/>
  <c r="IV41" i="9"/>
  <c r="IU41" i="9"/>
  <c r="IT41" i="9"/>
  <c r="IS41" i="9"/>
  <c r="JB383" i="9"/>
  <c r="JA383" i="9"/>
  <c r="IZ383" i="9"/>
  <c r="IX383" i="9"/>
  <c r="IW383" i="9"/>
  <c r="IV383" i="9"/>
  <c r="IU383" i="9"/>
  <c r="IT383" i="9"/>
  <c r="IS383" i="9"/>
  <c r="JB374" i="9"/>
  <c r="JA374" i="9"/>
  <c r="IZ374" i="9"/>
  <c r="IX374" i="9"/>
  <c r="IW374" i="9"/>
  <c r="IV374" i="9"/>
  <c r="IU374" i="9"/>
  <c r="IT374" i="9"/>
  <c r="IS374" i="9"/>
  <c r="JB365" i="9"/>
  <c r="JA365" i="9"/>
  <c r="IZ365" i="9"/>
  <c r="IX365" i="9"/>
  <c r="IW365" i="9"/>
  <c r="IV365" i="9"/>
  <c r="IU365" i="9"/>
  <c r="IT365" i="9"/>
  <c r="IS365" i="9"/>
  <c r="JB221" i="9"/>
  <c r="JA221" i="9"/>
  <c r="IZ221" i="9"/>
  <c r="IX221" i="9"/>
  <c r="IW221" i="9"/>
  <c r="IV221" i="9"/>
  <c r="IU221" i="9"/>
  <c r="IT221" i="9"/>
  <c r="IS221" i="9"/>
  <c r="JB347" i="9"/>
  <c r="JA347" i="9"/>
  <c r="IZ347" i="9"/>
  <c r="IX347" i="9"/>
  <c r="IW347" i="9"/>
  <c r="IV347" i="9"/>
  <c r="IU347" i="9"/>
  <c r="IT347" i="9"/>
  <c r="IS347" i="9"/>
  <c r="JB338" i="9"/>
  <c r="JA338" i="9"/>
  <c r="IZ338" i="9"/>
  <c r="IX338" i="9"/>
  <c r="IW338" i="9"/>
  <c r="IV338" i="9"/>
  <c r="IU338" i="9"/>
  <c r="IT338" i="9"/>
  <c r="IS338" i="9"/>
  <c r="JB311" i="9"/>
  <c r="JA311" i="9"/>
  <c r="IZ311" i="9"/>
  <c r="IX311" i="9"/>
  <c r="IW311" i="9"/>
  <c r="IV311" i="9"/>
  <c r="IU311" i="9"/>
  <c r="IT311" i="9"/>
  <c r="IS311" i="9"/>
  <c r="JB239" i="9"/>
  <c r="JA239" i="9"/>
  <c r="IZ239" i="9"/>
  <c r="IX239" i="9"/>
  <c r="IW239" i="9"/>
  <c r="IV239" i="9"/>
  <c r="IU239" i="9"/>
  <c r="IT239" i="9"/>
  <c r="IS239" i="9"/>
  <c r="JB293" i="9"/>
  <c r="JA293" i="9"/>
  <c r="IZ293" i="9"/>
  <c r="IX293" i="9"/>
  <c r="IW293" i="9"/>
  <c r="IV293" i="9"/>
  <c r="IU293" i="9"/>
  <c r="IT293" i="9"/>
  <c r="IS293" i="9"/>
  <c r="JB275" i="9"/>
  <c r="JA275" i="9"/>
  <c r="IZ275" i="9"/>
  <c r="IX275" i="9"/>
  <c r="IW275" i="9"/>
  <c r="IV275" i="9"/>
  <c r="IU275" i="9"/>
  <c r="IT275" i="9"/>
  <c r="IS275" i="9"/>
  <c r="JB248" i="9"/>
  <c r="JA248" i="9"/>
  <c r="IZ248" i="9"/>
  <c r="IX248" i="9"/>
  <c r="IW248" i="9"/>
  <c r="IV248" i="9"/>
  <c r="IU248" i="9"/>
  <c r="IT248" i="9"/>
  <c r="IS248" i="9"/>
  <c r="JB185" i="9"/>
  <c r="JA185" i="9"/>
  <c r="IZ185" i="9"/>
  <c r="IX185" i="9"/>
  <c r="IW185" i="9"/>
  <c r="IV185" i="9"/>
  <c r="IU185" i="9"/>
  <c r="IT185" i="9"/>
  <c r="IS185" i="9"/>
  <c r="JB509" i="9"/>
  <c r="JA509" i="9"/>
  <c r="IZ509" i="9"/>
  <c r="IX509" i="9"/>
  <c r="IW509" i="9"/>
  <c r="IV509" i="9"/>
  <c r="IU509" i="9"/>
  <c r="IT509" i="9"/>
  <c r="IS509" i="9"/>
  <c r="JB257" i="9"/>
  <c r="JA257" i="9"/>
  <c r="IZ257" i="9"/>
  <c r="IX257" i="9"/>
  <c r="IW257" i="9"/>
  <c r="IV257" i="9"/>
  <c r="IU257" i="9"/>
  <c r="IT257" i="9"/>
  <c r="IS257" i="9"/>
  <c r="JB176" i="9"/>
  <c r="JA176" i="9"/>
  <c r="IZ176" i="9"/>
  <c r="IX176" i="9"/>
  <c r="IW176" i="9"/>
  <c r="IV176" i="9"/>
  <c r="IU176" i="9"/>
  <c r="IT176" i="9"/>
  <c r="IS176" i="9"/>
  <c r="JB167" i="9"/>
  <c r="JA167" i="9"/>
  <c r="IZ167" i="9"/>
  <c r="IX167" i="9"/>
  <c r="IW167" i="9"/>
  <c r="IV167" i="9"/>
  <c r="IU167" i="9"/>
  <c r="IT167" i="9"/>
  <c r="IS167" i="9"/>
  <c r="JB662" i="9"/>
  <c r="JA662" i="9"/>
  <c r="IZ662" i="9"/>
  <c r="IX662" i="9"/>
  <c r="IW662" i="9"/>
  <c r="IV662" i="9"/>
  <c r="IU662" i="9"/>
  <c r="IT662" i="9"/>
  <c r="IS662" i="9"/>
  <c r="JB356" i="9"/>
  <c r="JA356" i="9"/>
  <c r="IZ356" i="9"/>
  <c r="IX356" i="9"/>
  <c r="IW356" i="9"/>
  <c r="IV356" i="9"/>
  <c r="IU356" i="9"/>
  <c r="IT356" i="9"/>
  <c r="IS356" i="9"/>
  <c r="JB149" i="9"/>
  <c r="JA149" i="9"/>
  <c r="IZ149" i="9"/>
  <c r="IX149" i="9"/>
  <c r="IW149" i="9"/>
  <c r="IV149" i="9"/>
  <c r="IU149" i="9"/>
  <c r="IT149" i="9"/>
  <c r="IS149" i="9"/>
  <c r="JB140" i="9"/>
  <c r="JA140" i="9"/>
  <c r="IZ140" i="9"/>
  <c r="IX140" i="9"/>
  <c r="IW140" i="9"/>
  <c r="IV140" i="9"/>
  <c r="IU140" i="9"/>
  <c r="IT140" i="9"/>
  <c r="IS140" i="9"/>
  <c r="JB131" i="9"/>
  <c r="JA131" i="9"/>
  <c r="IZ131" i="9"/>
  <c r="IX131" i="9"/>
  <c r="IW131" i="9"/>
  <c r="IV131" i="9"/>
  <c r="IU131" i="9"/>
  <c r="IT131" i="9"/>
  <c r="IS131" i="9"/>
  <c r="JB482" i="9"/>
  <c r="JA482" i="9"/>
  <c r="IZ482" i="9"/>
  <c r="IX482" i="9"/>
  <c r="IW482" i="9"/>
  <c r="IV482" i="9"/>
  <c r="IU482" i="9"/>
  <c r="IT482" i="9"/>
  <c r="IS482" i="9"/>
  <c r="JB122" i="9"/>
  <c r="JA122" i="9"/>
  <c r="IZ122" i="9"/>
  <c r="IX122" i="9"/>
  <c r="IW122" i="9"/>
  <c r="IV122" i="9"/>
  <c r="IU122" i="9"/>
  <c r="IT122" i="9"/>
  <c r="IS122" i="9"/>
  <c r="JB104" i="9"/>
  <c r="JA104" i="9"/>
  <c r="IZ104" i="9"/>
  <c r="IX104" i="9"/>
  <c r="IW104" i="9"/>
  <c r="IV104" i="9"/>
  <c r="IU104" i="9"/>
  <c r="IT104" i="9"/>
  <c r="IS104" i="9"/>
  <c r="JB77" i="9"/>
  <c r="JA77" i="9"/>
  <c r="IZ77" i="9"/>
  <c r="IX77" i="9"/>
  <c r="IW77" i="9"/>
  <c r="IV77" i="9"/>
  <c r="IU77" i="9"/>
  <c r="IT77" i="9"/>
  <c r="IS77" i="9"/>
  <c r="JB68" i="9"/>
  <c r="JA68" i="9"/>
  <c r="IZ68" i="9"/>
  <c r="IX68" i="9"/>
  <c r="IW68" i="9"/>
  <c r="IV68" i="9"/>
  <c r="IU68" i="9"/>
  <c r="IT68" i="9"/>
  <c r="IS68" i="9"/>
  <c r="JB50" i="9"/>
  <c r="JA50" i="9"/>
  <c r="IZ50" i="9"/>
  <c r="IX50" i="9"/>
  <c r="IW50" i="9"/>
  <c r="IV50" i="9"/>
  <c r="IU50" i="9"/>
  <c r="IT50" i="9"/>
  <c r="IS50" i="9"/>
  <c r="JB32" i="9"/>
  <c r="JA32" i="9"/>
  <c r="IZ32" i="9"/>
  <c r="IX32" i="9"/>
  <c r="IW32" i="9"/>
  <c r="IV32" i="9"/>
  <c r="IU32" i="9"/>
  <c r="IT32" i="9"/>
  <c r="IS32" i="9"/>
  <c r="JB14" i="9"/>
  <c r="JA14" i="9"/>
  <c r="IZ14" i="9"/>
  <c r="IX14" i="9"/>
  <c r="IW14" i="9"/>
  <c r="IV14" i="9"/>
  <c r="IU14" i="9"/>
  <c r="IT14" i="9"/>
  <c r="IS14" i="9"/>
  <c r="JB1021" i="9"/>
  <c r="JA1021" i="9"/>
  <c r="IZ1021" i="9"/>
  <c r="IX1021" i="9"/>
  <c r="IW1021" i="9"/>
  <c r="IV1021" i="9"/>
  <c r="IU1021" i="9"/>
  <c r="IT1021" i="9"/>
  <c r="IS1021" i="9"/>
  <c r="JB1012" i="9"/>
  <c r="JA1012" i="9"/>
  <c r="IZ1012" i="9"/>
  <c r="IX1012" i="9"/>
  <c r="IW1012" i="9"/>
  <c r="IV1012" i="9"/>
  <c r="IU1012" i="9"/>
  <c r="IT1012" i="9"/>
  <c r="IS1012" i="9"/>
  <c r="JB580" i="9"/>
  <c r="JA580" i="9"/>
  <c r="IZ580" i="9"/>
  <c r="IX580" i="9"/>
  <c r="IW580" i="9"/>
  <c r="IV580" i="9"/>
  <c r="IU580" i="9"/>
  <c r="IT580" i="9"/>
  <c r="IS580" i="9"/>
  <c r="JB157" i="9"/>
  <c r="JA157" i="9"/>
  <c r="IZ157" i="9"/>
  <c r="IX157" i="9"/>
  <c r="IW157" i="9"/>
  <c r="IV157" i="9"/>
  <c r="IU157" i="9"/>
  <c r="IT157" i="9"/>
  <c r="IS157" i="9"/>
  <c r="JB1003" i="9"/>
  <c r="JA1003" i="9"/>
  <c r="IZ1003" i="9"/>
  <c r="IX1003" i="9"/>
  <c r="IW1003" i="9"/>
  <c r="IV1003" i="9"/>
  <c r="IU1003" i="9"/>
  <c r="IT1003" i="9"/>
  <c r="IS1003" i="9"/>
  <c r="JB571" i="9"/>
  <c r="JA571" i="9"/>
  <c r="IZ571" i="9"/>
  <c r="IX571" i="9"/>
  <c r="IW571" i="9"/>
  <c r="IV571" i="9"/>
  <c r="IU571" i="9"/>
  <c r="IT571" i="9"/>
  <c r="IS571" i="9"/>
  <c r="JB949" i="9"/>
  <c r="JA949" i="9"/>
  <c r="IZ949" i="9"/>
  <c r="IX949" i="9"/>
  <c r="IW949" i="9"/>
  <c r="IV949" i="9"/>
  <c r="IU949" i="9"/>
  <c r="IT949" i="9"/>
  <c r="IS949" i="9"/>
  <c r="JB985" i="9"/>
  <c r="JA985" i="9"/>
  <c r="IZ985" i="9"/>
  <c r="IX985" i="9"/>
  <c r="IW985" i="9"/>
  <c r="IV985" i="9"/>
  <c r="IU985" i="9"/>
  <c r="IT985" i="9"/>
  <c r="IS985" i="9"/>
  <c r="JB976" i="9"/>
  <c r="JA976" i="9"/>
  <c r="IZ976" i="9"/>
  <c r="IX976" i="9"/>
  <c r="IW976" i="9"/>
  <c r="IV976" i="9"/>
  <c r="IU976" i="9"/>
  <c r="IT976" i="9"/>
  <c r="IS976" i="9"/>
  <c r="JB967" i="9"/>
  <c r="JA967" i="9"/>
  <c r="IZ967" i="9"/>
  <c r="IX967" i="9"/>
  <c r="IW967" i="9"/>
  <c r="IV967" i="9"/>
  <c r="IU967" i="9"/>
  <c r="IT967" i="9"/>
  <c r="IS967" i="9"/>
  <c r="JB958" i="9"/>
  <c r="JA958" i="9"/>
  <c r="IZ958" i="9"/>
  <c r="IX958" i="9"/>
  <c r="IW958" i="9"/>
  <c r="IV958" i="9"/>
  <c r="IU958" i="9"/>
  <c r="IT958" i="9"/>
  <c r="IS958" i="9"/>
  <c r="JB670" i="9"/>
  <c r="JA670" i="9"/>
  <c r="IZ670" i="9"/>
  <c r="IX670" i="9"/>
  <c r="IW670" i="9"/>
  <c r="IV670" i="9"/>
  <c r="IU670" i="9"/>
  <c r="IT670" i="9"/>
  <c r="IS670" i="9"/>
  <c r="JB598" i="9"/>
  <c r="JA598" i="9"/>
  <c r="IZ598" i="9"/>
  <c r="IX598" i="9"/>
  <c r="IW598" i="9"/>
  <c r="IV598" i="9"/>
  <c r="IU598" i="9"/>
  <c r="IT598" i="9"/>
  <c r="IS598" i="9"/>
  <c r="JB724" i="9"/>
  <c r="JA724" i="9"/>
  <c r="IZ724" i="9"/>
  <c r="IX724" i="9"/>
  <c r="IW724" i="9"/>
  <c r="IV724" i="9"/>
  <c r="IU724" i="9"/>
  <c r="IT724" i="9"/>
  <c r="IS724" i="9"/>
  <c r="JB319" i="9"/>
  <c r="JA319" i="9"/>
  <c r="IZ319" i="9"/>
  <c r="IX319" i="9"/>
  <c r="IW319" i="9"/>
  <c r="IV319" i="9"/>
  <c r="IU319" i="9"/>
  <c r="IT319" i="9"/>
  <c r="IS319" i="9"/>
  <c r="JB940" i="9"/>
  <c r="JA940" i="9"/>
  <c r="IZ940" i="9"/>
  <c r="IX940" i="9"/>
  <c r="IW940" i="9"/>
  <c r="IV940" i="9"/>
  <c r="IU940" i="9"/>
  <c r="IT940" i="9"/>
  <c r="IS940" i="9"/>
  <c r="JB760" i="9"/>
  <c r="JA760" i="9"/>
  <c r="IZ760" i="9"/>
  <c r="IX760" i="9"/>
  <c r="IW760" i="9"/>
  <c r="IV760" i="9"/>
  <c r="IU760" i="9"/>
  <c r="IT760" i="9"/>
  <c r="IS760" i="9"/>
  <c r="JB391" i="9"/>
  <c r="JA391" i="9"/>
  <c r="IZ391" i="9"/>
  <c r="IX391" i="9"/>
  <c r="IW391" i="9"/>
  <c r="IV391" i="9"/>
  <c r="IU391" i="9"/>
  <c r="IT391" i="9"/>
  <c r="IS391" i="9"/>
  <c r="JB868" i="9"/>
  <c r="JA868" i="9"/>
  <c r="IZ868" i="9"/>
  <c r="IX868" i="9"/>
  <c r="IW868" i="9"/>
  <c r="IV868" i="9"/>
  <c r="IU868" i="9"/>
  <c r="IT868" i="9"/>
  <c r="IS868" i="9"/>
  <c r="JB931" i="9"/>
  <c r="JA931" i="9"/>
  <c r="IZ931" i="9"/>
  <c r="IX931" i="9"/>
  <c r="IW931" i="9"/>
  <c r="IV931" i="9"/>
  <c r="IU931" i="9"/>
  <c r="IT931" i="9"/>
  <c r="IS931" i="9"/>
  <c r="JB913" i="9"/>
  <c r="JA913" i="9"/>
  <c r="IZ913" i="9"/>
  <c r="IX913" i="9"/>
  <c r="IW913" i="9"/>
  <c r="IV913" i="9"/>
  <c r="IU913" i="9"/>
  <c r="IT913" i="9"/>
  <c r="IS913" i="9"/>
  <c r="JB904" i="9"/>
  <c r="JA904" i="9"/>
  <c r="IZ904" i="9"/>
  <c r="IX904" i="9"/>
  <c r="IW904" i="9"/>
  <c r="IV904" i="9"/>
  <c r="IU904" i="9"/>
  <c r="IT904" i="9"/>
  <c r="IS904" i="9"/>
  <c r="JB895" i="9"/>
  <c r="JA895" i="9"/>
  <c r="IZ895" i="9"/>
  <c r="IX895" i="9"/>
  <c r="IW895" i="9"/>
  <c r="IV895" i="9"/>
  <c r="IU895" i="9"/>
  <c r="IT895" i="9"/>
  <c r="IS895" i="9"/>
  <c r="JB886" i="9"/>
  <c r="JA886" i="9"/>
  <c r="IZ886" i="9"/>
  <c r="IX886" i="9"/>
  <c r="IW886" i="9"/>
  <c r="IV886" i="9"/>
  <c r="IU886" i="9"/>
  <c r="IT886" i="9"/>
  <c r="IS886" i="9"/>
  <c r="JB859" i="9"/>
  <c r="JA859" i="9"/>
  <c r="IZ859" i="9"/>
  <c r="IX859" i="9"/>
  <c r="IW859" i="9"/>
  <c r="IV859" i="9"/>
  <c r="IU859" i="9"/>
  <c r="IT859" i="9"/>
  <c r="IS859" i="9"/>
  <c r="JB94" i="9"/>
  <c r="JA94" i="9"/>
  <c r="IZ94" i="9"/>
  <c r="IX94" i="9"/>
  <c r="IW94" i="9"/>
  <c r="IV94" i="9"/>
  <c r="IU94" i="9"/>
  <c r="IT94" i="9"/>
  <c r="IS94" i="9"/>
  <c r="JB850" i="9"/>
  <c r="JA850" i="9"/>
  <c r="IZ850" i="9"/>
  <c r="IX850" i="9"/>
  <c r="IW850" i="9"/>
  <c r="IV850" i="9"/>
  <c r="IU850" i="9"/>
  <c r="IT850" i="9"/>
  <c r="IS850" i="9"/>
  <c r="JB922" i="9"/>
  <c r="JA922" i="9"/>
  <c r="IZ922" i="9"/>
  <c r="IX922" i="9"/>
  <c r="IW922" i="9"/>
  <c r="IV922" i="9"/>
  <c r="IU922" i="9"/>
  <c r="IT922" i="9"/>
  <c r="IS922" i="9"/>
  <c r="JB832" i="9"/>
  <c r="JA832" i="9"/>
  <c r="IZ832" i="9"/>
  <c r="IX832" i="9"/>
  <c r="IW832" i="9"/>
  <c r="IV832" i="9"/>
  <c r="IU832" i="9"/>
  <c r="IT832" i="9"/>
  <c r="IS832" i="9"/>
  <c r="JB85" i="9"/>
  <c r="JA85" i="9"/>
  <c r="IZ85" i="9"/>
  <c r="IX85" i="9"/>
  <c r="IW85" i="9"/>
  <c r="IV85" i="9"/>
  <c r="IU85" i="9"/>
  <c r="IT85" i="9"/>
  <c r="IS85" i="9"/>
  <c r="JB211" i="9"/>
  <c r="JA211" i="9"/>
  <c r="IZ211" i="9"/>
  <c r="IX211" i="9"/>
  <c r="IW211" i="9"/>
  <c r="IV211" i="9"/>
  <c r="IU211" i="9"/>
  <c r="IT211" i="9"/>
  <c r="IS211" i="9"/>
  <c r="JB823" i="9"/>
  <c r="JA823" i="9"/>
  <c r="IZ823" i="9"/>
  <c r="IX823" i="9"/>
  <c r="IW823" i="9"/>
  <c r="IV823" i="9"/>
  <c r="IU823" i="9"/>
  <c r="IT823" i="9"/>
  <c r="IS823" i="9"/>
  <c r="JB283" i="9"/>
  <c r="JA283" i="9"/>
  <c r="IZ283" i="9"/>
  <c r="IX283" i="9"/>
  <c r="IW283" i="9"/>
  <c r="IV283" i="9"/>
  <c r="IU283" i="9"/>
  <c r="IT283" i="9"/>
  <c r="IS283" i="9"/>
  <c r="JB814" i="9"/>
  <c r="JA814" i="9"/>
  <c r="IZ814" i="9"/>
  <c r="IX814" i="9"/>
  <c r="IW814" i="9"/>
  <c r="IV814" i="9"/>
  <c r="IU814" i="9"/>
  <c r="IT814" i="9"/>
  <c r="IS814" i="9"/>
  <c r="JB805" i="9"/>
  <c r="JA805" i="9"/>
  <c r="IZ805" i="9"/>
  <c r="IX805" i="9"/>
  <c r="IW805" i="9"/>
  <c r="IV805" i="9"/>
  <c r="IU805" i="9"/>
  <c r="IT805" i="9"/>
  <c r="IS805" i="9"/>
  <c r="JB796" i="9"/>
  <c r="JA796" i="9"/>
  <c r="IZ796" i="9"/>
  <c r="IX796" i="9"/>
  <c r="IW796" i="9"/>
  <c r="IV796" i="9"/>
  <c r="IU796" i="9"/>
  <c r="IT796" i="9"/>
  <c r="IS796" i="9"/>
  <c r="JB787" i="9"/>
  <c r="JA787" i="9"/>
  <c r="IZ787" i="9"/>
  <c r="IX787" i="9"/>
  <c r="IW787" i="9"/>
  <c r="IV787" i="9"/>
  <c r="IU787" i="9"/>
  <c r="IT787" i="9"/>
  <c r="IS787" i="9"/>
  <c r="JB778" i="9"/>
  <c r="JA778" i="9"/>
  <c r="IZ778" i="9"/>
  <c r="IX778" i="9"/>
  <c r="IW778" i="9"/>
  <c r="IV778" i="9"/>
  <c r="IU778" i="9"/>
  <c r="IT778" i="9"/>
  <c r="IS778" i="9"/>
  <c r="JB769" i="9"/>
  <c r="JA769" i="9"/>
  <c r="IZ769" i="9"/>
  <c r="IX769" i="9"/>
  <c r="IW769" i="9"/>
  <c r="IV769" i="9"/>
  <c r="IU769" i="9"/>
  <c r="IT769" i="9"/>
  <c r="IS769" i="9"/>
  <c r="JB202" i="9"/>
  <c r="JA202" i="9"/>
  <c r="IZ202" i="9"/>
  <c r="IX202" i="9"/>
  <c r="IW202" i="9"/>
  <c r="IV202" i="9"/>
  <c r="IU202" i="9"/>
  <c r="IT202" i="9"/>
  <c r="IS202" i="9"/>
  <c r="JB742" i="9"/>
  <c r="JA742" i="9"/>
  <c r="IZ742" i="9"/>
  <c r="IX742" i="9"/>
  <c r="IW742" i="9"/>
  <c r="IV742" i="9"/>
  <c r="IU742" i="9"/>
  <c r="IT742" i="9"/>
  <c r="IS742" i="9"/>
  <c r="JB643" i="9"/>
  <c r="JA643" i="9"/>
  <c r="IZ643" i="9"/>
  <c r="IX643" i="9"/>
  <c r="IW643" i="9"/>
  <c r="IV643" i="9"/>
  <c r="IU643" i="9"/>
  <c r="IT643" i="9"/>
  <c r="IS643" i="9"/>
  <c r="JB607" i="9"/>
  <c r="JA607" i="9"/>
  <c r="IZ607" i="9"/>
  <c r="IX607" i="9"/>
  <c r="IW607" i="9"/>
  <c r="IV607" i="9"/>
  <c r="IU607" i="9"/>
  <c r="IT607" i="9"/>
  <c r="IS607" i="9"/>
  <c r="JB733" i="9"/>
  <c r="JA733" i="9"/>
  <c r="IZ733" i="9"/>
  <c r="IX733" i="9"/>
  <c r="IW733" i="9"/>
  <c r="IV733" i="9"/>
  <c r="IU733" i="9"/>
  <c r="IT733" i="9"/>
  <c r="IS733" i="9"/>
  <c r="JB715" i="9"/>
  <c r="JA715" i="9"/>
  <c r="IZ715" i="9"/>
  <c r="IX715" i="9"/>
  <c r="IW715" i="9"/>
  <c r="IV715" i="9"/>
  <c r="IU715" i="9"/>
  <c r="IT715" i="9"/>
  <c r="IS715" i="9"/>
  <c r="JB877" i="9"/>
  <c r="JA877" i="9"/>
  <c r="IZ877" i="9"/>
  <c r="IX877" i="9"/>
  <c r="IW877" i="9"/>
  <c r="IV877" i="9"/>
  <c r="IU877" i="9"/>
  <c r="IT877" i="9"/>
  <c r="IS877" i="9"/>
  <c r="JB841" i="9"/>
  <c r="JA841" i="9"/>
  <c r="IZ841" i="9"/>
  <c r="IX841" i="9"/>
  <c r="IW841" i="9"/>
  <c r="IV841" i="9"/>
  <c r="IU841" i="9"/>
  <c r="IT841" i="9"/>
  <c r="IS841" i="9"/>
  <c r="JB553" i="9"/>
  <c r="JA553" i="9"/>
  <c r="IZ553" i="9"/>
  <c r="IX553" i="9"/>
  <c r="IW553" i="9"/>
  <c r="IV553" i="9"/>
  <c r="IU553" i="9"/>
  <c r="IT553" i="9"/>
  <c r="IS553" i="9"/>
  <c r="JB472" i="9"/>
  <c r="JA472" i="9"/>
  <c r="IZ472" i="9"/>
  <c r="IX472" i="9"/>
  <c r="IW472" i="9"/>
  <c r="IV472" i="9"/>
  <c r="IU472" i="9"/>
  <c r="IT472" i="9"/>
  <c r="IS472" i="9"/>
  <c r="JB58" i="9"/>
  <c r="JA58" i="9"/>
  <c r="IZ58" i="9"/>
  <c r="IX58" i="9"/>
  <c r="IW58" i="9"/>
  <c r="IV58" i="9"/>
  <c r="IU58" i="9"/>
  <c r="IT58" i="9"/>
  <c r="IS58" i="9"/>
  <c r="JB4" i="9"/>
  <c r="JA4" i="9"/>
  <c r="IZ4" i="9"/>
  <c r="IX4" i="9"/>
  <c r="IW4" i="9"/>
  <c r="IV4" i="9"/>
  <c r="IU4" i="9"/>
  <c r="IT4" i="9"/>
  <c r="IS4" i="9"/>
  <c r="JB697" i="9"/>
  <c r="JA697" i="9"/>
  <c r="IZ697" i="9"/>
  <c r="IX697" i="9"/>
  <c r="IW697" i="9"/>
  <c r="IV697" i="9"/>
  <c r="IU697" i="9"/>
  <c r="IT697" i="9"/>
  <c r="IS697" i="9"/>
  <c r="JB688" i="9"/>
  <c r="JA688" i="9"/>
  <c r="IZ688" i="9"/>
  <c r="IX688" i="9"/>
  <c r="IW688" i="9"/>
  <c r="IV688" i="9"/>
  <c r="IU688" i="9"/>
  <c r="IT688" i="9"/>
  <c r="IS688" i="9"/>
  <c r="JB679" i="9"/>
  <c r="JA679" i="9"/>
  <c r="IZ679" i="9"/>
  <c r="IX679" i="9"/>
  <c r="IW679" i="9"/>
  <c r="IV679" i="9"/>
  <c r="IU679" i="9"/>
  <c r="IT679" i="9"/>
  <c r="IS679" i="9"/>
  <c r="JB652" i="9"/>
  <c r="JA652" i="9"/>
  <c r="IZ652" i="9"/>
  <c r="IX652" i="9"/>
  <c r="IW652" i="9"/>
  <c r="IV652" i="9"/>
  <c r="IU652" i="9"/>
  <c r="IT652" i="9"/>
  <c r="IS652" i="9"/>
  <c r="JB328" i="9"/>
  <c r="JA328" i="9"/>
  <c r="IZ328" i="9"/>
  <c r="IX328" i="9"/>
  <c r="IW328" i="9"/>
  <c r="IV328" i="9"/>
  <c r="IU328" i="9"/>
  <c r="IT328" i="9"/>
  <c r="IS328" i="9"/>
  <c r="JB229" i="9"/>
  <c r="JA229" i="9"/>
  <c r="IZ229" i="9"/>
  <c r="IX229" i="9"/>
  <c r="IW229" i="9"/>
  <c r="IV229" i="9"/>
  <c r="IU229" i="9"/>
  <c r="IT229" i="9"/>
  <c r="IS229" i="9"/>
  <c r="JB634" i="9"/>
  <c r="JA634" i="9"/>
  <c r="IZ634" i="9"/>
  <c r="IX634" i="9"/>
  <c r="IW634" i="9"/>
  <c r="IV634" i="9"/>
  <c r="IU634" i="9"/>
  <c r="IT634" i="9"/>
  <c r="IS634" i="9"/>
  <c r="JB625" i="9"/>
  <c r="JA625" i="9"/>
  <c r="IZ625" i="9"/>
  <c r="IX625" i="9"/>
  <c r="IW625" i="9"/>
  <c r="IV625" i="9"/>
  <c r="IU625" i="9"/>
  <c r="IT625" i="9"/>
  <c r="IS625" i="9"/>
  <c r="JB535" i="9"/>
  <c r="JA535" i="9"/>
  <c r="IZ535" i="9"/>
  <c r="IX535" i="9"/>
  <c r="IW535" i="9"/>
  <c r="IV535" i="9"/>
  <c r="IU535" i="9"/>
  <c r="IT535" i="9"/>
  <c r="IS535" i="9"/>
  <c r="JB616" i="9"/>
  <c r="JA616" i="9"/>
  <c r="IZ616" i="9"/>
  <c r="IX616" i="9"/>
  <c r="IW616" i="9"/>
  <c r="IV616" i="9"/>
  <c r="IU616" i="9"/>
  <c r="IT616" i="9"/>
  <c r="IS616" i="9"/>
  <c r="JB589" i="9"/>
  <c r="JA589" i="9"/>
  <c r="IZ589" i="9"/>
  <c r="IX589" i="9"/>
  <c r="IW589" i="9"/>
  <c r="IV589" i="9"/>
  <c r="IU589" i="9"/>
  <c r="IT589" i="9"/>
  <c r="IS589" i="9"/>
  <c r="JB562" i="9"/>
  <c r="JA562" i="9"/>
  <c r="IZ562" i="9"/>
  <c r="IX562" i="9"/>
  <c r="IW562" i="9"/>
  <c r="IV562" i="9"/>
  <c r="IU562" i="9"/>
  <c r="IT562" i="9"/>
  <c r="IS562" i="9"/>
  <c r="JB544" i="9"/>
  <c r="JA544" i="9"/>
  <c r="IZ544" i="9"/>
  <c r="IX544" i="9"/>
  <c r="IW544" i="9"/>
  <c r="IV544" i="9"/>
  <c r="IU544" i="9"/>
  <c r="IT544" i="9"/>
  <c r="IS544" i="9"/>
  <c r="JB526" i="9"/>
  <c r="JA526" i="9"/>
  <c r="IZ526" i="9"/>
  <c r="IX526" i="9"/>
  <c r="IW526" i="9"/>
  <c r="IV526" i="9"/>
  <c r="IU526" i="9"/>
  <c r="IT526" i="9"/>
  <c r="IS526" i="9"/>
  <c r="JB517" i="9"/>
  <c r="JA517" i="9"/>
  <c r="IZ517" i="9"/>
  <c r="IX517" i="9"/>
  <c r="IW517" i="9"/>
  <c r="IV517" i="9"/>
  <c r="IU517" i="9"/>
  <c r="IT517" i="9"/>
  <c r="IS517" i="9"/>
  <c r="JB751" i="9"/>
  <c r="JA751" i="9"/>
  <c r="IZ751" i="9"/>
  <c r="IX751" i="9"/>
  <c r="IW751" i="9"/>
  <c r="IV751" i="9"/>
  <c r="IU751" i="9"/>
  <c r="IT751" i="9"/>
  <c r="IS751" i="9"/>
  <c r="JB301" i="9"/>
  <c r="JA301" i="9"/>
  <c r="IZ301" i="9"/>
  <c r="IX301" i="9"/>
  <c r="IW301" i="9"/>
  <c r="IV301" i="9"/>
  <c r="IU301" i="9"/>
  <c r="IT301" i="9"/>
  <c r="IS301" i="9"/>
  <c r="JB193" i="9"/>
  <c r="JA193" i="9"/>
  <c r="IZ193" i="9"/>
  <c r="IX193" i="9"/>
  <c r="IW193" i="9"/>
  <c r="IV193" i="9"/>
  <c r="IU193" i="9"/>
  <c r="IT193" i="9"/>
  <c r="IS193" i="9"/>
  <c r="JB22" i="9"/>
  <c r="JA22" i="9"/>
  <c r="IZ22" i="9"/>
  <c r="IX22" i="9"/>
  <c r="IW22" i="9"/>
  <c r="IV22" i="9"/>
  <c r="IU22" i="9"/>
  <c r="IT22" i="9"/>
  <c r="IS22" i="9"/>
  <c r="JB994" i="9"/>
  <c r="JA994" i="9"/>
  <c r="IZ994" i="9"/>
  <c r="IX994" i="9"/>
  <c r="IW994" i="9"/>
  <c r="IV994" i="9"/>
  <c r="IU994" i="9"/>
  <c r="IT994" i="9"/>
  <c r="IS994" i="9"/>
  <c r="JB454" i="9"/>
  <c r="JA454" i="9"/>
  <c r="IZ454" i="9"/>
  <c r="IX454" i="9"/>
  <c r="IW454" i="9"/>
  <c r="IV454" i="9"/>
  <c r="IU454" i="9"/>
  <c r="IT454" i="9"/>
  <c r="IS454" i="9"/>
  <c r="JB445" i="9"/>
  <c r="JA445" i="9"/>
  <c r="IZ445" i="9"/>
  <c r="IX445" i="9"/>
  <c r="IW445" i="9"/>
  <c r="IV445" i="9"/>
  <c r="IU445" i="9"/>
  <c r="IT445" i="9"/>
  <c r="IS445" i="9"/>
  <c r="JB436" i="9"/>
  <c r="JA436" i="9"/>
  <c r="IZ436" i="9"/>
  <c r="IX436" i="9"/>
  <c r="IW436" i="9"/>
  <c r="IV436" i="9"/>
  <c r="IU436" i="9"/>
  <c r="IT436" i="9"/>
  <c r="IS436" i="9"/>
  <c r="JB427" i="9"/>
  <c r="JA427" i="9"/>
  <c r="IZ427" i="9"/>
  <c r="IX427" i="9"/>
  <c r="IW427" i="9"/>
  <c r="IV427" i="9"/>
  <c r="IU427" i="9"/>
  <c r="IT427" i="9"/>
  <c r="IS427" i="9"/>
  <c r="JB418" i="9"/>
  <c r="JA418" i="9"/>
  <c r="IZ418" i="9"/>
  <c r="IX418" i="9"/>
  <c r="IW418" i="9"/>
  <c r="IV418" i="9"/>
  <c r="IU418" i="9"/>
  <c r="IT418" i="9"/>
  <c r="IS418" i="9"/>
  <c r="JB409" i="9"/>
  <c r="JA409" i="9"/>
  <c r="IZ409" i="9"/>
  <c r="IX409" i="9"/>
  <c r="IW409" i="9"/>
  <c r="IV409" i="9"/>
  <c r="IU409" i="9"/>
  <c r="IT409" i="9"/>
  <c r="IS409" i="9"/>
  <c r="JB400" i="9"/>
  <c r="JA400" i="9"/>
  <c r="IZ400" i="9"/>
  <c r="IX400" i="9"/>
  <c r="IW400" i="9"/>
  <c r="IV400" i="9"/>
  <c r="IU400" i="9"/>
  <c r="IT400" i="9"/>
  <c r="IS400" i="9"/>
  <c r="JB265" i="9"/>
  <c r="JA265" i="9"/>
  <c r="IZ265" i="9"/>
  <c r="IX265" i="9"/>
  <c r="IW265" i="9"/>
  <c r="IV265" i="9"/>
  <c r="IU265" i="9"/>
  <c r="IT265" i="9"/>
  <c r="IS265" i="9"/>
  <c r="JB499" i="9"/>
  <c r="JA499" i="9"/>
  <c r="IZ499" i="9"/>
  <c r="IX499" i="9"/>
  <c r="IW499" i="9"/>
  <c r="IV499" i="9"/>
  <c r="IU499" i="9"/>
  <c r="IT499" i="9"/>
  <c r="IS499" i="9"/>
  <c r="JB490" i="9"/>
  <c r="JA490" i="9"/>
  <c r="IZ490" i="9"/>
  <c r="IX490" i="9"/>
  <c r="IW490" i="9"/>
  <c r="IV490" i="9"/>
  <c r="IU490" i="9"/>
  <c r="IT490" i="9"/>
  <c r="IS490" i="9"/>
  <c r="JB463" i="9"/>
  <c r="JA463" i="9"/>
  <c r="IZ463" i="9"/>
  <c r="IX463" i="9"/>
  <c r="IW463" i="9"/>
  <c r="IV463" i="9"/>
  <c r="IU463" i="9"/>
  <c r="IT463" i="9"/>
  <c r="IS463" i="9"/>
  <c r="JB706" i="9"/>
  <c r="JA706" i="9"/>
  <c r="IZ706" i="9"/>
  <c r="IX706" i="9"/>
  <c r="IW706" i="9"/>
  <c r="IV706" i="9"/>
  <c r="IU706" i="9"/>
  <c r="IT706" i="9"/>
  <c r="IS706" i="9"/>
  <c r="JB112" i="9"/>
  <c r="JA112" i="9"/>
  <c r="IZ112" i="9"/>
  <c r="IX112" i="9"/>
  <c r="IW112" i="9"/>
  <c r="IV112" i="9"/>
  <c r="IU112" i="9"/>
  <c r="IT112" i="9"/>
  <c r="IS112" i="9"/>
  <c r="JB40" i="9"/>
  <c r="JA40" i="9"/>
  <c r="IZ40" i="9"/>
  <c r="IX40" i="9"/>
  <c r="IW40" i="9"/>
  <c r="IV40" i="9"/>
  <c r="IU40" i="9"/>
  <c r="IT40" i="9"/>
  <c r="IS40" i="9"/>
  <c r="JB382" i="9"/>
  <c r="JA382" i="9"/>
  <c r="IZ382" i="9"/>
  <c r="IX382" i="9"/>
  <c r="IW382" i="9"/>
  <c r="IV382" i="9"/>
  <c r="IU382" i="9"/>
  <c r="IT382" i="9"/>
  <c r="IS382" i="9"/>
  <c r="JB373" i="9"/>
  <c r="JA373" i="9"/>
  <c r="IZ373" i="9"/>
  <c r="IX373" i="9"/>
  <c r="IW373" i="9"/>
  <c r="IV373" i="9"/>
  <c r="IU373" i="9"/>
  <c r="IT373" i="9"/>
  <c r="IS373" i="9"/>
  <c r="JB364" i="9"/>
  <c r="JA364" i="9"/>
  <c r="IZ364" i="9"/>
  <c r="IX364" i="9"/>
  <c r="IW364" i="9"/>
  <c r="IV364" i="9"/>
  <c r="IU364" i="9"/>
  <c r="IT364" i="9"/>
  <c r="IS364" i="9"/>
  <c r="JB220" i="9"/>
  <c r="JA220" i="9"/>
  <c r="IZ220" i="9"/>
  <c r="IX220" i="9"/>
  <c r="IW220" i="9"/>
  <c r="IV220" i="9"/>
  <c r="IU220" i="9"/>
  <c r="IT220" i="9"/>
  <c r="IS220" i="9"/>
  <c r="JB346" i="9"/>
  <c r="JA346" i="9"/>
  <c r="IZ346" i="9"/>
  <c r="IX346" i="9"/>
  <c r="IW346" i="9"/>
  <c r="IV346" i="9"/>
  <c r="IU346" i="9"/>
  <c r="IT346" i="9"/>
  <c r="IS346" i="9"/>
  <c r="JB337" i="9"/>
  <c r="JA337" i="9"/>
  <c r="IZ337" i="9"/>
  <c r="IX337" i="9"/>
  <c r="IW337" i="9"/>
  <c r="IV337" i="9"/>
  <c r="IU337" i="9"/>
  <c r="IT337" i="9"/>
  <c r="IS337" i="9"/>
  <c r="JB310" i="9"/>
  <c r="JA310" i="9"/>
  <c r="IZ310" i="9"/>
  <c r="IX310" i="9"/>
  <c r="IW310" i="9"/>
  <c r="IV310" i="9"/>
  <c r="IU310" i="9"/>
  <c r="IT310" i="9"/>
  <c r="IS310" i="9"/>
  <c r="JB238" i="9"/>
  <c r="JA238" i="9"/>
  <c r="IZ238" i="9"/>
  <c r="IX238" i="9"/>
  <c r="IW238" i="9"/>
  <c r="IV238" i="9"/>
  <c r="IU238" i="9"/>
  <c r="IT238" i="9"/>
  <c r="IS238" i="9"/>
  <c r="JB292" i="9"/>
  <c r="JA292" i="9"/>
  <c r="IZ292" i="9"/>
  <c r="IX292" i="9"/>
  <c r="IW292" i="9"/>
  <c r="IV292" i="9"/>
  <c r="IU292" i="9"/>
  <c r="IT292" i="9"/>
  <c r="IS292" i="9"/>
  <c r="JB274" i="9"/>
  <c r="JA274" i="9"/>
  <c r="IZ274" i="9"/>
  <c r="IX274" i="9"/>
  <c r="IW274" i="9"/>
  <c r="IV274" i="9"/>
  <c r="IU274" i="9"/>
  <c r="IT274" i="9"/>
  <c r="IS274" i="9"/>
  <c r="JB247" i="9"/>
  <c r="JA247" i="9"/>
  <c r="IZ247" i="9"/>
  <c r="IX247" i="9"/>
  <c r="IW247" i="9"/>
  <c r="IV247" i="9"/>
  <c r="IU247" i="9"/>
  <c r="IT247" i="9"/>
  <c r="IS247" i="9"/>
  <c r="JB184" i="9"/>
  <c r="JA184" i="9"/>
  <c r="IZ184" i="9"/>
  <c r="IX184" i="9"/>
  <c r="IW184" i="9"/>
  <c r="IV184" i="9"/>
  <c r="IU184" i="9"/>
  <c r="IT184" i="9"/>
  <c r="IS184" i="9"/>
  <c r="JB508" i="9"/>
  <c r="JA508" i="9"/>
  <c r="IZ508" i="9"/>
  <c r="IX508" i="9"/>
  <c r="IW508" i="9"/>
  <c r="IV508" i="9"/>
  <c r="IU508" i="9"/>
  <c r="IT508" i="9"/>
  <c r="IS508" i="9"/>
  <c r="JB256" i="9"/>
  <c r="JA256" i="9"/>
  <c r="IZ256" i="9"/>
  <c r="IX256" i="9"/>
  <c r="IW256" i="9"/>
  <c r="IV256" i="9"/>
  <c r="IU256" i="9"/>
  <c r="IT256" i="9"/>
  <c r="IS256" i="9"/>
  <c r="JB175" i="9"/>
  <c r="JA175" i="9"/>
  <c r="IZ175" i="9"/>
  <c r="IX175" i="9"/>
  <c r="IW175" i="9"/>
  <c r="IV175" i="9"/>
  <c r="IU175" i="9"/>
  <c r="IT175" i="9"/>
  <c r="IS175" i="9"/>
  <c r="JB166" i="9"/>
  <c r="JA166" i="9"/>
  <c r="IZ166" i="9"/>
  <c r="IX166" i="9"/>
  <c r="IW166" i="9"/>
  <c r="IV166" i="9"/>
  <c r="IU166" i="9"/>
  <c r="IT166" i="9"/>
  <c r="IS166" i="9"/>
  <c r="JB661" i="9"/>
  <c r="JA661" i="9"/>
  <c r="IZ661" i="9"/>
  <c r="IX661" i="9"/>
  <c r="IW661" i="9"/>
  <c r="IV661" i="9"/>
  <c r="IU661" i="9"/>
  <c r="IT661" i="9"/>
  <c r="IS661" i="9"/>
  <c r="JB355" i="9"/>
  <c r="JA355" i="9"/>
  <c r="IZ355" i="9"/>
  <c r="IX355" i="9"/>
  <c r="IW355" i="9"/>
  <c r="IV355" i="9"/>
  <c r="IU355" i="9"/>
  <c r="IT355" i="9"/>
  <c r="IS355" i="9"/>
  <c r="JB148" i="9"/>
  <c r="JA148" i="9"/>
  <c r="IZ148" i="9"/>
  <c r="IX148" i="9"/>
  <c r="IW148" i="9"/>
  <c r="IV148" i="9"/>
  <c r="IU148" i="9"/>
  <c r="IT148" i="9"/>
  <c r="IS148" i="9"/>
  <c r="JB139" i="9"/>
  <c r="JA139" i="9"/>
  <c r="IZ139" i="9"/>
  <c r="IX139" i="9"/>
  <c r="IW139" i="9"/>
  <c r="IV139" i="9"/>
  <c r="IU139" i="9"/>
  <c r="IT139" i="9"/>
  <c r="IS139" i="9"/>
  <c r="JB130" i="9"/>
  <c r="JA130" i="9"/>
  <c r="IZ130" i="9"/>
  <c r="IX130" i="9"/>
  <c r="IW130" i="9"/>
  <c r="IV130" i="9"/>
  <c r="IU130" i="9"/>
  <c r="IT130" i="9"/>
  <c r="IS130" i="9"/>
  <c r="JB481" i="9"/>
  <c r="JA481" i="9"/>
  <c r="IZ481" i="9"/>
  <c r="IX481" i="9"/>
  <c r="IW481" i="9"/>
  <c r="IV481" i="9"/>
  <c r="IU481" i="9"/>
  <c r="IT481" i="9"/>
  <c r="IS481" i="9"/>
  <c r="JB121" i="9"/>
  <c r="JA121" i="9"/>
  <c r="IZ121" i="9"/>
  <c r="IX121" i="9"/>
  <c r="IW121" i="9"/>
  <c r="IV121" i="9"/>
  <c r="IU121" i="9"/>
  <c r="IT121" i="9"/>
  <c r="IS121" i="9"/>
  <c r="JB103" i="9"/>
  <c r="JA103" i="9"/>
  <c r="IZ103" i="9"/>
  <c r="IX103" i="9"/>
  <c r="IW103" i="9"/>
  <c r="IV103" i="9"/>
  <c r="IU103" i="9"/>
  <c r="IT103" i="9"/>
  <c r="IS103" i="9"/>
  <c r="JB76" i="9"/>
  <c r="JA76" i="9"/>
  <c r="IZ76" i="9"/>
  <c r="IX76" i="9"/>
  <c r="IW76" i="9"/>
  <c r="IV76" i="9"/>
  <c r="IU76" i="9"/>
  <c r="IT76" i="9"/>
  <c r="IS76" i="9"/>
  <c r="JB67" i="9"/>
  <c r="JA67" i="9"/>
  <c r="IZ67" i="9"/>
  <c r="IX67" i="9"/>
  <c r="IW67" i="9"/>
  <c r="IV67" i="9"/>
  <c r="IU67" i="9"/>
  <c r="IT67" i="9"/>
  <c r="IS67" i="9"/>
  <c r="JB49" i="9"/>
  <c r="JA49" i="9"/>
  <c r="IZ49" i="9"/>
  <c r="IX49" i="9"/>
  <c r="IW49" i="9"/>
  <c r="IV49" i="9"/>
  <c r="IU49" i="9"/>
  <c r="IT49" i="9"/>
  <c r="IS49" i="9"/>
  <c r="JB31" i="9"/>
  <c r="JA31" i="9"/>
  <c r="IZ31" i="9"/>
  <c r="IX31" i="9"/>
  <c r="IW31" i="9"/>
  <c r="IV31" i="9"/>
  <c r="IU31" i="9"/>
  <c r="IT31" i="9"/>
  <c r="IS31" i="9"/>
  <c r="JB13" i="9"/>
  <c r="JA13" i="9"/>
  <c r="IZ13" i="9"/>
  <c r="IX13" i="9"/>
  <c r="IW13" i="9"/>
  <c r="IV13" i="9"/>
  <c r="IU13" i="9"/>
  <c r="IT13" i="9"/>
  <c r="IS13" i="9"/>
  <c r="JB1020" i="9"/>
  <c r="JA1020" i="9"/>
  <c r="IZ1020" i="9"/>
  <c r="IX1020" i="9"/>
  <c r="IW1020" i="9"/>
  <c r="IV1020" i="9"/>
  <c r="IU1020" i="9"/>
  <c r="IT1020" i="9"/>
  <c r="IS1020" i="9"/>
  <c r="JB1011" i="9"/>
  <c r="JA1011" i="9"/>
  <c r="IZ1011" i="9"/>
  <c r="IX1011" i="9"/>
  <c r="IW1011" i="9"/>
  <c r="IV1011" i="9"/>
  <c r="IU1011" i="9"/>
  <c r="IT1011" i="9"/>
  <c r="IS1011" i="9"/>
  <c r="JB579" i="9"/>
  <c r="JA579" i="9"/>
  <c r="IZ579" i="9"/>
  <c r="IX579" i="9"/>
  <c r="IW579" i="9"/>
  <c r="IV579" i="9"/>
  <c r="IU579" i="9"/>
  <c r="IT579" i="9"/>
  <c r="IS579" i="9"/>
  <c r="JB156" i="9"/>
  <c r="JA156" i="9"/>
  <c r="IZ156" i="9"/>
  <c r="IX156" i="9"/>
  <c r="IW156" i="9"/>
  <c r="IV156" i="9"/>
  <c r="IU156" i="9"/>
  <c r="IT156" i="9"/>
  <c r="IS156" i="9"/>
  <c r="JB1002" i="9"/>
  <c r="JA1002" i="9"/>
  <c r="IZ1002" i="9"/>
  <c r="IX1002" i="9"/>
  <c r="IW1002" i="9"/>
  <c r="IV1002" i="9"/>
  <c r="IU1002" i="9"/>
  <c r="IT1002" i="9"/>
  <c r="IS1002" i="9"/>
  <c r="JB570" i="9"/>
  <c r="JA570" i="9"/>
  <c r="IZ570" i="9"/>
  <c r="IX570" i="9"/>
  <c r="IW570" i="9"/>
  <c r="IV570" i="9"/>
  <c r="IU570" i="9"/>
  <c r="IT570" i="9"/>
  <c r="IS570" i="9"/>
  <c r="JB948" i="9"/>
  <c r="JA948" i="9"/>
  <c r="IZ948" i="9"/>
  <c r="IX948" i="9"/>
  <c r="IW948" i="9"/>
  <c r="IV948" i="9"/>
  <c r="IU948" i="9"/>
  <c r="IT948" i="9"/>
  <c r="IS948" i="9"/>
  <c r="JB975" i="9"/>
  <c r="JA975" i="9"/>
  <c r="IZ975" i="9"/>
  <c r="IX975" i="9"/>
  <c r="IW975" i="9"/>
  <c r="IV975" i="9"/>
  <c r="IU975" i="9"/>
  <c r="IT975" i="9"/>
  <c r="IS975" i="9"/>
  <c r="JB984" i="9"/>
  <c r="JA984" i="9"/>
  <c r="IZ984" i="9"/>
  <c r="IX984" i="9"/>
  <c r="IW984" i="9"/>
  <c r="IV984" i="9"/>
  <c r="IU984" i="9"/>
  <c r="IT984" i="9"/>
  <c r="IS984" i="9"/>
  <c r="JB957" i="9"/>
  <c r="JA957" i="9"/>
  <c r="IZ957" i="9"/>
  <c r="IX957" i="9"/>
  <c r="IW957" i="9"/>
  <c r="IV957" i="9"/>
  <c r="IU957" i="9"/>
  <c r="IT957" i="9"/>
  <c r="IS957" i="9"/>
  <c r="JB669" i="9"/>
  <c r="JA669" i="9"/>
  <c r="IZ669" i="9"/>
  <c r="IX669" i="9"/>
  <c r="IW669" i="9"/>
  <c r="IV669" i="9"/>
  <c r="IU669" i="9"/>
  <c r="IT669" i="9"/>
  <c r="IS669" i="9"/>
  <c r="JB597" i="9"/>
  <c r="JA597" i="9"/>
  <c r="IZ597" i="9"/>
  <c r="IX597" i="9"/>
  <c r="IW597" i="9"/>
  <c r="IV597" i="9"/>
  <c r="IU597" i="9"/>
  <c r="IT597" i="9"/>
  <c r="IS597" i="9"/>
  <c r="JB723" i="9"/>
  <c r="JA723" i="9"/>
  <c r="IZ723" i="9"/>
  <c r="IX723" i="9"/>
  <c r="IW723" i="9"/>
  <c r="IV723" i="9"/>
  <c r="IU723" i="9"/>
  <c r="IT723" i="9"/>
  <c r="IS723" i="9"/>
  <c r="JB318" i="9"/>
  <c r="JA318" i="9"/>
  <c r="IZ318" i="9"/>
  <c r="IX318" i="9"/>
  <c r="IW318" i="9"/>
  <c r="IV318" i="9"/>
  <c r="IU318" i="9"/>
  <c r="IT318" i="9"/>
  <c r="IS318" i="9"/>
  <c r="JB966" i="9"/>
  <c r="JA966" i="9"/>
  <c r="IZ966" i="9"/>
  <c r="IX966" i="9"/>
  <c r="IW966" i="9"/>
  <c r="IV966" i="9"/>
  <c r="IU966" i="9"/>
  <c r="IT966" i="9"/>
  <c r="IS966" i="9"/>
  <c r="JB939" i="9"/>
  <c r="JA939" i="9"/>
  <c r="IZ939" i="9"/>
  <c r="IX939" i="9"/>
  <c r="IW939" i="9"/>
  <c r="IV939" i="9"/>
  <c r="IU939" i="9"/>
  <c r="IT939" i="9"/>
  <c r="IS939" i="9"/>
  <c r="JB759" i="9"/>
  <c r="JA759" i="9"/>
  <c r="IZ759" i="9"/>
  <c r="IX759" i="9"/>
  <c r="IW759" i="9"/>
  <c r="IV759" i="9"/>
  <c r="IU759" i="9"/>
  <c r="IT759" i="9"/>
  <c r="IS759" i="9"/>
  <c r="JB390" i="9"/>
  <c r="JA390" i="9"/>
  <c r="IZ390" i="9"/>
  <c r="IX390" i="9"/>
  <c r="IW390" i="9"/>
  <c r="IV390" i="9"/>
  <c r="IU390" i="9"/>
  <c r="IT390" i="9"/>
  <c r="IS390" i="9"/>
  <c r="JB867" i="9"/>
  <c r="JA867" i="9"/>
  <c r="IZ867" i="9"/>
  <c r="IX867" i="9"/>
  <c r="IW867" i="9"/>
  <c r="IV867" i="9"/>
  <c r="IU867" i="9"/>
  <c r="IT867" i="9"/>
  <c r="IS867" i="9"/>
  <c r="JB930" i="9"/>
  <c r="JA930" i="9"/>
  <c r="IZ930" i="9"/>
  <c r="IX930" i="9"/>
  <c r="IW930" i="9"/>
  <c r="IV930" i="9"/>
  <c r="IU930" i="9"/>
  <c r="IT930" i="9"/>
  <c r="IS930" i="9"/>
  <c r="JB912" i="9"/>
  <c r="JA912" i="9"/>
  <c r="IZ912" i="9"/>
  <c r="IX912" i="9"/>
  <c r="IW912" i="9"/>
  <c r="IV912" i="9"/>
  <c r="IU912" i="9"/>
  <c r="IT912" i="9"/>
  <c r="IS912" i="9"/>
  <c r="JB903" i="9"/>
  <c r="JA903" i="9"/>
  <c r="IZ903" i="9"/>
  <c r="IX903" i="9"/>
  <c r="IW903" i="9"/>
  <c r="IV903" i="9"/>
  <c r="IU903" i="9"/>
  <c r="IT903" i="9"/>
  <c r="IS903" i="9"/>
  <c r="JB894" i="9"/>
  <c r="JA894" i="9"/>
  <c r="IZ894" i="9"/>
  <c r="IX894" i="9"/>
  <c r="IW894" i="9"/>
  <c r="IV894" i="9"/>
  <c r="IU894" i="9"/>
  <c r="IT894" i="9"/>
  <c r="IS894" i="9"/>
  <c r="JB885" i="9"/>
  <c r="JA885" i="9"/>
  <c r="IZ885" i="9"/>
  <c r="IX885" i="9"/>
  <c r="IW885" i="9"/>
  <c r="IV885" i="9"/>
  <c r="IU885" i="9"/>
  <c r="IT885" i="9"/>
  <c r="IS885" i="9"/>
  <c r="JB858" i="9"/>
  <c r="JA858" i="9"/>
  <c r="IZ858" i="9"/>
  <c r="IX858" i="9"/>
  <c r="IW858" i="9"/>
  <c r="IV858" i="9"/>
  <c r="IU858" i="9"/>
  <c r="IT858" i="9"/>
  <c r="IS858" i="9"/>
  <c r="JB93" i="9"/>
  <c r="JA93" i="9"/>
  <c r="IZ93" i="9"/>
  <c r="IX93" i="9"/>
  <c r="IW93" i="9"/>
  <c r="IV93" i="9"/>
  <c r="IU93" i="9"/>
  <c r="IT93" i="9"/>
  <c r="IS93" i="9"/>
  <c r="JB849" i="9"/>
  <c r="JA849" i="9"/>
  <c r="IZ849" i="9"/>
  <c r="IX849" i="9"/>
  <c r="IW849" i="9"/>
  <c r="IV849" i="9"/>
  <c r="IU849" i="9"/>
  <c r="IT849" i="9"/>
  <c r="IS849" i="9"/>
  <c r="JB921" i="9"/>
  <c r="JA921" i="9"/>
  <c r="IZ921" i="9"/>
  <c r="IX921" i="9"/>
  <c r="IW921" i="9"/>
  <c r="IV921" i="9"/>
  <c r="IU921" i="9"/>
  <c r="IT921" i="9"/>
  <c r="IS921" i="9"/>
  <c r="JB831" i="9"/>
  <c r="JA831" i="9"/>
  <c r="IZ831" i="9"/>
  <c r="IX831" i="9"/>
  <c r="IW831" i="9"/>
  <c r="IV831" i="9"/>
  <c r="IU831" i="9"/>
  <c r="IT831" i="9"/>
  <c r="IS831" i="9"/>
  <c r="JB84" i="9"/>
  <c r="JA84" i="9"/>
  <c r="IZ84" i="9"/>
  <c r="IX84" i="9"/>
  <c r="IW84" i="9"/>
  <c r="IV84" i="9"/>
  <c r="IU84" i="9"/>
  <c r="IT84" i="9"/>
  <c r="IS84" i="9"/>
  <c r="JB210" i="9"/>
  <c r="JA210" i="9"/>
  <c r="IZ210" i="9"/>
  <c r="IX210" i="9"/>
  <c r="IW210" i="9"/>
  <c r="IV210" i="9"/>
  <c r="IU210" i="9"/>
  <c r="IT210" i="9"/>
  <c r="IS210" i="9"/>
  <c r="JB822" i="9"/>
  <c r="JA822" i="9"/>
  <c r="IZ822" i="9"/>
  <c r="IX822" i="9"/>
  <c r="IW822" i="9"/>
  <c r="IV822" i="9"/>
  <c r="IU822" i="9"/>
  <c r="IT822" i="9"/>
  <c r="IS822" i="9"/>
  <c r="JB282" i="9"/>
  <c r="JA282" i="9"/>
  <c r="IZ282" i="9"/>
  <c r="IX282" i="9"/>
  <c r="IW282" i="9"/>
  <c r="IV282" i="9"/>
  <c r="IU282" i="9"/>
  <c r="IT282" i="9"/>
  <c r="IS282" i="9"/>
  <c r="JB813" i="9"/>
  <c r="JA813" i="9"/>
  <c r="IZ813" i="9"/>
  <c r="IX813" i="9"/>
  <c r="IW813" i="9"/>
  <c r="IV813" i="9"/>
  <c r="IU813" i="9"/>
  <c r="IT813" i="9"/>
  <c r="IS813" i="9"/>
  <c r="JB804" i="9"/>
  <c r="JA804" i="9"/>
  <c r="IZ804" i="9"/>
  <c r="IX804" i="9"/>
  <c r="IW804" i="9"/>
  <c r="IV804" i="9"/>
  <c r="IU804" i="9"/>
  <c r="IT804" i="9"/>
  <c r="IS804" i="9"/>
  <c r="JB795" i="9"/>
  <c r="JA795" i="9"/>
  <c r="IZ795" i="9"/>
  <c r="IX795" i="9"/>
  <c r="IW795" i="9"/>
  <c r="IV795" i="9"/>
  <c r="IU795" i="9"/>
  <c r="IT795" i="9"/>
  <c r="IS795" i="9"/>
  <c r="JB786" i="9"/>
  <c r="JA786" i="9"/>
  <c r="IZ786" i="9"/>
  <c r="IX786" i="9"/>
  <c r="IW786" i="9"/>
  <c r="IV786" i="9"/>
  <c r="IU786" i="9"/>
  <c r="IT786" i="9"/>
  <c r="IS786" i="9"/>
  <c r="JB777" i="9"/>
  <c r="JA777" i="9"/>
  <c r="IZ777" i="9"/>
  <c r="IX777" i="9"/>
  <c r="IW777" i="9"/>
  <c r="IV777" i="9"/>
  <c r="IU777" i="9"/>
  <c r="IT777" i="9"/>
  <c r="IS777" i="9"/>
  <c r="JB768" i="9"/>
  <c r="JA768" i="9"/>
  <c r="IZ768" i="9"/>
  <c r="IX768" i="9"/>
  <c r="IW768" i="9"/>
  <c r="IV768" i="9"/>
  <c r="IU768" i="9"/>
  <c r="IT768" i="9"/>
  <c r="IS768" i="9"/>
  <c r="JB201" i="9"/>
  <c r="JA201" i="9"/>
  <c r="IZ201" i="9"/>
  <c r="IX201" i="9"/>
  <c r="IW201" i="9"/>
  <c r="IV201" i="9"/>
  <c r="IU201" i="9"/>
  <c r="IT201" i="9"/>
  <c r="IS201" i="9"/>
  <c r="JB741" i="9"/>
  <c r="JA741" i="9"/>
  <c r="IZ741" i="9"/>
  <c r="IX741" i="9"/>
  <c r="IW741" i="9"/>
  <c r="IV741" i="9"/>
  <c r="IU741" i="9"/>
  <c r="IT741" i="9"/>
  <c r="IS741" i="9"/>
  <c r="JB642" i="9"/>
  <c r="JA642" i="9"/>
  <c r="IZ642" i="9"/>
  <c r="IX642" i="9"/>
  <c r="IW642" i="9"/>
  <c r="IV642" i="9"/>
  <c r="IU642" i="9"/>
  <c r="IT642" i="9"/>
  <c r="IS642" i="9"/>
  <c r="JB624" i="9"/>
  <c r="JA624" i="9"/>
  <c r="IZ624" i="9"/>
  <c r="IX624" i="9"/>
  <c r="IW624" i="9"/>
  <c r="IV624" i="9"/>
  <c r="IU624" i="9"/>
  <c r="IT624" i="9"/>
  <c r="IS624" i="9"/>
  <c r="JB606" i="9"/>
  <c r="JA606" i="9"/>
  <c r="IZ606" i="9"/>
  <c r="IX606" i="9"/>
  <c r="IW606" i="9"/>
  <c r="IV606" i="9"/>
  <c r="IU606" i="9"/>
  <c r="IT606" i="9"/>
  <c r="IS606" i="9"/>
  <c r="JB732" i="9"/>
  <c r="JA732" i="9"/>
  <c r="IZ732" i="9"/>
  <c r="IX732" i="9"/>
  <c r="IW732" i="9"/>
  <c r="IV732" i="9"/>
  <c r="IU732" i="9"/>
  <c r="IT732" i="9"/>
  <c r="IS732" i="9"/>
  <c r="JB714" i="9"/>
  <c r="JA714" i="9"/>
  <c r="IZ714" i="9"/>
  <c r="IX714" i="9"/>
  <c r="IW714" i="9"/>
  <c r="IV714" i="9"/>
  <c r="IU714" i="9"/>
  <c r="IT714" i="9"/>
  <c r="IS714" i="9"/>
  <c r="JB876" i="9"/>
  <c r="JA876" i="9"/>
  <c r="IZ876" i="9"/>
  <c r="IX876" i="9"/>
  <c r="IW876" i="9"/>
  <c r="IV876" i="9"/>
  <c r="IU876" i="9"/>
  <c r="IT876" i="9"/>
  <c r="IS876" i="9"/>
  <c r="JB840" i="9"/>
  <c r="JA840" i="9"/>
  <c r="IZ840" i="9"/>
  <c r="IX840" i="9"/>
  <c r="IW840" i="9"/>
  <c r="IV840" i="9"/>
  <c r="IU840" i="9"/>
  <c r="IT840" i="9"/>
  <c r="IS840" i="9"/>
  <c r="JB552" i="9"/>
  <c r="JA552" i="9"/>
  <c r="IZ552" i="9"/>
  <c r="IX552" i="9"/>
  <c r="IW552" i="9"/>
  <c r="IV552" i="9"/>
  <c r="IU552" i="9"/>
  <c r="IT552" i="9"/>
  <c r="IS552" i="9"/>
  <c r="JB471" i="9"/>
  <c r="JA471" i="9"/>
  <c r="IZ471" i="9"/>
  <c r="IX471" i="9"/>
  <c r="IW471" i="9"/>
  <c r="IV471" i="9"/>
  <c r="IU471" i="9"/>
  <c r="IT471" i="9"/>
  <c r="IS471" i="9"/>
  <c r="JB57" i="9"/>
  <c r="JA57" i="9"/>
  <c r="IZ57" i="9"/>
  <c r="IX57" i="9"/>
  <c r="IW57" i="9"/>
  <c r="IV57" i="9"/>
  <c r="IU57" i="9"/>
  <c r="IT57" i="9"/>
  <c r="IS57" i="9"/>
  <c r="JB3" i="9"/>
  <c r="JA3" i="9"/>
  <c r="IZ3" i="9"/>
  <c r="IX3" i="9"/>
  <c r="IW3" i="9"/>
  <c r="IV3" i="9"/>
  <c r="IU3" i="9"/>
  <c r="IT3" i="9"/>
  <c r="IS3" i="9"/>
  <c r="JB696" i="9"/>
  <c r="JA696" i="9"/>
  <c r="IZ696" i="9"/>
  <c r="IX696" i="9"/>
  <c r="IW696" i="9"/>
  <c r="IV696" i="9"/>
  <c r="IU696" i="9"/>
  <c r="IT696" i="9"/>
  <c r="IS696" i="9"/>
  <c r="JB687" i="9"/>
  <c r="JA687" i="9"/>
  <c r="IZ687" i="9"/>
  <c r="IX687" i="9"/>
  <c r="IW687" i="9"/>
  <c r="IV687" i="9"/>
  <c r="IU687" i="9"/>
  <c r="IT687" i="9"/>
  <c r="IS687" i="9"/>
  <c r="JB678" i="9"/>
  <c r="JA678" i="9"/>
  <c r="IZ678" i="9"/>
  <c r="IX678" i="9"/>
  <c r="IW678" i="9"/>
  <c r="IV678" i="9"/>
  <c r="IU678" i="9"/>
  <c r="IT678" i="9"/>
  <c r="IS678" i="9"/>
  <c r="JB651" i="9"/>
  <c r="JA651" i="9"/>
  <c r="IZ651" i="9"/>
  <c r="IX651" i="9"/>
  <c r="IW651" i="9"/>
  <c r="IV651" i="9"/>
  <c r="IU651" i="9"/>
  <c r="IT651" i="9"/>
  <c r="IS651" i="9"/>
  <c r="JB327" i="9"/>
  <c r="JA327" i="9"/>
  <c r="IZ327" i="9"/>
  <c r="IX327" i="9"/>
  <c r="IW327" i="9"/>
  <c r="IV327" i="9"/>
  <c r="IU327" i="9"/>
  <c r="IT327" i="9"/>
  <c r="IS327" i="9"/>
  <c r="JB228" i="9"/>
  <c r="JA228" i="9"/>
  <c r="IZ228" i="9"/>
  <c r="IX228" i="9"/>
  <c r="IW228" i="9"/>
  <c r="IV228" i="9"/>
  <c r="IU228" i="9"/>
  <c r="IT228" i="9"/>
  <c r="IS228" i="9"/>
  <c r="JB633" i="9"/>
  <c r="JA633" i="9"/>
  <c r="IZ633" i="9"/>
  <c r="IX633" i="9"/>
  <c r="IW633" i="9"/>
  <c r="IV633" i="9"/>
  <c r="IU633" i="9"/>
  <c r="IT633" i="9"/>
  <c r="IS633" i="9"/>
  <c r="JB534" i="9"/>
  <c r="JA534" i="9"/>
  <c r="IZ534" i="9"/>
  <c r="IX534" i="9"/>
  <c r="IW534" i="9"/>
  <c r="IV534" i="9"/>
  <c r="IU534" i="9"/>
  <c r="IT534" i="9"/>
  <c r="IS534" i="9"/>
  <c r="JB615" i="9"/>
  <c r="JA615" i="9"/>
  <c r="IZ615" i="9"/>
  <c r="IX615" i="9"/>
  <c r="IW615" i="9"/>
  <c r="IV615" i="9"/>
  <c r="IU615" i="9"/>
  <c r="IT615" i="9"/>
  <c r="IS615" i="9"/>
  <c r="JB588" i="9"/>
  <c r="JA588" i="9"/>
  <c r="IZ588" i="9"/>
  <c r="IX588" i="9"/>
  <c r="IW588" i="9"/>
  <c r="IV588" i="9"/>
  <c r="IU588" i="9"/>
  <c r="IT588" i="9"/>
  <c r="IS588" i="9"/>
  <c r="JB561" i="9"/>
  <c r="JA561" i="9"/>
  <c r="IZ561" i="9"/>
  <c r="IX561" i="9"/>
  <c r="IW561" i="9"/>
  <c r="IV561" i="9"/>
  <c r="IU561" i="9"/>
  <c r="IT561" i="9"/>
  <c r="IS561" i="9"/>
  <c r="JB543" i="9"/>
  <c r="JA543" i="9"/>
  <c r="IZ543" i="9"/>
  <c r="IX543" i="9"/>
  <c r="IW543" i="9"/>
  <c r="IV543" i="9"/>
  <c r="IU543" i="9"/>
  <c r="IT543" i="9"/>
  <c r="IS543" i="9"/>
  <c r="JB525" i="9"/>
  <c r="JA525" i="9"/>
  <c r="IZ525" i="9"/>
  <c r="IX525" i="9"/>
  <c r="IW525" i="9"/>
  <c r="IV525" i="9"/>
  <c r="IU525" i="9"/>
  <c r="IT525" i="9"/>
  <c r="IS525" i="9"/>
  <c r="JB516" i="9"/>
  <c r="JA516" i="9"/>
  <c r="IZ516" i="9"/>
  <c r="IX516" i="9"/>
  <c r="IW516" i="9"/>
  <c r="IV516" i="9"/>
  <c r="IU516" i="9"/>
  <c r="IT516" i="9"/>
  <c r="IS516" i="9"/>
  <c r="JB750" i="9"/>
  <c r="JA750" i="9"/>
  <c r="IZ750" i="9"/>
  <c r="IX750" i="9"/>
  <c r="IW750" i="9"/>
  <c r="IV750" i="9"/>
  <c r="IU750" i="9"/>
  <c r="IT750" i="9"/>
  <c r="IS750" i="9"/>
  <c r="JB300" i="9"/>
  <c r="JA300" i="9"/>
  <c r="IZ300" i="9"/>
  <c r="IX300" i="9"/>
  <c r="IW300" i="9"/>
  <c r="IV300" i="9"/>
  <c r="IU300" i="9"/>
  <c r="IT300" i="9"/>
  <c r="IS300" i="9"/>
  <c r="JB192" i="9"/>
  <c r="JA192" i="9"/>
  <c r="IZ192" i="9"/>
  <c r="IX192" i="9"/>
  <c r="IW192" i="9"/>
  <c r="IV192" i="9"/>
  <c r="IU192" i="9"/>
  <c r="IT192" i="9"/>
  <c r="IS192" i="9"/>
  <c r="JB21" i="9"/>
  <c r="JA21" i="9"/>
  <c r="IZ21" i="9"/>
  <c r="IX21" i="9"/>
  <c r="IW21" i="9"/>
  <c r="IV21" i="9"/>
  <c r="IU21" i="9"/>
  <c r="IT21" i="9"/>
  <c r="IS21" i="9"/>
  <c r="JB993" i="9"/>
  <c r="JA993" i="9"/>
  <c r="IZ993" i="9"/>
  <c r="IX993" i="9"/>
  <c r="IW993" i="9"/>
  <c r="IV993" i="9"/>
  <c r="IU993" i="9"/>
  <c r="IT993" i="9"/>
  <c r="IS993" i="9"/>
  <c r="JB453" i="9"/>
  <c r="JA453" i="9"/>
  <c r="IZ453" i="9"/>
  <c r="IX453" i="9"/>
  <c r="IW453" i="9"/>
  <c r="IV453" i="9"/>
  <c r="IU453" i="9"/>
  <c r="IT453" i="9"/>
  <c r="IS453" i="9"/>
  <c r="JB444" i="9"/>
  <c r="JA444" i="9"/>
  <c r="IZ444" i="9"/>
  <c r="IX444" i="9"/>
  <c r="IW444" i="9"/>
  <c r="IV444" i="9"/>
  <c r="IU444" i="9"/>
  <c r="IT444" i="9"/>
  <c r="IS444" i="9"/>
  <c r="JB435" i="9"/>
  <c r="JA435" i="9"/>
  <c r="IZ435" i="9"/>
  <c r="IX435" i="9"/>
  <c r="IW435" i="9"/>
  <c r="IV435" i="9"/>
  <c r="IU435" i="9"/>
  <c r="IT435" i="9"/>
  <c r="IS435" i="9"/>
  <c r="JB426" i="9"/>
  <c r="JA426" i="9"/>
  <c r="IZ426" i="9"/>
  <c r="IX426" i="9"/>
  <c r="IW426" i="9"/>
  <c r="IV426" i="9"/>
  <c r="IU426" i="9"/>
  <c r="IT426" i="9"/>
  <c r="IS426" i="9"/>
  <c r="JB417" i="9"/>
  <c r="JA417" i="9"/>
  <c r="IZ417" i="9"/>
  <c r="IX417" i="9"/>
  <c r="IW417" i="9"/>
  <c r="IV417" i="9"/>
  <c r="IU417" i="9"/>
  <c r="IT417" i="9"/>
  <c r="IS417" i="9"/>
  <c r="JB408" i="9"/>
  <c r="JA408" i="9"/>
  <c r="IZ408" i="9"/>
  <c r="IX408" i="9"/>
  <c r="IW408" i="9"/>
  <c r="IV408" i="9"/>
  <c r="IU408" i="9"/>
  <c r="IT408" i="9"/>
  <c r="IS408" i="9"/>
  <c r="JB399" i="9"/>
  <c r="JA399" i="9"/>
  <c r="IZ399" i="9"/>
  <c r="IX399" i="9"/>
  <c r="IW399" i="9"/>
  <c r="IV399" i="9"/>
  <c r="IU399" i="9"/>
  <c r="IT399" i="9"/>
  <c r="IS399" i="9"/>
  <c r="JB264" i="9"/>
  <c r="JA264" i="9"/>
  <c r="IZ264" i="9"/>
  <c r="IX264" i="9"/>
  <c r="IW264" i="9"/>
  <c r="IV264" i="9"/>
  <c r="IU264" i="9"/>
  <c r="IT264" i="9"/>
  <c r="IS264" i="9"/>
  <c r="JB498" i="9"/>
  <c r="JA498" i="9"/>
  <c r="IZ498" i="9"/>
  <c r="IX498" i="9"/>
  <c r="IW498" i="9"/>
  <c r="IV498" i="9"/>
  <c r="IU498" i="9"/>
  <c r="IT498" i="9"/>
  <c r="IS498" i="9"/>
  <c r="JB489" i="9"/>
  <c r="JA489" i="9"/>
  <c r="IZ489" i="9"/>
  <c r="IX489" i="9"/>
  <c r="IW489" i="9"/>
  <c r="IV489" i="9"/>
  <c r="IU489" i="9"/>
  <c r="IT489" i="9"/>
  <c r="IS489" i="9"/>
  <c r="JB462" i="9"/>
  <c r="JA462" i="9"/>
  <c r="IZ462" i="9"/>
  <c r="IX462" i="9"/>
  <c r="IW462" i="9"/>
  <c r="IV462" i="9"/>
  <c r="IU462" i="9"/>
  <c r="IT462" i="9"/>
  <c r="IS462" i="9"/>
  <c r="JB705" i="9"/>
  <c r="JA705" i="9"/>
  <c r="IZ705" i="9"/>
  <c r="IX705" i="9"/>
  <c r="IW705" i="9"/>
  <c r="IV705" i="9"/>
  <c r="IU705" i="9"/>
  <c r="IT705" i="9"/>
  <c r="IS705" i="9"/>
  <c r="JB111" i="9"/>
  <c r="JA111" i="9"/>
  <c r="IZ111" i="9"/>
  <c r="IX111" i="9"/>
  <c r="IW111" i="9"/>
  <c r="IV111" i="9"/>
  <c r="IU111" i="9"/>
  <c r="IT111" i="9"/>
  <c r="IS111" i="9"/>
  <c r="JB39" i="9"/>
  <c r="JA39" i="9"/>
  <c r="IZ39" i="9"/>
  <c r="IX39" i="9"/>
  <c r="IW39" i="9"/>
  <c r="IV39" i="9"/>
  <c r="IU39" i="9"/>
  <c r="IT39" i="9"/>
  <c r="IS39" i="9"/>
  <c r="JB381" i="9"/>
  <c r="JA381" i="9"/>
  <c r="IZ381" i="9"/>
  <c r="IX381" i="9"/>
  <c r="IW381" i="9"/>
  <c r="IV381" i="9"/>
  <c r="IU381" i="9"/>
  <c r="IT381" i="9"/>
  <c r="IS381" i="9"/>
  <c r="JB372" i="9"/>
  <c r="JA372" i="9"/>
  <c r="IZ372" i="9"/>
  <c r="IX372" i="9"/>
  <c r="IW372" i="9"/>
  <c r="IV372" i="9"/>
  <c r="IU372" i="9"/>
  <c r="IT372" i="9"/>
  <c r="IS372" i="9"/>
  <c r="JB363" i="9"/>
  <c r="JA363" i="9"/>
  <c r="IZ363" i="9"/>
  <c r="IX363" i="9"/>
  <c r="IW363" i="9"/>
  <c r="IV363" i="9"/>
  <c r="IU363" i="9"/>
  <c r="IT363" i="9"/>
  <c r="IS363" i="9"/>
  <c r="JB219" i="9"/>
  <c r="JA219" i="9"/>
  <c r="IZ219" i="9"/>
  <c r="IX219" i="9"/>
  <c r="IW219" i="9"/>
  <c r="IV219" i="9"/>
  <c r="IU219" i="9"/>
  <c r="IT219" i="9"/>
  <c r="IS219" i="9"/>
  <c r="JB345" i="9"/>
  <c r="JA345" i="9"/>
  <c r="IZ345" i="9"/>
  <c r="IX345" i="9"/>
  <c r="IW345" i="9"/>
  <c r="IV345" i="9"/>
  <c r="IU345" i="9"/>
  <c r="IT345" i="9"/>
  <c r="IS345" i="9"/>
  <c r="JB336" i="9"/>
  <c r="JA336" i="9"/>
  <c r="IZ336" i="9"/>
  <c r="IX336" i="9"/>
  <c r="IW336" i="9"/>
  <c r="IV336" i="9"/>
  <c r="IU336" i="9"/>
  <c r="IT336" i="9"/>
  <c r="IS336" i="9"/>
  <c r="JB309" i="9"/>
  <c r="JA309" i="9"/>
  <c r="IZ309" i="9"/>
  <c r="IX309" i="9"/>
  <c r="IW309" i="9"/>
  <c r="IV309" i="9"/>
  <c r="IU309" i="9"/>
  <c r="IT309" i="9"/>
  <c r="IS309" i="9"/>
  <c r="JB237" i="9"/>
  <c r="JA237" i="9"/>
  <c r="IZ237" i="9"/>
  <c r="IX237" i="9"/>
  <c r="IW237" i="9"/>
  <c r="IV237" i="9"/>
  <c r="IU237" i="9"/>
  <c r="IT237" i="9"/>
  <c r="IS237" i="9"/>
  <c r="JB291" i="9"/>
  <c r="JA291" i="9"/>
  <c r="IZ291" i="9"/>
  <c r="IX291" i="9"/>
  <c r="IW291" i="9"/>
  <c r="IV291" i="9"/>
  <c r="IU291" i="9"/>
  <c r="IT291" i="9"/>
  <c r="IS291" i="9"/>
  <c r="JB273" i="9"/>
  <c r="JA273" i="9"/>
  <c r="IZ273" i="9"/>
  <c r="IX273" i="9"/>
  <c r="IW273" i="9"/>
  <c r="IV273" i="9"/>
  <c r="IU273" i="9"/>
  <c r="IT273" i="9"/>
  <c r="IS273" i="9"/>
  <c r="JB246" i="9"/>
  <c r="JA246" i="9"/>
  <c r="IZ246" i="9"/>
  <c r="IX246" i="9"/>
  <c r="IW246" i="9"/>
  <c r="IV246" i="9"/>
  <c r="IU246" i="9"/>
  <c r="IT246" i="9"/>
  <c r="IS246" i="9"/>
  <c r="JB183" i="9"/>
  <c r="JA183" i="9"/>
  <c r="IZ183" i="9"/>
  <c r="IX183" i="9"/>
  <c r="IW183" i="9"/>
  <c r="IV183" i="9"/>
  <c r="IU183" i="9"/>
  <c r="IT183" i="9"/>
  <c r="IS183" i="9"/>
  <c r="JB507" i="9"/>
  <c r="JA507" i="9"/>
  <c r="IZ507" i="9"/>
  <c r="IX507" i="9"/>
  <c r="IW507" i="9"/>
  <c r="IV507" i="9"/>
  <c r="IU507" i="9"/>
  <c r="IT507" i="9"/>
  <c r="IS507" i="9"/>
  <c r="JB255" i="9"/>
  <c r="JA255" i="9"/>
  <c r="IZ255" i="9"/>
  <c r="IX255" i="9"/>
  <c r="IW255" i="9"/>
  <c r="IV255" i="9"/>
  <c r="IU255" i="9"/>
  <c r="IT255" i="9"/>
  <c r="IS255" i="9"/>
  <c r="JB174" i="9"/>
  <c r="JA174" i="9"/>
  <c r="IZ174" i="9"/>
  <c r="IX174" i="9"/>
  <c r="IW174" i="9"/>
  <c r="IV174" i="9"/>
  <c r="IU174" i="9"/>
  <c r="IT174" i="9"/>
  <c r="IS174" i="9"/>
  <c r="JB165" i="9"/>
  <c r="JA165" i="9"/>
  <c r="IZ165" i="9"/>
  <c r="IX165" i="9"/>
  <c r="IW165" i="9"/>
  <c r="IV165" i="9"/>
  <c r="IU165" i="9"/>
  <c r="IT165" i="9"/>
  <c r="IS165" i="9"/>
  <c r="JB660" i="9"/>
  <c r="JA660" i="9"/>
  <c r="IZ660" i="9"/>
  <c r="IX660" i="9"/>
  <c r="IW660" i="9"/>
  <c r="IV660" i="9"/>
  <c r="IU660" i="9"/>
  <c r="IT660" i="9"/>
  <c r="IS660" i="9"/>
  <c r="JB354" i="9"/>
  <c r="JA354" i="9"/>
  <c r="IZ354" i="9"/>
  <c r="IX354" i="9"/>
  <c r="IW354" i="9"/>
  <c r="IV354" i="9"/>
  <c r="IU354" i="9"/>
  <c r="IT354" i="9"/>
  <c r="IS354" i="9"/>
  <c r="JB147" i="9"/>
  <c r="JA147" i="9"/>
  <c r="IZ147" i="9"/>
  <c r="IX147" i="9"/>
  <c r="IW147" i="9"/>
  <c r="IV147" i="9"/>
  <c r="IU147" i="9"/>
  <c r="IT147" i="9"/>
  <c r="IS147" i="9"/>
  <c r="JB138" i="9"/>
  <c r="JA138" i="9"/>
  <c r="IZ138" i="9"/>
  <c r="IX138" i="9"/>
  <c r="IW138" i="9"/>
  <c r="IV138" i="9"/>
  <c r="IU138" i="9"/>
  <c r="IT138" i="9"/>
  <c r="IS138" i="9"/>
  <c r="JB129" i="9"/>
  <c r="JA129" i="9"/>
  <c r="IZ129" i="9"/>
  <c r="IX129" i="9"/>
  <c r="IW129" i="9"/>
  <c r="IV129" i="9"/>
  <c r="IU129" i="9"/>
  <c r="IT129" i="9"/>
  <c r="IS129" i="9"/>
  <c r="JB480" i="9"/>
  <c r="JA480" i="9"/>
  <c r="IZ480" i="9"/>
  <c r="IX480" i="9"/>
  <c r="IW480" i="9"/>
  <c r="IV480" i="9"/>
  <c r="IU480" i="9"/>
  <c r="IT480" i="9"/>
  <c r="IS480" i="9"/>
  <c r="JB120" i="9"/>
  <c r="JA120" i="9"/>
  <c r="IZ120" i="9"/>
  <c r="IX120" i="9"/>
  <c r="IW120" i="9"/>
  <c r="IV120" i="9"/>
  <c r="IU120" i="9"/>
  <c r="IT120" i="9"/>
  <c r="IS120" i="9"/>
  <c r="JB102" i="9"/>
  <c r="JA102" i="9"/>
  <c r="IZ102" i="9"/>
  <c r="IX102" i="9"/>
  <c r="IW102" i="9"/>
  <c r="IV102" i="9"/>
  <c r="IU102" i="9"/>
  <c r="IT102" i="9"/>
  <c r="IS102" i="9"/>
  <c r="JB75" i="9"/>
  <c r="JA75" i="9"/>
  <c r="IZ75" i="9"/>
  <c r="IX75" i="9"/>
  <c r="IW75" i="9"/>
  <c r="IV75" i="9"/>
  <c r="IU75" i="9"/>
  <c r="IT75" i="9"/>
  <c r="IS75" i="9"/>
  <c r="JB66" i="9"/>
  <c r="JA66" i="9"/>
  <c r="IZ66" i="9"/>
  <c r="IX66" i="9"/>
  <c r="IW66" i="9"/>
  <c r="IV66" i="9"/>
  <c r="IU66" i="9"/>
  <c r="IT66" i="9"/>
  <c r="IS66" i="9"/>
  <c r="JB48" i="9"/>
  <c r="JA48" i="9"/>
  <c r="IZ48" i="9"/>
  <c r="IX48" i="9"/>
  <c r="IW48" i="9"/>
  <c r="IV48" i="9"/>
  <c r="IU48" i="9"/>
  <c r="IT48" i="9"/>
  <c r="IS48" i="9"/>
  <c r="JB30" i="9"/>
  <c r="JA30" i="9"/>
  <c r="IZ30" i="9"/>
  <c r="IX30" i="9"/>
  <c r="IW30" i="9"/>
  <c r="IV30" i="9"/>
  <c r="IU30" i="9"/>
  <c r="IT30" i="9"/>
  <c r="IS30" i="9"/>
  <c r="JB12" i="9"/>
  <c r="JA12" i="9"/>
  <c r="IZ12" i="9"/>
  <c r="IX12" i="9"/>
  <c r="IW12" i="9"/>
  <c r="IV12" i="9"/>
  <c r="IU12" i="9"/>
  <c r="IT12" i="9"/>
  <c r="IS12" i="9"/>
  <c r="JB1019" i="9"/>
  <c r="JA1019" i="9"/>
  <c r="IZ1019" i="9"/>
  <c r="IX1019" i="9"/>
  <c r="IW1019" i="9"/>
  <c r="IV1019" i="9"/>
  <c r="IU1019" i="9"/>
  <c r="IT1019" i="9"/>
  <c r="IS1019" i="9"/>
  <c r="JB1010" i="9"/>
  <c r="JA1010" i="9"/>
  <c r="IZ1010" i="9"/>
  <c r="IX1010" i="9"/>
  <c r="IW1010" i="9"/>
  <c r="IV1010" i="9"/>
  <c r="IU1010" i="9"/>
  <c r="IT1010" i="9"/>
  <c r="IS1010" i="9"/>
  <c r="JB578" i="9"/>
  <c r="JA578" i="9"/>
  <c r="IZ578" i="9"/>
  <c r="IX578" i="9"/>
  <c r="IW578" i="9"/>
  <c r="IV578" i="9"/>
  <c r="IU578" i="9"/>
  <c r="IT578" i="9"/>
  <c r="IS578" i="9"/>
  <c r="JB155" i="9"/>
  <c r="JA155" i="9"/>
  <c r="IZ155" i="9"/>
  <c r="IX155" i="9"/>
  <c r="IW155" i="9"/>
  <c r="IV155" i="9"/>
  <c r="IU155" i="9"/>
  <c r="IT155" i="9"/>
  <c r="IS155" i="9"/>
  <c r="JB1001" i="9"/>
  <c r="JA1001" i="9"/>
  <c r="IZ1001" i="9"/>
  <c r="IX1001" i="9"/>
  <c r="IW1001" i="9"/>
  <c r="IV1001" i="9"/>
  <c r="IU1001" i="9"/>
  <c r="IT1001" i="9"/>
  <c r="IS1001" i="9"/>
  <c r="JB569" i="9"/>
  <c r="JA569" i="9"/>
  <c r="IZ569" i="9"/>
  <c r="IX569" i="9"/>
  <c r="IW569" i="9"/>
  <c r="IV569" i="9"/>
  <c r="IU569" i="9"/>
  <c r="IT569" i="9"/>
  <c r="IS569" i="9"/>
  <c r="JB947" i="9"/>
  <c r="JA947" i="9"/>
  <c r="IZ947" i="9"/>
  <c r="IX947" i="9"/>
  <c r="IW947" i="9"/>
  <c r="IV947" i="9"/>
  <c r="IU947" i="9"/>
  <c r="IT947" i="9"/>
  <c r="IS947" i="9"/>
  <c r="JB974" i="9"/>
  <c r="JA974" i="9"/>
  <c r="IZ974" i="9"/>
  <c r="IX974" i="9"/>
  <c r="IW974" i="9"/>
  <c r="IV974" i="9"/>
  <c r="IU974" i="9"/>
  <c r="IT974" i="9"/>
  <c r="IS974" i="9"/>
  <c r="JB983" i="9"/>
  <c r="JA983" i="9"/>
  <c r="IZ983" i="9"/>
  <c r="IX983" i="9"/>
  <c r="IW983" i="9"/>
  <c r="IV983" i="9"/>
  <c r="IU983" i="9"/>
  <c r="IT983" i="9"/>
  <c r="IS983" i="9"/>
  <c r="JB956" i="9"/>
  <c r="JA956" i="9"/>
  <c r="IZ956" i="9"/>
  <c r="IX956" i="9"/>
  <c r="IW956" i="9"/>
  <c r="IV956" i="9"/>
  <c r="IU956" i="9"/>
  <c r="IT956" i="9"/>
  <c r="IS956" i="9"/>
  <c r="JB668" i="9"/>
  <c r="JA668" i="9"/>
  <c r="IZ668" i="9"/>
  <c r="IX668" i="9"/>
  <c r="IW668" i="9"/>
  <c r="IV668" i="9"/>
  <c r="IU668" i="9"/>
  <c r="IT668" i="9"/>
  <c r="IS668" i="9"/>
  <c r="JB596" i="9"/>
  <c r="JA596" i="9"/>
  <c r="IZ596" i="9"/>
  <c r="IX596" i="9"/>
  <c r="IW596" i="9"/>
  <c r="IV596" i="9"/>
  <c r="IU596" i="9"/>
  <c r="IT596" i="9"/>
  <c r="IS596" i="9"/>
  <c r="JB722" i="9"/>
  <c r="JA722" i="9"/>
  <c r="IZ722" i="9"/>
  <c r="IX722" i="9"/>
  <c r="IW722" i="9"/>
  <c r="IV722" i="9"/>
  <c r="IU722" i="9"/>
  <c r="IT722" i="9"/>
  <c r="IS722" i="9"/>
  <c r="JB317" i="9"/>
  <c r="JA317" i="9"/>
  <c r="IZ317" i="9"/>
  <c r="IX317" i="9"/>
  <c r="IW317" i="9"/>
  <c r="IV317" i="9"/>
  <c r="IU317" i="9"/>
  <c r="IT317" i="9"/>
  <c r="IS317" i="9"/>
  <c r="JB965" i="9"/>
  <c r="JA965" i="9"/>
  <c r="IZ965" i="9"/>
  <c r="IX965" i="9"/>
  <c r="IW965" i="9"/>
  <c r="IV965" i="9"/>
  <c r="IU965" i="9"/>
  <c r="IT965" i="9"/>
  <c r="IS965" i="9"/>
  <c r="JB938" i="9"/>
  <c r="JA938" i="9"/>
  <c r="IZ938" i="9"/>
  <c r="IX938" i="9"/>
  <c r="IW938" i="9"/>
  <c r="IV938" i="9"/>
  <c r="IU938" i="9"/>
  <c r="IT938" i="9"/>
  <c r="IS938" i="9"/>
  <c r="JB758" i="9"/>
  <c r="JA758" i="9"/>
  <c r="IZ758" i="9"/>
  <c r="IX758" i="9"/>
  <c r="IW758" i="9"/>
  <c r="IV758" i="9"/>
  <c r="IU758" i="9"/>
  <c r="IT758" i="9"/>
  <c r="IS758" i="9"/>
  <c r="JB389" i="9"/>
  <c r="JA389" i="9"/>
  <c r="IZ389" i="9"/>
  <c r="IX389" i="9"/>
  <c r="IW389" i="9"/>
  <c r="IV389" i="9"/>
  <c r="IU389" i="9"/>
  <c r="IT389" i="9"/>
  <c r="IS389" i="9"/>
  <c r="JB866" i="9"/>
  <c r="JA866" i="9"/>
  <c r="IZ866" i="9"/>
  <c r="IX866" i="9"/>
  <c r="IW866" i="9"/>
  <c r="IV866" i="9"/>
  <c r="IU866" i="9"/>
  <c r="IT866" i="9"/>
  <c r="IS866" i="9"/>
  <c r="JB929" i="9"/>
  <c r="JA929" i="9"/>
  <c r="IZ929" i="9"/>
  <c r="IX929" i="9"/>
  <c r="IW929" i="9"/>
  <c r="IV929" i="9"/>
  <c r="IU929" i="9"/>
  <c r="IT929" i="9"/>
  <c r="IS929" i="9"/>
  <c r="JB911" i="9"/>
  <c r="JA911" i="9"/>
  <c r="IZ911" i="9"/>
  <c r="IX911" i="9"/>
  <c r="IW911" i="9"/>
  <c r="IV911" i="9"/>
  <c r="IU911" i="9"/>
  <c r="IT911" i="9"/>
  <c r="IS911" i="9"/>
  <c r="JB902" i="9"/>
  <c r="JA902" i="9"/>
  <c r="IZ902" i="9"/>
  <c r="IX902" i="9"/>
  <c r="IW902" i="9"/>
  <c r="IV902" i="9"/>
  <c r="IU902" i="9"/>
  <c r="IT902" i="9"/>
  <c r="IS902" i="9"/>
  <c r="JB893" i="9"/>
  <c r="JA893" i="9"/>
  <c r="IZ893" i="9"/>
  <c r="IX893" i="9"/>
  <c r="IW893" i="9"/>
  <c r="IV893" i="9"/>
  <c r="IU893" i="9"/>
  <c r="IT893" i="9"/>
  <c r="IS893" i="9"/>
  <c r="JB884" i="9"/>
  <c r="JA884" i="9"/>
  <c r="IZ884" i="9"/>
  <c r="IX884" i="9"/>
  <c r="IW884" i="9"/>
  <c r="IV884" i="9"/>
  <c r="IU884" i="9"/>
  <c r="IT884" i="9"/>
  <c r="IS884" i="9"/>
  <c r="JB857" i="9"/>
  <c r="JA857" i="9"/>
  <c r="IZ857" i="9"/>
  <c r="IX857" i="9"/>
  <c r="IW857" i="9"/>
  <c r="IV857" i="9"/>
  <c r="IU857" i="9"/>
  <c r="IT857" i="9"/>
  <c r="IS857" i="9"/>
  <c r="JB92" i="9"/>
  <c r="JA92" i="9"/>
  <c r="IZ92" i="9"/>
  <c r="IX92" i="9"/>
  <c r="IW92" i="9"/>
  <c r="IV92" i="9"/>
  <c r="IU92" i="9"/>
  <c r="IT92" i="9"/>
  <c r="IS92" i="9"/>
  <c r="JB848" i="9"/>
  <c r="JA848" i="9"/>
  <c r="IZ848" i="9"/>
  <c r="IX848" i="9"/>
  <c r="IW848" i="9"/>
  <c r="IV848" i="9"/>
  <c r="IU848" i="9"/>
  <c r="IT848" i="9"/>
  <c r="IS848" i="9"/>
  <c r="JB920" i="9"/>
  <c r="JA920" i="9"/>
  <c r="IZ920" i="9"/>
  <c r="IX920" i="9"/>
  <c r="IW920" i="9"/>
  <c r="IV920" i="9"/>
  <c r="IU920" i="9"/>
  <c r="IT920" i="9"/>
  <c r="IS920" i="9"/>
  <c r="JB830" i="9"/>
  <c r="JA830" i="9"/>
  <c r="IZ830" i="9"/>
  <c r="IX830" i="9"/>
  <c r="IW830" i="9"/>
  <c r="IV830" i="9"/>
  <c r="IU830" i="9"/>
  <c r="IT830" i="9"/>
  <c r="IS830" i="9"/>
  <c r="JB83" i="9"/>
  <c r="JA83" i="9"/>
  <c r="IZ83" i="9"/>
  <c r="IX83" i="9"/>
  <c r="IW83" i="9"/>
  <c r="IV83" i="9"/>
  <c r="IU83" i="9"/>
  <c r="IT83" i="9"/>
  <c r="IS83" i="9"/>
  <c r="JB209" i="9"/>
  <c r="JA209" i="9"/>
  <c r="IZ209" i="9"/>
  <c r="IX209" i="9"/>
  <c r="IW209" i="9"/>
  <c r="IV209" i="9"/>
  <c r="IU209" i="9"/>
  <c r="IT209" i="9"/>
  <c r="IS209" i="9"/>
  <c r="JB821" i="9"/>
  <c r="JA821" i="9"/>
  <c r="IZ821" i="9"/>
  <c r="IX821" i="9"/>
  <c r="IW821" i="9"/>
  <c r="IV821" i="9"/>
  <c r="IU821" i="9"/>
  <c r="IT821" i="9"/>
  <c r="IS821" i="9"/>
  <c r="JB281" i="9"/>
  <c r="JA281" i="9"/>
  <c r="IZ281" i="9"/>
  <c r="IX281" i="9"/>
  <c r="IW281" i="9"/>
  <c r="IV281" i="9"/>
  <c r="IU281" i="9"/>
  <c r="IT281" i="9"/>
  <c r="IS281" i="9"/>
  <c r="JB812" i="9"/>
  <c r="JA812" i="9"/>
  <c r="IZ812" i="9"/>
  <c r="IX812" i="9"/>
  <c r="IW812" i="9"/>
  <c r="IV812" i="9"/>
  <c r="IU812" i="9"/>
  <c r="IT812" i="9"/>
  <c r="IS812" i="9"/>
  <c r="JB803" i="9"/>
  <c r="JA803" i="9"/>
  <c r="IZ803" i="9"/>
  <c r="IX803" i="9"/>
  <c r="IW803" i="9"/>
  <c r="IV803" i="9"/>
  <c r="IU803" i="9"/>
  <c r="IT803" i="9"/>
  <c r="IS803" i="9"/>
  <c r="JB794" i="9"/>
  <c r="JA794" i="9"/>
  <c r="IZ794" i="9"/>
  <c r="IX794" i="9"/>
  <c r="IW794" i="9"/>
  <c r="IV794" i="9"/>
  <c r="IU794" i="9"/>
  <c r="IT794" i="9"/>
  <c r="IS794" i="9"/>
  <c r="JB785" i="9"/>
  <c r="JA785" i="9"/>
  <c r="IZ785" i="9"/>
  <c r="IX785" i="9"/>
  <c r="IW785" i="9"/>
  <c r="IV785" i="9"/>
  <c r="IU785" i="9"/>
  <c r="IT785" i="9"/>
  <c r="IS785" i="9"/>
  <c r="JB776" i="9"/>
  <c r="JA776" i="9"/>
  <c r="IZ776" i="9"/>
  <c r="IX776" i="9"/>
  <c r="IW776" i="9"/>
  <c r="IV776" i="9"/>
  <c r="IU776" i="9"/>
  <c r="IT776" i="9"/>
  <c r="IS776" i="9"/>
  <c r="JB767" i="9"/>
  <c r="JA767" i="9"/>
  <c r="IZ767" i="9"/>
  <c r="IX767" i="9"/>
  <c r="IW767" i="9"/>
  <c r="IV767" i="9"/>
  <c r="IU767" i="9"/>
  <c r="IT767" i="9"/>
  <c r="IS767" i="9"/>
  <c r="JB200" i="9"/>
  <c r="JA200" i="9"/>
  <c r="IZ200" i="9"/>
  <c r="IX200" i="9"/>
  <c r="IW200" i="9"/>
  <c r="IV200" i="9"/>
  <c r="IU200" i="9"/>
  <c r="IT200" i="9"/>
  <c r="IS200" i="9"/>
  <c r="JB740" i="9"/>
  <c r="JA740" i="9"/>
  <c r="IZ740" i="9"/>
  <c r="IX740" i="9"/>
  <c r="IW740" i="9"/>
  <c r="IV740" i="9"/>
  <c r="IU740" i="9"/>
  <c r="IT740" i="9"/>
  <c r="IS740" i="9"/>
  <c r="JB641" i="9"/>
  <c r="JA641" i="9"/>
  <c r="IZ641" i="9"/>
  <c r="IX641" i="9"/>
  <c r="IW641" i="9"/>
  <c r="IV641" i="9"/>
  <c r="IU641" i="9"/>
  <c r="IT641" i="9"/>
  <c r="IS641" i="9"/>
  <c r="JB623" i="9"/>
  <c r="JA623" i="9"/>
  <c r="IZ623" i="9"/>
  <c r="IX623" i="9"/>
  <c r="IW623" i="9"/>
  <c r="IV623" i="9"/>
  <c r="IU623" i="9"/>
  <c r="IT623" i="9"/>
  <c r="IS623" i="9"/>
  <c r="JB605" i="9"/>
  <c r="JA605" i="9"/>
  <c r="IZ605" i="9"/>
  <c r="IX605" i="9"/>
  <c r="IW605" i="9"/>
  <c r="IV605" i="9"/>
  <c r="IU605" i="9"/>
  <c r="IT605" i="9"/>
  <c r="IS605" i="9"/>
  <c r="JB731" i="9"/>
  <c r="JA731" i="9"/>
  <c r="IZ731" i="9"/>
  <c r="IX731" i="9"/>
  <c r="IW731" i="9"/>
  <c r="IV731" i="9"/>
  <c r="IU731" i="9"/>
  <c r="IT731" i="9"/>
  <c r="IS731" i="9"/>
  <c r="JB713" i="9"/>
  <c r="JA713" i="9"/>
  <c r="IZ713" i="9"/>
  <c r="IX713" i="9"/>
  <c r="IW713" i="9"/>
  <c r="IV713" i="9"/>
  <c r="IU713" i="9"/>
  <c r="IT713" i="9"/>
  <c r="IS713" i="9"/>
  <c r="JB875" i="9"/>
  <c r="JA875" i="9"/>
  <c r="IZ875" i="9"/>
  <c r="IX875" i="9"/>
  <c r="IW875" i="9"/>
  <c r="IV875" i="9"/>
  <c r="IU875" i="9"/>
  <c r="IT875" i="9"/>
  <c r="IS875" i="9"/>
  <c r="JB839" i="9"/>
  <c r="JA839" i="9"/>
  <c r="IZ839" i="9"/>
  <c r="IX839" i="9"/>
  <c r="IW839" i="9"/>
  <c r="IV839" i="9"/>
  <c r="IU839" i="9"/>
  <c r="IT839" i="9"/>
  <c r="IS839" i="9"/>
  <c r="JB551" i="9"/>
  <c r="JA551" i="9"/>
  <c r="IZ551" i="9"/>
  <c r="IX551" i="9"/>
  <c r="IW551" i="9"/>
  <c r="IV551" i="9"/>
  <c r="IU551" i="9"/>
  <c r="IT551" i="9"/>
  <c r="IS551" i="9"/>
  <c r="JB470" i="9"/>
  <c r="JA470" i="9"/>
  <c r="IZ470" i="9"/>
  <c r="IX470" i="9"/>
  <c r="IW470" i="9"/>
  <c r="IV470" i="9"/>
  <c r="IU470" i="9"/>
  <c r="IT470" i="9"/>
  <c r="IS470" i="9"/>
  <c r="JB56" i="9"/>
  <c r="JA56" i="9"/>
  <c r="IZ56" i="9"/>
  <c r="IX56" i="9"/>
  <c r="IW56" i="9"/>
  <c r="IV56" i="9"/>
  <c r="IU56" i="9"/>
  <c r="IT56" i="9"/>
  <c r="IS56" i="9"/>
  <c r="JB2" i="9"/>
  <c r="JA2" i="9"/>
  <c r="IZ2" i="9"/>
  <c r="IX2" i="9"/>
  <c r="IW2" i="9"/>
  <c r="IV2" i="9"/>
  <c r="IU2" i="9"/>
  <c r="IT2" i="9"/>
  <c r="IS2" i="9"/>
  <c r="JB695" i="9"/>
  <c r="JA695" i="9"/>
  <c r="IZ695" i="9"/>
  <c r="IX695" i="9"/>
  <c r="IW695" i="9"/>
  <c r="IV695" i="9"/>
  <c r="IU695" i="9"/>
  <c r="IT695" i="9"/>
  <c r="IS695" i="9"/>
  <c r="JB686" i="9"/>
  <c r="JA686" i="9"/>
  <c r="IZ686" i="9"/>
  <c r="IX686" i="9"/>
  <c r="IW686" i="9"/>
  <c r="IV686" i="9"/>
  <c r="IU686" i="9"/>
  <c r="IT686" i="9"/>
  <c r="IS686" i="9"/>
  <c r="JB677" i="9"/>
  <c r="JA677" i="9"/>
  <c r="IZ677" i="9"/>
  <c r="IX677" i="9"/>
  <c r="IW677" i="9"/>
  <c r="IV677" i="9"/>
  <c r="IU677" i="9"/>
  <c r="IT677" i="9"/>
  <c r="IS677" i="9"/>
  <c r="JB650" i="9"/>
  <c r="JA650" i="9"/>
  <c r="IZ650" i="9"/>
  <c r="IX650" i="9"/>
  <c r="IW650" i="9"/>
  <c r="IV650" i="9"/>
  <c r="IU650" i="9"/>
  <c r="IT650" i="9"/>
  <c r="IS650" i="9"/>
  <c r="JB326" i="9"/>
  <c r="JA326" i="9"/>
  <c r="IZ326" i="9"/>
  <c r="IX326" i="9"/>
  <c r="IW326" i="9"/>
  <c r="IV326" i="9"/>
  <c r="IU326" i="9"/>
  <c r="IT326" i="9"/>
  <c r="IS326" i="9"/>
  <c r="JB227" i="9"/>
  <c r="JA227" i="9"/>
  <c r="IZ227" i="9"/>
  <c r="IX227" i="9"/>
  <c r="IW227" i="9"/>
  <c r="IV227" i="9"/>
  <c r="IU227" i="9"/>
  <c r="IT227" i="9"/>
  <c r="IS227" i="9"/>
  <c r="JB632" i="9"/>
  <c r="JA632" i="9"/>
  <c r="IZ632" i="9"/>
  <c r="IX632" i="9"/>
  <c r="IW632" i="9"/>
  <c r="IV632" i="9"/>
  <c r="IU632" i="9"/>
  <c r="IT632" i="9"/>
  <c r="IS632" i="9"/>
  <c r="JB533" i="9"/>
  <c r="JA533" i="9"/>
  <c r="IZ533" i="9"/>
  <c r="IX533" i="9"/>
  <c r="IW533" i="9"/>
  <c r="IV533" i="9"/>
  <c r="IU533" i="9"/>
  <c r="IT533" i="9"/>
  <c r="IS533" i="9"/>
  <c r="JB614" i="9"/>
  <c r="JA614" i="9"/>
  <c r="IZ614" i="9"/>
  <c r="IX614" i="9"/>
  <c r="IW614" i="9"/>
  <c r="IV614" i="9"/>
  <c r="IU614" i="9"/>
  <c r="IT614" i="9"/>
  <c r="IS614" i="9"/>
  <c r="JB587" i="9"/>
  <c r="JA587" i="9"/>
  <c r="IZ587" i="9"/>
  <c r="IX587" i="9"/>
  <c r="IW587" i="9"/>
  <c r="IV587" i="9"/>
  <c r="IU587" i="9"/>
  <c r="IT587" i="9"/>
  <c r="IS587" i="9"/>
  <c r="JB560" i="9"/>
  <c r="JA560" i="9"/>
  <c r="IZ560" i="9"/>
  <c r="IX560" i="9"/>
  <c r="IW560" i="9"/>
  <c r="IV560" i="9"/>
  <c r="IU560" i="9"/>
  <c r="IT560" i="9"/>
  <c r="IS560" i="9"/>
  <c r="JB542" i="9"/>
  <c r="JA542" i="9"/>
  <c r="IZ542" i="9"/>
  <c r="IX542" i="9"/>
  <c r="IW542" i="9"/>
  <c r="IV542" i="9"/>
  <c r="IU542" i="9"/>
  <c r="IT542" i="9"/>
  <c r="IS542" i="9"/>
  <c r="JB524" i="9"/>
  <c r="JA524" i="9"/>
  <c r="IZ524" i="9"/>
  <c r="IX524" i="9"/>
  <c r="IW524" i="9"/>
  <c r="IV524" i="9"/>
  <c r="IU524" i="9"/>
  <c r="IT524" i="9"/>
  <c r="IS524" i="9"/>
  <c r="JB515" i="9"/>
  <c r="JA515" i="9"/>
  <c r="IZ515" i="9"/>
  <c r="IX515" i="9"/>
  <c r="IW515" i="9"/>
  <c r="IV515" i="9"/>
  <c r="IU515" i="9"/>
  <c r="IT515" i="9"/>
  <c r="IS515" i="9"/>
  <c r="JB749" i="9"/>
  <c r="JA749" i="9"/>
  <c r="IZ749" i="9"/>
  <c r="IX749" i="9"/>
  <c r="IW749" i="9"/>
  <c r="IV749" i="9"/>
  <c r="IU749" i="9"/>
  <c r="IT749" i="9"/>
  <c r="IS749" i="9"/>
  <c r="JB299" i="9"/>
  <c r="JA299" i="9"/>
  <c r="IZ299" i="9"/>
  <c r="IX299" i="9"/>
  <c r="IW299" i="9"/>
  <c r="IV299" i="9"/>
  <c r="IU299" i="9"/>
  <c r="IT299" i="9"/>
  <c r="IS299" i="9"/>
  <c r="JB191" i="9"/>
  <c r="JA191" i="9"/>
  <c r="IZ191" i="9"/>
  <c r="IX191" i="9"/>
  <c r="IW191" i="9"/>
  <c r="IV191" i="9"/>
  <c r="IU191" i="9"/>
  <c r="IT191" i="9"/>
  <c r="IS191" i="9"/>
  <c r="JB20" i="9"/>
  <c r="JA20" i="9"/>
  <c r="IZ20" i="9"/>
  <c r="IX20" i="9"/>
  <c r="IW20" i="9"/>
  <c r="IV20" i="9"/>
  <c r="IU20" i="9"/>
  <c r="IT20" i="9"/>
  <c r="IS20" i="9"/>
  <c r="JB992" i="9"/>
  <c r="JA992" i="9"/>
  <c r="IZ992" i="9"/>
  <c r="IX992" i="9"/>
  <c r="IW992" i="9"/>
  <c r="IV992" i="9"/>
  <c r="IU992" i="9"/>
  <c r="IT992" i="9"/>
  <c r="IS992" i="9"/>
  <c r="JB452" i="9"/>
  <c r="JA452" i="9"/>
  <c r="IZ452" i="9"/>
  <c r="IX452" i="9"/>
  <c r="IW452" i="9"/>
  <c r="IV452" i="9"/>
  <c r="IU452" i="9"/>
  <c r="IT452" i="9"/>
  <c r="IS452" i="9"/>
  <c r="JB443" i="9"/>
  <c r="JA443" i="9"/>
  <c r="IZ443" i="9"/>
  <c r="IX443" i="9"/>
  <c r="IW443" i="9"/>
  <c r="IV443" i="9"/>
  <c r="IU443" i="9"/>
  <c r="IT443" i="9"/>
  <c r="IS443" i="9"/>
  <c r="JB434" i="9"/>
  <c r="JA434" i="9"/>
  <c r="IZ434" i="9"/>
  <c r="IX434" i="9"/>
  <c r="IW434" i="9"/>
  <c r="IV434" i="9"/>
  <c r="IU434" i="9"/>
  <c r="IT434" i="9"/>
  <c r="IS434" i="9"/>
  <c r="JB425" i="9"/>
  <c r="JA425" i="9"/>
  <c r="IZ425" i="9"/>
  <c r="IX425" i="9"/>
  <c r="IW425" i="9"/>
  <c r="IV425" i="9"/>
  <c r="IU425" i="9"/>
  <c r="IT425" i="9"/>
  <c r="IS425" i="9"/>
  <c r="JB416" i="9"/>
  <c r="JA416" i="9"/>
  <c r="IZ416" i="9"/>
  <c r="IX416" i="9"/>
  <c r="IW416" i="9"/>
  <c r="IV416" i="9"/>
  <c r="IU416" i="9"/>
  <c r="IT416" i="9"/>
  <c r="IS416" i="9"/>
  <c r="JB407" i="9"/>
  <c r="JA407" i="9"/>
  <c r="IZ407" i="9"/>
  <c r="IX407" i="9"/>
  <c r="IW407" i="9"/>
  <c r="IV407" i="9"/>
  <c r="IU407" i="9"/>
  <c r="IT407" i="9"/>
  <c r="IS407" i="9"/>
  <c r="JB398" i="9"/>
  <c r="JA398" i="9"/>
  <c r="IZ398" i="9"/>
  <c r="IX398" i="9"/>
  <c r="IW398" i="9"/>
  <c r="IV398" i="9"/>
  <c r="IU398" i="9"/>
  <c r="IT398" i="9"/>
  <c r="IS398" i="9"/>
  <c r="JB263" i="9"/>
  <c r="JA263" i="9"/>
  <c r="IZ263" i="9"/>
  <c r="IX263" i="9"/>
  <c r="IW263" i="9"/>
  <c r="IV263" i="9"/>
  <c r="IU263" i="9"/>
  <c r="IT263" i="9"/>
  <c r="IS263" i="9"/>
  <c r="JB497" i="9"/>
  <c r="JA497" i="9"/>
  <c r="IZ497" i="9"/>
  <c r="IX497" i="9"/>
  <c r="IW497" i="9"/>
  <c r="IV497" i="9"/>
  <c r="IU497" i="9"/>
  <c r="IT497" i="9"/>
  <c r="IS497" i="9"/>
  <c r="JB488" i="9"/>
  <c r="JA488" i="9"/>
  <c r="IZ488" i="9"/>
  <c r="IX488" i="9"/>
  <c r="IW488" i="9"/>
  <c r="IV488" i="9"/>
  <c r="IU488" i="9"/>
  <c r="IT488" i="9"/>
  <c r="IS488" i="9"/>
  <c r="JB461" i="9"/>
  <c r="JA461" i="9"/>
  <c r="IZ461" i="9"/>
  <c r="IX461" i="9"/>
  <c r="IW461" i="9"/>
  <c r="IV461" i="9"/>
  <c r="IU461" i="9"/>
  <c r="IT461" i="9"/>
  <c r="IS461" i="9"/>
  <c r="JB704" i="9"/>
  <c r="JA704" i="9"/>
  <c r="IZ704" i="9"/>
  <c r="IX704" i="9"/>
  <c r="IW704" i="9"/>
  <c r="IV704" i="9"/>
  <c r="IU704" i="9"/>
  <c r="IT704" i="9"/>
  <c r="IS704" i="9"/>
  <c r="JB110" i="9"/>
  <c r="JA110" i="9"/>
  <c r="IZ110" i="9"/>
  <c r="IX110" i="9"/>
  <c r="IW110" i="9"/>
  <c r="IV110" i="9"/>
  <c r="IU110" i="9"/>
  <c r="IT110" i="9"/>
  <c r="IS110" i="9"/>
  <c r="JB38" i="9"/>
  <c r="JA38" i="9"/>
  <c r="IZ38" i="9"/>
  <c r="IX38" i="9"/>
  <c r="IW38" i="9"/>
  <c r="IV38" i="9"/>
  <c r="IU38" i="9"/>
  <c r="IT38" i="9"/>
  <c r="IS38" i="9"/>
  <c r="JB380" i="9"/>
  <c r="JA380" i="9"/>
  <c r="IZ380" i="9"/>
  <c r="IX380" i="9"/>
  <c r="IW380" i="9"/>
  <c r="IV380" i="9"/>
  <c r="IU380" i="9"/>
  <c r="IT380" i="9"/>
  <c r="IS380" i="9"/>
  <c r="JB371" i="9"/>
  <c r="JA371" i="9"/>
  <c r="IZ371" i="9"/>
  <c r="IX371" i="9"/>
  <c r="IW371" i="9"/>
  <c r="IV371" i="9"/>
  <c r="IU371" i="9"/>
  <c r="IT371" i="9"/>
  <c r="IS371" i="9"/>
  <c r="JB362" i="9"/>
  <c r="JA362" i="9"/>
  <c r="IZ362" i="9"/>
  <c r="IX362" i="9"/>
  <c r="IW362" i="9"/>
  <c r="IV362" i="9"/>
  <c r="IU362" i="9"/>
  <c r="IT362" i="9"/>
  <c r="IS362" i="9"/>
  <c r="JB218" i="9"/>
  <c r="JA218" i="9"/>
  <c r="IZ218" i="9"/>
  <c r="IX218" i="9"/>
  <c r="IW218" i="9"/>
  <c r="IV218" i="9"/>
  <c r="IU218" i="9"/>
  <c r="IT218" i="9"/>
  <c r="IS218" i="9"/>
  <c r="JB344" i="9"/>
  <c r="JA344" i="9"/>
  <c r="IZ344" i="9"/>
  <c r="IX344" i="9"/>
  <c r="IW344" i="9"/>
  <c r="IV344" i="9"/>
  <c r="IU344" i="9"/>
  <c r="IT344" i="9"/>
  <c r="IS344" i="9"/>
  <c r="JB335" i="9"/>
  <c r="JA335" i="9"/>
  <c r="IZ335" i="9"/>
  <c r="IX335" i="9"/>
  <c r="IW335" i="9"/>
  <c r="IV335" i="9"/>
  <c r="IU335" i="9"/>
  <c r="IT335" i="9"/>
  <c r="IS335" i="9"/>
  <c r="JB308" i="9"/>
  <c r="JA308" i="9"/>
  <c r="IZ308" i="9"/>
  <c r="IX308" i="9"/>
  <c r="IW308" i="9"/>
  <c r="IV308" i="9"/>
  <c r="IU308" i="9"/>
  <c r="IT308" i="9"/>
  <c r="IS308" i="9"/>
  <c r="JB236" i="9"/>
  <c r="JA236" i="9"/>
  <c r="IZ236" i="9"/>
  <c r="IX236" i="9"/>
  <c r="IW236" i="9"/>
  <c r="IV236" i="9"/>
  <c r="IU236" i="9"/>
  <c r="IT236" i="9"/>
  <c r="IS236" i="9"/>
  <c r="JB290" i="9"/>
  <c r="JA290" i="9"/>
  <c r="IZ290" i="9"/>
  <c r="IX290" i="9"/>
  <c r="IW290" i="9"/>
  <c r="IV290" i="9"/>
  <c r="IU290" i="9"/>
  <c r="IT290" i="9"/>
  <c r="IS290" i="9"/>
  <c r="JB272" i="9"/>
  <c r="JA272" i="9"/>
  <c r="IZ272" i="9"/>
  <c r="IX272" i="9"/>
  <c r="IW272" i="9"/>
  <c r="IV272" i="9"/>
  <c r="IU272" i="9"/>
  <c r="IT272" i="9"/>
  <c r="IS272" i="9"/>
  <c r="JB245" i="9"/>
  <c r="JA245" i="9"/>
  <c r="IZ245" i="9"/>
  <c r="IX245" i="9"/>
  <c r="IW245" i="9"/>
  <c r="IV245" i="9"/>
  <c r="IU245" i="9"/>
  <c r="IT245" i="9"/>
  <c r="IS245" i="9"/>
  <c r="JB182" i="9"/>
  <c r="JA182" i="9"/>
  <c r="IZ182" i="9"/>
  <c r="IX182" i="9"/>
  <c r="IW182" i="9"/>
  <c r="IV182" i="9"/>
  <c r="IU182" i="9"/>
  <c r="IT182" i="9"/>
  <c r="IS182" i="9"/>
  <c r="JB506" i="9"/>
  <c r="JA506" i="9"/>
  <c r="IZ506" i="9"/>
  <c r="IX506" i="9"/>
  <c r="IW506" i="9"/>
  <c r="IV506" i="9"/>
  <c r="IU506" i="9"/>
  <c r="IT506" i="9"/>
  <c r="IS506" i="9"/>
  <c r="JB254" i="9"/>
  <c r="JA254" i="9"/>
  <c r="IZ254" i="9"/>
  <c r="IX254" i="9"/>
  <c r="IW254" i="9"/>
  <c r="IV254" i="9"/>
  <c r="IU254" i="9"/>
  <c r="IT254" i="9"/>
  <c r="IS254" i="9"/>
  <c r="JB173" i="9"/>
  <c r="JA173" i="9"/>
  <c r="IZ173" i="9"/>
  <c r="IX173" i="9"/>
  <c r="IW173" i="9"/>
  <c r="IV173" i="9"/>
  <c r="IU173" i="9"/>
  <c r="IT173" i="9"/>
  <c r="IS173" i="9"/>
  <c r="JB164" i="9"/>
  <c r="JA164" i="9"/>
  <c r="IZ164" i="9"/>
  <c r="IX164" i="9"/>
  <c r="IW164" i="9"/>
  <c r="IV164" i="9"/>
  <c r="IU164" i="9"/>
  <c r="IT164" i="9"/>
  <c r="IS164" i="9"/>
  <c r="JB659" i="9"/>
  <c r="JA659" i="9"/>
  <c r="IZ659" i="9"/>
  <c r="IX659" i="9"/>
  <c r="IW659" i="9"/>
  <c r="IV659" i="9"/>
  <c r="IU659" i="9"/>
  <c r="IT659" i="9"/>
  <c r="IS659" i="9"/>
  <c r="JB353" i="9"/>
  <c r="JA353" i="9"/>
  <c r="IZ353" i="9"/>
  <c r="IX353" i="9"/>
  <c r="IW353" i="9"/>
  <c r="IV353" i="9"/>
  <c r="IU353" i="9"/>
  <c r="IT353" i="9"/>
  <c r="IS353" i="9"/>
  <c r="JB146" i="9"/>
  <c r="JA146" i="9"/>
  <c r="IZ146" i="9"/>
  <c r="IX146" i="9"/>
  <c r="IW146" i="9"/>
  <c r="IV146" i="9"/>
  <c r="IU146" i="9"/>
  <c r="IT146" i="9"/>
  <c r="IS146" i="9"/>
  <c r="JB137" i="9"/>
  <c r="JA137" i="9"/>
  <c r="IZ137" i="9"/>
  <c r="IX137" i="9"/>
  <c r="IW137" i="9"/>
  <c r="IV137" i="9"/>
  <c r="IU137" i="9"/>
  <c r="IT137" i="9"/>
  <c r="IS137" i="9"/>
  <c r="JB128" i="9"/>
  <c r="JA128" i="9"/>
  <c r="IZ128" i="9"/>
  <c r="IX128" i="9"/>
  <c r="IW128" i="9"/>
  <c r="IV128" i="9"/>
  <c r="IU128" i="9"/>
  <c r="IT128" i="9"/>
  <c r="IS128" i="9"/>
  <c r="JB479" i="9"/>
  <c r="JA479" i="9"/>
  <c r="IZ479" i="9"/>
  <c r="IX479" i="9"/>
  <c r="IW479" i="9"/>
  <c r="IV479" i="9"/>
  <c r="IU479" i="9"/>
  <c r="IT479" i="9"/>
  <c r="IS479" i="9"/>
  <c r="JB119" i="9"/>
  <c r="JA119" i="9"/>
  <c r="IZ119" i="9"/>
  <c r="IX119" i="9"/>
  <c r="IW119" i="9"/>
  <c r="IV119" i="9"/>
  <c r="IU119" i="9"/>
  <c r="IT119" i="9"/>
  <c r="IS119" i="9"/>
  <c r="JB101" i="9"/>
  <c r="JA101" i="9"/>
  <c r="IZ101" i="9"/>
  <c r="IX101" i="9"/>
  <c r="IW101" i="9"/>
  <c r="IV101" i="9"/>
  <c r="IU101" i="9"/>
  <c r="IT101" i="9"/>
  <c r="IS101" i="9"/>
  <c r="JB74" i="9"/>
  <c r="JA74" i="9"/>
  <c r="IZ74" i="9"/>
  <c r="IX74" i="9"/>
  <c r="IW74" i="9"/>
  <c r="IV74" i="9"/>
  <c r="IU74" i="9"/>
  <c r="IT74" i="9"/>
  <c r="IS74" i="9"/>
  <c r="JB65" i="9"/>
  <c r="JA65" i="9"/>
  <c r="IZ65" i="9"/>
  <c r="IX65" i="9"/>
  <c r="IW65" i="9"/>
  <c r="IV65" i="9"/>
  <c r="IU65" i="9"/>
  <c r="IT65" i="9"/>
  <c r="IS65" i="9"/>
  <c r="JB47" i="9"/>
  <c r="JA47" i="9"/>
  <c r="IZ47" i="9"/>
  <c r="IX47" i="9"/>
  <c r="IW47" i="9"/>
  <c r="IV47" i="9"/>
  <c r="IU47" i="9"/>
  <c r="IT47" i="9"/>
  <c r="IS47" i="9"/>
  <c r="JB29" i="9"/>
  <c r="JA29" i="9"/>
  <c r="IZ29" i="9"/>
  <c r="IX29" i="9"/>
  <c r="IW29" i="9"/>
  <c r="IV29" i="9"/>
  <c r="IU29" i="9"/>
  <c r="IT29" i="9"/>
  <c r="IS29" i="9"/>
  <c r="JB11" i="9"/>
  <c r="JA11" i="9"/>
  <c r="IZ11" i="9"/>
  <c r="IX11" i="9"/>
  <c r="IW11" i="9"/>
  <c r="IV11" i="9"/>
  <c r="IU11" i="9"/>
  <c r="IT11" i="9"/>
  <c r="IS11" i="9"/>
  <c r="FR1025" i="9"/>
  <c r="IT1025" i="9"/>
  <c r="FQ1025" i="9"/>
  <c r="FP1025" i="9"/>
  <c r="FR1016" i="9"/>
  <c r="IW1016" i="9"/>
  <c r="FQ1016" i="9"/>
  <c r="FP1016" i="9"/>
  <c r="FR584" i="9"/>
  <c r="IU584" i="9"/>
  <c r="FQ584" i="9"/>
  <c r="FP584" i="9"/>
  <c r="FR161" i="9"/>
  <c r="FQ161" i="9"/>
  <c r="FP161" i="9"/>
  <c r="FR1007" i="9"/>
  <c r="IT1007" i="9"/>
  <c r="FQ1007" i="9"/>
  <c r="FP1007" i="9"/>
  <c r="FR575" i="9"/>
  <c r="IW575" i="9"/>
  <c r="FQ575" i="9"/>
  <c r="FP575" i="9"/>
  <c r="FR953" i="9"/>
  <c r="IU953" i="9"/>
  <c r="FQ953" i="9"/>
  <c r="FP953" i="9"/>
  <c r="FR989" i="9"/>
  <c r="FQ989" i="9"/>
  <c r="FP989" i="9"/>
  <c r="FR980" i="9"/>
  <c r="IZ980" i="9"/>
  <c r="FQ980" i="9"/>
  <c r="FP980" i="9"/>
  <c r="FR971" i="9"/>
  <c r="IX971" i="9"/>
  <c r="FQ971" i="9"/>
  <c r="FP971" i="9"/>
  <c r="FR962" i="9"/>
  <c r="IV962" i="9"/>
  <c r="FQ962" i="9"/>
  <c r="FP962" i="9"/>
  <c r="FR674" i="9"/>
  <c r="IW674" i="9"/>
  <c r="FQ674" i="9"/>
  <c r="FP674" i="9"/>
  <c r="FR602" i="9"/>
  <c r="IT602" i="9"/>
  <c r="FQ602" i="9"/>
  <c r="FP602" i="9"/>
  <c r="FR728" i="9"/>
  <c r="IU728" i="9"/>
  <c r="FQ728" i="9"/>
  <c r="FP728" i="9"/>
  <c r="FR323" i="9"/>
  <c r="IU323" i="9"/>
  <c r="FQ323" i="9"/>
  <c r="FP323" i="9"/>
  <c r="FR944" i="9"/>
  <c r="FQ944" i="9"/>
  <c r="FP944" i="9"/>
  <c r="FR764" i="9"/>
  <c r="IV764" i="9"/>
  <c r="FQ764" i="9"/>
  <c r="FP764" i="9"/>
  <c r="FR395" i="9"/>
  <c r="FQ395" i="9"/>
  <c r="FP395" i="9"/>
  <c r="FR872" i="9"/>
  <c r="FQ872" i="9"/>
  <c r="FP872" i="9"/>
  <c r="FR935" i="9"/>
  <c r="IV935" i="9"/>
  <c r="FQ935" i="9"/>
  <c r="FP935" i="9"/>
  <c r="FR917" i="9"/>
  <c r="FQ917" i="9"/>
  <c r="FP917" i="9"/>
  <c r="FR908" i="9"/>
  <c r="FQ908" i="9"/>
  <c r="FP908" i="9"/>
  <c r="FR899" i="9"/>
  <c r="IV899" i="9"/>
  <c r="FQ899" i="9"/>
  <c r="FP899" i="9"/>
  <c r="FR890" i="9"/>
  <c r="FQ890" i="9"/>
  <c r="FP890" i="9"/>
  <c r="FR863" i="9"/>
  <c r="IV863" i="9"/>
  <c r="FQ863" i="9"/>
  <c r="FP863" i="9"/>
  <c r="FR98" i="9"/>
  <c r="IV98" i="9"/>
  <c r="FQ98" i="9"/>
  <c r="FP98" i="9"/>
  <c r="FR854" i="9"/>
  <c r="FQ854" i="9"/>
  <c r="FP854" i="9"/>
  <c r="FR926" i="9"/>
  <c r="IU926" i="9"/>
  <c r="FQ926" i="9"/>
  <c r="FP926" i="9"/>
  <c r="FR836" i="9"/>
  <c r="FQ836" i="9"/>
  <c r="FP836" i="9"/>
  <c r="FR89" i="9"/>
  <c r="IU89" i="9"/>
  <c r="FQ89" i="9"/>
  <c r="FP89" i="9"/>
  <c r="FR215" i="9"/>
  <c r="IV215" i="9"/>
  <c r="FQ215" i="9"/>
  <c r="FP215" i="9"/>
  <c r="FR827" i="9"/>
  <c r="IX827" i="9"/>
  <c r="FQ827" i="9"/>
  <c r="FP827" i="9"/>
  <c r="FR287" i="9"/>
  <c r="IU287" i="9"/>
  <c r="FQ287" i="9"/>
  <c r="FP287" i="9"/>
  <c r="FR818" i="9"/>
  <c r="FQ818" i="9"/>
  <c r="FP818" i="9"/>
  <c r="FR809" i="9"/>
  <c r="FQ809" i="9"/>
  <c r="FP809" i="9"/>
  <c r="FR800" i="9"/>
  <c r="FQ800" i="9"/>
  <c r="FP800" i="9"/>
  <c r="FR791" i="9"/>
  <c r="IZ791" i="9"/>
  <c r="FQ791" i="9"/>
  <c r="FP791" i="9"/>
  <c r="FR782" i="9"/>
  <c r="IW782" i="9"/>
  <c r="FQ782" i="9"/>
  <c r="FP782" i="9"/>
  <c r="FR773" i="9"/>
  <c r="IX773" i="9"/>
  <c r="FQ773" i="9"/>
  <c r="FP773" i="9"/>
  <c r="FR206" i="9"/>
  <c r="FQ206" i="9"/>
  <c r="FP206" i="9"/>
  <c r="FR746" i="9"/>
  <c r="IX746" i="9"/>
  <c r="FQ746" i="9"/>
  <c r="FP746" i="9"/>
  <c r="FR647" i="9"/>
  <c r="IT647" i="9"/>
  <c r="FQ647" i="9"/>
  <c r="FP647" i="9"/>
  <c r="FR611" i="9"/>
  <c r="IZ611" i="9"/>
  <c r="FQ611" i="9"/>
  <c r="FP611" i="9"/>
  <c r="FR737" i="9"/>
  <c r="IW737" i="9"/>
  <c r="FQ737" i="9"/>
  <c r="FP737" i="9"/>
  <c r="FR719" i="9"/>
  <c r="IW719" i="9"/>
  <c r="FQ719" i="9"/>
  <c r="FP719" i="9"/>
  <c r="FR881" i="9"/>
  <c r="IS881" i="9"/>
  <c r="FQ881" i="9"/>
  <c r="FP881" i="9"/>
  <c r="FR845" i="9"/>
  <c r="IV845" i="9"/>
  <c r="FQ845" i="9"/>
  <c r="FP845" i="9"/>
  <c r="FR557" i="9"/>
  <c r="IZ557" i="9"/>
  <c r="FQ557" i="9"/>
  <c r="FP557" i="9"/>
  <c r="FR476" i="9"/>
  <c r="IX476" i="9"/>
  <c r="FQ476" i="9"/>
  <c r="FP476" i="9"/>
  <c r="FR62" i="9"/>
  <c r="IV62" i="9"/>
  <c r="FQ62" i="9"/>
  <c r="FP62" i="9"/>
  <c r="FR8" i="9"/>
  <c r="IT8" i="9"/>
  <c r="FQ8" i="9"/>
  <c r="FP8" i="9"/>
  <c r="FR701" i="9"/>
  <c r="IW701" i="9"/>
  <c r="FQ701" i="9"/>
  <c r="FP701" i="9"/>
  <c r="FR692" i="9"/>
  <c r="IT692" i="9"/>
  <c r="FQ692" i="9"/>
  <c r="FP692" i="9"/>
  <c r="FR683" i="9"/>
  <c r="IS683" i="9"/>
  <c r="FQ683" i="9"/>
  <c r="FP683" i="9"/>
  <c r="FR656" i="9"/>
  <c r="IX656" i="9"/>
  <c r="FQ656" i="9"/>
  <c r="FP656" i="9"/>
  <c r="FR332" i="9"/>
  <c r="FQ332" i="9"/>
  <c r="FP332" i="9"/>
  <c r="FR233" i="9"/>
  <c r="IU233" i="9"/>
  <c r="FQ233" i="9"/>
  <c r="FP233" i="9"/>
  <c r="FR638" i="9"/>
  <c r="IX638" i="9"/>
  <c r="FQ638" i="9"/>
  <c r="FP638" i="9"/>
  <c r="FR629" i="9"/>
  <c r="IS629" i="9"/>
  <c r="FQ629" i="9"/>
  <c r="FP629" i="9"/>
  <c r="FR539" i="9"/>
  <c r="IW539" i="9"/>
  <c r="FQ539" i="9"/>
  <c r="FP539" i="9"/>
  <c r="FR620" i="9"/>
  <c r="IZ620" i="9"/>
  <c r="FQ620" i="9"/>
  <c r="FP620" i="9"/>
  <c r="FR593" i="9"/>
  <c r="IS593" i="9"/>
  <c r="FQ593" i="9"/>
  <c r="FP593" i="9"/>
  <c r="FR566" i="9"/>
  <c r="IZ566" i="9"/>
  <c r="FQ566" i="9"/>
  <c r="FP566" i="9"/>
  <c r="FR548" i="9"/>
  <c r="IT548" i="9"/>
  <c r="FQ548" i="9"/>
  <c r="FP548" i="9"/>
  <c r="FR530" i="9"/>
  <c r="IX530" i="9"/>
  <c r="FQ530" i="9"/>
  <c r="FP530" i="9"/>
  <c r="FR521" i="9"/>
  <c r="IU521" i="9"/>
  <c r="FQ521" i="9"/>
  <c r="FP521" i="9"/>
  <c r="FR755" i="9"/>
  <c r="IT755" i="9"/>
  <c r="FQ755" i="9"/>
  <c r="FP755" i="9"/>
  <c r="FR305" i="9"/>
  <c r="FQ305" i="9"/>
  <c r="FP305" i="9"/>
  <c r="FR197" i="9"/>
  <c r="IV197" i="9"/>
  <c r="FQ197" i="9"/>
  <c r="FP197" i="9"/>
  <c r="FR26" i="9"/>
  <c r="IS26" i="9"/>
  <c r="FQ26" i="9"/>
  <c r="FP26" i="9"/>
  <c r="FR998" i="9"/>
  <c r="FQ998" i="9"/>
  <c r="FP998" i="9"/>
  <c r="FR458" i="9"/>
  <c r="FQ458" i="9"/>
  <c r="FP458" i="9"/>
  <c r="FR449" i="9"/>
  <c r="FQ449" i="9"/>
  <c r="FP449" i="9"/>
  <c r="FR440" i="9"/>
  <c r="IX440" i="9"/>
  <c r="FQ440" i="9"/>
  <c r="FP440" i="9"/>
  <c r="FR431" i="9"/>
  <c r="IT431" i="9"/>
  <c r="FQ431" i="9"/>
  <c r="FP431" i="9"/>
  <c r="FR422" i="9"/>
  <c r="IT422" i="9"/>
  <c r="FQ422" i="9"/>
  <c r="FP422" i="9"/>
  <c r="FR413" i="9"/>
  <c r="IX413" i="9"/>
  <c r="FQ413" i="9"/>
  <c r="FP413" i="9"/>
  <c r="FR404" i="9"/>
  <c r="IT404" i="9"/>
  <c r="FQ404" i="9"/>
  <c r="FP404" i="9"/>
  <c r="FR269" i="9"/>
  <c r="FQ269" i="9"/>
  <c r="FP269" i="9"/>
  <c r="FR503" i="9"/>
  <c r="IX503" i="9"/>
  <c r="FQ503" i="9"/>
  <c r="FP503" i="9"/>
  <c r="FR494" i="9"/>
  <c r="IV494" i="9"/>
  <c r="FQ494" i="9"/>
  <c r="FP494" i="9"/>
  <c r="FR467" i="9"/>
  <c r="IV467" i="9"/>
  <c r="FQ467" i="9"/>
  <c r="FP467" i="9"/>
  <c r="FR710" i="9"/>
  <c r="FQ710" i="9"/>
  <c r="FP710" i="9"/>
  <c r="FR116" i="9"/>
  <c r="IX116" i="9"/>
  <c r="FQ116" i="9"/>
  <c r="FP116" i="9"/>
  <c r="FR44" i="9"/>
  <c r="IW44" i="9"/>
  <c r="FQ44" i="9"/>
  <c r="FP44" i="9"/>
  <c r="FR386" i="9"/>
  <c r="FQ386" i="9"/>
  <c r="FP386" i="9"/>
  <c r="FR377" i="9"/>
  <c r="IU377" i="9"/>
  <c r="FQ377" i="9"/>
  <c r="FP377" i="9"/>
  <c r="FR368" i="9"/>
  <c r="FQ368" i="9"/>
  <c r="FP368" i="9"/>
  <c r="FR224" i="9"/>
  <c r="IW224" i="9"/>
  <c r="FQ224" i="9"/>
  <c r="FP224" i="9"/>
  <c r="FR350" i="9"/>
  <c r="IX350" i="9"/>
  <c r="FQ350" i="9"/>
  <c r="FP350" i="9"/>
  <c r="FR341" i="9"/>
  <c r="FQ341" i="9"/>
  <c r="FP341" i="9"/>
  <c r="FR314" i="9"/>
  <c r="IW314" i="9"/>
  <c r="FQ314" i="9"/>
  <c r="FP314" i="9"/>
  <c r="FR242" i="9"/>
  <c r="IV242" i="9"/>
  <c r="FQ242" i="9"/>
  <c r="FP242" i="9"/>
  <c r="FR296" i="9"/>
  <c r="IV296" i="9"/>
  <c r="FQ296" i="9"/>
  <c r="FP296" i="9"/>
  <c r="FR278" i="9"/>
  <c r="IU278" i="9"/>
  <c r="FQ278" i="9"/>
  <c r="FP278" i="9"/>
  <c r="FR251" i="9"/>
  <c r="IW251" i="9"/>
  <c r="FQ251" i="9"/>
  <c r="FP251" i="9"/>
  <c r="FR188" i="9"/>
  <c r="FQ188" i="9"/>
  <c r="FP188" i="9"/>
  <c r="FR512" i="9"/>
  <c r="IW512" i="9"/>
  <c r="FQ512" i="9"/>
  <c r="FP512" i="9"/>
  <c r="FR260" i="9"/>
  <c r="FQ260" i="9"/>
  <c r="FP260" i="9"/>
  <c r="FR179" i="9"/>
  <c r="IZ179" i="9"/>
  <c r="FQ179" i="9"/>
  <c r="FP179" i="9"/>
  <c r="FR170" i="9"/>
  <c r="IS170" i="9"/>
  <c r="FQ170" i="9"/>
  <c r="FP170" i="9"/>
  <c r="FR665" i="9"/>
  <c r="IS665" i="9"/>
  <c r="FQ665" i="9"/>
  <c r="FP665" i="9"/>
  <c r="FR359" i="9"/>
  <c r="IV359" i="9"/>
  <c r="FQ359" i="9"/>
  <c r="FP359" i="9"/>
  <c r="FR152" i="9"/>
  <c r="IW152" i="9"/>
  <c r="FQ152" i="9"/>
  <c r="FP152" i="9"/>
  <c r="FR143" i="9"/>
  <c r="FQ143" i="9"/>
  <c r="FP143" i="9"/>
  <c r="FR134" i="9"/>
  <c r="FQ134" i="9"/>
  <c r="FP134" i="9"/>
  <c r="FR485" i="9"/>
  <c r="IW485" i="9"/>
  <c r="FQ485" i="9"/>
  <c r="FP485" i="9"/>
  <c r="FR125" i="9"/>
  <c r="IU125" i="9"/>
  <c r="FQ125" i="9"/>
  <c r="FP125" i="9"/>
  <c r="FR107" i="9"/>
  <c r="IV107" i="9"/>
  <c r="FQ107" i="9"/>
  <c r="FP107" i="9"/>
  <c r="FR80" i="9"/>
  <c r="IW80" i="9"/>
  <c r="FQ80" i="9"/>
  <c r="FP80" i="9"/>
  <c r="FR71" i="9"/>
  <c r="IS71" i="9"/>
  <c r="FQ71" i="9"/>
  <c r="FP71" i="9"/>
  <c r="FR53" i="9"/>
  <c r="IT53" i="9"/>
  <c r="FQ53" i="9"/>
  <c r="FP53" i="9"/>
  <c r="FR35" i="9"/>
  <c r="IU35" i="9"/>
  <c r="FQ35" i="9"/>
  <c r="FP35" i="9"/>
  <c r="FR17" i="9"/>
  <c r="FQ17" i="9"/>
  <c r="FP17" i="9"/>
  <c r="FR1024" i="9"/>
  <c r="IW1024" i="9"/>
  <c r="FQ1024" i="9"/>
  <c r="FP1024" i="9"/>
  <c r="FR1015" i="9"/>
  <c r="IZ1015" i="9"/>
  <c r="FQ1015" i="9"/>
  <c r="FP1015" i="9"/>
  <c r="FR583" i="9"/>
  <c r="IS583" i="9"/>
  <c r="FQ583" i="9"/>
  <c r="FP583" i="9"/>
  <c r="FR160" i="9"/>
  <c r="FQ160" i="9"/>
  <c r="FP160" i="9"/>
  <c r="FR1006" i="9"/>
  <c r="IX1006" i="9"/>
  <c r="FQ1006" i="9"/>
  <c r="FP1006" i="9"/>
  <c r="FR574" i="9"/>
  <c r="FQ574" i="9"/>
  <c r="FP574" i="9"/>
  <c r="FR952" i="9"/>
  <c r="IV952" i="9"/>
  <c r="FQ952" i="9"/>
  <c r="FP952" i="9"/>
  <c r="FR988" i="9"/>
  <c r="FQ988" i="9"/>
  <c r="FP988" i="9"/>
  <c r="FR979" i="9"/>
  <c r="IZ979" i="9"/>
  <c r="FQ979" i="9"/>
  <c r="FP979" i="9"/>
  <c r="FR970" i="9"/>
  <c r="IT970" i="9"/>
  <c r="FQ970" i="9"/>
  <c r="FP970" i="9"/>
  <c r="FR961" i="9"/>
  <c r="FQ961" i="9"/>
  <c r="FP961" i="9"/>
  <c r="FR673" i="9"/>
  <c r="FQ673" i="9"/>
  <c r="FP673" i="9"/>
  <c r="FR601" i="9"/>
  <c r="IZ601" i="9"/>
  <c r="FQ601" i="9"/>
  <c r="FP601" i="9"/>
  <c r="FR727" i="9"/>
  <c r="IS727" i="9"/>
  <c r="FQ727" i="9"/>
  <c r="FP727" i="9"/>
  <c r="FR322" i="9"/>
  <c r="IU322" i="9"/>
  <c r="FQ322" i="9"/>
  <c r="FP322" i="9"/>
  <c r="FR943" i="9"/>
  <c r="IV943" i="9"/>
  <c r="FQ943" i="9"/>
  <c r="FP943" i="9"/>
  <c r="FR763" i="9"/>
  <c r="IU763" i="9"/>
  <c r="FQ763" i="9"/>
  <c r="FP763" i="9"/>
  <c r="FR394" i="9"/>
  <c r="IW394" i="9"/>
  <c r="FQ394" i="9"/>
  <c r="FP394" i="9"/>
  <c r="FR871" i="9"/>
  <c r="FQ871" i="9"/>
  <c r="FP871" i="9"/>
  <c r="FR934" i="9"/>
  <c r="FQ934" i="9"/>
  <c r="FP934" i="9"/>
  <c r="FR916" i="9"/>
  <c r="IT916" i="9"/>
  <c r="FQ916" i="9"/>
  <c r="FP916" i="9"/>
  <c r="FR907" i="9"/>
  <c r="IU907" i="9"/>
  <c r="FQ907" i="9"/>
  <c r="FP907" i="9"/>
  <c r="FR898" i="9"/>
  <c r="IX898" i="9"/>
  <c r="FQ898" i="9"/>
  <c r="FP898" i="9"/>
  <c r="FR889" i="9"/>
  <c r="IV889" i="9"/>
  <c r="FQ889" i="9"/>
  <c r="FP889" i="9"/>
  <c r="FR862" i="9"/>
  <c r="IS862" i="9"/>
  <c r="FQ862" i="9"/>
  <c r="FP862" i="9"/>
  <c r="FR97" i="9"/>
  <c r="IW97" i="9"/>
  <c r="FQ97" i="9"/>
  <c r="FP97" i="9"/>
  <c r="FR853" i="9"/>
  <c r="IW853" i="9"/>
  <c r="FQ853" i="9"/>
  <c r="FP853" i="9"/>
  <c r="FR925" i="9"/>
  <c r="IV925" i="9"/>
  <c r="FQ925" i="9"/>
  <c r="FP925" i="9"/>
  <c r="FR835" i="9"/>
  <c r="IV835" i="9"/>
  <c r="FQ835" i="9"/>
  <c r="FP835" i="9"/>
  <c r="FR88" i="9"/>
  <c r="IT88" i="9"/>
  <c r="FQ88" i="9"/>
  <c r="FP88" i="9"/>
  <c r="FR214" i="9"/>
  <c r="IW214" i="9"/>
  <c r="FQ214" i="9"/>
  <c r="FP214" i="9"/>
  <c r="FR826" i="9"/>
  <c r="IS826" i="9"/>
  <c r="FQ826" i="9"/>
  <c r="FP826" i="9"/>
  <c r="FR286" i="9"/>
  <c r="IT286" i="9"/>
  <c r="FQ286" i="9"/>
  <c r="FP286" i="9"/>
  <c r="FR817" i="9"/>
  <c r="IV817" i="9"/>
  <c r="FQ817" i="9"/>
  <c r="FP817" i="9"/>
  <c r="FR808" i="9"/>
  <c r="FQ808" i="9"/>
  <c r="FP808" i="9"/>
  <c r="FR799" i="9"/>
  <c r="IS799" i="9"/>
  <c r="FQ799" i="9"/>
  <c r="FP799" i="9"/>
  <c r="FR790" i="9"/>
  <c r="IZ790" i="9"/>
  <c r="FQ790" i="9"/>
  <c r="FP790" i="9"/>
  <c r="FR781" i="9"/>
  <c r="FQ781" i="9"/>
  <c r="FP781" i="9"/>
  <c r="FR772" i="9"/>
  <c r="IZ772" i="9"/>
  <c r="FQ772" i="9"/>
  <c r="FP772" i="9"/>
  <c r="FR205" i="9"/>
  <c r="IV205" i="9"/>
  <c r="FQ205" i="9"/>
  <c r="FP205" i="9"/>
  <c r="FR745" i="9"/>
  <c r="FQ745" i="9"/>
  <c r="FP745" i="9"/>
  <c r="FR646" i="9"/>
  <c r="IS646" i="9"/>
  <c r="FQ646" i="9"/>
  <c r="FP646" i="9"/>
  <c r="FR610" i="9"/>
  <c r="IS610" i="9"/>
  <c r="FQ610" i="9"/>
  <c r="FP610" i="9"/>
  <c r="FR736" i="9"/>
  <c r="IS736" i="9"/>
  <c r="FQ736" i="9"/>
  <c r="FP736" i="9"/>
  <c r="FR718" i="9"/>
  <c r="IT718" i="9"/>
  <c r="FQ718" i="9"/>
  <c r="FP718" i="9"/>
  <c r="FR880" i="9"/>
  <c r="IU880" i="9"/>
  <c r="FQ880" i="9"/>
  <c r="FP880" i="9"/>
  <c r="FR844" i="9"/>
  <c r="IV844" i="9"/>
  <c r="FQ844" i="9"/>
  <c r="FP844" i="9"/>
  <c r="FR556" i="9"/>
  <c r="IX556" i="9"/>
  <c r="FQ556" i="9"/>
  <c r="FP556" i="9"/>
  <c r="FR475" i="9"/>
  <c r="IV475" i="9"/>
  <c r="FQ475" i="9"/>
  <c r="FP475" i="9"/>
  <c r="FR61" i="9"/>
  <c r="IW61" i="9"/>
  <c r="FQ61" i="9"/>
  <c r="FP61" i="9"/>
  <c r="FR7" i="9"/>
  <c r="IX7" i="9"/>
  <c r="FQ7" i="9"/>
  <c r="FP7" i="9"/>
  <c r="FR700" i="9"/>
  <c r="IS700" i="9"/>
  <c r="FQ700" i="9"/>
  <c r="FP700" i="9"/>
  <c r="FR691" i="9"/>
  <c r="IS691" i="9"/>
  <c r="FQ691" i="9"/>
  <c r="FP691" i="9"/>
  <c r="FR682" i="9"/>
  <c r="IS682" i="9"/>
  <c r="FQ682" i="9"/>
  <c r="FP682" i="9"/>
  <c r="FR655" i="9"/>
  <c r="FQ655" i="9"/>
  <c r="FP655" i="9"/>
  <c r="FR331" i="9"/>
  <c r="FQ331" i="9"/>
  <c r="FP331" i="9"/>
  <c r="FR232" i="9"/>
  <c r="FQ232" i="9"/>
  <c r="FP232" i="9"/>
  <c r="FR637" i="9"/>
  <c r="IU637" i="9"/>
  <c r="FQ637" i="9"/>
  <c r="FP637" i="9"/>
  <c r="FR628" i="9"/>
  <c r="FQ628" i="9"/>
  <c r="FP628" i="9"/>
  <c r="FR538" i="9"/>
  <c r="IU538" i="9"/>
  <c r="FQ538" i="9"/>
  <c r="FP538" i="9"/>
  <c r="FR619" i="9"/>
  <c r="FQ619" i="9"/>
  <c r="FP619" i="9"/>
  <c r="FR592" i="9"/>
  <c r="FQ592" i="9"/>
  <c r="FP592" i="9"/>
  <c r="FR565" i="9"/>
  <c r="IV565" i="9"/>
  <c r="FQ565" i="9"/>
  <c r="FP565" i="9"/>
  <c r="FR547" i="9"/>
  <c r="IZ547" i="9"/>
  <c r="FQ547" i="9"/>
  <c r="FP547" i="9"/>
  <c r="FR529" i="9"/>
  <c r="IW529" i="9"/>
  <c r="FQ529" i="9"/>
  <c r="FP529" i="9"/>
  <c r="FR520" i="9"/>
  <c r="FQ520" i="9"/>
  <c r="FP520" i="9"/>
  <c r="FR754" i="9"/>
  <c r="FQ754" i="9"/>
  <c r="FP754" i="9"/>
  <c r="FR304" i="9"/>
  <c r="IX304" i="9"/>
  <c r="FQ304" i="9"/>
  <c r="FP304" i="9"/>
  <c r="FR196" i="9"/>
  <c r="FQ196" i="9"/>
  <c r="FP196" i="9"/>
  <c r="FR25" i="9"/>
  <c r="IX25" i="9"/>
  <c r="FQ25" i="9"/>
  <c r="FP25" i="9"/>
  <c r="FR997" i="9"/>
  <c r="FQ997" i="9"/>
  <c r="FP997" i="9"/>
  <c r="FR457" i="9"/>
  <c r="IV457" i="9"/>
  <c r="FQ457" i="9"/>
  <c r="FP457" i="9"/>
  <c r="FR448" i="9"/>
  <c r="IV448" i="9"/>
  <c r="FQ448" i="9"/>
  <c r="FP448" i="9"/>
  <c r="FR439" i="9"/>
  <c r="IT439" i="9"/>
  <c r="FQ439" i="9"/>
  <c r="FP439" i="9"/>
  <c r="FR430" i="9"/>
  <c r="FQ430" i="9"/>
  <c r="FP430" i="9"/>
  <c r="FR421" i="9"/>
  <c r="IU421" i="9"/>
  <c r="FQ421" i="9"/>
  <c r="FP421" i="9"/>
  <c r="FR412" i="9"/>
  <c r="IV412" i="9"/>
  <c r="FQ412" i="9"/>
  <c r="FP412" i="9"/>
  <c r="FR403" i="9"/>
  <c r="FQ403" i="9"/>
  <c r="FP403" i="9"/>
  <c r="FR268" i="9"/>
  <c r="IW268" i="9"/>
  <c r="FQ268" i="9"/>
  <c r="FP268" i="9"/>
  <c r="FR502" i="9"/>
  <c r="IV502" i="9"/>
  <c r="FQ502" i="9"/>
  <c r="FP502" i="9"/>
  <c r="FR493" i="9"/>
  <c r="FQ493" i="9"/>
  <c r="FP493" i="9"/>
  <c r="FR466" i="9"/>
  <c r="IT466" i="9"/>
  <c r="FQ466" i="9"/>
  <c r="FP466" i="9"/>
  <c r="FR709" i="9"/>
  <c r="FQ709" i="9"/>
  <c r="FP709" i="9"/>
  <c r="FR115" i="9"/>
  <c r="IV115" i="9"/>
  <c r="FQ115" i="9"/>
  <c r="FP115" i="9"/>
  <c r="FR43" i="9"/>
  <c r="IV43" i="9"/>
  <c r="FQ43" i="9"/>
  <c r="FP43" i="9"/>
  <c r="FR385" i="9"/>
  <c r="FQ385" i="9"/>
  <c r="FP385" i="9"/>
  <c r="FR376" i="9"/>
  <c r="IZ376" i="9"/>
  <c r="FQ376" i="9"/>
  <c r="FP376" i="9"/>
  <c r="FR367" i="9"/>
  <c r="IT367" i="9"/>
  <c r="FQ367" i="9"/>
  <c r="FP367" i="9"/>
  <c r="FR223" i="9"/>
  <c r="IT223" i="9"/>
  <c r="FQ223" i="9"/>
  <c r="FP223" i="9"/>
  <c r="FR349" i="9"/>
  <c r="IX349" i="9"/>
  <c r="FQ349" i="9"/>
  <c r="FP349" i="9"/>
  <c r="FR340" i="9"/>
  <c r="IX340" i="9"/>
  <c r="FQ340" i="9"/>
  <c r="FP340" i="9"/>
  <c r="FR313" i="9"/>
  <c r="FQ313" i="9"/>
  <c r="FP313" i="9"/>
  <c r="FR241" i="9"/>
  <c r="IZ241" i="9"/>
  <c r="FQ241" i="9"/>
  <c r="FP241" i="9"/>
  <c r="FR295" i="9"/>
  <c r="FQ295" i="9"/>
  <c r="FP295" i="9"/>
  <c r="FR277" i="9"/>
  <c r="IU277" i="9"/>
  <c r="FQ277" i="9"/>
  <c r="FP277" i="9"/>
  <c r="FR250" i="9"/>
  <c r="FQ250" i="9"/>
  <c r="FP250" i="9"/>
  <c r="FR187" i="9"/>
  <c r="IW187" i="9"/>
  <c r="FQ187" i="9"/>
  <c r="FP187" i="9"/>
  <c r="FR511" i="9"/>
  <c r="IZ511" i="9"/>
  <c r="FQ511" i="9"/>
  <c r="FP511" i="9"/>
  <c r="FR259" i="9"/>
  <c r="FQ259" i="9"/>
  <c r="FP259" i="9"/>
  <c r="FR178" i="9"/>
  <c r="IV178" i="9"/>
  <c r="FQ178" i="9"/>
  <c r="FP178" i="9"/>
  <c r="FR169" i="9"/>
  <c r="FQ169" i="9"/>
  <c r="FP169" i="9"/>
  <c r="FR664" i="9"/>
  <c r="IZ664" i="9"/>
  <c r="FQ664" i="9"/>
  <c r="FP664" i="9"/>
  <c r="FR358" i="9"/>
  <c r="IW358" i="9"/>
  <c r="FQ358" i="9"/>
  <c r="FP358" i="9"/>
  <c r="FR151" i="9"/>
  <c r="FQ151" i="9"/>
  <c r="FP151" i="9"/>
  <c r="FR142" i="9"/>
  <c r="FQ142" i="9"/>
  <c r="FP142" i="9"/>
  <c r="FR133" i="9"/>
  <c r="IZ133" i="9"/>
  <c r="FQ133" i="9"/>
  <c r="FP133" i="9"/>
  <c r="FR484" i="9"/>
  <c r="FQ484" i="9"/>
  <c r="FP484" i="9"/>
  <c r="FR124" i="9"/>
  <c r="FQ124" i="9"/>
  <c r="FP124" i="9"/>
  <c r="FR106" i="9"/>
  <c r="IX106" i="9"/>
  <c r="FQ106" i="9"/>
  <c r="FP106" i="9"/>
  <c r="FR79" i="9"/>
  <c r="IU79" i="9"/>
  <c r="FQ79" i="9"/>
  <c r="FP79" i="9"/>
  <c r="FR70" i="9"/>
  <c r="IW70" i="9"/>
  <c r="FQ70" i="9"/>
  <c r="FP70" i="9"/>
  <c r="FR52" i="9"/>
  <c r="IU52" i="9"/>
  <c r="FQ52" i="9"/>
  <c r="FP52" i="9"/>
  <c r="FR34" i="9"/>
  <c r="IT34" i="9"/>
  <c r="FQ34" i="9"/>
  <c r="FP34" i="9"/>
  <c r="FR16" i="9"/>
  <c r="IT16" i="9"/>
  <c r="FQ16" i="9"/>
  <c r="FP16" i="9"/>
  <c r="GV1026" i="9"/>
  <c r="JN1026" i="9"/>
  <c r="GV1017" i="9"/>
  <c r="JN1017" i="9"/>
  <c r="GV1008" i="9"/>
  <c r="JN1008" i="9"/>
  <c r="GV999" i="9"/>
  <c r="JN999" i="9"/>
  <c r="GV990" i="9"/>
  <c r="JN990" i="9"/>
  <c r="GV981" i="9"/>
  <c r="JN981" i="9"/>
  <c r="GV972" i="9"/>
  <c r="JN972" i="9"/>
  <c r="GV963" i="9"/>
  <c r="JN963" i="9"/>
  <c r="GV954" i="9"/>
  <c r="JN954" i="9"/>
  <c r="GV936" i="9"/>
  <c r="JN936" i="9"/>
  <c r="GV927" i="9"/>
  <c r="JN927" i="9"/>
  <c r="GV918" i="9"/>
  <c r="JN918" i="9"/>
  <c r="GV909" i="9"/>
  <c r="JN909" i="9"/>
  <c r="GV900" i="9"/>
  <c r="JN900" i="9"/>
  <c r="GV891" i="9"/>
  <c r="JN891" i="9"/>
  <c r="GV873" i="9"/>
  <c r="JN873" i="9"/>
  <c r="GV864" i="9"/>
  <c r="JN864" i="9"/>
  <c r="GV855" i="9"/>
  <c r="JN855" i="9"/>
  <c r="GV846" i="9"/>
  <c r="JN846" i="9"/>
  <c r="GV837" i="9"/>
  <c r="JN837" i="9"/>
  <c r="GV828" i="9"/>
  <c r="JN828" i="9"/>
  <c r="GV819" i="9"/>
  <c r="JN819" i="9"/>
  <c r="GV810" i="9"/>
  <c r="JN810" i="9"/>
  <c r="GV801" i="9"/>
  <c r="JN801" i="9"/>
  <c r="GV792" i="9"/>
  <c r="JN792" i="9"/>
  <c r="GV783" i="9"/>
  <c r="JN783" i="9"/>
  <c r="GV774" i="9"/>
  <c r="JN774" i="9"/>
  <c r="GV765" i="9"/>
  <c r="JN765" i="9"/>
  <c r="GV756" i="9"/>
  <c r="JN756" i="9"/>
  <c r="GV747" i="9"/>
  <c r="JN747" i="9"/>
  <c r="GV738" i="9"/>
  <c r="JN738" i="9"/>
  <c r="GV729" i="9"/>
  <c r="JN729" i="9"/>
  <c r="GV720" i="9"/>
  <c r="JN720" i="9"/>
  <c r="GV711" i="9"/>
  <c r="JN711" i="9"/>
  <c r="GV702" i="9"/>
  <c r="JN702" i="9"/>
  <c r="GV693" i="9"/>
  <c r="JN693" i="9"/>
  <c r="GV684" i="9"/>
  <c r="JN684" i="9"/>
  <c r="GV675" i="9"/>
  <c r="JN675" i="9"/>
  <c r="GV666" i="9"/>
  <c r="JN666" i="9"/>
  <c r="GV657" i="9"/>
  <c r="JN657" i="9"/>
  <c r="GV648" i="9"/>
  <c r="JN648" i="9"/>
  <c r="GV639" i="9"/>
  <c r="JN639" i="9"/>
  <c r="GV621" i="9"/>
  <c r="JN621" i="9"/>
  <c r="GV630" i="9"/>
  <c r="JN630" i="9"/>
  <c r="GV612" i="9"/>
  <c r="JN612" i="9"/>
  <c r="GV603" i="9"/>
  <c r="JN603" i="9"/>
  <c r="GV594" i="9"/>
  <c r="JN594" i="9"/>
  <c r="GV585" i="9"/>
  <c r="JN585" i="9"/>
  <c r="GV576" i="9"/>
  <c r="JN576" i="9"/>
  <c r="GV567" i="9"/>
  <c r="JN567" i="9"/>
  <c r="GV558" i="9"/>
  <c r="JN558" i="9"/>
  <c r="GV549" i="9"/>
  <c r="JN549" i="9"/>
  <c r="GV540" i="9"/>
  <c r="JN540" i="9"/>
  <c r="GV531" i="9"/>
  <c r="JN531" i="9"/>
  <c r="GV522" i="9"/>
  <c r="JN522" i="9"/>
  <c r="GV513" i="9"/>
  <c r="JN513" i="9"/>
  <c r="GV504" i="9"/>
  <c r="JN504" i="9"/>
  <c r="GV495" i="9"/>
  <c r="JN495" i="9"/>
  <c r="GV486" i="9"/>
  <c r="JN486" i="9"/>
  <c r="GV477" i="9"/>
  <c r="JN477" i="9"/>
  <c r="GV468" i="9"/>
  <c r="JN468" i="9"/>
  <c r="GV459" i="9"/>
  <c r="JN459" i="9"/>
  <c r="GV450" i="9"/>
  <c r="JN450" i="9"/>
  <c r="GV441" i="9"/>
  <c r="JN441" i="9"/>
  <c r="GV432" i="9"/>
  <c r="JN432" i="9"/>
  <c r="GV423" i="9"/>
  <c r="JN423" i="9"/>
  <c r="GV414" i="9"/>
  <c r="JN414" i="9"/>
  <c r="GV405" i="9"/>
  <c r="JN405" i="9"/>
  <c r="GV396" i="9"/>
  <c r="JN396" i="9"/>
  <c r="GV387" i="9"/>
  <c r="JN387" i="9"/>
  <c r="GV378" i="9"/>
  <c r="JN378" i="9"/>
  <c r="GV369" i="9"/>
  <c r="JN369" i="9"/>
  <c r="GV360" i="9"/>
  <c r="JN360" i="9"/>
  <c r="GV351" i="9"/>
  <c r="JN351" i="9"/>
  <c r="GV342" i="9"/>
  <c r="JN342" i="9"/>
  <c r="GV333" i="9"/>
  <c r="JN333" i="9"/>
  <c r="GV324" i="9"/>
  <c r="JN324" i="9"/>
  <c r="GV306" i="9"/>
  <c r="JN306" i="9"/>
  <c r="GV297" i="9"/>
  <c r="JN297" i="9"/>
  <c r="GV288" i="9"/>
  <c r="JN288" i="9"/>
  <c r="GV279" i="9"/>
  <c r="JN279" i="9"/>
  <c r="GV270" i="9"/>
  <c r="JN270" i="9"/>
  <c r="GV261" i="9"/>
  <c r="JN261" i="9"/>
  <c r="GV252" i="9"/>
  <c r="JN252" i="9"/>
  <c r="GV243" i="9"/>
  <c r="JN243" i="9"/>
  <c r="GV234" i="9"/>
  <c r="JN234" i="9"/>
  <c r="GV225" i="9"/>
  <c r="JN225" i="9"/>
  <c r="GV216" i="9"/>
  <c r="JN216" i="9"/>
  <c r="GV207" i="9"/>
  <c r="JN207" i="9"/>
  <c r="GV198" i="9"/>
  <c r="JN198" i="9"/>
  <c r="GV189" i="9"/>
  <c r="JN189" i="9"/>
  <c r="GV180" i="9"/>
  <c r="JN180" i="9"/>
  <c r="GV171" i="9"/>
  <c r="JN171" i="9"/>
  <c r="GV162" i="9"/>
  <c r="JN162" i="9"/>
  <c r="GV153" i="9"/>
  <c r="JN153" i="9"/>
  <c r="GV144" i="9"/>
  <c r="JN144" i="9"/>
  <c r="GV135" i="9"/>
  <c r="JN135" i="9"/>
  <c r="GV126" i="9"/>
  <c r="JN126" i="9"/>
  <c r="GV117" i="9"/>
  <c r="JN117" i="9"/>
  <c r="GV108" i="9"/>
  <c r="JN108" i="9"/>
  <c r="GV99" i="9"/>
  <c r="JN99" i="9"/>
  <c r="GV90" i="9"/>
  <c r="JN90" i="9"/>
  <c r="GV81" i="9"/>
  <c r="JN81" i="9"/>
  <c r="GV72" i="9"/>
  <c r="JN72" i="9"/>
  <c r="GV63" i="9"/>
  <c r="JN63" i="9"/>
  <c r="GV54" i="9"/>
  <c r="JN54" i="9"/>
  <c r="GV45" i="9"/>
  <c r="JN45" i="9"/>
  <c r="GV36" i="9"/>
  <c r="JN36" i="9"/>
  <c r="GV27" i="9"/>
  <c r="JN27" i="9"/>
  <c r="GV18" i="9"/>
  <c r="JN18" i="9"/>
  <c r="GV9" i="9"/>
  <c r="JN9" i="9"/>
  <c r="GV436" i="9"/>
  <c r="JN436" i="9"/>
  <c r="GV437" i="9"/>
  <c r="JN437" i="9"/>
  <c r="FO711" i="9"/>
  <c r="FO1026" i="9"/>
  <c r="FO1017" i="9"/>
  <c r="FO1008" i="9"/>
  <c r="FO999" i="9"/>
  <c r="FO990" i="9"/>
  <c r="FO981" i="9"/>
  <c r="FO972" i="9"/>
  <c r="FO963" i="9"/>
  <c r="FO954" i="9"/>
  <c r="FO927" i="9"/>
  <c r="FO918" i="9"/>
  <c r="FO909" i="9"/>
  <c r="FO882" i="9"/>
  <c r="FO864" i="9"/>
  <c r="FO846" i="9"/>
  <c r="FO837" i="9"/>
  <c r="FO828" i="9"/>
  <c r="FO819" i="9"/>
  <c r="FO801" i="9"/>
  <c r="FO792" i="9"/>
  <c r="FO783" i="9"/>
  <c r="FO765" i="9"/>
  <c r="FO756" i="9"/>
  <c r="FO747" i="9"/>
  <c r="FO720" i="9"/>
  <c r="FO702" i="9"/>
  <c r="FO675" i="9"/>
  <c r="FO657" i="9"/>
  <c r="FO648" i="9"/>
  <c r="FO639" i="9"/>
  <c r="FO621" i="9"/>
  <c r="FO630" i="9"/>
  <c r="FO612" i="9"/>
  <c r="FO585" i="9"/>
  <c r="FO567" i="9"/>
  <c r="FO558" i="9"/>
  <c r="FO549" i="9"/>
  <c r="FO540" i="9"/>
  <c r="FO531" i="9"/>
  <c r="FO522" i="9"/>
  <c r="FO513" i="9"/>
  <c r="FO495" i="9"/>
  <c r="FO486" i="9"/>
  <c r="FO468" i="9"/>
  <c r="FO459" i="9"/>
  <c r="FO450" i="9"/>
  <c r="FO441" i="9"/>
  <c r="FO432" i="9"/>
  <c r="FO423" i="9"/>
  <c r="FO414" i="9"/>
  <c r="FO405" i="9"/>
  <c r="FO387" i="9"/>
  <c r="FO378" i="9"/>
  <c r="FO360" i="9"/>
  <c r="FO351" i="9"/>
  <c r="FO342" i="9"/>
  <c r="FO333" i="9"/>
  <c r="FO324" i="9"/>
  <c r="FO297" i="9"/>
  <c r="FO288" i="9"/>
  <c r="FO279" i="9"/>
  <c r="FO270" i="9"/>
  <c r="FO252" i="9"/>
  <c r="FO234" i="9"/>
  <c r="FO225" i="9"/>
  <c r="FO207" i="9"/>
  <c r="FO198" i="9"/>
  <c r="FO180" i="9"/>
  <c r="FO171" i="9"/>
  <c r="FO162" i="9"/>
  <c r="FO144" i="9"/>
  <c r="FO135" i="9"/>
  <c r="FO117" i="9"/>
  <c r="FO99" i="9"/>
  <c r="FO90" i="9"/>
  <c r="FO81" i="9"/>
  <c r="FO63" i="9"/>
  <c r="FO45" i="9"/>
  <c r="FO36" i="9"/>
  <c r="FO27" i="9"/>
  <c r="FO18" i="9"/>
  <c r="FD1026" i="9"/>
  <c r="FD1017" i="9"/>
  <c r="FD1008" i="9"/>
  <c r="FD999" i="9"/>
  <c r="FD981" i="9"/>
  <c r="FD963" i="9"/>
  <c r="FD954" i="9"/>
  <c r="FD936" i="9"/>
  <c r="FD918" i="9"/>
  <c r="FD909" i="9"/>
  <c r="FD900" i="9"/>
  <c r="FD873" i="9"/>
  <c r="FD864" i="9"/>
  <c r="FD846" i="9"/>
  <c r="FD837" i="9"/>
  <c r="FD819" i="9"/>
  <c r="FD801" i="9"/>
  <c r="FD792" i="9"/>
  <c r="FD783" i="9"/>
  <c r="FD765" i="9"/>
  <c r="FD756" i="9"/>
  <c r="FD747" i="9"/>
  <c r="FD729" i="9"/>
  <c r="FD720" i="9"/>
  <c r="FD711" i="9"/>
  <c r="FD702" i="9"/>
  <c r="FD693" i="9"/>
  <c r="FD675" i="9"/>
  <c r="FD666" i="9"/>
  <c r="FD648" i="9"/>
  <c r="FD639" i="9"/>
  <c r="FD621" i="9"/>
  <c r="FD630" i="9"/>
  <c r="FD612" i="9"/>
  <c r="FD585" i="9"/>
  <c r="FD576" i="9"/>
  <c r="FD567" i="9"/>
  <c r="FD558" i="9"/>
  <c r="FD549" i="9"/>
  <c r="FD540" i="9"/>
  <c r="FD531" i="9"/>
  <c r="FD486" i="9"/>
  <c r="FD468" i="9"/>
  <c r="FD459" i="9"/>
  <c r="FD450" i="9"/>
  <c r="FD441" i="9"/>
  <c r="FD432" i="9"/>
  <c r="FD423" i="9"/>
  <c r="FD414" i="9"/>
  <c r="FD405" i="9"/>
  <c r="FD396" i="9"/>
  <c r="FD387" i="9"/>
  <c r="FD378" i="9"/>
  <c r="FD369" i="9"/>
  <c r="FD360" i="9"/>
  <c r="FD351" i="9"/>
  <c r="FD342" i="9"/>
  <c r="FD324" i="9"/>
  <c r="FD297" i="9"/>
  <c r="FD288" i="9"/>
  <c r="FD270" i="9"/>
  <c r="FD261" i="9"/>
  <c r="FD252" i="9"/>
  <c r="FD234" i="9"/>
  <c r="FD225" i="9"/>
  <c r="FD216" i="9"/>
  <c r="FD207" i="9"/>
  <c r="FD180" i="9"/>
  <c r="FD171" i="9"/>
  <c r="FD144" i="9"/>
  <c r="FD135" i="9"/>
  <c r="FD117" i="9"/>
  <c r="FD99" i="9"/>
  <c r="FD90" i="9"/>
  <c r="FD81" i="9"/>
  <c r="FD63" i="9"/>
  <c r="FD54" i="9"/>
  <c r="FD45" i="9"/>
  <c r="FD36" i="9"/>
  <c r="FD27" i="9"/>
  <c r="FD18" i="9"/>
  <c r="DZ1026" i="9"/>
  <c r="DZ1017" i="9"/>
  <c r="DZ1008" i="9"/>
  <c r="DZ999" i="9"/>
  <c r="DZ990" i="9"/>
  <c r="DZ981" i="9"/>
  <c r="DZ972" i="9"/>
  <c r="DZ963" i="9"/>
  <c r="DZ954" i="9"/>
  <c r="DZ936" i="9"/>
  <c r="DZ918" i="9"/>
  <c r="DZ909" i="9"/>
  <c r="DZ900" i="9"/>
  <c r="DZ882" i="9"/>
  <c r="DZ873" i="9"/>
  <c r="DZ864" i="9"/>
  <c r="DZ855" i="9"/>
  <c r="DZ846" i="9"/>
  <c r="DZ837" i="9"/>
  <c r="DZ828" i="9"/>
  <c r="DZ819" i="9"/>
  <c r="DZ810" i="9"/>
  <c r="DZ801" i="9"/>
  <c r="DZ792" i="9"/>
  <c r="DZ783" i="9"/>
  <c r="DZ765" i="9"/>
  <c r="DZ756" i="9"/>
  <c r="DZ747" i="9"/>
  <c r="DZ738" i="9"/>
  <c r="DZ720" i="9"/>
  <c r="DZ711" i="9"/>
  <c r="DZ702" i="9"/>
  <c r="DZ693" i="9"/>
  <c r="DZ675" i="9"/>
  <c r="DZ666" i="9"/>
  <c r="DZ657" i="9"/>
  <c r="DZ648" i="9"/>
  <c r="DZ639" i="9"/>
  <c r="DZ621" i="9"/>
  <c r="DZ630" i="9"/>
  <c r="DZ612" i="9"/>
  <c r="DZ594" i="9"/>
  <c r="DZ585" i="9"/>
  <c r="DZ576" i="9"/>
  <c r="DZ567" i="9"/>
  <c r="DZ558" i="9"/>
  <c r="DZ549" i="9"/>
  <c r="DZ540" i="9"/>
  <c r="DZ531" i="9"/>
  <c r="DZ504" i="9"/>
  <c r="DZ495" i="9"/>
  <c r="DZ486" i="9"/>
  <c r="DZ477" i="9"/>
  <c r="DZ468" i="9"/>
  <c r="DZ459" i="9"/>
  <c r="DZ450" i="9"/>
  <c r="DZ441" i="9"/>
  <c r="DZ432" i="9"/>
  <c r="DZ423" i="9"/>
  <c r="DZ414" i="9"/>
  <c r="DZ405" i="9"/>
  <c r="DZ396" i="9"/>
  <c r="DZ387" i="9"/>
  <c r="DZ378" i="9"/>
  <c r="DZ369" i="9"/>
  <c r="DZ360" i="9"/>
  <c r="DZ351" i="9"/>
  <c r="DZ342" i="9"/>
  <c r="DZ333" i="9"/>
  <c r="DZ324" i="9"/>
  <c r="DZ297" i="9"/>
  <c r="DZ288" i="9"/>
  <c r="DZ279" i="9"/>
  <c r="DZ270" i="9"/>
  <c r="DZ261" i="9"/>
  <c r="DZ252" i="9"/>
  <c r="DZ243" i="9"/>
  <c r="DZ234" i="9"/>
  <c r="DZ225" i="9"/>
  <c r="DZ216" i="9"/>
  <c r="DZ207" i="9"/>
  <c r="DZ198" i="9"/>
  <c r="DZ189" i="9"/>
  <c r="DZ180" i="9"/>
  <c r="DZ171" i="9"/>
  <c r="DZ162" i="9"/>
  <c r="DZ144" i="9"/>
  <c r="DZ135" i="9"/>
  <c r="DZ126" i="9"/>
  <c r="DZ117" i="9"/>
  <c r="DZ108" i="9"/>
  <c r="DZ99" i="9"/>
  <c r="DZ90" i="9"/>
  <c r="DZ81" i="9"/>
  <c r="DZ63" i="9"/>
  <c r="DZ45" i="9"/>
  <c r="DZ36" i="9"/>
  <c r="DZ27" i="9"/>
  <c r="DZ18" i="9"/>
  <c r="CS1026" i="9"/>
  <c r="CS1017" i="9"/>
  <c r="CS1008" i="9"/>
  <c r="CS999" i="9"/>
  <c r="CS990" i="9"/>
  <c r="CS981" i="9"/>
  <c r="CS972" i="9"/>
  <c r="CS963" i="9"/>
  <c r="CS954" i="9"/>
  <c r="CS945" i="9"/>
  <c r="CS936" i="9"/>
  <c r="CS927" i="9"/>
  <c r="CS918" i="9"/>
  <c r="CS909" i="9"/>
  <c r="CS900" i="9"/>
  <c r="CS891" i="9"/>
  <c r="CS882" i="9"/>
  <c r="CS873" i="9"/>
  <c r="CS864" i="9"/>
  <c r="CS855" i="9"/>
  <c r="CS846" i="9"/>
  <c r="CS837" i="9"/>
  <c r="CS828" i="9"/>
  <c r="CS819" i="9"/>
  <c r="CS810" i="9"/>
  <c r="CS801" i="9"/>
  <c r="CS792" i="9"/>
  <c r="CS783" i="9"/>
  <c r="CS774" i="9"/>
  <c r="CS765" i="9"/>
  <c r="CS756" i="9"/>
  <c r="CS747" i="9"/>
  <c r="CS738" i="9"/>
  <c r="CS729" i="9"/>
  <c r="CS720" i="9"/>
  <c r="CS711" i="9"/>
  <c r="CS702" i="9"/>
  <c r="CS693" i="9"/>
  <c r="CS684" i="9"/>
  <c r="FQ684" i="9"/>
  <c r="CS675" i="9"/>
  <c r="CS666" i="9"/>
  <c r="CS657" i="9"/>
  <c r="CS648" i="9"/>
  <c r="CS639" i="9"/>
  <c r="CS621" i="9"/>
  <c r="CS630" i="9"/>
  <c r="CS612" i="9"/>
  <c r="CS603" i="9"/>
  <c r="CS594" i="9"/>
  <c r="CS585" i="9"/>
  <c r="CS576" i="9"/>
  <c r="CS567" i="9"/>
  <c r="CS558" i="9"/>
  <c r="CS549" i="9"/>
  <c r="CS540" i="9"/>
  <c r="CS531" i="9"/>
  <c r="CS522" i="9"/>
  <c r="FQ522" i="9"/>
  <c r="CS513" i="9"/>
  <c r="CS504" i="9"/>
  <c r="CS495" i="9"/>
  <c r="CS486" i="9"/>
  <c r="CS477" i="9"/>
  <c r="CS468" i="9"/>
  <c r="CS459" i="9"/>
  <c r="CS450" i="9"/>
  <c r="CS441" i="9"/>
  <c r="CS432" i="9"/>
  <c r="CS414" i="9"/>
  <c r="CS405" i="9"/>
  <c r="CS396" i="9"/>
  <c r="CS387" i="9"/>
  <c r="CS378" i="9"/>
  <c r="CS369" i="9"/>
  <c r="CS360" i="9"/>
  <c r="CS351" i="9"/>
  <c r="CS342" i="9"/>
  <c r="CS333" i="9"/>
  <c r="CS324" i="9"/>
  <c r="CS315" i="9"/>
  <c r="CS306" i="9"/>
  <c r="CS297" i="9"/>
  <c r="CS288" i="9"/>
  <c r="CS279" i="9"/>
  <c r="CS270" i="9"/>
  <c r="CS261" i="9"/>
  <c r="CS252" i="9"/>
  <c r="CS243" i="9"/>
  <c r="CS234" i="9"/>
  <c r="CS225" i="9"/>
  <c r="CS216" i="9"/>
  <c r="CS207" i="9"/>
  <c r="CS198" i="9"/>
  <c r="CS189" i="9"/>
  <c r="CS180" i="9"/>
  <c r="CS171" i="9"/>
  <c r="CS162" i="9"/>
  <c r="CS153" i="9"/>
  <c r="CS144" i="9"/>
  <c r="CS135" i="9"/>
  <c r="CS126" i="9"/>
  <c r="CS117" i="9"/>
  <c r="CS108" i="9"/>
  <c r="CS99" i="9"/>
  <c r="CS90" i="9"/>
  <c r="CS81" i="9"/>
  <c r="CS72" i="9"/>
  <c r="CS63" i="9"/>
  <c r="CS45" i="9"/>
  <c r="CS36" i="9"/>
  <c r="CS27" i="9"/>
  <c r="CS18" i="9"/>
  <c r="CS9" i="9"/>
  <c r="FQ9" i="9"/>
  <c r="BL1026" i="9"/>
  <c r="BL1017" i="9"/>
  <c r="BL1008" i="9"/>
  <c r="BL999" i="9"/>
  <c r="BL981" i="9"/>
  <c r="BL972" i="9"/>
  <c r="BL963" i="9"/>
  <c r="BL954" i="9"/>
  <c r="BL945" i="9"/>
  <c r="BL936" i="9"/>
  <c r="BL918" i="9"/>
  <c r="BL900" i="9"/>
  <c r="BL864" i="9"/>
  <c r="BL846" i="9"/>
  <c r="BL837" i="9"/>
  <c r="BL819" i="9"/>
  <c r="BL801" i="9"/>
  <c r="BL792" i="9"/>
  <c r="BL783" i="9"/>
  <c r="BL774" i="9"/>
  <c r="BL765" i="9"/>
  <c r="BL756" i="9"/>
  <c r="BL747" i="9"/>
  <c r="BL720" i="9"/>
  <c r="BL711" i="9"/>
  <c r="BL702" i="9"/>
  <c r="BL693" i="9"/>
  <c r="BL675" i="9"/>
  <c r="BL648" i="9"/>
  <c r="BL639" i="9"/>
  <c r="BL621" i="9"/>
  <c r="BL630" i="9"/>
  <c r="BL612" i="9"/>
  <c r="BL603" i="9"/>
  <c r="BL585" i="9"/>
  <c r="BL567" i="9"/>
  <c r="BL558" i="9"/>
  <c r="BL549" i="9"/>
  <c r="BL540" i="9"/>
  <c r="BL531" i="9"/>
  <c r="BL504" i="9"/>
  <c r="BL495" i="9"/>
  <c r="BL486" i="9"/>
  <c r="BL468" i="9"/>
  <c r="BL459" i="9"/>
  <c r="BL450" i="9"/>
  <c r="BL441" i="9"/>
  <c r="BL432" i="9"/>
  <c r="BL423" i="9"/>
  <c r="BL414" i="9"/>
  <c r="BL405" i="9"/>
  <c r="BL369" i="9"/>
  <c r="BL387" i="9"/>
  <c r="BL378" i="9"/>
  <c r="BL360" i="9"/>
  <c r="BL351" i="9"/>
  <c r="BL342" i="9"/>
  <c r="BL324" i="9"/>
  <c r="BL315" i="9"/>
  <c r="BL297" i="9"/>
  <c r="BL288" i="9"/>
  <c r="BL279" i="9"/>
  <c r="BL270" i="9"/>
  <c r="BL261" i="9"/>
  <c r="BL252" i="9"/>
  <c r="BL234" i="9"/>
  <c r="BL225" i="9"/>
  <c r="BL216" i="9"/>
  <c r="BL207" i="9"/>
  <c r="BL180" i="9"/>
  <c r="BL171" i="9"/>
  <c r="BL144" i="9"/>
  <c r="BL135" i="9"/>
  <c r="BL117" i="9"/>
  <c r="BL81" i="9"/>
  <c r="BL99" i="9"/>
  <c r="BL90" i="9"/>
  <c r="BL63" i="9"/>
  <c r="BL54" i="9"/>
  <c r="BL45" i="9"/>
  <c r="BL36" i="9"/>
  <c r="BL27" i="9"/>
  <c r="BL18" i="9"/>
  <c r="BA1026" i="9"/>
  <c r="BA1017" i="9"/>
  <c r="BA1008" i="9"/>
  <c r="BA999" i="9"/>
  <c r="BA990" i="9"/>
  <c r="BA981" i="9"/>
  <c r="BA972" i="9"/>
  <c r="BA963" i="9"/>
  <c r="BA954" i="9"/>
  <c r="BA945" i="9"/>
  <c r="BA936" i="9"/>
  <c r="BA927" i="9"/>
  <c r="BA918" i="9"/>
  <c r="BA909" i="9"/>
  <c r="BA900" i="9"/>
  <c r="BA891" i="9"/>
  <c r="BA882" i="9"/>
  <c r="BA873" i="9"/>
  <c r="BA864" i="9"/>
  <c r="BA855" i="9"/>
  <c r="BA846" i="9"/>
  <c r="BA837" i="9"/>
  <c r="BA828" i="9"/>
  <c r="BA819" i="9"/>
  <c r="BA810" i="9"/>
  <c r="BA801" i="9"/>
  <c r="BA792" i="9"/>
  <c r="BA783" i="9"/>
  <c r="BA774" i="9"/>
  <c r="BA765" i="9"/>
  <c r="BA756" i="9"/>
  <c r="BA747" i="9"/>
  <c r="BA738" i="9"/>
  <c r="BA729" i="9"/>
  <c r="BA720" i="9"/>
  <c r="BA711" i="9"/>
  <c r="BA702" i="9"/>
  <c r="BA693" i="9"/>
  <c r="BA684" i="9"/>
  <c r="BA675" i="9"/>
  <c r="BA666" i="9"/>
  <c r="BA657" i="9"/>
  <c r="BA648" i="9"/>
  <c r="BA639" i="9"/>
  <c r="BA621" i="9"/>
  <c r="BA630" i="9"/>
  <c r="BA612" i="9"/>
  <c r="BA603" i="9"/>
  <c r="BA594" i="9"/>
  <c r="BA585" i="9"/>
  <c r="BA576" i="9"/>
  <c r="BA567" i="9"/>
  <c r="BA558" i="9"/>
  <c r="BA549" i="9"/>
  <c r="BA540" i="9"/>
  <c r="BA531" i="9"/>
  <c r="BA522" i="9"/>
  <c r="BA513" i="9"/>
  <c r="BA504" i="9"/>
  <c r="BA495" i="9"/>
  <c r="BA486" i="9"/>
  <c r="BA477" i="9"/>
  <c r="BA468" i="9"/>
  <c r="BA459" i="9"/>
  <c r="BA450" i="9"/>
  <c r="BA441" i="9"/>
  <c r="BA432" i="9"/>
  <c r="BA423" i="9"/>
  <c r="BA414" i="9"/>
  <c r="BA405" i="9"/>
  <c r="BA396" i="9"/>
  <c r="BA387" i="9"/>
  <c r="BA378" i="9"/>
  <c r="BA369" i="9"/>
  <c r="BA360" i="9"/>
  <c r="BA351" i="9"/>
  <c r="BA342" i="9"/>
  <c r="BA333" i="9"/>
  <c r="BA324" i="9"/>
  <c r="BA315" i="9"/>
  <c r="BA306" i="9"/>
  <c r="BA297" i="9"/>
  <c r="BA288" i="9"/>
  <c r="BA279" i="9"/>
  <c r="BA270" i="9"/>
  <c r="BA261" i="9"/>
  <c r="BA252" i="9"/>
  <c r="BA243" i="9"/>
  <c r="BA234" i="9"/>
  <c r="BA225" i="9"/>
  <c r="BA216" i="9"/>
  <c r="BA207" i="9"/>
  <c r="BA198" i="9"/>
  <c r="BA189" i="9"/>
  <c r="BA180" i="9"/>
  <c r="BA171" i="9"/>
  <c r="BA162" i="9"/>
  <c r="BA144" i="9"/>
  <c r="BA135" i="9"/>
  <c r="BA126" i="9"/>
  <c r="BA117" i="9"/>
  <c r="BA108" i="9"/>
  <c r="BA99" i="9"/>
  <c r="BA90" i="9"/>
  <c r="BA81" i="9"/>
  <c r="BA72" i="9"/>
  <c r="BA63" i="9"/>
  <c r="BA45" i="9"/>
  <c r="BA36" i="9"/>
  <c r="BA27" i="9"/>
  <c r="BA18" i="9"/>
  <c r="BA9" i="9"/>
  <c r="AP1026" i="9"/>
  <c r="AP1017" i="9"/>
  <c r="AP1008" i="9"/>
  <c r="AP999" i="9"/>
  <c r="AP981" i="9"/>
  <c r="AP972" i="9"/>
  <c r="AP963" i="9"/>
  <c r="AP945" i="9"/>
  <c r="AP936" i="9"/>
  <c r="AP927" i="9"/>
  <c r="AP918" i="9"/>
  <c r="AP909" i="9"/>
  <c r="AP900" i="9"/>
  <c r="AP891" i="9"/>
  <c r="AP882" i="9"/>
  <c r="AP873" i="9"/>
  <c r="AP864" i="9"/>
  <c r="AP855" i="9"/>
  <c r="AP846" i="9"/>
  <c r="AP828" i="9"/>
  <c r="AP819" i="9"/>
  <c r="AP801" i="9"/>
  <c r="AP792" i="9"/>
  <c r="AP783" i="9"/>
  <c r="AP765" i="9"/>
  <c r="AP756" i="9"/>
  <c r="AP747" i="9"/>
  <c r="AP738" i="9"/>
  <c r="AP729" i="9"/>
  <c r="AP720" i="9"/>
  <c r="AP711" i="9"/>
  <c r="AP702" i="9"/>
  <c r="AP693" i="9"/>
  <c r="AP675" i="9"/>
  <c r="AP666" i="9"/>
  <c r="AP648" i="9"/>
  <c r="AP639" i="9"/>
  <c r="AP621" i="9"/>
  <c r="AP630" i="9"/>
  <c r="AP612" i="9"/>
  <c r="AP603" i="9"/>
  <c r="AP594" i="9"/>
  <c r="AP585" i="9"/>
  <c r="AP576" i="9"/>
  <c r="AP567" i="9"/>
  <c r="AP558" i="9"/>
  <c r="AP549" i="9"/>
  <c r="AP540" i="9"/>
  <c r="AP531" i="9"/>
  <c r="AP513" i="9"/>
  <c r="AP495" i="9"/>
  <c r="AP486" i="9"/>
  <c r="AP477" i="9"/>
  <c r="AP468" i="9"/>
  <c r="AP459" i="9"/>
  <c r="AP450" i="9"/>
  <c r="AP441" i="9"/>
  <c r="AP432" i="9"/>
  <c r="AP414" i="9"/>
  <c r="AP405" i="9"/>
  <c r="AP387" i="9"/>
  <c r="AP378" i="9"/>
  <c r="AP369" i="9"/>
  <c r="AP360" i="9"/>
  <c r="AP351" i="9"/>
  <c r="AP342" i="9"/>
  <c r="AP333" i="9"/>
  <c r="AP324" i="9"/>
  <c r="AP315" i="9"/>
  <c r="AP306" i="9"/>
  <c r="AP288" i="9"/>
  <c r="AP270" i="9"/>
  <c r="AP261" i="9"/>
  <c r="AP252" i="9"/>
  <c r="AP234" i="9"/>
  <c r="AP225" i="9"/>
  <c r="AP216" i="9"/>
  <c r="AP207" i="9"/>
  <c r="AP198" i="9"/>
  <c r="AP189" i="9"/>
  <c r="AP180" i="9"/>
  <c r="AP171" i="9"/>
  <c r="AP153" i="9"/>
  <c r="AP144" i="9"/>
  <c r="AP135" i="9"/>
  <c r="AP126" i="9"/>
  <c r="AP117" i="9"/>
  <c r="AP108" i="9"/>
  <c r="AP99" i="9"/>
  <c r="AP90" i="9"/>
  <c r="AP81" i="9"/>
  <c r="AP72" i="9"/>
  <c r="AP63" i="9"/>
  <c r="AP45" i="9"/>
  <c r="AP36" i="9"/>
  <c r="AP27" i="9"/>
  <c r="AP18" i="9"/>
  <c r="AE1026" i="9"/>
  <c r="AE1017" i="9"/>
  <c r="AE1008" i="9"/>
  <c r="AE999" i="9"/>
  <c r="AE990" i="9"/>
  <c r="AE981" i="9"/>
  <c r="AE972" i="9"/>
  <c r="AE963" i="9"/>
  <c r="AE954" i="9"/>
  <c r="AE945" i="9"/>
  <c r="AE936" i="9"/>
  <c r="AE927" i="9"/>
  <c r="AE918" i="9"/>
  <c r="AE909" i="9"/>
  <c r="AE900" i="9"/>
  <c r="AE891" i="9"/>
  <c r="AE882" i="9"/>
  <c r="AE873" i="9"/>
  <c r="AE864" i="9"/>
  <c r="AE855" i="9"/>
  <c r="AE846" i="9"/>
  <c r="AE837" i="9"/>
  <c r="AE828" i="9"/>
  <c r="AE819" i="9"/>
  <c r="AE810" i="9"/>
  <c r="AE801" i="9"/>
  <c r="AE792" i="9"/>
  <c r="AE783" i="9"/>
  <c r="AE774" i="9"/>
  <c r="AE765" i="9"/>
  <c r="AE756" i="9"/>
  <c r="AE747" i="9"/>
  <c r="AE738" i="9"/>
  <c r="AE729" i="9"/>
  <c r="AE720" i="9"/>
  <c r="AE711" i="9"/>
  <c r="AE702" i="9"/>
  <c r="AE693" i="9"/>
  <c r="AE684" i="9"/>
  <c r="AE675" i="9"/>
  <c r="AE666" i="9"/>
  <c r="AE657" i="9"/>
  <c r="AE648" i="9"/>
  <c r="AE639" i="9"/>
  <c r="AE621" i="9"/>
  <c r="AE630" i="9"/>
  <c r="AE612" i="9"/>
  <c r="AE603" i="9"/>
  <c r="AE594" i="9"/>
  <c r="AE585" i="9"/>
  <c r="AE576" i="9"/>
  <c r="AE567" i="9"/>
  <c r="AE558" i="9"/>
  <c r="AE549" i="9"/>
  <c r="AE540" i="9"/>
  <c r="AE531" i="9"/>
  <c r="AE522" i="9"/>
  <c r="AE513" i="9"/>
  <c r="AE504" i="9"/>
  <c r="AE495" i="9"/>
  <c r="AE486" i="9"/>
  <c r="AE477" i="9"/>
  <c r="AE468" i="9"/>
  <c r="AE459" i="9"/>
  <c r="AE450" i="9"/>
  <c r="AE441" i="9"/>
  <c r="AE432" i="9"/>
  <c r="AE423" i="9"/>
  <c r="AE414" i="9"/>
  <c r="AE405" i="9"/>
  <c r="AE396" i="9"/>
  <c r="AE387" i="9"/>
  <c r="AE378" i="9"/>
  <c r="AE369" i="9"/>
  <c r="AE360" i="9"/>
  <c r="AE351" i="9"/>
  <c r="AE342" i="9"/>
  <c r="AE333" i="9"/>
  <c r="AE324" i="9"/>
  <c r="AE315" i="9"/>
  <c r="AE306" i="9"/>
  <c r="AE297" i="9"/>
  <c r="AE288" i="9"/>
  <c r="AE279" i="9"/>
  <c r="AE270" i="9"/>
  <c r="AE261" i="9"/>
  <c r="AE252" i="9"/>
  <c r="AE243" i="9"/>
  <c r="AE234" i="9"/>
  <c r="AE225" i="9"/>
  <c r="AE216" i="9"/>
  <c r="AE207" i="9"/>
  <c r="AE198" i="9"/>
  <c r="AE189" i="9"/>
  <c r="AE180" i="9"/>
  <c r="AE171" i="9"/>
  <c r="AE162" i="9"/>
  <c r="AE153" i="9"/>
  <c r="AE144" i="9"/>
  <c r="AE135" i="9"/>
  <c r="AE126" i="9"/>
  <c r="AE117" i="9"/>
  <c r="AE108" i="9"/>
  <c r="AE99" i="9"/>
  <c r="AE90" i="9"/>
  <c r="AE81" i="9"/>
  <c r="AE72" i="9"/>
  <c r="AE63" i="9"/>
  <c r="AE54" i="9"/>
  <c r="AE45" i="9"/>
  <c r="AE36" i="9"/>
  <c r="AE27" i="9"/>
  <c r="AE18" i="9"/>
  <c r="AE9" i="9"/>
  <c r="IV394" i="9"/>
  <c r="IZ169" i="9"/>
  <c r="CS55" i="9"/>
  <c r="FD55" i="9"/>
  <c r="DZ73" i="9"/>
  <c r="CS91" i="9"/>
  <c r="FD91" i="9"/>
  <c r="IS359" i="9"/>
  <c r="JB43" i="9"/>
  <c r="JB790" i="9"/>
  <c r="JB835" i="9"/>
  <c r="JB601" i="9"/>
  <c r="JB1006" i="9"/>
  <c r="JB323" i="9"/>
  <c r="IV701" i="9"/>
  <c r="IS133" i="9"/>
  <c r="IT817" i="9"/>
  <c r="JA646" i="9"/>
  <c r="JA97" i="9"/>
  <c r="FD991" i="9"/>
  <c r="IZ817" i="9"/>
  <c r="IT61" i="9"/>
  <c r="IW1025" i="9"/>
  <c r="JA133" i="9"/>
  <c r="JA61" i="9"/>
  <c r="JA817" i="9"/>
  <c r="IZ674" i="9"/>
  <c r="IU646" i="9"/>
  <c r="IX736" i="9"/>
  <c r="CS658" i="9"/>
  <c r="CS712" i="9"/>
  <c r="FD910" i="9"/>
  <c r="IU593" i="9"/>
  <c r="IT863" i="9"/>
  <c r="IX565" i="9"/>
  <c r="CS118" i="9"/>
  <c r="FD118" i="9"/>
  <c r="DZ136" i="9"/>
  <c r="FP316" i="9"/>
  <c r="FD334" i="9"/>
  <c r="DZ352" i="9"/>
  <c r="DZ388" i="9"/>
  <c r="CS406" i="9"/>
  <c r="FD406" i="9"/>
  <c r="DZ631" i="9"/>
  <c r="CS667" i="9"/>
  <c r="DZ667" i="9"/>
  <c r="FD667" i="9"/>
  <c r="FD685" i="9"/>
  <c r="CS703" i="9"/>
  <c r="CS739" i="9"/>
  <c r="FD739" i="9"/>
  <c r="CS757" i="9"/>
  <c r="DZ757" i="9"/>
  <c r="FD757" i="9"/>
  <c r="CS775" i="9"/>
  <c r="DZ865" i="9"/>
  <c r="FD883" i="9"/>
  <c r="DZ901" i="9"/>
  <c r="DZ919" i="9"/>
  <c r="DZ937" i="9"/>
  <c r="CS973" i="9"/>
  <c r="FD973" i="9"/>
  <c r="CS991" i="9"/>
  <c r="DZ991" i="9"/>
  <c r="CS1009" i="9"/>
  <c r="DZ1009" i="9"/>
  <c r="FD1009" i="9"/>
  <c r="FD514" i="9"/>
  <c r="FD1027" i="9"/>
  <c r="IT575" i="9"/>
  <c r="IS287" i="9"/>
  <c r="IV538" i="9"/>
  <c r="IZ565" i="9"/>
  <c r="JA197" i="9"/>
  <c r="JA719" i="9"/>
  <c r="JA791" i="9"/>
  <c r="FP73" i="9"/>
  <c r="CS370" i="9"/>
  <c r="FP919" i="9"/>
  <c r="FP991" i="9"/>
  <c r="IX287" i="9"/>
  <c r="IZ1007" i="9"/>
  <c r="IT772" i="9"/>
  <c r="IV1025" i="9"/>
  <c r="IZ304" i="9"/>
  <c r="IZ494" i="9"/>
  <c r="JA538" i="9"/>
  <c r="JB44" i="9"/>
  <c r="JB791" i="9"/>
  <c r="IZ746" i="9"/>
  <c r="IZ898" i="9"/>
  <c r="IZ844" i="9"/>
  <c r="IW764" i="9"/>
  <c r="IX170" i="9"/>
  <c r="IX376" i="9"/>
  <c r="IV350" i="9"/>
  <c r="IS898" i="9"/>
  <c r="JA772" i="9"/>
  <c r="JA898" i="9"/>
  <c r="JA863" i="9"/>
  <c r="JA764" i="9"/>
  <c r="JA980" i="9"/>
  <c r="FP10" i="9"/>
  <c r="IV746" i="9"/>
  <c r="IU844" i="9"/>
  <c r="JA476" i="9"/>
  <c r="IZ1025" i="9"/>
  <c r="IX844" i="9"/>
  <c r="IT476" i="9"/>
  <c r="IT845" i="9"/>
  <c r="FP378" i="9"/>
  <c r="FP738" i="9"/>
  <c r="FP1026" i="9"/>
  <c r="FQ990" i="9"/>
  <c r="DZ433" i="9"/>
  <c r="IW223" i="9"/>
  <c r="IU1006" i="9"/>
  <c r="JB538" i="9"/>
  <c r="IS80" i="9"/>
  <c r="IX323" i="9"/>
  <c r="IX133" i="9"/>
  <c r="IX647" i="9"/>
  <c r="IZ646" i="9"/>
  <c r="IV304" i="9"/>
  <c r="IZ62" i="9"/>
  <c r="IW71" i="9"/>
  <c r="IS845" i="9"/>
  <c r="FP540" i="9"/>
  <c r="FP568" i="9"/>
  <c r="IW971" i="9"/>
  <c r="IX61" i="9"/>
  <c r="DZ676" i="9"/>
  <c r="CS730" i="9"/>
  <c r="CS910" i="9"/>
  <c r="IV971" i="9"/>
  <c r="IV656" i="9"/>
  <c r="IV133" i="9"/>
  <c r="IT637" i="9"/>
  <c r="IZ845" i="9"/>
  <c r="IT116" i="9"/>
  <c r="IU61" i="9"/>
  <c r="IV601" i="9"/>
  <c r="IT899" i="9"/>
  <c r="IV116" i="9"/>
  <c r="IX394" i="9"/>
  <c r="IS538" i="9"/>
  <c r="IX701" i="9"/>
  <c r="IZ215" i="9"/>
  <c r="IS394" i="9"/>
  <c r="JA592" i="9"/>
  <c r="JA134" i="9"/>
  <c r="JA512" i="9"/>
  <c r="JA62" i="9"/>
  <c r="JA98" i="9"/>
  <c r="JA395" i="9"/>
  <c r="JA971" i="9"/>
  <c r="JB1007" i="9"/>
  <c r="FD631" i="9"/>
  <c r="IS953" i="9"/>
  <c r="IU71" i="9"/>
  <c r="IW323" i="9"/>
  <c r="IU1015" i="9"/>
  <c r="IT215" i="9"/>
  <c r="IU817" i="9"/>
  <c r="IW296" i="9"/>
  <c r="IW817" i="9"/>
  <c r="IS1015" i="9"/>
  <c r="IU845" i="9"/>
  <c r="JB52" i="9"/>
  <c r="JA106" i="9"/>
  <c r="JB250" i="9"/>
  <c r="JB826" i="9"/>
  <c r="JA1006" i="9"/>
  <c r="JB17" i="9"/>
  <c r="JA71" i="9"/>
  <c r="JA278" i="9"/>
  <c r="JB350" i="9"/>
  <c r="JB638" i="9"/>
  <c r="JB62" i="9"/>
  <c r="JA845" i="9"/>
  <c r="JB98" i="9"/>
  <c r="JB395" i="9"/>
  <c r="JA953" i="9"/>
  <c r="JB1016" i="9"/>
  <c r="IV683" i="9"/>
  <c r="IV665" i="9"/>
  <c r="IZ593" i="9"/>
  <c r="JB341" i="9"/>
  <c r="IX529" i="9"/>
  <c r="IS728" i="9"/>
  <c r="IZ223" i="9"/>
  <c r="IX683" i="9"/>
  <c r="IZ79" i="9"/>
  <c r="IV575" i="9"/>
  <c r="IT475" i="9"/>
  <c r="IU529" i="9"/>
  <c r="IW683" i="9"/>
  <c r="IT719" i="9"/>
  <c r="JA755" i="9"/>
  <c r="IX502" i="9"/>
  <c r="IW638" i="9"/>
  <c r="IZ683" i="9"/>
  <c r="IS529" i="9"/>
  <c r="IZ962" i="9"/>
  <c r="IW862" i="9"/>
  <c r="IX62" i="9"/>
  <c r="IT98" i="9"/>
  <c r="JA124" i="9"/>
  <c r="JB655" i="9"/>
  <c r="JB772" i="9"/>
  <c r="CS64" i="9"/>
  <c r="FD100" i="9"/>
  <c r="JB295" i="9"/>
  <c r="JB385" i="9"/>
  <c r="IS475" i="9"/>
  <c r="IU223" i="9"/>
  <c r="IX89" i="9"/>
  <c r="JB719" i="9"/>
  <c r="JA944" i="9"/>
  <c r="IS197" i="9"/>
  <c r="IT296" i="9"/>
  <c r="IU683" i="9"/>
  <c r="IT89" i="9"/>
  <c r="IS412" i="9"/>
  <c r="FP243" i="9"/>
  <c r="JA187" i="9"/>
  <c r="JA223" i="9"/>
  <c r="JA493" i="9"/>
  <c r="JA862" i="9"/>
  <c r="JA683" i="9"/>
  <c r="JA881" i="9"/>
  <c r="JA89" i="9"/>
  <c r="FP334" i="9"/>
  <c r="FP640" i="9"/>
  <c r="DZ721" i="9"/>
  <c r="FP856" i="9"/>
  <c r="FP892" i="9"/>
  <c r="IV80" i="9"/>
  <c r="IX223" i="9"/>
  <c r="IT683" i="9"/>
  <c r="IZ665" i="9"/>
  <c r="FQ738" i="9"/>
  <c r="IZ475" i="9"/>
  <c r="IV529" i="9"/>
  <c r="IV862" i="9"/>
  <c r="IT881" i="9"/>
  <c r="IT187" i="9"/>
  <c r="FQ234" i="9"/>
  <c r="IW665" i="9"/>
  <c r="IT638" i="9"/>
  <c r="IV664" i="9"/>
  <c r="IW521" i="9"/>
  <c r="IW62" i="9"/>
  <c r="IT71" i="9"/>
  <c r="JB187" i="9"/>
  <c r="JB223" i="9"/>
  <c r="JB529" i="9"/>
  <c r="JB862" i="9"/>
  <c r="JB979" i="9"/>
  <c r="JB1024" i="9"/>
  <c r="IU80" i="9"/>
  <c r="JB665" i="9"/>
  <c r="JA431" i="9"/>
  <c r="JB593" i="9"/>
  <c r="JB683" i="9"/>
  <c r="JB881" i="9"/>
  <c r="JB782" i="9"/>
  <c r="JB728" i="9"/>
  <c r="JA962" i="9"/>
  <c r="DZ235" i="9"/>
  <c r="IT664" i="9"/>
  <c r="CS469" i="9"/>
  <c r="FP658" i="9"/>
  <c r="IX863" i="9"/>
  <c r="IS791" i="9"/>
  <c r="IW755" i="9"/>
  <c r="IV323" i="9"/>
  <c r="IZ431" i="9"/>
  <c r="IS880" i="9"/>
  <c r="IT746" i="9"/>
  <c r="IT727" i="9"/>
  <c r="IT133" i="9"/>
  <c r="IV700" i="9"/>
  <c r="IU394" i="9"/>
  <c r="IT799" i="9"/>
  <c r="IW25" i="9"/>
  <c r="IT323" i="9"/>
  <c r="IZ295" i="9"/>
  <c r="JB133" i="9"/>
  <c r="JB637" i="9"/>
  <c r="JB61" i="9"/>
  <c r="JB817" i="9"/>
  <c r="JB845" i="9"/>
  <c r="FD28" i="9"/>
  <c r="CS199" i="9"/>
  <c r="FD199" i="9"/>
  <c r="FD307" i="9"/>
  <c r="CS343" i="9"/>
  <c r="FP559" i="9"/>
  <c r="IV755" i="9"/>
  <c r="IS962" i="9"/>
  <c r="CS856" i="9"/>
  <c r="IZ880" i="9"/>
  <c r="IU8" i="9"/>
  <c r="IS88" i="9"/>
  <c r="IV295" i="9"/>
  <c r="IT494" i="9"/>
  <c r="IV719" i="9"/>
  <c r="IV431" i="9"/>
  <c r="IX727" i="9"/>
  <c r="IU764" i="9"/>
  <c r="IT304" i="9"/>
  <c r="FQ540" i="9"/>
  <c r="FQ576" i="9"/>
  <c r="IV727" i="9"/>
  <c r="JB484" i="9"/>
  <c r="IZ755" i="9"/>
  <c r="IT79" i="9"/>
  <c r="FQ963" i="9"/>
  <c r="IW385" i="9"/>
  <c r="IU863" i="9"/>
  <c r="IU629" i="9"/>
  <c r="IZ700" i="9"/>
  <c r="IU152" i="9"/>
  <c r="IS863" i="9"/>
  <c r="IV44" i="9"/>
  <c r="IW629" i="9"/>
  <c r="IS502" i="9"/>
  <c r="IW664" i="9"/>
  <c r="IV97" i="9"/>
  <c r="IX646" i="9"/>
  <c r="IV61" i="9"/>
  <c r="IS817" i="9"/>
  <c r="IX845" i="9"/>
  <c r="IW845" i="9"/>
  <c r="JB394" i="9"/>
  <c r="IW511" i="9"/>
  <c r="IU224" i="9"/>
  <c r="JB304" i="9"/>
  <c r="JB700" i="9"/>
  <c r="JB934" i="9"/>
  <c r="JA979" i="9"/>
  <c r="JB952" i="9"/>
  <c r="JB80" i="9"/>
  <c r="JB143" i="9"/>
  <c r="JA665" i="9"/>
  <c r="JB224" i="9"/>
  <c r="JB494" i="9"/>
  <c r="JB287" i="9"/>
  <c r="JB764" i="9"/>
  <c r="DZ298" i="9"/>
  <c r="IU295" i="9"/>
  <c r="FD856" i="9"/>
  <c r="IX79" i="9"/>
  <c r="IS44" i="9"/>
  <c r="IV584" i="9"/>
  <c r="IV629" i="9"/>
  <c r="IU664" i="9"/>
  <c r="IU682" i="9"/>
  <c r="JA79" i="9"/>
  <c r="FP235" i="9"/>
  <c r="FP442" i="9"/>
  <c r="FP676" i="9"/>
  <c r="FP685" i="9"/>
  <c r="FP793" i="9"/>
  <c r="IW287" i="9"/>
  <c r="IS584" i="9"/>
  <c r="IW566" i="9"/>
  <c r="IX962" i="9"/>
  <c r="IT97" i="9"/>
  <c r="IX817" i="9"/>
  <c r="IW646" i="9"/>
  <c r="IS61" i="9"/>
  <c r="IU700" i="9"/>
  <c r="IZ61" i="9"/>
  <c r="IU170" i="9"/>
  <c r="FP100" i="9"/>
  <c r="CS460" i="9"/>
  <c r="FD460" i="9"/>
  <c r="DZ478" i="9"/>
  <c r="FD496" i="9"/>
  <c r="DZ514" i="9"/>
  <c r="CS532" i="9"/>
  <c r="FD532" i="9"/>
  <c r="FP550" i="9"/>
  <c r="DZ586" i="9"/>
  <c r="IU430" i="9"/>
  <c r="IX430" i="9"/>
  <c r="IZ430" i="9"/>
  <c r="IW458" i="9"/>
  <c r="JA458" i="9"/>
  <c r="IU332" i="9"/>
  <c r="IS332" i="9"/>
  <c r="JA332" i="9"/>
  <c r="IS548" i="9"/>
  <c r="IT655" i="9"/>
  <c r="IW655" i="9"/>
  <c r="IU655" i="9"/>
  <c r="IS655" i="9"/>
  <c r="IS422" i="9"/>
  <c r="IU422" i="9"/>
  <c r="IT701" i="9"/>
  <c r="IU701" i="9"/>
  <c r="IZ701" i="9"/>
  <c r="IV800" i="9"/>
  <c r="IS800" i="9"/>
  <c r="DZ1018" i="9"/>
  <c r="IX709" i="9"/>
  <c r="IU709" i="9"/>
  <c r="IW503" i="9"/>
  <c r="IS503" i="9"/>
  <c r="IU503" i="9"/>
  <c r="IZ548" i="9"/>
  <c r="IV548" i="9"/>
  <c r="IT503" i="9"/>
  <c r="IS565" i="9"/>
  <c r="IU565" i="9"/>
  <c r="IT565" i="9"/>
  <c r="IU772" i="9"/>
  <c r="IX772" i="9"/>
  <c r="IS772" i="9"/>
  <c r="IX322" i="9"/>
  <c r="IW322" i="9"/>
  <c r="IT251" i="9"/>
  <c r="IV376" i="9"/>
  <c r="IT556" i="9"/>
  <c r="IT844" i="9"/>
  <c r="IX791" i="9"/>
  <c r="IZ44" i="9"/>
  <c r="IS844" i="9"/>
  <c r="IZ503" i="9"/>
  <c r="IZ502" i="9"/>
  <c r="IT413" i="9"/>
  <c r="IX655" i="9"/>
  <c r="IS701" i="9"/>
  <c r="IU898" i="9"/>
  <c r="IX52" i="9"/>
  <c r="IW565" i="9"/>
  <c r="IT430" i="9"/>
  <c r="IV791" i="9"/>
  <c r="IT44" i="9"/>
  <c r="IS952" i="9"/>
  <c r="IW502" i="9"/>
  <c r="IW772" i="9"/>
  <c r="JB422" i="9"/>
  <c r="IX16" i="9"/>
  <c r="IT898" i="9"/>
  <c r="IV602" i="9"/>
  <c r="IV52" i="9"/>
  <c r="IT52" i="9"/>
  <c r="FP46" i="9"/>
  <c r="CS793" i="9"/>
  <c r="FD793" i="9"/>
  <c r="DZ955" i="9"/>
  <c r="IZ952" i="9"/>
  <c r="IV772" i="9"/>
  <c r="IV125" i="9"/>
  <c r="IS358" i="9"/>
  <c r="IT170" i="9"/>
  <c r="IV79" i="9"/>
  <c r="IW79" i="9"/>
  <c r="IS79" i="9"/>
  <c r="IS664" i="9"/>
  <c r="IX664" i="9"/>
  <c r="IW403" i="9"/>
  <c r="IZ403" i="9"/>
  <c r="IZ25" i="9"/>
  <c r="IS25" i="9"/>
  <c r="IT25" i="9"/>
  <c r="IU25" i="9"/>
  <c r="IV25" i="9"/>
  <c r="JB682" i="9"/>
  <c r="IT682" i="9"/>
  <c r="IU88" i="9"/>
  <c r="IZ88" i="9"/>
  <c r="IS907" i="9"/>
  <c r="IZ907" i="9"/>
  <c r="IW727" i="9"/>
  <c r="IU727" i="9"/>
  <c r="IZ727" i="9"/>
  <c r="IS53" i="9"/>
  <c r="IZ53" i="9"/>
  <c r="IX53" i="9"/>
  <c r="JA107" i="9"/>
  <c r="JB152" i="9"/>
  <c r="IW431" i="9"/>
  <c r="IU431" i="9"/>
  <c r="IX431" i="9"/>
  <c r="IS431" i="9"/>
  <c r="IS755" i="9"/>
  <c r="JB755" i="9"/>
  <c r="IX755" i="9"/>
  <c r="IU755" i="9"/>
  <c r="JB548" i="9"/>
  <c r="IZ629" i="9"/>
  <c r="IT629" i="9"/>
  <c r="IX629" i="9"/>
  <c r="JB827" i="9"/>
  <c r="IU854" i="9"/>
  <c r="IZ854" i="9"/>
  <c r="IX854" i="9"/>
  <c r="JA872" i="9"/>
  <c r="IS872" i="9"/>
  <c r="JA1007" i="9"/>
  <c r="IW584" i="9"/>
  <c r="IZ584" i="9"/>
  <c r="DZ118" i="9"/>
  <c r="FD343" i="9"/>
  <c r="DZ361" i="9"/>
  <c r="CS379" i="9"/>
  <c r="IT259" i="9"/>
  <c r="IS259" i="9"/>
  <c r="IT152" i="9"/>
  <c r="IV152" i="9"/>
  <c r="IS152" i="9"/>
  <c r="IZ152" i="9"/>
  <c r="IV944" i="9"/>
  <c r="IT944" i="9"/>
  <c r="IW944" i="9"/>
  <c r="IU827" i="9"/>
  <c r="FP90" i="9"/>
  <c r="JA16" i="9"/>
  <c r="IS52" i="9"/>
  <c r="IW52" i="9"/>
  <c r="IZ52" i="9"/>
  <c r="IT151" i="9"/>
  <c r="IZ151" i="9"/>
  <c r="IZ250" i="9"/>
  <c r="IV250" i="9"/>
  <c r="IU250" i="9"/>
  <c r="IX250" i="9"/>
  <c r="IU502" i="9"/>
  <c r="IT502" i="9"/>
  <c r="IS457" i="9"/>
  <c r="IZ457" i="9"/>
  <c r="IZ826" i="9"/>
  <c r="IT826" i="9"/>
  <c r="IT988" i="9"/>
  <c r="IX988" i="9"/>
  <c r="IX107" i="9"/>
  <c r="IS107" i="9"/>
  <c r="IZ107" i="9"/>
  <c r="IW107" i="9"/>
  <c r="IU107" i="9"/>
  <c r="IU44" i="9"/>
  <c r="IX44" i="9"/>
  <c r="IW620" i="9"/>
  <c r="IU620" i="9"/>
  <c r="IX719" i="9"/>
  <c r="IU719" i="9"/>
  <c r="IZ719" i="9"/>
  <c r="IW791" i="9"/>
  <c r="IT791" i="9"/>
  <c r="IU791" i="9"/>
  <c r="IZ836" i="9"/>
  <c r="IS836" i="9"/>
  <c r="IU1007" i="9"/>
  <c r="IX1007" i="9"/>
  <c r="IW1007" i="9"/>
  <c r="IV1007" i="9"/>
  <c r="IS1007" i="9"/>
  <c r="IV655" i="9"/>
  <c r="IS151" i="9"/>
  <c r="JA422" i="9"/>
  <c r="IS719" i="9"/>
  <c r="IW844" i="9"/>
  <c r="IV503" i="9"/>
  <c r="JA125" i="9"/>
  <c r="IV539" i="9"/>
  <c r="IZ655" i="9"/>
  <c r="IX152" i="9"/>
  <c r="JB322" i="9"/>
  <c r="IU539" i="9"/>
  <c r="IS988" i="9"/>
  <c r="FP315" i="9"/>
  <c r="FP387" i="9"/>
  <c r="FP459" i="9"/>
  <c r="FP675" i="9"/>
  <c r="FP747" i="9"/>
  <c r="FP891" i="9"/>
  <c r="FP963" i="9"/>
  <c r="FR963" i="9"/>
  <c r="IZ963" i="9"/>
  <c r="FQ774" i="9"/>
  <c r="IZ106" i="9"/>
  <c r="IW106" i="9"/>
  <c r="IU169" i="9"/>
  <c r="IW169" i="9"/>
  <c r="IT169" i="9"/>
  <c r="JA565" i="9"/>
  <c r="JA655" i="9"/>
  <c r="JA844" i="9"/>
  <c r="IX835" i="9"/>
  <c r="IU835" i="9"/>
  <c r="IU601" i="9"/>
  <c r="IW601" i="9"/>
  <c r="IT601" i="9"/>
  <c r="IW1006" i="9"/>
  <c r="IS1006" i="9"/>
  <c r="IZ1006" i="9"/>
  <c r="IZ134" i="9"/>
  <c r="IU134" i="9"/>
  <c r="IT512" i="9"/>
  <c r="IS512" i="9"/>
  <c r="IU512" i="9"/>
  <c r="IV512" i="9"/>
  <c r="IZ512" i="9"/>
  <c r="JA539" i="9"/>
  <c r="IZ638" i="9"/>
  <c r="IU638" i="9"/>
  <c r="JA701" i="9"/>
  <c r="IU62" i="9"/>
  <c r="IT62" i="9"/>
  <c r="IS62" i="9"/>
  <c r="JA737" i="9"/>
  <c r="IW98" i="9"/>
  <c r="IU98" i="9"/>
  <c r="IZ98" i="9"/>
  <c r="IX98" i="9"/>
  <c r="IS98" i="9"/>
  <c r="IW395" i="9"/>
  <c r="IU395" i="9"/>
  <c r="IZ395" i="9"/>
  <c r="IZ1016" i="9"/>
  <c r="IT1016" i="9"/>
  <c r="FP406" i="9"/>
  <c r="FP433" i="9"/>
  <c r="FP189" i="9"/>
  <c r="FP693" i="9"/>
  <c r="FP252" i="9"/>
  <c r="FP612" i="9"/>
  <c r="FP684" i="9"/>
  <c r="FP756" i="9"/>
  <c r="FP900" i="9"/>
  <c r="FP972" i="9"/>
  <c r="FP19" i="9"/>
  <c r="FP55" i="9"/>
  <c r="CS181" i="9"/>
  <c r="FD181" i="9"/>
  <c r="DZ199" i="9"/>
  <c r="FP262" i="9"/>
  <c r="CS451" i="9"/>
  <c r="FD451" i="9"/>
  <c r="DZ469" i="9"/>
  <c r="DZ505" i="9"/>
  <c r="CS523" i="9"/>
  <c r="FD523" i="9"/>
  <c r="DZ577" i="9"/>
  <c r="CS595" i="9"/>
  <c r="FD595" i="9"/>
  <c r="FD658" i="9"/>
  <c r="DZ748" i="9"/>
  <c r="CS802" i="9"/>
  <c r="DZ856" i="9"/>
  <c r="CS874" i="9"/>
  <c r="FD874" i="9"/>
  <c r="DZ928" i="9"/>
  <c r="CS946" i="9"/>
  <c r="DZ964" i="9"/>
  <c r="CS982" i="9"/>
  <c r="FD982" i="9"/>
  <c r="FD1018" i="9"/>
  <c r="JB79" i="9"/>
  <c r="JA664" i="9"/>
  <c r="IW178" i="9"/>
  <c r="IS178" i="9"/>
  <c r="JA25" i="9"/>
  <c r="IU925" i="9"/>
  <c r="IW925" i="9"/>
  <c r="IT764" i="9"/>
  <c r="IX764" i="9"/>
  <c r="FP37" i="9"/>
  <c r="DZ442" i="9"/>
  <c r="FP613" i="9"/>
  <c r="FP973" i="9"/>
  <c r="IW494" i="9"/>
  <c r="IZ863" i="9"/>
  <c r="IW746" i="9"/>
  <c r="IU304" i="9"/>
  <c r="IS304" i="9"/>
  <c r="FP432" i="9"/>
  <c r="FP864" i="9"/>
  <c r="FQ243" i="9"/>
  <c r="JA52" i="9"/>
  <c r="JB664" i="9"/>
  <c r="JA709" i="9"/>
  <c r="JB745" i="9"/>
  <c r="IS286" i="9"/>
  <c r="IW286" i="9"/>
  <c r="IT862" i="9"/>
  <c r="IZ862" i="9"/>
  <c r="JB907" i="9"/>
  <c r="IX763" i="9"/>
  <c r="IZ763" i="9"/>
  <c r="JB727" i="9"/>
  <c r="JA503" i="9"/>
  <c r="IZ26" i="9"/>
  <c r="IV26" i="9"/>
  <c r="JA548" i="9"/>
  <c r="FP352" i="9"/>
  <c r="CS568" i="9"/>
  <c r="FD568" i="9"/>
  <c r="CS604" i="9"/>
  <c r="FD604" i="9"/>
  <c r="DZ622" i="9"/>
  <c r="FP207" i="9"/>
  <c r="FP279" i="9"/>
  <c r="FP495" i="9"/>
  <c r="FP567" i="9"/>
  <c r="FP711" i="9"/>
  <c r="FP783" i="9"/>
  <c r="FP855" i="9"/>
  <c r="FP927" i="9"/>
  <c r="FP999" i="9"/>
  <c r="FQ567" i="9"/>
  <c r="FR900" i="9"/>
  <c r="IU900" i="9"/>
  <c r="FP36" i="9"/>
  <c r="FR630" i="9"/>
  <c r="IX630" i="9"/>
  <c r="FQ153" i="9"/>
  <c r="FQ225" i="9"/>
  <c r="FQ810" i="9"/>
  <c r="FQ414" i="9"/>
  <c r="FQ657" i="9"/>
  <c r="FR540" i="9"/>
  <c r="IS540" i="9"/>
  <c r="JA304" i="9"/>
  <c r="JB565" i="9"/>
  <c r="JA143" i="9"/>
  <c r="JB116" i="9"/>
  <c r="JB305" i="9"/>
  <c r="JB539" i="9"/>
  <c r="JA656" i="9"/>
  <c r="JB701" i="9"/>
  <c r="FD64" i="9"/>
  <c r="DZ82" i="9"/>
  <c r="DZ181" i="9"/>
  <c r="DZ289" i="9"/>
  <c r="DZ451" i="9"/>
  <c r="FP586" i="9"/>
  <c r="CS676" i="9"/>
  <c r="FD676" i="9"/>
  <c r="DZ694" i="9"/>
  <c r="FD712" i="9"/>
  <c r="FD748" i="9"/>
  <c r="DZ874" i="9"/>
  <c r="CS892" i="9"/>
  <c r="FD892" i="9"/>
  <c r="DZ910" i="9"/>
  <c r="FR351" i="9"/>
  <c r="IV351" i="9"/>
  <c r="FP351" i="9"/>
  <c r="IX692" i="9"/>
  <c r="JB692" i="9"/>
  <c r="IZ692" i="9"/>
  <c r="IV628" i="9"/>
  <c r="IU628" i="9"/>
  <c r="IS628" i="9"/>
  <c r="IV827" i="9"/>
  <c r="IZ827" i="9"/>
  <c r="JA827" i="9"/>
  <c r="IW827" i="9"/>
  <c r="IS827" i="9"/>
  <c r="IT890" i="9"/>
  <c r="IX890" i="9"/>
  <c r="IV890" i="9"/>
  <c r="IW890" i="9"/>
  <c r="FP639" i="9"/>
  <c r="FR639" i="9"/>
  <c r="IS639" i="9"/>
  <c r="IS890" i="9"/>
  <c r="IZ125" i="9"/>
  <c r="FQ54" i="9"/>
  <c r="JB34" i="9"/>
  <c r="IX358" i="9"/>
  <c r="IV358" i="9"/>
  <c r="IT358" i="9"/>
  <c r="IZ358" i="9"/>
  <c r="IU376" i="9"/>
  <c r="IT376" i="9"/>
  <c r="IS997" i="9"/>
  <c r="IV997" i="9"/>
  <c r="IT997" i="9"/>
  <c r="IW997" i="9"/>
  <c r="IU952" i="9"/>
  <c r="JA952" i="9"/>
  <c r="IT952" i="9"/>
  <c r="IW952" i="9"/>
  <c r="IX952" i="9"/>
  <c r="IV35" i="9"/>
  <c r="IX35" i="9"/>
  <c r="IW35" i="9"/>
  <c r="JB179" i="9"/>
  <c r="IT278" i="9"/>
  <c r="IZ278" i="9"/>
  <c r="IV278" i="9"/>
  <c r="JB278" i="9"/>
  <c r="IX278" i="9"/>
  <c r="IS278" i="9"/>
  <c r="IW278" i="9"/>
  <c r="IT440" i="9"/>
  <c r="IV440" i="9"/>
  <c r="IS440" i="9"/>
  <c r="IV521" i="9"/>
  <c r="IX521" i="9"/>
  <c r="IT521" i="9"/>
  <c r="IS521" i="9"/>
  <c r="JB656" i="9"/>
  <c r="IW754" i="9"/>
  <c r="JA754" i="9"/>
  <c r="IS754" i="9"/>
  <c r="IZ754" i="9"/>
  <c r="IU754" i="9"/>
  <c r="IT754" i="9"/>
  <c r="IX754" i="9"/>
  <c r="IW610" i="9"/>
  <c r="IU610" i="9"/>
  <c r="IZ610" i="9"/>
  <c r="IX610" i="9"/>
  <c r="IX871" i="9"/>
  <c r="IT871" i="9"/>
  <c r="IV871" i="9"/>
  <c r="IS961" i="9"/>
  <c r="IV961" i="9"/>
  <c r="IX961" i="9"/>
  <c r="IT386" i="9"/>
  <c r="IV386" i="9"/>
  <c r="IW386" i="9"/>
  <c r="IX386" i="9"/>
  <c r="JB386" i="9"/>
  <c r="IU944" i="9"/>
  <c r="IX944" i="9"/>
  <c r="IZ944" i="9"/>
  <c r="IS944" i="9"/>
  <c r="JB754" i="9"/>
  <c r="JA853" i="9"/>
  <c r="IZ737" i="9"/>
  <c r="IU737" i="9"/>
  <c r="IX737" i="9"/>
  <c r="IT737" i="9"/>
  <c r="IX800" i="9"/>
  <c r="IW800" i="9"/>
  <c r="IU800" i="9"/>
  <c r="IZ800" i="9"/>
  <c r="IT800" i="9"/>
  <c r="IX926" i="9"/>
  <c r="IV926" i="9"/>
  <c r="JB926" i="9"/>
  <c r="IW926" i="9"/>
  <c r="IX161" i="9"/>
  <c r="IZ161" i="9"/>
  <c r="IU161" i="9"/>
  <c r="IS161" i="9"/>
  <c r="IT161" i="9"/>
  <c r="IT808" i="9"/>
  <c r="IX808" i="9"/>
  <c r="IZ808" i="9"/>
  <c r="IU853" i="9"/>
  <c r="IS853" i="9"/>
  <c r="IV853" i="9"/>
  <c r="IU583" i="9"/>
  <c r="IT583" i="9"/>
  <c r="IU260" i="9"/>
  <c r="IT260" i="9"/>
  <c r="IW260" i="9"/>
  <c r="IU341" i="9"/>
  <c r="IW341" i="9"/>
  <c r="IZ341" i="9"/>
  <c r="IV341" i="9"/>
  <c r="IT341" i="9"/>
  <c r="IS341" i="9"/>
  <c r="IW989" i="9"/>
  <c r="IS989" i="9"/>
  <c r="JB583" i="9"/>
  <c r="IZ890" i="9"/>
  <c r="IX628" i="9"/>
  <c r="IX260" i="9"/>
  <c r="IV34" i="9"/>
  <c r="IX34" i="9"/>
  <c r="IW34" i="9"/>
  <c r="IU34" i="9"/>
  <c r="IW124" i="9"/>
  <c r="IT124" i="9"/>
  <c r="IV124" i="9"/>
  <c r="IW313" i="9"/>
  <c r="IX313" i="9"/>
  <c r="IS115" i="9"/>
  <c r="IW115" i="9"/>
  <c r="IS934" i="9"/>
  <c r="IV934" i="9"/>
  <c r="IS673" i="9"/>
  <c r="IZ673" i="9"/>
  <c r="IV160" i="9"/>
  <c r="IU160" i="9"/>
  <c r="IX160" i="9"/>
  <c r="IW160" i="9"/>
  <c r="JA160" i="9"/>
  <c r="IX125" i="9"/>
  <c r="IW125" i="9"/>
  <c r="IT125" i="9"/>
  <c r="IS125" i="9"/>
  <c r="IU179" i="9"/>
  <c r="IT179" i="9"/>
  <c r="IW179" i="9"/>
  <c r="JA179" i="9"/>
  <c r="IX179" i="9"/>
  <c r="IS179" i="9"/>
  <c r="IV179" i="9"/>
  <c r="IX377" i="9"/>
  <c r="IW377" i="9"/>
  <c r="IS377" i="9"/>
  <c r="JB377" i="9"/>
  <c r="IV269" i="9"/>
  <c r="IZ269" i="9"/>
  <c r="IX269" i="9"/>
  <c r="IW998" i="9"/>
  <c r="IT998" i="9"/>
  <c r="IX566" i="9"/>
  <c r="IT566" i="9"/>
  <c r="IW656" i="9"/>
  <c r="IT656" i="9"/>
  <c r="IZ656" i="9"/>
  <c r="IS656" i="9"/>
  <c r="IS871" i="9"/>
  <c r="IZ583" i="9"/>
  <c r="IU890" i="9"/>
  <c r="IU269" i="9"/>
  <c r="IX341" i="9"/>
  <c r="JB944" i="9"/>
  <c r="IZ260" i="9"/>
  <c r="IW628" i="9"/>
  <c r="IT377" i="9"/>
  <c r="IV754" i="9"/>
  <c r="JA583" i="9"/>
  <c r="JA260" i="9"/>
  <c r="JA800" i="9"/>
  <c r="IX583" i="9"/>
  <c r="IT827" i="9"/>
  <c r="JA926" i="9"/>
  <c r="IT961" i="9"/>
  <c r="JB7" i="9"/>
  <c r="IX187" i="9"/>
  <c r="IV187" i="9"/>
  <c r="IS187" i="9"/>
  <c r="JA610" i="9"/>
  <c r="IS1024" i="9"/>
  <c r="IZ1024" i="9"/>
  <c r="IZ143" i="9"/>
  <c r="IS143" i="9"/>
  <c r="IU305" i="9"/>
  <c r="IX305" i="9"/>
  <c r="IS305" i="9"/>
  <c r="IU1025" i="9"/>
  <c r="IX475" i="9"/>
  <c r="IW863" i="9"/>
  <c r="IS116" i="9"/>
  <c r="IT872" i="9"/>
  <c r="IV422" i="9"/>
  <c r="IX872" i="9"/>
  <c r="IX862" i="9"/>
  <c r="IZ187" i="9"/>
  <c r="IX332" i="9"/>
  <c r="IS835" i="9"/>
  <c r="IW547" i="9"/>
  <c r="IV89" i="9"/>
  <c r="IW979" i="9"/>
  <c r="IU511" i="9"/>
  <c r="JB853" i="9"/>
  <c r="IZ574" i="9"/>
  <c r="IW574" i="9"/>
  <c r="JB260" i="9"/>
  <c r="IW854" i="9"/>
  <c r="IX466" i="9"/>
  <c r="IU872" i="9"/>
  <c r="IS223" i="9"/>
  <c r="IT584" i="9"/>
  <c r="IZ872" i="9"/>
  <c r="IW133" i="9"/>
  <c r="JA854" i="9"/>
  <c r="IW475" i="9"/>
  <c r="IZ539" i="9"/>
  <c r="IZ8" i="9"/>
  <c r="IZ745" i="9"/>
  <c r="IW143" i="9"/>
  <c r="IW457" i="9"/>
  <c r="IX457" i="9"/>
  <c r="JB331" i="9"/>
  <c r="IW556" i="9"/>
  <c r="IS556" i="9"/>
  <c r="IX889" i="9"/>
  <c r="IZ889" i="9"/>
  <c r="JA611" i="9"/>
  <c r="JB89" i="9"/>
  <c r="JA584" i="9"/>
  <c r="CS811" i="9"/>
  <c r="FD811" i="9"/>
  <c r="DZ829" i="9"/>
  <c r="CS847" i="9"/>
  <c r="FD847" i="9"/>
  <c r="IV466" i="9"/>
  <c r="IV223" i="9"/>
  <c r="IX584" i="9"/>
  <c r="IU133" i="9"/>
  <c r="IU745" i="9"/>
  <c r="IX539" i="9"/>
  <c r="IS8" i="9"/>
  <c r="IS466" i="9"/>
  <c r="JA521" i="9"/>
  <c r="IW548" i="9"/>
  <c r="IU548" i="9"/>
  <c r="IX548" i="9"/>
  <c r="JB620" i="9"/>
  <c r="IZ332" i="9"/>
  <c r="IT332" i="9"/>
  <c r="IW332" i="9"/>
  <c r="IV332" i="9"/>
  <c r="IW8" i="9"/>
  <c r="IU782" i="9"/>
  <c r="IS782" i="9"/>
  <c r="IT908" i="9"/>
  <c r="IS908" i="9"/>
  <c r="IW728" i="9"/>
  <c r="IZ728" i="9"/>
  <c r="IX728" i="9"/>
  <c r="JA989" i="9"/>
  <c r="JB584" i="9"/>
  <c r="CS577" i="9"/>
  <c r="FD577" i="9"/>
  <c r="DZ595" i="9"/>
  <c r="CS640" i="9"/>
  <c r="FD640" i="9"/>
  <c r="FP694" i="9"/>
  <c r="FP730" i="9"/>
  <c r="IU187" i="9"/>
  <c r="IU862" i="9"/>
  <c r="IS745" i="9"/>
  <c r="IS763" i="9"/>
  <c r="JA34" i="9"/>
  <c r="IT349" i="9"/>
  <c r="IZ349" i="9"/>
  <c r="IZ197" i="9"/>
  <c r="IU197" i="9"/>
  <c r="IW197" i="9"/>
  <c r="IW611" i="9"/>
  <c r="IX611" i="9"/>
  <c r="IV611" i="9"/>
  <c r="IS611" i="9"/>
  <c r="JB890" i="9"/>
  <c r="FP28" i="9"/>
  <c r="FP127" i="9"/>
  <c r="FP163" i="9"/>
  <c r="DZ226" i="9"/>
  <c r="CS244" i="9"/>
  <c r="FD244" i="9"/>
  <c r="DZ262" i="9"/>
  <c r="DZ460" i="9"/>
  <c r="CS478" i="9"/>
  <c r="FD478" i="9"/>
  <c r="FP496" i="9"/>
  <c r="DZ496" i="9"/>
  <c r="CS514" i="9"/>
  <c r="FP532" i="9"/>
  <c r="DZ532" i="9"/>
  <c r="CS550" i="9"/>
  <c r="FD550" i="9"/>
  <c r="CS253" i="9"/>
  <c r="DZ343" i="9"/>
  <c r="CS361" i="9"/>
  <c r="FD361" i="9"/>
  <c r="DZ379" i="9"/>
  <c r="CS559" i="9"/>
  <c r="FD559" i="9"/>
  <c r="CS622" i="9"/>
  <c r="FD622" i="9"/>
  <c r="CS649" i="9"/>
  <c r="FD649" i="9"/>
  <c r="FD784" i="9"/>
  <c r="FP928" i="9"/>
  <c r="DZ1000" i="9"/>
  <c r="CS1018" i="9"/>
  <c r="DZ1027" i="9"/>
  <c r="FR18" i="9"/>
  <c r="IT18" i="9"/>
  <c r="FR162" i="9"/>
  <c r="IZ162" i="9"/>
  <c r="FR522" i="9"/>
  <c r="IZ522" i="9"/>
  <c r="FR882" i="9"/>
  <c r="IU882" i="9"/>
  <c r="FQ90" i="9"/>
  <c r="FQ171" i="9"/>
  <c r="FQ342" i="9"/>
  <c r="FQ513" i="9"/>
  <c r="FR855" i="9"/>
  <c r="IW855" i="9"/>
  <c r="FP72" i="9"/>
  <c r="FR297" i="9"/>
  <c r="IW297" i="9"/>
  <c r="FP369" i="9"/>
  <c r="FR459" i="9"/>
  <c r="IX459" i="9"/>
  <c r="FQ648" i="9"/>
  <c r="FQ108" i="9"/>
  <c r="FR324" i="9"/>
  <c r="IT324" i="9"/>
  <c r="FQ549" i="9"/>
  <c r="FQ837" i="9"/>
  <c r="FQ909" i="9"/>
  <c r="FQ405" i="9"/>
  <c r="FQ792" i="9"/>
  <c r="FR567" i="9"/>
  <c r="IW567" i="9"/>
  <c r="JA502" i="9"/>
  <c r="JA430" i="9"/>
  <c r="JB25" i="9"/>
  <c r="IW304" i="9"/>
  <c r="JA529" i="9"/>
  <c r="JA1015" i="9"/>
  <c r="JA350" i="9"/>
  <c r="JA44" i="9"/>
  <c r="JB431" i="9"/>
  <c r="JA629" i="9"/>
  <c r="JA215" i="9"/>
  <c r="FD163" i="9"/>
  <c r="FP172" i="9"/>
  <c r="DZ244" i="9"/>
  <c r="CS262" i="9"/>
  <c r="FD262" i="9"/>
  <c r="FP775" i="9"/>
  <c r="FP847" i="9"/>
  <c r="FP946" i="9"/>
  <c r="FP99" i="9"/>
  <c r="FR819" i="9"/>
  <c r="IS819" i="9"/>
  <c r="FQ261" i="9"/>
  <c r="FQ369" i="9"/>
  <c r="FR468" i="9"/>
  <c r="IX468" i="9"/>
  <c r="FQ189" i="9"/>
  <c r="FQ702" i="9"/>
  <c r="JA43" i="9"/>
  <c r="JB502" i="9"/>
  <c r="JA457" i="9"/>
  <c r="JB736" i="9"/>
  <c r="JA413" i="9"/>
  <c r="JB629" i="9"/>
  <c r="JB215" i="9"/>
  <c r="JA161" i="9"/>
  <c r="DZ19" i="9"/>
  <c r="FP109" i="9"/>
  <c r="FP118" i="9"/>
  <c r="FP208" i="9"/>
  <c r="FP244" i="9"/>
  <c r="FP253" i="9"/>
  <c r="DZ253" i="9"/>
  <c r="FD469" i="9"/>
  <c r="FP703" i="9"/>
  <c r="FP712" i="9"/>
  <c r="DZ712" i="9"/>
  <c r="FD730" i="9"/>
  <c r="CS865" i="9"/>
  <c r="FD865" i="9"/>
  <c r="DZ883" i="9"/>
  <c r="CS901" i="9"/>
  <c r="FD901" i="9"/>
  <c r="FP324" i="9"/>
  <c r="FP828" i="9"/>
  <c r="JA70" i="9"/>
  <c r="JB169" i="9"/>
  <c r="JA466" i="9"/>
  <c r="JA673" i="9"/>
  <c r="JB125" i="9"/>
  <c r="JA620" i="9"/>
  <c r="JB332" i="9"/>
  <c r="JB800" i="9"/>
  <c r="FP91" i="9"/>
  <c r="FP190" i="9"/>
  <c r="DZ190" i="9"/>
  <c r="DZ325" i="9"/>
  <c r="FP622" i="9"/>
  <c r="CS766" i="9"/>
  <c r="FP784" i="9"/>
  <c r="FD802" i="9"/>
  <c r="FP820" i="9"/>
  <c r="DZ820" i="9"/>
  <c r="CS838" i="9"/>
  <c r="FD838" i="9"/>
  <c r="CS1000" i="9"/>
  <c r="FD1000" i="9"/>
  <c r="CS1027" i="9"/>
  <c r="IT900" i="9"/>
  <c r="IX540" i="9"/>
  <c r="IV691" i="9"/>
  <c r="FR171" i="9"/>
  <c r="IU171" i="9"/>
  <c r="FR531" i="9"/>
  <c r="IS531" i="9"/>
  <c r="FP531" i="9"/>
  <c r="FQ531" i="9"/>
  <c r="FQ864" i="9"/>
  <c r="IX493" i="9"/>
  <c r="IZ493" i="9"/>
  <c r="IU619" i="9"/>
  <c r="IV619" i="9"/>
  <c r="IX557" i="9"/>
  <c r="IT557" i="9"/>
  <c r="IZ206" i="9"/>
  <c r="IU206" i="9"/>
  <c r="IX206" i="9"/>
  <c r="FP18" i="9"/>
  <c r="IU557" i="9"/>
  <c r="FR549" i="9"/>
  <c r="IW549" i="9"/>
  <c r="FR603" i="9"/>
  <c r="IV603" i="9"/>
  <c r="FP603" i="9"/>
  <c r="FQ486" i="9"/>
  <c r="IS448" i="9"/>
  <c r="IW448" i="9"/>
  <c r="JA916" i="9"/>
  <c r="IW916" i="9"/>
  <c r="IX17" i="9"/>
  <c r="IW17" i="9"/>
  <c r="IS17" i="9"/>
  <c r="IU17" i="9"/>
  <c r="IV368" i="9"/>
  <c r="IZ368" i="9"/>
  <c r="IW368" i="9"/>
  <c r="IZ710" i="9"/>
  <c r="IX710" i="9"/>
  <c r="IV710" i="9"/>
  <c r="IU710" i="9"/>
  <c r="IZ404" i="9"/>
  <c r="IS404" i="9"/>
  <c r="IU530" i="9"/>
  <c r="JB530" i="9"/>
  <c r="IZ233" i="9"/>
  <c r="IW233" i="9"/>
  <c r="IT206" i="9"/>
  <c r="IS557" i="9"/>
  <c r="IX916" i="9"/>
  <c r="JA988" i="9"/>
  <c r="IS493" i="9"/>
  <c r="IT691" i="9"/>
  <c r="IX790" i="9"/>
  <c r="JA17" i="9"/>
  <c r="IW709" i="9"/>
  <c r="IZ709" i="9"/>
  <c r="IT709" i="9"/>
  <c r="IT242" i="9"/>
  <c r="JA242" i="9"/>
  <c r="IX242" i="9"/>
  <c r="IW242" i="9"/>
  <c r="IX1016" i="9"/>
  <c r="IV1016" i="9"/>
  <c r="IT368" i="9"/>
  <c r="IS331" i="9"/>
  <c r="JB556" i="9"/>
  <c r="IS476" i="9"/>
  <c r="IV53" i="9"/>
  <c r="JB206" i="9"/>
  <c r="IV557" i="9"/>
  <c r="IV916" i="9"/>
  <c r="IV980" i="9"/>
  <c r="IU115" i="9"/>
  <c r="JB88" i="9"/>
  <c r="IZ988" i="9"/>
  <c r="IV826" i="9"/>
  <c r="IT710" i="9"/>
  <c r="FQ603" i="9"/>
  <c r="IU556" i="9"/>
  <c r="IZ259" i="9"/>
  <c r="IS242" i="9"/>
  <c r="JA88" i="9"/>
  <c r="IZ323" i="9"/>
  <c r="IS323" i="9"/>
  <c r="JB151" i="9"/>
  <c r="IU53" i="9"/>
  <c r="IS206" i="9"/>
  <c r="JB557" i="9"/>
  <c r="IX512" i="9"/>
  <c r="IS916" i="9"/>
  <c r="JA790" i="9"/>
  <c r="IT115" i="9"/>
  <c r="IX115" i="9"/>
  <c r="JA404" i="9"/>
  <c r="IX368" i="9"/>
  <c r="IZ17" i="9"/>
  <c r="IS710" i="9"/>
  <c r="IU457" i="9"/>
  <c r="IT457" i="9"/>
  <c r="JA475" i="9"/>
  <c r="IU475" i="9"/>
  <c r="JB475" i="9"/>
  <c r="IV745" i="9"/>
  <c r="IX745" i="9"/>
  <c r="JA745" i="9"/>
  <c r="JA808" i="9"/>
  <c r="IU934" i="9"/>
  <c r="IT934" i="9"/>
  <c r="IZ359" i="9"/>
  <c r="IT359" i="9"/>
  <c r="IU359" i="9"/>
  <c r="JA116" i="9"/>
  <c r="IT493" i="9"/>
  <c r="IW557" i="9"/>
  <c r="JA206" i="9"/>
  <c r="IU746" i="9"/>
  <c r="JB115" i="9"/>
  <c r="JB746" i="9"/>
  <c r="IZ115" i="9"/>
  <c r="IS790" i="9"/>
  <c r="IW404" i="9"/>
  <c r="IV17" i="9"/>
  <c r="IT790" i="9"/>
  <c r="IW259" i="9"/>
  <c r="IU242" i="9"/>
  <c r="IZ242" i="9"/>
  <c r="FQ999" i="9"/>
  <c r="IZ853" i="9"/>
  <c r="IX853" i="9"/>
  <c r="IT853" i="9"/>
  <c r="IX907" i="9"/>
  <c r="JA907" i="9"/>
  <c r="IV907" i="9"/>
  <c r="IV188" i="9"/>
  <c r="IW188" i="9"/>
  <c r="IW116" i="9"/>
  <c r="IU116" i="9"/>
  <c r="IZ116" i="9"/>
  <c r="IT269" i="9"/>
  <c r="IW269" i="9"/>
  <c r="IS269" i="9"/>
  <c r="JB269" i="9"/>
  <c r="IW440" i="9"/>
  <c r="IU440" i="9"/>
  <c r="IV638" i="9"/>
  <c r="IS638" i="9"/>
  <c r="IW89" i="9"/>
  <c r="IS89" i="9"/>
  <c r="IZ89" i="9"/>
  <c r="FR450" i="9"/>
  <c r="IX450" i="9"/>
  <c r="IZ142" i="9"/>
  <c r="IV142" i="9"/>
  <c r="IS520" i="9"/>
  <c r="IU520" i="9"/>
  <c r="IU493" i="9"/>
  <c r="IW206" i="9"/>
  <c r="IZ916" i="9"/>
  <c r="IS619" i="9"/>
  <c r="FP819" i="9"/>
  <c r="IW710" i="9"/>
  <c r="IT17" i="9"/>
  <c r="IW790" i="9"/>
  <c r="IX142" i="9"/>
  <c r="IW88" i="9"/>
  <c r="IX88" i="9"/>
  <c r="IT314" i="9"/>
  <c r="JA314" i="9"/>
  <c r="IW476" i="9"/>
  <c r="JB476" i="9"/>
  <c r="IU980" i="9"/>
  <c r="IW980" i="9"/>
  <c r="IT980" i="9"/>
  <c r="IX1025" i="9"/>
  <c r="IS1025" i="9"/>
  <c r="JB1025" i="9"/>
  <c r="IS530" i="9"/>
  <c r="IV493" i="9"/>
  <c r="IS1016" i="9"/>
  <c r="IU916" i="9"/>
  <c r="IV206" i="9"/>
  <c r="IS746" i="9"/>
  <c r="IU1016" i="9"/>
  <c r="IV709" i="9"/>
  <c r="IT530" i="9"/>
  <c r="IU404" i="9"/>
  <c r="IV88" i="9"/>
  <c r="IX448" i="9"/>
  <c r="FP522" i="9"/>
  <c r="IV404" i="9"/>
  <c r="FP171" i="9"/>
  <c r="IS421" i="9"/>
  <c r="IV233" i="9"/>
  <c r="JA178" i="9"/>
  <c r="IT178" i="9"/>
  <c r="IU178" i="9"/>
  <c r="JB619" i="9"/>
  <c r="IZ556" i="9"/>
  <c r="IV556" i="9"/>
  <c r="IS205" i="9"/>
  <c r="JA205" i="9"/>
  <c r="IW826" i="9"/>
  <c r="IX826" i="9"/>
  <c r="IU826" i="9"/>
  <c r="IX574" i="9"/>
  <c r="IU574" i="9"/>
  <c r="IV574" i="9"/>
  <c r="JA53" i="9"/>
  <c r="IW53" i="9"/>
  <c r="IX665" i="9"/>
  <c r="IT665" i="9"/>
  <c r="IU665" i="9"/>
  <c r="IV809" i="9"/>
  <c r="IS809" i="9"/>
  <c r="FP9" i="9"/>
  <c r="FP81" i="9"/>
  <c r="FP153" i="9"/>
  <c r="FR153" i="9"/>
  <c r="IW153" i="9"/>
  <c r="FQ585" i="9"/>
  <c r="FQ666" i="9"/>
  <c r="FQ747" i="9"/>
  <c r="FQ918" i="9"/>
  <c r="FP63" i="9"/>
  <c r="FR216" i="9"/>
  <c r="IX216" i="9"/>
  <c r="FP288" i="9"/>
  <c r="FP360" i="9"/>
  <c r="FP576" i="9"/>
  <c r="FP648" i="9"/>
  <c r="FP720" i="9"/>
  <c r="FP792" i="9"/>
  <c r="FP936" i="9"/>
  <c r="FP1008" i="9"/>
  <c r="FQ63" i="9"/>
  <c r="FR279" i="9"/>
  <c r="IU279" i="9"/>
  <c r="FQ639" i="9"/>
  <c r="FQ18" i="9"/>
  <c r="FQ99" i="9"/>
  <c r="FQ315" i="9"/>
  <c r="FR117" i="9"/>
  <c r="IV117" i="9"/>
  <c r="FQ198" i="9"/>
  <c r="FQ270" i="9"/>
  <c r="FQ297" i="9"/>
  <c r="IV16" i="9"/>
  <c r="IS16" i="9"/>
  <c r="IS169" i="9"/>
  <c r="IV169" i="9"/>
  <c r="IX169" i="9"/>
  <c r="IV367" i="9"/>
  <c r="IS367" i="9"/>
  <c r="IT529" i="9"/>
  <c r="IZ529" i="9"/>
  <c r="IZ97" i="9"/>
  <c r="IX97" i="9"/>
  <c r="JB988" i="9"/>
  <c r="IV583" i="9"/>
  <c r="IW583" i="9"/>
  <c r="FP865" i="9"/>
  <c r="FP901" i="9"/>
  <c r="IU466" i="9"/>
  <c r="IW466" i="9"/>
  <c r="IZ466" i="9"/>
  <c r="IW682" i="9"/>
  <c r="IV682" i="9"/>
  <c r="IX682" i="9"/>
  <c r="JA556" i="9"/>
  <c r="JB610" i="9"/>
  <c r="IS781" i="9"/>
  <c r="IW781" i="9"/>
  <c r="IX925" i="9"/>
  <c r="IT925" i="9"/>
  <c r="IX601" i="9"/>
  <c r="IS601" i="9"/>
  <c r="JB970" i="9"/>
  <c r="IV1006" i="9"/>
  <c r="IT1006" i="9"/>
  <c r="JA359" i="9"/>
  <c r="JB242" i="9"/>
  <c r="JA710" i="9"/>
  <c r="IX494" i="9"/>
  <c r="IU494" i="9"/>
  <c r="JA494" i="9"/>
  <c r="IS494" i="9"/>
  <c r="IV998" i="9"/>
  <c r="IU998" i="9"/>
  <c r="IX998" i="9"/>
  <c r="JA530" i="9"/>
  <c r="IU656" i="9"/>
  <c r="JB611" i="9"/>
  <c r="IT782" i="9"/>
  <c r="JA782" i="9"/>
  <c r="IS926" i="9"/>
  <c r="IZ926" i="9"/>
  <c r="IT926" i="9"/>
  <c r="JB863" i="9"/>
  <c r="JA908" i="9"/>
  <c r="JA728" i="9"/>
  <c r="JB980" i="9"/>
  <c r="JB161" i="9"/>
  <c r="JA1025" i="9"/>
  <c r="DZ28" i="9"/>
  <c r="DZ55" i="9"/>
  <c r="FQ55" i="9"/>
  <c r="FD73" i="9"/>
  <c r="DZ91" i="9"/>
  <c r="CS136" i="9"/>
  <c r="DZ154" i="9"/>
  <c r="DZ217" i="9"/>
  <c r="IZ34" i="9"/>
  <c r="IS34" i="9"/>
  <c r="IU124" i="9"/>
  <c r="JB124" i="9"/>
  <c r="IT277" i="9"/>
  <c r="IV277" i="9"/>
  <c r="JA619" i="9"/>
  <c r="JA691" i="9"/>
  <c r="JB205" i="9"/>
  <c r="JA826" i="9"/>
  <c r="JB359" i="9"/>
  <c r="IV170" i="9"/>
  <c r="IZ170" i="9"/>
  <c r="JB512" i="9"/>
  <c r="JB710" i="9"/>
  <c r="IT539" i="9"/>
  <c r="IS539" i="9"/>
  <c r="IU611" i="9"/>
  <c r="IT611" i="9"/>
  <c r="IS764" i="9"/>
  <c r="IZ764" i="9"/>
  <c r="IV161" i="9"/>
  <c r="IW161" i="9"/>
  <c r="FP181" i="9"/>
  <c r="DZ37" i="9"/>
  <c r="CS82" i="9"/>
  <c r="FD82" i="9"/>
  <c r="DZ100" i="9"/>
  <c r="CS109" i="9"/>
  <c r="DZ127" i="9"/>
  <c r="FD145" i="9"/>
  <c r="FP154" i="9"/>
  <c r="CS172" i="9"/>
  <c r="FD172" i="9"/>
  <c r="DZ649" i="9"/>
  <c r="CS694" i="9"/>
  <c r="FD694" i="9"/>
  <c r="CS784" i="9"/>
  <c r="DZ802" i="9"/>
  <c r="CS820" i="9"/>
  <c r="FD820" i="9"/>
  <c r="DZ838" i="9"/>
  <c r="CS955" i="9"/>
  <c r="FD955" i="9"/>
  <c r="FD253" i="9"/>
  <c r="DZ271" i="9"/>
  <c r="CS289" i="9"/>
  <c r="FD289" i="9"/>
  <c r="DZ334" i="9"/>
  <c r="FD352" i="9"/>
  <c r="CS388" i="9"/>
  <c r="FD388" i="9"/>
  <c r="DZ406" i="9"/>
  <c r="FP649" i="9"/>
  <c r="FD703" i="9"/>
  <c r="DZ811" i="9"/>
  <c r="CS829" i="9"/>
  <c r="FD829" i="9"/>
  <c r="FP838" i="9"/>
  <c r="DZ847" i="9"/>
  <c r="CS928" i="9"/>
  <c r="DZ946" i="9"/>
  <c r="FP45" i="9"/>
  <c r="FP117" i="9"/>
  <c r="FP180" i="9"/>
  <c r="FP396" i="9"/>
  <c r="JA376" i="9"/>
  <c r="JB466" i="9"/>
  <c r="JB457" i="9"/>
  <c r="JB646" i="9"/>
  <c r="JB574" i="9"/>
  <c r="JB872" i="9"/>
  <c r="JB575" i="9"/>
  <c r="FP469" i="9"/>
  <c r="FP595" i="9"/>
  <c r="IV646" i="9"/>
  <c r="IT241" i="9"/>
  <c r="FP126" i="9"/>
  <c r="FP558" i="9"/>
  <c r="FP621" i="9"/>
  <c r="FR918" i="9"/>
  <c r="FQ126" i="9"/>
  <c r="FR207" i="9"/>
  <c r="IS207" i="9"/>
  <c r="FQ306" i="9"/>
  <c r="FQ468" i="9"/>
  <c r="JB468" i="9"/>
  <c r="FQ558" i="9"/>
  <c r="FQ720" i="9"/>
  <c r="FQ972" i="9"/>
  <c r="FR189" i="9"/>
  <c r="IS189" i="9"/>
  <c r="FP333" i="9"/>
  <c r="JA358" i="9"/>
  <c r="JB178" i="9"/>
  <c r="JB277" i="9"/>
  <c r="JB376" i="9"/>
  <c r="JA115" i="9"/>
  <c r="JA601" i="9"/>
  <c r="JB961" i="9"/>
  <c r="JB53" i="9"/>
  <c r="JA890" i="9"/>
  <c r="DZ208" i="9"/>
  <c r="DZ280" i="9"/>
  <c r="CS298" i="9"/>
  <c r="FD298" i="9"/>
  <c r="CS397" i="9"/>
  <c r="FD397" i="9"/>
  <c r="CS424" i="9"/>
  <c r="FD424" i="9"/>
  <c r="FD487" i="9"/>
  <c r="DZ541" i="9"/>
  <c r="DZ604" i="9"/>
  <c r="FD766" i="9"/>
  <c r="CS964" i="9"/>
  <c r="FD964" i="9"/>
  <c r="FD370" i="9"/>
  <c r="DZ415" i="9"/>
  <c r="FP505" i="9"/>
  <c r="FP541" i="9"/>
  <c r="FP721" i="9"/>
  <c r="FP468" i="9"/>
  <c r="JB97" i="9"/>
  <c r="JA727" i="9"/>
  <c r="JB673" i="9"/>
  <c r="IT1015" i="9"/>
  <c r="JA35" i="9"/>
  <c r="IX71" i="9"/>
  <c r="IT107" i="9"/>
  <c r="JA170" i="9"/>
  <c r="JA251" i="9"/>
  <c r="JA341" i="9"/>
  <c r="JA269" i="9"/>
  <c r="JA323" i="9"/>
  <c r="JA1016" i="9"/>
  <c r="FP361" i="9"/>
  <c r="CS433" i="9"/>
  <c r="FD433" i="9"/>
  <c r="DZ730" i="9"/>
  <c r="CS748" i="9"/>
  <c r="DZ892" i="9"/>
  <c r="CS937" i="9"/>
  <c r="FD937" i="9"/>
  <c r="FP477" i="9"/>
  <c r="FP630" i="9"/>
  <c r="FP765" i="9"/>
  <c r="FR837" i="9"/>
  <c r="FQ36" i="9"/>
  <c r="FQ135" i="9"/>
  <c r="FQ423" i="9"/>
  <c r="FQ504" i="9"/>
  <c r="FQ945" i="9"/>
  <c r="FQ1026" i="9"/>
  <c r="JA169" i="9"/>
  <c r="JB709" i="9"/>
  <c r="JA403" i="9"/>
  <c r="JA448" i="9"/>
  <c r="JB997" i="9"/>
  <c r="JA520" i="9"/>
  <c r="JB628" i="9"/>
  <c r="JA331" i="9"/>
  <c r="JA880" i="9"/>
  <c r="JA286" i="9"/>
  <c r="JA925" i="9"/>
  <c r="JB916" i="9"/>
  <c r="JA574" i="9"/>
  <c r="JB160" i="9"/>
  <c r="JB170" i="9"/>
  <c r="JA386" i="9"/>
  <c r="CS10" i="9"/>
  <c r="CS37" i="9"/>
  <c r="FD37" i="9"/>
  <c r="CS100" i="9"/>
  <c r="CS127" i="9"/>
  <c r="FD127" i="9"/>
  <c r="DZ145" i="9"/>
  <c r="CS163" i="9"/>
  <c r="CS190" i="9"/>
  <c r="FD190" i="9"/>
  <c r="CS217" i="9"/>
  <c r="FD217" i="9"/>
  <c r="CS280" i="9"/>
  <c r="FP388" i="9"/>
  <c r="DZ424" i="9"/>
  <c r="CS505" i="9"/>
  <c r="FD505" i="9"/>
  <c r="FP523" i="9"/>
  <c r="DZ523" i="9"/>
  <c r="CS541" i="9"/>
  <c r="FD541" i="9"/>
  <c r="CS631" i="9"/>
  <c r="FP667" i="9"/>
  <c r="DZ703" i="9"/>
  <c r="FP739" i="9"/>
  <c r="DZ766" i="9"/>
  <c r="FP955" i="9"/>
  <c r="FR477" i="9"/>
  <c r="IU477" i="9"/>
  <c r="IW889" i="9"/>
  <c r="IT889" i="9"/>
  <c r="IU889" i="9"/>
  <c r="IS889" i="9"/>
  <c r="JA889" i="9"/>
  <c r="IZ296" i="9"/>
  <c r="JA296" i="9"/>
  <c r="IX296" i="9"/>
  <c r="IZ467" i="9"/>
  <c r="IX467" i="9"/>
  <c r="IU467" i="9"/>
  <c r="IS467" i="9"/>
  <c r="JA467" i="9"/>
  <c r="JB467" i="9"/>
  <c r="IT467" i="9"/>
  <c r="IW467" i="9"/>
  <c r="IV413" i="9"/>
  <c r="IS413" i="9"/>
  <c r="IZ413" i="9"/>
  <c r="IU413" i="9"/>
  <c r="IW413" i="9"/>
  <c r="JB413" i="9"/>
  <c r="IS458" i="9"/>
  <c r="JB458" i="9"/>
  <c r="IU458" i="9"/>
  <c r="IX458" i="9"/>
  <c r="IT458" i="9"/>
  <c r="IV458" i="9"/>
  <c r="IZ458" i="9"/>
  <c r="IT773" i="9"/>
  <c r="IV773" i="9"/>
  <c r="IZ773" i="9"/>
  <c r="IW773" i="9"/>
  <c r="IU773" i="9"/>
  <c r="JA773" i="9"/>
  <c r="IS773" i="9"/>
  <c r="IV836" i="9"/>
  <c r="IW836" i="9"/>
  <c r="JA836" i="9"/>
  <c r="IX836" i="9"/>
  <c r="IU836" i="9"/>
  <c r="IT836" i="9"/>
  <c r="IS917" i="9"/>
  <c r="IU917" i="9"/>
  <c r="JB917" i="9"/>
  <c r="IW602" i="9"/>
  <c r="IZ602" i="9"/>
  <c r="JB602" i="9"/>
  <c r="IU602" i="9"/>
  <c r="IX602" i="9"/>
  <c r="IS602" i="9"/>
  <c r="IU989" i="9"/>
  <c r="IT989" i="9"/>
  <c r="IZ989" i="9"/>
  <c r="IX989" i="9"/>
  <c r="IV989" i="9"/>
  <c r="FP54" i="9"/>
  <c r="FR54" i="9"/>
  <c r="FR198" i="9"/>
  <c r="IW198" i="9"/>
  <c r="FP198" i="9"/>
  <c r="FR342" i="9"/>
  <c r="FP414" i="9"/>
  <c r="FR414" i="9"/>
  <c r="IU414" i="9"/>
  <c r="FR774" i="9"/>
  <c r="FP774" i="9"/>
  <c r="FR990" i="9"/>
  <c r="IS990" i="9"/>
  <c r="FP990" i="9"/>
  <c r="FR378" i="9"/>
  <c r="IT378" i="9"/>
  <c r="FQ378" i="9"/>
  <c r="FR720" i="9"/>
  <c r="IT720" i="9"/>
  <c r="FQ891" i="9"/>
  <c r="FR891" i="9"/>
  <c r="FP405" i="9"/>
  <c r="FR405" i="9"/>
  <c r="FP981" i="9"/>
  <c r="FR981" i="9"/>
  <c r="IV981" i="9"/>
  <c r="FR711" i="9"/>
  <c r="IV711" i="9"/>
  <c r="IV385" i="9"/>
  <c r="JA385" i="9"/>
  <c r="IZ385" i="9"/>
  <c r="IX385" i="9"/>
  <c r="IT385" i="9"/>
  <c r="IU385" i="9"/>
  <c r="IS385" i="9"/>
  <c r="IU196" i="9"/>
  <c r="IX196" i="9"/>
  <c r="IS196" i="9"/>
  <c r="IT196" i="9"/>
  <c r="IZ196" i="9"/>
  <c r="IW196" i="9"/>
  <c r="IV196" i="9"/>
  <c r="IU592" i="9"/>
  <c r="JB592" i="9"/>
  <c r="IU736" i="9"/>
  <c r="IV736" i="9"/>
  <c r="IV214" i="9"/>
  <c r="JA214" i="9"/>
  <c r="IV224" i="9"/>
  <c r="IS224" i="9"/>
  <c r="IT224" i="9"/>
  <c r="IX224" i="9"/>
  <c r="IZ224" i="9"/>
  <c r="FR72" i="9"/>
  <c r="IW72" i="9"/>
  <c r="IW880" i="9"/>
  <c r="IW872" i="9"/>
  <c r="IT394" i="9"/>
  <c r="FQ855" i="9"/>
  <c r="JB520" i="9"/>
  <c r="JA934" i="9"/>
  <c r="IX404" i="9"/>
  <c r="IZ925" i="9"/>
  <c r="IU448" i="9"/>
  <c r="IT448" i="9"/>
  <c r="IT781" i="9"/>
  <c r="IW151" i="9"/>
  <c r="IV151" i="9"/>
  <c r="IV259" i="9"/>
  <c r="IU259" i="9"/>
  <c r="IX259" i="9"/>
  <c r="IV979" i="9"/>
  <c r="IS979" i="9"/>
  <c r="IT979" i="9"/>
  <c r="IX979" i="9"/>
  <c r="IU979" i="9"/>
  <c r="IS160" i="9"/>
  <c r="IT160" i="9"/>
  <c r="IZ160" i="9"/>
  <c r="JA1024" i="9"/>
  <c r="IT35" i="9"/>
  <c r="IS35" i="9"/>
  <c r="IZ35" i="9"/>
  <c r="FR225" i="9"/>
  <c r="IW225" i="9"/>
  <c r="FP297" i="9"/>
  <c r="FR441" i="9"/>
  <c r="IT441" i="9"/>
  <c r="FR513" i="9"/>
  <c r="IU513" i="9"/>
  <c r="FR729" i="9"/>
  <c r="IW729" i="9"/>
  <c r="FP873" i="9"/>
  <c r="FR1017" i="9"/>
  <c r="IX1017" i="9"/>
  <c r="FR81" i="9"/>
  <c r="IS81" i="9"/>
  <c r="FR333" i="9"/>
  <c r="IU333" i="9"/>
  <c r="FQ333" i="9"/>
  <c r="FR495" i="9"/>
  <c r="FQ495" i="9"/>
  <c r="FR1008" i="9"/>
  <c r="IZ1008" i="9"/>
  <c r="FR135" i="9"/>
  <c r="IV135" i="9"/>
  <c r="FP135" i="9"/>
  <c r="FR504" i="9"/>
  <c r="IT504" i="9"/>
  <c r="FQ180" i="9"/>
  <c r="FQ450" i="9"/>
  <c r="FR756" i="9"/>
  <c r="IU756" i="9"/>
  <c r="FR360" i="9"/>
  <c r="IZ360" i="9"/>
  <c r="FQ846" i="9"/>
  <c r="FR936" i="9"/>
  <c r="IZ936" i="9"/>
  <c r="FQ81" i="9"/>
  <c r="IZ367" i="9"/>
  <c r="IU367" i="9"/>
  <c r="IZ331" i="9"/>
  <c r="IU331" i="9"/>
  <c r="IT331" i="9"/>
  <c r="JB567" i="9"/>
  <c r="FP234" i="9"/>
  <c r="FR234" i="9"/>
  <c r="FR810" i="9"/>
  <c r="IZ810" i="9"/>
  <c r="FP810" i="9"/>
  <c r="FQ927" i="9"/>
  <c r="FR927" i="9"/>
  <c r="FR945" i="9"/>
  <c r="IU961" i="9"/>
  <c r="IW961" i="9"/>
  <c r="IZ961" i="9"/>
  <c r="IU1024" i="9"/>
  <c r="IT1024" i="9"/>
  <c r="IV1024" i="9"/>
  <c r="IU781" i="9"/>
  <c r="IW331" i="9"/>
  <c r="FP225" i="9"/>
  <c r="FR666" i="9"/>
  <c r="JB367" i="9"/>
  <c r="IT962" i="9"/>
  <c r="FP162" i="9"/>
  <c r="IW962" i="9"/>
  <c r="IV872" i="9"/>
  <c r="FQ279" i="9"/>
  <c r="FR576" i="9"/>
  <c r="IV331" i="9"/>
  <c r="IZ70" i="9"/>
  <c r="IS925" i="9"/>
  <c r="FP216" i="9"/>
  <c r="IV511" i="9"/>
  <c r="IT511" i="9"/>
  <c r="JA511" i="9"/>
  <c r="IX511" i="9"/>
  <c r="IS511" i="9"/>
  <c r="JA394" i="9"/>
  <c r="IZ394" i="9"/>
  <c r="IW988" i="9"/>
  <c r="IU988" i="9"/>
  <c r="IV988" i="9"/>
  <c r="IT233" i="9"/>
  <c r="IX233" i="9"/>
  <c r="IS233" i="9"/>
  <c r="JA233" i="9"/>
  <c r="FQ936" i="9"/>
  <c r="FP666" i="9"/>
  <c r="IX880" i="9"/>
  <c r="IW367" i="9"/>
  <c r="JB448" i="9"/>
  <c r="FR9" i="9"/>
  <c r="IX9" i="9"/>
  <c r="IX331" i="9"/>
  <c r="IZ124" i="9"/>
  <c r="IX124" i="9"/>
  <c r="IZ934" i="9"/>
  <c r="IX934" i="9"/>
  <c r="IW934" i="9"/>
  <c r="IW593" i="9"/>
  <c r="IX593" i="9"/>
  <c r="IV593" i="9"/>
  <c r="JA593" i="9"/>
  <c r="IV854" i="9"/>
  <c r="IT854" i="9"/>
  <c r="JB854" i="9"/>
  <c r="IS854" i="9"/>
  <c r="JA602" i="9"/>
  <c r="IS575" i="9"/>
  <c r="IZ575" i="9"/>
  <c r="IX575" i="9"/>
  <c r="IU575" i="9"/>
  <c r="IX367" i="9"/>
  <c r="IS124" i="9"/>
  <c r="JB962" i="9"/>
  <c r="FP504" i="9"/>
  <c r="FP450" i="9"/>
  <c r="JA367" i="9"/>
  <c r="IU962" i="9"/>
  <c r="FQ117" i="9"/>
  <c r="IT70" i="9"/>
  <c r="IZ448" i="9"/>
  <c r="IX1024" i="9"/>
  <c r="IT593" i="9"/>
  <c r="FP837" i="9"/>
  <c r="FQ459" i="9"/>
  <c r="FQ630" i="9"/>
  <c r="FQ711" i="9"/>
  <c r="FQ324" i="9"/>
  <c r="JB889" i="9"/>
  <c r="IW907" i="9"/>
  <c r="IT907" i="9"/>
  <c r="IS709" i="9"/>
  <c r="JA152" i="9"/>
  <c r="IU16" i="9"/>
  <c r="IZ682" i="9"/>
  <c r="IW745" i="9"/>
  <c r="IW1015" i="9"/>
  <c r="IT745" i="9"/>
  <c r="IV1015" i="9"/>
  <c r="IX1015" i="9"/>
  <c r="IW170" i="9"/>
  <c r="FD109" i="9"/>
  <c r="CS325" i="9"/>
  <c r="FD325" i="9"/>
  <c r="FP874" i="9"/>
  <c r="FP910" i="9"/>
  <c r="IZ16" i="9"/>
  <c r="IW16" i="9"/>
  <c r="IX700" i="9"/>
  <c r="IW700" i="9"/>
  <c r="IT700" i="9"/>
  <c r="JA835" i="9"/>
  <c r="IZ835" i="9"/>
  <c r="IT835" i="9"/>
  <c r="IW835" i="9"/>
  <c r="JB35" i="9"/>
  <c r="IZ71" i="9"/>
  <c r="IV71" i="9"/>
  <c r="IV377" i="9"/>
  <c r="IZ377" i="9"/>
  <c r="JB836" i="9"/>
  <c r="JB989" i="9"/>
  <c r="FP451" i="9"/>
  <c r="CS496" i="9"/>
  <c r="FQ693" i="9"/>
  <c r="FQ783" i="9"/>
  <c r="FR792" i="9"/>
  <c r="IT792" i="9"/>
  <c r="FR999" i="9"/>
  <c r="IS999" i="9"/>
  <c r="JB358" i="9"/>
  <c r="IU358" i="9"/>
  <c r="IZ997" i="9"/>
  <c r="IU997" i="9"/>
  <c r="IX997" i="9"/>
  <c r="IT628" i="9"/>
  <c r="IZ628" i="9"/>
  <c r="JB880" i="9"/>
  <c r="JB781" i="9"/>
  <c r="JB286" i="9"/>
  <c r="JB925" i="9"/>
  <c r="IS97" i="9"/>
  <c r="IU97" i="9"/>
  <c r="IS574" i="9"/>
  <c r="IT574" i="9"/>
  <c r="IV737" i="9"/>
  <c r="IS737" i="9"/>
  <c r="FP424" i="9"/>
  <c r="CS721" i="9"/>
  <c r="FD721" i="9"/>
  <c r="CS352" i="9"/>
  <c r="DZ370" i="9"/>
  <c r="CS415" i="9"/>
  <c r="FD415" i="9"/>
  <c r="CS442" i="9"/>
  <c r="FD442" i="9"/>
  <c r="DZ487" i="9"/>
  <c r="FP757" i="9"/>
  <c r="FD775" i="9"/>
  <c r="DZ784" i="9"/>
  <c r="JA151" i="9"/>
  <c r="DZ10" i="9"/>
  <c r="CS145" i="9"/>
  <c r="DZ316" i="9"/>
  <c r="IZ178" i="9"/>
  <c r="FR63" i="9"/>
  <c r="IW63" i="9"/>
  <c r="JA259" i="9"/>
  <c r="JA557" i="9"/>
  <c r="CS613" i="9"/>
  <c r="FD613" i="9"/>
  <c r="FP1018" i="9"/>
  <c r="JB521" i="9"/>
  <c r="IZ521" i="9"/>
  <c r="IX178" i="9"/>
  <c r="FQ351" i="9"/>
  <c r="FQ873" i="9"/>
  <c r="JB16" i="9"/>
  <c r="JB259" i="9"/>
  <c r="JB71" i="9"/>
  <c r="JB107" i="9"/>
  <c r="JB296" i="9"/>
  <c r="JA224" i="9"/>
  <c r="JB503" i="9"/>
  <c r="JB233" i="9"/>
  <c r="FP478" i="9"/>
  <c r="DZ568" i="9"/>
  <c r="CS586" i="9"/>
  <c r="FP802" i="9"/>
  <c r="DZ46" i="9"/>
  <c r="CS154" i="9"/>
  <c r="FD154" i="9"/>
  <c r="CS208" i="9"/>
  <c r="FD208" i="9"/>
  <c r="FD271" i="9"/>
  <c r="DZ550" i="9"/>
  <c r="DZ739" i="9"/>
  <c r="FD928" i="9"/>
  <c r="FP937" i="9"/>
  <c r="DZ973" i="9"/>
  <c r="DZ172" i="9"/>
  <c r="FP298" i="9"/>
  <c r="CS307" i="9"/>
  <c r="FP883" i="9"/>
  <c r="FP1000" i="9"/>
  <c r="JA700" i="9"/>
  <c r="JA998" i="9"/>
  <c r="FD10" i="9"/>
  <c r="FP82" i="9"/>
  <c r="FD280" i="9"/>
  <c r="CS316" i="9"/>
  <c r="FD316" i="9"/>
  <c r="FP415" i="9"/>
  <c r="CS487" i="9"/>
  <c r="DZ559" i="9"/>
  <c r="DZ640" i="9"/>
  <c r="CS685" i="9"/>
  <c r="FP748" i="9"/>
  <c r="DZ775" i="9"/>
  <c r="FP982" i="9"/>
  <c r="FQ162" i="9"/>
  <c r="FQ882" i="9"/>
  <c r="FQ954" i="9"/>
  <c r="JA196" i="9"/>
  <c r="JA682" i="9"/>
  <c r="JA638" i="9"/>
  <c r="JB773" i="9"/>
  <c r="JA575" i="9"/>
  <c r="FQ216" i="9"/>
  <c r="FQ441" i="9"/>
  <c r="JB511" i="9"/>
  <c r="JA421" i="9"/>
  <c r="JA439" i="9"/>
  <c r="JA997" i="9"/>
  <c r="JB196" i="9"/>
  <c r="JA628" i="9"/>
  <c r="JB844" i="9"/>
  <c r="JA736" i="9"/>
  <c r="JA961" i="9"/>
  <c r="JB1015" i="9"/>
  <c r="JA377" i="9"/>
  <c r="JB404" i="9"/>
  <c r="JB737" i="9"/>
  <c r="JA746" i="9"/>
  <c r="CS19" i="9"/>
  <c r="FD19" i="9"/>
  <c r="FP64" i="9"/>
  <c r="DZ64" i="9"/>
  <c r="FD136" i="9"/>
  <c r="CS226" i="9"/>
  <c r="FD226" i="9"/>
  <c r="DZ307" i="9"/>
  <c r="CS919" i="9"/>
  <c r="FD919" i="9"/>
  <c r="FD946" i="9"/>
  <c r="FP964" i="9"/>
  <c r="FP199" i="9"/>
  <c r="FP370" i="9"/>
  <c r="FP379" i="9"/>
  <c r="FP604" i="9"/>
  <c r="FR801" i="9"/>
  <c r="IS801" i="9"/>
  <c r="FR387" i="9"/>
  <c r="FR621" i="9"/>
  <c r="IT621" i="9"/>
  <c r="FQ432" i="9"/>
  <c r="IX134" i="9"/>
  <c r="IV268" i="9"/>
  <c r="IZ935" i="9"/>
  <c r="FP918" i="9"/>
  <c r="FP801" i="9"/>
  <c r="FQ801" i="9"/>
  <c r="FP441" i="9"/>
  <c r="IT322" i="9"/>
  <c r="IZ340" i="9"/>
  <c r="IV547" i="9"/>
  <c r="IV908" i="9"/>
  <c r="IS647" i="9"/>
  <c r="FP270" i="9"/>
  <c r="IX908" i="9"/>
  <c r="FR306" i="9"/>
  <c r="FR594" i="9"/>
  <c r="IS594" i="9"/>
  <c r="FP594" i="9"/>
  <c r="FR738" i="9"/>
  <c r="IS738" i="9"/>
  <c r="FP954" i="9"/>
  <c r="FR1026" i="9"/>
  <c r="FQ252" i="9"/>
  <c r="FR432" i="9"/>
  <c r="IX432" i="9"/>
  <c r="FQ594" i="9"/>
  <c r="FQ675" i="9"/>
  <c r="FQ756" i="9"/>
  <c r="FQ1017" i="9"/>
  <c r="FQ288" i="9"/>
  <c r="FQ765" i="9"/>
  <c r="FR396" i="9"/>
  <c r="IW142" i="9"/>
  <c r="JB142" i="9"/>
  <c r="IU142" i="9"/>
  <c r="JA142" i="9"/>
  <c r="IS142" i="9"/>
  <c r="IT142" i="9"/>
  <c r="JB241" i="9"/>
  <c r="IX241" i="9"/>
  <c r="IV241" i="9"/>
  <c r="IW241" i="9"/>
  <c r="JA241" i="9"/>
  <c r="IS241" i="9"/>
  <c r="IX421" i="9"/>
  <c r="JB421" i="9"/>
  <c r="IZ421" i="9"/>
  <c r="IT421" i="9"/>
  <c r="IW421" i="9"/>
  <c r="IV421" i="9"/>
  <c r="IW592" i="9"/>
  <c r="IV592" i="9"/>
  <c r="IT592" i="9"/>
  <c r="IS592" i="9"/>
  <c r="IZ592" i="9"/>
  <c r="IX592" i="9"/>
  <c r="IZ188" i="9"/>
  <c r="IT188" i="9"/>
  <c r="JB188" i="9"/>
  <c r="IS188" i="9"/>
  <c r="JA188" i="9"/>
  <c r="IX188" i="9"/>
  <c r="IU188" i="9"/>
  <c r="JB314" i="9"/>
  <c r="IS350" i="9"/>
  <c r="IT350" i="9"/>
  <c r="IZ350" i="9"/>
  <c r="IU350" i="9"/>
  <c r="IX422" i="9"/>
  <c r="IZ422" i="9"/>
  <c r="IW422" i="9"/>
  <c r="JA449" i="9"/>
  <c r="IX197" i="9"/>
  <c r="IT197" i="9"/>
  <c r="JB197" i="9"/>
  <c r="JA566" i="9"/>
  <c r="IX620" i="9"/>
  <c r="IV620" i="9"/>
  <c r="IS620" i="9"/>
  <c r="IT620" i="9"/>
  <c r="IX351" i="9"/>
  <c r="FR585" i="9"/>
  <c r="FP585" i="9"/>
  <c r="IX809" i="9"/>
  <c r="IZ809" i="9"/>
  <c r="IT809" i="9"/>
  <c r="IT268" i="9"/>
  <c r="JB340" i="9"/>
  <c r="FQ900" i="9"/>
  <c r="JB900" i="9"/>
  <c r="FP27" i="9"/>
  <c r="FR27" i="9"/>
  <c r="IU27" i="9"/>
  <c r="IV349" i="9"/>
  <c r="IU349" i="9"/>
  <c r="JA349" i="9"/>
  <c r="IW349" i="9"/>
  <c r="JB349" i="9"/>
  <c r="IS349" i="9"/>
  <c r="IX520" i="9"/>
  <c r="IZ520" i="9"/>
  <c r="IX547" i="9"/>
  <c r="IS547" i="9"/>
  <c r="JA547" i="9"/>
  <c r="IT547" i="9"/>
  <c r="IU547" i="9"/>
  <c r="IW799" i="9"/>
  <c r="IU799" i="9"/>
  <c r="JA799" i="9"/>
  <c r="IZ799" i="9"/>
  <c r="JB799" i="9"/>
  <c r="IV799" i="9"/>
  <c r="IX214" i="9"/>
  <c r="IZ214" i="9"/>
  <c r="IT214" i="9"/>
  <c r="IS214" i="9"/>
  <c r="IU214" i="9"/>
  <c r="IT943" i="9"/>
  <c r="JA943" i="9"/>
  <c r="IZ943" i="9"/>
  <c r="IX943" i="9"/>
  <c r="IU943" i="9"/>
  <c r="IS943" i="9"/>
  <c r="JB943" i="9"/>
  <c r="IW943" i="9"/>
  <c r="IT485" i="9"/>
  <c r="JA485" i="9"/>
  <c r="JB485" i="9"/>
  <c r="IX485" i="9"/>
  <c r="IX314" i="9"/>
  <c r="IU314" i="9"/>
  <c r="IV314" i="9"/>
  <c r="IS314" i="9"/>
  <c r="IZ314" i="9"/>
  <c r="IZ908" i="9"/>
  <c r="IU908" i="9"/>
  <c r="JB908" i="9"/>
  <c r="IW908" i="9"/>
  <c r="FP397" i="9"/>
  <c r="FP631" i="9"/>
  <c r="FP1027" i="9"/>
  <c r="IU439" i="9"/>
  <c r="FP657" i="9"/>
  <c r="FR657" i="9"/>
  <c r="IZ232" i="9"/>
  <c r="JA232" i="9"/>
  <c r="IT232" i="9"/>
  <c r="IW232" i="9"/>
  <c r="FR765" i="9"/>
  <c r="IX765" i="9"/>
  <c r="JA935" i="9"/>
  <c r="FR558" i="9"/>
  <c r="IW935" i="9"/>
  <c r="IS232" i="9"/>
  <c r="FP729" i="9"/>
  <c r="IX900" i="9"/>
  <c r="IU268" i="9"/>
  <c r="IU935" i="9"/>
  <c r="IX232" i="9"/>
  <c r="FQ360" i="9"/>
  <c r="FR675" i="9"/>
  <c r="FR693" i="9"/>
  <c r="IT520" i="9"/>
  <c r="JB214" i="9"/>
  <c r="IT484" i="9"/>
  <c r="IZ484" i="9"/>
  <c r="IZ43" i="9"/>
  <c r="IX43" i="9"/>
  <c r="IW43" i="9"/>
  <c r="IS43" i="9"/>
  <c r="IT43" i="9"/>
  <c r="IT403" i="9"/>
  <c r="IV403" i="9"/>
  <c r="IS403" i="9"/>
  <c r="JB403" i="9"/>
  <c r="IT449" i="9"/>
  <c r="IZ449" i="9"/>
  <c r="JB449" i="9"/>
  <c r="IU449" i="9"/>
  <c r="IV449" i="9"/>
  <c r="IW449" i="9"/>
  <c r="IX449" i="9"/>
  <c r="IS449" i="9"/>
  <c r="IS566" i="9"/>
  <c r="JB566" i="9"/>
  <c r="IU566" i="9"/>
  <c r="IU476" i="9"/>
  <c r="IZ476" i="9"/>
  <c r="IV476" i="9"/>
  <c r="IU818" i="9"/>
  <c r="IZ818" i="9"/>
  <c r="IS818" i="9"/>
  <c r="IW818" i="9"/>
  <c r="IT818" i="9"/>
  <c r="IV818" i="9"/>
  <c r="IX818" i="9"/>
  <c r="FP271" i="9"/>
  <c r="FP829" i="9"/>
  <c r="FP1009" i="9"/>
  <c r="IS351" i="9"/>
  <c r="JB251" i="9"/>
  <c r="JA484" i="9"/>
  <c r="JB809" i="9"/>
  <c r="FR783" i="9"/>
  <c r="FQ27" i="9"/>
  <c r="IZ485" i="9"/>
  <c r="IV566" i="9"/>
  <c r="FP882" i="9"/>
  <c r="IV232" i="9"/>
  <c r="FQ72" i="9"/>
  <c r="IW439" i="9"/>
  <c r="FP342" i="9"/>
  <c r="FR954" i="9"/>
  <c r="IS954" i="9"/>
  <c r="IV484" i="9"/>
  <c r="IU43" i="9"/>
  <c r="FQ396" i="9"/>
  <c r="FR252" i="9"/>
  <c r="IU403" i="9"/>
  <c r="IX403" i="9"/>
  <c r="IV106" i="9"/>
  <c r="JB106" i="9"/>
  <c r="IT106" i="9"/>
  <c r="IS106" i="9"/>
  <c r="IU106" i="9"/>
  <c r="IT313" i="9"/>
  <c r="JB313" i="9"/>
  <c r="IZ313" i="9"/>
  <c r="IV313" i="9"/>
  <c r="IS313" i="9"/>
  <c r="JA313" i="9"/>
  <c r="IU313" i="9"/>
  <c r="JB691" i="9"/>
  <c r="IZ7" i="9"/>
  <c r="IU7" i="9"/>
  <c r="IS7" i="9"/>
  <c r="IT7" i="9"/>
  <c r="IW7" i="9"/>
  <c r="JA7" i="9"/>
  <c r="IV7" i="9"/>
  <c r="IT880" i="9"/>
  <c r="IV880" i="9"/>
  <c r="IT305" i="9"/>
  <c r="IW305" i="9"/>
  <c r="JA305" i="9"/>
  <c r="IZ305" i="9"/>
  <c r="IV305" i="9"/>
  <c r="IV692" i="9"/>
  <c r="IS692" i="9"/>
  <c r="IU692" i="9"/>
  <c r="IW692" i="9"/>
  <c r="JA692" i="9"/>
  <c r="IX8" i="9"/>
  <c r="JB8" i="9"/>
  <c r="IV8" i="9"/>
  <c r="JA8" i="9"/>
  <c r="IV881" i="9"/>
  <c r="IW881" i="9"/>
  <c r="IU881" i="9"/>
  <c r="IX881" i="9"/>
  <c r="IZ881" i="9"/>
  <c r="IS268" i="9"/>
  <c r="JA268" i="9"/>
  <c r="IZ268" i="9"/>
  <c r="IX268" i="9"/>
  <c r="IX718" i="9"/>
  <c r="IW718" i="9"/>
  <c r="IV718" i="9"/>
  <c r="IZ718" i="9"/>
  <c r="JA718" i="9"/>
  <c r="IS718" i="9"/>
  <c r="IU718" i="9"/>
  <c r="FP136" i="9"/>
  <c r="FP226" i="9"/>
  <c r="FP766" i="9"/>
  <c r="FR369" i="9"/>
  <c r="IU369" i="9"/>
  <c r="FQ828" i="9"/>
  <c r="FR828" i="9"/>
  <c r="IT674" i="9"/>
  <c r="JA674" i="9"/>
  <c r="JB674" i="9"/>
  <c r="IV674" i="9"/>
  <c r="IX674" i="9"/>
  <c r="IW809" i="9"/>
  <c r="IW351" i="9"/>
  <c r="JB268" i="9"/>
  <c r="IS674" i="9"/>
  <c r="IU232" i="9"/>
  <c r="JA818" i="9"/>
  <c r="IX484" i="9"/>
  <c r="JB818" i="9"/>
  <c r="JB547" i="9"/>
  <c r="FP702" i="9"/>
  <c r="FR702" i="9"/>
  <c r="FQ45" i="9"/>
  <c r="FR45" i="9"/>
  <c r="FQ207" i="9"/>
  <c r="FQ621" i="9"/>
  <c r="FQ612" i="9"/>
  <c r="FR612" i="9"/>
  <c r="IV637" i="9"/>
  <c r="JA637" i="9"/>
  <c r="IS637" i="9"/>
  <c r="IW637" i="9"/>
  <c r="IZ637" i="9"/>
  <c r="IZ322" i="9"/>
  <c r="JA322" i="9"/>
  <c r="IS322" i="9"/>
  <c r="IV322" i="9"/>
  <c r="IS340" i="9"/>
  <c r="IV340" i="9"/>
  <c r="IT340" i="9"/>
  <c r="IW340" i="9"/>
  <c r="IU340" i="9"/>
  <c r="JA340" i="9"/>
  <c r="IS439" i="9"/>
  <c r="IX439" i="9"/>
  <c r="IZ439" i="9"/>
  <c r="IV439" i="9"/>
  <c r="FP577" i="9"/>
  <c r="JB718" i="9"/>
  <c r="IZ647" i="9"/>
  <c r="IW647" i="9"/>
  <c r="IV647" i="9"/>
  <c r="IU647" i="9"/>
  <c r="JA647" i="9"/>
  <c r="IT935" i="9"/>
  <c r="IX935" i="9"/>
  <c r="IS935" i="9"/>
  <c r="IW953" i="9"/>
  <c r="IX953" i="9"/>
  <c r="IT953" i="9"/>
  <c r="IV953" i="9"/>
  <c r="IU485" i="9"/>
  <c r="IW484" i="9"/>
  <c r="FR180" i="9"/>
  <c r="FP513" i="9"/>
  <c r="IS485" i="9"/>
  <c r="FR99" i="9"/>
  <c r="FR270" i="9"/>
  <c r="IX270" i="9"/>
  <c r="IV520" i="9"/>
  <c r="FP486" i="9"/>
  <c r="FR486" i="9"/>
  <c r="IS486" i="9"/>
  <c r="FP846" i="9"/>
  <c r="FR846" i="9"/>
  <c r="IS846" i="9"/>
  <c r="FR972" i="9"/>
  <c r="FR108" i="9"/>
  <c r="FP108" i="9"/>
  <c r="FR261" i="9"/>
  <c r="FP261" i="9"/>
  <c r="FP549" i="9"/>
  <c r="FR909" i="9"/>
  <c r="IZ909" i="9"/>
  <c r="FP909" i="9"/>
  <c r="FR36" i="9"/>
  <c r="IU70" i="9"/>
  <c r="IX70" i="9"/>
  <c r="IS70" i="9"/>
  <c r="IV70" i="9"/>
  <c r="IX691" i="9"/>
  <c r="IW691" i="9"/>
  <c r="IZ691" i="9"/>
  <c r="IU691" i="9"/>
  <c r="IW134" i="9"/>
  <c r="IS134" i="9"/>
  <c r="IV134" i="9"/>
  <c r="JB134" i="9"/>
  <c r="IT134" i="9"/>
  <c r="IX251" i="9"/>
  <c r="IZ251" i="9"/>
  <c r="IV251" i="9"/>
  <c r="IS251" i="9"/>
  <c r="IS484" i="9"/>
  <c r="FR684" i="9"/>
  <c r="JB684" i="9"/>
  <c r="IZ953" i="9"/>
  <c r="IV485" i="9"/>
  <c r="IU674" i="9"/>
  <c r="FP306" i="9"/>
  <c r="IW350" i="9"/>
  <c r="JB232" i="9"/>
  <c r="JB935" i="9"/>
  <c r="JB439" i="9"/>
  <c r="FR90" i="9"/>
  <c r="IU484" i="9"/>
  <c r="FR873" i="9"/>
  <c r="IX637" i="9"/>
  <c r="JB70" i="9"/>
  <c r="IU241" i="9"/>
  <c r="IU251" i="9"/>
  <c r="IX799" i="9"/>
  <c r="IW520" i="9"/>
  <c r="FR126" i="9"/>
  <c r="IU809" i="9"/>
  <c r="IX205" i="9"/>
  <c r="IT205" i="9"/>
  <c r="IW205" i="9"/>
  <c r="IZ205" i="9"/>
  <c r="IU205" i="9"/>
  <c r="IU808" i="9"/>
  <c r="IW808" i="9"/>
  <c r="IS808" i="9"/>
  <c r="JB808" i="9"/>
  <c r="IV808" i="9"/>
  <c r="IZ970" i="9"/>
  <c r="IV970" i="9"/>
  <c r="IU970" i="9"/>
  <c r="IX970" i="9"/>
  <c r="IW970" i="9"/>
  <c r="IS970" i="9"/>
  <c r="IT287" i="9"/>
  <c r="IV287" i="9"/>
  <c r="IZ287" i="9"/>
  <c r="JA287" i="9"/>
  <c r="IU899" i="9"/>
  <c r="JB899" i="9"/>
  <c r="IX899" i="9"/>
  <c r="IZ899" i="9"/>
  <c r="JA899" i="9"/>
  <c r="IW899" i="9"/>
  <c r="IS899" i="9"/>
  <c r="IT395" i="9"/>
  <c r="IV395" i="9"/>
  <c r="IS395" i="9"/>
  <c r="IX395" i="9"/>
  <c r="IU971" i="9"/>
  <c r="IT971" i="9"/>
  <c r="IZ971" i="9"/>
  <c r="IS971" i="9"/>
  <c r="JB971" i="9"/>
  <c r="IS250" i="9"/>
  <c r="IZ619" i="9"/>
  <c r="FR243" i="9"/>
  <c r="IX277" i="9"/>
  <c r="IS277" i="9"/>
  <c r="IW277" i="9"/>
  <c r="IZ277" i="9"/>
  <c r="JA277" i="9"/>
  <c r="IW493" i="9"/>
  <c r="JB493" i="9"/>
  <c r="IZ538" i="9"/>
  <c r="IX538" i="9"/>
  <c r="IT538" i="9"/>
  <c r="IW538" i="9"/>
  <c r="IV610" i="9"/>
  <c r="IT610" i="9"/>
  <c r="JA781" i="9"/>
  <c r="IV781" i="9"/>
  <c r="IZ781" i="9"/>
  <c r="IZ286" i="9"/>
  <c r="IU286" i="9"/>
  <c r="IV286" i="9"/>
  <c r="JA970" i="9"/>
  <c r="IV260" i="9"/>
  <c r="IS260" i="9"/>
  <c r="IS296" i="9"/>
  <c r="IU296" i="9"/>
  <c r="IS998" i="9"/>
  <c r="IZ998" i="9"/>
  <c r="JB998" i="9"/>
  <c r="JB953" i="9"/>
  <c r="FP1017" i="9"/>
  <c r="IT250" i="9"/>
  <c r="IW250" i="9"/>
  <c r="FR423" i="9"/>
  <c r="FP423" i="9"/>
  <c r="FR315" i="9"/>
  <c r="FQ387" i="9"/>
  <c r="FQ477" i="9"/>
  <c r="FQ729" i="9"/>
  <c r="FQ819" i="9"/>
  <c r="FQ981" i="9"/>
  <c r="FQ144" i="9"/>
  <c r="IX151" i="9"/>
  <c r="IU151" i="9"/>
  <c r="IX295" i="9"/>
  <c r="IT295" i="9"/>
  <c r="IW295" i="9"/>
  <c r="IS295" i="9"/>
  <c r="JA295" i="9"/>
  <c r="IS376" i="9"/>
  <c r="IW376" i="9"/>
  <c r="IT646" i="9"/>
  <c r="IU790" i="9"/>
  <c r="IV790" i="9"/>
  <c r="IV898" i="9"/>
  <c r="IW898" i="9"/>
  <c r="JB898" i="9"/>
  <c r="IU871" i="9"/>
  <c r="IZ871" i="9"/>
  <c r="IW871" i="9"/>
  <c r="JB871" i="9"/>
  <c r="JA871" i="9"/>
  <c r="IT763" i="9"/>
  <c r="IV763" i="9"/>
  <c r="JA763" i="9"/>
  <c r="JB763" i="9"/>
  <c r="IW763" i="9"/>
  <c r="IW673" i="9"/>
  <c r="IT673" i="9"/>
  <c r="IX673" i="9"/>
  <c r="IU673" i="9"/>
  <c r="IV673" i="9"/>
  <c r="IX80" i="9"/>
  <c r="IT80" i="9"/>
  <c r="JA80" i="9"/>
  <c r="IZ80" i="9"/>
  <c r="IX359" i="9"/>
  <c r="IW359" i="9"/>
  <c r="IX26" i="9"/>
  <c r="JB26" i="9"/>
  <c r="IW26" i="9"/>
  <c r="IT26" i="9"/>
  <c r="JA26" i="9"/>
  <c r="IU26" i="9"/>
  <c r="IW530" i="9"/>
  <c r="IZ530" i="9"/>
  <c r="IV530" i="9"/>
  <c r="IV728" i="9"/>
  <c r="IT728" i="9"/>
  <c r="IX980" i="9"/>
  <c r="IS980" i="9"/>
  <c r="FR747" i="9"/>
  <c r="JA368" i="9"/>
  <c r="JA250" i="9"/>
  <c r="IX781" i="9"/>
  <c r="IZ736" i="9"/>
  <c r="IX286" i="9"/>
  <c r="FR144" i="9"/>
  <c r="IW144" i="9"/>
  <c r="FP144" i="9"/>
  <c r="IS430" i="9"/>
  <c r="IV430" i="9"/>
  <c r="IW430" i="9"/>
  <c r="JB430" i="9"/>
  <c r="JB368" i="9"/>
  <c r="IZ386" i="9"/>
  <c r="IU386" i="9"/>
  <c r="IS386" i="9"/>
  <c r="IX782" i="9"/>
  <c r="IV782" i="9"/>
  <c r="IZ782" i="9"/>
  <c r="JA809" i="9"/>
  <c r="IW215" i="9"/>
  <c r="IX215" i="9"/>
  <c r="IS215" i="9"/>
  <c r="IU215" i="9"/>
  <c r="FP945" i="9"/>
  <c r="FQ1008" i="9"/>
  <c r="FR288" i="9"/>
  <c r="IV288" i="9"/>
  <c r="FR648" i="9"/>
  <c r="FR864" i="9"/>
  <c r="IV864" i="9"/>
  <c r="IT412" i="9"/>
  <c r="JB412" i="9"/>
  <c r="IX412" i="9"/>
  <c r="IW412" i="9"/>
  <c r="JA412" i="9"/>
  <c r="IU412" i="9"/>
  <c r="IZ412" i="9"/>
  <c r="IX619" i="9"/>
  <c r="IW619" i="9"/>
  <c r="IT619" i="9"/>
  <c r="IT736" i="9"/>
  <c r="IW736" i="9"/>
  <c r="IT143" i="9"/>
  <c r="IV143" i="9"/>
  <c r="IU143" i="9"/>
  <c r="IX143" i="9"/>
  <c r="IS368" i="9"/>
  <c r="IU368" i="9"/>
  <c r="IZ440" i="9"/>
  <c r="JA440" i="9"/>
  <c r="JB440" i="9"/>
  <c r="JB647" i="9"/>
  <c r="IW917" i="9"/>
  <c r="JA917" i="9"/>
  <c r="IV917" i="9"/>
  <c r="IT917" i="9"/>
  <c r="IZ917" i="9"/>
  <c r="IX917" i="9"/>
  <c r="FP145" i="9"/>
  <c r="FP325" i="9"/>
  <c r="CS73" i="9"/>
  <c r="FP460" i="9"/>
  <c r="DZ163" i="9"/>
  <c r="FP217" i="9"/>
  <c r="FD235" i="9"/>
  <c r="CS235" i="9"/>
  <c r="DZ658" i="9"/>
  <c r="DZ685" i="9"/>
  <c r="FP811" i="9"/>
  <c r="CS883" i="9"/>
  <c r="DZ982" i="9"/>
  <c r="CS28" i="9"/>
  <c r="FD379" i="9"/>
  <c r="DZ613" i="9"/>
  <c r="DZ793" i="9"/>
  <c r="FP289" i="9"/>
  <c r="FP343" i="9"/>
  <c r="CS334" i="9"/>
  <c r="DZ397" i="9"/>
  <c r="FP280" i="9"/>
  <c r="FP307" i="9"/>
  <c r="FP514" i="9"/>
  <c r="CS46" i="9"/>
  <c r="FD46" i="9"/>
  <c r="DZ109" i="9"/>
  <c r="CS271" i="9"/>
  <c r="FP487" i="9"/>
  <c r="FD586" i="9"/>
  <c r="IW468" i="9"/>
  <c r="IS900" i="9"/>
  <c r="FQ91" i="9"/>
  <c r="FQ667" i="9"/>
  <c r="FR667" i="9"/>
  <c r="IY667" i="9"/>
  <c r="IS567" i="9"/>
  <c r="IU72" i="9"/>
  <c r="IZ567" i="9"/>
  <c r="IU567" i="9"/>
  <c r="JA468" i="9"/>
  <c r="FQ757" i="9"/>
  <c r="FQ118" i="9"/>
  <c r="FR118" i="9"/>
  <c r="JB118" i="9"/>
  <c r="IZ207" i="9"/>
  <c r="IV207" i="9"/>
  <c r="IV567" i="9"/>
  <c r="IT468" i="9"/>
  <c r="IZ468" i="9"/>
  <c r="IU468" i="9"/>
  <c r="IX567" i="9"/>
  <c r="IT567" i="9"/>
  <c r="JA900" i="9"/>
  <c r="IV468" i="9"/>
  <c r="FQ991" i="9"/>
  <c r="FR991" i="9"/>
  <c r="JB991" i="9"/>
  <c r="IU207" i="9"/>
  <c r="IU540" i="9"/>
  <c r="IT351" i="9"/>
  <c r="IZ540" i="9"/>
  <c r="IZ351" i="9"/>
  <c r="IT540" i="9"/>
  <c r="IW900" i="9"/>
  <c r="IW540" i="9"/>
  <c r="FQ1009" i="9"/>
  <c r="FR1009" i="9"/>
  <c r="JA1009" i="9"/>
  <c r="IV900" i="9"/>
  <c r="IU351" i="9"/>
  <c r="IZ900" i="9"/>
  <c r="IV540" i="9"/>
  <c r="JB351" i="9"/>
  <c r="JA495" i="9"/>
  <c r="FQ406" i="9"/>
  <c r="FR406" i="9"/>
  <c r="JB406" i="9"/>
  <c r="IS117" i="9"/>
  <c r="FQ739" i="9"/>
  <c r="FR739" i="9"/>
  <c r="JB739" i="9"/>
  <c r="JB207" i="9"/>
  <c r="IW207" i="9"/>
  <c r="IT207" i="9"/>
  <c r="IZ171" i="9"/>
  <c r="FQ973" i="9"/>
  <c r="FR973" i="9"/>
  <c r="IZ117" i="9"/>
  <c r="JB540" i="9"/>
  <c r="IS1017" i="9"/>
  <c r="JA567" i="9"/>
  <c r="JA540" i="9"/>
  <c r="FQ703" i="9"/>
  <c r="FR703" i="9"/>
  <c r="JB703" i="9"/>
  <c r="JB459" i="9"/>
  <c r="IZ459" i="9"/>
  <c r="IU459" i="9"/>
  <c r="IV216" i="9"/>
  <c r="FQ478" i="9"/>
  <c r="FR478" i="9"/>
  <c r="IT478" i="9"/>
  <c r="FQ955" i="9"/>
  <c r="FR955" i="9"/>
  <c r="JB955" i="9"/>
  <c r="FQ856" i="9"/>
  <c r="FR856" i="9"/>
  <c r="IT999" i="9"/>
  <c r="JB576" i="9"/>
  <c r="FQ460" i="9"/>
  <c r="FR460" i="9"/>
  <c r="JA460" i="9"/>
  <c r="IU117" i="9"/>
  <c r="FQ280" i="9"/>
  <c r="FR280" i="9"/>
  <c r="JA280" i="9"/>
  <c r="IZ378" i="9"/>
  <c r="JB18" i="9"/>
  <c r="JA630" i="9"/>
  <c r="FQ262" i="9"/>
  <c r="FR262" i="9"/>
  <c r="FQ910" i="9"/>
  <c r="FR910" i="9"/>
  <c r="JB910" i="9"/>
  <c r="FQ676" i="9"/>
  <c r="FR676" i="9"/>
  <c r="JA117" i="9"/>
  <c r="JB639" i="9"/>
  <c r="IU792" i="9"/>
  <c r="JB333" i="9"/>
  <c r="IT630" i="9"/>
  <c r="IZ855" i="9"/>
  <c r="FQ631" i="9"/>
  <c r="FR631" i="9"/>
  <c r="JA631" i="9"/>
  <c r="FQ712" i="9"/>
  <c r="FR712" i="9"/>
  <c r="JB712" i="9"/>
  <c r="JB810" i="9"/>
  <c r="IX117" i="9"/>
  <c r="JA225" i="9"/>
  <c r="FQ199" i="9"/>
  <c r="FR199" i="9"/>
  <c r="JB199" i="9"/>
  <c r="JA387" i="9"/>
  <c r="FQ190" i="9"/>
  <c r="FR190" i="9"/>
  <c r="JB190" i="9"/>
  <c r="FQ874" i="9"/>
  <c r="FR874" i="9"/>
  <c r="JB874" i="9"/>
  <c r="IT963" i="9"/>
  <c r="FQ802" i="9"/>
  <c r="FR802" i="9"/>
  <c r="IX802" i="9"/>
  <c r="FQ469" i="9"/>
  <c r="FR469" i="9"/>
  <c r="FQ1018" i="9"/>
  <c r="FR1018" i="9"/>
  <c r="JB1018" i="9"/>
  <c r="IW324" i="9"/>
  <c r="IV513" i="9"/>
  <c r="FQ415" i="9"/>
  <c r="FR415" i="9"/>
  <c r="JB415" i="9"/>
  <c r="IV630" i="9"/>
  <c r="FQ217" i="9"/>
  <c r="FR217" i="9"/>
  <c r="JA217" i="9"/>
  <c r="JA639" i="9"/>
  <c r="IU198" i="9"/>
  <c r="JA927" i="9"/>
  <c r="IT819" i="9"/>
  <c r="FQ1027" i="9"/>
  <c r="FR1027" i="9"/>
  <c r="JA1027" i="9"/>
  <c r="FQ523" i="9"/>
  <c r="FR523" i="9"/>
  <c r="JA523" i="9"/>
  <c r="IZ639" i="9"/>
  <c r="IV990" i="9"/>
  <c r="JB72" i="9"/>
  <c r="JA585" i="9"/>
  <c r="JB234" i="9"/>
  <c r="FQ532" i="9"/>
  <c r="FR532" i="9"/>
  <c r="IT198" i="9"/>
  <c r="IV198" i="9"/>
  <c r="JB549" i="9"/>
  <c r="JB315" i="9"/>
  <c r="FQ352" i="9"/>
  <c r="FR352" i="9"/>
  <c r="JB352" i="9"/>
  <c r="FQ388" i="9"/>
  <c r="FR388" i="9"/>
  <c r="IS441" i="9"/>
  <c r="IU81" i="9"/>
  <c r="IU630" i="9"/>
  <c r="IS378" i="9"/>
  <c r="FQ775" i="9"/>
  <c r="FR775" i="9"/>
  <c r="IY775" i="9"/>
  <c r="JB378" i="9"/>
  <c r="IW216" i="9"/>
  <c r="FQ937" i="9"/>
  <c r="FR937" i="9"/>
  <c r="JB937" i="9"/>
  <c r="FQ253" i="9"/>
  <c r="FR253" i="9"/>
  <c r="IW963" i="9"/>
  <c r="FQ901" i="9"/>
  <c r="FR901" i="9"/>
  <c r="JB901" i="9"/>
  <c r="FQ604" i="9"/>
  <c r="FR604" i="9"/>
  <c r="JA604" i="9"/>
  <c r="IX225" i="9"/>
  <c r="IX963" i="9"/>
  <c r="FQ145" i="9"/>
  <c r="FR145" i="9"/>
  <c r="JB145" i="9"/>
  <c r="IT81" i="9"/>
  <c r="IS270" i="9"/>
  <c r="JB963" i="9"/>
  <c r="IU216" i="9"/>
  <c r="FQ82" i="9"/>
  <c r="FR82" i="9"/>
  <c r="JB82" i="9"/>
  <c r="JA9" i="9"/>
  <c r="JA603" i="9"/>
  <c r="FQ514" i="9"/>
  <c r="FR514" i="9"/>
  <c r="FQ244" i="9"/>
  <c r="FR244" i="9"/>
  <c r="IW244" i="9"/>
  <c r="JA207" i="9"/>
  <c r="FQ451" i="9"/>
  <c r="FR451" i="9"/>
  <c r="JA459" i="9"/>
  <c r="FQ181" i="9"/>
  <c r="IU324" i="9"/>
  <c r="IZ324" i="9"/>
  <c r="JA36" i="9"/>
  <c r="IS153" i="9"/>
  <c r="IT810" i="9"/>
  <c r="FQ64" i="9"/>
  <c r="FR64" i="9"/>
  <c r="JB64" i="9"/>
  <c r="JB54" i="9"/>
  <c r="FQ622" i="9"/>
  <c r="FR622" i="9"/>
  <c r="FQ595" i="9"/>
  <c r="FR595" i="9"/>
  <c r="JB595" i="9"/>
  <c r="JA963" i="9"/>
  <c r="IS630" i="9"/>
  <c r="IW18" i="9"/>
  <c r="FQ559" i="9"/>
  <c r="FR559" i="9"/>
  <c r="JA559" i="9"/>
  <c r="JA891" i="9"/>
  <c r="JA54" i="9"/>
  <c r="FR55" i="9"/>
  <c r="IS55" i="9"/>
  <c r="JA72" i="9"/>
  <c r="FQ343" i="9"/>
  <c r="FR343" i="9"/>
  <c r="JB225" i="9"/>
  <c r="FQ28" i="9"/>
  <c r="FR28" i="9"/>
  <c r="JB28" i="9"/>
  <c r="IX891" i="9"/>
  <c r="FQ208" i="9"/>
  <c r="FR208" i="9"/>
  <c r="JB891" i="9"/>
  <c r="FQ289" i="9"/>
  <c r="FR289" i="9"/>
  <c r="JA289" i="9"/>
  <c r="IS459" i="9"/>
  <c r="IU891" i="9"/>
  <c r="IZ891" i="9"/>
  <c r="JB1017" i="9"/>
  <c r="JB666" i="9"/>
  <c r="IV531" i="9"/>
  <c r="IX882" i="9"/>
  <c r="FQ361" i="9"/>
  <c r="FR361" i="9"/>
  <c r="JB361" i="9"/>
  <c r="JA882" i="9"/>
  <c r="JA666" i="9"/>
  <c r="JB135" i="9"/>
  <c r="IT531" i="9"/>
  <c r="IS549" i="9"/>
  <c r="IU1017" i="9"/>
  <c r="IW531" i="9"/>
  <c r="FR181" i="9"/>
  <c r="IW181" i="9"/>
  <c r="IU549" i="9"/>
  <c r="IT882" i="9"/>
  <c r="IZ1017" i="9"/>
  <c r="IV360" i="9"/>
  <c r="JB675" i="9"/>
  <c r="JB882" i="9"/>
  <c r="FQ928" i="9"/>
  <c r="FR928" i="9"/>
  <c r="FQ847" i="9"/>
  <c r="FR847" i="9"/>
  <c r="JB847" i="9"/>
  <c r="FQ694" i="9"/>
  <c r="FR694" i="9"/>
  <c r="IY694" i="9"/>
  <c r="IT522" i="9"/>
  <c r="IU153" i="9"/>
  <c r="IT1017" i="9"/>
  <c r="FQ784" i="9"/>
  <c r="FR784" i="9"/>
  <c r="IT784" i="9"/>
  <c r="IV963" i="9"/>
  <c r="JB450" i="9"/>
  <c r="FQ541" i="9"/>
  <c r="FR541" i="9"/>
  <c r="IU541" i="9"/>
  <c r="FQ892" i="9"/>
  <c r="FR892" i="9"/>
  <c r="IS892" i="9"/>
  <c r="JA819" i="9"/>
  <c r="FQ658" i="9"/>
  <c r="FR658" i="9"/>
  <c r="IZ658" i="9"/>
  <c r="IT135" i="9"/>
  <c r="IX207" i="9"/>
  <c r="IX639" i="9"/>
  <c r="IZ630" i="9"/>
  <c r="IT216" i="9"/>
  <c r="IT639" i="9"/>
  <c r="IX153" i="9"/>
  <c r="IZ18" i="9"/>
  <c r="IT117" i="9"/>
  <c r="FQ550" i="9"/>
  <c r="FR550" i="9"/>
  <c r="IY550" i="9"/>
  <c r="JB117" i="9"/>
  <c r="IU819" i="9"/>
  <c r="IV459" i="9"/>
  <c r="FQ748" i="9"/>
  <c r="FR748" i="9"/>
  <c r="IV882" i="9"/>
  <c r="IT459" i="9"/>
  <c r="JB531" i="9"/>
  <c r="IS882" i="9"/>
  <c r="FQ640" i="9"/>
  <c r="FR640" i="9"/>
  <c r="JB640" i="9"/>
  <c r="JA549" i="9"/>
  <c r="FQ946" i="9"/>
  <c r="FR946" i="9"/>
  <c r="FQ127" i="9"/>
  <c r="FR127" i="9"/>
  <c r="IY127" i="9"/>
  <c r="IW459" i="9"/>
  <c r="IZ819" i="9"/>
  <c r="FQ577" i="9"/>
  <c r="FR577" i="9"/>
  <c r="JA577" i="9"/>
  <c r="JB819" i="9"/>
  <c r="JB360" i="9"/>
  <c r="JB153" i="9"/>
  <c r="IX360" i="9"/>
  <c r="IT549" i="9"/>
  <c r="IX819" i="9"/>
  <c r="FQ685" i="9"/>
  <c r="FR685" i="9"/>
  <c r="IX685" i="9"/>
  <c r="JA1017" i="9"/>
  <c r="IU963" i="9"/>
  <c r="JB216" i="9"/>
  <c r="IV819" i="9"/>
  <c r="IZ549" i="9"/>
  <c r="IT162" i="9"/>
  <c r="FQ1000" i="9"/>
  <c r="FR1000" i="9"/>
  <c r="JB1000" i="9"/>
  <c r="JB387" i="9"/>
  <c r="IW639" i="9"/>
  <c r="IZ882" i="9"/>
  <c r="IV549" i="9"/>
  <c r="IU855" i="9"/>
  <c r="IW630" i="9"/>
  <c r="IV639" i="9"/>
  <c r="IS495" i="9"/>
  <c r="IS963" i="9"/>
  <c r="IU18" i="9"/>
  <c r="IW117" i="9"/>
  <c r="FQ568" i="9"/>
  <c r="FR568" i="9"/>
  <c r="FR757" i="9"/>
  <c r="IW757" i="9"/>
  <c r="JB630" i="9"/>
  <c r="IW819" i="9"/>
  <c r="JA216" i="9"/>
  <c r="JA504" i="9"/>
  <c r="JB171" i="9"/>
  <c r="IW882" i="9"/>
  <c r="FQ820" i="9"/>
  <c r="FR820" i="9"/>
  <c r="IZ820" i="9"/>
  <c r="FQ172" i="9"/>
  <c r="FR172" i="9"/>
  <c r="JA720" i="9"/>
  <c r="IS450" i="9"/>
  <c r="IS171" i="9"/>
  <c r="JA531" i="9"/>
  <c r="FQ865" i="9"/>
  <c r="FR865" i="9"/>
  <c r="IS865" i="9"/>
  <c r="JB369" i="9"/>
  <c r="IX297" i="9"/>
  <c r="IT297" i="9"/>
  <c r="JB288" i="9"/>
  <c r="FQ496" i="9"/>
  <c r="FR496" i="9"/>
  <c r="IZ496" i="9"/>
  <c r="JA180" i="9"/>
  <c r="FQ19" i="9"/>
  <c r="FR19" i="9"/>
  <c r="IY55" i="9"/>
  <c r="IS18" i="9"/>
  <c r="IX18" i="9"/>
  <c r="JB162" i="9"/>
  <c r="IW162" i="9"/>
  <c r="JA981" i="9"/>
  <c r="FQ298" i="9"/>
  <c r="FR298" i="9"/>
  <c r="JA576" i="9"/>
  <c r="IZ55" i="9"/>
  <c r="IX990" i="9"/>
  <c r="IU639" i="9"/>
  <c r="IT225" i="9"/>
  <c r="IV414" i="9"/>
  <c r="IZ792" i="9"/>
  <c r="JA324" i="9"/>
  <c r="FQ316" i="9"/>
  <c r="FR316" i="9"/>
  <c r="IX316" i="9"/>
  <c r="JA855" i="9"/>
  <c r="IX171" i="9"/>
  <c r="IS468" i="9"/>
  <c r="IX855" i="9"/>
  <c r="JB297" i="9"/>
  <c r="JA360" i="9"/>
  <c r="IT153" i="9"/>
  <c r="JB252" i="9"/>
  <c r="IX522" i="9"/>
  <c r="IV522" i="9"/>
  <c r="IS522" i="9"/>
  <c r="JA441" i="9"/>
  <c r="FQ811" i="9"/>
  <c r="FR811" i="9"/>
  <c r="JA811" i="9"/>
  <c r="IX162" i="9"/>
  <c r="IV162" i="9"/>
  <c r="IU441" i="9"/>
  <c r="JB441" i="9"/>
  <c r="FQ154" i="9"/>
  <c r="FR154" i="9"/>
  <c r="IU522" i="9"/>
  <c r="JA522" i="9"/>
  <c r="IV225" i="9"/>
  <c r="IX333" i="9"/>
  <c r="JA162" i="9"/>
  <c r="FQ100" i="9"/>
  <c r="FR100" i="9"/>
  <c r="IY100" i="9"/>
  <c r="IU162" i="9"/>
  <c r="JB522" i="9"/>
  <c r="JB144" i="9"/>
  <c r="IV720" i="9"/>
  <c r="IV297" i="9"/>
  <c r="JA81" i="9"/>
  <c r="IW414" i="9"/>
  <c r="IS504" i="9"/>
  <c r="IT576" i="9"/>
  <c r="FR91" i="9"/>
  <c r="IX91" i="9"/>
  <c r="IZ441" i="9"/>
  <c r="IX324" i="9"/>
  <c r="IV189" i="9"/>
  <c r="IV18" i="9"/>
  <c r="FQ226" i="9"/>
  <c r="FR226" i="9"/>
  <c r="FQ325" i="9"/>
  <c r="FR325" i="9"/>
  <c r="JB324" i="9"/>
  <c r="IS324" i="9"/>
  <c r="IS855" i="9"/>
  <c r="FQ649" i="9"/>
  <c r="FR649" i="9"/>
  <c r="JA351" i="9"/>
  <c r="JA297" i="9"/>
  <c r="IZ414" i="9"/>
  <c r="JA18" i="9"/>
  <c r="JA792" i="9"/>
  <c r="JB855" i="9"/>
  <c r="IV855" i="9"/>
  <c r="IZ297" i="9"/>
  <c r="FQ586" i="9"/>
  <c r="FR586" i="9"/>
  <c r="JA648" i="9"/>
  <c r="JB981" i="9"/>
  <c r="IS414" i="9"/>
  <c r="IS477" i="9"/>
  <c r="IS297" i="9"/>
  <c r="JB99" i="9"/>
  <c r="IU297" i="9"/>
  <c r="IS369" i="9"/>
  <c r="IV324" i="9"/>
  <c r="JB306" i="9"/>
  <c r="IX846" i="9"/>
  <c r="IW333" i="9"/>
  <c r="IX792" i="9"/>
  <c r="JA756" i="9"/>
  <c r="JB693" i="9"/>
  <c r="IW522" i="9"/>
  <c r="IT855" i="9"/>
  <c r="JB495" i="9"/>
  <c r="JA774" i="9"/>
  <c r="JB198" i="9"/>
  <c r="FQ766" i="9"/>
  <c r="FR766" i="9"/>
  <c r="FQ37" i="9"/>
  <c r="FR37" i="9"/>
  <c r="IZ37" i="9"/>
  <c r="FQ730" i="9"/>
  <c r="FR730" i="9"/>
  <c r="IX730" i="9"/>
  <c r="FQ424" i="9"/>
  <c r="FR424" i="9"/>
  <c r="JB424" i="9"/>
  <c r="FQ829" i="9"/>
  <c r="FR829" i="9"/>
  <c r="JA829" i="9"/>
  <c r="FQ838" i="9"/>
  <c r="FR838" i="9"/>
  <c r="JA838" i="9"/>
  <c r="JA936" i="9"/>
  <c r="IS162" i="9"/>
  <c r="IW585" i="9"/>
  <c r="IS585" i="9"/>
  <c r="IU585" i="9"/>
  <c r="IU603" i="9"/>
  <c r="IZ603" i="9"/>
  <c r="IW603" i="9"/>
  <c r="IX603" i="9"/>
  <c r="IT603" i="9"/>
  <c r="IS603" i="9"/>
  <c r="JB423" i="9"/>
  <c r="IX423" i="9"/>
  <c r="IW945" i="9"/>
  <c r="IU945" i="9"/>
  <c r="IX945" i="9"/>
  <c r="IT945" i="9"/>
  <c r="IW918" i="9"/>
  <c r="IX918" i="9"/>
  <c r="IV918" i="9"/>
  <c r="IZ918" i="9"/>
  <c r="IS918" i="9"/>
  <c r="IT918" i="9"/>
  <c r="IU918" i="9"/>
  <c r="FQ505" i="9"/>
  <c r="FR505" i="9"/>
  <c r="JB505" i="9"/>
  <c r="FQ433" i="9"/>
  <c r="FR433" i="9"/>
  <c r="IS433" i="9"/>
  <c r="FQ964" i="9"/>
  <c r="FR964" i="9"/>
  <c r="JB964" i="9"/>
  <c r="IX936" i="9"/>
  <c r="IU9" i="9"/>
  <c r="IZ9" i="9"/>
  <c r="IW9" i="9"/>
  <c r="IS9" i="9"/>
  <c r="JA477" i="9"/>
  <c r="IU378" i="9"/>
  <c r="IX378" i="9"/>
  <c r="JA378" i="9"/>
  <c r="IV378" i="9"/>
  <c r="IW378" i="9"/>
  <c r="JB585" i="9"/>
  <c r="IU450" i="9"/>
  <c r="IW450" i="9"/>
  <c r="IZ450" i="9"/>
  <c r="IT450" i="9"/>
  <c r="IV450" i="9"/>
  <c r="IU837" i="9"/>
  <c r="JB837" i="9"/>
  <c r="IW837" i="9"/>
  <c r="IT837" i="9"/>
  <c r="IV837" i="9"/>
  <c r="IZ837" i="9"/>
  <c r="IS837" i="9"/>
  <c r="IX837" i="9"/>
  <c r="IW936" i="9"/>
  <c r="IT936" i="9"/>
  <c r="IU936" i="9"/>
  <c r="IV936" i="9"/>
  <c r="IW774" i="9"/>
  <c r="IZ774" i="9"/>
  <c r="JB774" i="9"/>
  <c r="IS774" i="9"/>
  <c r="IV774" i="9"/>
  <c r="IU774" i="9"/>
  <c r="IZ189" i="9"/>
  <c r="IU189" i="9"/>
  <c r="JB189" i="9"/>
  <c r="IX189" i="9"/>
  <c r="IW189" i="9"/>
  <c r="IT189" i="9"/>
  <c r="JA189" i="9"/>
  <c r="IT774" i="9"/>
  <c r="IS936" i="9"/>
  <c r="IS135" i="9"/>
  <c r="IU135" i="9"/>
  <c r="IX135" i="9"/>
  <c r="IZ135" i="9"/>
  <c r="IW135" i="9"/>
  <c r="IS405" i="9"/>
  <c r="IZ405" i="9"/>
  <c r="JB405" i="9"/>
  <c r="IW405" i="9"/>
  <c r="IW279" i="9"/>
  <c r="IV279" i="9"/>
  <c r="IZ279" i="9"/>
  <c r="JB279" i="9"/>
  <c r="IS279" i="9"/>
  <c r="IX279" i="9"/>
  <c r="IT279" i="9"/>
  <c r="JA279" i="9"/>
  <c r="IX774" i="9"/>
  <c r="FQ10" i="9"/>
  <c r="FR10" i="9"/>
  <c r="IV54" i="9"/>
  <c r="IX54" i="9"/>
  <c r="IU54" i="9"/>
  <c r="FQ163" i="9"/>
  <c r="FR163" i="9"/>
  <c r="IZ163" i="9"/>
  <c r="JA144" i="9"/>
  <c r="JB126" i="9"/>
  <c r="JA873" i="9"/>
  <c r="IS234" i="9"/>
  <c r="JB828" i="9"/>
  <c r="JB396" i="9"/>
  <c r="JB432" i="9"/>
  <c r="FQ919" i="9"/>
  <c r="FR919" i="9"/>
  <c r="FQ442" i="9"/>
  <c r="FR442" i="9"/>
  <c r="IU442" i="9"/>
  <c r="IX504" i="9"/>
  <c r="JB180" i="9"/>
  <c r="IZ531" i="9"/>
  <c r="IU531" i="9"/>
  <c r="IX531" i="9"/>
  <c r="FQ487" i="9"/>
  <c r="FR487" i="9"/>
  <c r="JB711" i="9"/>
  <c r="IX414" i="9"/>
  <c r="JB603" i="9"/>
  <c r="IT171" i="9"/>
  <c r="IV171" i="9"/>
  <c r="IW495" i="9"/>
  <c r="JB972" i="9"/>
  <c r="IV495" i="9"/>
  <c r="IU504" i="9"/>
  <c r="IV153" i="9"/>
  <c r="IV81" i="9"/>
  <c r="IT495" i="9"/>
  <c r="IZ153" i="9"/>
  <c r="IZ495" i="9"/>
  <c r="IU720" i="9"/>
  <c r="IW441" i="9"/>
  <c r="IX198" i="9"/>
  <c r="IS360" i="9"/>
  <c r="IW756" i="9"/>
  <c r="JB63" i="9"/>
  <c r="JA837" i="9"/>
  <c r="JB936" i="9"/>
  <c r="JA198" i="9"/>
  <c r="IS981" i="9"/>
  <c r="IS216" i="9"/>
  <c r="IW171" i="9"/>
  <c r="JB918" i="9"/>
  <c r="JA171" i="9"/>
  <c r="JA414" i="9"/>
  <c r="JA153" i="9"/>
  <c r="JB846" i="9"/>
  <c r="JB621" i="9"/>
  <c r="FQ307" i="9"/>
  <c r="FR307" i="9"/>
  <c r="JA307" i="9"/>
  <c r="JA450" i="9"/>
  <c r="JB414" i="9"/>
  <c r="FQ109" i="9"/>
  <c r="FR109" i="9"/>
  <c r="IS109" i="9"/>
  <c r="FQ397" i="9"/>
  <c r="FR397" i="9"/>
  <c r="JB397" i="9"/>
  <c r="JA423" i="9"/>
  <c r="JB27" i="9"/>
  <c r="IX549" i="9"/>
  <c r="JB765" i="9"/>
  <c r="JA918" i="9"/>
  <c r="FQ136" i="9"/>
  <c r="FR136" i="9"/>
  <c r="JA136" i="9"/>
  <c r="FQ370" i="9"/>
  <c r="FR370" i="9"/>
  <c r="JA370" i="9"/>
  <c r="JA234" i="9"/>
  <c r="JB81" i="9"/>
  <c r="JA135" i="9"/>
  <c r="IS198" i="9"/>
  <c r="IZ216" i="9"/>
  <c r="IU1008" i="9"/>
  <c r="IX1008" i="9"/>
  <c r="IS1008" i="9"/>
  <c r="IU342" i="9"/>
  <c r="IZ342" i="9"/>
  <c r="IX342" i="9"/>
  <c r="IZ477" i="9"/>
  <c r="IT729" i="9"/>
  <c r="IU810" i="9"/>
  <c r="JB999" i="9"/>
  <c r="IZ756" i="9"/>
  <c r="IS666" i="9"/>
  <c r="JA1008" i="9"/>
  <c r="IZ513" i="9"/>
  <c r="IW513" i="9"/>
  <c r="IX513" i="9"/>
  <c r="IW711" i="9"/>
  <c r="IS711" i="9"/>
  <c r="IZ711" i="9"/>
  <c r="IX711" i="9"/>
  <c r="JA306" i="9"/>
  <c r="IW54" i="9"/>
  <c r="IW504" i="9"/>
  <c r="IT711" i="9"/>
  <c r="IV1008" i="9"/>
  <c r="IV333" i="9"/>
  <c r="IZ999" i="9"/>
  <c r="IV477" i="9"/>
  <c r="IW576" i="9"/>
  <c r="IW1008" i="9"/>
  <c r="IU405" i="9"/>
  <c r="IS945" i="9"/>
  <c r="IV810" i="9"/>
  <c r="IW999" i="9"/>
  <c r="IW792" i="9"/>
  <c r="IT360" i="9"/>
  <c r="IS756" i="9"/>
  <c r="FQ721" i="9"/>
  <c r="IU729" i="9"/>
  <c r="IW234" i="9"/>
  <c r="IV234" i="9"/>
  <c r="IZ234" i="9"/>
  <c r="IT234" i="9"/>
  <c r="IX234" i="9"/>
  <c r="IU234" i="9"/>
  <c r="IX495" i="9"/>
  <c r="IU495" i="9"/>
  <c r="IX441" i="9"/>
  <c r="IV441" i="9"/>
  <c r="JA711" i="9"/>
  <c r="JB504" i="9"/>
  <c r="IZ720" i="9"/>
  <c r="IX720" i="9"/>
  <c r="IW720" i="9"/>
  <c r="IS720" i="9"/>
  <c r="IZ198" i="9"/>
  <c r="IT414" i="9"/>
  <c r="IT342" i="9"/>
  <c r="JA99" i="9"/>
  <c r="IS810" i="9"/>
  <c r="IZ666" i="9"/>
  <c r="IT666" i="9"/>
  <c r="IV342" i="9"/>
  <c r="IS342" i="9"/>
  <c r="IV666" i="9"/>
  <c r="IV729" i="9"/>
  <c r="JA999" i="9"/>
  <c r="JA810" i="9"/>
  <c r="IV999" i="9"/>
  <c r="IW360" i="9"/>
  <c r="IU927" i="9"/>
  <c r="IX927" i="9"/>
  <c r="IZ927" i="9"/>
  <c r="IS927" i="9"/>
  <c r="IZ225" i="9"/>
  <c r="IS225" i="9"/>
  <c r="IX405" i="9"/>
  <c r="IV405" i="9"/>
  <c r="IT405" i="9"/>
  <c r="JB1008" i="9"/>
  <c r="JB477" i="9"/>
  <c r="IW927" i="9"/>
  <c r="JA486" i="9"/>
  <c r="JA513" i="9"/>
  <c r="IW477" i="9"/>
  <c r="IX666" i="9"/>
  <c r="JA342" i="9"/>
  <c r="IW342" i="9"/>
  <c r="JA729" i="9"/>
  <c r="IZ729" i="9"/>
  <c r="IS54" i="9"/>
  <c r="JA288" i="9"/>
  <c r="IU225" i="9"/>
  <c r="JA954" i="9"/>
  <c r="IS729" i="9"/>
  <c r="IW288" i="9"/>
  <c r="JA765" i="9"/>
  <c r="IZ945" i="9"/>
  <c r="IX810" i="9"/>
  <c r="IS792" i="9"/>
  <c r="IZ387" i="9"/>
  <c r="IU360" i="9"/>
  <c r="IT756" i="9"/>
  <c r="JB927" i="9"/>
  <c r="IW81" i="9"/>
  <c r="IZ81" i="9"/>
  <c r="IX81" i="9"/>
  <c r="IW981" i="9"/>
  <c r="IZ981" i="9"/>
  <c r="IX981" i="9"/>
  <c r="IT981" i="9"/>
  <c r="IU981" i="9"/>
  <c r="JA405" i="9"/>
  <c r="JA333" i="9"/>
  <c r="IU666" i="9"/>
  <c r="IV945" i="9"/>
  <c r="IV792" i="9"/>
  <c r="IV756" i="9"/>
  <c r="IV504" i="9"/>
  <c r="IZ504" i="9"/>
  <c r="JA945" i="9"/>
  <c r="IV576" i="9"/>
  <c r="JA108" i="9"/>
  <c r="IU765" i="9"/>
  <c r="IT1008" i="9"/>
  <c r="IW666" i="9"/>
  <c r="IX729" i="9"/>
  <c r="IX477" i="9"/>
  <c r="IZ54" i="9"/>
  <c r="JB648" i="9"/>
  <c r="JB801" i="9"/>
  <c r="IS513" i="9"/>
  <c r="JB945" i="9"/>
  <c r="IW810" i="9"/>
  <c r="IX999" i="9"/>
  <c r="JB792" i="9"/>
  <c r="IX756" i="9"/>
  <c r="JB513" i="9"/>
  <c r="IV1017" i="9"/>
  <c r="IW1017" i="9"/>
  <c r="IX72" i="9"/>
  <c r="IZ72" i="9"/>
  <c r="IV72" i="9"/>
  <c r="IS72" i="9"/>
  <c r="IT72" i="9"/>
  <c r="JA990" i="9"/>
  <c r="JB720" i="9"/>
  <c r="JB729" i="9"/>
  <c r="IU999" i="9"/>
  <c r="IT477" i="9"/>
  <c r="IU63" i="9"/>
  <c r="IZ63" i="9"/>
  <c r="IS63" i="9"/>
  <c r="IT63" i="9"/>
  <c r="IX63" i="9"/>
  <c r="IV63" i="9"/>
  <c r="IZ576" i="9"/>
  <c r="IX576" i="9"/>
  <c r="IS576" i="9"/>
  <c r="IZ333" i="9"/>
  <c r="IS333" i="9"/>
  <c r="IT333" i="9"/>
  <c r="IU576" i="9"/>
  <c r="IV927" i="9"/>
  <c r="IT54" i="9"/>
  <c r="JB756" i="9"/>
  <c r="JA801" i="9"/>
  <c r="IU711" i="9"/>
  <c r="JB9" i="9"/>
  <c r="IT9" i="9"/>
  <c r="IV9" i="9"/>
  <c r="IT927" i="9"/>
  <c r="JA63" i="9"/>
  <c r="IT513" i="9"/>
  <c r="IS891" i="9"/>
  <c r="IV891" i="9"/>
  <c r="IW891" i="9"/>
  <c r="IT891" i="9"/>
  <c r="IU990" i="9"/>
  <c r="JB990" i="9"/>
  <c r="IW990" i="9"/>
  <c r="IT990" i="9"/>
  <c r="IZ990" i="9"/>
  <c r="JB342" i="9"/>
  <c r="FQ235" i="9"/>
  <c r="JA558" i="9"/>
  <c r="IX558" i="9"/>
  <c r="IS558" i="9"/>
  <c r="IT558" i="9"/>
  <c r="IU558" i="9"/>
  <c r="IV558" i="9"/>
  <c r="IW558" i="9"/>
  <c r="IX657" i="9"/>
  <c r="IZ657" i="9"/>
  <c r="IW657" i="9"/>
  <c r="IT657" i="9"/>
  <c r="IU657" i="9"/>
  <c r="IV657" i="9"/>
  <c r="JB657" i="9"/>
  <c r="IT423" i="9"/>
  <c r="IU423" i="9"/>
  <c r="IW423" i="9"/>
  <c r="IZ423" i="9"/>
  <c r="IV423" i="9"/>
  <c r="IS423" i="9"/>
  <c r="IV36" i="9"/>
  <c r="IT180" i="9"/>
  <c r="IS180" i="9"/>
  <c r="IV180" i="9"/>
  <c r="IW180" i="9"/>
  <c r="IX180" i="9"/>
  <c r="IU180" i="9"/>
  <c r="IW783" i="9"/>
  <c r="JA783" i="9"/>
  <c r="IU783" i="9"/>
  <c r="IS783" i="9"/>
  <c r="IZ783" i="9"/>
  <c r="IX783" i="9"/>
  <c r="IV783" i="9"/>
  <c r="IT783" i="9"/>
  <c r="IX693" i="9"/>
  <c r="IW693" i="9"/>
  <c r="IZ693" i="9"/>
  <c r="IV693" i="9"/>
  <c r="IT693" i="9"/>
  <c r="IS693" i="9"/>
  <c r="JA657" i="9"/>
  <c r="IZ1026" i="9"/>
  <c r="IV1026" i="9"/>
  <c r="IU1026" i="9"/>
  <c r="IX1026" i="9"/>
  <c r="IT1026" i="9"/>
  <c r="IW1026" i="9"/>
  <c r="IS1026" i="9"/>
  <c r="IU594" i="9"/>
  <c r="IT594" i="9"/>
  <c r="IZ594" i="9"/>
  <c r="IW594" i="9"/>
  <c r="IV594" i="9"/>
  <c r="JB36" i="9"/>
  <c r="IZ180" i="9"/>
  <c r="IX747" i="9"/>
  <c r="IZ747" i="9"/>
  <c r="IS747" i="9"/>
  <c r="IT747" i="9"/>
  <c r="IV747" i="9"/>
  <c r="IU747" i="9"/>
  <c r="JA747" i="9"/>
  <c r="IW747" i="9"/>
  <c r="JA909" i="9"/>
  <c r="IW108" i="9"/>
  <c r="IX108" i="9"/>
  <c r="IU108" i="9"/>
  <c r="JB108" i="9"/>
  <c r="IZ108" i="9"/>
  <c r="IT108" i="9"/>
  <c r="IV108" i="9"/>
  <c r="IS108" i="9"/>
  <c r="FQ982" i="9"/>
  <c r="IV675" i="9"/>
  <c r="IS675" i="9"/>
  <c r="IZ675" i="9"/>
  <c r="IW675" i="9"/>
  <c r="IU675" i="9"/>
  <c r="IT675" i="9"/>
  <c r="JA675" i="9"/>
  <c r="IW765" i="9"/>
  <c r="IS765" i="9"/>
  <c r="IT765" i="9"/>
  <c r="IV765" i="9"/>
  <c r="IZ765" i="9"/>
  <c r="IS396" i="9"/>
  <c r="IV396" i="9"/>
  <c r="IT396" i="9"/>
  <c r="IU396" i="9"/>
  <c r="IW396" i="9"/>
  <c r="IX396" i="9"/>
  <c r="JA396" i="9"/>
  <c r="IZ396" i="9"/>
  <c r="IX306" i="9"/>
  <c r="IT306" i="9"/>
  <c r="IV306" i="9"/>
  <c r="IW306" i="9"/>
  <c r="IU306" i="9"/>
  <c r="IS306" i="9"/>
  <c r="IZ306" i="9"/>
  <c r="IU693" i="9"/>
  <c r="JB783" i="9"/>
  <c r="JB747" i="9"/>
  <c r="IX90" i="9"/>
  <c r="IU90" i="9"/>
  <c r="JA90" i="9"/>
  <c r="IW90" i="9"/>
  <c r="IZ90" i="9"/>
  <c r="IS90" i="9"/>
  <c r="IV90" i="9"/>
  <c r="IZ261" i="9"/>
  <c r="IT261" i="9"/>
  <c r="IV261" i="9"/>
  <c r="IS261" i="9"/>
  <c r="IW261" i="9"/>
  <c r="IX261" i="9"/>
  <c r="JB909" i="9"/>
  <c r="IU909" i="9"/>
  <c r="IS909" i="9"/>
  <c r="IT909" i="9"/>
  <c r="IV909" i="9"/>
  <c r="IW909" i="9"/>
  <c r="IX909" i="9"/>
  <c r="FQ883" i="9"/>
  <c r="IS864" i="9"/>
  <c r="IZ864" i="9"/>
  <c r="IT864" i="9"/>
  <c r="IU864" i="9"/>
  <c r="IX864" i="9"/>
  <c r="JA864" i="9"/>
  <c r="IW864" i="9"/>
  <c r="IS657" i="9"/>
  <c r="JB612" i="9"/>
  <c r="IV27" i="9"/>
  <c r="IT27" i="9"/>
  <c r="IZ27" i="9"/>
  <c r="IW27" i="9"/>
  <c r="IT648" i="9"/>
  <c r="IS648" i="9"/>
  <c r="IV648" i="9"/>
  <c r="IZ648" i="9"/>
  <c r="IU648" i="9"/>
  <c r="IW648" i="9"/>
  <c r="IX648" i="9"/>
  <c r="IS27" i="9"/>
  <c r="IW846" i="9"/>
  <c r="IV846" i="9"/>
  <c r="IT846" i="9"/>
  <c r="IU846" i="9"/>
  <c r="IZ846" i="9"/>
  <c r="IT270" i="9"/>
  <c r="IZ270" i="9"/>
  <c r="IW270" i="9"/>
  <c r="IV270" i="9"/>
  <c r="IU270" i="9"/>
  <c r="IW702" i="9"/>
  <c r="IS702" i="9"/>
  <c r="IU702" i="9"/>
  <c r="IX702" i="9"/>
  <c r="JB702" i="9"/>
  <c r="IV702" i="9"/>
  <c r="IZ702" i="9"/>
  <c r="IT702" i="9"/>
  <c r="IV369" i="9"/>
  <c r="IX369" i="9"/>
  <c r="IT369" i="9"/>
  <c r="IW369" i="9"/>
  <c r="IZ369" i="9"/>
  <c r="FQ46" i="9"/>
  <c r="JA27" i="9"/>
  <c r="IT585" i="9"/>
  <c r="IZ585" i="9"/>
  <c r="IV585" i="9"/>
  <c r="IX585" i="9"/>
  <c r="JA270" i="9"/>
  <c r="IX621" i="9"/>
  <c r="IW621" i="9"/>
  <c r="IV621" i="9"/>
  <c r="IS621" i="9"/>
  <c r="IZ621" i="9"/>
  <c r="JA621" i="9"/>
  <c r="IU621" i="9"/>
  <c r="IT801" i="9"/>
  <c r="IX675" i="9"/>
  <c r="IS36" i="9"/>
  <c r="IX36" i="9"/>
  <c r="IW36" i="9"/>
  <c r="IT36" i="9"/>
  <c r="IU36" i="9"/>
  <c r="IZ36" i="9"/>
  <c r="IW684" i="9"/>
  <c r="IU684" i="9"/>
  <c r="IZ684" i="9"/>
  <c r="IS684" i="9"/>
  <c r="IV684" i="9"/>
  <c r="IT684" i="9"/>
  <c r="JA684" i="9"/>
  <c r="IX684" i="9"/>
  <c r="IZ612" i="9"/>
  <c r="IU612" i="9"/>
  <c r="IW612" i="9"/>
  <c r="JA612" i="9"/>
  <c r="IX612" i="9"/>
  <c r="IT612" i="9"/>
  <c r="IS612" i="9"/>
  <c r="JA1026" i="9"/>
  <c r="FQ271" i="9"/>
  <c r="FQ379" i="9"/>
  <c r="IX288" i="9"/>
  <c r="IT288" i="9"/>
  <c r="IU288" i="9"/>
  <c r="IS288" i="9"/>
  <c r="IZ288" i="9"/>
  <c r="IW126" i="9"/>
  <c r="IX126" i="9"/>
  <c r="IZ126" i="9"/>
  <c r="IV126" i="9"/>
  <c r="IU126" i="9"/>
  <c r="IT126" i="9"/>
  <c r="JA126" i="9"/>
  <c r="IS126" i="9"/>
  <c r="IT873" i="9"/>
  <c r="IW873" i="9"/>
  <c r="IZ873" i="9"/>
  <c r="IS873" i="9"/>
  <c r="IX873" i="9"/>
  <c r="JB873" i="9"/>
  <c r="IV873" i="9"/>
  <c r="JA261" i="9"/>
  <c r="JA846" i="9"/>
  <c r="IT99" i="9"/>
  <c r="IX99" i="9"/>
  <c r="IS99" i="9"/>
  <c r="IW99" i="9"/>
  <c r="IZ99" i="9"/>
  <c r="IU99" i="9"/>
  <c r="IV99" i="9"/>
  <c r="JA702" i="9"/>
  <c r="IX594" i="9"/>
  <c r="JB594" i="9"/>
  <c r="IX738" i="9"/>
  <c r="IW738" i="9"/>
  <c r="IT738" i="9"/>
  <c r="JA738" i="9"/>
  <c r="IV738" i="9"/>
  <c r="JB738" i="9"/>
  <c r="IZ738" i="9"/>
  <c r="IU738" i="9"/>
  <c r="IT387" i="9"/>
  <c r="IX387" i="9"/>
  <c r="IU387" i="9"/>
  <c r="IS387" i="9"/>
  <c r="IV387" i="9"/>
  <c r="IW387" i="9"/>
  <c r="JB1026" i="9"/>
  <c r="JB558" i="9"/>
  <c r="JB270" i="9"/>
  <c r="IX27" i="9"/>
  <c r="JA369" i="9"/>
  <c r="FQ334" i="9"/>
  <c r="IT243" i="9"/>
  <c r="JB243" i="9"/>
  <c r="IZ243" i="9"/>
  <c r="IX243" i="9"/>
  <c r="IU243" i="9"/>
  <c r="IW243" i="9"/>
  <c r="IV243" i="9"/>
  <c r="IS243" i="9"/>
  <c r="JA243" i="9"/>
  <c r="IW972" i="9"/>
  <c r="JA972" i="9"/>
  <c r="IZ972" i="9"/>
  <c r="IX972" i="9"/>
  <c r="IU972" i="9"/>
  <c r="IS972" i="9"/>
  <c r="IV972" i="9"/>
  <c r="IZ45" i="9"/>
  <c r="IS45" i="9"/>
  <c r="JA45" i="9"/>
  <c r="IW45" i="9"/>
  <c r="IX45" i="9"/>
  <c r="IV45" i="9"/>
  <c r="IU45" i="9"/>
  <c r="JA252" i="9"/>
  <c r="IX252" i="9"/>
  <c r="IS252" i="9"/>
  <c r="IU252" i="9"/>
  <c r="IW252" i="9"/>
  <c r="JB90" i="9"/>
  <c r="FQ613" i="9"/>
  <c r="FQ793" i="9"/>
  <c r="IZ144" i="9"/>
  <c r="IT144" i="9"/>
  <c r="IX144" i="9"/>
  <c r="IV144" i="9"/>
  <c r="IU144" i="9"/>
  <c r="IS144" i="9"/>
  <c r="IT90" i="9"/>
  <c r="JB45" i="9"/>
  <c r="FQ73" i="9"/>
  <c r="IZ252" i="9"/>
  <c r="IU315" i="9"/>
  <c r="JA315" i="9"/>
  <c r="IW315" i="9"/>
  <c r="IV315" i="9"/>
  <c r="IS315" i="9"/>
  <c r="IX315" i="9"/>
  <c r="IZ315" i="9"/>
  <c r="IT315" i="9"/>
  <c r="JB261" i="9"/>
  <c r="IT252" i="9"/>
  <c r="IV252" i="9"/>
  <c r="IU261" i="9"/>
  <c r="IT486" i="9"/>
  <c r="IX486" i="9"/>
  <c r="IW486" i="9"/>
  <c r="IU486" i="9"/>
  <c r="JB486" i="9"/>
  <c r="IZ486" i="9"/>
  <c r="IV486" i="9"/>
  <c r="IX828" i="9"/>
  <c r="JA828" i="9"/>
  <c r="IZ828" i="9"/>
  <c r="IV828" i="9"/>
  <c r="IT828" i="9"/>
  <c r="IS828" i="9"/>
  <c r="IU828" i="9"/>
  <c r="IT954" i="9"/>
  <c r="IX954" i="9"/>
  <c r="IZ954" i="9"/>
  <c r="IW954" i="9"/>
  <c r="IV954" i="9"/>
  <c r="IU954" i="9"/>
  <c r="JB954" i="9"/>
  <c r="IT972" i="9"/>
  <c r="IU873" i="9"/>
  <c r="IS432" i="9"/>
  <c r="IV432" i="9"/>
  <c r="IU432" i="9"/>
  <c r="JA432" i="9"/>
  <c r="IT432" i="9"/>
  <c r="IZ432" i="9"/>
  <c r="IW432" i="9"/>
  <c r="JA594" i="9"/>
  <c r="IX801" i="9"/>
  <c r="IZ801" i="9"/>
  <c r="IU801" i="9"/>
  <c r="IV801" i="9"/>
  <c r="IW801" i="9"/>
  <c r="JA693" i="9"/>
  <c r="IV612" i="9"/>
  <c r="IT45" i="9"/>
  <c r="IZ558" i="9"/>
  <c r="IW828" i="9"/>
  <c r="JB864" i="9"/>
  <c r="IT181" i="9"/>
  <c r="IW820" i="9"/>
  <c r="JA712" i="9"/>
  <c r="JA181" i="9"/>
  <c r="IS181" i="9"/>
  <c r="IX541" i="9"/>
  <c r="IY181" i="9"/>
  <c r="IY730" i="9"/>
  <c r="IT757" i="9"/>
  <c r="IZ181" i="9"/>
  <c r="JA55" i="9"/>
  <c r="IU55" i="9"/>
  <c r="JB55" i="9"/>
  <c r="IU757" i="9"/>
  <c r="IW109" i="9"/>
  <c r="IW100" i="9"/>
  <c r="IT442" i="9"/>
  <c r="IZ757" i="9"/>
  <c r="IX658" i="9"/>
  <c r="JA262" i="9"/>
  <c r="IY262" i="9"/>
  <c r="JA784" i="9"/>
  <c r="IZ91" i="9"/>
  <c r="IS550" i="9"/>
  <c r="IS712" i="9"/>
  <c r="IY757" i="9"/>
  <c r="IT694" i="9"/>
  <c r="IT712" i="9"/>
  <c r="IU712" i="9"/>
  <c r="IT91" i="9"/>
  <c r="IY109" i="9"/>
  <c r="IX712" i="9"/>
  <c r="JA820" i="9"/>
  <c r="IV820" i="9"/>
  <c r="JB181" i="9"/>
  <c r="JA442" i="9"/>
  <c r="IX181" i="9"/>
  <c r="JB550" i="9"/>
  <c r="IW784" i="9"/>
  <c r="IV838" i="9"/>
  <c r="IV316" i="9"/>
  <c r="IX757" i="9"/>
  <c r="IU181" i="9"/>
  <c r="IW55" i="9"/>
  <c r="IS100" i="9"/>
  <c r="IX784" i="9"/>
  <c r="IS442" i="9"/>
  <c r="IS757" i="9"/>
  <c r="IZ667" i="9"/>
  <c r="IV181" i="9"/>
  <c r="IT550" i="9"/>
  <c r="JB100" i="9"/>
  <c r="IV784" i="9"/>
  <c r="IU550" i="9"/>
  <c r="IX442" i="9"/>
  <c r="JA550" i="9"/>
  <c r="IS784" i="9"/>
  <c r="IS262" i="9"/>
  <c r="IV442" i="9"/>
  <c r="IV757" i="9"/>
  <c r="IZ550" i="9"/>
  <c r="JA757" i="9"/>
  <c r="IS838" i="9"/>
  <c r="IV100" i="9"/>
  <c r="IV712" i="9"/>
  <c r="JA892" i="9"/>
  <c r="JA316" i="9"/>
  <c r="IZ838" i="9"/>
  <c r="IZ712" i="9"/>
  <c r="IT892" i="9"/>
  <c r="IZ316" i="9"/>
  <c r="IW127" i="9"/>
  <c r="IW712" i="9"/>
  <c r="IY316" i="9"/>
  <c r="IY559" i="9"/>
  <c r="IW523" i="9"/>
  <c r="IS127" i="9"/>
  <c r="IY712" i="9"/>
  <c r="IS541" i="9"/>
  <c r="IZ532" i="9"/>
  <c r="IS532" i="9"/>
  <c r="IX532" i="9"/>
  <c r="IU532" i="9"/>
  <c r="IV532" i="9"/>
  <c r="IT532" i="9"/>
  <c r="IW388" i="9"/>
  <c r="IU388" i="9"/>
  <c r="IT262" i="9"/>
  <c r="IZ541" i="9"/>
  <c r="IX244" i="9"/>
  <c r="IS91" i="9"/>
  <c r="IV658" i="9"/>
  <c r="JB757" i="9"/>
  <c r="IV55" i="9"/>
  <c r="JB262" i="9"/>
  <c r="IT244" i="9"/>
  <c r="IZ262" i="9"/>
  <c r="JB532" i="9"/>
  <c r="IW541" i="9"/>
  <c r="IW658" i="9"/>
  <c r="JB91" i="9"/>
  <c r="IZ244" i="9"/>
  <c r="IW262" i="9"/>
  <c r="IW37" i="9"/>
  <c r="IY838" i="9"/>
  <c r="JB1027" i="9"/>
  <c r="IX262" i="9"/>
  <c r="JB559" i="9"/>
  <c r="IT658" i="9"/>
  <c r="IT55" i="9"/>
  <c r="IX55" i="9"/>
  <c r="IU838" i="9"/>
  <c r="IU262" i="9"/>
  <c r="IV262" i="9"/>
  <c r="IU559" i="9"/>
  <c r="IZ559" i="9"/>
  <c r="JB523" i="9"/>
  <c r="JB253" i="9"/>
  <c r="IV694" i="9"/>
  <c r="IS496" i="9"/>
  <c r="JB658" i="9"/>
  <c r="IY541" i="9"/>
  <c r="IV541" i="9"/>
  <c r="IU244" i="9"/>
  <c r="IU91" i="9"/>
  <c r="IU658" i="9"/>
  <c r="IU478" i="9"/>
  <c r="IX559" i="9"/>
  <c r="IT559" i="9"/>
  <c r="IV559" i="9"/>
  <c r="IX109" i="9"/>
  <c r="JB244" i="9"/>
  <c r="IY658" i="9"/>
  <c r="JB694" i="9"/>
  <c r="IS694" i="9"/>
  <c r="JB37" i="9"/>
  <c r="JA244" i="9"/>
  <c r="IX127" i="9"/>
  <c r="IS658" i="9"/>
  <c r="IW559" i="9"/>
  <c r="IS559" i="9"/>
  <c r="IS244" i="9"/>
  <c r="IY496" i="9"/>
  <c r="IV244" i="9"/>
  <c r="IY244" i="9"/>
  <c r="JB541" i="9"/>
  <c r="JA658" i="9"/>
  <c r="IV37" i="9"/>
  <c r="IW694" i="9"/>
  <c r="IT748" i="9"/>
  <c r="IS748" i="9"/>
  <c r="IV748" i="9"/>
  <c r="IY748" i="9"/>
  <c r="JB748" i="9"/>
  <c r="JA748" i="9"/>
  <c r="JB325" i="9"/>
  <c r="JA325" i="9"/>
  <c r="IT568" i="9"/>
  <c r="JB568" i="9"/>
  <c r="IY568" i="9"/>
  <c r="IV478" i="9"/>
  <c r="IZ100" i="9"/>
  <c r="IZ892" i="9"/>
  <c r="IU892" i="9"/>
  <c r="IW316" i="9"/>
  <c r="JB649" i="9"/>
  <c r="IT820" i="9"/>
  <c r="IX478" i="9"/>
  <c r="IX838" i="9"/>
  <c r="IW532" i="9"/>
  <c r="IX694" i="9"/>
  <c r="IU784" i="9"/>
  <c r="IT100" i="9"/>
  <c r="JB316" i="9"/>
  <c r="IY784" i="9"/>
  <c r="IY388" i="9"/>
  <c r="IW442" i="9"/>
  <c r="IT541" i="9"/>
  <c r="IY892" i="9"/>
  <c r="IT316" i="9"/>
  <c r="IV91" i="9"/>
  <c r="IZ127" i="9"/>
  <c r="IX820" i="9"/>
  <c r="IU820" i="9"/>
  <c r="IS478" i="9"/>
  <c r="IV550" i="9"/>
  <c r="JB892" i="9"/>
  <c r="JB478" i="9"/>
  <c r="IW478" i="9"/>
  <c r="IU100" i="9"/>
  <c r="JA127" i="9"/>
  <c r="IS820" i="9"/>
  <c r="JA694" i="9"/>
  <c r="IT838" i="9"/>
  <c r="IY532" i="9"/>
  <c r="IU694" i="9"/>
  <c r="IZ784" i="9"/>
  <c r="IX100" i="9"/>
  <c r="JA541" i="9"/>
  <c r="JB838" i="9"/>
  <c r="IV892" i="9"/>
  <c r="IU316" i="9"/>
  <c r="IX163" i="9"/>
  <c r="IS163" i="9"/>
  <c r="IU127" i="9"/>
  <c r="IY820" i="9"/>
  <c r="IY478" i="9"/>
  <c r="IX550" i="9"/>
  <c r="IW550" i="9"/>
  <c r="JA91" i="9"/>
  <c r="JB730" i="9"/>
  <c r="IX892" i="9"/>
  <c r="IT127" i="9"/>
  <c r="IZ478" i="9"/>
  <c r="JB820" i="9"/>
  <c r="IW892" i="9"/>
  <c r="IS316" i="9"/>
  <c r="JA478" i="9"/>
  <c r="IY91" i="9"/>
  <c r="IW838" i="9"/>
  <c r="JA532" i="9"/>
  <c r="IZ694" i="9"/>
  <c r="JB784" i="9"/>
  <c r="JA100" i="9"/>
  <c r="IW91" i="9"/>
  <c r="JB127" i="9"/>
  <c r="IY442" i="9"/>
  <c r="IY163" i="9"/>
  <c r="IV127" i="9"/>
  <c r="IV730" i="9"/>
  <c r="IU37" i="9"/>
  <c r="IU109" i="9"/>
  <c r="IU523" i="9"/>
  <c r="JB163" i="9"/>
  <c r="IS37" i="9"/>
  <c r="JA496" i="9"/>
  <c r="IW730" i="9"/>
  <c r="IT163" i="9"/>
  <c r="IS523" i="9"/>
  <c r="JA865" i="9"/>
  <c r="JB109" i="9"/>
  <c r="IT37" i="9"/>
  <c r="IU496" i="9"/>
  <c r="IZ865" i="9"/>
  <c r="IS730" i="9"/>
  <c r="IW163" i="9"/>
  <c r="JA667" i="9"/>
  <c r="IZ523" i="9"/>
  <c r="JB496" i="9"/>
  <c r="IX667" i="9"/>
  <c r="IT865" i="9"/>
  <c r="IY865" i="9"/>
  <c r="JA730" i="9"/>
  <c r="IT109" i="9"/>
  <c r="IV667" i="9"/>
  <c r="IW496" i="9"/>
  <c r="IX496" i="9"/>
  <c r="JB667" i="9"/>
  <c r="IW433" i="9"/>
  <c r="IV865" i="9"/>
  <c r="IZ730" i="9"/>
  <c r="JB865" i="9"/>
  <c r="JA109" i="9"/>
  <c r="IV163" i="9"/>
  <c r="IS667" i="9"/>
  <c r="IY37" i="9"/>
  <c r="JB919" i="9"/>
  <c r="IU667" i="9"/>
  <c r="IU730" i="9"/>
  <c r="IT667" i="9"/>
  <c r="IT730" i="9"/>
  <c r="JA37" i="9"/>
  <c r="IT496" i="9"/>
  <c r="IZ109" i="9"/>
  <c r="IU163" i="9"/>
  <c r="IW667" i="9"/>
  <c r="IX37" i="9"/>
  <c r="IV109" i="9"/>
  <c r="IV496" i="9"/>
  <c r="JA163" i="9"/>
  <c r="IX748" i="9"/>
  <c r="IT802" i="9"/>
  <c r="IT433" i="9"/>
  <c r="IU865" i="9"/>
  <c r="JB829" i="9"/>
  <c r="IS802" i="9"/>
  <c r="IU748" i="9"/>
  <c r="IZ748" i="9"/>
  <c r="IW802" i="9"/>
  <c r="IX388" i="9"/>
  <c r="JA199" i="9"/>
  <c r="IW568" i="9"/>
  <c r="IU433" i="9"/>
  <c r="IZ442" i="9"/>
  <c r="IS388" i="9"/>
  <c r="IX865" i="9"/>
  <c r="IV523" i="9"/>
  <c r="IT523" i="9"/>
  <c r="IX523" i="9"/>
  <c r="IY523" i="9"/>
  <c r="IY433" i="9"/>
  <c r="IV388" i="9"/>
  <c r="IZ568" i="9"/>
  <c r="IX433" i="9"/>
  <c r="JA433" i="9"/>
  <c r="JB442" i="9"/>
  <c r="IZ388" i="9"/>
  <c r="JA388" i="9"/>
  <c r="IW865" i="9"/>
  <c r="IV433" i="9"/>
  <c r="IU802" i="9"/>
  <c r="IY802" i="9"/>
  <c r="IZ433" i="9"/>
  <c r="JB388" i="9"/>
  <c r="JB433" i="9"/>
  <c r="IT388" i="9"/>
  <c r="JA397" i="9"/>
  <c r="IZ802" i="9"/>
  <c r="IV802" i="9"/>
  <c r="IW748" i="9"/>
  <c r="JA802" i="9"/>
  <c r="JB802" i="9"/>
  <c r="JA919" i="9"/>
  <c r="IT919" i="9"/>
  <c r="IW919" i="9"/>
  <c r="IV919" i="9"/>
  <c r="IS919" i="9"/>
  <c r="IY919" i="9"/>
  <c r="IZ919" i="9"/>
  <c r="IU919" i="9"/>
  <c r="IX919" i="9"/>
  <c r="IW28" i="9"/>
  <c r="IV568" i="9"/>
  <c r="JA568" i="9"/>
  <c r="JA775" i="9"/>
  <c r="IS775" i="9"/>
  <c r="IU775" i="9"/>
  <c r="IZ775" i="9"/>
  <c r="IV775" i="9"/>
  <c r="IW775" i="9"/>
  <c r="IT775" i="9"/>
  <c r="IX397" i="9"/>
  <c r="IV910" i="9"/>
  <c r="IS910" i="9"/>
  <c r="IT910" i="9"/>
  <c r="IY910" i="9"/>
  <c r="IW910" i="9"/>
  <c r="IX910" i="9"/>
  <c r="IU910" i="9"/>
  <c r="IZ910" i="9"/>
  <c r="FR721" i="9"/>
  <c r="IX568" i="9"/>
  <c r="IS955" i="9"/>
  <c r="IZ955" i="9"/>
  <c r="IT955" i="9"/>
  <c r="IU955" i="9"/>
  <c r="JA955" i="9"/>
  <c r="IY955" i="9"/>
  <c r="IX955" i="9"/>
  <c r="IW955" i="9"/>
  <c r="IV955" i="9"/>
  <c r="IS568" i="9"/>
  <c r="IX775" i="9"/>
  <c r="IU568" i="9"/>
  <c r="JA145" i="9"/>
  <c r="JB775" i="9"/>
  <c r="JA910" i="9"/>
  <c r="IV208" i="9"/>
  <c r="IX208" i="9"/>
  <c r="IS208" i="9"/>
  <c r="IT208" i="9"/>
  <c r="IZ208" i="9"/>
  <c r="IU208" i="9"/>
  <c r="IW208" i="9"/>
  <c r="JA208" i="9"/>
  <c r="IY208" i="9"/>
  <c r="IZ487" i="9"/>
  <c r="IY487" i="9"/>
  <c r="IV487" i="9"/>
  <c r="IW487" i="9"/>
  <c r="IS487" i="9"/>
  <c r="IT487" i="9"/>
  <c r="IX487" i="9"/>
  <c r="IU487" i="9"/>
  <c r="IY856" i="9"/>
  <c r="IV856" i="9"/>
  <c r="JA856" i="9"/>
  <c r="IT856" i="9"/>
  <c r="IZ856" i="9"/>
  <c r="IS856" i="9"/>
  <c r="IU856" i="9"/>
  <c r="IW856" i="9"/>
  <c r="IX856" i="9"/>
  <c r="IT154" i="9"/>
  <c r="IU154" i="9"/>
  <c r="IX154" i="9"/>
  <c r="IZ154" i="9"/>
  <c r="IV154" i="9"/>
  <c r="IS154" i="9"/>
  <c r="JA154" i="9"/>
  <c r="IW154" i="9"/>
  <c r="IY154" i="9"/>
  <c r="IX946" i="9"/>
  <c r="IW946" i="9"/>
  <c r="IS946" i="9"/>
  <c r="IV946" i="9"/>
  <c r="IZ946" i="9"/>
  <c r="IT946" i="9"/>
  <c r="IU946" i="9"/>
  <c r="JA946" i="9"/>
  <c r="IY946" i="9"/>
  <c r="JA298" i="9"/>
  <c r="IY298" i="9"/>
  <c r="IX298" i="9"/>
  <c r="IZ298" i="9"/>
  <c r="IV298" i="9"/>
  <c r="IT298" i="9"/>
  <c r="IS298" i="9"/>
  <c r="IW298" i="9"/>
  <c r="IU298" i="9"/>
  <c r="FR271" i="9"/>
  <c r="IX514" i="9"/>
  <c r="IT514" i="9"/>
  <c r="IV514" i="9"/>
  <c r="IZ514" i="9"/>
  <c r="IY514" i="9"/>
  <c r="IW514" i="9"/>
  <c r="IS514" i="9"/>
  <c r="IU514" i="9"/>
  <c r="JB514" i="9"/>
  <c r="IU226" i="9"/>
  <c r="IV226" i="9"/>
  <c r="IT226" i="9"/>
  <c r="IS226" i="9"/>
  <c r="IW226" i="9"/>
  <c r="IY226" i="9"/>
  <c r="IZ226" i="9"/>
  <c r="IX226" i="9"/>
  <c r="FR73" i="9"/>
  <c r="JB73" i="9"/>
  <c r="IS874" i="9"/>
  <c r="IW874" i="9"/>
  <c r="IX874" i="9"/>
  <c r="IV874" i="9"/>
  <c r="IU874" i="9"/>
  <c r="IT874" i="9"/>
  <c r="JA874" i="9"/>
  <c r="IZ874" i="9"/>
  <c r="IY874" i="9"/>
  <c r="JB154" i="9"/>
  <c r="JB811" i="9"/>
  <c r="IZ631" i="9"/>
  <c r="IY631" i="9"/>
  <c r="IU631" i="9"/>
  <c r="IW631" i="9"/>
  <c r="IV631" i="9"/>
  <c r="IS631" i="9"/>
  <c r="IX631" i="9"/>
  <c r="IT631" i="9"/>
  <c r="JB298" i="9"/>
  <c r="IU676" i="9"/>
  <c r="IZ676" i="9"/>
  <c r="IV676" i="9"/>
  <c r="IX676" i="9"/>
  <c r="IS676" i="9"/>
  <c r="IT676" i="9"/>
  <c r="JA676" i="9"/>
  <c r="IY676" i="9"/>
  <c r="IW676" i="9"/>
  <c r="JA451" i="9"/>
  <c r="IS451" i="9"/>
  <c r="IV451" i="9"/>
  <c r="IZ451" i="9"/>
  <c r="IT451" i="9"/>
  <c r="IU451" i="9"/>
  <c r="IX451" i="9"/>
  <c r="IW451" i="9"/>
  <c r="IY451" i="9"/>
  <c r="IS10" i="9"/>
  <c r="IU10" i="9"/>
  <c r="IV10" i="9"/>
  <c r="IY10" i="9"/>
  <c r="IT10" i="9"/>
  <c r="IW10" i="9"/>
  <c r="IX10" i="9"/>
  <c r="IZ10" i="9"/>
  <c r="JA10" i="9"/>
  <c r="JA514" i="9"/>
  <c r="IW19" i="9"/>
  <c r="IZ19" i="9"/>
  <c r="IS19" i="9"/>
  <c r="IY19" i="9"/>
  <c r="IU19" i="9"/>
  <c r="IT19" i="9"/>
  <c r="IV19" i="9"/>
  <c r="IX19" i="9"/>
  <c r="JA19" i="9"/>
  <c r="IS622" i="9"/>
  <c r="IU622" i="9"/>
  <c r="JA622" i="9"/>
  <c r="IT622" i="9"/>
  <c r="IX622" i="9"/>
  <c r="IZ622" i="9"/>
  <c r="IV622" i="9"/>
  <c r="IY622" i="9"/>
  <c r="IW622" i="9"/>
  <c r="FR334" i="9"/>
  <c r="JB334" i="9"/>
  <c r="IU199" i="9"/>
  <c r="IV199" i="9"/>
  <c r="IZ199" i="9"/>
  <c r="IS199" i="9"/>
  <c r="IW199" i="9"/>
  <c r="IT199" i="9"/>
  <c r="IX199" i="9"/>
  <c r="IY199" i="9"/>
  <c r="IS1009" i="9"/>
  <c r="IT1009" i="9"/>
  <c r="IW1009" i="9"/>
  <c r="IV1009" i="9"/>
  <c r="IY1009" i="9"/>
  <c r="IX1009" i="9"/>
  <c r="JB1009" i="9"/>
  <c r="IU1009" i="9"/>
  <c r="IZ1009" i="9"/>
  <c r="IY604" i="9"/>
  <c r="IZ604" i="9"/>
  <c r="IV604" i="9"/>
  <c r="IS604" i="9"/>
  <c r="IX604" i="9"/>
  <c r="IT604" i="9"/>
  <c r="IU604" i="9"/>
  <c r="IW604" i="9"/>
  <c r="JB604" i="9"/>
  <c r="IV307" i="9"/>
  <c r="IZ307" i="9"/>
  <c r="IW307" i="9"/>
  <c r="IT307" i="9"/>
  <c r="IX307" i="9"/>
  <c r="IU307" i="9"/>
  <c r="IS307" i="9"/>
  <c r="IY307" i="9"/>
  <c r="JB307" i="9"/>
  <c r="IT217" i="9"/>
  <c r="IY217" i="9"/>
  <c r="IZ217" i="9"/>
  <c r="IW217" i="9"/>
  <c r="IX217" i="9"/>
  <c r="IS217" i="9"/>
  <c r="IU217" i="9"/>
  <c r="IV217" i="9"/>
  <c r="FR46" i="9"/>
  <c r="JB46" i="9"/>
  <c r="IV739" i="9"/>
  <c r="IS739" i="9"/>
  <c r="IT739" i="9"/>
  <c r="JA739" i="9"/>
  <c r="IZ739" i="9"/>
  <c r="IY739" i="9"/>
  <c r="IX739" i="9"/>
  <c r="IU739" i="9"/>
  <c r="IW739" i="9"/>
  <c r="JB208" i="9"/>
  <c r="IU325" i="9"/>
  <c r="IZ325" i="9"/>
  <c r="IT325" i="9"/>
  <c r="IV325" i="9"/>
  <c r="IY325" i="9"/>
  <c r="IW325" i="9"/>
  <c r="IS325" i="9"/>
  <c r="IX325" i="9"/>
  <c r="IZ361" i="9"/>
  <c r="IT361" i="9"/>
  <c r="IV361" i="9"/>
  <c r="IU361" i="9"/>
  <c r="IX361" i="9"/>
  <c r="JA361" i="9"/>
  <c r="IW361" i="9"/>
  <c r="IY361" i="9"/>
  <c r="IS361" i="9"/>
  <c r="JB451" i="9"/>
  <c r="JB10" i="9"/>
  <c r="JB19" i="9"/>
  <c r="IU424" i="9"/>
  <c r="IW424" i="9"/>
  <c r="IZ424" i="9"/>
  <c r="IV424" i="9"/>
  <c r="IS424" i="9"/>
  <c r="IT424" i="9"/>
  <c r="JA424" i="9"/>
  <c r="IY424" i="9"/>
  <c r="IX424" i="9"/>
  <c r="JB622" i="9"/>
  <c r="IT1000" i="9"/>
  <c r="JA1000" i="9"/>
  <c r="IU1000" i="9"/>
  <c r="IV1000" i="9"/>
  <c r="IS1000" i="9"/>
  <c r="IX1000" i="9"/>
  <c r="IZ1000" i="9"/>
  <c r="IY1000" i="9"/>
  <c r="IW1000" i="9"/>
  <c r="JB226" i="9"/>
  <c r="IT928" i="9"/>
  <c r="IY928" i="9"/>
  <c r="JA928" i="9"/>
  <c r="IV928" i="9"/>
  <c r="IU928" i="9"/>
  <c r="IZ928" i="9"/>
  <c r="IS928" i="9"/>
  <c r="IW928" i="9"/>
  <c r="IX928" i="9"/>
  <c r="FR982" i="9"/>
  <c r="JB982" i="9"/>
  <c r="IV766" i="9"/>
  <c r="IW766" i="9"/>
  <c r="IU766" i="9"/>
  <c r="IT766" i="9"/>
  <c r="IY766" i="9"/>
  <c r="IZ766" i="9"/>
  <c r="IS766" i="9"/>
  <c r="IX766" i="9"/>
  <c r="IZ577" i="9"/>
  <c r="IV577" i="9"/>
  <c r="IU577" i="9"/>
  <c r="IT577" i="9"/>
  <c r="IY577" i="9"/>
  <c r="IW577" i="9"/>
  <c r="IS577" i="9"/>
  <c r="IX577" i="9"/>
  <c r="JB928" i="9"/>
  <c r="IU586" i="9"/>
  <c r="IV586" i="9"/>
  <c r="IS586" i="9"/>
  <c r="IW586" i="9"/>
  <c r="IT586" i="9"/>
  <c r="JA586" i="9"/>
  <c r="IZ586" i="9"/>
  <c r="IX586" i="9"/>
  <c r="IZ370" i="9"/>
  <c r="IY370" i="9"/>
  <c r="IS370" i="9"/>
  <c r="IV370" i="9"/>
  <c r="JB370" i="9"/>
  <c r="IX370" i="9"/>
  <c r="IT370" i="9"/>
  <c r="IW370" i="9"/>
  <c r="IU370" i="9"/>
  <c r="JB766" i="9"/>
  <c r="IS289" i="9"/>
  <c r="IT289" i="9"/>
  <c r="IZ289" i="9"/>
  <c r="IU289" i="9"/>
  <c r="JB289" i="9"/>
  <c r="IV289" i="9"/>
  <c r="IX289" i="9"/>
  <c r="IW289" i="9"/>
  <c r="IY289" i="9"/>
  <c r="IS64" i="9"/>
  <c r="JA64" i="9"/>
  <c r="IX64" i="9"/>
  <c r="IV64" i="9"/>
  <c r="IW64" i="9"/>
  <c r="IT64" i="9"/>
  <c r="IY64" i="9"/>
  <c r="IU64" i="9"/>
  <c r="IZ64" i="9"/>
  <c r="FR883" i="9"/>
  <c r="IV172" i="9"/>
  <c r="IX172" i="9"/>
  <c r="IT172" i="9"/>
  <c r="IS172" i="9"/>
  <c r="JA172" i="9"/>
  <c r="IU172" i="9"/>
  <c r="IZ172" i="9"/>
  <c r="IY172" i="9"/>
  <c r="IW172" i="9"/>
  <c r="IU136" i="9"/>
  <c r="IV136" i="9"/>
  <c r="IZ136" i="9"/>
  <c r="IT136" i="9"/>
  <c r="IY136" i="9"/>
  <c r="IW136" i="9"/>
  <c r="IX136" i="9"/>
  <c r="IS136" i="9"/>
  <c r="IT145" i="9"/>
  <c r="IU145" i="9"/>
  <c r="IX145" i="9"/>
  <c r="IV145" i="9"/>
  <c r="IZ145" i="9"/>
  <c r="IY145" i="9"/>
  <c r="IS145" i="9"/>
  <c r="IW145" i="9"/>
  <c r="JB136" i="9"/>
  <c r="JB586" i="9"/>
  <c r="IV973" i="9"/>
  <c r="IZ973" i="9"/>
  <c r="IS973" i="9"/>
  <c r="JA973" i="9"/>
  <c r="IU973" i="9"/>
  <c r="IX973" i="9"/>
  <c r="IY973" i="9"/>
  <c r="IT973" i="9"/>
  <c r="IW973" i="9"/>
  <c r="IU937" i="9"/>
  <c r="IZ937" i="9"/>
  <c r="JA937" i="9"/>
  <c r="IT937" i="9"/>
  <c r="IW937" i="9"/>
  <c r="IS937" i="9"/>
  <c r="IY937" i="9"/>
  <c r="IX937" i="9"/>
  <c r="IV937" i="9"/>
  <c r="JA1018" i="9"/>
  <c r="IU1018" i="9"/>
  <c r="IX1018" i="9"/>
  <c r="IS1018" i="9"/>
  <c r="IZ1018" i="9"/>
  <c r="IT1018" i="9"/>
  <c r="IV1018" i="9"/>
  <c r="IW1018" i="9"/>
  <c r="IY1018" i="9"/>
  <c r="IS829" i="9"/>
  <c r="IX829" i="9"/>
  <c r="IT829" i="9"/>
  <c r="IZ829" i="9"/>
  <c r="IY829" i="9"/>
  <c r="IV829" i="9"/>
  <c r="IU829" i="9"/>
  <c r="IW829" i="9"/>
  <c r="IU253" i="9"/>
  <c r="IV253" i="9"/>
  <c r="IT253" i="9"/>
  <c r="IZ253" i="9"/>
  <c r="IS253" i="9"/>
  <c r="IW253" i="9"/>
  <c r="IY253" i="9"/>
  <c r="JA253" i="9"/>
  <c r="IX253" i="9"/>
  <c r="FR793" i="9"/>
  <c r="JB793" i="9"/>
  <c r="FR613" i="9"/>
  <c r="JA964" i="9"/>
  <c r="IT964" i="9"/>
  <c r="IS964" i="9"/>
  <c r="IX964" i="9"/>
  <c r="IU964" i="9"/>
  <c r="IV964" i="9"/>
  <c r="IY964" i="9"/>
  <c r="IZ964" i="9"/>
  <c r="IW964" i="9"/>
  <c r="IY406" i="9"/>
  <c r="IS406" i="9"/>
  <c r="IV406" i="9"/>
  <c r="IX406" i="9"/>
  <c r="IT406" i="9"/>
  <c r="IW406" i="9"/>
  <c r="IU406" i="9"/>
  <c r="IZ406" i="9"/>
  <c r="JA406" i="9"/>
  <c r="JB487" i="9"/>
  <c r="IX460" i="9"/>
  <c r="IY460" i="9"/>
  <c r="IW460" i="9"/>
  <c r="IV460" i="9"/>
  <c r="IT460" i="9"/>
  <c r="IS460" i="9"/>
  <c r="IZ460" i="9"/>
  <c r="IU460" i="9"/>
  <c r="IS640" i="9"/>
  <c r="JA640" i="9"/>
  <c r="IU640" i="9"/>
  <c r="IT640" i="9"/>
  <c r="IX640" i="9"/>
  <c r="IV640" i="9"/>
  <c r="IZ640" i="9"/>
  <c r="IW640" i="9"/>
  <c r="IY640" i="9"/>
  <c r="IU343" i="9"/>
  <c r="IY343" i="9"/>
  <c r="IX343" i="9"/>
  <c r="IS343" i="9"/>
  <c r="JB343" i="9"/>
  <c r="IW343" i="9"/>
  <c r="IZ343" i="9"/>
  <c r="IV343" i="9"/>
  <c r="IT343" i="9"/>
  <c r="JB172" i="9"/>
  <c r="JB217" i="9"/>
  <c r="IT397" i="9"/>
  <c r="IS397" i="9"/>
  <c r="IW397" i="9"/>
  <c r="IZ397" i="9"/>
  <c r="IY397" i="9"/>
  <c r="IV397" i="9"/>
  <c r="IU397" i="9"/>
  <c r="IT190" i="9"/>
  <c r="JA190" i="9"/>
  <c r="IS190" i="9"/>
  <c r="IY190" i="9"/>
  <c r="IW190" i="9"/>
  <c r="IZ190" i="9"/>
  <c r="IU190" i="9"/>
  <c r="IX190" i="9"/>
  <c r="IV190" i="9"/>
  <c r="JB577" i="9"/>
  <c r="FR235" i="9"/>
  <c r="JB235" i="9"/>
  <c r="IU685" i="9"/>
  <c r="IS685" i="9"/>
  <c r="IW685" i="9"/>
  <c r="IV685" i="9"/>
  <c r="IZ685" i="9"/>
  <c r="JA685" i="9"/>
  <c r="IY685" i="9"/>
  <c r="IT685" i="9"/>
  <c r="IT415" i="9"/>
  <c r="IX415" i="9"/>
  <c r="IW415" i="9"/>
  <c r="IZ415" i="9"/>
  <c r="IS415" i="9"/>
  <c r="IU415" i="9"/>
  <c r="IV415" i="9"/>
  <c r="IY415" i="9"/>
  <c r="JA415" i="9"/>
  <c r="IZ811" i="9"/>
  <c r="IV811" i="9"/>
  <c r="IU811" i="9"/>
  <c r="IT811" i="9"/>
  <c r="IS811" i="9"/>
  <c r="IW811" i="9"/>
  <c r="IY811" i="9"/>
  <c r="IX811" i="9"/>
  <c r="IT469" i="9"/>
  <c r="IV469" i="9"/>
  <c r="IU469" i="9"/>
  <c r="IY469" i="9"/>
  <c r="IX469" i="9"/>
  <c r="IW469" i="9"/>
  <c r="IZ469" i="9"/>
  <c r="JA469" i="9"/>
  <c r="IS469" i="9"/>
  <c r="JA82" i="9"/>
  <c r="IX82" i="9"/>
  <c r="IY82" i="9"/>
  <c r="IS82" i="9"/>
  <c r="IU82" i="9"/>
  <c r="IT82" i="9"/>
  <c r="IV82" i="9"/>
  <c r="IW82" i="9"/>
  <c r="IZ82" i="9"/>
  <c r="IU901" i="9"/>
  <c r="IV901" i="9"/>
  <c r="JA901" i="9"/>
  <c r="IX901" i="9"/>
  <c r="IY901" i="9"/>
  <c r="IT901" i="9"/>
  <c r="IS901" i="9"/>
  <c r="IW901" i="9"/>
  <c r="IZ901" i="9"/>
  <c r="JB973" i="9"/>
  <c r="IX649" i="9"/>
  <c r="JA649" i="9"/>
  <c r="IT649" i="9"/>
  <c r="IW649" i="9"/>
  <c r="IZ649" i="9"/>
  <c r="IU649" i="9"/>
  <c r="IS649" i="9"/>
  <c r="IY649" i="9"/>
  <c r="IV649" i="9"/>
  <c r="IT847" i="9"/>
  <c r="JA847" i="9"/>
  <c r="IV847" i="9"/>
  <c r="IW847" i="9"/>
  <c r="IZ847" i="9"/>
  <c r="IS847" i="9"/>
  <c r="IU847" i="9"/>
  <c r="IX847" i="9"/>
  <c r="IY847" i="9"/>
  <c r="JA766" i="9"/>
  <c r="JB469" i="9"/>
  <c r="JA595" i="9"/>
  <c r="IU595" i="9"/>
  <c r="IT595" i="9"/>
  <c r="IZ595" i="9"/>
  <c r="IS595" i="9"/>
  <c r="IX595" i="9"/>
  <c r="IV595" i="9"/>
  <c r="IW595" i="9"/>
  <c r="IY595" i="9"/>
  <c r="IS118" i="9"/>
  <c r="IT118" i="9"/>
  <c r="IU118" i="9"/>
  <c r="IX118" i="9"/>
  <c r="IV118" i="9"/>
  <c r="IZ118" i="9"/>
  <c r="IW118" i="9"/>
  <c r="IY118" i="9"/>
  <c r="JA118" i="9"/>
  <c r="IS991" i="9"/>
  <c r="IT991" i="9"/>
  <c r="IU991" i="9"/>
  <c r="IW991" i="9"/>
  <c r="IZ991" i="9"/>
  <c r="IY991" i="9"/>
  <c r="IX991" i="9"/>
  <c r="IV991" i="9"/>
  <c r="JA991" i="9"/>
  <c r="JA487" i="9"/>
  <c r="JB856" i="9"/>
  <c r="IZ1027" i="9"/>
  <c r="IU1027" i="9"/>
  <c r="IY1027" i="9"/>
  <c r="IT1027" i="9"/>
  <c r="IS1027" i="9"/>
  <c r="IX1027" i="9"/>
  <c r="IW1027" i="9"/>
  <c r="IV1027" i="9"/>
  <c r="JB946" i="9"/>
  <c r="FR379" i="9"/>
  <c r="JA343" i="9"/>
  <c r="IT280" i="9"/>
  <c r="IS280" i="9"/>
  <c r="IX280" i="9"/>
  <c r="IU280" i="9"/>
  <c r="IV280" i="9"/>
  <c r="JB280" i="9"/>
  <c r="IW280" i="9"/>
  <c r="IY280" i="9"/>
  <c r="IZ280" i="9"/>
  <c r="IY586" i="9"/>
  <c r="IV505" i="9"/>
  <c r="IS505" i="9"/>
  <c r="IZ505" i="9"/>
  <c r="IT505" i="9"/>
  <c r="IX505" i="9"/>
  <c r="IU505" i="9"/>
  <c r="JA505" i="9"/>
  <c r="IY505" i="9"/>
  <c r="IW505" i="9"/>
  <c r="IU352" i="9"/>
  <c r="IW352" i="9"/>
  <c r="IY352" i="9"/>
  <c r="IT352" i="9"/>
  <c r="IS352" i="9"/>
  <c r="IZ352" i="9"/>
  <c r="JA352" i="9"/>
  <c r="IV352" i="9"/>
  <c r="IX352" i="9"/>
  <c r="JB460" i="9"/>
  <c r="JB631" i="9"/>
  <c r="JB676" i="9"/>
  <c r="IS28" i="9"/>
  <c r="IU28" i="9"/>
  <c r="JA28" i="9"/>
  <c r="IZ28" i="9"/>
  <c r="IV28" i="9"/>
  <c r="IX28" i="9"/>
  <c r="IY28" i="9"/>
  <c r="IT28" i="9"/>
  <c r="IY703" i="9"/>
  <c r="JA703" i="9"/>
  <c r="IX703" i="9"/>
  <c r="IS703" i="9"/>
  <c r="IW703" i="9"/>
  <c r="IU703" i="9"/>
  <c r="IT703" i="9"/>
  <c r="IZ703" i="9"/>
  <c r="IV703" i="9"/>
  <c r="JA226" i="9"/>
  <c r="JB685" i="9"/>
  <c r="IT721" i="9"/>
  <c r="IV721" i="9"/>
  <c r="IX721" i="9"/>
  <c r="IY721" i="9"/>
  <c r="JA721" i="9"/>
  <c r="IU721" i="9"/>
  <c r="IZ721" i="9"/>
  <c r="IS721" i="9"/>
  <c r="IW721" i="9"/>
  <c r="JB721" i="9"/>
  <c r="IZ883" i="9"/>
  <c r="IT883" i="9"/>
  <c r="IV883" i="9"/>
  <c r="JA883" i="9"/>
  <c r="IY883" i="9"/>
  <c r="IX883" i="9"/>
  <c r="IU883" i="9"/>
  <c r="IS883" i="9"/>
  <c r="IW883" i="9"/>
  <c r="JB883" i="9"/>
  <c r="IZ271" i="9"/>
  <c r="IT271" i="9"/>
  <c r="IV271" i="9"/>
  <c r="IU271" i="9"/>
  <c r="IY271" i="9"/>
  <c r="IS271" i="9"/>
  <c r="IX271" i="9"/>
  <c r="IW271" i="9"/>
  <c r="JA271" i="9"/>
  <c r="IV334" i="9"/>
  <c r="IU334" i="9"/>
  <c r="IS334" i="9"/>
  <c r="IY334" i="9"/>
  <c r="IT334" i="9"/>
  <c r="JA334" i="9"/>
  <c r="IZ334" i="9"/>
  <c r="IX334" i="9"/>
  <c r="IW334" i="9"/>
  <c r="IW379" i="9"/>
  <c r="IU379" i="9"/>
  <c r="IV379" i="9"/>
  <c r="IT379" i="9"/>
  <c r="IS379" i="9"/>
  <c r="IZ379" i="9"/>
  <c r="IX379" i="9"/>
  <c r="IY379" i="9"/>
  <c r="JA379" i="9"/>
  <c r="IU613" i="9"/>
  <c r="IS613" i="9"/>
  <c r="IV613" i="9"/>
  <c r="IY613" i="9"/>
  <c r="IT613" i="9"/>
  <c r="JA613" i="9"/>
  <c r="IW613" i="9"/>
  <c r="IZ613" i="9"/>
  <c r="IX613" i="9"/>
  <c r="JB271" i="9"/>
  <c r="JB379" i="9"/>
  <c r="JB613" i="9"/>
  <c r="IV235" i="9"/>
  <c r="IT235" i="9"/>
  <c r="IS235" i="9"/>
  <c r="IZ235" i="9"/>
  <c r="IX235" i="9"/>
  <c r="IU235" i="9"/>
  <c r="JA235" i="9"/>
  <c r="IW235" i="9"/>
  <c r="IY235" i="9"/>
  <c r="IZ46" i="9"/>
  <c r="IV46" i="9"/>
  <c r="IS46" i="9"/>
  <c r="IU46" i="9"/>
  <c r="JA46" i="9"/>
  <c r="IT46" i="9"/>
  <c r="IX46" i="9"/>
  <c r="IW46" i="9"/>
  <c r="IY46" i="9"/>
  <c r="IS793" i="9"/>
  <c r="IT793" i="9"/>
  <c r="IZ793" i="9"/>
  <c r="IY793" i="9"/>
  <c r="IU793" i="9"/>
  <c r="IV793" i="9"/>
  <c r="JA793" i="9"/>
  <c r="IW793" i="9"/>
  <c r="IX793" i="9"/>
  <c r="IU982" i="9"/>
  <c r="IZ982" i="9"/>
  <c r="JA982" i="9"/>
  <c r="IY982" i="9"/>
  <c r="IV982" i="9"/>
  <c r="IS982" i="9"/>
  <c r="IT982" i="9"/>
  <c r="IW982" i="9"/>
  <c r="IX982" i="9"/>
  <c r="IS73" i="9"/>
  <c r="IV73" i="9"/>
  <c r="JA73" i="9"/>
  <c r="IX73" i="9"/>
  <c r="IZ73" i="9"/>
  <c r="IT73" i="9"/>
  <c r="IU73" i="9"/>
  <c r="IY73" i="9"/>
  <c r="IW73" i="9"/>
</calcChain>
</file>

<file path=xl/sharedStrings.xml><?xml version="1.0" encoding="utf-8"?>
<sst xmlns="http://schemas.openxmlformats.org/spreadsheetml/2006/main" count="12679" uniqueCount="1518">
  <si>
    <t>Does your library have a librarian on duty every hour the library is open?:Library Hours of operation in 2013-14</t>
  </si>
  <si>
    <t>GateCount</t>
  </si>
  <si>
    <t>How many registered community borrowers were there in 2013-14?Community borrowers are those persons not directly associated with your college or district.</t>
  </si>
  <si>
    <t>AgeCollectionPercentage</t>
  </si>
  <si>
    <t>Age of  Collection - What percentage of your collection was published prior to 2000?</t>
  </si>
  <si>
    <t>TextbookPurchase</t>
  </si>
  <si>
    <t>Does the Library purchase textbooks?:Textbook Collections</t>
  </si>
  <si>
    <t>TextbookGeneral</t>
  </si>
  <si>
    <t>General Library Book Budget:If yes, what are the sources of the textbooks? (Check all that apply):Textbook Collections</t>
  </si>
  <si>
    <t>TextbookStudentGovernment</t>
  </si>
  <si>
    <t>Student Government:If yes, what are the sources of the textbooks? (Check all that apply):Textbook Collections</t>
  </si>
  <si>
    <t>Textbook Donations from Faculty:If yes, what are the sources of the textbooks? (Check all that apply):Textbook Collections</t>
  </si>
  <si>
    <t>TextbookDonationsPublisher</t>
  </si>
  <si>
    <t>How many hours of on site Reference Services are available during a typical week in the Summer or Winter intersessions? Choose a typical week of operation during the summer or winter session and list the number of hours for the week. If you did not conduct a Summer or Winter intersession write "No intersessions conducted":Library Hours of operation in 2013-14</t>
  </si>
  <si>
    <t>HoursSaturday</t>
  </si>
  <si>
    <t>How many hours were the Library open on Saturdays in 2013-14?:Library Hours of operation in 2013-14</t>
  </si>
  <si>
    <t>HoursSunday</t>
  </si>
  <si>
    <t>How many hours were the Library open on Sundays in 2013-14?:Library Hours of operation in 2013-14</t>
  </si>
  <si>
    <t>HoursSaturdayReferenceService</t>
  </si>
  <si>
    <t>Textbook Donations from Publisher:If yes, what are the sources of the textbooks? (Check all that apply):Textbook Collections</t>
  </si>
  <si>
    <t>TextbookDonationBookstore</t>
  </si>
  <si>
    <t>Textbook Donations from Bookstore:If yes, what are the sources of the textbooks? (Check all that apply):Textbook Collections</t>
  </si>
  <si>
    <t>TextbookOther</t>
  </si>
  <si>
    <t>Other:If yes, what are the sources of the textbooks? (Check all that apply):Textbook Collections</t>
  </si>
  <si>
    <t>FTES/FTE</t>
  </si>
  <si>
    <t>CollegeSize</t>
  </si>
  <si>
    <t>HoursSundayReferenceService</t>
  </si>
  <si>
    <t>What were the total number of Sunday hours that reference service was provided in 2013-14?:Library Hours of operation in 2013-14</t>
  </si>
  <si>
    <t>HoursOnlineReferenceService</t>
  </si>
  <si>
    <t>Do you provide a 24x7 online reference service?:Library Hours of operation in 2013-14</t>
  </si>
  <si>
    <t>HoursOnlineReferenceServiceContribute</t>
  </si>
  <si>
    <t>If Yes, how many hours per week do you contribute to the online reference service?:Library Hours of operation in 2013-14</t>
  </si>
  <si>
    <t>ChatReferenceDuringOpenHours</t>
  </si>
  <si>
    <t>Do you provide chat reference during hours the library is open?:Library Hours of operation in 2013-14</t>
  </si>
  <si>
    <t>HoursOpenWhenNoClass</t>
  </si>
  <si>
    <t>Is your library open when a classes are not in session?:Library Hours of operation in 2013-14</t>
  </si>
  <si>
    <t>HoursLibrarianAlways</t>
  </si>
  <si>
    <t>What is the gate count for the number of people who used the facility in 2013-14? Report the number of person entering the Library and should include persons attending activitiesand meetings, and those requiring no staff services.</t>
  </si>
  <si>
    <t>RegisteredCommunityBorrowers</t>
  </si>
  <si>
    <t>ILLPatronDrivenAcquisition</t>
  </si>
  <si>
    <t>ILLPDAIntermediate</t>
  </si>
  <si>
    <t>WorkshopsTotal</t>
  </si>
  <si>
    <t>What is the number of orientation tours, lectures, or workshops for students in 2013-14? Include all library orientations, tours, lectures or workshops for students given in the library, otherclassrooms and other areas on campus.:Orientation tours, workshops, and lectures for students</t>
  </si>
  <si>
    <t>WorkshopsHeadcount</t>
  </si>
  <si>
    <t>What is the number of persons participating in tours/lectures/workshops in 2013-14?:Orientation tours, workshops, and lectures for students</t>
  </si>
  <si>
    <t>LibraryCreditCourses</t>
  </si>
  <si>
    <t>TextbookFoundation</t>
  </si>
  <si>
    <t>College Foundation:If yes, what are the sources of the textbooks? (Check all that apply):Textbook Collections</t>
  </si>
  <si>
    <t>TextbookGrantOutsideCollege</t>
  </si>
  <si>
    <t>How many Library Instruction Credit Courses were offered in 2013-14? Include all library related courses taught by library faculty, whether they are in the library or another location on campus.:Library Instruction Credit Courses</t>
  </si>
  <si>
    <t>LibraryCreditCourseSections</t>
  </si>
  <si>
    <t>How many Library Instruction Credit Course sections were available in 2013-14?:Library Instruction Credit Courses</t>
  </si>
  <si>
    <t>LibraryCreditCourseEnrollments</t>
  </si>
  <si>
    <t>How many students completed the Library Instruction Credit Courses in 2013-14?:Library Instruction Credit Courses</t>
  </si>
  <si>
    <t>HoursMainTerm</t>
  </si>
  <si>
    <t>How many hours is the library open during a typical week in the 2013-14 Fall or Spring terms?  Choose a typical week of operation during the academic semester/quarter and list the number of hours for the week.:Library Hours of operation in 2013-14</t>
  </si>
  <si>
    <t>HoursSummerWinter</t>
  </si>
  <si>
    <t>Grant Outside of College:If yes, what are the sources of the textbooks? (Check all that apply):Textbook Collections</t>
  </si>
  <si>
    <t>TextbookDonationFaculty</t>
  </si>
  <si>
    <t>How many ILL requests did you make from outside your district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</si>
  <si>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ILLRequestsMadeInside</t>
  </si>
  <si>
    <t>How many ILL requests did you make from inside your district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</si>
  <si>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ILLRequestsMade</t>
  </si>
  <si>
    <t>What were the total number of Saturday hours that reference service was provided in 2013-14?:Library Hours of operation in 2013-14</t>
  </si>
  <si>
    <t>How many ILL requests were filled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</si>
  <si>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ILLRequestedReceived</t>
  </si>
  <si>
    <t>How many ILL requests did you receive from others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</si>
  <si>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ILLFilledOther</t>
  </si>
  <si>
    <t>ILLCollege01</t>
  </si>
  <si>
    <t>In House Use:Circulation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</si>
  <si>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TransactionsAVMedia</t>
  </si>
  <si>
    <t>How many print periodical subscriptions did you subscribe to in 2013-14?</t>
  </si>
  <si>
    <t>PrintPeriodicalsInNonCCLDatabase</t>
  </si>
  <si>
    <t>MicroformTitlesTotal</t>
  </si>
  <si>
    <t>How many microform titles did you have in your collection in 2013-14?</t>
  </si>
  <si>
    <t>AVMediaTitlesAdded</t>
  </si>
  <si>
    <t>How many A/V or media titles were added to your collection in 2013-14?</t>
  </si>
  <si>
    <t>AVMediaVolumesAdded</t>
  </si>
  <si>
    <t>How many A/V or media "volumes" (or copies) have been added to your collection in 2013-14?</t>
  </si>
  <si>
    <t>AVMediaTitlesTotal</t>
  </si>
  <si>
    <t>Audio Visual (A/V):Circulation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</si>
  <si>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TransactionsPeriodicals</t>
  </si>
  <si>
    <t>Periodicals:Circulation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</si>
  <si>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TransactionsOther</t>
  </si>
  <si>
    <t>TransactionsTotal</t>
  </si>
  <si>
    <t>How many hours is the library open during a typical week in the Summer or Winter intersessions? Choose a typical week of operation during the summer or winter session and list the number of hours for the week. If you did not conduct a Summer or Winter intersession write "No intersessions conducted":Library Hours of operation in 2013-14</t>
  </si>
  <si>
    <t>HoursSummerWinterReferenceService</t>
  </si>
  <si>
    <t>Lottery:Streaming Media Services Expenditures for purchases (In Dollars)  Purchases</t>
  </si>
  <si>
    <t>Other (Please specify):Streaming Media Services Expenditures for purchases (In Dollars)  Purchases</t>
  </si>
  <si>
    <t>General Fund (State apportionment):Other Expenditures (In Dollars)   Other informational resources that were not included in the above categories.</t>
  </si>
  <si>
    <t>ExpendituresOtherMiscNonGeneralFund</t>
  </si>
  <si>
    <t>Non-General Fund:Other Expenditures (In Dollars)   Other informational resources that were not included in the above categories.</t>
  </si>
  <si>
    <t>ExpendituresTotalPrinted</t>
  </si>
  <si>
    <t>ExpendituresTotalElectronic</t>
  </si>
  <si>
    <t>ExpendituresTotalAll</t>
  </si>
  <si>
    <t>LeadCategory</t>
  </si>
  <si>
    <t>LeadOther</t>
  </si>
  <si>
    <t>Other (Specify):Who has the primary responsibility for the day to day operation of the Library?</t>
  </si>
  <si>
    <t>LibAdminLibraryDegree</t>
  </si>
  <si>
    <t>LibAdminOtherDegree</t>
  </si>
  <si>
    <t>LibraryChairCompensationNone</t>
  </si>
  <si>
    <t>LibraryChairCompensationReleaseTime</t>
  </si>
  <si>
    <t>ILLRequestsFilled</t>
  </si>
  <si>
    <t>What were your annual Reference transactions in 2013-14?A reference transaction is an information contact that involves the use, recommendation, interpretation, or instruction in the use of one or more information sources, or knowledge of such sources, by a member of the reference/information staff.  Do not include directional/operational questions, such as directions for locating restrooms, carrels or telephone, library staff, locating materials for which the user has the call number, supplying materials such as paper and pencils, or assisting users with the operation of printers and photocopiers.</t>
  </si>
  <si>
    <t>TransactionsReferenceEstimateFlag</t>
  </si>
  <si>
    <t>Estimate or actual</t>
  </si>
  <si>
    <t>TransactionsBooks</t>
  </si>
  <si>
    <t>How many were filled from others that you received in 2013-14?:Interlibrary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</si>
  <si>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ILLParticipate</t>
  </si>
  <si>
    <t>TTIP:AV Media Expenditures for purchases (In Dollars)   Purchases AV Media is defined as videotapes, DVDs, CDs, films on reels, audiocassettes, audiocartridges, audiodisks, talking books, etc.</t>
  </si>
  <si>
    <t>Lottery:AV Media Expenditures for purchases (In Dollars)   Purchases AV Media is defined as videotapes, DVDs, CDs, films on reels, audiocassettes, audiocartridges, audiodisks, talking books, etc.</t>
  </si>
  <si>
    <t>Other (Please specify):AV Media Expenditures for purchases (In Dollars)   Purchases AV Media is defined as videotapes, DVDs, CDs, films on reels, audiocassettes, audiocartridges, audiodisks, talking books, etc.</t>
  </si>
  <si>
    <t>General Fund (State apportionment):Streaming Media Services Expenditures (In Dollars)  Subscriptions</t>
  </si>
  <si>
    <t>Non-General Fund:Streaming Media Services Expenditures (In Dollars)  Subscriptions</t>
  </si>
  <si>
    <t>District Grant:Streaming Media Services Expenditures (In Dollars)  Subscriptions</t>
  </si>
  <si>
    <t>Instructional Equipment:Streaming Media Services Expenditures (In Dollars)  Subscriptions</t>
  </si>
  <si>
    <t>What is the total number of A/V materials (titles) in your collection as of June 30, 2014?</t>
  </si>
  <si>
    <t>PDAIntermediateServices</t>
  </si>
  <si>
    <t>Do you have a patron driven acquisition (PDA) from an intermediate service such as ProQuest of a vendor?:Patron Driven Acquisition</t>
  </si>
  <si>
    <t>IfYesPDAIntermediateServices</t>
  </si>
  <si>
    <t>If Yes, from an intermediate service such as Proquest or a vendor?:Patron Driven Acquisition</t>
  </si>
  <si>
    <t>LibrarianHeadcount</t>
  </si>
  <si>
    <t>Total:Circulation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</si>
  <si>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ILLRequestsMadeOutside</t>
  </si>
  <si>
    <t>ParaprofessionalStaffHeadcount</t>
  </si>
  <si>
    <t>ParaprofessionalClassifiedStaffFTE</t>
  </si>
  <si>
    <t>FacultyStaffTotalFTE</t>
  </si>
  <si>
    <t>StudentAssistantsFTE</t>
  </si>
  <si>
    <t>TransactionsReference</t>
  </si>
  <si>
    <t>TTIP:Streaming Media Services Expenditures for purchases (In Dollars)  Purchases</t>
  </si>
  <si>
    <t>Perkins:Streaming Media Services Expenditures for purchases (In Dollars)  Purchases</t>
  </si>
  <si>
    <t>TTIP:AV Media Expenditures for subscriptions (In Dollars)   Subscriptions AV Media is defined as videotapes, DVDs, CDs, films on reels, audiocassettes, audiocartridges, audiodisks, talking books, etc.</t>
  </si>
  <si>
    <t>Lottery:AV Media Expenditures for subscriptions (In Dollars)   Subscriptions AV Media is defined as videotapes, DVDs, CDs, films on reels, audiocassettes, audiocartridges, audiodisks, talking books, etc.</t>
  </si>
  <si>
    <t>Other (Please specify):AV Media Expenditures for subscriptions (In Dollars)   Subscriptions AV Media is defined as videotapes, DVDs, CDs, films on reels, audiocassettes, audiocartridges, audiodisks, talking books, etc.</t>
  </si>
  <si>
    <t>General Fund (State apportionment):AV Media Expenditures for purchases (In Dollars)   Purchases AV Media is defined as videotapes, DVDs, CDs, films on reels, audiocassettes, audiocartridges, audiodisks, talking books, etc.</t>
  </si>
  <si>
    <t>Books:Circulation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</si>
  <si>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TransactionsReserves</t>
  </si>
  <si>
    <t>Reserves:Circulation transactions in 2013-14Circulation transactions in the academic year.a) Books and other materials report the circulation of all books, periodicals and A/V media for which a loan record is created. Do not include reserve materials.b) Reserves Report all reserve loans, including books and photocopied materials.</t>
  </si>
  <si>
    <t>TransactionsInHouseUse</t>
  </si>
  <si>
    <t>EBookTitlesAdded</t>
  </si>
  <si>
    <t>How many EBooks titles did you ADD to your collection in 2013-14?</t>
  </si>
  <si>
    <t>EBookTitlesTotal</t>
  </si>
  <si>
    <t>How many EBooks were in your collection as of June 30 in the following years 2013-14?</t>
  </si>
  <si>
    <t>PrintPeriodicalSubscriptions</t>
  </si>
  <si>
    <t>Perkins:AV Media Expenditures for purchases (In Dollars)   Purchases AV Media is defined as videotapes, DVDs, CDs, films on reels, audiocassettes, audiocartridges, audiodisks, talking books, etc.</t>
  </si>
  <si>
    <t>Other (Please specify):Databases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</si>
  <si>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ExpendituresDatabasesTotalPurchases</t>
  </si>
  <si>
    <t>General Fund (State apportionment):AV Media Expenditures for subscriptions (In Dollars)   Subscriptions AV Media is defined as videotapes, DVDs, CDs, films on reels, audiocassettes, audiocartridges, audiodisks, talking books, etc.</t>
  </si>
  <si>
    <t>How many full time librarians are working in the library in 2013-14?</t>
  </si>
  <si>
    <t>LibrarianFTEF</t>
  </si>
  <si>
    <t>What is the total FTEF (full time equivalent faculty) in 2013-14? 1 FTEF = full time load for a librarianTo compute FTE of part-time employees, take the number of hours worked by a part-time employee and divide it by the number of hours considered by the reporting Library to be fulltime work in the category (usually determined by a bargaining unit contract). For example, 10 hours/week worked by a part-time librarian would be computed as .29 where a fulltime librarian‚Äôs contract week is 35 hours and it would be computed as .25 FTE where a fulltime librarian‚Äôs contract is 40 hours/week.</t>
  </si>
  <si>
    <t>ParaprofessionalHeadcount</t>
  </si>
  <si>
    <t>ClassifiedStaffHeadcount</t>
  </si>
  <si>
    <t>District Grant:Streaming Media Services Expenditures for purchases (In Dollars)  Purchases</t>
  </si>
  <si>
    <t>Instructional Equipment:Streaming Media Services Expenditures for purchases (In Dollars)  Purchases</t>
  </si>
  <si>
    <t>Basic Skills:Streaming Media Services Expenditures for purchases (In Dollars)  Purchases</t>
  </si>
  <si>
    <t>Basic Skills:AV Media Expenditures for subscriptions (In Dollars)   Subscriptions AV Media is defined as videotapes, DVDs, CDs, films on reels, audiocassettes, audiocartridges, audiodisks, talking books, etc.</t>
  </si>
  <si>
    <t>Perkins:AV Media Expenditures for subscriptions (In Dollars)   Subscriptions AV Media is defined as videotapes, DVDs, CDs, films on reels, audiocassettes, audiocartridges, audiodisks, talking books, etc.</t>
  </si>
  <si>
    <t>Basic Skills:Databases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</si>
  <si>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Release/Reassign time:What compensation is given to Library Faculty Coordinators or Department Chairs for administrative responsibilities? (Check all that apply)</t>
  </si>
  <si>
    <t>LibraryChairCompensationStipend</t>
  </si>
  <si>
    <t>PrintBookTitlesPurchased</t>
  </si>
  <si>
    <t>How many TITLES of print books did you purchase/catalog in 2013-14?</t>
  </si>
  <si>
    <t>PrintBookVolumesPurchased</t>
  </si>
  <si>
    <t>How many VOLUMES of print books did you purchase/catalog in 2013-14?</t>
  </si>
  <si>
    <t>PrintBookTitlesGifted</t>
  </si>
  <si>
    <t>How many TITLES of GIFTS (print titles) did you catalog in 2013-14?</t>
  </si>
  <si>
    <t>PrintBookVolumesGifted</t>
  </si>
  <si>
    <t>How many VOLUMES of GIFTS (print titles) did you catalog in 2013-14?</t>
  </si>
  <si>
    <t>PrintTitlesTotal</t>
  </si>
  <si>
    <t>What is the total number of print titles in the collection as of June 30 in the following years 2013-14?</t>
  </si>
  <si>
    <t>Basic Skills:AV Media Expenditures for purchases (In Dollars)   Purchases AV Media is defined as videotapes, DVDs, CDs, films on reels, audiocassettes, audiocartridges, audiodisks, talking books, etc.</t>
  </si>
  <si>
    <t>Non-General Fund:AV Media Expenditures for purchases (In Dollars)   Purchases AV Media is defined as videotapes, DVDs, CDs, films on reels, audiocassettes, audiocartridges, audiodisks, talking books, etc.</t>
  </si>
  <si>
    <t>District Grant:AV Media Expenditures for purchases (In Dollars)   Purchases AV Media is defined as videotapes, DVDs, CDs, films on reels, audiocassettes, audiocartridges, audiodisks, talking books, etc.</t>
  </si>
  <si>
    <t>Instructional Equipment:AV Media Expenditures for purchases (In Dollars)   Purchases AV Media is defined as videotapes, DVDs, CDs, films on reels, audiocassettes, audiocartridges, audiodisks, talking books, etc.</t>
  </si>
  <si>
    <t>Lottery:Databases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</si>
  <si>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ExpendituresDatabasesTotalSubscriptions</t>
  </si>
  <si>
    <t>Non-General Fund:AV Media Expenditures for subscriptions (In Dollars)   Subscriptions AV Media is defined as videotapes, DVDs, CDs, films on reels, audiocassettes, audiocartridges, audiodisks, talking books, etc.</t>
  </si>
  <si>
    <t>Basic Skills:Streaming Media Services Expenditures (In Dollars)  Subscriptions</t>
  </si>
  <si>
    <t>Perkins:Streaming Media Services Expenditures (In Dollars)  Subscriptions</t>
  </si>
  <si>
    <t>TTIP:Streaming Media Services Expenditures (In Dollars)  Subscriptions</t>
  </si>
  <si>
    <t>Lottery:Streaming Media Services Expenditures (In Dollars)  Subscriptions</t>
  </si>
  <si>
    <t>Other (Please specify):Streaming Media Services Expenditures (In Dollars)  Subscriptions</t>
  </si>
  <si>
    <t>General Fund (State apportionment):Streaming Media Services Expenditures for purchases (In Dollars)  Purchases</t>
  </si>
  <si>
    <t>Non-General Fund:Streaming Media Services Expenditures for purchases (In Dollars)  Purchases</t>
  </si>
  <si>
    <t>Non-General Fund:Databases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</si>
  <si>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District Grant:AV Media Expenditures for subscriptions (In Dollars)   Subscriptions AV Media is defined as videotapes, DVDs, CDs, films on reels, audiocassettes, audiocartridges, audiodisks, talking books, etc.</t>
  </si>
  <si>
    <t>Instructional Equipment:AV Media Expenditures for subscriptions (In Dollars)   Subscriptions AV Media is defined as videotapes, DVDs, CDs, films on reels, audiocassettes, audiocartridges, audiodisks, talking books, etc.</t>
  </si>
  <si>
    <t>Instructional Equipment:Databases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</si>
  <si>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Perkins:Databases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</si>
  <si>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TTIP:Databases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</si>
  <si>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ExpendituresDatabasesLotterySubscriptions</t>
  </si>
  <si>
    <t>TTIP:Databases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</si>
  <si>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Other (Please specify):Databases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</si>
  <si>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General Fund (State apportionment):Databases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</si>
  <si>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Instructional Equipment:Databases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</si>
  <si>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ExpendituresDatabasesPFEARCCSubscriptions</t>
  </si>
  <si>
    <t>District Grant:Databases Expenditures for purchases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Purchases:</t>
  </si>
  <si>
    <t>Non-General Fund:Microforms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</si>
  <si>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Perkins:Databases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</si>
  <si>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ExpendituresDatabasesTTIPSubscriptions</t>
  </si>
  <si>
    <t>Other (Please specify):Microforms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</si>
  <si>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ExpendituresDatabasesGeneralFundSubscriptions</t>
  </si>
  <si>
    <t>General Fund (State apportionment):Databases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</si>
  <si>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ExpendituresNonGeneralFundDatabasesSubscriptions</t>
  </si>
  <si>
    <t>Lottery:Databases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</si>
  <si>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ExpendituresDatabasesOtherSubscriptions</t>
  </si>
  <si>
    <t>District Grant:Databases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</si>
  <si>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ExpendituresDatabasesInstrutionalEquipmentSubscriptions</t>
  </si>
  <si>
    <t>Other (Please specify):E-Book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</si>
  <si>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General Fund (State apportionment):Print Periodicals Expenditures (In Dollars)   Print Periodicals are defined as publications in any medium intended to appear indefinitely at regular or stated intervals, generally more frequently than annually. Includes newspapers.</t>
  </si>
  <si>
    <t>Expenditures NonGeneral Fund Print Periodicals</t>
  </si>
  <si>
    <t>Non-General Fund:Print Periodicals Expenditures (In Dollars)   Print Periodicals are defined as publications in any medium intended to appear indefinitely at regular or stated intervals, generally more frequently than annually. Includes newspapers.</t>
  </si>
  <si>
    <t>ExpendituresDatabasesBasicSkillsSubscriptions</t>
  </si>
  <si>
    <t>Basic Skills:Databases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</si>
  <si>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ExpendituresDatabasesPerkinsSubscriptions</t>
  </si>
  <si>
    <t>Other (Please specify):Print Periodicals Expenditures (In Dollars)   Print Periodicals are defined as publications in any medium intended to appear indefinitely at regular or stated intervals, generally more frequently than annually. Includes newspapers.</t>
  </si>
  <si>
    <t>General Fund (State apportionment):Microforms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</si>
  <si>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Expenditures Non-General fund Microforms</t>
  </si>
  <si>
    <t>General Fund (State apportionment):E-Book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</si>
  <si>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Non-General Fund:Databases Expenditures for subscriptions (In Dollars)    Databases: This includes licensed citation indexes and abstracts, full text reference sources (e.g.&gt; encyclopedias, almanacs, biographical and statistical sources and other quick fact finding sources), and full text journal and periodical article collection services (e.g. EBSCOHOST, PROQUEST, LEXIS NEXIS). Note: EBooks are counted as books and should not be counted here. Subscriptions:</t>
  </si>
  <si>
    <t>ExpendituresDatabasesDistrictGrantSubscriptions</t>
  </si>
  <si>
    <t>Non-General Fund:E-Book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</si>
  <si>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University of California, Los Angeles</t>
  </si>
  <si>
    <t>University of California, San Diego</t>
  </si>
  <si>
    <t>UCIrvine</t>
  </si>
  <si>
    <t>UCD</t>
  </si>
  <si>
    <t>UCB</t>
  </si>
  <si>
    <t>CSUSJ</t>
  </si>
  <si>
    <t>Westmont College</t>
  </si>
  <si>
    <t>UCSC</t>
  </si>
  <si>
    <t>CSUSF</t>
  </si>
  <si>
    <t>CSUSD</t>
  </si>
  <si>
    <t>na</t>
  </si>
  <si>
    <t>Student equity funds</t>
  </si>
  <si>
    <t>California State University, Chico</t>
  </si>
  <si>
    <t>California State University, Sacramento</t>
  </si>
  <si>
    <t>California State University, Domingues Hills</t>
  </si>
  <si>
    <t>California State University, Fresno</t>
  </si>
  <si>
    <t>Lane Community College, Oregon</t>
  </si>
  <si>
    <t>University of California, Davis</t>
  </si>
  <si>
    <t>University of Michigan</t>
  </si>
  <si>
    <t>EBSCO</t>
  </si>
  <si>
    <t>Canada College</t>
  </si>
  <si>
    <t>Chief Technology Officer</t>
  </si>
  <si>
    <t>7 students  2.1 FTE</t>
  </si>
  <si>
    <t>4 to 6</t>
  </si>
  <si>
    <t>Academic success grant</t>
  </si>
  <si>
    <t>EBSCOhost e-books</t>
  </si>
  <si>
    <t>Librarian Faculty Position</t>
  </si>
  <si>
    <t>UC Santa Barbara</t>
  </si>
  <si>
    <t>Yearly grant from bookstore operator</t>
  </si>
  <si>
    <t>LA Trade Tech College</t>
  </si>
  <si>
    <t>Proquest/ebrary</t>
  </si>
  <si>
    <t>Woodland Community College</t>
  </si>
  <si>
    <t>TextbookSourcesOther</t>
  </si>
  <si>
    <t>District:Please indicate the district and college.</t>
  </si>
  <si>
    <t>College:Please indicate the district and college.</t>
  </si>
  <si>
    <t>FTESCredit</t>
  </si>
  <si>
    <t>ASFTotal</t>
  </si>
  <si>
    <t>StudyRooms</t>
  </si>
  <si>
    <t>SeatsStudyRoom</t>
  </si>
  <si>
    <t>SeatsBuilding</t>
  </si>
  <si>
    <t>SeatsLibraryControlled</t>
  </si>
  <si>
    <t>ComputerWorkstations</t>
  </si>
  <si>
    <t>Number of computer workstations in the library? (Including tablets and laptops)</t>
  </si>
  <si>
    <t>internet work stations</t>
  </si>
  <si>
    <t>Non-General Fund:Book Expenditures (In Dollars)  Books are defined as nonperiodical printed publications bound in hard or soft covers, or in looseleaf format. Do not include ebooks.</t>
  </si>
  <si>
    <t>ExpendituresBookPFEARCC</t>
  </si>
  <si>
    <t>ExpendituresBookTTIP</t>
  </si>
  <si>
    <t>Other (Please specify):Book Expenditures (In Dollars)  Books are defined as nonperiodical printed publications bound in hard or soft covers, or in looseleaf format. Do not include ebooks.</t>
  </si>
  <si>
    <t>ExpendituresBookTotal</t>
  </si>
  <si>
    <t>Student Donations</t>
  </si>
  <si>
    <t>Cal State Long Beach</t>
  </si>
  <si>
    <t>vendor</t>
  </si>
  <si>
    <t>Cuyamaca College</t>
  </si>
  <si>
    <t>work extra days</t>
  </si>
  <si>
    <t>n.a.</t>
  </si>
  <si>
    <t>actual</t>
    <phoneticPr fontId="2" type="noConversion"/>
  </si>
  <si>
    <t>CSU Monterey Bay</t>
  </si>
  <si>
    <t>San Francisco State Univ.</t>
  </si>
  <si>
    <t>UC Santa Cruz</t>
  </si>
  <si>
    <t>Cabrillo College</t>
  </si>
  <si>
    <t>Saddleback College</t>
  </si>
  <si>
    <t>LA Trade Tech</t>
  </si>
  <si>
    <t>LA Southwest</t>
  </si>
  <si>
    <t>LA West</t>
  </si>
  <si>
    <t>LA East</t>
  </si>
  <si>
    <t>20, 560.00</t>
  </si>
  <si>
    <t>on loan from faculty</t>
  </si>
  <si>
    <t>City College</t>
  </si>
  <si>
    <t>Mission College</t>
  </si>
  <si>
    <t>Harbor College</t>
  </si>
  <si>
    <t>East College</t>
  </si>
  <si>
    <t>Southwest  College</t>
  </si>
  <si>
    <t>West College</t>
  </si>
  <si>
    <t>unknown</t>
  </si>
  <si>
    <t>12-month contract</t>
  </si>
  <si>
    <t>Library Trust Fund</t>
  </si>
  <si>
    <t>in reality, the librarian</t>
  </si>
  <si>
    <t>Don't Know</t>
  </si>
  <si>
    <t>Boise State</t>
  </si>
  <si>
    <t>CSU System</t>
  </si>
  <si>
    <t>UC System</t>
  </si>
  <si>
    <t>California Community Colleges</t>
  </si>
  <si>
    <t>Gale User Driven Acquisition</t>
  </si>
  <si>
    <t xml:space="preserve">Dominican University </t>
  </si>
  <si>
    <t>Library Department Chair &amp; Library Operations Coordinator</t>
  </si>
  <si>
    <t>LInk+ Consortium</t>
  </si>
  <si>
    <t>$2,,021</t>
  </si>
  <si>
    <t>LVIS</t>
  </si>
  <si>
    <t>OCLC First Search</t>
  </si>
  <si>
    <t>OCLC Worldshare ILL</t>
  </si>
  <si>
    <t>Monterey Bay Area Cooperative Library Systems</t>
  </si>
  <si>
    <t>(MOBAC)</t>
  </si>
  <si>
    <t>Co-curricular Funds</t>
  </si>
  <si>
    <t>Gale</t>
  </si>
  <si>
    <t>Solano Junior College</t>
  </si>
  <si>
    <t>Univeristy of Notre Dame</t>
  </si>
  <si>
    <t>Mayo Clinic Library</t>
  </si>
  <si>
    <t>CSU Long Beach</t>
  </si>
  <si>
    <t>University of Nebraska</t>
  </si>
  <si>
    <t>San Francisco State Library</t>
  </si>
  <si>
    <t>Loyola Marymount</t>
  </si>
  <si>
    <t>Loma Linda Univ.</t>
  </si>
  <si>
    <t>Pepperdine Univ.</t>
  </si>
  <si>
    <t>Lottery, grant</t>
  </si>
  <si>
    <t>Librarian, VP/SS administrator</t>
  </si>
  <si>
    <t>o</t>
  </si>
  <si>
    <t>J-Stor - Intermediate Service</t>
  </si>
  <si>
    <t>CSU</t>
  </si>
  <si>
    <t>UCSD</t>
  </si>
  <si>
    <t>City of San Diego</t>
  </si>
  <si>
    <t>County of San Diego</t>
  </si>
  <si>
    <t>Extra Service Units</t>
  </si>
  <si>
    <t>student gifts</t>
  </si>
  <si>
    <t>Saint Thomas University</t>
  </si>
  <si>
    <t>Grossmont/Cuyamaca Community College District</t>
  </si>
  <si>
    <t>California institute of Intregal Studies</t>
  </si>
  <si>
    <t>Folsom Lake College Library</t>
  </si>
  <si>
    <t>Dester Res. Inst. Reno NV Higher Edu.</t>
  </si>
  <si>
    <t>Claremont College</t>
  </si>
  <si>
    <t>University of California, Irvine</t>
  </si>
  <si>
    <t>TextbookDonationBookstore</t>
    <phoneticPr fontId="2" type="noConversion"/>
  </si>
  <si>
    <t>TextbookOther</t>
    <phoneticPr fontId="2" type="noConversion"/>
  </si>
  <si>
    <t>2013-2014</t>
  </si>
  <si>
    <t>College Foundation</t>
  </si>
  <si>
    <t>Textbook Donations from Faculty</t>
  </si>
  <si>
    <t>Bond Measure</t>
  </si>
  <si>
    <t>Cal Poly Univ. San Luis Obispo</t>
  </si>
  <si>
    <t>Student Government</t>
  </si>
  <si>
    <t>Grant Outside of College</t>
  </si>
  <si>
    <t>Friends of the AHC Library</t>
  </si>
  <si>
    <t>General Library Book Budget</t>
  </si>
  <si>
    <t>Textbook Donations from Publisher</t>
  </si>
  <si>
    <t>Our Depar Chair stated 1/1/15; We did not have a Dept Chair in FY 13-14</t>
    <phoneticPr fontId="2" type="noConversion"/>
  </si>
  <si>
    <t>Textbook Donations from Bookstore</t>
  </si>
  <si>
    <t>10 extra days</t>
  </si>
  <si>
    <t>1..8</t>
  </si>
  <si>
    <t>Vendor: Gale</t>
  </si>
  <si>
    <t>Lottery</t>
  </si>
  <si>
    <t>Rio Hondo College</t>
  </si>
  <si>
    <t>Long Beach City</t>
  </si>
  <si>
    <t>UC Irvine</t>
  </si>
  <si>
    <t>CSU LA</t>
  </si>
  <si>
    <t>Chapman University</t>
  </si>
  <si>
    <t>VPI/CIO</t>
  </si>
  <si>
    <t>10 Extra Duty Days (paid)</t>
  </si>
  <si>
    <t>Cal State Chico</t>
  </si>
  <si>
    <t>Cal State Northridge</t>
  </si>
  <si>
    <t>College of Southern Idaho</t>
  </si>
  <si>
    <t>Cal State Sacramento</t>
  </si>
  <si>
    <t>George Mason University</t>
  </si>
  <si>
    <t>California Baptist University</t>
  </si>
  <si>
    <t>C.S.U. - San Bernardino</t>
  </si>
  <si>
    <t>Mt. San Antonio College</t>
  </si>
  <si>
    <t>University of LaVerne</t>
  </si>
  <si>
    <t>Victor Valley College</t>
  </si>
  <si>
    <t>Payments from students from lost books</t>
  </si>
  <si>
    <t>Part of full-time faculty assignment</t>
    <phoneticPr fontId="2" type="noConversion"/>
  </si>
  <si>
    <t>.60 FTE</t>
  </si>
  <si>
    <t>basic skills</t>
  </si>
  <si>
    <t>-0-</t>
  </si>
  <si>
    <t>Instructional Equipment Grant</t>
  </si>
  <si>
    <t>Friends of the Library</t>
  </si>
  <si>
    <t>Grossmont College</t>
  </si>
  <si>
    <t>Golden West College</t>
  </si>
  <si>
    <t>Coastline College</t>
  </si>
  <si>
    <t>57 fall/spring, 32 summer</t>
  </si>
  <si>
    <t>General Fund (State apportionment):Book Expenditures (In Dollars)  Books are defined as nonperiodical printed publications bound in hard or soft covers, or in looseleaf format. Do not include ebooks.</t>
  </si>
  <si>
    <t>West LA College</t>
  </si>
  <si>
    <t>5 on 5 Sundays</t>
  </si>
  <si>
    <t>Lottery funds</t>
  </si>
  <si>
    <t>Palo Alto University Research</t>
  </si>
  <si>
    <t>Broome Community College</t>
  </si>
  <si>
    <t>Woodbury University</t>
  </si>
  <si>
    <t>Dominican University of Calif.</t>
  </si>
  <si>
    <t>DeAnza College</t>
  </si>
  <si>
    <t>Trinity College Library</t>
  </si>
  <si>
    <t>UCLA Biomedical Library</t>
  </si>
  <si>
    <t>Library Director</t>
  </si>
  <si>
    <t>Cosumnes RIver College</t>
  </si>
  <si>
    <t>Reedley C0ollege</t>
  </si>
  <si>
    <t>Clovis Community College Ctr</t>
  </si>
  <si>
    <t>Madera</t>
  </si>
  <si>
    <t>Head Librarian (faculty)</t>
  </si>
  <si>
    <t>Equity money</t>
  </si>
  <si>
    <t>LibrarianHeadcount</t>
    <phoneticPr fontId="2" type="noConversion"/>
  </si>
  <si>
    <t>LibrarianFTEF</t>
    <phoneticPr fontId="2" type="noConversion"/>
  </si>
  <si>
    <t>ParaprofessionalHeadcount</t>
    <phoneticPr fontId="2" type="noConversion"/>
  </si>
  <si>
    <t>ClassifiedStaffHeadcount</t>
    <phoneticPr fontId="2" type="noConversion"/>
  </si>
  <si>
    <t>ParaprofessionalStaffHeadcount</t>
    <phoneticPr fontId="2" type="noConversion"/>
  </si>
  <si>
    <t>ParaprofessionalClassifiedStaffFTE</t>
    <phoneticPr fontId="2" type="noConversion"/>
  </si>
  <si>
    <t>FacultyStaffTotalFTE</t>
    <phoneticPr fontId="2" type="noConversion"/>
  </si>
  <si>
    <t>StudentAssistantsFTE</t>
    <phoneticPr fontId="2" type="noConversion"/>
  </si>
  <si>
    <t>TransactionsReference</t>
    <phoneticPr fontId="2" type="noConversion"/>
  </si>
  <si>
    <t>TransactionsReferenceEstimateFlag</t>
    <phoneticPr fontId="2" type="noConversion"/>
  </si>
  <si>
    <t>TransactionsBooks</t>
    <phoneticPr fontId="2" type="noConversion"/>
  </si>
  <si>
    <t>TransactionsReserves</t>
    <phoneticPr fontId="2" type="noConversion"/>
  </si>
  <si>
    <t>TransactionsInHouseUse</t>
    <phoneticPr fontId="2" type="noConversion"/>
  </si>
  <si>
    <t>TransactionsAVMedia</t>
    <phoneticPr fontId="2" type="noConversion"/>
  </si>
  <si>
    <t>TransactionsPeriodicals</t>
    <phoneticPr fontId="2" type="noConversion"/>
  </si>
  <si>
    <t>TransactionsOther</t>
    <phoneticPr fontId="2" type="noConversion"/>
  </si>
  <si>
    <t>TransactionsTotal</t>
    <phoneticPr fontId="2" type="noConversion"/>
  </si>
  <si>
    <t>ILLRequestsMadeOutside</t>
    <phoneticPr fontId="2" type="noConversion"/>
  </si>
  <si>
    <t>ILLRequestsMadeInside</t>
    <phoneticPr fontId="2" type="noConversion"/>
  </si>
  <si>
    <t>ILLRequestsMade</t>
    <phoneticPr fontId="2" type="noConversion"/>
  </si>
  <si>
    <t>ILLRequestsFilled</t>
    <phoneticPr fontId="2" type="noConversion"/>
  </si>
  <si>
    <t>ILLRequestedReceived</t>
    <phoneticPr fontId="2" type="noConversion"/>
  </si>
  <si>
    <t>ILLFilledOther</t>
    <phoneticPr fontId="2" type="noConversion"/>
  </si>
  <si>
    <t>ILLParticipate</t>
    <phoneticPr fontId="2" type="noConversion"/>
  </si>
  <si>
    <t>ILLCollege01</t>
    <phoneticPr fontId="2" type="noConversion"/>
  </si>
  <si>
    <t>ILLPatronDrivenAcquisition</t>
    <phoneticPr fontId="2" type="noConversion"/>
  </si>
  <si>
    <t>ILLPDAIntermediate</t>
    <phoneticPr fontId="2" type="noConversion"/>
  </si>
  <si>
    <t>WorkshopsTotal</t>
    <phoneticPr fontId="2" type="noConversion"/>
  </si>
  <si>
    <t>WorkshopsHeadcount</t>
    <phoneticPr fontId="2" type="noConversion"/>
  </si>
  <si>
    <t>LibraryCreditCourses</t>
    <phoneticPr fontId="2" type="noConversion"/>
  </si>
  <si>
    <t>LibraryCreditCourseSections</t>
    <phoneticPr fontId="2" type="noConversion"/>
  </si>
  <si>
    <t>LibraryCreditCourseEnrollments</t>
    <phoneticPr fontId="2" type="noConversion"/>
  </si>
  <si>
    <t>HoursMainTerm</t>
    <phoneticPr fontId="2" type="noConversion"/>
  </si>
  <si>
    <t>HoursSummerWinter</t>
    <phoneticPr fontId="2" type="noConversion"/>
  </si>
  <si>
    <t>HoursSummerWinterReferenceService</t>
    <phoneticPr fontId="2" type="noConversion"/>
  </si>
  <si>
    <t>HoursSaturday</t>
    <phoneticPr fontId="2" type="noConversion"/>
  </si>
  <si>
    <t>HoursSunday</t>
    <phoneticPr fontId="2" type="noConversion"/>
  </si>
  <si>
    <t>4 students average 9 hours per week 0.9</t>
  </si>
  <si>
    <t>Fresno City Colleg e</t>
  </si>
  <si>
    <t>Perkins Grant</t>
  </si>
  <si>
    <t>EDC</t>
  </si>
  <si>
    <t>All CSUS</t>
  </si>
  <si>
    <t>All UC</t>
  </si>
  <si>
    <t>All Community College Libraries</t>
  </si>
  <si>
    <t>Bookstore grant</t>
  </si>
  <si>
    <t>student donations</t>
  </si>
  <si>
    <t>13, 219.00</t>
    <phoneticPr fontId="2" type="noConversion"/>
  </si>
  <si>
    <t>HoursLibrarianAlways</t>
    <phoneticPr fontId="2" type="noConversion"/>
  </si>
  <si>
    <t>GateCount</t>
    <phoneticPr fontId="2" type="noConversion"/>
  </si>
  <si>
    <t>RegisteredCommunityBorrowers</t>
    <phoneticPr fontId="2" type="noConversion"/>
  </si>
  <si>
    <t>ExpendituresStreamingMediaPercent</t>
  </si>
  <si>
    <t>AgeCollectionPercentage</t>
    <phoneticPr fontId="2" type="noConversion"/>
  </si>
  <si>
    <t>TextbookPurchase</t>
    <phoneticPr fontId="2" type="noConversion"/>
  </si>
  <si>
    <t>TextbookGeneral</t>
    <phoneticPr fontId="2" type="noConversion"/>
  </si>
  <si>
    <t>TextbookStudentGovernment</t>
    <phoneticPr fontId="2" type="noConversion"/>
  </si>
  <si>
    <t>Utah State Library</t>
  </si>
  <si>
    <t>TextbookGrantOutsideCollege</t>
    <phoneticPr fontId="2" type="noConversion"/>
  </si>
  <si>
    <t>TextbookDonationFaculty</t>
    <phoneticPr fontId="2" type="noConversion"/>
  </si>
  <si>
    <t>TextbookDonationsPublisher</t>
    <phoneticPr fontId="2" type="noConversion"/>
  </si>
  <si>
    <t>ExpendituresStreamingMediaGeneralFundPurchases</t>
  </si>
  <si>
    <t>ExpendituresNonGeneralFundStreamingMediaPurchases</t>
  </si>
  <si>
    <t>ExpendituresStreamingMediaDistrictGrantPurchases</t>
  </si>
  <si>
    <t>ExpendituresStreamingMediaInstrutionalEquipmentPurchases</t>
  </si>
  <si>
    <t>ExpendituresStreamingMediaPFEARCCPurchases</t>
  </si>
  <si>
    <t>ExpendituresStreamingMediaBasicSkillsPurchases</t>
  </si>
  <si>
    <t>ExpendituresStreamingMediaPerkinsPurchases</t>
  </si>
  <si>
    <t>ExpendituresStreamingMediaTTIPPurchases</t>
  </si>
  <si>
    <t>ExpendituresStreamingMediaLotteryPurchases</t>
  </si>
  <si>
    <t>ExpendituresStreamingMediaOtherPurchases</t>
  </si>
  <si>
    <t>ExpendituresStreamingMediaTotalPurchases</t>
  </si>
  <si>
    <t>ExpendituresStreamingMediaGeneralFundTotal</t>
  </si>
  <si>
    <t>ExpendituresNonGeneralFundStreamingMediaTotal</t>
  </si>
  <si>
    <t>ExpendituresStreamingMediaDistrictGrantTotal</t>
  </si>
  <si>
    <t>ExpendituresStreamingMediaInstrutionalEquipmentTotal</t>
  </si>
  <si>
    <t>ExpendituresStreamingMediaPFEARCCTotal</t>
  </si>
  <si>
    <t>ExpendituresStreamingMediaBasicSkillsTotal</t>
  </si>
  <si>
    <t>ExpendituresStreamingMediaPerkinsTotal</t>
  </si>
  <si>
    <t>ExpendituresStreamingMediaTTIPTotal</t>
  </si>
  <si>
    <t>ExpendituresStreamingMediaLotteryTotal</t>
  </si>
  <si>
    <t>ExpendituresStreamingMediaOtherTotal</t>
  </si>
  <si>
    <t>ExpendituresOtherMiscNonGeneralFund</t>
    <phoneticPr fontId="2" type="noConversion"/>
  </si>
  <si>
    <t>ExpendituresTotalPrinted</t>
    <phoneticPr fontId="2" type="noConversion"/>
  </si>
  <si>
    <t>ExpendituresTotalElectronic</t>
    <phoneticPr fontId="2" type="noConversion"/>
  </si>
  <si>
    <t>ExpendituresTotalAll</t>
    <phoneticPr fontId="2" type="noConversion"/>
  </si>
  <si>
    <t>LeadCategory</t>
    <phoneticPr fontId="2" type="noConversion"/>
  </si>
  <si>
    <t>LeadOther</t>
    <phoneticPr fontId="2" type="noConversion"/>
  </si>
  <si>
    <t>LibAdminLibraryDegree</t>
    <phoneticPr fontId="2" type="noConversion"/>
  </si>
  <si>
    <t>LibAdminOtherDegree</t>
    <phoneticPr fontId="2" type="noConversion"/>
  </si>
  <si>
    <t>Ont-time funding request (campus allocated from Instructional Equiptment funds)</t>
  </si>
  <si>
    <t>Foothill College</t>
  </si>
  <si>
    <t>Donations from department or division</t>
  </si>
  <si>
    <t>Director, Library &amp; Learning Resources</t>
  </si>
  <si>
    <t>LA  City College</t>
  </si>
  <si>
    <t xml:space="preserve">LA Trade Tech College </t>
  </si>
  <si>
    <t>PrintBookVolumesGifted</t>
    <phoneticPr fontId="2" type="noConversion"/>
  </si>
  <si>
    <t>PrintTitlesTotal</t>
    <phoneticPr fontId="2" type="noConversion"/>
  </si>
  <si>
    <t>EBookTitlesAdded</t>
    <phoneticPr fontId="2" type="noConversion"/>
  </si>
  <si>
    <t>EBookTitlesTotal</t>
    <phoneticPr fontId="2" type="noConversion"/>
  </si>
  <si>
    <t>PrintPeriodicalSubscriptions</t>
    <phoneticPr fontId="2" type="noConversion"/>
  </si>
  <si>
    <t>PrintPeriodicalsInNonCCLDatabase</t>
    <phoneticPr fontId="2" type="noConversion"/>
  </si>
  <si>
    <t>MicroformTitlesTotal</t>
    <phoneticPr fontId="2" type="noConversion"/>
  </si>
  <si>
    <t>AVMediaTitlesAdded</t>
    <phoneticPr fontId="2" type="noConversion"/>
  </si>
  <si>
    <t>Chico State University</t>
  </si>
  <si>
    <t>AVMediaTitlesTotal</t>
    <phoneticPr fontId="2" type="noConversion"/>
  </si>
  <si>
    <t>PDAIntermediateServices</t>
    <phoneticPr fontId="2" type="noConversion"/>
  </si>
  <si>
    <t>IfYesPDAIntermediateServices</t>
    <phoneticPr fontId="2" type="noConversion"/>
  </si>
  <si>
    <t>ExpendituresNonGeneralFundAVMediaSubscriptions</t>
  </si>
  <si>
    <t>ExpendituresAVMediaDistrictGrantSubscriptions</t>
  </si>
  <si>
    <t>ExpendituresAVMediaInstrutionalEquipmentSubscriptions</t>
  </si>
  <si>
    <t>ExpendituresAVMediaPFEARCCSubscriptions</t>
  </si>
  <si>
    <t>ExpendituresAVMediaBasicSkillsSubscriptions</t>
  </si>
  <si>
    <t>ExpendituresAVMediaPerkinsSubscriptions</t>
  </si>
  <si>
    <t>ExpendituresAVMediaTTIPSubscriptions</t>
  </si>
  <si>
    <t>ExpendituresAVMediaLotterySubscriptions</t>
  </si>
  <si>
    <t>ExpendituresAVMediaOtherSubscriptions</t>
  </si>
  <si>
    <t>ExpendituresAVMediaTotalSubscriptions</t>
  </si>
  <si>
    <t>ExpendituresAVMediaGeneralFundPurchases</t>
  </si>
  <si>
    <t>ExpendituresNonGeneralFundAVMediaPurchases</t>
  </si>
  <si>
    <t>ExpendituresAVMediaDistrictGrantPurchases</t>
  </si>
  <si>
    <t>ExpendituresAVMediaInstrutionalEquipmentPurchases</t>
  </si>
  <si>
    <t>ExpendituresAVMediaPFEARCCPurchases</t>
  </si>
  <si>
    <t>ExpendituresAVMediaBasicSkillsPurchases</t>
  </si>
  <si>
    <t>ExpendituresAVMediaPerkinsPurchases</t>
  </si>
  <si>
    <t>ExpendituresAVMediaTTIPPurchases</t>
  </si>
  <si>
    <t>ExpendituresAVMediaLotteryPurchases</t>
  </si>
  <si>
    <t>ExpendituresAVMediaOtherPurchases</t>
  </si>
  <si>
    <t>ExpendituresAVMediaTotalPurchases</t>
  </si>
  <si>
    <t>ExpendituresAVMediaGeneralFundTotal</t>
  </si>
  <si>
    <t>ExpendituresNonGeneralFundAVMediaTotal</t>
  </si>
  <si>
    <t>ExpendituresAVMediaDistrictGrantTotal</t>
  </si>
  <si>
    <t>ExpendituresAVMediaInstrutionalEquipmentTotal</t>
  </si>
  <si>
    <t>ExpendituresAVMediaPFEARCCTotal</t>
  </si>
  <si>
    <t>ExpendituresAVMediaBasicSkillsTotal</t>
  </si>
  <si>
    <t>ExpendituresAVMediaPerkinsTotal</t>
  </si>
  <si>
    <t>ExpendituresAVMediaTTIPTotal</t>
  </si>
  <si>
    <t>HoursSaturdayReferenceService</t>
    <phoneticPr fontId="2" type="noConversion"/>
  </si>
  <si>
    <t>HoursSundayReferenceService</t>
    <phoneticPr fontId="2" type="noConversion"/>
  </si>
  <si>
    <t>HoursOnlineReferenceService</t>
    <phoneticPr fontId="2" type="noConversion"/>
  </si>
  <si>
    <t>HoursOnlineReferenceServiceContribute</t>
    <phoneticPr fontId="2" type="noConversion"/>
  </si>
  <si>
    <t>ChatReferenceDuringOpenHours</t>
    <phoneticPr fontId="2" type="noConversion"/>
  </si>
  <si>
    <t>HoursOpenWhenNoClass</t>
    <phoneticPr fontId="2" type="noConversion"/>
  </si>
  <si>
    <t>ExpendituresStreamingMediaInstrutionalEquipmentSubscriptions</t>
  </si>
  <si>
    <t>ExpendituresStreamingMediaPFEARCCSubscriptions</t>
  </si>
  <si>
    <t>ExpendituresStreamingMediaBasicSkillsSubscriptions</t>
  </si>
  <si>
    <t>ExpendituresStreamingMediaPerkinsSubscriptions</t>
  </si>
  <si>
    <t>ExpendituresStreamingMediaTTIPSubscriptions</t>
  </si>
  <si>
    <t>TextbookFoundation</t>
    <phoneticPr fontId="2" type="noConversion"/>
  </si>
  <si>
    <t>ExpendituresStreamingMediaOtherSubscriptions</t>
  </si>
  <si>
    <t>ExpendituresStreamingMediaTotalSubscriptions</t>
  </si>
  <si>
    <t>ExpendituresBookNonGeneralFund</t>
  </si>
  <si>
    <t>ExpendituresBookPFEARCC</t>
    <phoneticPr fontId="2" type="noConversion"/>
  </si>
  <si>
    <t>ExpendituresBookTTIP</t>
    <phoneticPr fontId="2" type="noConversion"/>
  </si>
  <si>
    <t>ExpendituresBookTotal</t>
    <phoneticPr fontId="2" type="noConversion"/>
  </si>
  <si>
    <t>ExpendituresEBookNonGeneralFund</t>
  </si>
  <si>
    <t>Expenditures NonGeneral Fund Print Periodicals</t>
    <phoneticPr fontId="2" type="noConversion"/>
  </si>
  <si>
    <t>Expenditures Non-General fund Microforms</t>
    <phoneticPr fontId="2" type="noConversion"/>
  </si>
  <si>
    <t>ExpendituresDatabasesGeneralFundSubscriptions</t>
    <phoneticPr fontId="2" type="noConversion"/>
  </si>
  <si>
    <t>ExpendituresNonGeneralFundDatabasesSubscriptions</t>
    <phoneticPr fontId="2" type="noConversion"/>
  </si>
  <si>
    <t>ExpendituresDatabasesDistrictGrantSubscriptions</t>
    <phoneticPr fontId="2" type="noConversion"/>
  </si>
  <si>
    <t>ExpendituresDatabasesInstrutionalEquipmentSubscriptions</t>
    <phoneticPr fontId="2" type="noConversion"/>
  </si>
  <si>
    <t>ExpendituresDatabasesPFEARCCSubscriptions</t>
    <phoneticPr fontId="2" type="noConversion"/>
  </si>
  <si>
    <t>ExpendituresDatabasesBasicSkillsSubscriptions</t>
    <phoneticPr fontId="2" type="noConversion"/>
  </si>
  <si>
    <t>ExpendituresDatabasesPerkinsSubscriptions</t>
    <phoneticPr fontId="2" type="noConversion"/>
  </si>
  <si>
    <t>ExpendituresDatabasesTTIPSubscriptions</t>
    <phoneticPr fontId="2" type="noConversion"/>
  </si>
  <si>
    <t>ExpendituresDatabasesLotterySubscriptions</t>
    <phoneticPr fontId="2" type="noConversion"/>
  </si>
  <si>
    <t>ExpendituresDatabasesOtherSubscriptions</t>
    <phoneticPr fontId="2" type="noConversion"/>
  </si>
  <si>
    <t>ExpendituresDatabasesTotalSubscriptions</t>
    <phoneticPr fontId="2" type="noConversion"/>
  </si>
  <si>
    <t>ExpendituresDatabasesGeneralFundPurchases</t>
  </si>
  <si>
    <t>ExpendituresNonGeneralFundDatabasesPurchases</t>
  </si>
  <si>
    <t>ExpendituresDatabasesDistrictGrantPurchases</t>
  </si>
  <si>
    <t>ExpendituresDatabasesInstrutionalEquipmentPurchases</t>
  </si>
  <si>
    <t>ExpendituresDatabasesPFEARCCPurchases</t>
  </si>
  <si>
    <t>ExpendituresDatabasesBasicSkillsPurchases</t>
  </si>
  <si>
    <t>ExpendituresDatabasesPerkinsPurchases</t>
  </si>
  <si>
    <t>ExpendituresDatabasesTTIPPurchases</t>
  </si>
  <si>
    <t>LibraryChairCompensationNone</t>
    <phoneticPr fontId="2" type="noConversion"/>
  </si>
  <si>
    <t>LibraryChairCompensationReleaseTime</t>
    <phoneticPr fontId="2" type="noConversion"/>
  </si>
  <si>
    <t>LibraryChairCompensationStipend</t>
    <phoneticPr fontId="2" type="noConversion"/>
  </si>
  <si>
    <t>PrintBookTitlesPurchased</t>
    <phoneticPr fontId="2" type="noConversion"/>
  </si>
  <si>
    <t>PrintBookVolumesPurchased</t>
    <phoneticPr fontId="2" type="noConversion"/>
  </si>
  <si>
    <t>PrintBookTitlesGifted</t>
    <phoneticPr fontId="2" type="noConversion"/>
  </si>
  <si>
    <t>ExpendituresDatabasesInstrutionalEquipmentTotal</t>
  </si>
  <si>
    <t>ExpendituresDatabasesPFEARCCTotal</t>
  </si>
  <si>
    <t>ExpendituresDatabasesBasicSkillsTotal</t>
  </si>
  <si>
    <t>ExpendituresDatabasesPerkinsTotal</t>
  </si>
  <si>
    <t>ExpendituresDatabasesTTIPTotal</t>
  </si>
  <si>
    <t>ExpendituresDatabasesLotteryTotal</t>
  </si>
  <si>
    <t>ExpendituresDatabasesOtherTotal</t>
  </si>
  <si>
    <t>AVMediaVolumesAdded</t>
    <phoneticPr fontId="2" type="noConversion"/>
  </si>
  <si>
    <t>College 10:If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</si>
  <si>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Do you have a patron driven acquisition (PDA)?:Interlibrary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</si>
  <si>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If Yes, from an intermediate service such as Proquest or a vendor?:Interlibrary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</si>
  <si>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Question Text</t>
  </si>
  <si>
    <t>Variable Name</t>
  </si>
  <si>
    <t>YearCode</t>
  </si>
  <si>
    <t>2005-2006</t>
  </si>
  <si>
    <t>2006-2007</t>
  </si>
  <si>
    <t>2007-2008</t>
  </si>
  <si>
    <t>2008-2009</t>
  </si>
  <si>
    <t>2009-2010</t>
  </si>
  <si>
    <t>2010-2011</t>
  </si>
  <si>
    <t>2011-2012</t>
  </si>
  <si>
    <t>2012-2013</t>
  </si>
  <si>
    <t>Year</t>
  </si>
  <si>
    <t>ExpendituresAVMediaLotteryTotal</t>
  </si>
  <si>
    <t>ExpendituresAVMediaOtherTotal</t>
  </si>
  <si>
    <t>ExpendituresStreamingMediaGeneralFundSubscriptions</t>
  </si>
  <si>
    <t>ExpendituresNonGeneralFundStreamingMediaSubscriptions</t>
  </si>
  <si>
    <t>ExpendituresStreamingMediaDistrictGrantSubscriptions</t>
  </si>
  <si>
    <t>Etra Service Units (ESUs)</t>
  </si>
  <si>
    <t>10 Paid Etra Duty Days per academic year</t>
  </si>
  <si>
    <t>Etended contract</t>
  </si>
  <si>
    <t>etra days</t>
  </si>
  <si>
    <t>etra duty days (paid)</t>
  </si>
  <si>
    <t>Etra Service Units (ESU)</t>
  </si>
  <si>
    <t>works 20 etra days</t>
  </si>
  <si>
    <t>10 etra days</t>
  </si>
  <si>
    <t>10 etra duty days</t>
  </si>
  <si>
    <t>Etra Service Units</t>
  </si>
  <si>
    <t>LibraryChairCompensationOther</t>
  </si>
  <si>
    <t>Dean</t>
  </si>
  <si>
    <t>MLIS</t>
  </si>
  <si>
    <t>ExpendituresStreamingMediaLotterySubscriptions</t>
  </si>
  <si>
    <t>FTESCredit</t>
    <phoneticPr fontId="2" type="noConversion"/>
  </si>
  <si>
    <t>ASFTotal</t>
    <phoneticPr fontId="2" type="noConversion"/>
  </si>
  <si>
    <t>StudyRooms</t>
    <phoneticPr fontId="2" type="noConversion"/>
  </si>
  <si>
    <t>SeatsStudyRoom</t>
    <phoneticPr fontId="2" type="noConversion"/>
  </si>
  <si>
    <t>SeatsBuilding</t>
    <phoneticPr fontId="2" type="noConversion"/>
  </si>
  <si>
    <t>SeatsLibraryControlled</t>
    <phoneticPr fontId="2" type="noConversion"/>
  </si>
  <si>
    <t>ComputerWorkstations</t>
    <phoneticPr fontId="2" type="noConversion"/>
  </si>
  <si>
    <t>internet work stations</t>
    <phoneticPr fontId="2" type="noConversion"/>
  </si>
  <si>
    <t>College 5:If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</si>
  <si>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6:If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</si>
  <si>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7:If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</si>
  <si>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ExpendituresDatabasesLotteryPurchases</t>
  </si>
  <si>
    <t>ExpendituresDatabasesOtherPurchases</t>
  </si>
  <si>
    <t>ExpendituresDatabasesTotalPurchases</t>
    <phoneticPr fontId="2" type="noConversion"/>
  </si>
  <si>
    <t>ExpendituresDatabasesGeneralFundTotal</t>
  </si>
  <si>
    <t>ExpendituresNonGeneralFundDatabasesTotal</t>
  </si>
  <si>
    <t>ExpendituresDatabasesDistrictGrantTotal</t>
  </si>
  <si>
    <t>ExpendituresDatabasesTotal</t>
    <phoneticPr fontId="2" type="noConversion"/>
  </si>
  <si>
    <t>ExpendituresAVMediaGeneralFundSubscriptions</t>
  </si>
  <si>
    <t>College 8:If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</si>
  <si>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9:If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</si>
  <si>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Do you participate in ILL with any institution?:Interlibrary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</si>
  <si>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1:If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</si>
  <si>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2:If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</si>
  <si>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MultiCollegeDistrictFlag</t>
  </si>
  <si>
    <t>Single College District</t>
  </si>
  <si>
    <t>Multi-College District</t>
  </si>
  <si>
    <t>College 3:If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</si>
  <si>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College 4:If Yes, please identify the colleges::Interlibrary Loan (ILL) transactionsTransaction in which library materials or copies of library materials are made available by your library to another upon request. Examples of ILL requests include OCLC, ALA form or patron initiation.Count a single photocopy filled request as one transaction, regardless of the number of pages.</t>
  </si>
  <si>
    <t>Basic Skills:Other Expenditures (In Dollars)   Other informational resources that were not included in the above categories.</t>
  </si>
  <si>
    <t>Perkins:Other Expenditures (In Dollars)   Other informational resources that were not included in the above categories.</t>
  </si>
  <si>
    <t>Lottery:Other Expenditures (In Dollars)   Other informational resources that were not included in the above categories.</t>
  </si>
  <si>
    <t>Other:Other Expenditures (In Dollars)   Other informational resources that were not included in the above categories.</t>
  </si>
  <si>
    <t>Who has the primary responsibility for the day to day operation of the Library?</t>
  </si>
  <si>
    <t>Does the educational administrator responsible for the day to day administration of the library have a library degree? (MLS, MLIS, or PhD in Library Science)</t>
  </si>
  <si>
    <t>If the educational administrator responsible for the Library does NOT have a library degree, what degree does s/he have?</t>
  </si>
  <si>
    <t>None:What compensation is given to Library Faculty Coordinators or Department Chairs for administrative responsibilities? (Check all that apply)</t>
  </si>
  <si>
    <t>Stipend:What compensation is given to Library Faculty Coordinators or Department Chairs for administrative responsibilities? (Check all that apply)</t>
  </si>
  <si>
    <t>Other 1:What compensation is given to Library Faculty Coordinators or Department Chairs for administrative responsibilities? (Check all that apply)</t>
  </si>
  <si>
    <t>If available, how many periodical titles do you provide access to through your current electronic databases?Note: Do NOT include the databases subscribed through the CCL Consortium.</t>
  </si>
  <si>
    <t>Paraprofessionals:How many paraprofessional and/or classified staff are working in the library?</t>
  </si>
  <si>
    <t>Classified staff:How many paraprofessional and/or classified staff are working in the library?</t>
  </si>
  <si>
    <t>What is the FTE for paraprofessional and classified staff? (Use computation formula above)</t>
  </si>
  <si>
    <t>What is the total number of student assistants per week (FTE)? Divide total hours students work by 40 hours a week</t>
  </si>
  <si>
    <t>District Grant:Microforms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</si>
  <si>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Instructional Equipment:Microforms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</si>
  <si>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Basic Skills:Microforms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</si>
  <si>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Perkins:Microforms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</si>
  <si>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Lottery:Microforms Expenditures (In Dollars)    Microforms are defined as photographic reproductions of textual, tabular, or graphic materials reduced in size so that they can be used only with magnification. The main types of microforms are microfilm/microfiche/ultrafiche/aperature cards or reproductions on opaque materials.</t>
  </si>
  <si>
    <t>District Grant:Other Expenditures (In Dollars)   Other informational resources that were not included in the above categories.</t>
  </si>
  <si>
    <t>Instructional Equipment:Other Expenditures (In Dollars)   Other informational resources that were not included in the above categories.</t>
  </si>
  <si>
    <t>Lottery:E-Book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</si>
  <si>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District Grant:Print Periodicals Expenditures (In Dollars)   Print Periodicals are defined as publications in any medium intended to appear indefinitely at regular or stated intervals, generally more frequently than annually. Includes newspapers.</t>
  </si>
  <si>
    <t>Instructional Equipment:Print Periodicals Expenditures (In Dollars)   Print Periodicals are defined as publications in any medium intended to appear indefinitely at regular or stated intervals, generally more frequently than annually. Includes newspapers.</t>
  </si>
  <si>
    <t>Basic Skills:Print Periodicals Expenditures (In Dollars)   Print Periodicals are defined as publications in any medium intended to appear indefinitely at regular or stated intervals, generally more frequently than annually. Includes newspapers.</t>
  </si>
  <si>
    <t>Perkins:Print Periodicals Expenditures (In Dollars)   Print Periodicals are defined as publications in any medium intended to appear indefinitely at regular or stated intervals, generally more frequently than annually. Includes newspapers.</t>
  </si>
  <si>
    <t>Lottery:Print Periodicals Expenditures (In Dollars)   Print Periodicals are defined as publications in any medium intended to appear indefinitely at regular or stated intervals, generally more frequently than annually. Includes newspapers.</t>
  </si>
  <si>
    <t>Basic Skills:E-Book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</si>
  <si>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District Grant:Book Expenditures (In Dollars)  Books are defined as nonperiodical printed publications bound in hard or soft covers, or in looseleaf format. Do not include ebooks.</t>
  </si>
  <si>
    <t>Perkins:E-Book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</si>
  <si>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District Grant:E-Book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</si>
  <si>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Stipend and release time if more than 3 FTE</t>
  </si>
  <si>
    <t>Riverside CCD</t>
  </si>
  <si>
    <t>Moreno Valley</t>
  </si>
  <si>
    <t>Mt. San Antonio CCD</t>
  </si>
  <si>
    <t>Mt San Antonio</t>
  </si>
  <si>
    <t>Southwestern</t>
  </si>
  <si>
    <t>West Kern CCD</t>
  </si>
  <si>
    <t>none, wireless access provided</t>
  </si>
  <si>
    <t>Victor Valley CCD</t>
  </si>
  <si>
    <t>Victor Valley</t>
  </si>
  <si>
    <t>NA - Unlimited wireless access</t>
  </si>
  <si>
    <t>Instructional Equipment:E-Book Expenditures (In Dollars)   EBooks are defined as the number of electronic full text monographs that the library offers to its users and for which the library pays some fee for access either through an individual institutional licensing contract with the provider or through other arrangements (e.g. library funded consortia or through state or national purchasing plans). This includes electronic books purchased through vendors, and electronic books that come as part of aggregate services. Exclude locally digitalized electronic books, electronic theses and dissertations, locally created digital archival collections, and other special collections. Do not include machinereadable books distributed by CDROM, or accompanied by print books.</t>
  </si>
  <si>
    <t>ExpendituresTotalElectronicPercent</t>
  </si>
  <si>
    <t>What is the net assignable area (square feet)?Note: Only include space dedicated for library operations, regardless of budget source</t>
  </si>
  <si>
    <t>How many study rooms?Note: Only include rooms that are controlled by the Library or where the Library is responsible for scheduling the use of the room or activity.</t>
  </si>
  <si>
    <t>How many seats in the study rooms are controlled by the Library?Note: Count seats in rooms controlled by the Library or where the Library is responsible for scheduling the use of the room or activity.</t>
  </si>
  <si>
    <t>How many seats in your building (include ALL seats including labs and study rooms)?</t>
  </si>
  <si>
    <t>How many seats in Library controlled classrooms?</t>
  </si>
  <si>
    <t>I am a Librarian and Director of the Learning Resource Center</t>
  </si>
  <si>
    <t>Negotiated with Union</t>
  </si>
  <si>
    <t>Rio Hondo CCD</t>
  </si>
  <si>
    <t>Rio Hondo</t>
  </si>
  <si>
    <t>wireless-unlimited</t>
  </si>
  <si>
    <t>Sacramento City</t>
  </si>
  <si>
    <t>unlimited, utilizing wireless network</t>
  </si>
  <si>
    <t>Saddleback</t>
  </si>
  <si>
    <t>have wifi</t>
  </si>
  <si>
    <t>50+ (wireless building)</t>
  </si>
  <si>
    <t>San Diego CCD</t>
  </si>
  <si>
    <t>San Diego City</t>
  </si>
  <si>
    <t>San Diego Mesa</t>
  </si>
  <si>
    <t>Instructional Equipment:Book Expenditures (In Dollars)  Books are defined as nonperiodical printed publications bound in hard or soft covers, or in looseleaf format. Do not include ebooks.</t>
  </si>
  <si>
    <t>Perkins:Book Expenditures (In Dollars)  Books are defined as nonperiodical printed publications bound in hard or soft covers, or in looseleaf format. Do not include ebooks.</t>
  </si>
  <si>
    <t>Lottery:Book Expenditures (In Dollars)  Books are defined as nonperiodical printed publications bound in hard or soft covers, or in looseleaf format. Do not include ebooks.</t>
  </si>
  <si>
    <t>Skyline</t>
  </si>
  <si>
    <t>The director is a librarian reassigned as an administrator</t>
  </si>
  <si>
    <t>Solano CCD</t>
  </si>
  <si>
    <t>Solano</t>
  </si>
  <si>
    <t>97 including Information Commons and Classroom</t>
  </si>
  <si>
    <t>wi fi in library</t>
  </si>
  <si>
    <t>We have a team model: Four librarians colloborate in completing administrative responsibilities.</t>
  </si>
  <si>
    <t>Southwestern CCD</t>
  </si>
  <si>
    <t>My regular salary is for all of my job duties, which include administrative responsibilities. I think it would be misleading to answer 'none'.</t>
  </si>
  <si>
    <t>Compton CCD</t>
  </si>
  <si>
    <t>Contra Costa CCD</t>
  </si>
  <si>
    <t>Library Coordinator (Faculty position, 20%)</t>
  </si>
  <si>
    <t>Copper Mountain</t>
  </si>
  <si>
    <t>Cosumnes River</t>
  </si>
  <si>
    <t>80 wireless ports available</t>
  </si>
  <si>
    <t>San Bernardino CCD</t>
  </si>
  <si>
    <t>Crafton Hills</t>
  </si>
  <si>
    <t>San Luis Obispo CCD</t>
  </si>
  <si>
    <t>Cuesta</t>
  </si>
  <si>
    <t>Grossmont CCD</t>
  </si>
  <si>
    <t>200 approx. simultaneous users on the wireless network</t>
  </si>
  <si>
    <t>Department Chair &amp; Coordinator, Library Operations</t>
  </si>
  <si>
    <t>West Valley CCD</t>
  </si>
  <si>
    <t>Monterey CCD</t>
  </si>
  <si>
    <t>0 (wireless connection available)</t>
  </si>
  <si>
    <t>Ventura CCD</t>
  </si>
  <si>
    <t>Moorpark</t>
  </si>
  <si>
    <t>0 (wireless access is provided for student laptops)</t>
  </si>
  <si>
    <t>Librarian (Faculty position)</t>
  </si>
  <si>
    <t>Yosemite CCD</t>
  </si>
  <si>
    <t>Columbia</t>
  </si>
  <si>
    <t>0 (however we have wireless Internet available throughout most of the Library.)</t>
  </si>
  <si>
    <t>Cuyamaca</t>
  </si>
  <si>
    <t>North Orange CCD</t>
  </si>
  <si>
    <t>Foothill CCD</t>
  </si>
  <si>
    <t>Deanza</t>
  </si>
  <si>
    <t>2 wireless networks, 1 for general public, 1 for district affiliated employees and students</t>
  </si>
  <si>
    <t>years 1 &amp; 2 = dean, year 3 = department chair</t>
  </si>
  <si>
    <t>Desert CCD</t>
  </si>
  <si>
    <t>West Hills CCD</t>
  </si>
  <si>
    <t>West Hills Coalinga</t>
  </si>
  <si>
    <t>West Hills Lemoore</t>
  </si>
  <si>
    <t>West LA</t>
  </si>
  <si>
    <t>West Valley</t>
  </si>
  <si>
    <t>Open Wi-Fi access provided</t>
  </si>
  <si>
    <t>Yuba CCD</t>
  </si>
  <si>
    <t>Woodland</t>
  </si>
  <si>
    <t>ExpendituresDatabasesPercent</t>
  </si>
  <si>
    <t>ExpendituresAVMediaPercent</t>
  </si>
  <si>
    <t>ExpendituresOtherMiscPercent</t>
  </si>
  <si>
    <t>ExpendituresTotalPrintedPercent</t>
  </si>
  <si>
    <t>Wireless Network</t>
  </si>
  <si>
    <t>Longer work year</t>
  </si>
  <si>
    <t>Imperial CCD</t>
  </si>
  <si>
    <t>Imperial</t>
  </si>
  <si>
    <t>South Orange County CCD</t>
  </si>
  <si>
    <t>Irvine</t>
  </si>
  <si>
    <t>LA City</t>
  </si>
  <si>
    <t>300 (Wifi throughout building -- maximum possible 1000)</t>
  </si>
  <si>
    <t>LA Harbor</t>
  </si>
  <si>
    <t>LA Mission</t>
  </si>
  <si>
    <t>WiFi throughout building</t>
  </si>
  <si>
    <t>Responsibility differential</t>
  </si>
  <si>
    <t>LA Pierce</t>
  </si>
  <si>
    <t>LA Swest</t>
  </si>
  <si>
    <t>LA Trade</t>
  </si>
  <si>
    <t>Unknown</t>
  </si>
  <si>
    <t>Release time is not given to all chairs</t>
  </si>
  <si>
    <t>LA Valley</t>
  </si>
  <si>
    <t>Lake Tahoe CCD</t>
  </si>
  <si>
    <t>Laney</t>
  </si>
  <si>
    <t>Las Positas</t>
  </si>
  <si>
    <t>Lassen CCD</t>
  </si>
  <si>
    <t>Lassen</t>
  </si>
  <si>
    <t>Long Beach CCD</t>
  </si>
  <si>
    <t>Los Medanos</t>
  </si>
  <si>
    <t>unlimited</t>
  </si>
  <si>
    <t>Marin CCD</t>
  </si>
  <si>
    <t>Mendocino CCD</t>
  </si>
  <si>
    <t>Mendocino</t>
  </si>
  <si>
    <t>4 wired ports / total wireless access</t>
  </si>
  <si>
    <t>Mt. San Jacinto CCD</t>
  </si>
  <si>
    <t>Menifee Valley</t>
  </si>
  <si>
    <t>Merced CCD</t>
  </si>
  <si>
    <t>Director LRC</t>
  </si>
  <si>
    <t>40 wireless</t>
  </si>
  <si>
    <t>MiraCosta CCD</t>
  </si>
  <si>
    <t>Combination of 20% release time and $8700 annual stipend</t>
  </si>
  <si>
    <t>Napa CCD</t>
  </si>
  <si>
    <t>Ohlone CCD</t>
  </si>
  <si>
    <t>Orange Coast</t>
  </si>
  <si>
    <t>Palo Verde CCD</t>
  </si>
  <si>
    <t>Wi-fi</t>
  </si>
  <si>
    <t>Palomar CCD</t>
  </si>
  <si>
    <t>Pasadena CCD</t>
  </si>
  <si>
    <t>Porterville</t>
  </si>
  <si>
    <t>Unlimited Wi-Fi</t>
  </si>
  <si>
    <t>Reference Librarian acting as interim library director</t>
  </si>
  <si>
    <t>Redwoods CCD</t>
  </si>
  <si>
    <t xml:space="preserve"> (we have wi-fi)</t>
  </si>
  <si>
    <t>0 (Wifi)</t>
  </si>
  <si>
    <t>Library Supervisor</t>
  </si>
  <si>
    <t>wireless</t>
  </si>
  <si>
    <t>50+ (wireless building and patio area outside)</t>
  </si>
  <si>
    <t>don't know</t>
  </si>
  <si>
    <t>We do not have a faculty chair or coordinator; the dean carries out all administrative responsibilities.</t>
  </si>
  <si>
    <t>No coordinators</t>
  </si>
  <si>
    <t>300 accesses via wi fi</t>
  </si>
  <si>
    <t>Department Chair and Coordinator, Library Operations</t>
  </si>
  <si>
    <t>M.Ed.</t>
  </si>
  <si>
    <t>180    (Wi-Fi)</t>
  </si>
  <si>
    <t>Charlotta Robertson, Instr Support Supervisor</t>
  </si>
  <si>
    <t>San Diego Miramar</t>
  </si>
  <si>
    <t>Basic Skills:Book Expenditures (In Dollars)  Books are defined as nonperiodical printed publications bound in hard or soft covers, or in looseleaf format. Do not include ebooks.</t>
  </si>
  <si>
    <t>Sequoias CCD</t>
  </si>
  <si>
    <t>Sequoias</t>
  </si>
  <si>
    <t>There are none</t>
  </si>
  <si>
    <t>Shasta Tehama CCD</t>
  </si>
  <si>
    <t>Shasta</t>
  </si>
  <si>
    <t>Sierra CCD</t>
  </si>
  <si>
    <t>Sierra</t>
  </si>
  <si>
    <t>Siskiyous CCD</t>
  </si>
  <si>
    <t>Siskiyous</t>
  </si>
  <si>
    <t>Wireless - No limit</t>
  </si>
  <si>
    <t>Release Time - Applicable only for 2011-2012</t>
  </si>
  <si>
    <t>19 + WiFi</t>
  </si>
  <si>
    <t>0 (Wireless access is provided for student laptops)</t>
  </si>
  <si>
    <t>Stipend or release time if more than 3 FTE librarians.</t>
  </si>
  <si>
    <t>Peralta CCD</t>
  </si>
  <si>
    <t>wireless througout building</t>
  </si>
  <si>
    <t>Allan Hancock CCD</t>
  </si>
  <si>
    <t>Dean acts as dept. chair</t>
  </si>
  <si>
    <t>Antelope CCD</t>
  </si>
  <si>
    <t>Antelope Valley</t>
  </si>
  <si>
    <t>Do not have Faculty Coordinators or Department Chairs for the Library.</t>
  </si>
  <si>
    <t>Kern CCD</t>
  </si>
  <si>
    <t/>
  </si>
  <si>
    <t>Barstow CCD</t>
  </si>
  <si>
    <t>NA (we have wifi)</t>
  </si>
  <si>
    <t>NA (we do not have these positions)</t>
  </si>
  <si>
    <t>Berkeley City</t>
  </si>
  <si>
    <t>Butte CCD</t>
  </si>
  <si>
    <t>Butte</t>
  </si>
  <si>
    <t>Cabrillo CCD</t>
  </si>
  <si>
    <t>Cabrillo</t>
  </si>
  <si>
    <t>San Mateo CCD</t>
  </si>
  <si>
    <t>Canada</t>
  </si>
  <si>
    <t>Vice President, Instruction</t>
  </si>
  <si>
    <t>Santa Clarita CCD</t>
  </si>
  <si>
    <t>Canyons</t>
  </si>
  <si>
    <t>Wi-fi access throughout building</t>
  </si>
  <si>
    <t>Librarian, Public Services (12-month faculty position)</t>
  </si>
  <si>
    <t>Cerritos CCD</t>
  </si>
  <si>
    <t>Cerritos</t>
  </si>
  <si>
    <t>NA - Wi-fi available</t>
  </si>
  <si>
    <t>Chabot-Las Positas CCD</t>
  </si>
  <si>
    <t>Chabot Hayward</t>
  </si>
  <si>
    <t>Chaffey CCD</t>
  </si>
  <si>
    <t>Chaffey</t>
  </si>
  <si>
    <t>6-8 in each room</t>
  </si>
  <si>
    <t>Citrus CCD</t>
  </si>
  <si>
    <t>Citrus</t>
  </si>
  <si>
    <t>Coast CCD</t>
  </si>
  <si>
    <t>M.A. (subject other than librarianship)</t>
  </si>
  <si>
    <t>either release time or stipend</t>
  </si>
  <si>
    <t>salary differential</t>
  </si>
  <si>
    <t>Responsibility Differential</t>
  </si>
  <si>
    <t>Faculty leader given 20% release time plus a stipend</t>
  </si>
  <si>
    <t>Faculty Librarian (MLIS)</t>
  </si>
  <si>
    <t>We have no faculty coordinators or department chairs</t>
  </si>
  <si>
    <t>10 (but 83 stations with power for laptops)</t>
  </si>
  <si>
    <t>Release time and Stipend</t>
  </si>
  <si>
    <t>Wireless access, no ports</t>
  </si>
  <si>
    <t>NA</t>
  </si>
  <si>
    <t>Unlimited wireless network.</t>
  </si>
  <si>
    <t>Diablo Valley</t>
  </si>
  <si>
    <t>Los Angeles CCD</t>
  </si>
  <si>
    <t>see p.8</t>
  </si>
  <si>
    <t>1200/day</t>
  </si>
  <si>
    <t>*19958</t>
  </si>
  <si>
    <t>ExpendituresStreamingMediaTotal</t>
  </si>
  <si>
    <t>ExpendituresPrintPeriodicalsPFEARCC</t>
  </si>
  <si>
    <t>ExpendituresPrintPeriodicalsTTIP</t>
  </si>
  <si>
    <t>ExpendituresPrintPeriodicalsTotal</t>
  </si>
  <si>
    <t>ExpendituresBookPercent</t>
  </si>
  <si>
    <t>ExpendituresEBookPercent</t>
  </si>
  <si>
    <t>ExpendituresPrintPeriodicalPercent</t>
  </si>
  <si>
    <t>ExpenditureMicroformPercent</t>
  </si>
  <si>
    <t>Wireless access is available throughout the library.</t>
  </si>
  <si>
    <t>Release time and stipend combination</t>
  </si>
  <si>
    <t>wireless network so no limit</t>
  </si>
  <si>
    <t>Hartnell CCD</t>
  </si>
  <si>
    <t>Hartnell</t>
  </si>
  <si>
    <t>2 wireless networks, 1 for general public, 1 for registered students and college staff. Total number of simultaneous wireless connections unknown, but should be multiple hundreds</t>
  </si>
  <si>
    <t>Wireless access for student laptops</t>
  </si>
  <si>
    <t>wireless only</t>
  </si>
  <si>
    <t>Release time and stipend</t>
  </si>
  <si>
    <t>Librarian (Faculty) Not officially given title of chair, but solo librarian</t>
  </si>
  <si>
    <t>0 Library has wireless access throughout</t>
  </si>
  <si>
    <t>Director Learning Resources</t>
  </si>
  <si>
    <t>Open  Wi-Fi access provided</t>
  </si>
  <si>
    <t>Wireless access only</t>
  </si>
  <si>
    <t>None - wireless access only</t>
  </si>
  <si>
    <t>2 access points on wireless network</t>
  </si>
  <si>
    <t>Other administrator: Library director</t>
  </si>
  <si>
    <t>There is no Library Faculty Coordinator or Dept. Chair</t>
  </si>
  <si>
    <t>unlimited wireless</t>
  </si>
  <si>
    <t>Library Director (Faculty position)</t>
  </si>
  <si>
    <t>Learning Resource Supervisor</t>
  </si>
  <si>
    <t>Librarian, Public Services</t>
  </si>
  <si>
    <t>Wi-fi access throughout the building</t>
  </si>
  <si>
    <t>?</t>
  </si>
  <si>
    <t>300 (Wifi throughout building-maximum possible 1000)</t>
  </si>
  <si>
    <t>24 Internet-accessible workstations / no laptop ports</t>
  </si>
  <si>
    <t>0 - wireless only</t>
  </si>
  <si>
    <t>WiFi</t>
  </si>
  <si>
    <t>Not applicable</t>
  </si>
  <si>
    <t>Monterey Bay Area Cooperative Library Systems (MOBAC)</t>
  </si>
  <si>
    <t>they are part of my job description</t>
    <phoneticPr fontId="18" type="noConversion"/>
  </si>
  <si>
    <t>Taft</t>
  </si>
  <si>
    <t>Librarian (faculty position)</t>
  </si>
  <si>
    <t>ExpendituresMicroformsLottery</t>
  </si>
  <si>
    <t>ExpendituresMicroformsOther</t>
  </si>
  <si>
    <t>Solano, Napa and Parners Consortium (inc Napa College)</t>
  </si>
  <si>
    <t>District</t>
  </si>
  <si>
    <t>College</t>
  </si>
  <si>
    <t>ExpendituresOtherMiscGeneralFund</t>
  </si>
  <si>
    <t>ExpendituresOtherMiscDistrictGrant</t>
  </si>
  <si>
    <t xml:space="preserve"> - Unlimted wireless access</t>
  </si>
  <si>
    <t>Not known</t>
  </si>
  <si>
    <t>San Francisco CCD</t>
  </si>
  <si>
    <t>San Joaquin Delta CCD</t>
  </si>
  <si>
    <t>San Joaquin Delta</t>
  </si>
  <si>
    <t>San Jose City</t>
  </si>
  <si>
    <t>Library Faculty Coordinator</t>
  </si>
  <si>
    <t>Rancho Santiago CCD</t>
  </si>
  <si>
    <t>UNLIMITED/WIRELESS</t>
  </si>
  <si>
    <t>3 LHE</t>
  </si>
  <si>
    <t>Santa Barbara CCD</t>
  </si>
  <si>
    <t>Santa Monica CCD</t>
  </si>
  <si>
    <t>Santa Monica</t>
  </si>
  <si>
    <t>Library Faculty Leader receives BOTH release time AND stipend</t>
  </si>
  <si>
    <t>Sonoma CCD</t>
  </si>
  <si>
    <t>Santiago Canyon</t>
  </si>
  <si>
    <t>Does not apply to our library</t>
  </si>
  <si>
    <t>LIbrary Director</t>
  </si>
  <si>
    <t>0 (WiFi available)</t>
  </si>
  <si>
    <t>Faculty librarian</t>
  </si>
  <si>
    <t>Cerro Coso</t>
  </si>
  <si>
    <t>wireless network</t>
  </si>
  <si>
    <t>Unlimited</t>
  </si>
  <si>
    <t>Unlimited, wireless network</t>
  </si>
  <si>
    <t>Wireless access</t>
  </si>
  <si>
    <t>ExpendituresEBookBasicSkills</t>
  </si>
  <si>
    <t>ExpendituresEBookPerkins</t>
  </si>
  <si>
    <t>ExpendituresEBookLottery</t>
  </si>
  <si>
    <t>ExpendituresEBookOther</t>
  </si>
  <si>
    <t>ExpendituresPrintPeriodicalsGeneralFund</t>
  </si>
  <si>
    <t>ExpendituresPrintPeriodicalsDistrictGrant</t>
  </si>
  <si>
    <t>ExpendituresPrintPeriodicalsInstrutionalEquipment</t>
  </si>
  <si>
    <t>ExpendituresPrintPeriodicalsBasicSkills</t>
  </si>
  <si>
    <t>ExpendituresPrintPeriodicalsPerkins</t>
  </si>
  <si>
    <t>ExpendituresPrintPeriodicalsLottery</t>
  </si>
  <si>
    <t>ExpendituresPrintPeriodicalsOther</t>
  </si>
  <si>
    <t>ExpendituresMicroformsGeneralFund</t>
  </si>
  <si>
    <t>ExpendituresMicroformsDistrictGrant</t>
  </si>
  <si>
    <t>ExpendituresMicroformsInstrutionalEquipment</t>
  </si>
  <si>
    <t>ExpendituresMicroformsBasicSkills</t>
  </si>
  <si>
    <t>ExpendituresMicroformsPerkins</t>
  </si>
  <si>
    <t>ILLCollege10</t>
  </si>
  <si>
    <t>ILLCollege02</t>
  </si>
  <si>
    <t>ILLCollege03</t>
  </si>
  <si>
    <t>ILLCollege04</t>
  </si>
  <si>
    <t>ILLCollege05</t>
  </si>
  <si>
    <t>ILLCollege06</t>
  </si>
  <si>
    <t>ILLCollege07</t>
  </si>
  <si>
    <t>ILLCollege08</t>
  </si>
  <si>
    <t>ILLCollege09</t>
  </si>
  <si>
    <t>WiFi Access</t>
  </si>
  <si>
    <t>wifi</t>
  </si>
  <si>
    <t>975 est</t>
  </si>
  <si>
    <t>60,000 est</t>
  </si>
  <si>
    <t>wireless access</t>
  </si>
  <si>
    <t>EdD</t>
  </si>
  <si>
    <t>Wireless</t>
  </si>
  <si>
    <t>Release time</t>
  </si>
  <si>
    <t>wi-fi throughout building</t>
  </si>
  <si>
    <t>San Mateo</t>
  </si>
  <si>
    <t>Los Angeles Trade Tech College</t>
  </si>
  <si>
    <t>Los Angeles Pierce College</t>
  </si>
  <si>
    <t>San Diego Miramar College</t>
  </si>
  <si>
    <t>San Diego Mesa College</t>
  </si>
  <si>
    <t>San Diego City College</t>
  </si>
  <si>
    <t>LA Harbor College</t>
  </si>
  <si>
    <t>LA Southwest College</t>
  </si>
  <si>
    <t>LA Trade-Tech</t>
  </si>
  <si>
    <t>LA Mission College</t>
  </si>
  <si>
    <t>LA Valley College</t>
  </si>
  <si>
    <t>LA Pierce College</t>
  </si>
  <si>
    <t>3 hours per week</t>
  </si>
  <si>
    <t>San Francisco</t>
  </si>
  <si>
    <t>Ohlone</t>
  </si>
  <si>
    <t>Mt. San Jacinto</t>
  </si>
  <si>
    <t>unlimited/wireless</t>
  </si>
  <si>
    <t>Director, LRC</t>
  </si>
  <si>
    <t>none</t>
  </si>
  <si>
    <t>East LA</t>
  </si>
  <si>
    <t>El Camino CCD</t>
  </si>
  <si>
    <t>El Camino</t>
  </si>
  <si>
    <t>San Jose CCD</t>
  </si>
  <si>
    <t>Evergreen Valley</t>
  </si>
  <si>
    <t>Feather River CCD</t>
  </si>
  <si>
    <t>Feather River</t>
  </si>
  <si>
    <t>wireless access for unlimited laptops</t>
  </si>
  <si>
    <t>Library director</t>
  </si>
  <si>
    <t>Folsom Lake</t>
  </si>
  <si>
    <t>State Center CCD</t>
  </si>
  <si>
    <t>no coordinator or dept. chair</t>
  </si>
  <si>
    <t>Gavilan CCD</t>
  </si>
  <si>
    <t>Gavilan</t>
  </si>
  <si>
    <t>Glendale CCD</t>
  </si>
  <si>
    <t>We have wi-fi for all student owned laptops</t>
  </si>
  <si>
    <t>Dester Res. Inst. Reno, Nv. Higher Ed</t>
  </si>
  <si>
    <t>University of the Pacific</t>
  </si>
  <si>
    <t>California Polytechnic State University</t>
  </si>
  <si>
    <t>California Technical Institute</t>
  </si>
  <si>
    <t>Pepperdine University</t>
  </si>
  <si>
    <t>ARC LIBRARY</t>
  </si>
  <si>
    <t>Do not have those positions</t>
  </si>
  <si>
    <t>Napa</t>
  </si>
  <si>
    <t>Solano College</t>
  </si>
  <si>
    <t>Desert</t>
  </si>
  <si>
    <t>Associate Dean</t>
  </si>
  <si>
    <t>actual</t>
  </si>
  <si>
    <t>Foothill</t>
  </si>
  <si>
    <t>Fresno City</t>
  </si>
  <si>
    <t>Reedley College</t>
  </si>
  <si>
    <t>Wilow International</t>
  </si>
  <si>
    <t>Madera Center</t>
  </si>
  <si>
    <t>California State University Los Angeles</t>
  </si>
  <si>
    <t>California State University Chico</t>
  </si>
  <si>
    <t>California State University Fresno</t>
  </si>
  <si>
    <t>Redwoods</t>
  </si>
  <si>
    <t>American River</t>
  </si>
  <si>
    <t>Long Beach</t>
  </si>
  <si>
    <t>Lead Librarian</t>
  </si>
  <si>
    <t>Marin</t>
  </si>
  <si>
    <t>Additional LHE</t>
  </si>
  <si>
    <t>San Bernardino</t>
  </si>
  <si>
    <t>Dr. Ricky Shabazz</t>
  </si>
  <si>
    <t>There is no Library Faculty Coordinator or Department Chair</t>
  </si>
  <si>
    <t>College of San Mateo</t>
  </si>
  <si>
    <t>CaÃ±ada College</t>
  </si>
  <si>
    <t>Glendale</t>
  </si>
  <si>
    <t>we do ILL through OCLC</t>
  </si>
  <si>
    <t>Monterey</t>
  </si>
  <si>
    <t>Library Director (Faculty)</t>
  </si>
  <si>
    <t>Grossmont College Library</t>
  </si>
  <si>
    <t>California Lutheran University</t>
  </si>
  <si>
    <t>Cosumnes River College Library</t>
  </si>
  <si>
    <t>Weber State University</t>
  </si>
  <si>
    <t>Belmont University</t>
  </si>
  <si>
    <t>Loyola University</t>
  </si>
  <si>
    <t>Yolo County Library</t>
  </si>
  <si>
    <t>Nevada State Library</t>
  </si>
  <si>
    <t>California State Library</t>
  </si>
  <si>
    <t>SF Public Library</t>
  </si>
  <si>
    <t>Los Rios CCD</t>
  </si>
  <si>
    <t>Folsom Lake College</t>
  </si>
  <si>
    <t>American River College</t>
  </si>
  <si>
    <t>Cosumnes River College</t>
  </si>
  <si>
    <t>Sacramento City College</t>
  </si>
  <si>
    <t>Butte College</t>
  </si>
  <si>
    <t>Lake Tahoe Community College</t>
  </si>
  <si>
    <t>Azusa Pacific University</t>
  </si>
  <si>
    <t>Biola University</t>
  </si>
  <si>
    <t>Califoria Baptist University</t>
  </si>
  <si>
    <t>California State University, San Bernardino</t>
  </si>
  <si>
    <t>ExpendituresOtherMiscInstrutionalEquipment</t>
  </si>
  <si>
    <t>ExpendituresOtherMiscBasicSkills</t>
  </si>
  <si>
    <t>ExpendituresOtherMiscPerkins</t>
  </si>
  <si>
    <t>none, wi-fi available--Chino and Fontana have 30 ports with power each</t>
  </si>
  <si>
    <t>Wireless throughout</t>
  </si>
  <si>
    <t>0 ports. Wireless across the campus.</t>
  </si>
  <si>
    <t>wireless access through out library</t>
  </si>
  <si>
    <t>Library Coordinator (faculty)</t>
  </si>
  <si>
    <t>entire building is Wi-Fi</t>
  </si>
  <si>
    <t>wireless access available throughout the library</t>
  </si>
  <si>
    <t>Gavilan College, Gilroy, CA</t>
  </si>
  <si>
    <t>Pepperdine University, Malibu, CA</t>
  </si>
  <si>
    <t>California State Univ. Pomona, CA</t>
  </si>
  <si>
    <t>University of the Pacific, Stockton, CA</t>
  </si>
  <si>
    <t>West Hills College Coalinga</t>
  </si>
  <si>
    <t>West Hills College Lemoore</t>
  </si>
  <si>
    <t>Santa Rosa</t>
  </si>
  <si>
    <t>Compton</t>
  </si>
  <si>
    <t>12, 000</t>
  </si>
  <si>
    <t>53, 000</t>
  </si>
  <si>
    <t>Palomar</t>
  </si>
  <si>
    <t>CSU Monterey</t>
  </si>
  <si>
    <t>U of Minnesota</t>
  </si>
  <si>
    <t>CSU Stanislaus</t>
  </si>
  <si>
    <t>ELAC</t>
  </si>
  <si>
    <t>ELAC-SG</t>
  </si>
  <si>
    <t>LACC</t>
  </si>
  <si>
    <t>LAHC</t>
  </si>
  <si>
    <t>LAMC</t>
  </si>
  <si>
    <t>LASC</t>
  </si>
  <si>
    <t>LATTC</t>
  </si>
  <si>
    <t>LAVC</t>
  </si>
  <si>
    <t>WLAC</t>
  </si>
  <si>
    <t>L.A. Harbor College</t>
  </si>
  <si>
    <t>L.A. Pierce College</t>
  </si>
  <si>
    <t>â€‹L.A.City College</t>
  </si>
  <si>
    <t>L.A. Mission College</t>
  </si>
  <si>
    <t>L.A. Trade-Tech College</t>
  </si>
  <si>
    <t>L.A. Southwest College</t>
  </si>
  <si>
    <t>Cuyamaca Community College</t>
  </si>
  <si>
    <t>San Diego State University</t>
  </si>
  <si>
    <t>OCLC Worldshare Libraries</t>
  </si>
  <si>
    <t>Santa Ana</t>
  </si>
  <si>
    <t>Santa Ana College</t>
  </si>
  <si>
    <t>California State Univ., Monterey Bay, CA</t>
  </si>
  <si>
    <t>Moorpark College</t>
  </si>
  <si>
    <t>Release time given if more than 3 FTE</t>
  </si>
  <si>
    <t>estimate</t>
  </si>
  <si>
    <t>Ventura College</t>
  </si>
  <si>
    <t>Oxnard College</t>
  </si>
  <si>
    <t>Chair pay scale</t>
  </si>
  <si>
    <t>ELA</t>
  </si>
  <si>
    <t>ELA-SG</t>
  </si>
  <si>
    <t>LAPC</t>
  </si>
  <si>
    <t>WLA</t>
  </si>
  <si>
    <t>Vendor</t>
  </si>
  <si>
    <t>Modesto</t>
  </si>
  <si>
    <t>LVIS (Libraries Very Interested In Sharing)</t>
  </si>
  <si>
    <t>OCLC FirstSearch</t>
  </si>
  <si>
    <t>OCLC WorldShare</t>
  </si>
  <si>
    <t>East Los Angeles College</t>
  </si>
  <si>
    <t>Los Angeles Trade Technical College</t>
  </si>
  <si>
    <t>Los Angeles Southwest College</t>
  </si>
  <si>
    <t>West Los Angeles College</t>
  </si>
  <si>
    <t>Pierce College</t>
  </si>
  <si>
    <t>Los Angeles Mission College</t>
  </si>
  <si>
    <t>Los Angeles Valley College</t>
  </si>
  <si>
    <t>MiraCosta</t>
  </si>
  <si>
    <t>Department chair and Coordinator, Library Operations</t>
  </si>
  <si>
    <t>Actual</t>
  </si>
  <si>
    <t>Contra Costa College</t>
  </si>
  <si>
    <t>Diablo Valley College</t>
  </si>
  <si>
    <t>Cypress</t>
  </si>
  <si>
    <t>Cypress College</t>
  </si>
  <si>
    <t>Mission</t>
  </si>
  <si>
    <t>Jointly by Dean and Department Chair</t>
  </si>
  <si>
    <t>OCLC</t>
  </si>
  <si>
    <t>Grossmont</t>
  </si>
  <si>
    <t>There are no employees or faculty to coordinate and/or schedule thus no need for coordinator or chair.</t>
  </si>
  <si>
    <t>Wirelesss Network</t>
  </si>
  <si>
    <t>Works additional days</t>
  </si>
  <si>
    <t>Reference Librarian</t>
  </si>
  <si>
    <t>Wi-Fi</t>
  </si>
  <si>
    <t>3 hours of release time for reference librarian</t>
  </si>
  <si>
    <t>0- the library and library lobby have wireless internet available</t>
  </si>
  <si>
    <t>&lt;1</t>
  </si>
  <si>
    <t>wi-fi</t>
  </si>
  <si>
    <t>0 (wireless available)</t>
  </si>
  <si>
    <t>Charlotte Mecklenburg Library</t>
  </si>
  <si>
    <t>Grossmont Cuyamaca Community College</t>
  </si>
  <si>
    <t>Loyola Marymount University</t>
  </si>
  <si>
    <t>Texas A&amp;M University</t>
  </si>
  <si>
    <t>UC Hastings College of Law</t>
  </si>
  <si>
    <t>UCLA</t>
  </si>
  <si>
    <t>University of Colorado at Boulder</t>
  </si>
  <si>
    <t>Oxnard</t>
  </si>
  <si>
    <t>UCSB</t>
  </si>
  <si>
    <t>UC Davis</t>
  </si>
  <si>
    <t>Loyola Marymount Univ.</t>
  </si>
  <si>
    <t>Bakersfield</t>
  </si>
  <si>
    <t>Cal State Bakersfield</t>
  </si>
  <si>
    <t>Cal State Fresno</t>
  </si>
  <si>
    <t>Cal State San Bernadino</t>
  </si>
  <si>
    <t>Cal State Fullerton</t>
  </si>
  <si>
    <t>University of CA, Irvine</t>
  </si>
  <si>
    <t>Chico State</t>
  </si>
  <si>
    <t>San Francisco State</t>
  </si>
  <si>
    <t>San Jose State</t>
  </si>
  <si>
    <t>Sonoma State</t>
  </si>
  <si>
    <t>Humboldt State</t>
  </si>
  <si>
    <t>National University</t>
  </si>
  <si>
    <t>Shasta College</t>
  </si>
  <si>
    <t>Lassen College</t>
  </si>
  <si>
    <t>U.C. Santa Cruz</t>
  </si>
  <si>
    <t>Naval Postgraduate School</t>
  </si>
  <si>
    <t>Monterey Peninsula College</t>
  </si>
  <si>
    <t>Hartnell College</t>
  </si>
  <si>
    <t>Gavilan College</t>
  </si>
  <si>
    <t>Monterey Institute of International Studies</t>
  </si>
  <si>
    <t>Defense Language Institute</t>
  </si>
  <si>
    <t>Yuba</t>
  </si>
  <si>
    <t>Director (faculty)</t>
  </si>
  <si>
    <t>Orange Coast College</t>
  </si>
  <si>
    <t>Fullerton College</t>
  </si>
  <si>
    <t>UCI</t>
  </si>
  <si>
    <t>California - Public Libraries</t>
  </si>
  <si>
    <t>Allan Hancock</t>
  </si>
  <si>
    <t>Estimate</t>
  </si>
  <si>
    <t>Cal Poly San Luis Obispo</t>
  </si>
  <si>
    <t>Ventura</t>
  </si>
  <si>
    <t>Learning Resources Supervisor</t>
  </si>
  <si>
    <t>Contra Costa</t>
  </si>
  <si>
    <t>Lake Tahoe</t>
  </si>
  <si>
    <t>SFSU</t>
  </si>
  <si>
    <t>CSU Sacramento</t>
  </si>
  <si>
    <t>Library Director is faculty, reassigned as administrator.</t>
  </si>
  <si>
    <t>Vice President Field</t>
  </si>
  <si>
    <t>31 + Wireless Access</t>
  </si>
  <si>
    <t>Two full-time faculty librarians</t>
  </si>
  <si>
    <t>Release time based on number of workers supervised and responsibility pay.</t>
  </si>
  <si>
    <t>librarian</t>
  </si>
  <si>
    <t>Wireless Access</t>
  </si>
  <si>
    <t>We don't have faculty coordinators or department chairs.</t>
  </si>
  <si>
    <t>Head Librarian (retired 6/30/08)</t>
  </si>
  <si>
    <t>16 + Wireless Access</t>
  </si>
  <si>
    <t>Loma Linda University</t>
  </si>
  <si>
    <t>ExpendituresOtherMiscLottery</t>
  </si>
  <si>
    <t>ExpendituresOtherMiscOther</t>
  </si>
  <si>
    <t>ExpendituresBookGeneralFund</t>
  </si>
  <si>
    <t>ExpendituresBookDistrictGrant</t>
  </si>
  <si>
    <t>ExpendituresBookInstrutionalEquipment</t>
  </si>
  <si>
    <t>ExpendituresBookBasicSkills</t>
  </si>
  <si>
    <t>ExpendituresBookPerkins</t>
  </si>
  <si>
    <t>ExpendituresBookLottery</t>
  </si>
  <si>
    <t>ExpendituresBookOther</t>
  </si>
  <si>
    <t>ExpendituresEBookGeneralFund</t>
  </si>
  <si>
    <t>ExpendituresEBookDistrictGrant</t>
  </si>
  <si>
    <t>ExpendituresEBookInstrutionalEquipment</t>
  </si>
  <si>
    <t>Monterey Institute of International Studies, Monterey, CA</t>
  </si>
  <si>
    <t>Monterey Peninsula College, Monterey, CA</t>
  </si>
  <si>
    <t>Longer work year contract</t>
  </si>
  <si>
    <t>32 + Wireless Access</t>
  </si>
  <si>
    <t>B.A.</t>
  </si>
  <si>
    <t>Director of LRC</t>
  </si>
  <si>
    <t xml:space="preserve">220 Wireless Connections </t>
  </si>
  <si>
    <t>Department chair (faculty position) &amp; Coordinator, Library Operations</t>
  </si>
  <si>
    <t>Release time and/or stipend</t>
  </si>
  <si>
    <t>Stipend, and time reassignment if staff &gt; 3 FTE faculty</t>
  </si>
  <si>
    <t>Vacation</t>
  </si>
  <si>
    <t>Does not apply.</t>
  </si>
  <si>
    <t>Faculty Librarians-2</t>
  </si>
  <si>
    <t>Coastline</t>
  </si>
  <si>
    <t>Librarian</t>
  </si>
  <si>
    <t>Other</t>
  </si>
  <si>
    <t>No</t>
  </si>
  <si>
    <t>Ed. D</t>
  </si>
  <si>
    <t>None</t>
  </si>
  <si>
    <t>24/7</t>
  </si>
  <si>
    <t>Yes</t>
  </si>
  <si>
    <t>Librarian (Faculty)</t>
  </si>
  <si>
    <t>Riverside</t>
  </si>
  <si>
    <t>Dean or other administrator</t>
  </si>
  <si>
    <t>Los Medanos College</t>
  </si>
  <si>
    <t>Merritt</t>
  </si>
  <si>
    <t>PhD</t>
  </si>
  <si>
    <t>Library Director (Faculty Librarian)</t>
  </si>
  <si>
    <t>CSU Chico</t>
  </si>
  <si>
    <t>UC Berkeley</t>
  </si>
  <si>
    <t>Sacramento State</t>
  </si>
  <si>
    <t>Boise State University</t>
  </si>
  <si>
    <t xml:space="preserve">Pacific Union College </t>
  </si>
  <si>
    <t>Crafton Hills College</t>
  </si>
  <si>
    <t>Columbia College</t>
  </si>
  <si>
    <t>Faculty Librarian</t>
  </si>
  <si>
    <t>Library Coordinator</t>
  </si>
  <si>
    <t>Department chair (Faculty position)</t>
  </si>
  <si>
    <t>Stipend</t>
  </si>
  <si>
    <t>Barstow</t>
  </si>
  <si>
    <t>California State Polytechnic University</t>
  </si>
  <si>
    <t>Minnesota State University - Mankato</t>
  </si>
  <si>
    <t>M. Ed.</t>
  </si>
  <si>
    <t>Los Angeles Harbor College</t>
  </si>
  <si>
    <t>Release Time</t>
  </si>
  <si>
    <t>Los Angeles City College</t>
  </si>
  <si>
    <t>Paid for 12th month service</t>
  </si>
  <si>
    <t>Administrative duties are included in librarian's job description and therefore additional compensation is not received.</t>
  </si>
  <si>
    <t>Library Coordinatory (faculty position)</t>
  </si>
  <si>
    <t>Librarian - not a department chair</t>
  </si>
  <si>
    <t>34 Ports + 40 Wireless Connections</t>
  </si>
  <si>
    <t>26 + Wireless Access</t>
  </si>
  <si>
    <t>library director</t>
  </si>
  <si>
    <t>Faculty Library Coordinator</t>
  </si>
  <si>
    <t>West Valley College</t>
  </si>
  <si>
    <t>Link+ Consortium</t>
  </si>
  <si>
    <t>Alameda</t>
  </si>
  <si>
    <t>SDSU</t>
  </si>
  <si>
    <t>Pasadena</t>
  </si>
  <si>
    <t>Duke University</t>
  </si>
  <si>
    <t>Kitsap Reg. Library</t>
  </si>
  <si>
    <t>CRC LIBRARY</t>
  </si>
  <si>
    <t>EDC LIBRARY</t>
  </si>
  <si>
    <t>FLC LIBRARY</t>
  </si>
  <si>
    <t>ALL CSUS</t>
  </si>
  <si>
    <t>ALL UC</t>
  </si>
  <si>
    <t>ALL COMMUNITY COLLEGE LIBRARIES</t>
  </si>
  <si>
    <t>Norco College</t>
  </si>
  <si>
    <t>Santa Barbara</t>
  </si>
  <si>
    <t>Library Director (Faculty Position)</t>
  </si>
  <si>
    <t>CSU Fresno</t>
  </si>
  <si>
    <t>no coordinators or chairs</t>
  </si>
  <si>
    <t>Director</t>
  </si>
  <si>
    <t>Orange County Public Libraries, Santa Ana</t>
  </si>
  <si>
    <t>Associate Vice President for Educational Technology and Library Services</t>
  </si>
  <si>
    <t>Head Librarian</t>
  </si>
  <si>
    <t>San Jose State University</t>
  </si>
  <si>
    <t>San Francisco State University</t>
  </si>
  <si>
    <t>Cornell University</t>
  </si>
  <si>
    <t>University of San Diego</t>
  </si>
  <si>
    <t>Cal State East Bay</t>
  </si>
  <si>
    <t>Head Librarian (faculty position)</t>
  </si>
  <si>
    <t>no</t>
  </si>
  <si>
    <t>yes</t>
  </si>
  <si>
    <t>Palo Verde</t>
  </si>
  <si>
    <t>UCR</t>
  </si>
  <si>
    <t>Merced</t>
  </si>
  <si>
    <t>Intermediate Service</t>
  </si>
  <si>
    <t>M.A.</t>
  </si>
  <si>
    <t>Fullerton Community College</t>
  </si>
  <si>
    <t>Golden West Community College</t>
  </si>
  <si>
    <t>Orange Coast Community College</t>
  </si>
  <si>
    <t>Brigham Young University</t>
  </si>
  <si>
    <t>Merced CCD</t>
    <phoneticPr fontId="18" type="noConversion"/>
  </si>
  <si>
    <t>Peralta CCD</t>
    <phoneticPr fontId="18" type="noConversion"/>
  </si>
  <si>
    <t>MiraCosta CCD</t>
    <phoneticPr fontId="18" type="noConversion"/>
  </si>
  <si>
    <t>West Valley CCD</t>
    <phoneticPr fontId="18" type="noConversion"/>
  </si>
  <si>
    <t>Yosemite CCD</t>
    <phoneticPr fontId="18" type="noConversion"/>
  </si>
  <si>
    <t>Monterey CCD</t>
    <phoneticPr fontId="18" type="noConversion"/>
  </si>
  <si>
    <t>Ventura CCD</t>
    <phoneticPr fontId="18" type="noConversion"/>
  </si>
  <si>
    <t>Mt. San Antonio CCD</t>
    <phoneticPr fontId="18" type="noConversion"/>
  </si>
  <si>
    <t>Napa CCD</t>
    <phoneticPr fontId="18" type="noConversion"/>
  </si>
  <si>
    <t>ExpendituresMicroformsPFEARCC</t>
  </si>
  <si>
    <t>ExpendituresMicroformsTTIP</t>
  </si>
  <si>
    <t>ExpendituresMicroformsTotal</t>
  </si>
  <si>
    <t>ExpendituresDatabasesTotal</t>
  </si>
  <si>
    <t>ExpendituresAVMediaTotal</t>
  </si>
  <si>
    <t>ExpendituresOtherMiscTotal</t>
  </si>
  <si>
    <t>ExpendituresOtherMiscPFEARCC</t>
  </si>
  <si>
    <t>ExpendituresOtherMiscTTIP</t>
  </si>
  <si>
    <t>Estimate</t>
    <phoneticPr fontId="18" type="noConversion"/>
  </si>
  <si>
    <t>Actual</t>
    <phoneticPr fontId="18" type="noConversion"/>
  </si>
  <si>
    <t>ExpendituresEBookPFEARCC</t>
  </si>
  <si>
    <t>ExpendituresEBookTTIP</t>
  </si>
  <si>
    <t>ExpendituresEBookTotal</t>
  </si>
  <si>
    <t>We don't have faculty coordinators or dept chairs</t>
  </si>
  <si>
    <t>not available</t>
  </si>
  <si>
    <t>No Library Faculty Coordinator or Dept. Chair--all work done by dean</t>
  </si>
  <si>
    <t>Release Time AND Stipend</t>
  </si>
  <si>
    <t>103 + Wireless Access</t>
  </si>
  <si>
    <t>No Library Faculty Coordinator or Department Chair--all work done by Dean.</t>
  </si>
  <si>
    <t>Educational Service Units (ESU) .096</t>
  </si>
  <si>
    <t>Library Coordinator (Faculty position, 30 %)</t>
  </si>
  <si>
    <t>25%</t>
  </si>
  <si>
    <t>We do not have library faculty coordinators.</t>
  </si>
  <si>
    <t>We don't have these positions here.</t>
  </si>
  <si>
    <t>Not called department chair</t>
  </si>
  <si>
    <t>Mount San Antonio College</t>
  </si>
  <si>
    <t>University of La Verne</t>
  </si>
  <si>
    <t>University of Redlands</t>
  </si>
  <si>
    <t>Victor Valley Community College</t>
  </si>
  <si>
    <t>Golden West</t>
  </si>
  <si>
    <t>Fullerton</t>
  </si>
  <si>
    <t>Naval Postgraduate School, Monterey, CA</t>
  </si>
  <si>
    <t>Univ. of California, Santa Cruz, CA</t>
  </si>
  <si>
    <t>Cabrillo College, Aptos, CA</t>
  </si>
  <si>
    <t>University of California Santa Barbara</t>
  </si>
  <si>
    <t>CollegeId</t>
  </si>
  <si>
    <t>PeerGroup</t>
  </si>
  <si>
    <t>boggPercent140</t>
  </si>
  <si>
    <t>PellPercent140</t>
  </si>
  <si>
    <t>BAPlusIndex</t>
  </si>
  <si>
    <t>DistUC</t>
  </si>
  <si>
    <t>DistCSU</t>
  </si>
  <si>
    <t>341</t>
  </si>
  <si>
    <t>611</t>
  </si>
  <si>
    <t>231</t>
  </si>
  <si>
    <t>621</t>
  </si>
  <si>
    <t>521</t>
  </si>
  <si>
    <t>911</t>
  </si>
  <si>
    <t>345</t>
  </si>
  <si>
    <t>111</t>
  </si>
  <si>
    <t>411</t>
  </si>
  <si>
    <t>371</t>
  </si>
  <si>
    <t>661</t>
  </si>
  <si>
    <t>811</t>
  </si>
  <si>
    <t>522</t>
  </si>
  <si>
    <t>482</t>
  </si>
  <si>
    <t>921</t>
  </si>
  <si>
    <t>821</t>
  </si>
  <si>
    <t>831</t>
  </si>
  <si>
    <t>591</t>
  </si>
  <si>
    <t>711</t>
  </si>
  <si>
    <t>311</t>
  </si>
  <si>
    <t>971</t>
  </si>
  <si>
    <t>232</t>
  </si>
  <si>
    <t>981</t>
  </si>
  <si>
    <t>641</t>
  </si>
  <si>
    <t>021</t>
  </si>
  <si>
    <t>861</t>
  </si>
  <si>
    <t>421</t>
  </si>
  <si>
    <t>931</t>
  </si>
  <si>
    <t>312</t>
  </si>
  <si>
    <t>748</t>
  </si>
  <si>
    <t>721</t>
  </si>
  <si>
    <t>471</t>
  </si>
  <si>
    <t>121</t>
  </si>
  <si>
    <t>234</t>
  </si>
  <si>
    <t>422</t>
  </si>
  <si>
    <t>571</t>
  </si>
  <si>
    <t>862</t>
  </si>
  <si>
    <t>441</t>
  </si>
  <si>
    <t>731</t>
  </si>
  <si>
    <t>832</t>
  </si>
  <si>
    <t>022</t>
  </si>
  <si>
    <t>451</t>
  </si>
  <si>
    <t>031</t>
  </si>
  <si>
    <t>892</t>
  </si>
  <si>
    <t>741</t>
  </si>
  <si>
    <t>742</t>
  </si>
  <si>
    <t>743</t>
  </si>
  <si>
    <t>744</t>
  </si>
  <si>
    <t>745</t>
  </si>
  <si>
    <t>746</t>
  </si>
  <si>
    <t>747</t>
  </si>
  <si>
    <t>221</t>
  </si>
  <si>
    <t>343</t>
  </si>
  <si>
    <t>481</t>
  </si>
  <si>
    <t>131</t>
  </si>
  <si>
    <t>841</t>
  </si>
  <si>
    <t>313</t>
  </si>
  <si>
    <t>334</t>
  </si>
  <si>
    <t>141</t>
  </si>
  <si>
    <t>531</t>
  </si>
  <si>
    <t>344</t>
  </si>
  <si>
    <t>051</t>
  </si>
  <si>
    <t>492</t>
  </si>
  <si>
    <t>592</t>
  </si>
  <si>
    <t>461</t>
  </si>
  <si>
    <t>681</t>
  </si>
  <si>
    <t>851</t>
  </si>
  <si>
    <t>941</t>
  </si>
  <si>
    <t>241</t>
  </si>
  <si>
    <t>431</t>
  </si>
  <si>
    <t>833</t>
  </si>
  <si>
    <t>682</t>
  </si>
  <si>
    <t>951</t>
  </si>
  <si>
    <t>061</t>
  </si>
  <si>
    <t>771</t>
  </si>
  <si>
    <t>523</t>
  </si>
  <si>
    <t>161</t>
  </si>
  <si>
    <t>572</t>
  </si>
  <si>
    <t>881</t>
  </si>
  <si>
    <t>961</t>
  </si>
  <si>
    <t>233</t>
  </si>
  <si>
    <t>891</t>
  </si>
  <si>
    <t>982</t>
  </si>
  <si>
    <t>071</t>
  </si>
  <si>
    <t>072</t>
  </si>
  <si>
    <t>073</t>
  </si>
  <si>
    <t>361</t>
  </si>
  <si>
    <t>551</t>
  </si>
  <si>
    <t>472</t>
  </si>
  <si>
    <t>372</t>
  </si>
  <si>
    <t>871</t>
  </si>
  <si>
    <t>651</t>
  </si>
  <si>
    <t>781</t>
  </si>
  <si>
    <t>261</t>
  </si>
  <si>
    <t>873</t>
  </si>
  <si>
    <t>561</t>
  </si>
  <si>
    <t>171</t>
  </si>
  <si>
    <t>271</t>
  </si>
  <si>
    <t>181</t>
  </si>
  <si>
    <t>373</t>
  </si>
  <si>
    <t>281</t>
  </si>
  <si>
    <t>091</t>
  </si>
  <si>
    <t>691</t>
  </si>
  <si>
    <t>683</t>
  </si>
  <si>
    <t>991</t>
  </si>
  <si>
    <t>581</t>
  </si>
  <si>
    <t>749</t>
  </si>
  <si>
    <t>493</t>
  </si>
  <si>
    <t>291</t>
  </si>
  <si>
    <t>Grand Total</t>
  </si>
  <si>
    <t>Count of College</t>
  </si>
  <si>
    <t>Table extracted from page 4:</t>
  </si>
  <si>
    <t>http://extranet.cccco.edu/Portals/1/TRIS/Research/Accountability/ARCC2_0/Peer_groups_final.pdf</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</si>
</sst>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8" formatCode="&quot;$&quot;#,##0.00_);[Red]\(&quot;$&quot;#,##0.00\)"/>
    <numFmt numFmtId="164" formatCode="mm/dd/yyyy"/>
    <numFmt numFmtId="165"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Verdana"/>
    </font>
    <font>
      <sz val="11"/>
      <color indexed="8"/>
      <name val="Calibri"/>
      <family val="2"/>
      <scheme val="minor"/>
    </font>
    <font>
      <sz val="11"/>
      <name val="Calibri"/>
      <family val="2"/>
      <scheme val="minor"/>
    </font>
    <font>
      <sz val="10"/>
      <name val="Verdana"/>
    </font>
    <font>
      <sz val="10"/>
      <color indexed="8"/>
      <name val="Verdana"/>
    </font>
    <font>
      <sz val="11"/>
      <name val="Calibri"/>
      <family val="2"/>
    </font>
    <font>
      <i/>
      <sz val="11"/>
      <color indexed="8"/>
      <name val="Calibri"/>
      <family val="2"/>
      <scheme val="minor"/>
    </font>
    <font>
      <i/>
      <sz val="11"/>
      <name val="Calibri"/>
      <family val="2"/>
    </font>
    <font>
      <u/>
      <sz val="11"/>
      <color theme="1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bgColor indexed="64"/>
      </patternFill>
    </fill>
    <fill>
      <patternFill patternType="solid">
        <fgColor indexed="51"/>
        <bgColor indexed="64"/>
      </patternFill>
    </fill>
    <fill>
      <patternFill patternType="solid">
        <fgColor indexed="5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6" fillId="0" borderId="0" applyNumberFormat="0" applyFill="0" applyBorder="0" applyAlignment="0" applyProtection="0"/>
  </cellStyleXfs>
  <cellXfs count="98">
    <xf numFmtId="0" fontId="0" fillId="0" borderId="0" xfId="0"/>
    <xf numFmtId="0" fontId="0" fillId="0" borderId="0" xfId="0" applyFont="1"/>
    <xf numFmtId="3" fontId="0" fillId="0" borderId="0" xfId="0" applyNumberFormat="1" applyFont="1"/>
    <xf numFmtId="1" fontId="0" fillId="0" borderId="0" xfId="0" applyNumberFormat="1" applyFont="1"/>
    <xf numFmtId="0" fontId="0" fillId="33" borderId="0" xfId="0" applyFont="1" applyFill="1"/>
    <xf numFmtId="0" fontId="0" fillId="34" borderId="0" xfId="0" applyFont="1" applyFill="1"/>
    <xf numFmtId="6" fontId="0" fillId="0" borderId="0" xfId="0" applyNumberFormat="1" applyFont="1"/>
    <xf numFmtId="4" fontId="0" fillId="0" borderId="0" xfId="0" applyNumberFormat="1" applyFont="1"/>
    <xf numFmtId="8" fontId="0" fillId="0" borderId="0" xfId="0" applyNumberFormat="1" applyFont="1"/>
    <xf numFmtId="9" fontId="0" fillId="0" borderId="0" xfId="0" applyNumberFormat="1" applyFont="1"/>
    <xf numFmtId="0" fontId="19" fillId="0" borderId="0" xfId="0" applyFont="1"/>
    <xf numFmtId="164" fontId="0" fillId="0" borderId="0" xfId="0" applyNumberFormat="1" applyFont="1"/>
    <xf numFmtId="164" fontId="0" fillId="34" borderId="0" xfId="0" applyNumberFormat="1" applyFont="1" applyFill="1"/>
    <xf numFmtId="3" fontId="19" fillId="0" borderId="0" xfId="0" applyNumberFormat="1" applyFont="1"/>
    <xf numFmtId="0" fontId="19" fillId="0" borderId="0" xfId="0" applyFont="1" applyFill="1"/>
    <xf numFmtId="3" fontId="19" fillId="0" borderId="0" xfId="0" applyNumberFormat="1" applyFont="1" applyFill="1"/>
    <xf numFmtId="2" fontId="19" fillId="0" borderId="0" xfId="0" applyNumberFormat="1" applyFont="1" applyFill="1"/>
    <xf numFmtId="2" fontId="19" fillId="34" borderId="0" xfId="0" applyNumberFormat="1" applyFont="1" applyFill="1"/>
    <xf numFmtId="2" fontId="19" fillId="33" borderId="0" xfId="0" applyNumberFormat="1" applyFont="1" applyFill="1"/>
    <xf numFmtId="2" fontId="19" fillId="0" borderId="0" xfId="0" applyNumberFormat="1" applyFont="1" applyFill="1" applyAlignment="1">
      <alignment horizontal="right"/>
    </xf>
    <xf numFmtId="3" fontId="19" fillId="0" borderId="0" xfId="0" applyNumberFormat="1" applyFont="1" applyFill="1" applyAlignment="1">
      <alignment horizontal="right"/>
    </xf>
    <xf numFmtId="4" fontId="19" fillId="0" borderId="0" xfId="0" applyNumberFormat="1" applyFont="1" applyFill="1" applyAlignment="1">
      <alignment horizontal="right"/>
    </xf>
    <xf numFmtId="4" fontId="19" fillId="34" borderId="0" xfId="0" applyNumberFormat="1" applyFont="1" applyFill="1" applyAlignment="1">
      <alignment horizontal="right"/>
    </xf>
    <xf numFmtId="4" fontId="19" fillId="33" borderId="0" xfId="0" applyNumberFormat="1" applyFont="1" applyFill="1" applyAlignment="1">
      <alignment horizontal="right"/>
    </xf>
    <xf numFmtId="0" fontId="20" fillId="0" borderId="0" xfId="0" applyFont="1" applyBorder="1"/>
    <xf numFmtId="3" fontId="20" fillId="0" borderId="0" xfId="0" applyNumberFormat="1" applyFont="1"/>
    <xf numFmtId="0" fontId="20" fillId="0" borderId="0" xfId="0" applyFont="1"/>
    <xf numFmtId="3" fontId="20" fillId="34" borderId="0" xfId="0" applyNumberFormat="1" applyFont="1" applyFill="1"/>
    <xf numFmtId="3" fontId="20" fillId="33" borderId="0" xfId="0" applyNumberFormat="1" applyFont="1" applyFill="1"/>
    <xf numFmtId="0" fontId="20" fillId="0" borderId="0" xfId="0" applyNumberFormat="1" applyFont="1"/>
    <xf numFmtId="0" fontId="20" fillId="0" borderId="0" xfId="0" applyFont="1" applyBorder="1" applyAlignment="1">
      <alignment horizontal="left"/>
    </xf>
    <xf numFmtId="0" fontId="20" fillId="0" borderId="0" xfId="0" applyFont="1" applyAlignment="1">
      <alignment horizontal="right"/>
    </xf>
    <xf numFmtId="0" fontId="19" fillId="0" borderId="0" xfId="0" applyFont="1" applyFill="1" applyAlignment="1">
      <alignment horizontal="right"/>
    </xf>
    <xf numFmtId="0" fontId="0" fillId="0" borderId="0" xfId="0" applyFont="1" applyAlignment="1">
      <alignment horizontal="right"/>
    </xf>
    <xf numFmtId="1" fontId="20" fillId="0" borderId="0" xfId="0" applyNumberFormat="1" applyFont="1"/>
    <xf numFmtId="1" fontId="19" fillId="0" borderId="0" xfId="0" applyNumberFormat="1" applyFont="1" applyFill="1"/>
    <xf numFmtId="9" fontId="0" fillId="0" borderId="0" xfId="42" applyFont="1"/>
    <xf numFmtId="1" fontId="20" fillId="0" borderId="0" xfId="0" applyNumberFormat="1" applyFont="1" applyAlignment="1">
      <alignment horizontal="right"/>
    </xf>
    <xf numFmtId="1" fontId="20" fillId="0" borderId="0" xfId="0" applyNumberFormat="1" applyFont="1" applyBorder="1" applyAlignment="1">
      <alignment horizontal="right"/>
    </xf>
    <xf numFmtId="0" fontId="0" fillId="0" borderId="0" xfId="0" applyAlignment="1">
      <alignment vertical="top"/>
    </xf>
    <xf numFmtId="0" fontId="0" fillId="0" borderId="0" xfId="0" applyAlignment="1">
      <alignment wrapText="1"/>
    </xf>
    <xf numFmtId="0" fontId="0" fillId="0" borderId="0" xfId="0" applyFont="1" applyFill="1" applyAlignment="1">
      <alignment wrapText="1"/>
    </xf>
    <xf numFmtId="0" fontId="0" fillId="0" borderId="0" xfId="0" applyAlignment="1">
      <alignment vertical="top" wrapText="1"/>
    </xf>
    <xf numFmtId="0" fontId="0" fillId="35" borderId="0" xfId="0" applyFont="1" applyFill="1"/>
    <xf numFmtId="0" fontId="22" fillId="0" borderId="0" xfId="0" applyFont="1" applyFill="1" applyAlignment="1">
      <alignment wrapText="1"/>
    </xf>
    <xf numFmtId="0" fontId="21" fillId="0" borderId="0" xfId="0" applyFont="1" applyAlignment="1">
      <alignment vertical="top" wrapText="1"/>
    </xf>
    <xf numFmtId="2" fontId="0" fillId="0" borderId="0" xfId="0" applyNumberFormat="1"/>
    <xf numFmtId="1" fontId="0" fillId="0" borderId="0" xfId="0" applyNumberFormat="1"/>
    <xf numFmtId="165" fontId="0" fillId="0" borderId="0" xfId="0" applyNumberFormat="1"/>
    <xf numFmtId="3" fontId="0" fillId="0" borderId="0" xfId="0" applyNumberFormat="1"/>
    <xf numFmtId="9" fontId="21" fillId="0" borderId="0" xfId="42" applyFont="1"/>
    <xf numFmtId="6" fontId="0" fillId="0" borderId="0" xfId="0" applyNumberFormat="1"/>
    <xf numFmtId="0" fontId="21" fillId="0" borderId="0" xfId="0" applyFont="1"/>
    <xf numFmtId="12" fontId="0" fillId="0" borderId="0" xfId="0" applyNumberFormat="1"/>
    <xf numFmtId="0" fontId="20" fillId="0" borderId="0" xfId="0" applyFont="1" applyAlignment="1">
      <alignment vertical="top" wrapText="1"/>
    </xf>
    <xf numFmtId="1" fontId="21" fillId="0" borderId="0" xfId="0" applyNumberFormat="1" applyFont="1" applyAlignment="1">
      <alignment vertical="top" wrapText="1"/>
    </xf>
    <xf numFmtId="0" fontId="21" fillId="0" borderId="0" xfId="0" applyFont="1" applyFill="1" applyAlignment="1">
      <alignment wrapText="1"/>
    </xf>
    <xf numFmtId="0" fontId="0" fillId="0" borderId="0" xfId="0" applyFont="1" applyFill="1" applyAlignment="1">
      <alignment horizontal="center" wrapText="1"/>
    </xf>
    <xf numFmtId="0" fontId="0" fillId="0" borderId="0" xfId="0" applyFill="1" applyAlignment="1">
      <alignment wrapText="1"/>
    </xf>
    <xf numFmtId="0" fontId="0" fillId="0" borderId="0" xfId="0" applyFont="1" applyFill="1"/>
    <xf numFmtId="0" fontId="0" fillId="35" borderId="0" xfId="0" applyFont="1" applyFill="1" applyAlignment="1">
      <alignment wrapText="1"/>
    </xf>
    <xf numFmtId="0" fontId="23" fillId="0" borderId="0" xfId="0" applyFont="1" applyBorder="1"/>
    <xf numFmtId="2" fontId="0" fillId="33" borderId="0" xfId="0" applyNumberFormat="1" applyFont="1" applyFill="1"/>
    <xf numFmtId="0" fontId="19" fillId="36" borderId="0" xfId="0" applyFont="1" applyFill="1"/>
    <xf numFmtId="1" fontId="0" fillId="36" borderId="0" xfId="0" applyNumberFormat="1" applyFont="1" applyFill="1"/>
    <xf numFmtId="3" fontId="0" fillId="36" borderId="0" xfId="0" applyNumberFormat="1" applyFont="1" applyFill="1"/>
    <xf numFmtId="0" fontId="0" fillId="36" borderId="0" xfId="0" applyFont="1" applyFill="1" applyAlignment="1">
      <alignment horizontal="right"/>
    </xf>
    <xf numFmtId="3" fontId="19" fillId="36" borderId="0" xfId="0" applyNumberFormat="1" applyFont="1" applyFill="1"/>
    <xf numFmtId="9" fontId="0" fillId="36" borderId="0" xfId="42" applyFont="1" applyFill="1"/>
    <xf numFmtId="0" fontId="23" fillId="37" borderId="0" xfId="0" applyFont="1" applyFill="1"/>
    <xf numFmtId="0" fontId="23" fillId="37" borderId="0" xfId="0" applyFont="1" applyFill="1" applyBorder="1"/>
    <xf numFmtId="1" fontId="23" fillId="37" borderId="0" xfId="0" applyNumberFormat="1" applyFont="1" applyFill="1"/>
    <xf numFmtId="0" fontId="23" fillId="37" borderId="0" xfId="0" applyFont="1" applyFill="1" applyAlignment="1">
      <alignment horizontal="right"/>
    </xf>
    <xf numFmtId="3" fontId="23" fillId="37" borderId="0" xfId="0" applyNumberFormat="1" applyFont="1" applyFill="1"/>
    <xf numFmtId="9" fontId="23" fillId="37" borderId="0" xfId="42" applyFont="1" applyFill="1"/>
    <xf numFmtId="0" fontId="0" fillId="0" borderId="0" xfId="0" applyAlignment="1">
      <alignment horizontal="left" wrapText="1"/>
    </xf>
    <xf numFmtId="0" fontId="0" fillId="0" borderId="0" xfId="0" applyAlignment="1">
      <alignment horizontal="left"/>
    </xf>
    <xf numFmtId="0" fontId="0" fillId="0" borderId="10" xfId="0" applyBorder="1"/>
    <xf numFmtId="0" fontId="0" fillId="0" borderId="11" xfId="0" applyBorder="1"/>
    <xf numFmtId="0" fontId="0" fillId="0" borderId="12" xfId="0" applyBorder="1"/>
    <xf numFmtId="0" fontId="0" fillId="0" borderId="10" xfId="0" pivotButton="1" applyBorder="1"/>
    <xf numFmtId="0" fontId="0" fillId="0" borderId="13" xfId="0" applyBorder="1"/>
    <xf numFmtId="0" fontId="0" fillId="0" borderId="14" xfId="0" applyBorder="1"/>
    <xf numFmtId="0" fontId="0" fillId="0" borderId="15" xfId="0" applyBorder="1"/>
    <xf numFmtId="0" fontId="0" fillId="0" borderId="16" xfId="0" applyBorder="1"/>
    <xf numFmtId="1" fontId="0" fillId="0" borderId="10" xfId="0" applyNumberFormat="1" applyBorder="1"/>
    <xf numFmtId="1" fontId="0" fillId="0" borderId="15" xfId="0" applyNumberFormat="1" applyBorder="1"/>
    <xf numFmtId="1" fontId="0" fillId="0" borderId="16" xfId="0" applyNumberFormat="1" applyBorder="1"/>
    <xf numFmtId="1" fontId="0" fillId="0" borderId="13" xfId="0" applyNumberFormat="1" applyBorder="1"/>
    <xf numFmtId="1" fontId="0" fillId="0" borderId="17" xfId="0" applyNumberFormat="1" applyBorder="1"/>
    <xf numFmtId="1" fontId="0" fillId="0" borderId="14" xfId="0" applyNumberFormat="1" applyBorder="1"/>
    <xf numFmtId="1" fontId="0" fillId="0" borderId="18" xfId="0" applyNumberFormat="1" applyBorder="1"/>
    <xf numFmtId="1" fontId="0" fillId="0" borderId="19" xfId="0" applyNumberFormat="1" applyBorder="1"/>
    <xf numFmtId="1" fontId="0" fillId="35" borderId="0" xfId="0" applyNumberFormat="1" applyFont="1" applyFill="1"/>
    <xf numFmtId="3" fontId="24" fillId="0" borderId="0" xfId="0" applyNumberFormat="1" applyFont="1" applyFill="1"/>
    <xf numFmtId="0" fontId="25" fillId="37" borderId="0" xfId="0" applyFont="1" applyFill="1"/>
    <xf numFmtId="0" fontId="0" fillId="0" borderId="0" xfId="0" applyAlignment="1">
      <alignment horizontal="left" vertical="center"/>
    </xf>
    <xf numFmtId="0" fontId="26" fillId="0" borderId="0" xfId="43" applyAlignment="1">
      <alignment horizontal="left"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
    <dxf>
      <fill>
        <patternFill>
          <bgColor indexed="10"/>
        </patternFill>
      </fill>
    </dxf>
    <dxf>
      <numFmt numFmtId="1" formatCode="0"/>
    </dxf>
  </dxfs>
  <tableStyles count="0" defaultTableStyle="TableStyleMedium2"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pivotCacheDefinition" Target="pivotCache/pivotCacheDefinition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xdr:rowOff>
    </xdr:from>
    <xdr:to>
      <xdr:col>8</xdr:col>
      <xdr:colOff>508000</xdr:colOff>
      <xdr:row>35</xdr:row>
      <xdr:rowOff>31750</xdr:rowOff>
    </xdr:to>
    <xdr:sp macro="" textlink="">
      <xdr:nvSpPr>
        <xdr:cNvPr id="2" name="TextBox 1"/>
        <xdr:cNvSpPr txBox="1"/>
      </xdr:nvSpPr>
      <xdr:spPr>
        <a:xfrm>
          <a:off x="0" y="19049"/>
          <a:ext cx="5334000" cy="6680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1" i="0" baseline="0">
              <a:solidFill>
                <a:schemeClr val="dk1"/>
              </a:solidFill>
              <a:effectLst/>
              <a:latin typeface="+mn-lt"/>
              <a:ea typeface="+mn-ea"/>
              <a:cs typeface="+mn-cs"/>
            </a:rPr>
            <a:t>Introduction</a:t>
          </a:r>
        </a:p>
        <a:p>
          <a:pPr rtl="0"/>
          <a:endParaRPr lang="en-US">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file contains data with pivot tables from the annual library surveys administered between 2005-2006 and 2013-2014. The survey changed questions and format somewhat during these years and in merging the data sets, some variables will only be available for some survey years. Surveys prior to 2005-2006 had a significantly different format and have not been merged into this data set. Data should be used with caution as there were non-responses for some colleges for some years. The SurveyCodeSheet tab provides the full text of actual questions in relation to coded variable names used in the data sheet and pivot tables.</a:t>
          </a:r>
          <a:endParaRPr lang="en-US">
            <a:effectLst/>
          </a:endParaRPr>
        </a:p>
        <a:p>
          <a:pPr rtl="0"/>
          <a:endParaRPr lang="en-US" sz="1100" b="0" i="0" baseline="0">
            <a:solidFill>
              <a:schemeClr val="dk1"/>
            </a:solidFill>
            <a:effectLst/>
            <a:latin typeface="+mn-lt"/>
            <a:ea typeface="+mn-ea"/>
            <a:cs typeface="+mn-cs"/>
          </a:endParaRPr>
        </a:p>
        <a:p>
          <a:pPr rtl="0"/>
          <a:r>
            <a:rPr lang="en-US" sz="1100" b="0" i="0" baseline="0">
              <a:solidFill>
                <a:schemeClr val="dk1"/>
              </a:solidFill>
              <a:effectLst/>
              <a:latin typeface="+mn-lt"/>
              <a:ea typeface="+mn-ea"/>
              <a:cs typeface="+mn-cs"/>
            </a:rPr>
            <a:t>Data have been sorted by year and credit full time equivalent student (FTES) so that your college's data will be surrounded by colleges of similar size. In addition, two tabs with preconfigured pivot tables and pivot charts have been provided. Pivot1 shows the average number of study rooms per library for all colleges over time. Pivot2 shows counts of the job category of the lead librarian for all colleges over time. Either of these pivots can be changed to explore the data set. If you are unfamiliar with how to use pivot tables, links to a set of brief general tutorials are provided below that can be copied and pasted into a browser. You are encouraged to request assistance from your campus institutional researcher or other colleague familiar with pivot tables. You can also refer to the presentation slides from the April 9, 2015 Council of Chief Librarians conference to garner ideas of variables to explore.</a:t>
          </a:r>
        </a:p>
        <a:p>
          <a:pPr rtl="0"/>
          <a:endParaRPr lang="en-US" sz="1100" b="0" i="0" baseline="0">
            <a:solidFill>
              <a:schemeClr val="dk1"/>
            </a:solidFill>
            <a:effectLst/>
            <a:latin typeface="+mn-lt"/>
            <a:ea typeface="+mn-ea"/>
            <a:cs typeface="+mn-cs"/>
          </a:endParaRPr>
        </a:p>
        <a:p>
          <a:pPr rtl="0"/>
          <a:r>
            <a:rPr lang="en-US" sz="1100" b="1" i="0" baseline="0">
              <a:solidFill>
                <a:schemeClr val="dk1"/>
              </a:solidFill>
              <a:effectLst/>
              <a:latin typeface="+mn-lt"/>
              <a:ea typeface="+mn-ea"/>
              <a:cs typeface="+mn-cs"/>
            </a:rPr>
            <a:t>If you would like to correct your data, provide missing data, or have any questions or comments, contact:</a:t>
          </a:r>
          <a:endParaRPr lang="en-US" b="1">
            <a:effectLst/>
          </a:endParaRPr>
        </a:p>
        <a:p>
          <a:pPr rtl="0"/>
          <a:r>
            <a:rPr lang="en-US" sz="1100" b="0" i="0" baseline="0">
              <a:solidFill>
                <a:schemeClr val="dk1"/>
              </a:solidFill>
              <a:effectLst/>
              <a:latin typeface="+mn-lt"/>
              <a:ea typeface="+mn-ea"/>
              <a:cs typeface="+mn-cs"/>
            </a:rPr>
            <a:t>Terrence Willett</a:t>
          </a:r>
          <a:endParaRPr lang="en-US">
            <a:effectLst/>
          </a:endParaRPr>
        </a:p>
        <a:p>
          <a:pPr rtl="0"/>
          <a:r>
            <a:rPr lang="en-US" sz="1100" b="0" i="0" baseline="0">
              <a:solidFill>
                <a:schemeClr val="dk1"/>
              </a:solidFill>
              <a:effectLst/>
              <a:latin typeface="+mn-lt"/>
              <a:ea typeface="+mn-ea"/>
              <a:cs typeface="+mn-cs"/>
            </a:rPr>
            <a:t>terrence.willett@gmail.com</a:t>
          </a:r>
          <a:endParaRPr lang="en-US">
            <a:effectLst/>
          </a:endParaRPr>
        </a:p>
        <a:p>
          <a:pPr rtl="0"/>
          <a:r>
            <a:rPr lang="en-US" sz="1100" b="0" i="0" baseline="0">
              <a:solidFill>
                <a:schemeClr val="dk1"/>
              </a:solidFill>
              <a:effectLst/>
              <a:latin typeface="+mn-lt"/>
              <a:ea typeface="+mn-ea"/>
              <a:cs typeface="+mn-cs"/>
            </a:rPr>
            <a:t>(831) 461-4586</a:t>
          </a:r>
          <a:endParaRPr lang="en-US" sz="1100"/>
        </a:p>
        <a:p>
          <a:endParaRPr lang="en-US" sz="1100"/>
        </a:p>
        <a:p>
          <a:r>
            <a:rPr lang="en-US" sz="1100" b="1"/>
            <a:t>CSU Fullerton IT Training Excel Pivot Table</a:t>
          </a:r>
          <a:r>
            <a:rPr lang="en-US" sz="1100" b="1" baseline="0"/>
            <a:t> Tutorial Training</a:t>
          </a:r>
          <a:endParaRPr lang="en-US" sz="1100"/>
        </a:p>
        <a:p>
          <a:r>
            <a:rPr lang="en-US" sz="1100"/>
            <a:t>Part 1 (4:56)</a:t>
          </a:r>
        </a:p>
        <a:p>
          <a:r>
            <a:rPr lang="en-US" sz="1100"/>
            <a:t>https://www.youtube.com/watch?v=l0a0dCgFA5g</a:t>
          </a:r>
        </a:p>
        <a:p>
          <a:endParaRPr lang="en-US" sz="1100"/>
        </a:p>
        <a:p>
          <a:r>
            <a:rPr lang="en-US" sz="1100"/>
            <a:t>Part</a:t>
          </a:r>
          <a:r>
            <a:rPr lang="en-US" sz="1100" baseline="0"/>
            <a:t> 2 (5:07)</a:t>
          </a:r>
        </a:p>
        <a:p>
          <a:r>
            <a:rPr lang="en-US" sz="1100"/>
            <a:t>https://www.youtube.com/watch?v=e0sD4dkaF4Q</a:t>
          </a:r>
        </a:p>
        <a:p>
          <a:endParaRPr lang="en-US" sz="1100"/>
        </a:p>
        <a:p>
          <a:r>
            <a:rPr lang="en-US" sz="1100"/>
            <a:t>Part 3 (6:46)</a:t>
          </a:r>
        </a:p>
        <a:p>
          <a:r>
            <a:rPr lang="en-US" sz="1100"/>
            <a:t>https://www.youtube.com/watch?v=41FljuK_-mE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144780</xdr:colOff>
      <xdr:row>3</xdr:row>
      <xdr:rowOff>7620</xdr:rowOff>
    </xdr:from>
    <xdr:to>
      <xdr:col>12</xdr:col>
      <xdr:colOff>346386</xdr:colOff>
      <xdr:row>25</xdr:row>
      <xdr:rowOff>7620</xdr:rowOff>
    </xdr:to>
    <xdr:pic>
      <xdr:nvPicPr>
        <xdr:cNvPr id="2" name="Picture 1"/>
        <xdr:cNvPicPr/>
      </xdr:nvPicPr>
      <xdr:blipFill rotWithShape="1">
        <a:blip xmlns:r="http://schemas.openxmlformats.org/officeDocument/2006/relationships" r:embed="rId1"/>
        <a:srcRect l="5796" t="15097" r="10180" b="4947"/>
        <a:stretch/>
      </xdr:blipFill>
      <xdr:spPr bwMode="auto">
        <a:xfrm>
          <a:off x="144780" y="556260"/>
          <a:ext cx="7516806" cy="4023360"/>
        </a:xfrm>
        <a:prstGeom prst="rect">
          <a:avLst/>
        </a:prstGeom>
        <a:ln>
          <a:noFill/>
        </a:ln>
        <a:extLst>
          <a:ext uri="{53640926-AAD7-44D8-BBD7-CCE9431645EC}">
            <a14:shadowObscured xmlns:a14="http://schemas.microsoft.com/office/drawing/2010/main"/>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rrence Willett" refreshedDate="42435.644676967589" refreshedVersion="5" recordCount="1026">
  <cacheSource type="worksheet">
    <worksheetSource ref="A1:JO1027" sheet="Data"/>
  </cacheSource>
  <cacheFields count="275">
    <cacheField name="District" numFmtId="0">
      <sharedItems/>
    </cacheField>
    <cacheField name="College" numFmtId="0">
      <sharedItems count="114">
        <s v="Alameda"/>
        <s v="Allan Hancock"/>
        <s v="American River"/>
        <s v="Antelope Valley"/>
        <s v="Bakersfield"/>
        <s v="Barstow"/>
        <s v="Berkeley City"/>
        <s v="Butte"/>
        <s v="Cabrillo"/>
        <s v="Canada"/>
        <s v="Canyons"/>
        <s v="Cerritos"/>
        <s v="Cerro Coso"/>
        <s v="Chabot Hayward"/>
        <s v="Chaffey"/>
        <s v="Citrus"/>
        <s v="Coastline"/>
        <s v="Columbia"/>
        <s v="Compton"/>
        <s v="Contra Costa"/>
        <s v="Copper Mountain"/>
        <s v="Cosumnes River"/>
        <s v="Crafton Hills"/>
        <s v="Cuesta"/>
        <s v="Cuyamaca"/>
        <s v="Cypress"/>
        <s v="Deanza"/>
        <s v="Desert"/>
        <s v="Diablo Valley"/>
        <s v="East LA"/>
        <s v="El Camino"/>
        <s v="Evergreen Valley"/>
        <s v="Feather River"/>
        <s v="Folsom Lake"/>
        <s v="Foothill"/>
        <s v="Fresno City"/>
        <s v="Fullerton"/>
        <s v="Gavilan"/>
        <s v="Glendale"/>
        <s v="Golden West"/>
        <s v="Grossmont"/>
        <s v="Hartnell"/>
        <s v="Imperial"/>
        <s v="Irvine"/>
        <s v="LA City"/>
        <s v="LA Harbor"/>
        <s v="LA Mission"/>
        <s v="LA Pierce"/>
        <s v="LA Swest"/>
        <s v="LA Trade"/>
        <s v="LA Valley"/>
        <s v="Lake Tahoe"/>
        <s v="Laney"/>
        <s v="Las Positas"/>
        <s v="Lassen"/>
        <s v="Long Beach"/>
        <s v="Los Medanos"/>
        <s v="Marin"/>
        <s v="Mendocino"/>
        <s v="Menifee Valley"/>
        <s v="Merced"/>
        <s v="Merritt"/>
        <s v="MiraCosta"/>
        <s v="Mission"/>
        <s v="Modesto"/>
        <s v="Monterey"/>
        <s v="Moorpark"/>
        <s v="Moreno Valley"/>
        <s v="Mt San Antonio"/>
        <s v="Mt. San Jacinto"/>
        <s v="Napa"/>
        <s v="Norco College"/>
        <s v="Ohlone"/>
        <s v="Orange Coast"/>
        <s v="Oxnard"/>
        <s v="Palo Verde"/>
        <s v="Palomar"/>
        <s v="Pasadena"/>
        <s v="Porterville"/>
        <s v="Redwoods"/>
        <s v="Reedley College"/>
        <s v="Rio Hondo"/>
        <s v="Riverside"/>
        <s v="Sacramento City"/>
        <s v="Saddleback"/>
        <s v="San Bernardino"/>
        <s v="San Diego City"/>
        <s v="San Diego Mesa"/>
        <s v="San Diego Miramar"/>
        <s v="San Francisco"/>
        <s v="San Joaquin Delta"/>
        <s v="San Jose City"/>
        <s v="San Mateo"/>
        <s v="Santa Ana"/>
        <s v="Santa Barbara"/>
        <s v="Santa Monica"/>
        <s v="Santa Rosa"/>
        <s v="Santiago Canyon"/>
        <s v="Sequoias"/>
        <s v="Shasta"/>
        <s v="Sierra"/>
        <s v="Siskiyous"/>
        <s v="Skyline"/>
        <s v="Solano"/>
        <s v="Southwestern"/>
        <s v="Taft"/>
        <s v="Ventura"/>
        <s v="Victor Valley"/>
        <s v="West Hills Coalinga"/>
        <s v="West Hills Lemoore"/>
        <s v="West LA"/>
        <s v="West Valley"/>
        <s v="Woodland"/>
        <s v="Yuba"/>
      </sharedItems>
    </cacheField>
    <cacheField name="CollegeId" numFmtId="0">
      <sharedItems containsBlank="1" containsMixedTypes="1" containsNumber="1" containsInteger="1" minValue="292" maxValue="963"/>
    </cacheField>
    <cacheField name="MultiCollegeDistrictFlag" numFmtId="0">
      <sharedItems/>
    </cacheField>
    <cacheField name="PeerGroup" numFmtId="0">
      <sharedItems containsSemiMixedTypes="0" containsString="0" containsNumber="1" containsInteger="1" minValue="1" maxValue="6" count="6">
        <n v="3"/>
        <n v="1"/>
        <n v="4"/>
        <n v="6"/>
        <n v="2"/>
        <n v="5"/>
      </sharedItems>
    </cacheField>
    <cacheField name="boggPercent140" numFmtId="2">
      <sharedItems containsMixedTypes="1" containsNumber="1" minValue="0.18323868525210807" maxValue="0.81855010660980809"/>
    </cacheField>
    <cacheField name="PellPercent140" numFmtId="2">
      <sharedItems containsMixedTypes="1" containsNumber="1" minValue="5.7617394999645868E-2" maxValue="0.52155149448558791"/>
    </cacheField>
    <cacheField name="BAPlusIndex" numFmtId="2">
      <sharedItems containsString="0" containsBlank="1" containsNumber="1" minValue="0.09" maxValue="0.48"/>
    </cacheField>
    <cacheField name="DistUC" numFmtId="0">
      <sharedItems containsSemiMixedTypes="0" containsString="0" containsNumber="1" minValue="0.8" maxValue="263.60000000000002"/>
    </cacheField>
    <cacheField name="DistCSU" numFmtId="0">
      <sharedItems containsSemiMixedTypes="0" containsString="0" containsNumber="1" minValue="1.6" maxValue="227.8"/>
    </cacheField>
    <cacheField name="YearCode" numFmtId="0">
      <sharedItems containsSemiMixedTypes="0" containsString="0" containsNumber="1" containsInteger="1" minValue="20060" maxValue="20140"/>
    </cacheField>
    <cacheField name="Year" numFmtId="0">
      <sharedItems count="9">
        <s v="2005-2006"/>
        <s v="2006-2007"/>
        <s v="2007-2008"/>
        <s v="2008-2009"/>
        <s v="2009-2010"/>
        <s v="2010-2011"/>
        <s v="2011-2012"/>
        <s v="2012-2013"/>
        <s v="2013-2014"/>
      </sharedItems>
    </cacheField>
    <cacheField name="FTESCredit" numFmtId="0">
      <sharedItems containsString="0" containsBlank="1" containsNumber="1" minValue="1053.6712380952358" maxValue="31013.059809523886" count="1004">
        <n v="3303.9342857142519"/>
        <n v="3523.8108571428238"/>
        <n v="3433.0855238094991"/>
        <n v="4061.4910476190471"/>
        <n v="4612.8108571428575"/>
        <n v="4291.3360000000002"/>
        <n v="4049.9409523809531"/>
        <n v="3954.880380952382"/>
        <n v="3768.6361904761957"/>
        <n v="6872.528571428571"/>
        <n v="7345.6403809523781"/>
        <n v="8215.1121904761876"/>
        <n v="8880.187809523828"/>
        <n v="9005.8013333333602"/>
        <n v="9631.604190476226"/>
        <n v="8978.3708571429324"/>
        <n v="8706.9971428571644"/>
        <n v="8830.7666666667265"/>
        <n v="21192.468952380979"/>
        <n v="21815.953714285726"/>
        <n v="24483.108000000015"/>
        <n v="25744.945523809478"/>
        <n v="26325.546857142854"/>
        <n v="24511.538857143096"/>
        <n v="22399.936000000125"/>
        <n v="21827.086666666732"/>
        <n v="21135.180571428733"/>
        <n v="8310.6272380952869"/>
        <n v="9445.1259047618787"/>
        <n v="11189.767428571447"/>
        <n v="11887.004380952343"/>
        <n v="10594.604380952411"/>
        <n v="10554.893333333375"/>
        <n v="9704.7813333333161"/>
        <n v="10593.636380952423"/>
        <n v="11343.601333333389"/>
        <n v="11832.252380952434"/>
        <n v="11866.610095238195"/>
        <n v="13172.265333333447"/>
        <n v="14635.379238095282"/>
        <n v="13832.316380952429"/>
        <n v="13792.574285714303"/>
        <n v="12219.916571428661"/>
        <n v="12141.31219047625"/>
        <n v="12811.440380952399"/>
        <n v="2948.0119999999902"/>
        <n v="2866.6093333333251"/>
        <n v="2826.985904761892"/>
        <n v="3255.6396190476057"/>
        <n v="4402.5853333333216"/>
        <n v="1210.8346666666689"/>
        <n v="2102.1392380952448"/>
        <n v="2603.4481904761801"/>
        <n v="2442.8759999999897"/>
        <n v="2184.7224761904758"/>
        <n v="2546.6060952381017"/>
        <n v="3229.9479999999985"/>
        <n v="4207.9940952380939"/>
        <n v="4743.1954285714291"/>
        <n v="4587.0264761904773"/>
        <n v="4268.4979047619036"/>
        <n v="4011.9080000000099"/>
        <n v="4366.4160000000038"/>
        <n v="11383.203619047665"/>
        <n v="10938.130476190541"/>
        <n v="11393.343619047684"/>
        <n v="11380.352000000004"/>
        <n v="11452.24971428569"/>
        <n v="11580.470476190458"/>
        <n v="10777.724761904752"/>
        <n v="10234.311809523826"/>
        <n v="10118.424000000037"/>
        <n v="10053.018095238218"/>
        <n v="10044.223238095361"/>
        <n v="11719.623809523922"/>
        <n v="12444.247428571553"/>
        <n v="11956.49695238108"/>
        <n v="11103.123619047758"/>
        <n v="10714.742095238202"/>
        <n v="10149.644380952404"/>
        <n v="9946.322095238118"/>
        <n v="4624.1257142857394"/>
        <n v="3985.8323809524027"/>
        <n v="4171.5034285714373"/>
        <n v="4474.1891428571626"/>
        <n v="5031.9493333333512"/>
        <n v="4854.0838095238041"/>
        <n v="4494.7137142857418"/>
        <n v="4543.8990476190511"/>
        <n v="4752.5310476190407"/>
        <n v="10196.116761904717"/>
        <n v="11002.472952380864"/>
        <n v="12260.015809523627"/>
        <n v="14960.051047618808"/>
        <n v="14916.719809523605"/>
        <n v="13681.340952380933"/>
        <n v="12796.250666666689"/>
        <n v="13576.239047619072"/>
        <n v="14914.487619047646"/>
        <n v="18626.147428571447"/>
        <n v="18052.789904761914"/>
        <n v="18616.839619047587"/>
        <n v="19954.09657142857"/>
        <n v="19235.176952380953"/>
        <n v="18339.194285714282"/>
        <n v="17768.497333333326"/>
        <n v="17324.191619047626"/>
        <n v="17559.970666666668"/>
        <n v="1837.2459047619034"/>
        <n v="1789.932000000003"/>
        <n v="3363.4847619047327"/>
        <n v="3569.137523809507"/>
        <n v="3751.6167619047656"/>
        <n v="3732.9931428571517"/>
        <n v="3362.8449523809431"/>
        <n v="2896.740952380927"/>
        <n v="2883.099809523796"/>
        <n v="10328.512000000099"/>
        <n v="9504.319047619123"/>
        <n v="10195.242095238078"/>
        <n v="10713.314476190508"/>
        <n v="11378.693714285751"/>
        <n v="10948.834095238115"/>
        <n v="9546.280000000068"/>
        <n v="9085.9750476190584"/>
        <n v="9204.9550476190634"/>
        <n v="12873.75542857142"/>
        <n v="13172.579428571431"/>
        <n v="13922.401714285719"/>
        <n v="15095.607238095245"/>
        <n v="15891.085714285706"/>
        <n v="14662.558476190467"/>
        <n v="13063.904571428553"/>
        <n v="13050.429714285727"/>
        <n v="14543.519809523821"/>
        <n v="10163.479428571434"/>
        <n v="9983.7660952380957"/>
        <n v="10441.996952381032"/>
        <n v="12318.617714285596"/>
        <n v="11081.973142857087"/>
        <n v="11445.689904761788"/>
        <n v="10613.927999999911"/>
        <n v="10661.991999999871"/>
        <n v="11337.861714285604"/>
        <n v="4636.6849523809169"/>
        <n v="5301.4361904761581"/>
        <n v="6400.9700952380281"/>
        <n v="6622.0205714284939"/>
        <n v="5486.9918095237344"/>
        <n v="6100.5723809523051"/>
        <n v="6147.970285714192"/>
        <n v="5524.6624761903804"/>
        <n v="6199.7428571427818"/>
        <n v="2028.1057142857219"/>
        <n v="2025.4179047619059"/>
        <n v="2063.989523809531"/>
        <n v="2279.7561904761974"/>
        <n v="2508.2047619047767"/>
        <n v="2431.0904761904867"/>
        <n v="1905.6689523809528"/>
        <n v="1650.0950476190535"/>
        <n v="1706.1182857142949"/>
        <n v="4659.2868571428571"/>
        <n v="2699.447999999993"/>
        <n v="3454.7645714285613"/>
        <n v="4685.3895238094901"/>
        <n v="5550.9093333332803"/>
        <n v="6776.2005714284933"/>
        <n v="6048.0729523809187"/>
        <n v="5443.6735238095252"/>
        <n v="5247.3659047618648"/>
        <n v="5759.3287619047678"/>
        <n v="5685.6417142857208"/>
        <n v="6242.2716190477167"/>
        <n v="6366.1935238096166"/>
        <n v="6873.1367619048433"/>
        <n v="6941.3400000000483"/>
        <n v="6632.1228571429483"/>
        <n v="5724.8672380952639"/>
        <n v="5720.0297142857771"/>
        <n v="1765.2641904761895"/>
        <n v="1661.774095238095"/>
        <n v="1801.6807619047618"/>
        <n v="2018.7173333333349"/>
        <n v="1641.8158095238089"/>
        <n v="1675.564571428572"/>
        <n v="1614.446476190476"/>
        <n v="1645.3019047619027"/>
        <n v="1435.9394285714282"/>
        <n v="8587.3609523809482"/>
        <n v="9061.381523809514"/>
        <n v="10219.553904761906"/>
        <n v="11129.107047619009"/>
        <n v="11710.702285714355"/>
        <n v="10979.805904761883"/>
        <n v="10308.627047619062"/>
        <n v="9774.0310476189952"/>
        <n v="9539.6455238095277"/>
        <n v="3797.8238095238189"/>
        <n v="4033.004571428588"/>
        <n v="4281.379999999991"/>
        <n v="4824.2373333333517"/>
        <n v="4286.7994285714285"/>
        <n v="4601.6158095238125"/>
        <n v="4032.9657142857136"/>
        <n v="3918.7620952381244"/>
        <n v="4265.0234285714605"/>
        <n v="8870.2737142857077"/>
        <n v="9108.2500952380797"/>
        <n v="9302.6603809523858"/>
        <n v="9837.0870476190612"/>
        <n v="10066.948952380935"/>
        <n v="9061.108190476145"/>
        <n v="9086.5382857142631"/>
        <n v="8087.7691428571388"/>
        <n v="7798.6662857142883"/>
        <n v="4286.2992380952492"/>
        <n v="4381.1055238095314"/>
        <n v="4913.0706666666756"/>
        <n v="5496.8420952380939"/>
        <n v="5585.6257142857085"/>
        <n v="5858.8948571428728"/>
        <n v="5176.0285714285783"/>
        <n v="4668.2556190476244"/>
        <n v="5127.2579047618956"/>
        <n v="10444.071047619114"/>
        <n v="10446.751238095276"/>
        <n v="11280.719999999979"/>
        <n v="11230.43276190482"/>
        <n v="13596.674476190599"/>
        <n v="12983.423238095249"/>
        <n v="12159.710857142873"/>
        <n v="12008.088571428727"/>
        <n v="12558.247619047801"/>
        <n v="21743.151238095219"/>
        <n v="21376.994857142843"/>
        <n v="20860.072952380935"/>
        <n v="21995.594095238062"/>
        <n v="21470.732761904768"/>
        <n v="20053.014857142702"/>
        <n v="20210.18819047627"/>
        <n v="19787.140190476093"/>
        <n v="19572.207238095245"/>
        <n v="6392.6777142857072"/>
        <n v="6689.4611428571407"/>
        <n v="6997.9984761904734"/>
        <n v="7567.692571428568"/>
        <n v="7994.0405714285589"/>
        <n v="7776.1744761905111"/>
        <n v="7332.8940952381017"/>
        <n v="7080.3996190476546"/>
        <n v="7213.942857142888"/>
        <n v="16526.803238095221"/>
        <n v="16167.288190476122"/>
        <n v="16974.066857142825"/>
        <n v="17844.760952380915"/>
        <n v="18390.541333333236"/>
        <n v="17549.729714285688"/>
        <n v="17063.86761904768"/>
        <n v="16943.212761904786"/>
        <n v="17275.674285714238"/>
        <n v="17354.079619047654"/>
        <n v="18807.345714285773"/>
        <n v="19457.634285714281"/>
        <n v="21617.228952380898"/>
        <n v="20936.444571428558"/>
        <n v="20930.323238095174"/>
        <n v="21897.016952380909"/>
        <n v="19321.624000000025"/>
        <n v="19284.690666666611"/>
        <n v="15319.651809523903"/>
        <n v="15623.34761904771"/>
        <n v="20486.007809524071"/>
        <n v="22230.939047619391"/>
        <n v="20761.743809524211"/>
        <n v="19153.23847619049"/>
        <n v="17784.468952381096"/>
        <n v="17495.739619047734"/>
        <n v="17999.072190476301"/>
        <n v="6044.036952380904"/>
        <n v="6177.8668571427988"/>
        <n v="7187.0003809523278"/>
        <n v="7817.9611428571307"/>
        <n v="7653.5952380951749"/>
        <n v="7640.5500952380326"/>
        <n v="6980.9466666666249"/>
        <n v="6543.2045714285632"/>
        <n v="6537.2123809523709"/>
        <n v="1654.7626666666665"/>
        <n v="1587.9961904761901"/>
        <n v="1832.8508571428572"/>
        <n v="2102.6521904761898"/>
        <n v="1883.772190476192"/>
        <n v="1729.074857142858"/>
        <n v="1706.3775238095266"/>
        <n v="1736.2592380952387"/>
        <n v="1506.3100952380946"/>
        <n v="4196.5601904761925"/>
        <n v="4737.8297142857145"/>
        <n v="5831.0832380952379"/>
        <n v="6237.8346666666666"/>
        <n v="6547.9540952381176"/>
        <n v="6157.2735238094965"/>
        <n v="5756.0620952380868"/>
        <n v="5634.5580952380924"/>
        <n v="5448.0074285714254"/>
        <n v="14958.882095238083"/>
        <n v="15339.932190476226"/>
        <n v="15078.417714285744"/>
        <n v="15803.652190476245"/>
        <n v="16659.055238095294"/>
        <n v="15268.805333333557"/>
        <n v="13372.100571428735"/>
        <n v="12618.737904762011"/>
        <n v="12883.8426666668"/>
        <n v="15582.822666666649"/>
        <n v="16183.365333333331"/>
        <n v="17133.525523809523"/>
        <n v="20136.400761904777"/>
        <n v="19296.945523809532"/>
        <n v="19716.928000000007"/>
        <n v="15314.36495238108"/>
        <n v="16133.631238095228"/>
        <n v="16357.393333333386"/>
        <n v="16451.951809523842"/>
        <n v="16922.819809523775"/>
        <n v="17654.74457142855"/>
        <n v="17724.481523809565"/>
        <n v="21565.603428571441"/>
        <n v="22114.96019047622"/>
        <n v="15676.169142857138"/>
        <n v="16882.357142857396"/>
        <n v="23586.604380952642"/>
        <n v="3909.551809523799"/>
        <n v="4067.8777142857184"/>
        <n v="4024.1588571428606"/>
        <n v="5024.1971428571114"/>
        <n v="5352.2929523809062"/>
        <n v="4893.8504761904551"/>
        <n v="4556.2365714285379"/>
        <n v="4944.1561904761584"/>
        <n v="4991.4817142856718"/>
        <n v="11868.092761904705"/>
        <n v="11798.29371428565"/>
        <n v="12974.081904761855"/>
        <n v="13982.158285714202"/>
        <n v="14138.814095237978"/>
        <n v="12664.594666666728"/>
        <n v="11697.941523809524"/>
        <n v="11576.89542857143"/>
        <n v="11350.852380952323"/>
        <n v="11051.116952380962"/>
        <n v="10941.871047619088"/>
        <n v="11123.192761904791"/>
        <n v="10939.208000000066"/>
        <n v="11004.472571428665"/>
        <n v="11193.363619047746"/>
        <n v="10584.232571428551"/>
        <n v="9608.7811428571713"/>
        <n v="10169.756952381042"/>
        <n v="11560.540190476197"/>
        <n v="11895.656571428553"/>
        <n v="12650.735999999974"/>
        <n v="13306.569333333324"/>
        <n v="14526.127999999959"/>
        <n v="13221.680380952348"/>
        <n v="12149.042666666619"/>
        <n v="11377.109523809495"/>
        <n v="12153.989523809534"/>
        <n v="6746.7491428571329"/>
        <n v="6980.3085714285771"/>
        <n v="6940.356000000008"/>
        <n v="7836.0333333333338"/>
        <n v="7631.4068571428543"/>
        <n v="6875.4281904761856"/>
        <n v="7688.3186666666561"/>
        <n v="7045.8139047618961"/>
        <n v="7044.4243809523787"/>
        <n v="7259.4182857142623"/>
        <n v="6561.5830476190404"/>
        <n v="7910.3441904762003"/>
        <n v="9208.8700952380404"/>
        <n v="7768.8544761904604"/>
        <n v="7811.1039999999512"/>
        <n v="5376.465142857086"/>
        <n v="6257.2165714285275"/>
        <n v="6977.5666666666539"/>
        <n v="6919.512952380941"/>
        <n v="7022.6573333332944"/>
        <n v="7163.0474285713699"/>
        <n v="7966.1674285713707"/>
        <n v="9491.6022857141706"/>
        <n v="15161.979428571291"/>
        <n v="9267.9739047618386"/>
        <n v="8827.192380952345"/>
        <n v="9132.7653333332782"/>
        <n v="12538.218476190517"/>
        <n v="12219.356952381024"/>
        <n v="12632.636571428664"/>
        <n v="13217.29276190483"/>
        <n v="11577.263809523898"/>
        <n v="11972.961904761967"/>
        <n v="12118.874476190527"/>
        <n v="10926.035047619102"/>
        <n v="12423.646095238189"/>
        <n v="6013.5413333333527"/>
        <n v="6081.2415238095382"/>
        <n v="6258.7276190476232"/>
        <n v="6922.1881904762049"/>
        <n v="6387.7552380952684"/>
        <n v="7033.6580952381209"/>
        <n v="6479.6866666667129"/>
        <n v="5839.6847619047849"/>
        <n v="5949.2388571428774"/>
        <n v="4581.333333333303"/>
        <n v="4574.8060952380783"/>
        <n v="5538.029333333353"/>
        <n v="6495.9697142857258"/>
        <n v="5887.209333333336"/>
        <n v="6019.0215238095234"/>
        <n v="5352.7815238095063"/>
        <n v="4989.1605714285606"/>
        <n v="5100.1887619047566"/>
        <n v="12355.878857142872"/>
        <n v="12880.640571428678"/>
        <n v="13996.662666666713"/>
        <n v="15957.797142857191"/>
        <n v="14259.18857142864"/>
        <n v="14008.270476190592"/>
        <n v="12695.660952381024"/>
        <n v="12264.269333333399"/>
        <n v="13451.826285714349"/>
        <n v="4308.8369523809442"/>
        <n v="4182.5279999999984"/>
        <n v="4164.1742857142872"/>
        <n v="5285.5706666666729"/>
        <n v="4696.6632380952569"/>
        <n v="4380.5851428571414"/>
        <n v="3787.3045714285558"/>
        <n v="3454.830857142842"/>
        <n v="4279.4982857142732"/>
        <n v="10309.856571428645"/>
        <n v="10225.670476190546"/>
        <n v="11274.083619047624"/>
        <n v="12763.108571428693"/>
        <n v="11240.448761904823"/>
        <n v="11274.562476190604"/>
        <n v="11125.520761904865"/>
        <n v="10184.583619047688"/>
        <n v="10798.902095238163"/>
        <n v="11001.651619047718"/>
        <n v="11121.627809523879"/>
        <n v="11480.020571428613"/>
        <n v="12657.998666666743"/>
        <n v="11382.325333333423"/>
        <n v="11764.259238095356"/>
        <n v="10729.963047619114"/>
        <n v="10249.620571428621"/>
        <n v="11061.950476190535"/>
        <n v="1489.2596190476193"/>
        <n v="1458.2910476190475"/>
        <n v="1759.6361904761904"/>
        <n v="1905.6255238095239"/>
        <n v="2009.4506666666664"/>
        <n v="1834.1472380952378"/>
        <n v="1887.4560000000001"/>
        <n v="1618.1828571428591"/>
        <n v="2014.9718095238095"/>
        <n v="7797.2411428571922"/>
        <n v="7996.5887619048126"/>
        <n v="8142.024571428602"/>
        <n v="9154.6367619047596"/>
        <n v="9856.2504761904802"/>
        <n v="8935.3876190476185"/>
        <n v="8586.0363809523551"/>
        <n v="8047.9990476190442"/>
        <n v="7954.03866666665"/>
        <n v="5564.899238095235"/>
        <n v="5772.7565714285502"/>
        <n v="6365.3076190475913"/>
        <n v="6596.0369523809459"/>
        <n v="7314.2257142857152"/>
        <n v="6851.5565714285867"/>
        <n v="6227.6116190476196"/>
        <n v="6327.1449523809442"/>
        <n v="6345.9719999999897"/>
        <n v="1673.7862857142816"/>
        <n v="1573.1691428571476"/>
        <n v="1949.706476190476"/>
        <n v="2001.2630476190468"/>
        <n v="2108.2291428571421"/>
        <n v="2407.8510476190486"/>
        <n v="1971.9194285714284"/>
        <n v="1732.899428571428"/>
        <n v="1794.5055238095233"/>
        <n v="14624.456000000017"/>
        <n v="14623.726285714274"/>
        <n v="20391.964380952435"/>
        <n v="21790.374666666703"/>
        <n v="23218.349142857111"/>
        <n v="20880.302666666699"/>
        <n v="19973.982857142862"/>
        <n v="19443.056761904903"/>
        <n v="18958.9666666665"/>
        <n v="7025.2832380952996"/>
        <n v="6978.3847619048265"/>
        <n v="7761.5508571429582"/>
        <n v="9072.0691428572245"/>
        <n v="10251.196952380993"/>
        <n v="8959.4603809524015"/>
        <n v="8256.4681904762801"/>
        <n v="7622.5041904763048"/>
        <n v="7850.3580952381835"/>
        <n v="3939.0927619047666"/>
        <n v="3865.659809523816"/>
        <n v="4239.1097142857207"/>
        <n v="2184.8992380952382"/>
        <n v="4956.0293333333275"/>
        <n v="4923.3660952380933"/>
        <n v="4886.0758095237925"/>
        <n v="4539.623428571429"/>
        <n v="3950.0400000000045"/>
        <n v="2800.9167619047657"/>
        <n v="2858.4040000000032"/>
        <n v="2878.5369523809554"/>
        <n v="3014.0620952381005"/>
        <n v="3311.0055238095297"/>
        <n v="3315.7996190476192"/>
        <n v="2923.133333333335"/>
        <n v="2899.3752380952292"/>
        <n v="2857.2839999999883"/>
        <m/>
        <n v="8024.4224761904779"/>
        <n v="8078.3066666666664"/>
        <n v="8659.7070476190456"/>
        <n v="9201.82"/>
        <n v="9340.8961904761854"/>
        <n v="9823.2927619047878"/>
        <n v="9014.5883809524021"/>
        <n v="8627.8855238095111"/>
        <n v="8863.7161904762052"/>
        <n v="4385.7182857142807"/>
        <n v="4836.6554285714301"/>
        <n v="4719.2721904761911"/>
        <n v="4600.9537142857143"/>
        <n v="4905.1230476190431"/>
        <n v="4404.8763809523816"/>
        <n v="4049.873714285714"/>
        <n v="4042.8752380952415"/>
        <n v="4222.0499047619087"/>
        <n v="5399.2274285714384"/>
        <n v="5264.1996190476357"/>
        <n v="6561.5792380952444"/>
        <n v="6508.8483809523232"/>
        <n v="9787.9533333333275"/>
        <n v="10131.876380952448"/>
        <n v="10082.408000000003"/>
        <n v="10450.928761904766"/>
        <n v="10361.657142857121"/>
        <n v="7675.9565714285609"/>
        <n v="7426.5525714285022"/>
        <n v="6338.1563809523195"/>
        <n v="7408.2645714284554"/>
        <n v="9071.1209523809193"/>
        <n v="7750.4070476189308"/>
        <n v="7561.42133333322"/>
        <n v="7250.3110476189649"/>
        <n v="6957.6476190475587"/>
        <n v="13839.672761904807"/>
        <n v="13705.585333333262"/>
        <n v="14156.232952380906"/>
        <n v="15769.37999999985"/>
        <n v="15159.137904761732"/>
        <n v="14904.408952380807"/>
        <n v="13093.544380952189"/>
        <n v="11469.111047618937"/>
        <n v="12248.7594285713"/>
        <n v="5209.9205714285818"/>
        <n v="5339.2900952380905"/>
        <n v="5805.7807619047371"/>
        <n v="6169.0638095238255"/>
        <n v="10436.76495238095"/>
        <n v="6385.3152380952288"/>
        <n v="6229.7102857142809"/>
        <n v="6239.9718095238177"/>
        <n v="6188.3219047619086"/>
        <n v="12165.31123809525"/>
        <n v="12095.286476190477"/>
        <n v="13452.777523809507"/>
        <n v="14377.623809523804"/>
        <n v="13955.541523809441"/>
        <n v="13761.734285714207"/>
        <n v="11897.862285714247"/>
        <n v="11304.181523809501"/>
        <n v="11596.37923809522"/>
        <n v="7159.8299047618439"/>
        <n v="6173.6485714285118"/>
        <n v="5726.6135238094748"/>
        <n v="6262.4379047618568"/>
        <n v="22062.287238095112"/>
        <n v="23308.218666666959"/>
        <n v="23374.263047619272"/>
        <n v="25835.555428571759"/>
        <n v="26136.209333332845"/>
        <n v="26540.243999999471"/>
        <n v="24963.197523809074"/>
        <n v="25062.731428571024"/>
        <n v="25303.398666666249"/>
        <n v="7945.3794285714339"/>
        <n v="9571.5824761904623"/>
        <n v="10262.683047619001"/>
        <n v="12022.237904761911"/>
        <n v="12566.630476190496"/>
        <n v="11076.306666666653"/>
        <n v="10170.144571428569"/>
        <n v="9542.6051428571282"/>
        <n v="9804.6015238095479"/>
        <n v="4888.7386666667007"/>
        <n v="5212.0413333333863"/>
        <n v="5251.6506666667292"/>
        <n v="5617.8800000000665"/>
        <n v="5518.1337142857783"/>
        <n v="5762.4859047619475"/>
        <n v="5351.4720000000489"/>
        <n v="4815.2681904761948"/>
        <n v="5163.7339047618889"/>
        <n v="6819.9699047618569"/>
        <n v="6014.4710476189966"/>
        <n v="5758.5068571428183"/>
        <n v="6189.5156190475764"/>
        <n v="7543.6548571428675"/>
        <n v="8027.4799999998986"/>
        <n v="8437.1571428571297"/>
        <n v="9275.9980952381084"/>
        <n v="9269.3712380952729"/>
        <n v="9400.9887619047677"/>
        <n v="8642.2066666666524"/>
        <n v="8839.7472380952095"/>
        <n v="8595.8607619047179"/>
        <n v="17769.825142857211"/>
        <n v="18503.677523809609"/>
        <n v="19665.711999999974"/>
        <n v="20724.771809524125"/>
        <n v="20182.168761904992"/>
        <n v="19773.4003809526"/>
        <n v="18520.885904762097"/>
        <n v="16623.975428571492"/>
        <n v="17563.200190476276"/>
        <n v="4323.454095238093"/>
        <n v="4482.2371428571387"/>
        <n v="5089.5257142857108"/>
        <n v="5485.7611428571499"/>
        <n v="5894.4483809523945"/>
        <n v="5118.5478095238204"/>
        <n v="4907.7158095238156"/>
        <n v="4806.9310476190594"/>
        <n v="5263.1331428571575"/>
        <n v="1309.2474285714284"/>
        <n v="2909.577904761903"/>
        <n v="2082.4194285714275"/>
        <n v="1895.267809523808"/>
        <n v="1754.141142857143"/>
        <n v="1745.5857142857151"/>
        <n v="1409.50323809524"/>
        <n v="1341.9887619047615"/>
        <n v="1351.7506666666668"/>
        <n v="18738.636571428589"/>
        <n v="19096.047047619089"/>
        <n v="19877.362095238201"/>
        <n v="20249.871238095217"/>
        <n v="20545.532571428575"/>
        <n v="19915.36800000002"/>
        <n v="18680.817714285702"/>
        <n v="18272.389904761931"/>
        <n v="18653.694095238196"/>
        <n v="21497.421142857071"/>
        <n v="21998.605523809474"/>
        <n v="23476.874285714333"/>
        <n v="25184.49980952391"/>
        <n v="23826.91352380977"/>
        <n v="22984.274666666715"/>
        <n v="22639.99504761897"/>
        <n v="19165.014666666688"/>
        <n v="22888.740190476514"/>
        <n v="2915.1887619047693"/>
        <n v="2696.2011428571263"/>
        <n v="2920.0617142857022"/>
        <n v="3383.0630476190263"/>
        <n v="3468.6719999999896"/>
        <n v="3251.1057142856957"/>
        <n v="3209.944761904751"/>
        <n v="2950.9409523809504"/>
        <n v="2896.6491428571326"/>
        <n v="4968.3906666666626"/>
        <n v="4536.5849523809475"/>
        <n v="4819.6775238095288"/>
        <n v="5470.8506666666681"/>
        <n v="6084.5638095238046"/>
        <n v="5429.2146666666631"/>
        <n v="4941.5742857142386"/>
        <n v="4396.2733333332635"/>
        <n v="4169.126285714231"/>
        <n v="8142.0860952380881"/>
        <n v="8528.5182857142936"/>
        <n v="9630.914285714327"/>
        <n v="11187.424000000012"/>
        <n v="11467.096571428556"/>
        <n v="11321.885714285698"/>
        <n v="10299.087619047623"/>
        <n v="9827.806666666711"/>
        <n v="9997.3156190476602"/>
        <n v="13204.101333333258"/>
        <n v="13207.74933333327"/>
        <n v="13908.107047618963"/>
        <n v="14871.739047618887"/>
        <n v="14632.734666666491"/>
        <n v="12671.972571428516"/>
        <n v="13210.77657142842"/>
        <n v="12732.210666666546"/>
        <n v="12175.224571428471"/>
        <n v="21766.662666666645"/>
        <n v="23991.666476190498"/>
        <n v="26874.082666666687"/>
        <n v="31013.059809523886"/>
        <n v="30181.52228571432"/>
        <n v="16141.16076190495"/>
        <n v="14770.454666666828"/>
        <n v="14119.608000000137"/>
        <n v="14878.886095238227"/>
        <n v="16136.553714285734"/>
        <n v="16524.070476190533"/>
        <n v="18485.532952380981"/>
        <n v="19569.007619047323"/>
        <n v="20080.26704761872"/>
        <n v="17440.894857142986"/>
        <n v="16754.800571428739"/>
        <n v="16189.917142857337"/>
        <n v="15882.893142857307"/>
        <n v="13541.02761904748"/>
        <n v="13895.976571428457"/>
        <n v="13746.439238095103"/>
        <n v="14688.384190476092"/>
        <n v="16149.203999999858"/>
        <n v="23585.425142857217"/>
        <n v="16511.62495238096"/>
        <n v="15801.468761904598"/>
        <n v="15255.740952380736"/>
        <n v="9344.461142857037"/>
        <n v="8957.5822857142011"/>
        <n v="10090.621523809426"/>
        <n v="11249.423047618995"/>
        <n v="10237.585333333294"/>
        <n v="10314.960380952307"/>
        <n v="9246.8929523809147"/>
        <n v="9412.1255238095237"/>
        <n v="9813.6537142857705"/>
        <n v="9829.4952380952564"/>
        <n v="10451.246285714338"/>
        <n v="11176.553714285788"/>
        <n v="11473.775428571515"/>
        <n v="11136.116571428678"/>
        <n v="11645.176190476222"/>
        <n v="9965.8099047619417"/>
        <n v="9809.6910476191279"/>
        <n v="9738.3238095238503"/>
        <n v="14015.261333333296"/>
        <n v="14237.67066666666"/>
        <n v="14752.546095238182"/>
        <n v="15450.054857142963"/>
        <n v="15234.551619047757"/>
        <n v="16569.619238095413"/>
        <n v="14936.91523809534"/>
        <n v="14785.489333333404"/>
        <n v="14539.118476190613"/>
        <n v="6436.3626666666751"/>
        <n v="6580.4230476190496"/>
        <n v="6914.551047619052"/>
        <n v="6909.4215238095094"/>
        <n v="6273.8956190475665"/>
        <n v="7033.765714285697"/>
        <n v="6578.1390476189899"/>
        <n v="6313.2824761904458"/>
        <n v="6257.1156190475804"/>
        <n v="29582.836571428088"/>
        <n v="29085.563809523697"/>
        <n v="30751.794857142704"/>
        <n v="30945.841523809511"/>
        <n v="29224.974285714106"/>
        <n v="25034.18761904764"/>
        <n v="26469.610285714141"/>
        <n v="23075.608380952308"/>
        <n v="19360.45085714274"/>
        <n v="14251.625142857103"/>
        <n v="14826.876380952339"/>
        <n v="16502.248952380829"/>
        <n v="16929.617904761817"/>
        <n v="16484.485523809468"/>
        <n v="16027.144952380941"/>
        <n v="16059.903999999868"/>
        <n v="14743.640761904731"/>
        <n v="15484.814857142703"/>
        <n v="6077.791428571395"/>
        <n v="6400.8959999999497"/>
        <n v="7635.6737142856455"/>
        <n v="8484.9302857143066"/>
        <n v="8495.8902857142421"/>
        <n v="8072.9228571428357"/>
        <n v="7264.3481904761793"/>
        <n v="6804.1209523809521"/>
        <n v="6557.6994285714536"/>
        <n v="9013.0594285714287"/>
        <n v="8284.8394285714876"/>
        <n v="8557.8081904762348"/>
        <n v="8708.1295238095663"/>
        <n v="9242.4152380952564"/>
        <n v="8698.6293333332997"/>
        <n v="7810.1685714284931"/>
        <n v="8195.7228571428459"/>
        <n v="8707.7737142856768"/>
        <n v="15261.873714285675"/>
        <n v="15590.507047618996"/>
        <n v="16971.940190476118"/>
        <n v="17420.44228571422"/>
        <n v="16260.041142857239"/>
        <n v="16042.370476190537"/>
        <n v="16624.098095238194"/>
        <n v="17475.647047619128"/>
        <n v="18557.989333333517"/>
        <n v="13143.913714285663"/>
        <n v="13956.042666666657"/>
        <n v="12810.278857142936"/>
        <n v="15134.641333333486"/>
        <n v="14505.300571428719"/>
        <n v="15482.487809523947"/>
        <n v="16642.418476190625"/>
        <n v="16482.854666666786"/>
        <n v="17830.864190476252"/>
        <n v="23861.215238095232"/>
        <n v="24209.750095238098"/>
        <n v="25452.153523809528"/>
        <n v="27470.377142857142"/>
        <n v="27117.823809523808"/>
        <n v="26708.961904761905"/>
        <n v="25162.619047619046"/>
        <n v="24392.305142857142"/>
        <n v="24725.919999999998"/>
        <n v="16889.551619047608"/>
        <n v="17306.672952380974"/>
        <n v="17733.727047618984"/>
        <n v="18640.692571428463"/>
        <n v="18475.971047618979"/>
        <n v="17476.125333333432"/>
        <n v="17557.179238095319"/>
        <n v="16121.412761904778"/>
        <n v="17262.042095238161"/>
        <n v="6478.3999999999951"/>
        <n v="6821.4834285714569"/>
        <n v="7797.0560000000341"/>
        <n v="8184.1169523809322"/>
        <n v="8275.5609523809344"/>
        <n v="8225.8236190475927"/>
        <n v="8005.8586666665951"/>
        <n v="7852.3803809523188"/>
        <n v="8244.5679999999466"/>
        <n v="8444.5363809523697"/>
        <n v="8058.3285714285821"/>
        <n v="8316.8740952381213"/>
        <n v="9534.3944761904659"/>
        <n v="10428.410285714277"/>
        <n v="10540.411999999997"/>
        <n v="8834.6011428571201"/>
        <n v="8233.6780952381032"/>
        <n v="8446.2723809523432"/>
        <n v="8378.8893333333344"/>
        <n v="8579.0049523809594"/>
        <n v="8855.1946666666536"/>
        <n v="8158.1396190476116"/>
        <n v="10017.294666666668"/>
        <n v="9815.7510476190528"/>
        <n v="7643.1849523809506"/>
        <n v="7093.1030476190435"/>
        <n v="6988.2914285714169"/>
        <n v="13189.467809523823"/>
        <n v="13555.102857142938"/>
        <n v="14274.957333333365"/>
        <n v="15205.67238095245"/>
        <n v="16368.385333333406"/>
        <n v="15509.880571428615"/>
        <n v="14803.532952380945"/>
        <n v="13981.411428571486"/>
        <n v="14416.485714285745"/>
        <n v="2324.2024761904772"/>
        <n v="2185.3005714285714"/>
        <n v="2409.932190476191"/>
        <n v="2640.0053333333381"/>
        <n v="2836.0049523809562"/>
        <n v="2290.8630476190488"/>
        <n v="2129.8988571428563"/>
        <n v="2338.8580952380953"/>
        <n v="2191.0186666666664"/>
        <n v="7452.2398095238159"/>
        <n v="6451.6577142857332"/>
        <n v="7067.0544761905057"/>
        <n v="7715.5495238095618"/>
        <n v="8654.1285714285204"/>
        <n v="8571.0639999999221"/>
        <n v="8143.4691428571086"/>
        <n v="8380.0847619047436"/>
        <n v="8964.0885714285323"/>
        <n v="7235.1573333333854"/>
        <n v="6981.2885714286203"/>
        <n v="8351.947428571455"/>
        <n v="9278.7403809523639"/>
        <n v="9898.3236190475363"/>
        <n v="9601.7590476189107"/>
        <n v="8720.4062857143017"/>
        <n v="7193.4443809523855"/>
        <n v="7644.9910476190616"/>
        <n v="13033.138095238101"/>
        <n v="14489.696571428531"/>
        <n v="16884.73295238096"/>
        <n v="15710.871238095255"/>
        <n v="17845.821904762019"/>
        <n v="17303.408000000025"/>
        <n v="18925.500380952344"/>
        <n v="14167.834285714311"/>
        <n v="16231.456380952444"/>
        <n v="2193.3279999999991"/>
        <n v="2265.2087619047602"/>
        <n v="2362.343047619046"/>
        <n v="2548.1819047619038"/>
        <n v="2628.9468571428606"/>
        <n v="2462.9360000000038"/>
        <n v="2473.3430476190501"/>
        <n v="2529.3100952381019"/>
        <n v="2598.8742857142988"/>
        <n v="8652.8129523809603"/>
        <n v="8651.0272380952392"/>
        <n v="10637.682666666675"/>
        <n v="11806.63238095238"/>
        <n v="11514.823619047605"/>
        <n v="10964.865333333308"/>
        <n v="10734.378857142869"/>
        <n v="10264.083238095242"/>
        <n v="9954.1066666666648"/>
        <n v="9108.9093333332548"/>
        <n v="8450.3481904761775"/>
        <n v="9535.204952381011"/>
        <n v="10204.787619047609"/>
        <n v="10329.780761904784"/>
        <n v="9858.9973333333546"/>
        <n v="9347.0910476190747"/>
        <n v="9086.2937142856699"/>
        <n v="8575.1476190476023"/>
        <n v="4548.1645714285714"/>
        <n v="2026.1857142857143"/>
        <n v="2534.937142857143"/>
        <n v="2878.1617142857122"/>
        <n v="2446.2310476190482"/>
        <n v="3145.4653333333331"/>
        <n v="2587.02"/>
        <n v="2345.9325714285701"/>
        <n v="2197.0958095238066"/>
        <n v="2638.0733333333333"/>
        <n v="2883.1525714285717"/>
        <n v="3231.944"/>
        <n v="2912.7695238095239"/>
        <n v="3148.4441904761902"/>
        <n v="3121.5721904761913"/>
        <n v="2963.2104761904834"/>
        <n v="3102.8302857142812"/>
        <n v="5717.5588571428752"/>
        <n v="5865.5464761904768"/>
        <n v="7236.8356190476234"/>
        <n v="8937.8883809523559"/>
        <n v="7014.051047619022"/>
        <n v="6827.4262857142758"/>
        <n v="6147.7601904761932"/>
        <n v="5732.6043809523617"/>
        <n v="6408.3765714285555"/>
        <n v="8771.5584761904338"/>
        <n v="8752.5826666665926"/>
        <n v="9156.7013333332961"/>
        <n v="9724.2956190476416"/>
        <n v="9837.7982857142961"/>
        <n v="9382.2192380952365"/>
        <n v="8969.0965714285921"/>
        <n v="8000.5479999999861"/>
        <n v="7633.6123809523961"/>
        <n v="1673.5099047619017"/>
        <n v="2183.9152380952355"/>
        <n v="2125.9573333333328"/>
        <n v="1420.1609523809502"/>
        <n v="1053.6712380952358"/>
        <n v="1828.6160000000045"/>
        <n v="7700.450857142906"/>
        <n v="8087.2222857143124"/>
        <n v="8959.4337142857748"/>
        <n v="7334.8079999999954"/>
        <n v="7533.1773333333622"/>
        <n v="6764.0879999999825"/>
        <n v="5321.5236190476235"/>
        <n v="4503.515238095225"/>
        <n v="5577.0085714285542"/>
      </sharedItems>
    </cacheField>
    <cacheField name="ASFTotal" numFmtId="0">
      <sharedItems containsBlank="1" containsMixedTypes="1" containsNumber="1" minValue="0" maxValue="202990" count="200">
        <m/>
        <n v="22844.799999999999"/>
        <n v="20768"/>
        <n v="23289"/>
        <n v="26000"/>
        <n v="20737"/>
        <n v="31000"/>
        <n v="28000"/>
        <n v="27463"/>
        <s v=""/>
        <n v="41046"/>
        <n v="20000"/>
        <n v="27000"/>
        <n v="5002"/>
        <n v="4901"/>
        <n v="36768"/>
        <n v="70000"/>
        <n v="30246"/>
        <n v="44748"/>
        <n v="44.747999999999998"/>
        <n v="18016"/>
        <n v="55019"/>
        <n v="57769"/>
        <n v="30558"/>
        <n v="16000"/>
        <n v="47585"/>
        <n v="45000"/>
        <n v="33560"/>
        <n v="10000"/>
        <n v="36273"/>
        <n v="33000"/>
        <n v="0"/>
        <n v="320"/>
        <n v="11573"/>
        <n v="15678"/>
        <n v="16601"/>
        <n v="17700"/>
        <n v="32086"/>
        <n v="8000"/>
        <n v="1900"/>
        <n v="15000"/>
        <n v="15992"/>
        <n v="22096"/>
        <n v="14780"/>
        <n v="22955"/>
        <n v="16129"/>
        <n v="21125"/>
        <n v="33722"/>
        <n v="26482"/>
        <n v="33869"/>
        <n v="48000"/>
        <n v="16700"/>
        <n v="63700"/>
        <n v="13325"/>
        <n v="49508"/>
        <n v="49405"/>
        <n v="36800"/>
        <n v="36566"/>
        <n v="41442"/>
        <n v="23000"/>
        <n v="3308"/>
        <n v="9957"/>
        <n v="9897"/>
        <n v="30000"/>
        <n v="46939"/>
        <n v="14077"/>
        <n v="22000"/>
        <n v="15500"/>
        <n v="35351"/>
        <n v="25641"/>
        <n v="32000"/>
        <n v="28945"/>
        <n v="31686"/>
        <n v="54421"/>
        <n v="58546"/>
        <n v="68000"/>
        <n v="42312"/>
        <n v="40362"/>
        <n v="25838"/>
        <n v="25000"/>
        <n v="16765"/>
        <n v="22700"/>
        <n v="44100"/>
        <n v="20280"/>
        <n v="17330"/>
        <n v="58929"/>
        <n v="14825"/>
        <n v="23940"/>
        <n v="14880"/>
        <n v="16647"/>
        <n v="97475"/>
        <n v="24402"/>
        <n v="12480"/>
        <n v="48384"/>
        <n v="5300"/>
        <n v="12000"/>
        <n v="202990"/>
        <n v="31483"/>
        <n v="15645"/>
        <n v="7591"/>
        <n v="4117"/>
        <n v="4217"/>
        <n v="30800"/>
        <n v="8415"/>
        <n v="16698"/>
        <n v="11536"/>
        <n v="7500"/>
        <n v="24000"/>
        <n v="22996"/>
        <n v="52360"/>
        <n v="12540"/>
        <n v="2950"/>
        <n v="2913"/>
        <n v="17000"/>
        <n v="54000"/>
        <n v="22500"/>
        <n v="24254"/>
        <n v="36873"/>
        <n v="2947"/>
        <n v="36472"/>
        <n v="67500"/>
        <n v="18667"/>
        <n v="8800"/>
        <n v="9064"/>
        <n v="46328"/>
        <n v="95000"/>
        <n v="14327"/>
        <n v="25451"/>
        <n v="46128"/>
        <n v="8914"/>
        <n v="22740"/>
        <n v="29980"/>
        <n v="7200"/>
        <n v="72000"/>
        <n v="12444"/>
        <n v="38000"/>
        <n v="50000"/>
        <n v="49062"/>
        <n v="12500"/>
        <n v="13549"/>
        <n v="15312"/>
        <n v="39000"/>
        <n v="12892"/>
        <n v="18756"/>
        <n v="24304"/>
        <n v="23445"/>
        <n v="39186"/>
        <n v="95756"/>
        <n v="85000"/>
        <n v="60000"/>
        <n v="69369"/>
        <n v="12462"/>
        <n v="22924"/>
        <n v="40000"/>
        <n v="44000"/>
        <n v="55227"/>
        <n v="59201"/>
        <n v="107000"/>
        <n v="100145"/>
        <n v="91465"/>
        <n v="8194"/>
        <n v="42600"/>
        <n v="93437"/>
        <n v="106254"/>
        <n v="47039"/>
        <n v="53171"/>
        <n v="53346"/>
        <n v="23492"/>
        <n v="24579"/>
        <n v="24343"/>
        <n v="24758"/>
        <n v="27758"/>
        <n v="37760"/>
        <n v="62000"/>
        <n v="61938"/>
        <n v="99500"/>
        <n v="99000"/>
        <n v="125000"/>
        <n v="53000"/>
        <n v="24554"/>
        <n v="34102"/>
        <n v="44311"/>
        <n v="5742"/>
        <n v="11000"/>
        <n v="20492"/>
        <n v="18000"/>
        <n v="16128"/>
        <n v="54236"/>
        <n v="82000"/>
        <n v="82280"/>
        <n v="5000"/>
        <n v="31046"/>
        <n v="29886"/>
        <n v="14800"/>
        <n v="22379"/>
        <n v="28007"/>
        <n v="16342"/>
        <n v="18255"/>
        <n v="18035"/>
        <n v="16683"/>
      </sharedItems>
    </cacheField>
    <cacheField name="StudyRooms" numFmtId="0">
      <sharedItems containsBlank="1" containsMixedTypes="1" containsNumber="1" containsInteger="1" minValue="0" maxValue="35" count="32">
        <n v="4"/>
        <n v="3"/>
        <n v="2"/>
        <n v="6"/>
        <n v="19"/>
        <n v="9"/>
        <n v="10"/>
        <n v="11"/>
        <m/>
        <s v=""/>
        <n v="7"/>
        <n v="5"/>
        <n v="13"/>
        <n v="15"/>
        <n v="8"/>
        <n v="12"/>
        <n v="14"/>
        <n v="20"/>
        <n v="0"/>
        <n v="1"/>
        <n v="31"/>
        <n v="25"/>
        <n v="22"/>
        <n v="23"/>
        <n v="21"/>
        <n v="17"/>
        <n v="16"/>
        <n v="18"/>
        <n v="35"/>
        <n v="27"/>
        <n v="29"/>
        <n v="24"/>
      </sharedItems>
    </cacheField>
    <cacheField name="SeatsStudyRoom" numFmtId="0">
      <sharedItems containsBlank="1" containsMixedTypes="1" containsNumber="1" containsInteger="1" minValue="0" maxValue="1360"/>
    </cacheField>
    <cacheField name="SeatsBuilding" numFmtId="0">
      <sharedItems containsString="0" containsBlank="1" containsNumber="1" containsInteger="1" minValue="0" maxValue="1788"/>
    </cacheField>
    <cacheField name="SeatsLibraryControlled" numFmtId="0">
      <sharedItems containsString="0" containsBlank="1" containsNumber="1" containsInteger="1" minValue="0" maxValue="817"/>
    </cacheField>
    <cacheField name="ComputerWorkstations" numFmtId="0">
      <sharedItems containsBlank="1" containsMixedTypes="1" containsNumber="1" containsInteger="1" minValue="0" maxValue="455"/>
    </cacheField>
    <cacheField name="internet work stations" numFmtId="0">
      <sharedItems containsBlank="1" containsMixedTypes="1" containsNumber="1" containsInteger="1" minValue="0" maxValue="678"/>
    </cacheField>
    <cacheField name="ExpendituresBookGeneralFund" numFmtId="0">
      <sharedItems containsString="0" containsBlank="1" containsNumber="1" minValue="0" maxValue="1829000"/>
    </cacheField>
    <cacheField name="ExpendituresBookNonGeneralFund" numFmtId="0">
      <sharedItems containsString="0" containsBlank="1" containsNumber="1" containsInteger="1" minValue="0" maxValue="65000"/>
    </cacheField>
    <cacheField name="ExpendituresBookDistrictGrant" numFmtId="0">
      <sharedItems containsString="0" containsBlank="1" containsNumber="1" minValue="0" maxValue="178780"/>
    </cacheField>
    <cacheField name="ExpendituresBookInstrutionalEquipment" numFmtId="0">
      <sharedItems containsString="0" containsBlank="1" containsNumber="1" minValue="0" maxValue="156180"/>
    </cacheField>
    <cacheField name="ExpendituresBookPFEARCC" numFmtId="0">
      <sharedItems containsString="0" containsBlank="1" containsNumber="1" containsInteger="1" minValue="0" maxValue="190822"/>
    </cacheField>
    <cacheField name="ExpendituresBookTTIP" numFmtId="0">
      <sharedItems containsString="0" containsBlank="1" containsNumber="1" containsInteger="1" minValue="0" maxValue="66289"/>
    </cacheField>
    <cacheField name="ExpendituresBookBasicSkills" numFmtId="0">
      <sharedItems containsString="0" containsBlank="1" containsNumber="1" minValue="0" maxValue="14997"/>
    </cacheField>
    <cacheField name="ExpendituresBookPerkins" numFmtId="0">
      <sharedItems containsBlank="1" containsMixedTypes="1" containsNumber="1" minValue="0" maxValue="21660"/>
    </cacheField>
    <cacheField name="ExpendituresBookLottery" numFmtId="0">
      <sharedItems containsString="0" containsBlank="1" containsNumber="1" minValue="0" maxValue="2878586"/>
    </cacheField>
    <cacheField name="ExpendituresBookOther" numFmtId="0">
      <sharedItems containsString="0" containsBlank="1" containsNumber="1" minValue="0" maxValue="209952"/>
    </cacheField>
    <cacheField name="ExpendituresBookTotal" numFmtId="0">
      <sharedItems containsString="0" containsBlank="1" containsNumber="1" minValue="0" maxValue="4707626"/>
    </cacheField>
    <cacheField name="ExpendituresEBookGeneralFund" numFmtId="0">
      <sharedItems containsString="0" containsBlank="1" containsNumber="1" minValue="0" maxValue="68196"/>
    </cacheField>
    <cacheField name="ExpendituresEBookNonGeneralFund" numFmtId="0">
      <sharedItems containsString="0" containsBlank="1" containsNumber="1" containsInteger="1" minValue="0" maxValue="7307"/>
    </cacheField>
    <cacheField name="ExpendituresEBookDistrictGrant" numFmtId="0">
      <sharedItems containsString="0" containsBlank="1" containsNumber="1" minValue="0" maxValue="34530"/>
    </cacheField>
    <cacheField name="ExpendituresEBookInstrutionalEquipment" numFmtId="0">
      <sharedItems containsString="0" containsBlank="1" containsNumber="1" minValue="0" maxValue="125000"/>
    </cacheField>
    <cacheField name="ExpendituresEBookPFEARCC" numFmtId="0">
      <sharedItems containsString="0" containsBlank="1" containsNumber="1" containsInteger="1" minValue="0" maxValue="28000"/>
    </cacheField>
    <cacheField name="ExpendituresEBookTTIP" numFmtId="0">
      <sharedItems containsString="0" containsBlank="1" containsNumber="1" minValue="0" maxValue="60228"/>
    </cacheField>
    <cacheField name="ExpendituresEBookBasicSkills" numFmtId="0">
      <sharedItems containsString="0" containsBlank="1" containsNumber="1" containsInteger="1" minValue="0" maxValue="0"/>
    </cacheField>
    <cacheField name="ExpendituresEBookPerkins" numFmtId="0">
      <sharedItems containsString="0" containsBlank="1" containsNumber="1" containsInteger="1" minValue="0" maxValue="7480"/>
    </cacheField>
    <cacheField name="ExpendituresEBookLottery" numFmtId="0">
      <sharedItems containsString="0" containsBlank="1" containsNumber="1" minValue="0" maxValue="80114"/>
    </cacheField>
    <cacheField name="ExpendituresEBookOther" numFmtId="0">
      <sharedItems containsString="0" containsBlank="1" containsNumber="1" minValue="0" maxValue="37866"/>
    </cacheField>
    <cacheField name="ExpendituresEBookTotal" numFmtId="0">
      <sharedItems containsString="0" containsBlank="1" containsNumber="1" minValue="0" maxValue="125000"/>
    </cacheField>
    <cacheField name="ExpendituresPrintPeriodicalsGeneralFund" numFmtId="0">
      <sharedItems containsBlank="1" containsMixedTypes="1" containsNumber="1" minValue="0" maxValue="1368846"/>
    </cacheField>
    <cacheField name="Expenditures NonGeneral Fund Print Periodicals" numFmtId="0">
      <sharedItems containsString="0" containsBlank="1" containsNumber="1" containsInteger="1" minValue="0" maxValue="7979"/>
    </cacheField>
    <cacheField name="ExpendituresPrintPeriodicalsDistrictGrant" numFmtId="0">
      <sharedItems containsString="0" containsBlank="1" containsNumber="1" minValue="0" maxValue="52373"/>
    </cacheField>
    <cacheField name="ExpendituresPrintPeriodicalsInstrutionalEquipment" numFmtId="0">
      <sharedItems containsString="0" containsBlank="1" containsNumber="1" minValue="0" maxValue="78999"/>
    </cacheField>
    <cacheField name="ExpendituresPrintPeriodicalsPFEARCC" numFmtId="0">
      <sharedItems containsString="0" containsBlank="1" containsNumber="1" containsInteger="1" minValue="0" maxValue="593"/>
    </cacheField>
    <cacheField name="ExpendituresPrintPeriodicalsTTIP" numFmtId="0">
      <sharedItems containsString="0" containsBlank="1" containsNumber="1" minValue="0" maxValue="52285"/>
    </cacheField>
    <cacheField name="ExpendituresPrintPeriodicalsBasicSkills" numFmtId="0">
      <sharedItems containsString="0" containsBlank="1" containsNumber="1" containsInteger="1" minValue="0" maxValue="0"/>
    </cacheField>
    <cacheField name="ExpendituresPrintPeriodicalsPerkins" numFmtId="0">
      <sharedItems containsString="0" containsBlank="1" containsNumber="1" containsInteger="1" minValue="0" maxValue="2236"/>
    </cacheField>
    <cacheField name="ExpendituresPrintPeriodicalsLottery" numFmtId="0">
      <sharedItems containsString="0" containsBlank="1" containsNumber="1" minValue="0" maxValue="90000"/>
    </cacheField>
    <cacheField name="ExpendituresPrintPeriodicalsOther" numFmtId="0">
      <sharedItems containsString="0" containsBlank="1" containsNumber="1" minValue="0" maxValue="20261.150000000001"/>
    </cacheField>
    <cacheField name="ExpendituresPrintPeriodicalsTotal" numFmtId="0">
      <sharedItems containsString="0" containsBlank="1" containsNumber="1" minValue="0" maxValue="1368846"/>
    </cacheField>
    <cacheField name="ExpendituresMicroformsGeneralFund" numFmtId="0">
      <sharedItems containsString="0" containsBlank="1" containsNumber="1" minValue="0" maxValue="31376"/>
    </cacheField>
    <cacheField name="Expenditures Non-General fund Microforms" numFmtId="0">
      <sharedItems containsString="0" containsBlank="1" containsNumber="1" containsInteger="1" minValue="0" maxValue="0"/>
    </cacheField>
    <cacheField name="ExpendituresMicroformsDistrictGrant" numFmtId="0">
      <sharedItems containsString="0" containsBlank="1" containsNumber="1" containsInteger="1" minValue="0" maxValue="8550"/>
    </cacheField>
    <cacheField name="ExpendituresMicroformsInstrutionalEquipment" numFmtId="0">
      <sharedItems containsString="0" containsBlank="1" containsNumber="1" containsInteger="1" minValue="0" maxValue="31676"/>
    </cacheField>
    <cacheField name="ExpendituresMicroformsPFEARCC" numFmtId="0">
      <sharedItems containsString="0" containsBlank="1" containsNumber="1" containsInteger="1" minValue="0" maxValue="5100"/>
    </cacheField>
    <cacheField name="ExpendituresMicroformsTTIP" numFmtId="0">
      <sharedItems containsString="0" containsBlank="1" containsNumber="1" containsInteger="1" minValue="0" maxValue="12176"/>
    </cacheField>
    <cacheField name="ExpendituresMicroformsBasicSkills" numFmtId="0">
      <sharedItems containsString="0" containsBlank="1" containsNumber="1" containsInteger="1" minValue="0" maxValue="0"/>
    </cacheField>
    <cacheField name="ExpendituresMicroformsPerkins" numFmtId="0">
      <sharedItems containsString="0" containsBlank="1" containsNumber="1" containsInteger="1" minValue="0" maxValue="1114"/>
    </cacheField>
    <cacheField name="ExpendituresMicroformsLottery" numFmtId="0">
      <sharedItems containsString="0" containsBlank="1" containsNumber="1" containsInteger="1" minValue="0" maxValue="44925"/>
    </cacheField>
    <cacheField name="ExpendituresMicroformsOther" numFmtId="0">
      <sharedItems containsString="0" containsBlank="1" containsNumber="1" containsInteger="1" minValue="0" maxValue="4100"/>
    </cacheField>
    <cacheField name="ExpendituresMicroformsTotal" numFmtId="0">
      <sharedItems containsString="0" containsBlank="1" containsNumber="1" minValue="0" maxValue="44925"/>
    </cacheField>
    <cacheField name="ExpendituresDatabasesGeneralFundSubscriptions" numFmtId="0">
      <sharedItems containsString="0" containsBlank="1" containsNumber="1" minValue="0" maxValue="107112"/>
    </cacheField>
    <cacheField name="ExpendituresNonGeneralFundDatabasesSubscriptions" numFmtId="0">
      <sharedItems containsString="0" containsBlank="1" containsNumber="1" containsInteger="1" minValue="0" maxValue="49824"/>
    </cacheField>
    <cacheField name="ExpendituresDatabasesDistrictGrantSubscriptions" numFmtId="0">
      <sharedItems containsString="0" containsBlank="1" containsNumber="1" minValue="0" maxValue="53834"/>
    </cacheField>
    <cacheField name="ExpendituresDatabasesInstrutionalEquipmentSubscriptions" numFmtId="0">
      <sharedItems containsString="0" containsBlank="1" containsNumber="1" minValue="0" maxValue="55068"/>
    </cacheField>
    <cacheField name="ExpendituresDatabasesPFEARCCSubscriptions" numFmtId="0">
      <sharedItems containsNonDate="0" containsString="0" containsBlank="1"/>
    </cacheField>
    <cacheField name="ExpendituresDatabasesBasicSkillsSubscriptions" numFmtId="0">
      <sharedItems containsString="0" containsBlank="1" containsNumber="1" containsInteger="1" minValue="0" maxValue="13964"/>
    </cacheField>
    <cacheField name="ExpendituresDatabasesPerkinsSubscriptions" numFmtId="0">
      <sharedItems containsString="0" containsBlank="1" containsNumber="1" minValue="0" maxValue="40013.81"/>
    </cacheField>
    <cacheField name="ExpendituresDatabasesTTIPSubscriptions" numFmtId="0">
      <sharedItems containsString="0" containsBlank="1" containsNumber="1" containsInteger="1" minValue="0" maxValue="15127"/>
    </cacheField>
    <cacheField name="ExpendituresDatabasesLotterySubscriptions" numFmtId="0">
      <sharedItems containsString="0" containsBlank="1" containsNumber="1" minValue="0" maxValue="128000"/>
    </cacheField>
    <cacheField name="ExpendituresDatabasesOtherSubscriptions" numFmtId="0">
      <sharedItems containsString="0" containsBlank="1" containsNumber="1" minValue="0" maxValue="63345.33"/>
    </cacheField>
    <cacheField name="ExpendituresDatabasesTotalSubscriptions" numFmtId="0">
      <sharedItems containsString="0" containsBlank="1" containsNumber="1" minValue="0" maxValue="164000"/>
    </cacheField>
    <cacheField name="ExpendituresDatabasesGeneralFundPurchases" numFmtId="0">
      <sharedItems containsString="0" containsBlank="1" containsNumber="1" minValue="0" maxValue="79766"/>
    </cacheField>
    <cacheField name="ExpendituresNonGeneralFundDatabasesPurchases" numFmtId="0">
      <sharedItems containsString="0" containsBlank="1" containsNumber="1" containsInteger="1" minValue="0" maxValue="0"/>
    </cacheField>
    <cacheField name="ExpendituresDatabasesDistrictGrantPurchases" numFmtId="0">
      <sharedItems containsString="0" containsBlank="1" containsNumber="1" containsInteger="1" minValue="0" maxValue="0"/>
    </cacheField>
    <cacheField name="ExpendituresDatabasesInstrutionalEquipmentPurchases" numFmtId="0">
      <sharedItems containsString="0" containsBlank="1" containsNumber="1" minValue="0" maxValue="12168.5"/>
    </cacheField>
    <cacheField name="ExpendituresDatabasesPFEARCCPurchases" numFmtId="0">
      <sharedItems containsNonDate="0" containsString="0" containsBlank="1"/>
    </cacheField>
    <cacheField name="ExpendituresDatabasesBasicSkillsPurchases" numFmtId="0">
      <sharedItems containsString="0" containsBlank="1" containsNumber="1" containsInteger="1" minValue="0" maxValue="0"/>
    </cacheField>
    <cacheField name="ExpendituresDatabasesPerkinsPurchases" numFmtId="0">
      <sharedItems containsString="0" containsBlank="1" containsNumber="1" containsInteger="1" minValue="0" maxValue="0"/>
    </cacheField>
    <cacheField name="ExpendituresDatabasesTTIPPurchases" numFmtId="0">
      <sharedItems containsString="0" containsBlank="1" containsNumber="1" containsInteger="1" minValue="0" maxValue="0"/>
    </cacheField>
    <cacheField name="ExpendituresDatabasesLotteryPurchases" numFmtId="0">
      <sharedItems containsBlank="1" containsMixedTypes="1" containsNumber="1" minValue="0" maxValue="75000"/>
    </cacheField>
    <cacheField name="ExpendituresDatabasesOtherPurchases" numFmtId="0">
      <sharedItems containsString="0" containsBlank="1" containsNumber="1" containsInteger="1" minValue="0" maxValue="36000"/>
    </cacheField>
    <cacheField name="ExpendituresDatabasesTotalPurchases" numFmtId="0">
      <sharedItems containsString="0" containsBlank="1" containsNumber="1" minValue="0" maxValue="96000"/>
    </cacheField>
    <cacheField name="ExpendituresDatabasesGeneralFundTotal" numFmtId="0">
      <sharedItems containsBlank="1" containsMixedTypes="1" containsNumber="1" minValue="0" maxValue="908989"/>
    </cacheField>
    <cacheField name="ExpendituresNonGeneralFundDatabasesTotal" numFmtId="0">
      <sharedItems containsString="0" containsBlank="1" containsNumber="1" containsInteger="1" minValue="0" maxValue="49824"/>
    </cacheField>
    <cacheField name="ExpendituresDatabasesDistrictGrantTotal" numFmtId="0">
      <sharedItems containsString="0" containsBlank="1" containsNumber="1" minValue="0" maxValue="115100"/>
    </cacheField>
    <cacheField name="ExpendituresDatabasesInstrutionalEquipmentTotal" numFmtId="0">
      <sharedItems containsString="0" containsBlank="1" containsNumber="1" minValue="0" maxValue="137175"/>
    </cacheField>
    <cacheField name="ExpendituresDatabasesPFEARCCTotal" numFmtId="0">
      <sharedItems containsString="0" containsBlank="1" containsNumber="1" containsInteger="1" minValue="0" maxValue="44439"/>
    </cacheField>
    <cacheField name="ExpendituresDatabasesBasicSkillsTotal" numFmtId="0">
      <sharedItems containsString="0" containsBlank="1" containsNumber="1" containsInteger="1" minValue="0" maxValue="13964"/>
    </cacheField>
    <cacheField name="ExpendituresDatabasesPerkinsTotal" numFmtId="0">
      <sharedItems containsString="0" containsBlank="1" containsNumber="1" minValue="0" maxValue="49551"/>
    </cacheField>
    <cacheField name="ExpendituresDatabasesTTIPTotal" numFmtId="0">
      <sharedItems containsString="0" containsBlank="1" containsNumber="1" minValue="0" maxValue="70438"/>
    </cacheField>
    <cacheField name="ExpendituresDatabasesLotteryTotal" numFmtId="0">
      <sharedItems containsBlank="1" containsMixedTypes="1" containsNumber="1" minValue="0" maxValue="203000"/>
    </cacheField>
    <cacheField name="ExpendituresDatabasesOtherTotal" numFmtId="0">
      <sharedItems containsString="0" containsBlank="1" containsNumber="1" minValue="0" maxValue="152825"/>
    </cacheField>
    <cacheField name="ExpendituresDatabasesTotal" numFmtId="0">
      <sharedItems containsString="0" containsBlank="1" containsNumber="1" minValue="0" maxValue="239000"/>
    </cacheField>
    <cacheField name="ExpendituresAVMediaGeneralFundSubscriptions" numFmtId="0">
      <sharedItems containsString="0" containsBlank="1" containsNumber="1" containsInteger="1" minValue="0" maxValue="16600"/>
    </cacheField>
    <cacheField name="ExpendituresNonGeneralFundAVMediaSubscriptions" numFmtId="0">
      <sharedItems containsString="0" containsBlank="1" containsNumber="1" containsInteger="1" minValue="0" maxValue="0"/>
    </cacheField>
    <cacheField name="ExpendituresAVMediaDistrictGrantSubscriptions" numFmtId="0">
      <sharedItems containsString="0" containsBlank="1" containsNumber="1" containsInteger="1" minValue="0" maxValue="0"/>
    </cacheField>
    <cacheField name="ExpendituresAVMediaInstrutionalEquipmentSubscriptions" numFmtId="0">
      <sharedItems containsString="0" containsBlank="1" containsNumber="1" containsInteger="1" minValue="0" maxValue="7500"/>
    </cacheField>
    <cacheField name="ExpendituresAVMediaPFEARCCSubscriptions" numFmtId="0">
      <sharedItems containsNonDate="0" containsString="0" containsBlank="1"/>
    </cacheField>
    <cacheField name="ExpendituresAVMediaBasicSkillsSubscriptions" numFmtId="0">
      <sharedItems containsString="0" containsBlank="1" containsNumber="1" containsInteger="1" minValue="0" maxValue="0"/>
    </cacheField>
    <cacheField name="ExpendituresAVMediaPerkinsSubscriptions" numFmtId="0">
      <sharedItems containsString="0" containsBlank="1" containsNumber="1" containsInteger="1" minValue="0" maxValue="1900"/>
    </cacheField>
    <cacheField name="ExpendituresAVMediaTTIPSubscriptions" numFmtId="0">
      <sharedItems containsString="0" containsBlank="1" containsNumber="1" containsInteger="1" minValue="0" maxValue="0"/>
    </cacheField>
    <cacheField name="ExpendituresAVMediaLotterySubscriptions" numFmtId="0">
      <sharedItems containsString="0" containsBlank="1" containsNumber="1" containsInteger="1" minValue="0" maxValue="0"/>
    </cacheField>
    <cacheField name="ExpendituresAVMediaOtherSubscriptions" numFmtId="0">
      <sharedItems containsString="0" containsBlank="1" containsNumber="1" containsInteger="1" minValue="0" maxValue="0"/>
    </cacheField>
    <cacheField name="ExpendituresAVMediaTotalSubscriptions" numFmtId="0">
      <sharedItems containsString="0" containsBlank="1" containsNumber="1" containsInteger="1" minValue="0" maxValue="18500"/>
    </cacheField>
    <cacheField name="ExpendituresAVMediaGeneralFundPurchases" numFmtId="0">
      <sharedItems containsString="0" containsBlank="1" containsNumber="1" minValue="0" maxValue="10939"/>
    </cacheField>
    <cacheField name="ExpendituresNonGeneralFundAVMediaPurchases" numFmtId="0">
      <sharedItems containsString="0" containsBlank="1" containsNumber="1" containsInteger="1" minValue="0" maxValue="2600"/>
    </cacheField>
    <cacheField name="ExpendituresAVMediaDistrictGrantPurchases" numFmtId="0">
      <sharedItems containsString="0" containsBlank="1" containsNumber="1" minValue="0" maxValue="7500"/>
    </cacheField>
    <cacheField name="ExpendituresAVMediaInstrutionalEquipmentPurchases" numFmtId="0">
      <sharedItems containsString="0" containsBlank="1" containsNumber="1" containsInteger="1" minValue="0" maxValue="5049"/>
    </cacheField>
    <cacheField name="ExpendituresAVMediaPFEARCCPurchases" numFmtId="0">
      <sharedItems containsNonDate="0" containsString="0" containsBlank="1"/>
    </cacheField>
    <cacheField name="ExpendituresAVMediaBasicSkillsPurchases" numFmtId="0">
      <sharedItems containsString="0" containsBlank="1" containsNumber="1" minValue="0" maxValue="409.2"/>
    </cacheField>
    <cacheField name="ExpendituresAVMediaPerkinsPurchases" numFmtId="0">
      <sharedItems containsString="0" containsBlank="1" containsNumber="1" containsInteger="1" minValue="0" maxValue="2126"/>
    </cacheField>
    <cacheField name="ExpendituresAVMediaTTIPPurchases" numFmtId="0">
      <sharedItems containsString="0" containsBlank="1" containsNumber="1" containsInteger="1" minValue="0" maxValue="0"/>
    </cacheField>
    <cacheField name="ExpendituresAVMediaLotteryPurchases" numFmtId="0">
      <sharedItems containsString="0" containsBlank="1" containsNumber="1" minValue="0" maxValue="13940.45"/>
    </cacheField>
    <cacheField name="ExpendituresAVMediaOtherPurchases" numFmtId="0">
      <sharedItems containsString="0" containsBlank="1" containsNumber="1" minValue="0" maxValue="11975.92"/>
    </cacheField>
    <cacheField name="ExpendituresAVMediaTotalPurchases" numFmtId="0">
      <sharedItems containsString="0" containsBlank="1" containsNumber="1" minValue="0" maxValue="15910"/>
    </cacheField>
    <cacheField name="ExpendituresAVMediaGeneralFundTotal" numFmtId="0">
      <sharedItems containsBlank="1" containsMixedTypes="1" containsNumber="1" minValue="0" maxValue="48312"/>
    </cacheField>
    <cacheField name="ExpendituresNonGeneralFundAVMediaTotal" numFmtId="0">
      <sharedItems containsString="0" containsBlank="1" containsNumber="1" containsInteger="1" minValue="0" maxValue="2600"/>
    </cacheField>
    <cacheField name="ExpendituresAVMediaDistrictGrantTotal" numFmtId="0">
      <sharedItems containsString="0" containsBlank="1" containsNumber="1" minValue="0" maxValue="278000"/>
    </cacheField>
    <cacheField name="ExpendituresAVMediaInstrutionalEquipmentTotal" numFmtId="0">
      <sharedItems containsString="0" containsBlank="1" containsNumber="1" minValue="0" maxValue="29632"/>
    </cacheField>
    <cacheField name="ExpendituresAVMediaPFEARCCTotal" numFmtId="0">
      <sharedItems containsString="0" containsBlank="1" containsNumber="1" containsInteger="1" minValue="0" maxValue="13000"/>
    </cacheField>
    <cacheField name="ExpendituresAVMediaBasicSkillsTotal" numFmtId="0">
      <sharedItems containsString="0" containsBlank="1" containsNumber="1" minValue="0" maxValue="409.2"/>
    </cacheField>
    <cacheField name="ExpendituresAVMediaPerkinsTotal" numFmtId="0">
      <sharedItems containsString="0" containsBlank="1" containsNumber="1" containsInteger="1" minValue="0" maxValue="7597"/>
    </cacheField>
    <cacheField name="ExpendituresAVMediaTTIPTotal" numFmtId="0">
      <sharedItems containsString="0" containsBlank="1" containsNumber="1" containsInteger="1" minValue="0" maxValue="33000"/>
    </cacheField>
    <cacheField name="ExpendituresAVMediaLotteryTotal" numFmtId="0">
      <sharedItems containsString="0" containsBlank="1" containsNumber="1" minValue="0" maxValue="36837"/>
    </cacheField>
    <cacheField name="ExpendituresAVMediaOtherTotal" numFmtId="0">
      <sharedItems containsString="0" containsBlank="1" containsNumber="1" minValue="0" maxValue="25000"/>
    </cacheField>
    <cacheField name="ExpendituresAVMediaTotal" numFmtId="0">
      <sharedItems containsString="0" containsBlank="1" containsNumber="1" minValue="0" maxValue="289335"/>
    </cacheField>
    <cacheField name="ExpendituresStreamingMediaGeneralFundSubscriptions" numFmtId="0">
      <sharedItems containsBlank="1" containsMixedTypes="1" containsNumber="1" minValue="0" maxValue="12617"/>
    </cacheField>
    <cacheField name="ExpendituresNonGeneralFundStreamingMediaSubscriptions" numFmtId="0">
      <sharedItems containsString="0" containsBlank="1" containsNumber="1" containsInteger="1" minValue="0" maxValue="7176"/>
    </cacheField>
    <cacheField name="ExpendituresStreamingMediaDistrictGrantSubscriptions" numFmtId="0">
      <sharedItems containsString="0" containsBlank="1" containsNumber="1" containsInteger="1" minValue="0" maxValue="6284"/>
    </cacheField>
    <cacheField name="ExpendituresStreamingMediaInstrutionalEquipmentSubscriptions" numFmtId="0">
      <sharedItems containsString="0" containsBlank="1" containsNumber="1" containsInteger="1" minValue="0" maxValue="5848"/>
    </cacheField>
    <cacheField name="ExpendituresStreamingMediaBasicSkillsSubscriptions" numFmtId="0">
      <sharedItems containsString="0" containsBlank="1" containsNumber="1" containsInteger="1" minValue="0" maxValue="0"/>
    </cacheField>
    <cacheField name="ExpendituresStreamingMediaPerkinsSubscriptions" numFmtId="0">
      <sharedItems containsString="0" containsBlank="1" containsNumber="1" containsInteger="1" minValue="0" maxValue="11328"/>
    </cacheField>
    <cacheField name="ExpendituresStreamingMediaTTIPSubscriptions" numFmtId="0">
      <sharedItems containsString="0" containsBlank="1" containsNumber="1" containsInteger="1" minValue="0" maxValue="0"/>
    </cacheField>
    <cacheField name="ExpendituresStreamingMediaLotterySubscriptions" numFmtId="0">
      <sharedItems containsString="0" containsBlank="1" containsNumber="1" containsInteger="1" minValue="0" maxValue="13698"/>
    </cacheField>
    <cacheField name="ExpendituresStreamingMediaOtherSubscriptions" numFmtId="0">
      <sharedItems containsString="0" containsBlank="1" containsNumber="1" containsInteger="1" minValue="0" maxValue="9358"/>
    </cacheField>
    <cacheField name="ExpendituresStreamingMediaTotalSubscriptions" numFmtId="0">
      <sharedItems containsString="0" containsBlank="1" containsNumber="1" minValue="0" maxValue="13698"/>
    </cacheField>
    <cacheField name="ExpendituresStreamingMediaGeneralFundPurchases" numFmtId="0">
      <sharedItems containsBlank="1" containsMixedTypes="1" containsNumber="1" minValue="0" maxValue="4137"/>
    </cacheField>
    <cacheField name="ExpendituresNonGeneralFundStreamingMediaPurchases" numFmtId="0">
      <sharedItems containsString="0" containsBlank="1" containsNumber="1" containsInteger="1" minValue="0" maxValue="7000"/>
    </cacheField>
    <cacheField name="ExpendituresStreamingMediaDistrictGrantPurchases" numFmtId="0">
      <sharedItems containsString="0" containsBlank="1" containsNumber="1" containsInteger="1" minValue="0" maxValue="0"/>
    </cacheField>
    <cacheField name="ExpendituresStreamingMediaInstrutionalEquipmentPurchases" numFmtId="0">
      <sharedItems containsString="0" containsBlank="1" containsNumber="1" containsInteger="1" minValue="0" maxValue="0"/>
    </cacheField>
    <cacheField name="ExpendituresStreamingMediaBasicSkillsPurchases" numFmtId="0">
      <sharedItems containsString="0" containsBlank="1" containsNumber="1" containsInteger="1" minValue="0" maxValue="0"/>
    </cacheField>
    <cacheField name="ExpendituresStreamingMediaPerkinsPurchases" numFmtId="0">
      <sharedItems containsString="0" containsBlank="1" containsNumber="1" containsInteger="1" minValue="0" maxValue="0"/>
    </cacheField>
    <cacheField name="ExpendituresStreamingMediaTTIPPurchases" numFmtId="0">
      <sharedItems containsString="0" containsBlank="1" containsNumber="1" containsInteger="1" minValue="0" maxValue="0"/>
    </cacheField>
    <cacheField name="ExpendituresStreamingMediaLotteryPurchases" numFmtId="0">
      <sharedItems containsString="0" containsBlank="1" containsNumber="1" containsInteger="1" minValue="0" maxValue="5434"/>
    </cacheField>
    <cacheField name="ExpendituresStreamingMediaOtherPurchases" numFmtId="0">
      <sharedItems containsString="0" containsBlank="1" containsNumber="1" containsInteger="1" minValue="0" maxValue="0"/>
    </cacheField>
    <cacheField name="ExpendituresStreamingMediaTotalPurchases" numFmtId="0">
      <sharedItems containsString="0" containsBlank="1" containsNumber="1" minValue="0" maxValue="7000"/>
    </cacheField>
    <cacheField name="ExpendituresStreamingMediaGeneralFundTotal" numFmtId="0">
      <sharedItems containsBlank="1" containsMixedTypes="1" containsNumber="1" minValue="0" maxValue="12639"/>
    </cacheField>
    <cacheField name="ExpendituresNonGeneralFundStreamingMediaTotal" numFmtId="0">
      <sharedItems containsString="0" containsBlank="1" containsNumber="1" containsInteger="1" minValue="0" maxValue="7176"/>
    </cacheField>
    <cacheField name="ExpendituresStreamingMediaDistrictGrantTotal" numFmtId="0">
      <sharedItems containsString="0" containsBlank="1" containsNumber="1" containsInteger="1" minValue="0" maxValue="6284"/>
    </cacheField>
    <cacheField name="ExpendituresStreamingMediaInstrutionalEquipmentTotal" numFmtId="0">
      <sharedItems containsString="0" containsBlank="1" containsNumber="1" containsInteger="1" minValue="0" maxValue="5848"/>
    </cacheField>
    <cacheField name="ExpendituresStreamingMediaBasicSkillsTotal" numFmtId="0">
      <sharedItems containsString="0" containsBlank="1" containsNumber="1" containsInteger="1" minValue="0" maxValue="0"/>
    </cacheField>
    <cacheField name="ExpendituresStreamingMediaPerkinsTotal" numFmtId="0">
      <sharedItems containsString="0" containsBlank="1" containsNumber="1" containsInteger="1" minValue="0" maxValue="11328"/>
    </cacheField>
    <cacheField name="ExpendituresStreamingMediaTTIPTotal" numFmtId="0">
      <sharedItems containsString="0" containsBlank="1" containsNumber="1" containsInteger="1" minValue="0" maxValue="0"/>
    </cacheField>
    <cacheField name="ExpendituresStreamingMediaLotteryTotal" numFmtId="0">
      <sharedItems containsString="0" containsBlank="1" containsNumber="1" containsInteger="1" minValue="0" maxValue="15356"/>
    </cacheField>
    <cacheField name="ExpendituresStreamingMediaOtherTotal" numFmtId="0">
      <sharedItems containsString="0" containsBlank="1" containsNumber="1" containsInteger="1" minValue="0" maxValue="9358"/>
    </cacheField>
    <cacheField name="ExpendituresStreamingMediaTotal" numFmtId="0">
      <sharedItems containsString="0" containsBlank="1" containsNumber="1" minValue="0" maxValue="15356"/>
    </cacheField>
    <cacheField name="ExpendituresOtherMiscGeneralFund" numFmtId="0">
      <sharedItems containsBlank="1" containsMixedTypes="1" containsNumber="1" minValue="0" maxValue="1248766"/>
    </cacheField>
    <cacheField name="ExpendituresOtherMiscNonGeneralFund" numFmtId="0">
      <sharedItems containsString="0" containsBlank="1" containsNumber="1" containsInteger="1" minValue="0" maxValue="2743"/>
    </cacheField>
    <cacheField name="ExpendituresOtherMiscDistrictGrant" numFmtId="0">
      <sharedItems containsString="0" containsBlank="1" containsNumber="1" minValue="0" maxValue="27430"/>
    </cacheField>
    <cacheField name="ExpendituresOtherMiscInstrutionalEquipment" numFmtId="0">
      <sharedItems containsString="0" containsBlank="1" containsNumber="1" minValue="0" maxValue="363158.35"/>
    </cacheField>
    <cacheField name="ExpendituresOtherMiscPFEARCC" numFmtId="0">
      <sharedItems containsString="0" containsBlank="1" containsNumber="1" containsInteger="1" minValue="0" maxValue="108024"/>
    </cacheField>
    <cacheField name="ExpendituresOtherMiscTTIP" numFmtId="0">
      <sharedItems containsBlank="1" containsMixedTypes="1" containsNumber="1" minValue="0" maxValue="36000"/>
    </cacheField>
    <cacheField name="ExpendituresOtherMiscBasicSkills" numFmtId="0">
      <sharedItems containsString="0" containsBlank="1" containsNumber="1" containsInteger="1" minValue="0" maxValue="20000"/>
    </cacheField>
    <cacheField name="ExpendituresOtherMiscPerkins" numFmtId="0">
      <sharedItems containsString="0" containsBlank="1" containsNumber="1" containsInteger="1" minValue="0" maxValue="0"/>
    </cacheField>
    <cacheField name="ExpendituresOtherMiscLottery" numFmtId="0">
      <sharedItems containsString="0" containsBlank="1" containsNumber="1" minValue="0" maxValue="141000"/>
    </cacheField>
    <cacheField name="ExpendituresOtherMiscOther" numFmtId="0">
      <sharedItems containsString="0" containsBlank="1" containsNumber="1" minValue="0" maxValue="1380000"/>
    </cacheField>
    <cacheField name="ExpendituresOtherMiscTotal" numFmtId="0">
      <sharedItems containsString="0" containsBlank="1" containsNumber="1" minValue="0" maxValue="1255331"/>
    </cacheField>
    <cacheField name="ExpendituresTotalPrinted" numFmtId="0">
      <sharedItems containsString="0" containsBlank="1" containsNumber="1" minValue="0" maxValue="4736631"/>
    </cacheField>
    <cacheField name="ExpendituresTotalElectronic" numFmtId="0">
      <sharedItems containsString="0" containsBlank="1" containsNumber="1" minValue="0" maxValue="349482"/>
    </cacheField>
    <cacheField name="ExpendituresTotalAll" numFmtId="0">
      <sharedItems containsString="0" containsBlank="1" containsNumber="1" minValue="0" maxValue="4761642"/>
    </cacheField>
    <cacheField name="LeadCategory" numFmtId="0">
      <sharedItems containsBlank="1"/>
    </cacheField>
    <cacheField name="LeadOther" numFmtId="0">
      <sharedItems containsBlank="1"/>
    </cacheField>
    <cacheField name="LibAdminLibraryDegree" numFmtId="0">
      <sharedItems containsBlank="1"/>
    </cacheField>
    <cacheField name="LibAdminOtherDegree" numFmtId="0">
      <sharedItems containsBlank="1"/>
    </cacheField>
    <cacheField name="LibraryChairCompensationNone" numFmtId="0">
      <sharedItems containsBlank="1" containsMixedTypes="1" containsNumber="1" containsInteger="1" minValue="0" maxValue="0"/>
    </cacheField>
    <cacheField name="LibraryChairCompensationReleaseTime" numFmtId="0">
      <sharedItems containsBlank="1" containsMixedTypes="1" containsNumber="1" containsInteger="1" minValue="0" maxValue="0"/>
    </cacheField>
    <cacheField name="LibraryChairCompensationStipend" numFmtId="0">
      <sharedItems containsBlank="1" containsMixedTypes="1" containsNumber="1" containsInteger="1" minValue="0" maxValue="0"/>
    </cacheField>
    <cacheField name="LibraryChairCompensationOther" numFmtId="0">
      <sharedItems containsBlank="1" containsMixedTypes="1" containsNumber="1" containsInteger="1" minValue="0" maxValue="0"/>
    </cacheField>
    <cacheField name="PrintBookTitlesPurchased" numFmtId="0">
      <sharedItems containsBlank="1" containsMixedTypes="1" containsNumber="1" minValue="0" maxValue="147140"/>
    </cacheField>
    <cacheField name="PrintBookVolumesPurchased" numFmtId="0">
      <sharedItems containsBlank="1" containsMixedTypes="1" containsNumber="1" containsInteger="1" minValue="0" maxValue="147140"/>
    </cacheField>
    <cacheField name="PrintBookTitlesGifted" numFmtId="0">
      <sharedItems containsString="0" containsBlank="1" containsNumber="1" containsInteger="1" minValue="0" maxValue="4038"/>
    </cacheField>
    <cacheField name="PrintBookVolumesGifted" numFmtId="0">
      <sharedItems containsString="0" containsBlank="1" containsNumber="1" containsInteger="1" minValue="0" maxValue="32343"/>
    </cacheField>
    <cacheField name="PrintTitlesTotal" numFmtId="0">
      <sharedItems containsString="0" containsBlank="1" containsNumber="1" containsInteger="1" minValue="0" maxValue="226805"/>
    </cacheField>
    <cacheField name="EBookTitlesAdded" numFmtId="0">
      <sharedItems containsString="0" containsBlank="1" containsNumber="1" containsInteger="1" minValue="0" maxValue="195953"/>
    </cacheField>
    <cacheField name="EBookTitlesTotal" numFmtId="0">
      <sharedItems containsString="0" containsBlank="1" containsNumber="1" minValue="0" maxValue="329740"/>
    </cacheField>
    <cacheField name="PrintPeriodicalSubscriptions" numFmtId="0">
      <sharedItems containsString="0" containsBlank="1" containsNumber="1" containsInteger="1" minValue="0" maxValue="2830"/>
    </cacheField>
    <cacheField name="PrintPeriodicalsInNonCCLDatabase" numFmtId="0">
      <sharedItems containsString="0" containsBlank="1" containsNumber="1" minValue="0" maxValue="236911"/>
    </cacheField>
    <cacheField name="MicroformTitlesTotal" numFmtId="0">
      <sharedItems containsBlank="1" containsMixedTypes="1" containsNumber="1" containsInteger="1" minValue="0" maxValue="202477"/>
    </cacheField>
    <cacheField name="AVMediaTitlesAdded" numFmtId="0">
      <sharedItems containsString="0" containsBlank="1" containsNumber="1" containsInteger="1" minValue="0" maxValue="4316"/>
    </cacheField>
    <cacheField name="AVMediaVolumesAdded" numFmtId="0">
      <sharedItems containsString="0" containsBlank="1" containsNumber="1" containsInteger="1" minValue="0" maxValue="4353"/>
    </cacheField>
    <cacheField name="AVMediaTitlesTotal" numFmtId="0">
      <sharedItems containsString="0" containsBlank="1" containsNumber="1" containsInteger="1" minValue="0" maxValue="30839"/>
    </cacheField>
    <cacheField name="PDAIntermediateServices" numFmtId="0">
      <sharedItems containsBlank="1"/>
    </cacheField>
    <cacheField name="IfYesPDAIntermediateServices" numFmtId="0">
      <sharedItems containsBlank="1"/>
    </cacheField>
    <cacheField name="LibrarianHeadcount" numFmtId="0">
      <sharedItems containsString="0" containsBlank="1" containsNumber="1" minValue="0" maxValue="115"/>
    </cacheField>
    <cacheField name="LibrarianFTEF" numFmtId="0">
      <sharedItems containsString="0" containsBlank="1" containsNumber="1" minValue="0" maxValue="31.117999999999999"/>
    </cacheField>
    <cacheField name="ParaprofessionalHeadcount" numFmtId="0">
      <sharedItems containsString="0" containsBlank="1" containsNumber="1" minValue="0" maxValue="8"/>
    </cacheField>
    <cacheField name="ClassifiedStaffHeadcount" numFmtId="0">
      <sharedItems containsString="0" containsBlank="1" containsNumber="1" minValue="0" maxValue="37"/>
    </cacheField>
    <cacheField name="ParaprofessionalStaffHeadcount" numFmtId="0">
      <sharedItems containsString="0" containsBlank="1" containsNumber="1" minValue="0" maxValue="49"/>
    </cacheField>
    <cacheField name="ParaprofessionalClassifiedStaffFTE" numFmtId="0">
      <sharedItems containsString="0" containsBlank="1" containsNumber="1" minValue="0" maxValue="45.23"/>
    </cacheField>
    <cacheField name="FacultyStaffTotalFTE" numFmtId="0">
      <sharedItems containsString="0" containsBlank="1" containsNumber="1" minValue="0" maxValue="72.63"/>
    </cacheField>
    <cacheField name="StudentAssistantsFTE" numFmtId="0">
      <sharedItems containsBlank="1" containsMixedTypes="1" containsNumber="1" minValue="0" maxValue="224"/>
    </cacheField>
    <cacheField name="TransactionsReference" numFmtId="0">
      <sharedItems containsString="0" containsBlank="1" containsNumber="1" containsInteger="1" minValue="62" maxValue="78035"/>
    </cacheField>
    <cacheField name="TransactionsReferenceEstimateFlag" numFmtId="0">
      <sharedItems containsBlank="1"/>
    </cacheField>
    <cacheField name="TransactionsBooks" numFmtId="0">
      <sharedItems containsString="0" containsBlank="1" containsNumber="1" containsInteger="1" minValue="0" maxValue="4451605"/>
    </cacheField>
    <cacheField name="TransactionsReserves" numFmtId="0">
      <sharedItems containsString="0" containsBlank="1" containsNumber="1" containsInteger="1" minValue="0" maxValue="153484"/>
    </cacheField>
    <cacheField name="TransactionsInHouseUse" numFmtId="0">
      <sharedItems containsString="0" containsBlank="1" containsNumber="1" minValue="0" maxValue="198270"/>
    </cacheField>
    <cacheField name="TransactionsAVMedia" numFmtId="0">
      <sharedItems containsString="0" containsBlank="1" containsNumber="1" containsInteger="1" minValue="0" maxValue="55569"/>
    </cacheField>
    <cacheField name="TransactionsPeriodicals" numFmtId="0">
      <sharedItems containsString="0" containsBlank="1" containsNumber="1" containsInteger="1" minValue="0" maxValue="2628097"/>
    </cacheField>
    <cacheField name="TransactionsOther" numFmtId="0">
      <sharedItems containsString="0" containsBlank="1" containsNumber="1" containsInteger="1" minValue="0" maxValue="275218"/>
    </cacheField>
    <cacheField name="TransactionsTotal" numFmtId="0">
      <sharedItems containsBlank="1" containsMixedTypes="1" containsNumber="1" minValue="0" maxValue="7087376"/>
    </cacheField>
    <cacheField name="ILLRequestsMadeOutside" numFmtId="0">
      <sharedItems containsString="0" containsBlank="1" containsNumber="1" containsInteger="1" minValue="0" maxValue="4012"/>
    </cacheField>
    <cacheField name="ILLRequestsMadeInside" numFmtId="0">
      <sharedItems containsBlank="1" containsMixedTypes="1" containsNumber="1" containsInteger="1" minValue="0" maxValue="12025"/>
    </cacheField>
    <cacheField name="ILLRequestsMade" numFmtId="0">
      <sharedItems containsString="0" containsBlank="1" containsNumber="1" containsInteger="1" minValue="0" maxValue="4713"/>
    </cacheField>
    <cacheField name="ILLRequestsFilled" numFmtId="0">
      <sharedItems containsString="0" containsBlank="1" containsNumber="1" containsInteger="1" minValue="0" maxValue="12025"/>
    </cacheField>
    <cacheField name="ILLRequestedReceived" numFmtId="0">
      <sharedItems containsString="0" containsBlank="1" containsNumber="1" minValue="0" maxValue="7098"/>
    </cacheField>
    <cacheField name="ILLFilledOther" numFmtId="0">
      <sharedItems containsBlank="1" containsMixedTypes="1" containsNumber="1" containsInteger="1" minValue="0" maxValue="7098"/>
    </cacheField>
    <cacheField name="ILLParticipate" numFmtId="0">
      <sharedItems containsBlank="1"/>
    </cacheField>
    <cacheField name="ILLCollege01" numFmtId="0">
      <sharedItems containsBlank="1"/>
    </cacheField>
    <cacheField name="ILLCollege02" numFmtId="0">
      <sharedItems containsBlank="1"/>
    </cacheField>
    <cacheField name="ILLCollege03" numFmtId="0">
      <sharedItems containsBlank="1"/>
    </cacheField>
    <cacheField name="ILLCollege04" numFmtId="0">
      <sharedItems containsBlank="1"/>
    </cacheField>
    <cacheField name="ILLCollege05" numFmtId="0">
      <sharedItems containsBlank="1"/>
    </cacheField>
    <cacheField name="ILLCollege06" numFmtId="0">
      <sharedItems containsBlank="1"/>
    </cacheField>
    <cacheField name="ILLCollege07" numFmtId="0">
      <sharedItems containsBlank="1"/>
    </cacheField>
    <cacheField name="ILLCollege08" numFmtId="0">
      <sharedItems containsBlank="1"/>
    </cacheField>
    <cacheField name="ILLCollege09" numFmtId="0">
      <sharedItems containsBlank="1"/>
    </cacheField>
    <cacheField name="ILLCollege10" numFmtId="0">
      <sharedItems containsBlank="1"/>
    </cacheField>
    <cacheField name="ILLPatronDrivenAcquisition" numFmtId="0">
      <sharedItems containsBlank="1" containsMixedTypes="1" containsNumber="1" containsInteger="1" minValue="0" maxValue="0"/>
    </cacheField>
    <cacheField name="ILLPDAIntermediate" numFmtId="0">
      <sharedItems containsBlank="1" containsMixedTypes="1" containsNumber="1" containsInteger="1" minValue="0" maxValue="0"/>
    </cacheField>
    <cacheField name="WorkshopsTotal" numFmtId="0">
      <sharedItems containsString="0" containsBlank="1" containsNumber="1" containsInteger="1" minValue="0" maxValue="9027"/>
    </cacheField>
    <cacheField name="WorkshopsHeadcount" numFmtId="0">
      <sharedItems containsBlank="1" containsMixedTypes="1" containsNumber="1" minValue="0" maxValue="54300"/>
    </cacheField>
    <cacheField name="LibraryCreditCourses" numFmtId="0">
      <sharedItems containsString="0" containsBlank="1" containsNumber="1" containsInteger="1" minValue="0" maxValue="104"/>
    </cacheField>
    <cacheField name="LibraryCreditCourseSections" numFmtId="0">
      <sharedItems containsString="0" containsBlank="1" containsNumber="1" containsInteger="1" minValue="0" maxValue="112"/>
    </cacheField>
    <cacheField name="LibraryCreditCourseEnrollments" numFmtId="0">
      <sharedItems containsString="0" containsBlank="1" containsNumber="1" minValue="0" maxValue="2600"/>
    </cacheField>
    <cacheField name="HoursMainTerm" numFmtId="0">
      <sharedItems containsString="0" containsBlank="1" containsNumber="1" minValue="35" maxValue="168"/>
    </cacheField>
    <cacheField name="HoursSummerWinter" numFmtId="0">
      <sharedItems containsString="0" containsBlank="1" containsNumber="1" minValue="0" maxValue="168"/>
    </cacheField>
    <cacheField name="HoursSummerWinterReferenceService" numFmtId="0">
      <sharedItems containsString="0" containsBlank="1" containsNumber="1" minValue="0" maxValue="896"/>
    </cacheField>
    <cacheField name="HoursSaturday" numFmtId="0">
      <sharedItems containsString="0" containsBlank="1" containsNumber="1" minValue="0" maxValue="216"/>
    </cacheField>
    <cacheField name="HoursSunday" numFmtId="0">
      <sharedItems containsBlank="1" containsMixedTypes="1" containsNumber="1" containsInteger="1" minValue="0" maxValue="336"/>
    </cacheField>
    <cacheField name="HoursSaturdayReferenceService" numFmtId="0">
      <sharedItems containsString="0" containsBlank="1" containsNumber="1" minValue="0" maxValue="264"/>
    </cacheField>
    <cacheField name="HoursSundayReferenceService" numFmtId="0">
      <sharedItems containsBlank="1" containsMixedTypes="1" containsNumber="1" containsInteger="1" minValue="0" maxValue="336"/>
    </cacheField>
    <cacheField name="HoursOnlineReferenceService" numFmtId="0">
      <sharedItems containsBlank="1" containsMixedTypes="1" containsNumber="1" containsInteger="1" minValue="0" maxValue="0"/>
    </cacheField>
    <cacheField name="HoursOnlineReferenceServiceContribute" numFmtId="0">
      <sharedItems containsBlank="1" containsMixedTypes="1" containsNumber="1" minValue="0" maxValue="71.5"/>
    </cacheField>
    <cacheField name="ChatReferenceDuringOpenHours" numFmtId="0">
      <sharedItems containsBlank="1"/>
    </cacheField>
    <cacheField name="HoursOpenWhenNoClass" numFmtId="0">
      <sharedItems containsBlank="1" containsMixedTypes="1" containsNumber="1" containsInteger="1" minValue="0" maxValue="0"/>
    </cacheField>
    <cacheField name="HoursLibrarianAlways" numFmtId="0">
      <sharedItems containsBlank="1"/>
    </cacheField>
    <cacheField name="GateCount" numFmtId="0">
      <sharedItems containsBlank="1" containsMixedTypes="1" containsNumber="1" minValue="0" maxValue="2575556"/>
    </cacheField>
    <cacheField name="RegisteredCommunityBorrowers" numFmtId="0">
      <sharedItems containsString="0" containsBlank="1" containsNumber="1" containsInteger="1" minValue="0" maxValue="22163"/>
    </cacheField>
    <cacheField name="ExpendituresBookPercent" numFmtId="9">
      <sharedItems containsMixedTypes="1" containsNumber="1" minValue="0" maxValue="1"/>
    </cacheField>
    <cacheField name="ExpendituresEBookPercent" numFmtId="9">
      <sharedItems containsMixedTypes="1" containsNumber="1" minValue="0" maxValue="0.41591204255546266"/>
    </cacheField>
    <cacheField name="ExpendituresPrintPeriodicalPercent" numFmtId="9">
      <sharedItems containsMixedTypes="1" containsNumber="1" minValue="0" maxValue="0.98826439371569297"/>
    </cacheField>
    <cacheField name="ExpenditureMicroformPercent" numFmtId="9">
      <sharedItems containsMixedTypes="1" containsNumber="1" minValue="0" maxValue="0.18191804899483688"/>
    </cacheField>
    <cacheField name="ExpendituresDatabasesPercent" numFmtId="9">
      <sharedItems containsMixedTypes="1" containsNumber="1" minValue="0" maxValue="1"/>
    </cacheField>
    <cacheField name="ExpendituresAVMediaPercent" numFmtId="9">
      <sharedItems containsMixedTypes="1" containsNumber="1" minValue="0" maxValue="0.8"/>
    </cacheField>
    <cacheField name="ExpendituresStreamingMediaPercent" numFmtId="9">
      <sharedItems containsString="0" containsBlank="1" containsNumber="1" minValue="0" maxValue="0.20768072289156628"/>
    </cacheField>
    <cacheField name="ExpendituresOtherMiscPercent" numFmtId="9">
      <sharedItems containsMixedTypes="1" containsNumber="1" minValue="0" maxValue="1"/>
    </cacheField>
    <cacheField name="ExpendituresTotalPrintedPercent" numFmtId="9">
      <sharedItems containsMixedTypes="1" containsNumber="1" minValue="0" maxValue="1"/>
    </cacheField>
    <cacheField name="ExpendituresTotalElectronicPercent" numFmtId="9">
      <sharedItems containsMixedTypes="1" containsNumber="1" minValue="0" maxValue="1"/>
    </cacheField>
    <cacheField name="AgeCollectionPercentage" numFmtId="0">
      <sharedItems containsBlank="1" containsMixedTypes="1" containsNumber="1" minValue="4.4999999999999998E-2" maxValue="92.89"/>
    </cacheField>
    <cacheField name="TextbookPurchase" numFmtId="0">
      <sharedItems containsBlank="1"/>
    </cacheField>
    <cacheField name="TextbookGeneral" numFmtId="0">
      <sharedItems containsBlank="1"/>
    </cacheField>
    <cacheField name="TextbookStudentGovernment" numFmtId="0">
      <sharedItems containsBlank="1"/>
    </cacheField>
    <cacheField name="TextbookFoundation" numFmtId="0">
      <sharedItems containsBlank="1"/>
    </cacheField>
    <cacheField name="TextbookGrantOutsideCollege" numFmtId="0">
      <sharedItems containsBlank="1"/>
    </cacheField>
    <cacheField name="TextbookDonationFaculty" numFmtId="0">
      <sharedItems containsBlank="1"/>
    </cacheField>
    <cacheField name="TextbookDonationsPublisher" numFmtId="0">
      <sharedItems containsBlank="1"/>
    </cacheField>
    <cacheField name="TextbookDonationBookstore" numFmtId="0">
      <sharedItems containsBlank="1"/>
    </cacheField>
    <cacheField name="TextbookOther" numFmtId="0">
      <sharedItems containsBlank="1"/>
    </cacheField>
    <cacheField name="TextbookSourcesOther" numFmtId="0">
      <sharedItems containsBlank="1"/>
    </cacheField>
    <cacheField name="FTES/FTE" numFmtId="0">
      <sharedItems containsMixedTypes="1" containsNumber="1" minValue="0" maxValue="57006.500571428413"/>
    </cacheField>
    <cacheField name="CollegeSize" numFmtId="0">
      <sharedItems count="3">
        <s v="Small"/>
        <s v="Large"/>
        <s v="Mediu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26">
  <r>
    <s v="Peralta CCD"/>
    <x v="0"/>
    <s v="341"/>
    <s v="Multi-College District"/>
    <x v="0"/>
    <n v="0.61397809541488768"/>
    <n v="0.16502691665119731"/>
    <n v="0.34"/>
    <n v="7.7"/>
    <n v="18.899999999999999"/>
    <n v="20060"/>
    <x v="0"/>
    <x v="0"/>
    <x v="0"/>
    <x v="0"/>
    <n v="30"/>
    <n v="230"/>
    <n v="0"/>
    <n v="14"/>
    <s v="Wireless Access"/>
    <n v="2000"/>
    <m/>
    <n v="45000"/>
    <n v="0"/>
    <n v="0"/>
    <n v="0"/>
    <m/>
    <m/>
    <n v="0"/>
    <m/>
    <n v="47000"/>
    <n v="5000"/>
    <m/>
    <n v="0"/>
    <n v="0"/>
    <n v="0"/>
    <n v="0"/>
    <m/>
    <m/>
    <n v="0"/>
    <n v="0"/>
    <n v="5000"/>
    <n v="0"/>
    <m/>
    <n v="0"/>
    <n v="0"/>
    <n v="0"/>
    <n v="0"/>
    <m/>
    <m/>
    <n v="0"/>
    <n v="125"/>
    <n v="125"/>
    <n v="0"/>
    <m/>
    <n v="0"/>
    <n v="0"/>
    <n v="0"/>
    <n v="0"/>
    <m/>
    <m/>
    <n v="0"/>
    <n v="0"/>
    <n v="0"/>
    <m/>
    <m/>
    <m/>
    <m/>
    <m/>
    <m/>
    <m/>
    <m/>
    <m/>
    <m/>
    <m/>
    <m/>
    <m/>
    <m/>
    <m/>
    <m/>
    <m/>
    <m/>
    <m/>
    <m/>
    <m/>
    <m/>
    <n v="0"/>
    <m/>
    <n v="0"/>
    <n v="0"/>
    <n v="0"/>
    <m/>
    <m/>
    <n v="36697"/>
    <n v="0"/>
    <n v="0"/>
    <n v="36697"/>
    <m/>
    <m/>
    <m/>
    <m/>
    <m/>
    <m/>
    <m/>
    <m/>
    <m/>
    <m/>
    <m/>
    <m/>
    <m/>
    <m/>
    <m/>
    <m/>
    <m/>
    <m/>
    <m/>
    <m/>
    <m/>
    <m/>
    <m/>
    <m/>
    <m/>
    <m/>
    <m/>
    <m/>
    <m/>
    <m/>
    <m/>
    <m/>
    <m/>
    <m/>
    <m/>
    <m/>
    <m/>
    <m/>
    <m/>
    <m/>
    <m/>
    <m/>
    <m/>
    <m/>
    <m/>
    <m/>
    <m/>
    <m/>
    <m/>
    <m/>
    <m/>
    <m/>
    <m/>
    <m/>
    <m/>
    <m/>
    <m/>
    <m/>
    <m/>
    <m/>
    <m/>
    <m/>
    <m/>
    <n v="2000"/>
    <m/>
    <m/>
    <m/>
    <m/>
    <m/>
    <m/>
    <m/>
    <m/>
    <m/>
    <m/>
    <n v="52125"/>
    <n v="36697"/>
    <n v="88822"/>
    <s v="Department chair (Faculty position)"/>
    <s v="Head Librarian"/>
    <s v="yes"/>
    <m/>
    <s v="None"/>
    <m/>
    <m/>
    <m/>
    <n v="165"/>
    <m/>
    <n v="63"/>
    <m/>
    <n v="35664"/>
    <n v="0"/>
    <n v="0"/>
    <n v="35"/>
    <m/>
    <n v="1"/>
    <n v="0"/>
    <n v="0"/>
    <n v="0"/>
    <m/>
    <m/>
    <n v="3"/>
    <n v="4.3499999999999996"/>
    <m/>
    <m/>
    <n v="5"/>
    <n v="5.2"/>
    <n v="9.5500000000000007"/>
    <n v="0"/>
    <n v="5723"/>
    <s v="actual"/>
    <n v="5101"/>
    <n v="20645"/>
    <m/>
    <m/>
    <m/>
    <n v="0"/>
    <n v="25746"/>
    <m/>
    <m/>
    <n v="0"/>
    <n v="0"/>
    <n v="0"/>
    <n v="0"/>
    <m/>
    <m/>
    <m/>
    <m/>
    <m/>
    <m/>
    <m/>
    <m/>
    <m/>
    <m/>
    <m/>
    <m/>
    <m/>
    <n v="59"/>
    <n v="969"/>
    <n v="0"/>
    <n v="0"/>
    <n v="0"/>
    <n v="61"/>
    <n v="20"/>
    <n v="20"/>
    <m/>
    <n v="0"/>
    <n v="5"/>
    <n v="0"/>
    <m/>
    <m/>
    <m/>
    <m/>
    <m/>
    <m/>
    <n v="0"/>
    <n v="0.52914818400846642"/>
    <n v="5.6292360000900675E-2"/>
    <n v="1.407309000022517E-3"/>
    <n v="0"/>
    <n v="0.41315214699061042"/>
    <n v="0"/>
    <m/>
    <n v="0"/>
    <n v="0.58684785300938958"/>
    <n v="0.41315214699061042"/>
    <m/>
    <m/>
    <m/>
    <m/>
    <m/>
    <m/>
    <m/>
    <m/>
    <m/>
    <m/>
    <m/>
    <n v="345.96170531039286"/>
    <x v="0"/>
  </r>
  <r>
    <s v="Peralta CCD"/>
    <x v="0"/>
    <s v="341"/>
    <s v="Multi-College District"/>
    <x v="0"/>
    <n v="0.61397809541488768"/>
    <n v="0.16502691665119731"/>
    <n v="0.34"/>
    <n v="7.7"/>
    <n v="18.899999999999999"/>
    <n v="20070"/>
    <x v="1"/>
    <x v="1"/>
    <x v="0"/>
    <x v="0"/>
    <n v="30"/>
    <n v="230"/>
    <n v="0"/>
    <n v="14"/>
    <s v="Wireless Access"/>
    <n v="0"/>
    <m/>
    <n v="0"/>
    <n v="20500"/>
    <n v="0"/>
    <n v="0"/>
    <m/>
    <m/>
    <n v="0"/>
    <n v="0"/>
    <n v="20500"/>
    <n v="0"/>
    <m/>
    <n v="0"/>
    <n v="0"/>
    <n v="0"/>
    <n v="0"/>
    <m/>
    <m/>
    <n v="0"/>
    <n v="9000"/>
    <n v="9000"/>
    <n v="0"/>
    <m/>
    <n v="0"/>
    <n v="0"/>
    <n v="0"/>
    <n v="0"/>
    <m/>
    <m/>
    <n v="0"/>
    <n v="125"/>
    <n v="125"/>
    <n v="0"/>
    <m/>
    <n v="0"/>
    <n v="0"/>
    <n v="0"/>
    <n v="0"/>
    <m/>
    <m/>
    <n v="0"/>
    <n v="0"/>
    <n v="0"/>
    <m/>
    <m/>
    <m/>
    <m/>
    <m/>
    <m/>
    <m/>
    <m/>
    <m/>
    <m/>
    <m/>
    <m/>
    <m/>
    <m/>
    <m/>
    <m/>
    <m/>
    <m/>
    <m/>
    <m/>
    <m/>
    <m/>
    <n v="4000"/>
    <m/>
    <n v="0"/>
    <n v="0"/>
    <n v="0"/>
    <m/>
    <m/>
    <n v="36697"/>
    <n v="0"/>
    <n v="0"/>
    <n v="40697"/>
    <m/>
    <m/>
    <m/>
    <m/>
    <m/>
    <m/>
    <m/>
    <m/>
    <m/>
    <m/>
    <m/>
    <m/>
    <m/>
    <m/>
    <m/>
    <m/>
    <m/>
    <m/>
    <m/>
    <m/>
    <m/>
    <m/>
    <m/>
    <m/>
    <m/>
    <m/>
    <m/>
    <m/>
    <m/>
    <m/>
    <m/>
    <m/>
    <m/>
    <m/>
    <m/>
    <m/>
    <m/>
    <m/>
    <m/>
    <m/>
    <m/>
    <m/>
    <m/>
    <m/>
    <m/>
    <m/>
    <m/>
    <m/>
    <m/>
    <m/>
    <m/>
    <m/>
    <m/>
    <m/>
    <m/>
    <m/>
    <m/>
    <m/>
    <m/>
    <m/>
    <m/>
    <m/>
    <m/>
    <n v="3400"/>
    <m/>
    <n v="0"/>
    <n v="6377"/>
    <n v="0"/>
    <n v="0"/>
    <m/>
    <m/>
    <n v="0"/>
    <n v="0"/>
    <n v="9777"/>
    <n v="29625"/>
    <n v="40697"/>
    <n v="80099"/>
    <s v="Department chair (Faculty position)"/>
    <s v="Head Librarian"/>
    <s v="yes"/>
    <m/>
    <s v="None"/>
    <m/>
    <m/>
    <m/>
    <n v="515"/>
    <m/>
    <n v="56"/>
    <m/>
    <n v="34354"/>
    <n v="0"/>
    <n v="0"/>
    <n v="45"/>
    <m/>
    <n v="1"/>
    <n v="0"/>
    <n v="0"/>
    <n v="0"/>
    <m/>
    <m/>
    <n v="3"/>
    <n v="4.3499999999999996"/>
    <m/>
    <m/>
    <n v="5"/>
    <n v="5.2"/>
    <n v="9.5500000000000007"/>
    <n v="0"/>
    <n v="6025"/>
    <s v="actual"/>
    <n v="3508"/>
    <n v="21428"/>
    <n v="4165"/>
    <m/>
    <m/>
    <n v="0"/>
    <n v="29101"/>
    <m/>
    <m/>
    <n v="0"/>
    <n v="0"/>
    <n v="0"/>
    <n v="0"/>
    <m/>
    <m/>
    <m/>
    <m/>
    <m/>
    <m/>
    <m/>
    <m/>
    <m/>
    <m/>
    <m/>
    <m/>
    <m/>
    <n v="77"/>
    <n v="1230"/>
    <n v="0"/>
    <n v="0"/>
    <n v="0"/>
    <n v="61"/>
    <n v="20"/>
    <n v="20"/>
    <m/>
    <n v="0"/>
    <n v="5"/>
    <n v="0"/>
    <m/>
    <m/>
    <m/>
    <m/>
    <m/>
    <m/>
    <n v="0"/>
    <n v="0.25593328256282849"/>
    <n v="0.11236095332026617"/>
    <n v="1.560568796114808E-3"/>
    <n v="0"/>
    <n v="0.50808374636387466"/>
    <n v="0"/>
    <m/>
    <n v="0.12206144895691581"/>
    <n v="0.3698548046792095"/>
    <n v="0.50808374636387466"/>
    <m/>
    <m/>
    <m/>
    <m/>
    <m/>
    <m/>
    <m/>
    <m/>
    <m/>
    <m/>
    <m/>
    <n v="368.98543006731137"/>
    <x v="0"/>
  </r>
  <r>
    <s v="Peralta CCD"/>
    <x v="0"/>
    <s v="341"/>
    <s v="Multi-College District"/>
    <x v="0"/>
    <n v="0.61397809541488768"/>
    <n v="0.16502691665119731"/>
    <n v="0.34"/>
    <n v="7.7"/>
    <n v="18.899999999999999"/>
    <n v="20080"/>
    <x v="2"/>
    <x v="2"/>
    <x v="1"/>
    <x v="0"/>
    <n v="30"/>
    <n v="284"/>
    <n v="34"/>
    <n v="14"/>
    <s v="wireless througout building"/>
    <m/>
    <m/>
    <m/>
    <n v="3044"/>
    <m/>
    <m/>
    <m/>
    <m/>
    <m/>
    <n v="25455"/>
    <n v="28499"/>
    <m/>
    <m/>
    <m/>
    <m/>
    <m/>
    <m/>
    <m/>
    <m/>
    <m/>
    <m/>
    <n v="0"/>
    <m/>
    <m/>
    <m/>
    <m/>
    <m/>
    <m/>
    <m/>
    <m/>
    <m/>
    <n v="6862"/>
    <n v="6862"/>
    <m/>
    <m/>
    <m/>
    <m/>
    <m/>
    <m/>
    <m/>
    <m/>
    <m/>
    <m/>
    <n v="0"/>
    <m/>
    <m/>
    <m/>
    <m/>
    <m/>
    <m/>
    <m/>
    <m/>
    <m/>
    <m/>
    <m/>
    <m/>
    <m/>
    <m/>
    <m/>
    <m/>
    <m/>
    <m/>
    <m/>
    <m/>
    <m/>
    <m/>
    <m/>
    <m/>
    <m/>
    <m/>
    <m/>
    <m/>
    <m/>
    <n v="42795"/>
    <m/>
    <m/>
    <n v="42795"/>
    <m/>
    <m/>
    <m/>
    <m/>
    <m/>
    <m/>
    <m/>
    <m/>
    <m/>
    <m/>
    <m/>
    <m/>
    <m/>
    <m/>
    <m/>
    <m/>
    <m/>
    <m/>
    <m/>
    <m/>
    <m/>
    <m/>
    <m/>
    <m/>
    <m/>
    <m/>
    <m/>
    <m/>
    <m/>
    <m/>
    <m/>
    <m/>
    <n v="0"/>
    <m/>
    <m/>
    <m/>
    <m/>
    <m/>
    <m/>
    <m/>
    <m/>
    <m/>
    <m/>
    <m/>
    <m/>
    <m/>
    <m/>
    <m/>
    <m/>
    <m/>
    <m/>
    <m/>
    <m/>
    <m/>
    <m/>
    <m/>
    <m/>
    <m/>
    <m/>
    <m/>
    <m/>
    <m/>
    <m/>
    <n v="3154"/>
    <m/>
    <m/>
    <n v="254"/>
    <m/>
    <m/>
    <m/>
    <m/>
    <m/>
    <m/>
    <n v="3408"/>
    <n v="35361"/>
    <n v="42795"/>
    <n v="81564"/>
    <s v="Department chair (Faculty position)"/>
    <m/>
    <s v="yes"/>
    <m/>
    <m/>
    <s v="Release time"/>
    <m/>
    <m/>
    <m/>
    <n v="251"/>
    <m/>
    <n v="59"/>
    <n v="34520"/>
    <n v="0"/>
    <n v="0"/>
    <n v="41"/>
    <m/>
    <n v="96"/>
    <n v="0"/>
    <n v="0"/>
    <n v="0"/>
    <m/>
    <m/>
    <n v="5"/>
    <n v="3.9"/>
    <m/>
    <m/>
    <n v="6"/>
    <n v="5.0999999999999996"/>
    <n v="9"/>
    <n v="0"/>
    <n v="2348"/>
    <s v="actual"/>
    <n v="3068"/>
    <n v="22172"/>
    <m/>
    <m/>
    <m/>
    <m/>
    <n v="25240"/>
    <m/>
    <m/>
    <m/>
    <m/>
    <m/>
    <m/>
    <m/>
    <m/>
    <m/>
    <m/>
    <m/>
    <m/>
    <m/>
    <m/>
    <m/>
    <m/>
    <m/>
    <m/>
    <m/>
    <n v="86"/>
    <n v="1466"/>
    <n v="1"/>
    <n v="0"/>
    <n v="0"/>
    <n v="58.25"/>
    <n v="40"/>
    <n v="37.5"/>
    <n v="5"/>
    <n v="0"/>
    <n v="5"/>
    <m/>
    <m/>
    <m/>
    <m/>
    <m/>
    <m/>
    <n v="346100"/>
    <n v="0"/>
    <n v="0.34940660095140014"/>
    <n v="0"/>
    <n v="8.4130253543229852E-2"/>
    <n v="0"/>
    <n v="0.52468000588494923"/>
    <n v="0"/>
    <m/>
    <n v="4.1783139620420774E-2"/>
    <n v="0.43353685449462998"/>
    <n v="0.52468000588494923"/>
    <m/>
    <m/>
    <m/>
    <m/>
    <m/>
    <m/>
    <m/>
    <m/>
    <m/>
    <m/>
    <m/>
    <n v="381.45394708994434"/>
    <x v="0"/>
  </r>
  <r>
    <s v="Peralta CCD"/>
    <x v="0"/>
    <s v="341"/>
    <s v="Multi-College District"/>
    <x v="0"/>
    <n v="0.61397809541488768"/>
    <n v="0.16502691665119731"/>
    <n v="0.34"/>
    <n v="7.7"/>
    <n v="18.899999999999999"/>
    <n v="20090"/>
    <x v="3"/>
    <x v="3"/>
    <x v="1"/>
    <x v="0"/>
    <n v="30"/>
    <n v="284"/>
    <n v="34"/>
    <n v="14"/>
    <s v="wireless througout building"/>
    <m/>
    <m/>
    <m/>
    <n v="21998"/>
    <m/>
    <m/>
    <m/>
    <m/>
    <m/>
    <n v="50400"/>
    <n v="72398"/>
    <m/>
    <m/>
    <m/>
    <m/>
    <m/>
    <m/>
    <m/>
    <m/>
    <m/>
    <m/>
    <n v="0"/>
    <m/>
    <m/>
    <m/>
    <m/>
    <m/>
    <m/>
    <m/>
    <m/>
    <m/>
    <n v="7646"/>
    <n v="7646"/>
    <m/>
    <m/>
    <m/>
    <m/>
    <m/>
    <m/>
    <m/>
    <m/>
    <m/>
    <m/>
    <n v="0"/>
    <m/>
    <m/>
    <m/>
    <m/>
    <m/>
    <m/>
    <m/>
    <m/>
    <m/>
    <m/>
    <m/>
    <m/>
    <m/>
    <m/>
    <m/>
    <m/>
    <m/>
    <m/>
    <m/>
    <m/>
    <m/>
    <m/>
    <n v="92"/>
    <m/>
    <m/>
    <m/>
    <m/>
    <m/>
    <m/>
    <n v="37049"/>
    <n v="615.25"/>
    <m/>
    <n v="37756"/>
    <m/>
    <m/>
    <m/>
    <m/>
    <m/>
    <m/>
    <m/>
    <m/>
    <m/>
    <m/>
    <m/>
    <m/>
    <m/>
    <m/>
    <m/>
    <m/>
    <m/>
    <m/>
    <m/>
    <m/>
    <m/>
    <m/>
    <m/>
    <m/>
    <m/>
    <m/>
    <m/>
    <m/>
    <m/>
    <m/>
    <m/>
    <m/>
    <n v="0"/>
    <m/>
    <m/>
    <m/>
    <m/>
    <m/>
    <m/>
    <m/>
    <m/>
    <m/>
    <m/>
    <m/>
    <m/>
    <m/>
    <m/>
    <m/>
    <m/>
    <m/>
    <m/>
    <m/>
    <m/>
    <m/>
    <m/>
    <m/>
    <m/>
    <m/>
    <m/>
    <m/>
    <m/>
    <m/>
    <m/>
    <n v="5748"/>
    <m/>
    <m/>
    <n v="1007"/>
    <m/>
    <m/>
    <m/>
    <m/>
    <n v="1676"/>
    <n v="236198"/>
    <n v="244629"/>
    <n v="80044"/>
    <n v="37756"/>
    <n v="362429"/>
    <s v="Department chair (Faculty position)"/>
    <m/>
    <s v="yes"/>
    <m/>
    <m/>
    <s v="Release time"/>
    <m/>
    <m/>
    <m/>
    <n v="269"/>
    <m/>
    <n v="368"/>
    <n v="33532"/>
    <n v="0"/>
    <n v="0"/>
    <n v="41"/>
    <m/>
    <n v="96"/>
    <n v="0"/>
    <n v="0"/>
    <n v="0"/>
    <m/>
    <m/>
    <n v="5"/>
    <n v="3.6"/>
    <m/>
    <m/>
    <n v="5"/>
    <n v="5"/>
    <n v="8.6"/>
    <n v="0"/>
    <n v="2125"/>
    <s v="actual"/>
    <n v="3008"/>
    <n v="24360"/>
    <n v="3806"/>
    <m/>
    <m/>
    <m/>
    <n v="31174"/>
    <m/>
    <m/>
    <m/>
    <m/>
    <m/>
    <m/>
    <m/>
    <m/>
    <m/>
    <m/>
    <m/>
    <m/>
    <m/>
    <m/>
    <m/>
    <m/>
    <m/>
    <m/>
    <m/>
    <n v="103"/>
    <n v="1489"/>
    <n v="1"/>
    <n v="3"/>
    <n v="42"/>
    <n v="58.25"/>
    <n v="42.5"/>
    <n v="40"/>
    <n v="0"/>
    <n v="0"/>
    <m/>
    <m/>
    <m/>
    <m/>
    <m/>
    <m/>
    <m/>
    <n v="382812"/>
    <n v="0"/>
    <n v="0.19975774565501106"/>
    <n v="0"/>
    <n v="2.109654580621308E-2"/>
    <n v="0"/>
    <n v="0.10417488666745763"/>
    <n v="0"/>
    <m/>
    <n v="0.67497082187131829"/>
    <n v="0.22085429146122412"/>
    <n v="0.10417488666745763"/>
    <m/>
    <m/>
    <m/>
    <m/>
    <m/>
    <m/>
    <m/>
    <m/>
    <m/>
    <m/>
    <m/>
    <n v="472.26640088593575"/>
    <x v="0"/>
  </r>
  <r>
    <s v="Peralta CCD"/>
    <x v="0"/>
    <s v="341"/>
    <s v="Multi-College District"/>
    <x v="0"/>
    <n v="0.61397809541488768"/>
    <n v="0.16502691665119731"/>
    <n v="0.34"/>
    <n v="7.7"/>
    <n v="18.899999999999999"/>
    <n v="20100"/>
    <x v="4"/>
    <x v="4"/>
    <x v="1"/>
    <x v="0"/>
    <n v="30"/>
    <n v="284"/>
    <n v="34"/>
    <n v="14"/>
    <s v="wireless througout building"/>
    <n v="4220"/>
    <m/>
    <n v="1832"/>
    <m/>
    <m/>
    <m/>
    <m/>
    <m/>
    <m/>
    <n v="40204"/>
    <n v="46256"/>
    <m/>
    <m/>
    <m/>
    <m/>
    <m/>
    <m/>
    <m/>
    <m/>
    <m/>
    <m/>
    <n v="0"/>
    <n v="170"/>
    <m/>
    <m/>
    <m/>
    <m/>
    <m/>
    <m/>
    <m/>
    <m/>
    <n v="7959"/>
    <n v="8129"/>
    <m/>
    <m/>
    <m/>
    <m/>
    <m/>
    <m/>
    <m/>
    <m/>
    <m/>
    <m/>
    <n v="0"/>
    <m/>
    <m/>
    <m/>
    <m/>
    <m/>
    <m/>
    <m/>
    <m/>
    <m/>
    <m/>
    <m/>
    <m/>
    <m/>
    <m/>
    <m/>
    <m/>
    <m/>
    <m/>
    <m/>
    <m/>
    <m/>
    <m/>
    <n v="650"/>
    <m/>
    <m/>
    <m/>
    <m/>
    <m/>
    <m/>
    <m/>
    <m/>
    <n v="45000"/>
    <n v="45650"/>
    <m/>
    <m/>
    <m/>
    <m/>
    <m/>
    <m/>
    <m/>
    <m/>
    <m/>
    <m/>
    <m/>
    <m/>
    <m/>
    <m/>
    <m/>
    <m/>
    <m/>
    <m/>
    <m/>
    <m/>
    <m/>
    <m/>
    <m/>
    <m/>
    <m/>
    <m/>
    <m/>
    <m/>
    <m/>
    <m/>
    <m/>
    <m/>
    <n v="0"/>
    <m/>
    <m/>
    <m/>
    <m/>
    <m/>
    <m/>
    <m/>
    <m/>
    <m/>
    <m/>
    <m/>
    <m/>
    <m/>
    <m/>
    <m/>
    <m/>
    <m/>
    <m/>
    <m/>
    <m/>
    <m/>
    <m/>
    <m/>
    <m/>
    <m/>
    <m/>
    <m/>
    <m/>
    <m/>
    <m/>
    <n v="3788"/>
    <m/>
    <m/>
    <n v="222"/>
    <m/>
    <m/>
    <m/>
    <m/>
    <n v="1151"/>
    <n v="9434"/>
    <n v="14595"/>
    <n v="54385"/>
    <n v="45650"/>
    <n v="114630"/>
    <s v="Department chair (Faculty position)"/>
    <m/>
    <s v="yes"/>
    <m/>
    <m/>
    <s v="Release time"/>
    <m/>
    <m/>
    <m/>
    <n v="1001"/>
    <m/>
    <n v="1"/>
    <n v="34400"/>
    <n v="0"/>
    <n v="0"/>
    <n v="43"/>
    <m/>
    <n v="96"/>
    <n v="0"/>
    <n v="0"/>
    <n v="0"/>
    <m/>
    <m/>
    <n v="6"/>
    <n v="3.6"/>
    <m/>
    <m/>
    <n v="5"/>
    <n v="4.5"/>
    <n v="8.1"/>
    <n v="0"/>
    <n v="2318"/>
    <s v="actual"/>
    <n v="3879"/>
    <n v="36160"/>
    <n v="4112"/>
    <m/>
    <m/>
    <m/>
    <n v="44151"/>
    <m/>
    <m/>
    <m/>
    <m/>
    <m/>
    <m/>
    <m/>
    <m/>
    <m/>
    <m/>
    <m/>
    <m/>
    <m/>
    <m/>
    <m/>
    <m/>
    <m/>
    <m/>
    <m/>
    <n v="59"/>
    <n v="1689"/>
    <n v="1"/>
    <n v="3"/>
    <n v="55"/>
    <n v="52"/>
    <n v="40"/>
    <n v="37.5"/>
    <n v="0"/>
    <n v="0"/>
    <m/>
    <m/>
    <m/>
    <m/>
    <m/>
    <m/>
    <m/>
    <n v="358867"/>
    <n v="0"/>
    <n v="0.40352438279682457"/>
    <n v="0"/>
    <n v="7.0915118206403213E-2"/>
    <n v="0"/>
    <n v="0.3982378086015877"/>
    <n v="0"/>
    <m/>
    <n v="0.12732269039518451"/>
    <n v="0.47443950100322779"/>
    <n v="0.3982378086015877"/>
    <m/>
    <m/>
    <m/>
    <m/>
    <m/>
    <m/>
    <m/>
    <m/>
    <m/>
    <m/>
    <m/>
    <n v="569.48282186948859"/>
    <x v="0"/>
  </r>
  <r>
    <s v="Peralta CCD"/>
    <x v="0"/>
    <s v="341"/>
    <s v="Multi-College District"/>
    <x v="0"/>
    <n v="0.61397809541488768"/>
    <n v="0.16502691665119731"/>
    <n v="0.34"/>
    <n v="7.7"/>
    <n v="18.899999999999999"/>
    <n v="20110"/>
    <x v="5"/>
    <x v="5"/>
    <x v="2"/>
    <x v="0"/>
    <m/>
    <n v="296"/>
    <n v="31"/>
    <n v="14"/>
    <s v="Wireless access, no ports"/>
    <n v="0"/>
    <m/>
    <m/>
    <n v="0"/>
    <m/>
    <n v="0"/>
    <m/>
    <m/>
    <m/>
    <m/>
    <m/>
    <n v="0"/>
    <m/>
    <n v="0"/>
    <n v="0"/>
    <n v="0"/>
    <n v="0"/>
    <m/>
    <m/>
    <n v="0"/>
    <n v="0"/>
    <n v="0"/>
    <n v="0"/>
    <m/>
    <n v="0"/>
    <n v="0"/>
    <n v="0"/>
    <n v="0"/>
    <m/>
    <m/>
    <n v="0"/>
    <n v="7636"/>
    <n v="7636"/>
    <n v="0"/>
    <m/>
    <n v="0"/>
    <n v="0"/>
    <n v="0"/>
    <n v="0"/>
    <m/>
    <m/>
    <n v="0"/>
    <n v="0"/>
    <n v="0"/>
    <m/>
    <m/>
    <m/>
    <m/>
    <m/>
    <m/>
    <m/>
    <m/>
    <m/>
    <m/>
    <m/>
    <m/>
    <m/>
    <m/>
    <m/>
    <m/>
    <m/>
    <m/>
    <m/>
    <m/>
    <m/>
    <m/>
    <n v="0"/>
    <m/>
    <n v="0"/>
    <n v="0"/>
    <n v="0"/>
    <m/>
    <m/>
    <n v="0"/>
    <n v="0"/>
    <n v="47242"/>
    <n v="47242"/>
    <m/>
    <m/>
    <m/>
    <m/>
    <m/>
    <m/>
    <m/>
    <m/>
    <m/>
    <m/>
    <m/>
    <m/>
    <m/>
    <m/>
    <m/>
    <m/>
    <m/>
    <m/>
    <m/>
    <m/>
    <m/>
    <m/>
    <n v="0"/>
    <m/>
    <n v="0"/>
    <n v="0"/>
    <n v="0"/>
    <m/>
    <m/>
    <n v="0"/>
    <n v="0"/>
    <n v="0"/>
    <n v="0"/>
    <m/>
    <m/>
    <m/>
    <m/>
    <m/>
    <m/>
    <m/>
    <m/>
    <m/>
    <m/>
    <m/>
    <m/>
    <m/>
    <m/>
    <m/>
    <m/>
    <m/>
    <m/>
    <m/>
    <m/>
    <m/>
    <m/>
    <m/>
    <m/>
    <m/>
    <m/>
    <m/>
    <m/>
    <m/>
    <m/>
    <n v="2192"/>
    <m/>
    <n v="0"/>
    <n v="0"/>
    <n v="0"/>
    <n v="0"/>
    <m/>
    <m/>
    <n v="0"/>
    <n v="1992"/>
    <n v="4184"/>
    <n v="7636"/>
    <n v="47242"/>
    <n v="59062"/>
    <s v="Department chair (Faculty position)"/>
    <m/>
    <s v="No"/>
    <m/>
    <m/>
    <s v="Release time"/>
    <m/>
    <m/>
    <n v="288"/>
    <m/>
    <n v="419"/>
    <m/>
    <n v="34755"/>
    <n v="0"/>
    <n v="0"/>
    <n v="42"/>
    <n v="0"/>
    <n v="95"/>
    <n v="0"/>
    <n v="0"/>
    <n v="0"/>
    <m/>
    <m/>
    <n v="3"/>
    <n v="3.6"/>
    <m/>
    <m/>
    <n v="4"/>
    <n v="4"/>
    <n v="7.6"/>
    <n v="1.65"/>
    <n v="4879"/>
    <s v="actual"/>
    <n v="4245"/>
    <n v="36024"/>
    <n v="4735"/>
    <n v="0"/>
    <m/>
    <n v="0"/>
    <n v="45004"/>
    <m/>
    <m/>
    <n v="0"/>
    <n v="0"/>
    <n v="0"/>
    <n v="0"/>
    <m/>
    <m/>
    <m/>
    <m/>
    <m/>
    <m/>
    <m/>
    <m/>
    <m/>
    <m/>
    <m/>
    <m/>
    <m/>
    <n v="49"/>
    <n v="1460"/>
    <n v="2"/>
    <n v="1"/>
    <m/>
    <n v="52"/>
    <m/>
    <n v="40"/>
    <n v="0"/>
    <n v="0"/>
    <n v="0"/>
    <n v="0"/>
    <m/>
    <m/>
    <m/>
    <m/>
    <m/>
    <n v="344224"/>
    <n v="0"/>
    <n v="0"/>
    <n v="0"/>
    <n v="0.12928786698723374"/>
    <n v="0"/>
    <n v="0.79987132166198227"/>
    <n v="0"/>
    <m/>
    <n v="7.0840811350783919E-2"/>
    <n v="0.12928786698723374"/>
    <n v="0.79987132166198227"/>
    <m/>
    <m/>
    <m/>
    <m/>
    <m/>
    <m/>
    <m/>
    <m/>
    <m/>
    <m/>
    <m/>
    <n v="564.64947368421053"/>
    <x v="0"/>
  </r>
  <r>
    <s v="Peralta CCD"/>
    <x v="0"/>
    <s v="341"/>
    <s v="Multi-College District"/>
    <x v="0"/>
    <n v="0.61397809541488768"/>
    <n v="0.16502691665119731"/>
    <n v="0.34"/>
    <n v="7.7"/>
    <n v="18.899999999999999"/>
    <n v="20120"/>
    <x v="6"/>
    <x v="6"/>
    <x v="2"/>
    <x v="0"/>
    <m/>
    <n v="296"/>
    <n v="31"/>
    <n v="14"/>
    <s v="Wireless access, no ports"/>
    <n v="0"/>
    <m/>
    <n v="11000"/>
    <n v="0"/>
    <m/>
    <n v="0"/>
    <m/>
    <m/>
    <m/>
    <n v="16676"/>
    <n v="27676"/>
    <n v="0"/>
    <m/>
    <n v="0"/>
    <n v="0"/>
    <n v="0"/>
    <n v="0"/>
    <m/>
    <m/>
    <n v="0"/>
    <n v="12625"/>
    <n v="12625"/>
    <n v="0"/>
    <m/>
    <n v="0"/>
    <n v="0"/>
    <n v="0"/>
    <n v="0"/>
    <m/>
    <m/>
    <n v="0"/>
    <n v="7203"/>
    <n v="7203"/>
    <n v="0"/>
    <m/>
    <n v="0"/>
    <n v="0"/>
    <n v="0"/>
    <n v="0"/>
    <m/>
    <m/>
    <n v="0"/>
    <n v="0"/>
    <n v="0"/>
    <m/>
    <m/>
    <m/>
    <m/>
    <m/>
    <m/>
    <m/>
    <m/>
    <m/>
    <m/>
    <m/>
    <m/>
    <m/>
    <m/>
    <m/>
    <m/>
    <m/>
    <m/>
    <m/>
    <m/>
    <m/>
    <m/>
    <n v="0"/>
    <m/>
    <n v="0"/>
    <n v="0"/>
    <n v="0"/>
    <m/>
    <m/>
    <n v="0"/>
    <n v="0"/>
    <n v="40415"/>
    <m/>
    <m/>
    <m/>
    <m/>
    <m/>
    <m/>
    <m/>
    <m/>
    <m/>
    <m/>
    <m/>
    <m/>
    <m/>
    <m/>
    <m/>
    <m/>
    <m/>
    <m/>
    <m/>
    <m/>
    <m/>
    <m/>
    <m/>
    <n v="0"/>
    <m/>
    <n v="0"/>
    <n v="0"/>
    <n v="0"/>
    <m/>
    <m/>
    <n v="0"/>
    <n v="0"/>
    <n v="0"/>
    <n v="0"/>
    <m/>
    <m/>
    <m/>
    <m/>
    <m/>
    <m/>
    <m/>
    <m/>
    <m/>
    <m/>
    <m/>
    <m/>
    <m/>
    <m/>
    <m/>
    <m/>
    <m/>
    <m/>
    <m/>
    <m/>
    <m/>
    <m/>
    <m/>
    <m/>
    <m/>
    <m/>
    <m/>
    <m/>
    <m/>
    <m/>
    <n v="5666"/>
    <m/>
    <n v="0"/>
    <n v="0"/>
    <n v="0"/>
    <n v="0"/>
    <m/>
    <m/>
    <n v="0"/>
    <n v="19940"/>
    <n v="25606"/>
    <n v="34879"/>
    <n v="12625"/>
    <n v="73110"/>
    <s v="Department chair (Faculty position)"/>
    <m/>
    <s v="No"/>
    <m/>
    <m/>
    <s v="Release time"/>
    <m/>
    <m/>
    <n v="394"/>
    <s v="NA"/>
    <n v="49"/>
    <m/>
    <n v="37714"/>
    <n v="29861"/>
    <n v="29861"/>
    <n v="51"/>
    <n v="0"/>
    <n v="95"/>
    <n v="0"/>
    <n v="0"/>
    <n v="0"/>
    <m/>
    <m/>
    <n v="3"/>
    <n v="3.6"/>
    <m/>
    <m/>
    <n v="4"/>
    <n v="4"/>
    <n v="7.6"/>
    <n v="1.65"/>
    <n v="4274"/>
    <s v="actual"/>
    <n v="1992"/>
    <n v="12229"/>
    <n v="2905"/>
    <n v="0"/>
    <m/>
    <n v="0"/>
    <n v="17196"/>
    <m/>
    <m/>
    <n v="0"/>
    <n v="0"/>
    <n v="0"/>
    <n v="0"/>
    <m/>
    <m/>
    <m/>
    <m/>
    <m/>
    <m/>
    <m/>
    <m/>
    <m/>
    <m/>
    <m/>
    <m/>
    <m/>
    <n v="45"/>
    <n v="1258"/>
    <n v="2"/>
    <n v="1"/>
    <m/>
    <n v="52"/>
    <m/>
    <n v="40"/>
    <n v="0"/>
    <n v="0"/>
    <n v="0"/>
    <n v="0"/>
    <m/>
    <m/>
    <m/>
    <m/>
    <m/>
    <n v="314112"/>
    <n v="0"/>
    <n v="0.37855286554506906"/>
    <n v="0.1726849952126932"/>
    <n v="9.8522773902338948E-2"/>
    <n v="0"/>
    <n v="0"/>
    <n v="0"/>
    <m/>
    <n v="0.3502393653398988"/>
    <n v="0.477075639447408"/>
    <n v="0.1726849952126932"/>
    <m/>
    <m/>
    <m/>
    <m/>
    <m/>
    <m/>
    <m/>
    <m/>
    <m/>
    <m/>
    <m/>
    <n v="532.88696741854653"/>
    <x v="0"/>
  </r>
  <r>
    <s v="Peralta CCD"/>
    <x v="0"/>
    <s v="341"/>
    <s v="Multi-College District"/>
    <x v="0"/>
    <n v="0.61397809541488768"/>
    <n v="0.16502691665119731"/>
    <n v="0.34"/>
    <n v="7.7"/>
    <n v="18.899999999999999"/>
    <n v="20130"/>
    <x v="7"/>
    <x v="7"/>
    <x v="3"/>
    <x v="1"/>
    <n v="18"/>
    <n v="293"/>
    <n v="31"/>
    <n v="12"/>
    <m/>
    <m/>
    <m/>
    <n v="14462"/>
    <m/>
    <m/>
    <m/>
    <n v="5512"/>
    <m/>
    <n v="15000"/>
    <n v="1481"/>
    <n v="36455"/>
    <m/>
    <m/>
    <m/>
    <m/>
    <m/>
    <m/>
    <m/>
    <m/>
    <m/>
    <m/>
    <m/>
    <m/>
    <m/>
    <n v="7197"/>
    <m/>
    <m/>
    <m/>
    <m/>
    <m/>
    <m/>
    <n v="373"/>
    <n v="7570"/>
    <m/>
    <m/>
    <m/>
    <m/>
    <m/>
    <m/>
    <m/>
    <m/>
    <m/>
    <m/>
    <m/>
    <m/>
    <m/>
    <m/>
    <m/>
    <m/>
    <m/>
    <m/>
    <m/>
    <m/>
    <m/>
    <m/>
    <m/>
    <m/>
    <m/>
    <m/>
    <m/>
    <m/>
    <m/>
    <m/>
    <m/>
    <m/>
    <m/>
    <m/>
    <m/>
    <m/>
    <m/>
    <m/>
    <m/>
    <m/>
    <m/>
    <n v="34404"/>
    <m/>
    <n v="34404"/>
    <m/>
    <m/>
    <m/>
    <m/>
    <m/>
    <m/>
    <m/>
    <m/>
    <m/>
    <m/>
    <m/>
    <m/>
    <m/>
    <m/>
    <m/>
    <m/>
    <m/>
    <m/>
    <m/>
    <m/>
    <m/>
    <m/>
    <m/>
    <m/>
    <m/>
    <m/>
    <m/>
    <m/>
    <m/>
    <m/>
    <m/>
    <m/>
    <m/>
    <m/>
    <m/>
    <m/>
    <m/>
    <m/>
    <m/>
    <m/>
    <m/>
    <m/>
    <m/>
    <m/>
    <m/>
    <m/>
    <m/>
    <m/>
    <m/>
    <m/>
    <m/>
    <m/>
    <m/>
    <m/>
    <m/>
    <m/>
    <m/>
    <m/>
    <m/>
    <m/>
    <m/>
    <m/>
    <m/>
    <m/>
    <m/>
    <n v="490"/>
    <m/>
    <m/>
    <m/>
    <m/>
    <m/>
    <m/>
    <m/>
    <m/>
    <n v="44025"/>
    <n v="34404"/>
    <n v="78429"/>
    <s v="Department chair (Faculty position)"/>
    <m/>
    <s v="yes"/>
    <m/>
    <m/>
    <s v="Release time"/>
    <m/>
    <m/>
    <n v="509"/>
    <m/>
    <n v="106"/>
    <m/>
    <n v="36904"/>
    <m/>
    <n v="30290"/>
    <n v="52"/>
    <m/>
    <m/>
    <m/>
    <m/>
    <n v="0"/>
    <m/>
    <m/>
    <n v="5"/>
    <n v="3.8"/>
    <m/>
    <n v="4"/>
    <n v="4"/>
    <n v="4"/>
    <n v="7.8"/>
    <n v="2.8"/>
    <n v="1552"/>
    <s v="actual"/>
    <n v="3278"/>
    <n v="21174"/>
    <n v="2498"/>
    <m/>
    <m/>
    <m/>
    <m/>
    <m/>
    <m/>
    <m/>
    <m/>
    <m/>
    <m/>
    <s v="No"/>
    <m/>
    <m/>
    <m/>
    <m/>
    <m/>
    <m/>
    <m/>
    <m/>
    <m/>
    <m/>
    <s v="No"/>
    <m/>
    <n v="44"/>
    <n v="1278"/>
    <n v="2"/>
    <n v="2"/>
    <n v="161"/>
    <n v="52"/>
    <n v="32"/>
    <n v="32"/>
    <n v="0"/>
    <n v="0"/>
    <n v="0"/>
    <n v="0"/>
    <s v="No"/>
    <m/>
    <m/>
    <s v="No"/>
    <s v="Yes"/>
    <n v="305218"/>
    <m/>
    <n v="0.46481531066314757"/>
    <n v="0"/>
    <n v="9.6520419742697219E-2"/>
    <n v="0"/>
    <n v="0.43866426959415522"/>
    <n v="0"/>
    <m/>
    <n v="0"/>
    <n v="0.56133573040584472"/>
    <n v="0.43866426959415522"/>
    <m/>
    <m/>
    <m/>
    <m/>
    <m/>
    <m/>
    <m/>
    <m/>
    <m/>
    <m/>
    <m/>
    <n v="507.0359462759464"/>
    <x v="0"/>
  </r>
  <r>
    <s v="Peralta CCD"/>
    <x v="0"/>
    <s v="341"/>
    <s v="Multi-College District"/>
    <x v="0"/>
    <n v="0.61397809541488768"/>
    <n v="0.16502691665119731"/>
    <n v="0.34"/>
    <n v="7.7"/>
    <n v="18.899999999999999"/>
    <n v="20140"/>
    <x v="8"/>
    <x v="8"/>
    <x v="0"/>
    <x v="0"/>
    <n v="20"/>
    <n v="248"/>
    <n v="30"/>
    <n v="12"/>
    <m/>
    <n v="0"/>
    <n v="65000"/>
    <m/>
    <m/>
    <m/>
    <m/>
    <m/>
    <m/>
    <n v="10000"/>
    <n v="55000"/>
    <n v="130000"/>
    <n v="0"/>
    <n v="0"/>
    <m/>
    <m/>
    <m/>
    <m/>
    <m/>
    <m/>
    <m/>
    <m/>
    <n v="0"/>
    <n v="0"/>
    <n v="7979"/>
    <m/>
    <m/>
    <m/>
    <m/>
    <m/>
    <m/>
    <m/>
    <n v="7979"/>
    <n v="15958"/>
    <n v="0"/>
    <n v="0"/>
    <n v="0"/>
    <m/>
    <m/>
    <m/>
    <m/>
    <m/>
    <m/>
    <m/>
    <n v="0"/>
    <n v="0"/>
    <n v="45933"/>
    <m/>
    <m/>
    <m/>
    <n v="5933"/>
    <m/>
    <m/>
    <m/>
    <n v="40000"/>
    <n v="91866"/>
    <n v="0"/>
    <n v="0"/>
    <m/>
    <m/>
    <m/>
    <m/>
    <m/>
    <m/>
    <m/>
    <m/>
    <n v="0"/>
    <n v="0"/>
    <n v="45933"/>
    <n v="0"/>
    <n v="0"/>
    <n v="0"/>
    <n v="5933"/>
    <n v="0"/>
    <n v="0"/>
    <n v="0"/>
    <n v="40000"/>
    <n v="91866"/>
    <n v="0"/>
    <n v="0"/>
    <m/>
    <m/>
    <m/>
    <m/>
    <m/>
    <m/>
    <m/>
    <m/>
    <n v="0"/>
    <n v="0"/>
    <n v="0"/>
    <m/>
    <m/>
    <m/>
    <m/>
    <m/>
    <m/>
    <m/>
    <m/>
    <n v="0"/>
    <n v="0"/>
    <n v="0"/>
    <n v="0"/>
    <n v="0"/>
    <n v="0"/>
    <n v="0"/>
    <n v="0"/>
    <n v="0"/>
    <n v="0"/>
    <n v="0"/>
    <n v="0"/>
    <n v="0"/>
    <n v="0"/>
    <m/>
    <m/>
    <m/>
    <m/>
    <m/>
    <m/>
    <m/>
    <n v="0"/>
    <n v="0"/>
    <n v="0"/>
    <m/>
    <m/>
    <m/>
    <m/>
    <m/>
    <m/>
    <m/>
    <n v="0"/>
    <n v="0"/>
    <n v="0"/>
    <n v="0"/>
    <n v="0"/>
    <n v="0"/>
    <n v="0"/>
    <n v="0"/>
    <n v="0"/>
    <n v="0"/>
    <n v="0"/>
    <n v="0"/>
    <n v="0"/>
    <m/>
    <m/>
    <m/>
    <m/>
    <m/>
    <m/>
    <m/>
    <m/>
    <n v="0"/>
    <n v="145958"/>
    <n v="91866"/>
    <n v="237824"/>
    <s v="Department chair (Faculty position)"/>
    <m/>
    <s v="yes"/>
    <m/>
    <m/>
    <s v="Release time"/>
    <m/>
    <m/>
    <n v="520"/>
    <n v="520"/>
    <n v="20"/>
    <n v="20"/>
    <n v="35853"/>
    <n v="0"/>
    <n v="32444"/>
    <n v="44"/>
    <m/>
    <n v="0"/>
    <n v="0"/>
    <n v="0"/>
    <n v="0"/>
    <s v="No"/>
    <m/>
    <n v="3"/>
    <n v="1.5"/>
    <m/>
    <n v="4"/>
    <n v="4"/>
    <n v="4"/>
    <n v="5.5"/>
    <n v="0"/>
    <n v="4816"/>
    <s v="actual"/>
    <n v="3506"/>
    <n v="19300"/>
    <n v="3069"/>
    <n v="0"/>
    <m/>
    <m/>
    <n v="25877"/>
    <n v="0"/>
    <n v="0"/>
    <m/>
    <n v="0"/>
    <n v="0"/>
    <n v="0"/>
    <s v="No"/>
    <m/>
    <m/>
    <m/>
    <m/>
    <m/>
    <m/>
    <m/>
    <m/>
    <m/>
    <m/>
    <s v="No"/>
    <m/>
    <n v="73"/>
    <n v="1652"/>
    <n v="3"/>
    <n v="3"/>
    <n v="60"/>
    <n v="56"/>
    <n v="32"/>
    <n v="0"/>
    <n v="0"/>
    <n v="0"/>
    <n v="0"/>
    <n v="0"/>
    <s v="No"/>
    <m/>
    <s v="Yes"/>
    <s v="No"/>
    <s v="Yes"/>
    <n v="281206"/>
    <n v="0"/>
    <n v="0.54662271259418727"/>
    <n v="0"/>
    <n v="6.7100040365984936E-2"/>
    <n v="0"/>
    <n v="0.3862772470398278"/>
    <n v="0"/>
    <n v="0"/>
    <n v="0"/>
    <n v="0.6137227529601722"/>
    <n v="0.3862772470398278"/>
    <n v="0.81"/>
    <s v="Yes"/>
    <m/>
    <m/>
    <s v="College Foundation"/>
    <m/>
    <s v="Textbook Donations from Faculty"/>
    <m/>
    <m/>
    <s v="Other"/>
    <s v="Bond Measure"/>
    <n v="685.20658008658108"/>
    <x v="0"/>
  </r>
  <r>
    <s v="Allan Hancock CCD"/>
    <x v="1"/>
    <s v="611"/>
    <s v="Single College District"/>
    <x v="1"/>
    <n v="0.4543569489015058"/>
    <n v="0.16351518143668231"/>
    <n v="0.18"/>
    <n v="66.3"/>
    <n v="34.200000000000003"/>
    <n v="20060"/>
    <x v="0"/>
    <x v="9"/>
    <x v="4"/>
    <x v="2"/>
    <n v="24"/>
    <n v="233"/>
    <n v="17"/>
    <n v="37"/>
    <s v="Wireless Access"/>
    <n v="12000"/>
    <m/>
    <m/>
    <n v="35000"/>
    <m/>
    <m/>
    <m/>
    <m/>
    <m/>
    <m/>
    <n v="47000"/>
    <n v="30000"/>
    <m/>
    <m/>
    <m/>
    <m/>
    <m/>
    <m/>
    <m/>
    <m/>
    <m/>
    <n v="30000"/>
    <m/>
    <m/>
    <m/>
    <m/>
    <m/>
    <m/>
    <m/>
    <m/>
    <m/>
    <m/>
    <n v="0"/>
    <m/>
    <m/>
    <m/>
    <n v="10000"/>
    <m/>
    <m/>
    <m/>
    <m/>
    <m/>
    <m/>
    <n v="10000"/>
    <m/>
    <m/>
    <m/>
    <m/>
    <m/>
    <m/>
    <m/>
    <m/>
    <m/>
    <m/>
    <m/>
    <m/>
    <m/>
    <m/>
    <m/>
    <m/>
    <m/>
    <m/>
    <m/>
    <m/>
    <m/>
    <m/>
    <m/>
    <m/>
    <m/>
    <n v="20000"/>
    <m/>
    <m/>
    <m/>
    <n v="21507.8"/>
    <m/>
    <m/>
    <n v="41507.800000000003"/>
    <m/>
    <m/>
    <m/>
    <m/>
    <m/>
    <m/>
    <m/>
    <m/>
    <m/>
    <m/>
    <m/>
    <m/>
    <m/>
    <m/>
    <m/>
    <m/>
    <m/>
    <m/>
    <m/>
    <m/>
    <m/>
    <m/>
    <m/>
    <m/>
    <m/>
    <n v="5000"/>
    <m/>
    <m/>
    <m/>
    <m/>
    <m/>
    <m/>
    <n v="5000"/>
    <m/>
    <m/>
    <m/>
    <m/>
    <m/>
    <m/>
    <m/>
    <m/>
    <m/>
    <m/>
    <m/>
    <m/>
    <m/>
    <m/>
    <m/>
    <m/>
    <m/>
    <m/>
    <m/>
    <m/>
    <m/>
    <m/>
    <m/>
    <m/>
    <m/>
    <m/>
    <m/>
    <m/>
    <m/>
    <m/>
    <m/>
    <m/>
    <m/>
    <m/>
    <m/>
    <m/>
    <m/>
    <m/>
    <m/>
    <m/>
    <m/>
    <n v="77000"/>
    <n v="56507.8"/>
    <n v="133507.79999999999"/>
    <s v="Dean or other administrator"/>
    <m/>
    <s v="yes"/>
    <m/>
    <m/>
    <m/>
    <m/>
    <s v="We don't have faculty coordinators or dept chairs"/>
    <n v="1200"/>
    <n v="1205"/>
    <n v="200"/>
    <n v="200"/>
    <n v="45833"/>
    <n v="3000"/>
    <n v="14463"/>
    <n v="2"/>
    <m/>
    <n v="200"/>
    <n v="368"/>
    <n v="368"/>
    <n v="4500"/>
    <m/>
    <m/>
    <n v="10"/>
    <n v="3.8"/>
    <m/>
    <m/>
    <n v="3"/>
    <n v="2.5"/>
    <n v="6.3"/>
    <n v="2.95"/>
    <n v="11428"/>
    <s v="estimate"/>
    <m/>
    <m/>
    <m/>
    <m/>
    <m/>
    <m/>
    <n v="11464"/>
    <m/>
    <m/>
    <m/>
    <m/>
    <n v="4"/>
    <n v="4"/>
    <m/>
    <m/>
    <m/>
    <m/>
    <m/>
    <m/>
    <m/>
    <m/>
    <m/>
    <m/>
    <m/>
    <m/>
    <m/>
    <n v="109"/>
    <n v="2421"/>
    <n v="1"/>
    <n v="1"/>
    <n v="18"/>
    <n v="112"/>
    <n v="36"/>
    <n v="36"/>
    <n v="4"/>
    <n v="0"/>
    <n v="4"/>
    <n v="4"/>
    <m/>
    <m/>
    <m/>
    <m/>
    <m/>
    <n v="115020"/>
    <n v="10"/>
    <n v="0.35203935650201712"/>
    <n v="0.22470597223533009"/>
    <n v="0"/>
    <n v="7.4901990745110031E-2"/>
    <n v="0.31090168514498784"/>
    <n v="3.7450995372555015E-2"/>
    <m/>
    <n v="0"/>
    <n v="0.57674532873734718"/>
    <n v="0.42325467126265287"/>
    <m/>
    <m/>
    <m/>
    <m/>
    <m/>
    <m/>
    <m/>
    <m/>
    <m/>
    <m/>
    <m/>
    <n v="1090.8775510204082"/>
    <x v="0"/>
  </r>
  <r>
    <s v="Allan Hancock CCD"/>
    <x v="1"/>
    <s v="611"/>
    <s v="Single College District"/>
    <x v="1"/>
    <n v="0.4543569489015058"/>
    <n v="0.16351518143668231"/>
    <n v="0.18"/>
    <n v="66.3"/>
    <n v="34.200000000000003"/>
    <n v="20070"/>
    <x v="1"/>
    <x v="10"/>
    <x v="4"/>
    <x v="2"/>
    <n v="24"/>
    <n v="233"/>
    <n v="17"/>
    <n v="37"/>
    <s v="Wireless Access"/>
    <n v="12000"/>
    <m/>
    <m/>
    <n v="12000"/>
    <m/>
    <m/>
    <m/>
    <m/>
    <m/>
    <m/>
    <n v="24000"/>
    <n v="30000"/>
    <m/>
    <m/>
    <m/>
    <m/>
    <m/>
    <m/>
    <m/>
    <m/>
    <m/>
    <n v="30000"/>
    <m/>
    <m/>
    <m/>
    <m/>
    <m/>
    <m/>
    <m/>
    <m/>
    <m/>
    <m/>
    <n v="0"/>
    <m/>
    <m/>
    <m/>
    <n v="10000"/>
    <m/>
    <m/>
    <m/>
    <m/>
    <m/>
    <m/>
    <n v="10000"/>
    <m/>
    <m/>
    <m/>
    <m/>
    <m/>
    <m/>
    <m/>
    <m/>
    <m/>
    <m/>
    <m/>
    <m/>
    <m/>
    <m/>
    <m/>
    <m/>
    <m/>
    <m/>
    <m/>
    <m/>
    <m/>
    <m/>
    <m/>
    <m/>
    <m/>
    <n v="14900.48"/>
    <m/>
    <m/>
    <m/>
    <n v="21862.799999999999"/>
    <m/>
    <n v="10786"/>
    <n v="47549.279999999999"/>
    <m/>
    <m/>
    <m/>
    <m/>
    <m/>
    <m/>
    <m/>
    <m/>
    <m/>
    <m/>
    <m/>
    <m/>
    <m/>
    <m/>
    <m/>
    <m/>
    <m/>
    <m/>
    <m/>
    <m/>
    <m/>
    <m/>
    <m/>
    <m/>
    <m/>
    <n v="3000"/>
    <m/>
    <m/>
    <m/>
    <m/>
    <m/>
    <m/>
    <n v="3000"/>
    <m/>
    <m/>
    <m/>
    <m/>
    <m/>
    <m/>
    <m/>
    <m/>
    <m/>
    <m/>
    <m/>
    <m/>
    <m/>
    <m/>
    <m/>
    <m/>
    <m/>
    <m/>
    <m/>
    <m/>
    <m/>
    <m/>
    <m/>
    <m/>
    <m/>
    <m/>
    <m/>
    <m/>
    <m/>
    <m/>
    <m/>
    <m/>
    <m/>
    <m/>
    <m/>
    <m/>
    <m/>
    <m/>
    <m/>
    <m/>
    <m/>
    <n v="54000"/>
    <n v="60549.279999999999"/>
    <n v="114549.28"/>
    <s v="Dean or other administrator"/>
    <m/>
    <s v="yes"/>
    <m/>
    <m/>
    <m/>
    <m/>
    <s v="We don't have faculty coordinators or department chairs."/>
    <n v="1300"/>
    <n v="1692"/>
    <n v="200"/>
    <n v="200"/>
    <n v="47333"/>
    <n v="1921"/>
    <n v="16384"/>
    <n v="297"/>
    <m/>
    <n v="200"/>
    <n v="134"/>
    <n v="134"/>
    <n v="4634"/>
    <m/>
    <m/>
    <n v="12"/>
    <n v="4"/>
    <m/>
    <m/>
    <n v="2.5"/>
    <n v="2"/>
    <n v="6"/>
    <n v="2.95"/>
    <n v="13532"/>
    <s v="estimate"/>
    <m/>
    <m/>
    <m/>
    <m/>
    <m/>
    <m/>
    <n v="15153"/>
    <m/>
    <m/>
    <m/>
    <m/>
    <n v="0"/>
    <n v="0"/>
    <m/>
    <m/>
    <m/>
    <m/>
    <m/>
    <m/>
    <m/>
    <m/>
    <m/>
    <m/>
    <m/>
    <m/>
    <m/>
    <n v="155"/>
    <n v="3260"/>
    <n v="1"/>
    <n v="1"/>
    <n v="20"/>
    <n v="118"/>
    <n v="36"/>
    <n v="36"/>
    <n v="4"/>
    <n v="0"/>
    <n v="4"/>
    <n v="4"/>
    <m/>
    <m/>
    <m/>
    <m/>
    <m/>
    <n v="180435"/>
    <n v="6"/>
    <n v="0.20951681232741054"/>
    <n v="0.26189601540926316"/>
    <n v="0"/>
    <n v="8.7298671803087716E-2"/>
    <n v="0.41509889891931229"/>
    <n v="2.6189601540926317E-2"/>
    <m/>
    <n v="0"/>
    <n v="0.4714128277366737"/>
    <n v="0.5285871722633263"/>
    <m/>
    <m/>
    <m/>
    <m/>
    <m/>
    <m/>
    <m/>
    <m/>
    <m/>
    <m/>
    <m/>
    <n v="1224.2733968253963"/>
    <x v="0"/>
  </r>
  <r>
    <s v="Allan Hancock CCD"/>
    <x v="1"/>
    <s v="611"/>
    <s v="Single College District"/>
    <x v="1"/>
    <n v="0.4543569489015058"/>
    <n v="0.16351518143668231"/>
    <n v="0.18"/>
    <n v="66.3"/>
    <n v="34.200000000000003"/>
    <n v="20080"/>
    <x v="2"/>
    <x v="11"/>
    <x v="4"/>
    <x v="2"/>
    <n v="24"/>
    <n v="233"/>
    <n v="17"/>
    <n v="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s v="yes"/>
    <m/>
    <m/>
    <m/>
    <m/>
    <s v="Dean acts as dept. chair"/>
    <m/>
    <m/>
    <m/>
    <m/>
    <m/>
    <m/>
    <m/>
    <m/>
    <m/>
    <n v="85"/>
    <n v="262"/>
    <n v="287"/>
    <n v="4039"/>
    <m/>
    <m/>
    <m/>
    <m/>
    <m/>
    <m/>
    <n v="2"/>
    <n v="2"/>
    <n v="2"/>
    <m/>
    <m/>
    <s v="estimate"/>
    <n v="5017"/>
    <n v="6025"/>
    <m/>
    <n v="659"/>
    <m/>
    <n v="1"/>
    <n v="11702"/>
    <m/>
    <m/>
    <n v="65"/>
    <n v="59"/>
    <n v="0"/>
    <n v="0"/>
    <m/>
    <m/>
    <m/>
    <m/>
    <m/>
    <m/>
    <m/>
    <m/>
    <m/>
    <m/>
    <m/>
    <m/>
    <m/>
    <n v="105"/>
    <n v="2483"/>
    <n v="1"/>
    <n v="1"/>
    <n v="18"/>
    <n v="59"/>
    <n v="40"/>
    <n v="40"/>
    <n v="4"/>
    <n v="0"/>
    <n v="4"/>
    <n v="0"/>
    <m/>
    <m/>
    <m/>
    <m/>
    <m/>
    <m/>
    <m/>
    <e v="#DIV/0!"/>
    <e v="#DIV/0!"/>
    <e v="#DIV/0!"/>
    <e v="#DIV/0!"/>
    <e v="#DIV/0!"/>
    <e v="#DIV/0!"/>
    <m/>
    <e v="#DIV/0!"/>
    <e v="#DIV/0!"/>
    <e v="#DIV/0!"/>
    <m/>
    <m/>
    <m/>
    <m/>
    <m/>
    <m/>
    <m/>
    <m/>
    <m/>
    <m/>
    <m/>
    <n v="4107.5560952380938"/>
    <x v="0"/>
  </r>
  <r>
    <s v="Allan Hancock CCD"/>
    <x v="1"/>
    <s v="611"/>
    <s v="Single College District"/>
    <x v="1"/>
    <n v="0.4543569489015058"/>
    <n v="0.16351518143668231"/>
    <n v="0.18"/>
    <n v="66.3"/>
    <n v="34.200000000000003"/>
    <n v="20090"/>
    <x v="3"/>
    <x v="12"/>
    <x v="4"/>
    <x v="2"/>
    <n v="24"/>
    <n v="233"/>
    <n v="17"/>
    <n v="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s v="yes"/>
    <m/>
    <m/>
    <m/>
    <m/>
    <s v="Dean acts as dept. chair"/>
    <m/>
    <m/>
    <m/>
    <m/>
    <m/>
    <m/>
    <m/>
    <m/>
    <m/>
    <n v="85"/>
    <n v="67"/>
    <n v="74"/>
    <n v="4002"/>
    <m/>
    <m/>
    <m/>
    <m/>
    <m/>
    <m/>
    <n v="2"/>
    <n v="2"/>
    <n v="2"/>
    <m/>
    <m/>
    <s v="estimate"/>
    <n v="4024"/>
    <n v="7723"/>
    <m/>
    <n v="548"/>
    <m/>
    <n v="4"/>
    <n v="12299"/>
    <m/>
    <m/>
    <n v="20"/>
    <n v="13"/>
    <n v="0"/>
    <n v="0"/>
    <m/>
    <m/>
    <m/>
    <m/>
    <m/>
    <m/>
    <m/>
    <m/>
    <m/>
    <m/>
    <m/>
    <m/>
    <m/>
    <n v="85"/>
    <n v="2020"/>
    <n v="1"/>
    <n v="1"/>
    <n v="14"/>
    <n v="59"/>
    <n v="40"/>
    <n v="40"/>
    <n v="4"/>
    <n v="0"/>
    <n v="4"/>
    <n v="0"/>
    <m/>
    <m/>
    <m/>
    <m/>
    <m/>
    <m/>
    <m/>
    <e v="#DIV/0!"/>
    <e v="#DIV/0!"/>
    <e v="#DIV/0!"/>
    <e v="#DIV/0!"/>
    <e v="#DIV/0!"/>
    <e v="#DIV/0!"/>
    <m/>
    <e v="#DIV/0!"/>
    <e v="#DIV/0!"/>
    <e v="#DIV/0!"/>
    <m/>
    <m/>
    <m/>
    <m/>
    <m/>
    <m/>
    <m/>
    <m/>
    <m/>
    <m/>
    <m/>
    <n v="4440.093904761914"/>
    <x v="0"/>
  </r>
  <r>
    <s v="Allan Hancock CCD"/>
    <x v="1"/>
    <s v="611"/>
    <s v="Single College District"/>
    <x v="1"/>
    <n v="0.4543569489015058"/>
    <n v="0.16351518143668231"/>
    <n v="0.18"/>
    <n v="66.3"/>
    <n v="34.200000000000003"/>
    <n v="20100"/>
    <x v="4"/>
    <x v="13"/>
    <x v="4"/>
    <x v="2"/>
    <n v="24"/>
    <n v="233"/>
    <n v="17"/>
    <n v="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an or other administrator"/>
    <m/>
    <s v="yes"/>
    <m/>
    <m/>
    <m/>
    <m/>
    <s v="Dean acts as dept. chair"/>
    <m/>
    <m/>
    <m/>
    <m/>
    <m/>
    <m/>
    <m/>
    <m/>
    <m/>
    <n v="85"/>
    <n v="138"/>
    <n v="147"/>
    <n v="4018"/>
    <m/>
    <m/>
    <m/>
    <m/>
    <m/>
    <m/>
    <n v="2"/>
    <n v="2"/>
    <n v="2"/>
    <m/>
    <m/>
    <s v="estimate"/>
    <n v="4063"/>
    <n v="9599"/>
    <m/>
    <n v="487"/>
    <m/>
    <n v="7"/>
    <n v="14151"/>
    <m/>
    <m/>
    <n v="29"/>
    <n v="22"/>
    <n v="0"/>
    <n v="0"/>
    <m/>
    <m/>
    <m/>
    <m/>
    <m/>
    <m/>
    <m/>
    <m/>
    <m/>
    <m/>
    <m/>
    <m/>
    <m/>
    <n v="97"/>
    <n v="2521"/>
    <n v="1"/>
    <n v="1"/>
    <n v="12"/>
    <n v="59"/>
    <n v="30"/>
    <n v="30"/>
    <n v="4"/>
    <n v="0"/>
    <n v="4"/>
    <n v="0"/>
    <m/>
    <m/>
    <m/>
    <m/>
    <m/>
    <m/>
    <m/>
    <e v="#DIV/0!"/>
    <e v="#DIV/0!"/>
    <e v="#DIV/0!"/>
    <e v="#DIV/0!"/>
    <e v="#DIV/0!"/>
    <e v="#DIV/0!"/>
    <m/>
    <e v="#DIV/0!"/>
    <e v="#DIV/0!"/>
    <e v="#DIV/0!"/>
    <m/>
    <m/>
    <m/>
    <m/>
    <m/>
    <m/>
    <m/>
    <m/>
    <m/>
    <m/>
    <m/>
    <n v="4502.9006666666801"/>
    <x v="0"/>
  </r>
  <r>
    <s v="Allan Hancock CCD"/>
    <x v="1"/>
    <s v="611"/>
    <s v="Single College District"/>
    <x v="1"/>
    <n v="0.4543569489015058"/>
    <n v="0.16351518143668231"/>
    <n v="0.18"/>
    <n v="66.3"/>
    <n v="34.200000000000003"/>
    <n v="20110"/>
    <x v="5"/>
    <x v="14"/>
    <x v="4"/>
    <x v="2"/>
    <n v="26"/>
    <n v="233"/>
    <n v="17"/>
    <n v="40"/>
    <n v="0"/>
    <n v="30000"/>
    <m/>
    <n v="0"/>
    <n v="0"/>
    <n v="0"/>
    <n v="0"/>
    <m/>
    <m/>
    <n v="0"/>
    <n v="6000"/>
    <n v="36000"/>
    <n v="0"/>
    <m/>
    <n v="0"/>
    <n v="0"/>
    <n v="0"/>
    <n v="0"/>
    <m/>
    <m/>
    <n v="0"/>
    <n v="0"/>
    <n v="0"/>
    <n v="23000"/>
    <m/>
    <n v="0"/>
    <n v="0"/>
    <n v="0"/>
    <n v="0"/>
    <m/>
    <m/>
    <n v="0"/>
    <n v="0"/>
    <n v="23000"/>
    <n v="0"/>
    <m/>
    <n v="0"/>
    <n v="0"/>
    <n v="0"/>
    <n v="0"/>
    <m/>
    <m/>
    <n v="0"/>
    <n v="0"/>
    <n v="0"/>
    <m/>
    <m/>
    <m/>
    <m/>
    <m/>
    <m/>
    <m/>
    <m/>
    <m/>
    <m/>
    <m/>
    <m/>
    <m/>
    <m/>
    <m/>
    <m/>
    <m/>
    <m/>
    <m/>
    <m/>
    <m/>
    <m/>
    <n v="28679"/>
    <m/>
    <n v="14176"/>
    <n v="0"/>
    <n v="0"/>
    <m/>
    <m/>
    <n v="0"/>
    <n v="0"/>
    <n v="0"/>
    <n v="42855"/>
    <m/>
    <m/>
    <m/>
    <m/>
    <m/>
    <m/>
    <m/>
    <m/>
    <m/>
    <m/>
    <m/>
    <m/>
    <m/>
    <m/>
    <m/>
    <m/>
    <m/>
    <m/>
    <m/>
    <m/>
    <m/>
    <m/>
    <n v="3000"/>
    <m/>
    <n v="0"/>
    <n v="0"/>
    <n v="0"/>
    <m/>
    <m/>
    <n v="0"/>
    <n v="0"/>
    <n v="0"/>
    <n v="3000"/>
    <m/>
    <m/>
    <m/>
    <m/>
    <m/>
    <m/>
    <m/>
    <m/>
    <m/>
    <m/>
    <m/>
    <m/>
    <m/>
    <m/>
    <m/>
    <m/>
    <m/>
    <m/>
    <m/>
    <m/>
    <m/>
    <m/>
    <m/>
    <m/>
    <m/>
    <m/>
    <m/>
    <m/>
    <m/>
    <m/>
    <n v="0"/>
    <m/>
    <n v="0"/>
    <n v="0"/>
    <n v="0"/>
    <n v="0"/>
    <m/>
    <m/>
    <n v="0"/>
    <n v="0"/>
    <n v="0"/>
    <n v="59000"/>
    <n v="45855"/>
    <n v="104855"/>
    <s v="Dean or other administrator"/>
    <m/>
    <s v="yes"/>
    <m/>
    <s v="None"/>
    <m/>
    <m/>
    <m/>
    <n v="732"/>
    <n v="732"/>
    <n v="911"/>
    <n v="911"/>
    <n v="85898"/>
    <n v="0"/>
    <n v="10000"/>
    <n v="192"/>
    <n v="0"/>
    <n v="85"/>
    <n v="378"/>
    <n v="378"/>
    <n v="4048"/>
    <m/>
    <m/>
    <n v="3"/>
    <n v="3.5"/>
    <m/>
    <m/>
    <n v="2"/>
    <n v="2"/>
    <n v="5.5"/>
    <n v="1"/>
    <n v="3689"/>
    <s v="estimate"/>
    <n v="22043"/>
    <n v="11869"/>
    <n v="0"/>
    <n v="0"/>
    <m/>
    <n v="0"/>
    <n v="33912"/>
    <m/>
    <m/>
    <n v="32"/>
    <n v="30"/>
    <n v="0"/>
    <n v="0"/>
    <m/>
    <m/>
    <m/>
    <m/>
    <m/>
    <m/>
    <m/>
    <m/>
    <m/>
    <m/>
    <m/>
    <m/>
    <m/>
    <n v="91"/>
    <n v="2457"/>
    <n v="1"/>
    <n v="1"/>
    <n v="14"/>
    <n v="59"/>
    <n v="36"/>
    <n v="36"/>
    <n v="4"/>
    <n v="0"/>
    <n v="0"/>
    <n v="0"/>
    <m/>
    <m/>
    <m/>
    <m/>
    <m/>
    <n v="117901"/>
    <n v="18"/>
    <n v="0.34333126698774497"/>
    <n v="0"/>
    <n v="0.21935053168661484"/>
    <n v="0"/>
    <n v="0.40870726240999478"/>
    <n v="2.8610938915645416E-2"/>
    <m/>
    <n v="0"/>
    <n v="0.56268179867435986"/>
    <n v="0.43731820132564014"/>
    <m/>
    <m/>
    <m/>
    <m/>
    <m/>
    <m/>
    <m/>
    <m/>
    <m/>
    <m/>
    <m/>
    <n v="1751.2007619047683"/>
    <x v="0"/>
  </r>
  <r>
    <s v="Allan Hancock CCD"/>
    <x v="1"/>
    <s v="611"/>
    <s v="Single College District"/>
    <x v="1"/>
    <n v="0.4543569489015058"/>
    <n v="0.16351518143668231"/>
    <n v="0.18"/>
    <n v="66.3"/>
    <n v="34.200000000000003"/>
    <n v="20120"/>
    <x v="6"/>
    <x v="15"/>
    <x v="4"/>
    <x v="2"/>
    <n v="26"/>
    <n v="233"/>
    <n v="17"/>
    <n v="40"/>
    <n v="0"/>
    <n v="30000"/>
    <m/>
    <m/>
    <n v="0"/>
    <n v="0"/>
    <n v="0"/>
    <m/>
    <m/>
    <n v="0"/>
    <n v="9000"/>
    <n v="39000"/>
    <n v="0"/>
    <m/>
    <n v="0"/>
    <n v="0"/>
    <n v="0"/>
    <n v="0"/>
    <m/>
    <m/>
    <n v="0"/>
    <n v="0"/>
    <n v="0"/>
    <n v="23000"/>
    <m/>
    <n v="0"/>
    <n v="0"/>
    <n v="0"/>
    <n v="0"/>
    <m/>
    <m/>
    <n v="0"/>
    <n v="0"/>
    <n v="0"/>
    <n v="0"/>
    <m/>
    <n v="0"/>
    <n v="0"/>
    <n v="0"/>
    <n v="0"/>
    <m/>
    <m/>
    <n v="0"/>
    <n v="0"/>
    <n v="0"/>
    <m/>
    <m/>
    <m/>
    <m/>
    <m/>
    <m/>
    <m/>
    <m/>
    <m/>
    <m/>
    <m/>
    <m/>
    <m/>
    <m/>
    <m/>
    <m/>
    <m/>
    <m/>
    <m/>
    <m/>
    <m/>
    <m/>
    <n v="30643"/>
    <m/>
    <n v="9859"/>
    <n v="0"/>
    <n v="0"/>
    <m/>
    <m/>
    <n v="0"/>
    <n v="0"/>
    <n v="0"/>
    <n v="40502"/>
    <m/>
    <m/>
    <m/>
    <m/>
    <m/>
    <m/>
    <m/>
    <m/>
    <m/>
    <m/>
    <m/>
    <m/>
    <m/>
    <m/>
    <m/>
    <m/>
    <m/>
    <m/>
    <m/>
    <m/>
    <m/>
    <m/>
    <n v="3000"/>
    <m/>
    <n v="0"/>
    <n v="0"/>
    <n v="0"/>
    <m/>
    <m/>
    <n v="0"/>
    <n v="0"/>
    <n v="5000"/>
    <n v="8000"/>
    <m/>
    <m/>
    <m/>
    <m/>
    <m/>
    <m/>
    <m/>
    <m/>
    <m/>
    <m/>
    <m/>
    <m/>
    <m/>
    <m/>
    <m/>
    <m/>
    <m/>
    <m/>
    <m/>
    <m/>
    <m/>
    <m/>
    <m/>
    <m/>
    <m/>
    <m/>
    <m/>
    <m/>
    <m/>
    <m/>
    <n v="0"/>
    <m/>
    <n v="0"/>
    <n v="0"/>
    <n v="0"/>
    <n v="0"/>
    <m/>
    <m/>
    <n v="0"/>
    <n v="0"/>
    <n v="0"/>
    <n v="39000"/>
    <n v="48502"/>
    <n v="87502"/>
    <s v="Dean or other administrator"/>
    <m/>
    <s v="yes"/>
    <m/>
    <s v="None"/>
    <m/>
    <m/>
    <m/>
    <n v="1059"/>
    <n v="1059"/>
    <n v="349"/>
    <n v="349"/>
    <n v="86020"/>
    <n v="0"/>
    <n v="10000"/>
    <n v="181"/>
    <n v="0"/>
    <n v="85"/>
    <n v="98"/>
    <n v="110"/>
    <n v="4158"/>
    <m/>
    <m/>
    <n v="3"/>
    <n v="3.5"/>
    <m/>
    <m/>
    <n v="2"/>
    <n v="2"/>
    <n v="5.5"/>
    <n v="1"/>
    <n v="3742"/>
    <s v="estimate"/>
    <n v="18881"/>
    <n v="10000"/>
    <n v="0"/>
    <n v="0"/>
    <m/>
    <n v="0"/>
    <n v="28881"/>
    <m/>
    <m/>
    <n v="38"/>
    <n v="35"/>
    <n v="0"/>
    <n v="0"/>
    <m/>
    <m/>
    <m/>
    <m/>
    <m/>
    <m/>
    <m/>
    <m/>
    <m/>
    <m/>
    <m/>
    <m/>
    <m/>
    <n v="94"/>
    <n v="2516"/>
    <n v="1"/>
    <n v="1"/>
    <n v="0"/>
    <n v="55"/>
    <n v="36"/>
    <n v="36"/>
    <n v="0"/>
    <n v="0"/>
    <n v="0"/>
    <n v="0"/>
    <m/>
    <m/>
    <m/>
    <m/>
    <m/>
    <n v="127959"/>
    <n v="15"/>
    <n v="0.44570409819204132"/>
    <n v="0"/>
    <n v="0"/>
    <n v="0"/>
    <n v="0.46286942012753995"/>
    <n v="9.1426481680418739E-2"/>
    <m/>
    <n v="0"/>
    <n v="0.44570409819204132"/>
    <n v="0.55429590180795862"/>
    <m/>
    <m/>
    <m/>
    <m/>
    <m/>
    <m/>
    <m/>
    <m/>
    <m/>
    <m/>
    <m/>
    <n v="1632.4310649350787"/>
    <x v="0"/>
  </r>
  <r>
    <s v="Allan Hancock CCD"/>
    <x v="1"/>
    <s v="611"/>
    <s v="Single College District"/>
    <x v="1"/>
    <n v="0.4543569489015058"/>
    <n v="0.16351518143668231"/>
    <n v="0.18"/>
    <n v="66.3"/>
    <n v="34.200000000000003"/>
    <n v="20130"/>
    <x v="7"/>
    <x v="16"/>
    <x v="4"/>
    <x v="2"/>
    <n v="26"/>
    <n v="233"/>
    <n v="17"/>
    <n v="40"/>
    <m/>
    <n v="30000"/>
    <m/>
    <n v="0"/>
    <n v="0"/>
    <m/>
    <m/>
    <n v="7000"/>
    <n v="0"/>
    <n v="0"/>
    <n v="10548"/>
    <n v="47548"/>
    <n v="0"/>
    <m/>
    <n v="0"/>
    <n v="0"/>
    <m/>
    <m/>
    <n v="0"/>
    <n v="0"/>
    <n v="0"/>
    <n v="0"/>
    <n v="0"/>
    <n v="24500"/>
    <m/>
    <n v="0"/>
    <n v="0"/>
    <m/>
    <m/>
    <n v="0"/>
    <n v="0"/>
    <n v="0"/>
    <n v="0"/>
    <n v="24500"/>
    <n v="0"/>
    <m/>
    <n v="0"/>
    <n v="0"/>
    <m/>
    <m/>
    <n v="0"/>
    <n v="0"/>
    <n v="0"/>
    <n v="0"/>
    <n v="0"/>
    <m/>
    <m/>
    <m/>
    <m/>
    <m/>
    <m/>
    <m/>
    <m/>
    <m/>
    <m/>
    <m/>
    <m/>
    <m/>
    <m/>
    <m/>
    <m/>
    <m/>
    <m/>
    <m/>
    <m/>
    <m/>
    <m/>
    <n v="29891"/>
    <m/>
    <n v="0"/>
    <n v="0"/>
    <m/>
    <n v="0"/>
    <n v="10189"/>
    <n v="0"/>
    <n v="0"/>
    <n v="0"/>
    <n v="40080"/>
    <m/>
    <m/>
    <m/>
    <m/>
    <m/>
    <m/>
    <m/>
    <m/>
    <m/>
    <m/>
    <m/>
    <m/>
    <m/>
    <m/>
    <m/>
    <m/>
    <m/>
    <m/>
    <m/>
    <m/>
    <m/>
    <m/>
    <n v="3000"/>
    <m/>
    <n v="0"/>
    <n v="0"/>
    <m/>
    <n v="0"/>
    <n v="0"/>
    <m/>
    <n v="0"/>
    <n v="0"/>
    <n v="3000"/>
    <m/>
    <m/>
    <m/>
    <m/>
    <m/>
    <m/>
    <m/>
    <m/>
    <m/>
    <m/>
    <m/>
    <m/>
    <m/>
    <m/>
    <m/>
    <m/>
    <m/>
    <m/>
    <m/>
    <m/>
    <n v="0"/>
    <m/>
    <n v="0"/>
    <n v="0"/>
    <m/>
    <n v="0"/>
    <m/>
    <n v="0"/>
    <n v="0"/>
    <n v="0"/>
    <n v="0"/>
    <m/>
    <n v="0"/>
    <n v="0"/>
    <m/>
    <m/>
    <n v="0"/>
    <n v="0"/>
    <n v="0"/>
    <n v="0"/>
    <n v="0"/>
    <n v="72048"/>
    <n v="43080"/>
    <n v="115128"/>
    <s v="Dean or other administrator"/>
    <m/>
    <s v="yes"/>
    <m/>
    <s v="None"/>
    <m/>
    <m/>
    <m/>
    <n v="1618"/>
    <n v="1650"/>
    <n v="508"/>
    <n v="508"/>
    <n v="87382"/>
    <n v="5"/>
    <n v="30463"/>
    <n v="171"/>
    <n v="0"/>
    <n v="85"/>
    <n v="96"/>
    <n v="96"/>
    <n v="4932"/>
    <m/>
    <m/>
    <n v="3"/>
    <n v="3.86"/>
    <n v="3"/>
    <m/>
    <n v="3"/>
    <n v="3"/>
    <n v="6.8599999999999994"/>
    <n v="0.72499999999999998"/>
    <n v="5540"/>
    <s v="estimate"/>
    <n v="6057"/>
    <n v="12495"/>
    <m/>
    <n v="985"/>
    <m/>
    <m/>
    <n v="19542"/>
    <m/>
    <m/>
    <m/>
    <m/>
    <m/>
    <m/>
    <s v="Yes"/>
    <s v="Cal Poly San Luis Obispo"/>
    <s v="University of California Santa Barbara"/>
    <m/>
    <m/>
    <m/>
    <m/>
    <m/>
    <m/>
    <m/>
    <m/>
    <s v="No"/>
    <m/>
    <n v="105"/>
    <n v="2850"/>
    <n v="1"/>
    <n v="1"/>
    <n v="0"/>
    <n v="59"/>
    <n v="40"/>
    <n v="40"/>
    <n v="0"/>
    <n v="0"/>
    <n v="0"/>
    <n v="0"/>
    <s v="No"/>
    <m/>
    <m/>
    <s v="No"/>
    <s v="Yes"/>
    <m/>
    <n v="0"/>
    <n v="0.41300118129386421"/>
    <n v="0"/>
    <n v="0.21280661524563962"/>
    <n v="0"/>
    <n v="0.34813425057327496"/>
    <n v="2.6057952887221181E-2"/>
    <m/>
    <n v="0"/>
    <n v="0.6258077965395038"/>
    <n v="0.37419220346049614"/>
    <m/>
    <m/>
    <m/>
    <m/>
    <m/>
    <m/>
    <m/>
    <m/>
    <m/>
    <m/>
    <m/>
    <n v="1269.2415660141639"/>
    <x v="0"/>
  </r>
  <r>
    <s v="Allan Hancock CCD"/>
    <x v="1"/>
    <s v="611"/>
    <s v="Single College District"/>
    <x v="1"/>
    <n v="0.4543569489015058"/>
    <n v="0.16351518143668231"/>
    <n v="0.18"/>
    <n v="66.3"/>
    <n v="34.200000000000003"/>
    <n v="20140"/>
    <x v="8"/>
    <x v="17"/>
    <x v="4"/>
    <x v="2"/>
    <n v="26"/>
    <n v="233"/>
    <n v="17"/>
    <n v="52"/>
    <m/>
    <n v="36587"/>
    <n v="0"/>
    <n v="6000"/>
    <n v="0"/>
    <m/>
    <m/>
    <n v="8060"/>
    <n v="0"/>
    <n v="0"/>
    <m/>
    <n v="50647"/>
    <n v="0"/>
    <n v="0"/>
    <n v="0"/>
    <n v="0"/>
    <m/>
    <m/>
    <n v="0"/>
    <n v="0"/>
    <n v="0"/>
    <n v="0"/>
    <n v="0"/>
    <n v="26850"/>
    <n v="0"/>
    <n v="0"/>
    <n v="0"/>
    <m/>
    <m/>
    <n v="0"/>
    <n v="0"/>
    <n v="0"/>
    <n v="0"/>
    <n v="26850"/>
    <n v="0"/>
    <n v="0"/>
    <n v="0"/>
    <n v="0"/>
    <m/>
    <m/>
    <n v="0"/>
    <n v="0"/>
    <n v="0"/>
    <n v="0"/>
    <n v="0"/>
    <n v="37732"/>
    <n v="0"/>
    <n v="0"/>
    <n v="0"/>
    <m/>
    <n v="0"/>
    <n v="0"/>
    <n v="0"/>
    <n v="0"/>
    <n v="0"/>
    <n v="37732"/>
    <n v="0"/>
    <n v="0"/>
    <n v="0"/>
    <n v="0"/>
    <m/>
    <n v="0"/>
    <n v="0"/>
    <n v="0"/>
    <n v="0"/>
    <n v="0"/>
    <n v="0"/>
    <n v="37732"/>
    <n v="0"/>
    <n v="0"/>
    <n v="0"/>
    <n v="0"/>
    <n v="0"/>
    <n v="0"/>
    <n v="0"/>
    <n v="0"/>
    <n v="0"/>
    <n v="37732"/>
    <n v="0"/>
    <n v="0"/>
    <n v="0"/>
    <n v="0"/>
    <m/>
    <n v="0"/>
    <n v="0"/>
    <n v="0"/>
    <n v="0"/>
    <n v="0"/>
    <n v="0"/>
    <n v="600"/>
    <n v="0"/>
    <n v="0"/>
    <n v="0"/>
    <m/>
    <n v="0"/>
    <n v="0"/>
    <n v="0"/>
    <n v="0"/>
    <n v="0"/>
    <n v="600"/>
    <n v="600"/>
    <n v="0"/>
    <n v="0"/>
    <n v="0"/>
    <n v="0"/>
    <n v="0"/>
    <n v="0"/>
    <n v="0"/>
    <n v="0"/>
    <n v="0"/>
    <n v="600"/>
    <n v="6467"/>
    <n v="0"/>
    <n v="0"/>
    <n v="0"/>
    <n v="0"/>
    <n v="0"/>
    <n v="0"/>
    <n v="0"/>
    <n v="0"/>
    <n v="6467"/>
    <n v="0"/>
    <n v="0"/>
    <n v="0"/>
    <n v="0"/>
    <n v="0"/>
    <n v="0"/>
    <n v="0"/>
    <n v="0"/>
    <n v="0"/>
    <n v="0"/>
    <n v="6467"/>
    <n v="0"/>
    <n v="0"/>
    <n v="0"/>
    <n v="0"/>
    <n v="0"/>
    <n v="0"/>
    <n v="0"/>
    <n v="0"/>
    <n v="6467"/>
    <n v="0"/>
    <n v="0"/>
    <n v="0"/>
    <n v="0"/>
    <m/>
    <m/>
    <n v="0"/>
    <n v="0"/>
    <n v="0"/>
    <n v="0"/>
    <n v="0"/>
    <n v="77497"/>
    <n v="44799"/>
    <n v="122296"/>
    <s v="Dean or other administrator"/>
    <m/>
    <s v="yes"/>
    <m/>
    <m/>
    <s v="Release time"/>
    <m/>
    <m/>
    <n v="1429"/>
    <n v="1736"/>
    <n v="349"/>
    <n v="358"/>
    <n v="88120"/>
    <n v="0"/>
    <n v="30463"/>
    <n v="145"/>
    <n v="0"/>
    <n v="85"/>
    <n v="132"/>
    <n v="132"/>
    <n v="4913"/>
    <s v="No"/>
    <m/>
    <n v="3"/>
    <n v="3.86"/>
    <n v="3"/>
    <m/>
    <n v="3"/>
    <n v="3"/>
    <n v="6.8599999999999994"/>
    <n v="0.72499999999999998"/>
    <n v="5615"/>
    <s v="estimate"/>
    <n v="19284"/>
    <n v="10245"/>
    <n v="1500"/>
    <m/>
    <m/>
    <m/>
    <n v="20784"/>
    <m/>
    <m/>
    <m/>
    <n v="16"/>
    <n v="22"/>
    <n v="16"/>
    <s v="Yes"/>
    <s v="Cal Poly Univ. San Luis Obispo"/>
    <s v="UCSB"/>
    <m/>
    <m/>
    <m/>
    <m/>
    <m/>
    <m/>
    <m/>
    <m/>
    <s v="No"/>
    <m/>
    <n v="120"/>
    <n v="3360"/>
    <n v="1"/>
    <n v="1"/>
    <n v="0"/>
    <n v="59"/>
    <n v="40"/>
    <n v="40"/>
    <n v="0"/>
    <n v="0"/>
    <n v="0"/>
    <n v="0"/>
    <s v="No"/>
    <m/>
    <s v="No"/>
    <s v="No"/>
    <s v="Yes"/>
    <n v="118876"/>
    <m/>
    <n v="0.41413455877543009"/>
    <n v="0"/>
    <n v="0.21954929024661476"/>
    <n v="0"/>
    <n v="0.30853012363446064"/>
    <n v="4.9061293909858049E-3"/>
    <n v="5.2879897952508664E-2"/>
    <n v="0"/>
    <n v="0.63368384902204489"/>
    <n v="0.36631615097795511"/>
    <m/>
    <s v="Yes"/>
    <m/>
    <s v="Student Government"/>
    <m/>
    <s v="Grant Outside of College"/>
    <s v="Textbook Donations from Faculty"/>
    <m/>
    <m/>
    <s v="Other"/>
    <s v="Friends of the AHC Library"/>
    <n v="1287.2837706511264"/>
    <x v="0"/>
  </r>
  <r>
    <s v="Los Rios CCD"/>
    <x v="2"/>
    <s v="231"/>
    <s v="Multi-College District"/>
    <x v="1"/>
    <n v="0.69089485299352171"/>
    <n v="0.24809567879262476"/>
    <n v="0.25"/>
    <n v="25.6"/>
    <n v="10.199999999999999"/>
    <n v="20060"/>
    <x v="0"/>
    <x v="18"/>
    <x v="5"/>
    <x v="3"/>
    <n v="34"/>
    <n v="387"/>
    <n v="0"/>
    <n v="70"/>
    <n v="12"/>
    <n v="37921"/>
    <m/>
    <n v="0"/>
    <n v="0"/>
    <n v="174755"/>
    <n v="0"/>
    <m/>
    <m/>
    <n v="0"/>
    <n v="0"/>
    <n v="212676"/>
    <n v="26948"/>
    <m/>
    <n v="0"/>
    <n v="0"/>
    <n v="0"/>
    <n v="0"/>
    <m/>
    <m/>
    <n v="0"/>
    <n v="0"/>
    <n v="26948"/>
    <n v="754"/>
    <m/>
    <n v="0"/>
    <n v="0"/>
    <n v="0"/>
    <n v="0"/>
    <m/>
    <m/>
    <n v="0"/>
    <n v="0"/>
    <n v="754"/>
    <n v="0"/>
    <m/>
    <n v="0"/>
    <n v="0"/>
    <n v="3600"/>
    <n v="1418"/>
    <m/>
    <m/>
    <n v="0"/>
    <n v="0"/>
    <n v="5018"/>
    <m/>
    <m/>
    <m/>
    <m/>
    <m/>
    <m/>
    <m/>
    <m/>
    <m/>
    <m/>
    <m/>
    <m/>
    <m/>
    <m/>
    <m/>
    <m/>
    <m/>
    <m/>
    <m/>
    <m/>
    <m/>
    <m/>
    <n v="11894"/>
    <m/>
    <n v="0"/>
    <n v="0"/>
    <n v="0"/>
    <m/>
    <m/>
    <n v="35022"/>
    <n v="0"/>
    <n v="0"/>
    <n v="46916"/>
    <m/>
    <m/>
    <m/>
    <m/>
    <m/>
    <m/>
    <m/>
    <m/>
    <m/>
    <m/>
    <m/>
    <m/>
    <m/>
    <m/>
    <m/>
    <m/>
    <m/>
    <m/>
    <m/>
    <m/>
    <m/>
    <m/>
    <n v="0"/>
    <m/>
    <n v="0"/>
    <n v="0"/>
    <n v="2666"/>
    <m/>
    <m/>
    <n v="0"/>
    <n v="0"/>
    <n v="0"/>
    <n v="2666"/>
    <m/>
    <m/>
    <m/>
    <m/>
    <m/>
    <m/>
    <m/>
    <m/>
    <m/>
    <m/>
    <m/>
    <m/>
    <m/>
    <m/>
    <m/>
    <m/>
    <m/>
    <m/>
    <m/>
    <m/>
    <m/>
    <m/>
    <m/>
    <m/>
    <m/>
    <m/>
    <m/>
    <m/>
    <m/>
    <m/>
    <n v="0"/>
    <m/>
    <n v="0"/>
    <n v="0"/>
    <n v="0"/>
    <n v="0"/>
    <m/>
    <m/>
    <n v="0"/>
    <n v="0"/>
    <n v="0"/>
    <n v="240378"/>
    <n v="54600"/>
    <n v="294978"/>
    <s v="Dean or other administrator"/>
    <m/>
    <s v="No"/>
    <s v="PhD"/>
    <m/>
    <s v="Release time"/>
    <m/>
    <m/>
    <n v="4464"/>
    <n v="5914"/>
    <n v="107"/>
    <n v="107"/>
    <n v="63675"/>
    <n v="2925"/>
    <n v="4009"/>
    <n v="246"/>
    <m/>
    <n v="107"/>
    <n v="61"/>
    <n v="105"/>
    <n v="1853"/>
    <m/>
    <m/>
    <n v="10"/>
    <n v="8.6"/>
    <m/>
    <m/>
    <n v="8"/>
    <n v="6.5"/>
    <n v="15.1"/>
    <n v="5.6"/>
    <n v="7403"/>
    <s v="estimate"/>
    <n v="27107"/>
    <n v="17435"/>
    <n v="23693"/>
    <n v="1939"/>
    <m/>
    <n v="0"/>
    <n v="70174"/>
    <m/>
    <m/>
    <n v="1148"/>
    <n v="689"/>
    <n v="2818"/>
    <n v="1778"/>
    <m/>
    <m/>
    <m/>
    <m/>
    <m/>
    <m/>
    <m/>
    <m/>
    <m/>
    <m/>
    <m/>
    <m/>
    <m/>
    <n v="242"/>
    <n v="5069"/>
    <n v="4"/>
    <n v="13"/>
    <n v="178"/>
    <n v="75.5"/>
    <n v="52"/>
    <n v="48"/>
    <n v="6"/>
    <n v="0"/>
    <n v="6"/>
    <n v="0"/>
    <m/>
    <m/>
    <m/>
    <m/>
    <m/>
    <n v="0"/>
    <n v="35"/>
    <n v="0.72098936191851593"/>
    <n v="9.1355965529632724E-2"/>
    <n v="2.5561228294991491E-3"/>
    <n v="1.7011438141149509E-2"/>
    <n v="0.15904914942809295"/>
    <n v="9.0379621531097229E-3"/>
    <m/>
    <n v="0"/>
    <n v="0.81490145027764782"/>
    <n v="0.18509854972235218"/>
    <m/>
    <m/>
    <m/>
    <m/>
    <m/>
    <m/>
    <m/>
    <m/>
    <m/>
    <m/>
    <m/>
    <n v="1403.4747650583431"/>
    <x v="1"/>
  </r>
  <r>
    <s v="Los Rios CCD"/>
    <x v="2"/>
    <s v="231"/>
    <s v="Multi-College District"/>
    <x v="1"/>
    <n v="0.69089485299352171"/>
    <n v="0.24809567879262476"/>
    <n v="0.25"/>
    <n v="25.6"/>
    <n v="10.199999999999999"/>
    <n v="20070"/>
    <x v="1"/>
    <x v="19"/>
    <x v="5"/>
    <x v="3"/>
    <n v="34"/>
    <n v="387"/>
    <n v="0"/>
    <n v="70"/>
    <n v="12"/>
    <n v="37765"/>
    <m/>
    <n v="0"/>
    <n v="0"/>
    <n v="151841"/>
    <n v="0"/>
    <m/>
    <m/>
    <n v="0"/>
    <n v="0"/>
    <n v="189606"/>
    <n v="30732"/>
    <m/>
    <n v="0"/>
    <n v="0"/>
    <n v="0"/>
    <n v="0"/>
    <m/>
    <m/>
    <n v="0"/>
    <n v="0"/>
    <n v="30732"/>
    <n v="681"/>
    <m/>
    <n v="0"/>
    <n v="0"/>
    <n v="0"/>
    <n v="0"/>
    <m/>
    <m/>
    <n v="0"/>
    <n v="0"/>
    <n v="681"/>
    <n v="0"/>
    <m/>
    <n v="0"/>
    <n v="0"/>
    <n v="5100"/>
    <n v="1491"/>
    <m/>
    <m/>
    <n v="0"/>
    <n v="0"/>
    <n v="6591"/>
    <m/>
    <m/>
    <m/>
    <m/>
    <m/>
    <m/>
    <m/>
    <m/>
    <m/>
    <m/>
    <m/>
    <m/>
    <m/>
    <m/>
    <m/>
    <m/>
    <m/>
    <m/>
    <m/>
    <m/>
    <m/>
    <m/>
    <n v="11997"/>
    <m/>
    <n v="0"/>
    <n v="0"/>
    <n v="0"/>
    <m/>
    <m/>
    <n v="25274"/>
    <n v="0"/>
    <n v="0"/>
    <n v="37271"/>
    <m/>
    <m/>
    <m/>
    <m/>
    <m/>
    <m/>
    <m/>
    <m/>
    <m/>
    <m/>
    <m/>
    <m/>
    <m/>
    <m/>
    <m/>
    <m/>
    <m/>
    <m/>
    <m/>
    <m/>
    <m/>
    <m/>
    <n v="0"/>
    <m/>
    <n v="0"/>
    <n v="0"/>
    <n v="7185"/>
    <m/>
    <m/>
    <n v="0"/>
    <n v="0"/>
    <n v="0"/>
    <n v="7185"/>
    <m/>
    <m/>
    <m/>
    <m/>
    <m/>
    <m/>
    <m/>
    <m/>
    <m/>
    <m/>
    <m/>
    <m/>
    <m/>
    <m/>
    <m/>
    <m/>
    <m/>
    <m/>
    <m/>
    <m/>
    <m/>
    <m/>
    <m/>
    <m/>
    <m/>
    <m/>
    <m/>
    <m/>
    <m/>
    <m/>
    <n v="0"/>
    <m/>
    <n v="0"/>
    <n v="0"/>
    <n v="0"/>
    <n v="0"/>
    <m/>
    <m/>
    <n v="0"/>
    <n v="0"/>
    <n v="0"/>
    <n v="221019"/>
    <n v="51047"/>
    <n v="272066"/>
    <s v="Dean or other administrator"/>
    <m/>
    <s v="No"/>
    <s v="PhD"/>
    <m/>
    <s v="Release time"/>
    <m/>
    <m/>
    <n v="3361"/>
    <n v="4349"/>
    <n v="164"/>
    <n v="164"/>
    <n v="60501"/>
    <n v="5057"/>
    <n v="9066"/>
    <n v="242"/>
    <n v="243"/>
    <n v="75"/>
    <n v="31"/>
    <n v="86"/>
    <n v="1829"/>
    <m/>
    <m/>
    <n v="10"/>
    <n v="8.6"/>
    <m/>
    <m/>
    <n v="8"/>
    <n v="6.5"/>
    <n v="15.1"/>
    <n v="5.3"/>
    <n v="9255"/>
    <s v="estimate"/>
    <n v="25125"/>
    <n v="19905"/>
    <n v="20382"/>
    <n v="3698"/>
    <m/>
    <n v="0"/>
    <n v="69110"/>
    <m/>
    <m/>
    <n v="1258"/>
    <n v="722"/>
    <n v="2589"/>
    <n v="1712"/>
    <m/>
    <m/>
    <m/>
    <m/>
    <m/>
    <m/>
    <m/>
    <m/>
    <m/>
    <m/>
    <m/>
    <m/>
    <m/>
    <n v="210"/>
    <n v="4690"/>
    <n v="3"/>
    <n v="11"/>
    <n v="160"/>
    <n v="75.5"/>
    <n v="52"/>
    <n v="48"/>
    <n v="6"/>
    <n v="0"/>
    <n v="6"/>
    <n v="0"/>
    <m/>
    <m/>
    <m/>
    <m/>
    <m/>
    <n v="0"/>
    <n v="39"/>
    <n v="0.69691177875956567"/>
    <n v="0.11295788521902773"/>
    <n v="2.5030691082310909E-3"/>
    <n v="2.4225739342659501E-2"/>
    <n v="0.13699249446825404"/>
    <n v="2.6409033102261951E-2"/>
    <m/>
    <n v="0"/>
    <n v="0.81237273308682456"/>
    <n v="0.18762726691317547"/>
    <m/>
    <m/>
    <m/>
    <m/>
    <m/>
    <m/>
    <m/>
    <m/>
    <m/>
    <m/>
    <m/>
    <n v="1444.7651466414388"/>
    <x v="1"/>
  </r>
  <r>
    <s v="Los Rios CCD"/>
    <x v="2"/>
    <s v="231"/>
    <s v="Multi-College District"/>
    <x v="1"/>
    <n v="0.69089485299352171"/>
    <n v="0.24809567879262476"/>
    <n v="0.25"/>
    <n v="25.6"/>
    <n v="10.199999999999999"/>
    <n v="20080"/>
    <x v="2"/>
    <x v="20"/>
    <x v="6"/>
    <x v="4"/>
    <n v="93"/>
    <n v="690"/>
    <n v="30"/>
    <n v="145"/>
    <n v="0"/>
    <n v="37972"/>
    <m/>
    <m/>
    <m/>
    <n v="165389"/>
    <m/>
    <m/>
    <m/>
    <m/>
    <m/>
    <n v="203361"/>
    <m/>
    <m/>
    <m/>
    <m/>
    <n v="4800"/>
    <m/>
    <m/>
    <m/>
    <m/>
    <m/>
    <n v="4800"/>
    <n v="32944"/>
    <m/>
    <m/>
    <m/>
    <n v="593"/>
    <m/>
    <m/>
    <m/>
    <m/>
    <m/>
    <n v="33537"/>
    <m/>
    <m/>
    <m/>
    <m/>
    <m/>
    <m/>
    <m/>
    <m/>
    <m/>
    <m/>
    <n v="0"/>
    <m/>
    <m/>
    <m/>
    <m/>
    <m/>
    <m/>
    <m/>
    <m/>
    <m/>
    <m/>
    <m/>
    <m/>
    <m/>
    <m/>
    <m/>
    <m/>
    <m/>
    <m/>
    <m/>
    <m/>
    <m/>
    <m/>
    <m/>
    <m/>
    <n v="11997"/>
    <m/>
    <m/>
    <m/>
    <m/>
    <n v="35979"/>
    <m/>
    <m/>
    <n v="48331"/>
    <m/>
    <m/>
    <m/>
    <m/>
    <m/>
    <m/>
    <m/>
    <m/>
    <m/>
    <m/>
    <m/>
    <m/>
    <m/>
    <m/>
    <m/>
    <m/>
    <m/>
    <m/>
    <m/>
    <m/>
    <m/>
    <m/>
    <m/>
    <m/>
    <m/>
    <m/>
    <n v="6595"/>
    <m/>
    <m/>
    <m/>
    <m/>
    <m/>
    <n v="6595"/>
    <m/>
    <m/>
    <m/>
    <m/>
    <m/>
    <m/>
    <m/>
    <m/>
    <m/>
    <m/>
    <m/>
    <m/>
    <m/>
    <m/>
    <m/>
    <m/>
    <m/>
    <m/>
    <m/>
    <m/>
    <m/>
    <m/>
    <m/>
    <m/>
    <m/>
    <m/>
    <m/>
    <m/>
    <m/>
    <m/>
    <n v="20168"/>
    <m/>
    <m/>
    <m/>
    <n v="10147"/>
    <m/>
    <m/>
    <m/>
    <n v="373"/>
    <n v="567"/>
    <n v="31255"/>
    <n v="236898"/>
    <n v="59726"/>
    <n v="327879"/>
    <s v="Dean or other administrator"/>
    <m/>
    <m/>
    <s v="PhD"/>
    <m/>
    <s v="Release time"/>
    <m/>
    <m/>
    <n v="3041"/>
    <n v="3439"/>
    <n v="141"/>
    <n v="141"/>
    <n v="51532"/>
    <n v="3190"/>
    <n v="12440"/>
    <n v="251"/>
    <m/>
    <n v="0"/>
    <n v="211"/>
    <n v="212"/>
    <n v="1958"/>
    <m/>
    <m/>
    <n v="10"/>
    <n v="8.8000000000000007"/>
    <m/>
    <m/>
    <n v="9"/>
    <n v="6.5"/>
    <n v="15.3"/>
    <n v="2.9"/>
    <n v="14295"/>
    <s v="actual"/>
    <n v="26213"/>
    <n v="24828"/>
    <n v="23864"/>
    <n v="4761"/>
    <m/>
    <n v="460"/>
    <n v="80126"/>
    <m/>
    <m/>
    <m/>
    <n v="1040"/>
    <m/>
    <n v="1977"/>
    <m/>
    <m/>
    <m/>
    <m/>
    <m/>
    <m/>
    <m/>
    <m/>
    <m/>
    <m/>
    <m/>
    <m/>
    <m/>
    <n v="217"/>
    <n v="5425"/>
    <n v="3"/>
    <n v="12"/>
    <n v="190"/>
    <n v="75.5"/>
    <n v="52"/>
    <n v="48"/>
    <n v="6"/>
    <n v="0"/>
    <n v="6"/>
    <n v="0"/>
    <m/>
    <m/>
    <m/>
    <m/>
    <m/>
    <m/>
    <n v="0"/>
    <n v="0.62023185382412416"/>
    <n v="1.4639546906023258E-2"/>
    <n v="0.10228468428902125"/>
    <n v="0"/>
    <n v="0.14740498781562711"/>
    <n v="2.0114127467754872E-2"/>
    <m/>
    <n v="9.5324799697449364E-2"/>
    <n v="0.72251653811314542"/>
    <n v="0.18215866218940524"/>
    <m/>
    <m/>
    <m/>
    <m/>
    <m/>
    <m/>
    <m/>
    <m/>
    <m/>
    <m/>
    <m/>
    <n v="1600.2031372549029"/>
    <x v="1"/>
  </r>
  <r>
    <s v="Los Rios CCD"/>
    <x v="2"/>
    <s v="231"/>
    <s v="Multi-College District"/>
    <x v="1"/>
    <n v="0.69089485299352171"/>
    <n v="0.24809567879262476"/>
    <n v="0.25"/>
    <n v="25.6"/>
    <n v="10.199999999999999"/>
    <n v="20090"/>
    <x v="3"/>
    <x v="21"/>
    <x v="6"/>
    <x v="4"/>
    <n v="93"/>
    <n v="690"/>
    <n v="30"/>
    <n v="145"/>
    <n v="0"/>
    <n v="36069"/>
    <m/>
    <m/>
    <m/>
    <n v="131764"/>
    <m/>
    <m/>
    <m/>
    <m/>
    <m/>
    <n v="167833"/>
    <m/>
    <m/>
    <m/>
    <m/>
    <n v="4880"/>
    <m/>
    <m/>
    <m/>
    <m/>
    <m/>
    <n v="4880"/>
    <n v="34390"/>
    <m/>
    <m/>
    <m/>
    <m/>
    <m/>
    <m/>
    <m/>
    <m/>
    <m/>
    <n v="34390"/>
    <m/>
    <m/>
    <m/>
    <m/>
    <m/>
    <m/>
    <m/>
    <m/>
    <m/>
    <m/>
    <n v="0"/>
    <m/>
    <m/>
    <m/>
    <m/>
    <m/>
    <m/>
    <m/>
    <m/>
    <m/>
    <m/>
    <m/>
    <m/>
    <m/>
    <m/>
    <m/>
    <m/>
    <m/>
    <m/>
    <m/>
    <m/>
    <m/>
    <m/>
    <m/>
    <m/>
    <n v="13143"/>
    <m/>
    <m/>
    <m/>
    <m/>
    <n v="33855"/>
    <m/>
    <m/>
    <n v="46998"/>
    <m/>
    <m/>
    <m/>
    <m/>
    <m/>
    <m/>
    <m/>
    <m/>
    <m/>
    <m/>
    <m/>
    <m/>
    <m/>
    <m/>
    <m/>
    <m/>
    <m/>
    <m/>
    <m/>
    <m/>
    <m/>
    <m/>
    <m/>
    <m/>
    <m/>
    <m/>
    <n v="4932"/>
    <m/>
    <m/>
    <m/>
    <m/>
    <m/>
    <n v="4932"/>
    <m/>
    <m/>
    <m/>
    <m/>
    <m/>
    <m/>
    <m/>
    <m/>
    <m/>
    <m/>
    <m/>
    <m/>
    <m/>
    <m/>
    <m/>
    <m/>
    <m/>
    <m/>
    <m/>
    <m/>
    <m/>
    <m/>
    <m/>
    <m/>
    <m/>
    <m/>
    <m/>
    <m/>
    <m/>
    <m/>
    <n v="19286"/>
    <m/>
    <m/>
    <m/>
    <n v="10905"/>
    <m/>
    <m/>
    <m/>
    <m/>
    <n v="803"/>
    <n v="30994"/>
    <n v="202223"/>
    <n v="56810"/>
    <n v="290027"/>
    <s v="Dean or other administrator"/>
    <m/>
    <m/>
    <s v="PhD"/>
    <m/>
    <s v="Release time"/>
    <m/>
    <m/>
    <n v="2457"/>
    <n v="2791"/>
    <n v="145"/>
    <n v="145"/>
    <n v="53161"/>
    <n v="2727"/>
    <n v="14958"/>
    <n v="226"/>
    <m/>
    <n v="0"/>
    <n v="87"/>
    <n v="87"/>
    <n v="967"/>
    <m/>
    <m/>
    <n v="12"/>
    <n v="8.8000000000000007"/>
    <m/>
    <m/>
    <n v="9"/>
    <n v="6.5"/>
    <n v="15.3"/>
    <n v="2.5"/>
    <n v="20543"/>
    <s v="actual"/>
    <n v="19831"/>
    <n v="28397"/>
    <n v="12957"/>
    <n v="3900"/>
    <m/>
    <n v="390"/>
    <n v="65475"/>
    <m/>
    <m/>
    <m/>
    <n v="1345"/>
    <m/>
    <n v="3381"/>
    <m/>
    <m/>
    <m/>
    <m/>
    <m/>
    <m/>
    <m/>
    <m/>
    <m/>
    <m/>
    <m/>
    <m/>
    <m/>
    <n v="226"/>
    <n v="5650"/>
    <n v="5"/>
    <n v="18"/>
    <n v="341"/>
    <n v="69.5"/>
    <n v="52"/>
    <n v="48"/>
    <n v="6"/>
    <n v="0"/>
    <n v="6"/>
    <n v="0"/>
    <m/>
    <m/>
    <m/>
    <m/>
    <m/>
    <m/>
    <n v="0"/>
    <n v="0.57868060559878909"/>
    <n v="1.682601964644671E-2"/>
    <n v="0.11857516713961114"/>
    <n v="0"/>
    <n v="0.16204698183272592"/>
    <n v="1.7005313298417046E-2"/>
    <m/>
    <n v="0.1068659124840101"/>
    <n v="0.69725577273840023"/>
    <n v="0.19587831477758968"/>
    <m/>
    <m/>
    <m/>
    <m/>
    <m/>
    <m/>
    <m/>
    <m/>
    <m/>
    <m/>
    <m/>
    <n v="1682.6761780267632"/>
    <x v="1"/>
  </r>
  <r>
    <s v="Los Rios CCD"/>
    <x v="2"/>
    <s v="231"/>
    <s v="Multi-College District"/>
    <x v="1"/>
    <n v="0.69089485299352171"/>
    <n v="0.24809567879262476"/>
    <n v="0.25"/>
    <n v="25.6"/>
    <n v="10.199999999999999"/>
    <n v="20100"/>
    <x v="4"/>
    <x v="22"/>
    <x v="6"/>
    <x v="4"/>
    <n v="93"/>
    <n v="690"/>
    <n v="30"/>
    <n v="145"/>
    <n v="0"/>
    <n v="34201"/>
    <m/>
    <m/>
    <m/>
    <n v="151069"/>
    <m/>
    <m/>
    <m/>
    <m/>
    <m/>
    <n v="185270"/>
    <m/>
    <m/>
    <m/>
    <m/>
    <n v="5185"/>
    <m/>
    <m/>
    <m/>
    <m/>
    <m/>
    <n v="5185"/>
    <n v="36439"/>
    <m/>
    <m/>
    <m/>
    <m/>
    <m/>
    <m/>
    <m/>
    <m/>
    <m/>
    <n v="36439"/>
    <m/>
    <m/>
    <m/>
    <m/>
    <m/>
    <m/>
    <m/>
    <m/>
    <m/>
    <m/>
    <n v="0"/>
    <m/>
    <m/>
    <m/>
    <m/>
    <m/>
    <m/>
    <m/>
    <m/>
    <m/>
    <m/>
    <m/>
    <m/>
    <m/>
    <m/>
    <m/>
    <m/>
    <m/>
    <m/>
    <m/>
    <m/>
    <m/>
    <m/>
    <m/>
    <m/>
    <n v="15263"/>
    <m/>
    <m/>
    <m/>
    <m/>
    <n v="28780"/>
    <m/>
    <m/>
    <n v="44043"/>
    <m/>
    <m/>
    <m/>
    <m/>
    <m/>
    <m/>
    <m/>
    <m/>
    <m/>
    <m/>
    <m/>
    <m/>
    <m/>
    <m/>
    <m/>
    <m/>
    <m/>
    <m/>
    <m/>
    <m/>
    <m/>
    <m/>
    <m/>
    <m/>
    <m/>
    <m/>
    <n v="4812"/>
    <m/>
    <m/>
    <m/>
    <m/>
    <m/>
    <n v="4812"/>
    <m/>
    <m/>
    <m/>
    <m/>
    <m/>
    <m/>
    <m/>
    <m/>
    <m/>
    <m/>
    <m/>
    <m/>
    <m/>
    <m/>
    <m/>
    <m/>
    <m/>
    <m/>
    <m/>
    <m/>
    <m/>
    <m/>
    <m/>
    <m/>
    <m/>
    <m/>
    <m/>
    <m/>
    <m/>
    <m/>
    <n v="25910"/>
    <m/>
    <m/>
    <m/>
    <n v="108024"/>
    <m/>
    <m/>
    <m/>
    <m/>
    <n v="270"/>
    <n v="134204"/>
    <n v="221709"/>
    <n v="54040"/>
    <n v="409953"/>
    <s v="Dean or other administrator"/>
    <m/>
    <m/>
    <s v="PhD"/>
    <m/>
    <s v="Release time"/>
    <m/>
    <m/>
    <n v="2919"/>
    <n v="3197"/>
    <n v="74"/>
    <n v="74"/>
    <n v="53351"/>
    <n v="4462"/>
    <n v="19420"/>
    <n v="216"/>
    <m/>
    <n v="0"/>
    <n v="61"/>
    <n v="62"/>
    <n v="961"/>
    <m/>
    <m/>
    <n v="12"/>
    <n v="8.8000000000000007"/>
    <m/>
    <m/>
    <n v="9"/>
    <n v="6.5"/>
    <n v="15.3"/>
    <n v="2.5"/>
    <n v="18068"/>
    <s v="actual"/>
    <n v="15645"/>
    <n v="38574"/>
    <n v="3504"/>
    <n v="3233"/>
    <m/>
    <n v="209"/>
    <n v="61165"/>
    <m/>
    <m/>
    <m/>
    <n v="1748"/>
    <m/>
    <n v="3315"/>
    <m/>
    <m/>
    <m/>
    <m/>
    <m/>
    <m/>
    <m/>
    <m/>
    <m/>
    <m/>
    <m/>
    <m/>
    <m/>
    <n v="195"/>
    <n v="4875"/>
    <n v="4"/>
    <n v="14"/>
    <n v="353"/>
    <n v="69.5"/>
    <n v="52"/>
    <n v="48"/>
    <n v="6"/>
    <n v="0"/>
    <n v="6"/>
    <n v="0"/>
    <m/>
    <m/>
    <m/>
    <m/>
    <m/>
    <m/>
    <n v="0"/>
    <n v="0.45192985537366481"/>
    <n v="1.2647791332177104E-2"/>
    <n v="8.8885799103799706E-2"/>
    <n v="0"/>
    <n v="0.10743426685498093"/>
    <n v="1.1737930933546041E-2"/>
    <m/>
    <n v="0.32736435640183142"/>
    <n v="0.54081565447746449"/>
    <n v="0.13181998912070408"/>
    <m/>
    <m/>
    <m/>
    <m/>
    <m/>
    <m/>
    <m/>
    <m/>
    <m/>
    <m/>
    <m/>
    <n v="1720.623977591036"/>
    <x v="1"/>
  </r>
  <r>
    <s v="Los Rios CCD"/>
    <x v="2"/>
    <s v="231"/>
    <s v="Multi-College District"/>
    <x v="1"/>
    <n v="0.69089485299352171"/>
    <n v="0.24809567879262476"/>
    <n v="0.25"/>
    <n v="25.6"/>
    <n v="10.199999999999999"/>
    <n v="20110"/>
    <x v="5"/>
    <x v="23"/>
    <x v="6"/>
    <x v="4"/>
    <n v="115"/>
    <n v="736"/>
    <n v="35"/>
    <n v="129"/>
    <n v="0"/>
    <n v="36599"/>
    <m/>
    <m/>
    <m/>
    <n v="190822"/>
    <m/>
    <m/>
    <m/>
    <m/>
    <n v="153"/>
    <n v="227574"/>
    <m/>
    <m/>
    <n v="360"/>
    <m/>
    <n v="9010"/>
    <m/>
    <m/>
    <m/>
    <m/>
    <m/>
    <n v="9370"/>
    <n v="34034"/>
    <m/>
    <m/>
    <m/>
    <m/>
    <m/>
    <m/>
    <m/>
    <m/>
    <m/>
    <n v="34034"/>
    <m/>
    <m/>
    <m/>
    <m/>
    <m/>
    <m/>
    <m/>
    <m/>
    <m/>
    <m/>
    <n v="0"/>
    <m/>
    <m/>
    <m/>
    <m/>
    <m/>
    <m/>
    <m/>
    <m/>
    <m/>
    <m/>
    <m/>
    <m/>
    <m/>
    <m/>
    <m/>
    <m/>
    <m/>
    <m/>
    <m/>
    <m/>
    <m/>
    <m/>
    <m/>
    <m/>
    <n v="50364"/>
    <m/>
    <m/>
    <m/>
    <m/>
    <m/>
    <m/>
    <m/>
    <n v="50364"/>
    <m/>
    <m/>
    <m/>
    <m/>
    <m/>
    <m/>
    <m/>
    <m/>
    <m/>
    <m/>
    <m/>
    <m/>
    <m/>
    <m/>
    <m/>
    <m/>
    <m/>
    <m/>
    <m/>
    <m/>
    <m/>
    <m/>
    <m/>
    <m/>
    <m/>
    <m/>
    <n v="7730"/>
    <m/>
    <m/>
    <m/>
    <m/>
    <m/>
    <n v="7730"/>
    <m/>
    <m/>
    <m/>
    <m/>
    <m/>
    <m/>
    <m/>
    <m/>
    <m/>
    <m/>
    <m/>
    <m/>
    <m/>
    <m/>
    <m/>
    <m/>
    <m/>
    <m/>
    <m/>
    <m/>
    <m/>
    <m/>
    <m/>
    <m/>
    <m/>
    <m/>
    <m/>
    <m/>
    <m/>
    <m/>
    <n v="1020"/>
    <m/>
    <m/>
    <m/>
    <n v="12446"/>
    <m/>
    <m/>
    <m/>
    <m/>
    <m/>
    <n v="13466"/>
    <n v="261608"/>
    <n v="67464"/>
    <n v="342538"/>
    <s v="Dean or other administrator"/>
    <m/>
    <s v="No"/>
    <s v="PhD"/>
    <m/>
    <s v="Release time"/>
    <m/>
    <m/>
    <n v="3041"/>
    <n v="3357"/>
    <n v="171"/>
    <n v="171"/>
    <n v="55263"/>
    <n v="2280"/>
    <n v="21700"/>
    <n v="242"/>
    <m/>
    <n v="0"/>
    <n v="217"/>
    <n v="226"/>
    <n v="1140"/>
    <m/>
    <m/>
    <n v="11"/>
    <n v="8.8000000000000007"/>
    <m/>
    <m/>
    <n v="9"/>
    <n v="6.65"/>
    <n v="15.450000000000001"/>
    <n v="2.6"/>
    <n v="24609"/>
    <s v="actual"/>
    <n v="38027"/>
    <n v="51871"/>
    <n v="15583"/>
    <n v="6031"/>
    <m/>
    <n v="308"/>
    <n v="111820"/>
    <m/>
    <m/>
    <m/>
    <n v="1993"/>
    <m/>
    <n v="4450"/>
    <m/>
    <m/>
    <m/>
    <m/>
    <m/>
    <m/>
    <m/>
    <m/>
    <m/>
    <m/>
    <m/>
    <m/>
    <m/>
    <n v="244"/>
    <n v="6100"/>
    <n v="3"/>
    <n v="12"/>
    <n v="289"/>
    <n v="73.5"/>
    <n v="52"/>
    <n v="48"/>
    <n v="6"/>
    <n v="0"/>
    <n v="6"/>
    <n v="0"/>
    <m/>
    <m/>
    <m/>
    <m/>
    <m/>
    <m/>
    <n v="0"/>
    <n v="0.66437592325523009"/>
    <n v="2.7354629267409749E-2"/>
    <n v="9.935831936894593E-2"/>
    <n v="0"/>
    <n v="0.14703186215835906"/>
    <n v="2.2566839299581361E-2"/>
    <m/>
    <n v="3.9312426650473818E-2"/>
    <n v="0.763734242624176"/>
    <n v="0.19695333072535018"/>
    <m/>
    <m/>
    <m/>
    <m/>
    <m/>
    <m/>
    <m/>
    <m/>
    <m/>
    <m/>
    <m/>
    <n v="1586.507369394375"/>
    <x v="1"/>
  </r>
  <r>
    <s v="Los Rios CCD"/>
    <x v="2"/>
    <s v="231"/>
    <s v="Multi-College District"/>
    <x v="1"/>
    <n v="0.69089485299352171"/>
    <n v="0.24809567879262476"/>
    <n v="0.25"/>
    <n v="25.6"/>
    <n v="10.199999999999999"/>
    <n v="20120"/>
    <x v="6"/>
    <x v="24"/>
    <x v="6"/>
    <x v="4"/>
    <n v="115"/>
    <n v="736"/>
    <n v="35"/>
    <n v="129"/>
    <n v="0"/>
    <n v="31710"/>
    <m/>
    <m/>
    <m/>
    <n v="166050"/>
    <m/>
    <m/>
    <m/>
    <m/>
    <m/>
    <n v="197760"/>
    <m/>
    <m/>
    <n v="360"/>
    <m/>
    <n v="9961"/>
    <m/>
    <m/>
    <m/>
    <m/>
    <m/>
    <n v="10321"/>
    <n v="28699"/>
    <m/>
    <m/>
    <m/>
    <m/>
    <m/>
    <m/>
    <m/>
    <m/>
    <m/>
    <n v="28699"/>
    <m/>
    <m/>
    <m/>
    <m/>
    <m/>
    <m/>
    <m/>
    <m/>
    <m/>
    <m/>
    <n v="0"/>
    <m/>
    <m/>
    <m/>
    <m/>
    <m/>
    <m/>
    <m/>
    <m/>
    <m/>
    <m/>
    <m/>
    <m/>
    <m/>
    <m/>
    <m/>
    <m/>
    <m/>
    <m/>
    <m/>
    <m/>
    <m/>
    <m/>
    <m/>
    <m/>
    <n v="52716"/>
    <m/>
    <n v="812"/>
    <m/>
    <m/>
    <m/>
    <m/>
    <m/>
    <n v="53528"/>
    <m/>
    <m/>
    <m/>
    <m/>
    <m/>
    <m/>
    <m/>
    <m/>
    <m/>
    <m/>
    <m/>
    <m/>
    <m/>
    <m/>
    <m/>
    <m/>
    <m/>
    <m/>
    <m/>
    <m/>
    <m/>
    <m/>
    <m/>
    <m/>
    <m/>
    <m/>
    <n v="2776"/>
    <m/>
    <m/>
    <m/>
    <m/>
    <m/>
    <n v="2776"/>
    <m/>
    <m/>
    <m/>
    <m/>
    <m/>
    <m/>
    <m/>
    <m/>
    <m/>
    <m/>
    <m/>
    <m/>
    <m/>
    <m/>
    <m/>
    <m/>
    <m/>
    <m/>
    <m/>
    <m/>
    <m/>
    <m/>
    <m/>
    <m/>
    <m/>
    <m/>
    <m/>
    <m/>
    <m/>
    <m/>
    <n v="1035"/>
    <m/>
    <m/>
    <m/>
    <n v="11646"/>
    <m/>
    <m/>
    <m/>
    <m/>
    <m/>
    <n v="12681"/>
    <n v="226459"/>
    <n v="66625"/>
    <n v="305765"/>
    <s v="Dean or other administrator"/>
    <m/>
    <s v="No"/>
    <s v="PhD"/>
    <m/>
    <s v="Release time"/>
    <m/>
    <m/>
    <n v="2210"/>
    <n v="2528"/>
    <n v="136"/>
    <n v="136"/>
    <n v="55809"/>
    <n v="870"/>
    <n v="22429"/>
    <n v="199"/>
    <m/>
    <n v="0"/>
    <n v="163"/>
    <n v="166"/>
    <n v="1292"/>
    <m/>
    <m/>
    <n v="16"/>
    <n v="8.8000000000000007"/>
    <m/>
    <m/>
    <n v="9"/>
    <n v="6.15"/>
    <n v="14.950000000000001"/>
    <n v="4.2"/>
    <n v="23261"/>
    <s v="actual"/>
    <n v="39868"/>
    <n v="48391"/>
    <n v="13983"/>
    <n v="5990"/>
    <m/>
    <n v="321"/>
    <n v="108553"/>
    <m/>
    <m/>
    <m/>
    <n v="2081"/>
    <m/>
    <n v="4547"/>
    <m/>
    <m/>
    <m/>
    <m/>
    <m/>
    <m/>
    <m/>
    <m/>
    <m/>
    <m/>
    <m/>
    <m/>
    <m/>
    <n v="207"/>
    <n v="5175"/>
    <n v="3"/>
    <n v="9"/>
    <n v="206"/>
    <n v="73.5"/>
    <n v="52"/>
    <n v="48"/>
    <n v="6"/>
    <n v="0"/>
    <n v="6"/>
    <n v="0"/>
    <m/>
    <m/>
    <m/>
    <m/>
    <m/>
    <n v="579882"/>
    <n v="0"/>
    <n v="0.64677121318659758"/>
    <n v="3.3754680882376986E-2"/>
    <n v="9.3859663467041679E-2"/>
    <n v="0"/>
    <n v="0.17506254803525584"/>
    <n v="9.0788677579186627E-3"/>
    <m/>
    <n v="4.1473026670809279E-2"/>
    <n v="0.74063087665363925"/>
    <n v="0.21789609667555149"/>
    <m/>
    <m/>
    <m/>
    <m/>
    <m/>
    <m/>
    <m/>
    <m/>
    <m/>
    <m/>
    <m/>
    <n v="1498.3234782608779"/>
    <x v="1"/>
  </r>
  <r>
    <s v="Los Rios CCD"/>
    <x v="2"/>
    <s v="231"/>
    <s v="Multi-College District"/>
    <x v="1"/>
    <n v="0.69089485299352171"/>
    <n v="0.24809567879262476"/>
    <n v="0.25"/>
    <n v="25.6"/>
    <n v="10.199999999999999"/>
    <n v="20130"/>
    <x v="7"/>
    <x v="25"/>
    <x v="6"/>
    <x v="4"/>
    <n v="115"/>
    <n v="736"/>
    <n v="35"/>
    <n v="129"/>
    <m/>
    <n v="175858"/>
    <m/>
    <n v="0"/>
    <n v="0"/>
    <m/>
    <m/>
    <n v="0"/>
    <n v="0"/>
    <n v="0"/>
    <n v="0"/>
    <n v="175858"/>
    <n v="0"/>
    <m/>
    <n v="2505"/>
    <n v="0"/>
    <m/>
    <m/>
    <n v="0"/>
    <n v="0"/>
    <n v="0"/>
    <n v="0"/>
    <n v="2505"/>
    <n v="25199"/>
    <m/>
    <n v="0"/>
    <n v="0"/>
    <m/>
    <m/>
    <n v="0"/>
    <n v="0"/>
    <n v="0"/>
    <n v="0"/>
    <n v="25199"/>
    <n v="0"/>
    <m/>
    <n v="0"/>
    <n v="0"/>
    <m/>
    <m/>
    <n v="0"/>
    <n v="0"/>
    <n v="0"/>
    <n v="0"/>
    <n v="0"/>
    <m/>
    <m/>
    <m/>
    <m/>
    <m/>
    <m/>
    <m/>
    <m/>
    <m/>
    <m/>
    <m/>
    <m/>
    <m/>
    <m/>
    <m/>
    <m/>
    <m/>
    <m/>
    <m/>
    <m/>
    <m/>
    <m/>
    <n v="812"/>
    <m/>
    <n v="52716"/>
    <n v="0"/>
    <m/>
    <n v="0"/>
    <n v="0"/>
    <n v="0"/>
    <n v="0"/>
    <n v="0"/>
    <n v="53528"/>
    <m/>
    <m/>
    <m/>
    <m/>
    <m/>
    <m/>
    <m/>
    <m/>
    <m/>
    <m/>
    <m/>
    <m/>
    <m/>
    <m/>
    <m/>
    <m/>
    <m/>
    <m/>
    <m/>
    <m/>
    <m/>
    <m/>
    <n v="1923"/>
    <m/>
    <n v="0"/>
    <n v="0"/>
    <m/>
    <n v="0"/>
    <n v="0"/>
    <m/>
    <n v="0"/>
    <n v="0"/>
    <n v="1923"/>
    <m/>
    <m/>
    <m/>
    <m/>
    <m/>
    <m/>
    <m/>
    <m/>
    <m/>
    <m/>
    <m/>
    <m/>
    <m/>
    <m/>
    <m/>
    <m/>
    <m/>
    <m/>
    <m/>
    <m/>
    <n v="0"/>
    <m/>
    <n v="0"/>
    <n v="0"/>
    <m/>
    <n v="0"/>
    <m/>
    <n v="0"/>
    <n v="0"/>
    <n v="0"/>
    <n v="12838"/>
    <m/>
    <n v="0"/>
    <n v="0"/>
    <m/>
    <m/>
    <n v="0"/>
    <n v="0"/>
    <n v="0"/>
    <n v="0"/>
    <n v="12838"/>
    <n v="201057"/>
    <n v="57956"/>
    <n v="271851"/>
    <s v="Dean or other administrator"/>
    <m/>
    <s v="No"/>
    <s v="PhD"/>
    <m/>
    <s v="Release time"/>
    <m/>
    <m/>
    <n v="1090"/>
    <n v="1391"/>
    <n v="140"/>
    <n v="140"/>
    <n v="56407"/>
    <n v="138"/>
    <n v="22669"/>
    <n v="199"/>
    <n v="0"/>
    <n v="0"/>
    <n v="77"/>
    <n v="77"/>
    <n v="1361"/>
    <m/>
    <m/>
    <n v="11"/>
    <n v="8.8000000000000007"/>
    <n v="0"/>
    <n v="9"/>
    <n v="9"/>
    <n v="6.15"/>
    <n v="14.950000000000001"/>
    <n v="4.2"/>
    <n v="22318"/>
    <s v="actual"/>
    <n v="40523"/>
    <n v="45599"/>
    <n v="13051"/>
    <n v="4801"/>
    <n v="242"/>
    <m/>
    <n v="104216"/>
    <m/>
    <m/>
    <n v="37"/>
    <n v="78"/>
    <n v="151"/>
    <n v="0"/>
    <s v="No"/>
    <m/>
    <m/>
    <m/>
    <m/>
    <m/>
    <m/>
    <m/>
    <m/>
    <m/>
    <m/>
    <s v="No"/>
    <m/>
    <n v="198"/>
    <n v="5000"/>
    <n v="3"/>
    <n v="9"/>
    <n v="200"/>
    <n v="73.5"/>
    <n v="48"/>
    <n v="48"/>
    <n v="6"/>
    <n v="0"/>
    <n v="6"/>
    <n v="0"/>
    <s v="No"/>
    <m/>
    <m/>
    <s v="No"/>
    <s v="Yes"/>
    <n v="565724"/>
    <n v="0"/>
    <n v="0.64689112786048242"/>
    <n v="9.214606530783407E-3"/>
    <n v="9.2694159668347736E-2"/>
    <n v="0"/>
    <n v="0.19690197939312343"/>
    <n v="7.0737278877031906E-3"/>
    <m/>
    <n v="4.7224398659559831E-2"/>
    <n v="0.73958528752883013"/>
    <n v="0.21319031381161005"/>
    <m/>
    <m/>
    <m/>
    <m/>
    <m/>
    <m/>
    <m/>
    <m/>
    <m/>
    <m/>
    <m/>
    <n v="1460.0057971014535"/>
    <x v="1"/>
  </r>
  <r>
    <s v="Los Rios CCD"/>
    <x v="2"/>
    <s v="231"/>
    <s v="Multi-College District"/>
    <x v="1"/>
    <n v="0.69089485299352171"/>
    <n v="0.24809567879262476"/>
    <n v="0.25"/>
    <n v="25.6"/>
    <n v="10.199999999999999"/>
    <n v="20140"/>
    <x v="8"/>
    <x v="26"/>
    <x v="6"/>
    <x v="4"/>
    <n v="115"/>
    <n v="736"/>
    <n v="35"/>
    <n v="134"/>
    <m/>
    <n v="152092"/>
    <n v="0"/>
    <n v="0"/>
    <n v="0"/>
    <m/>
    <m/>
    <n v="0"/>
    <n v="0"/>
    <n v="0"/>
    <n v="0"/>
    <n v="152092"/>
    <n v="3706"/>
    <n v="0"/>
    <n v="0"/>
    <n v="0"/>
    <m/>
    <m/>
    <n v="0"/>
    <n v="0"/>
    <n v="0"/>
    <n v="0"/>
    <n v="3706"/>
    <n v="26355"/>
    <n v="0"/>
    <n v="0"/>
    <n v="0"/>
    <m/>
    <m/>
    <n v="0"/>
    <n v="0"/>
    <n v="0"/>
    <n v="0"/>
    <n v="26355"/>
    <n v="0"/>
    <n v="0"/>
    <n v="0"/>
    <n v="0"/>
    <m/>
    <m/>
    <n v="0"/>
    <n v="0"/>
    <n v="0"/>
    <n v="0"/>
    <n v="0"/>
    <n v="45461"/>
    <n v="0"/>
    <n v="0"/>
    <n v="0"/>
    <m/>
    <n v="0"/>
    <n v="0"/>
    <n v="0"/>
    <n v="0"/>
    <n v="0"/>
    <n v="45461"/>
    <n v="0"/>
    <n v="0"/>
    <n v="0"/>
    <n v="0"/>
    <m/>
    <n v="0"/>
    <n v="0"/>
    <n v="0"/>
    <n v="0"/>
    <m/>
    <n v="0"/>
    <n v="45461"/>
    <n v="0"/>
    <n v="0"/>
    <n v="0"/>
    <n v="0"/>
    <n v="0"/>
    <n v="0"/>
    <n v="0"/>
    <n v="0"/>
    <n v="0"/>
    <n v="45461"/>
    <n v="0"/>
    <n v="0"/>
    <n v="0"/>
    <n v="0"/>
    <m/>
    <n v="0"/>
    <n v="0"/>
    <n v="0"/>
    <n v="0"/>
    <n v="0"/>
    <n v="0"/>
    <n v="868"/>
    <n v="0"/>
    <n v="0"/>
    <n v="0"/>
    <m/>
    <n v="0"/>
    <n v="0"/>
    <n v="0"/>
    <n v="0"/>
    <n v="0"/>
    <n v="868"/>
    <n v="868"/>
    <n v="0"/>
    <n v="0"/>
    <n v="0"/>
    <n v="0"/>
    <n v="0"/>
    <n v="0"/>
    <n v="0"/>
    <n v="0"/>
    <n v="0"/>
    <n v="868"/>
    <n v="0"/>
    <n v="0"/>
    <n v="0"/>
    <n v="0"/>
    <n v="0"/>
    <n v="0"/>
    <n v="0"/>
    <n v="0"/>
    <n v="0"/>
    <n v="0"/>
    <n v="0"/>
    <n v="0"/>
    <n v="0"/>
    <n v="0"/>
    <n v="0"/>
    <n v="0"/>
    <n v="0"/>
    <n v="0"/>
    <n v="0"/>
    <n v="0"/>
    <n v="0"/>
    <n v="0"/>
    <n v="0"/>
    <n v="0"/>
    <n v="0"/>
    <n v="0"/>
    <n v="0"/>
    <n v="0"/>
    <n v="0"/>
    <n v="0"/>
    <n v="12617"/>
    <n v="0"/>
    <n v="0"/>
    <n v="0"/>
    <m/>
    <m/>
    <n v="0"/>
    <n v="0"/>
    <n v="0"/>
    <n v="0"/>
    <n v="12617"/>
    <n v="178447"/>
    <n v="50035"/>
    <n v="241099"/>
    <s v="Dean or other administrator"/>
    <m/>
    <s v="No"/>
    <s v="PhD"/>
    <m/>
    <s v="Release time"/>
    <m/>
    <m/>
    <n v="2228"/>
    <n v="2604"/>
    <n v="187"/>
    <n v="187"/>
    <n v="59296"/>
    <n v="0"/>
    <n v="161577"/>
    <n v="201"/>
    <n v="960"/>
    <n v="0"/>
    <n v="36"/>
    <n v="36"/>
    <n v="1282"/>
    <s v="No"/>
    <m/>
    <n v="7"/>
    <n v="8.1999999999999993"/>
    <n v="0"/>
    <n v="9"/>
    <n v="9"/>
    <n v="6.15"/>
    <n v="14.35"/>
    <n v="4.2"/>
    <n v="20807"/>
    <s v="actual"/>
    <n v="22601"/>
    <n v="45247"/>
    <n v="11425"/>
    <n v="3099"/>
    <n v="199"/>
    <m/>
    <n v="82571"/>
    <n v="37"/>
    <n v="0"/>
    <m/>
    <n v="16"/>
    <n v="331"/>
    <n v="168"/>
    <s v="No"/>
    <m/>
    <m/>
    <m/>
    <m/>
    <m/>
    <m/>
    <m/>
    <m/>
    <m/>
    <m/>
    <s v="No"/>
    <m/>
    <n v="182"/>
    <n v="5460"/>
    <n v="3"/>
    <n v="10"/>
    <n v="284"/>
    <n v="73.5"/>
    <n v="48"/>
    <n v="48"/>
    <n v="6"/>
    <n v="0"/>
    <n v="198"/>
    <n v="0"/>
    <s v="No"/>
    <m/>
    <s v="Yes"/>
    <s v="No"/>
    <s v="Yes"/>
    <n v="540738"/>
    <n v="0"/>
    <n v="0.63082800011613482"/>
    <n v="1.5371279018162664E-2"/>
    <n v="0.10931194239710658"/>
    <n v="0"/>
    <n v="0.18855739758356527"/>
    <n v="3.6001808385766844E-3"/>
    <n v="0"/>
    <n v="5.2331200046453946E-2"/>
    <n v="0.74013994251324144"/>
    <n v="0.20752885744030461"/>
    <n v="42.2"/>
    <s v="Yes"/>
    <s v="General Library Book Budget"/>
    <m/>
    <m/>
    <m/>
    <s v="Textbook Donations from Faculty"/>
    <s v="Textbook Donations from Publisher"/>
    <m/>
    <m/>
    <m/>
    <n v="1472.8348830263926"/>
    <x v="1"/>
  </r>
  <r>
    <s v="Antelope CCD"/>
    <x v="3"/>
    <s v="621"/>
    <s v="Single College District"/>
    <x v="2"/>
    <n v="0.76285364164313496"/>
    <n v="0.52155149448558791"/>
    <n v="0.14000000000000001"/>
    <n v="65.2"/>
    <n v="54.1"/>
    <n v="20060"/>
    <x v="0"/>
    <x v="27"/>
    <x v="7"/>
    <x v="5"/>
    <n v="50"/>
    <n v="280"/>
    <n v="57"/>
    <n v="53"/>
    <n v="35"/>
    <n v="21439"/>
    <m/>
    <n v="0"/>
    <n v="0"/>
    <n v="0"/>
    <n v="0"/>
    <m/>
    <m/>
    <n v="0"/>
    <n v="5000"/>
    <n v="26439"/>
    <n v="25914"/>
    <m/>
    <n v="0"/>
    <n v="0"/>
    <n v="0"/>
    <n v="0"/>
    <m/>
    <m/>
    <n v="0"/>
    <n v="0"/>
    <n v="25914"/>
    <n v="7083"/>
    <m/>
    <n v="0"/>
    <n v="0"/>
    <n v="0"/>
    <n v="0"/>
    <m/>
    <m/>
    <n v="0"/>
    <n v="0"/>
    <n v="7083"/>
    <n v="0"/>
    <m/>
    <n v="0"/>
    <n v="0"/>
    <n v="0"/>
    <n v="0"/>
    <m/>
    <m/>
    <n v="0"/>
    <n v="0"/>
    <n v="0"/>
    <m/>
    <m/>
    <m/>
    <m/>
    <m/>
    <m/>
    <m/>
    <m/>
    <m/>
    <m/>
    <m/>
    <m/>
    <m/>
    <m/>
    <m/>
    <m/>
    <m/>
    <m/>
    <m/>
    <m/>
    <m/>
    <m/>
    <n v="0"/>
    <m/>
    <n v="0"/>
    <n v="10700"/>
    <n v="0"/>
    <m/>
    <m/>
    <n v="36697"/>
    <n v="0"/>
    <n v="0"/>
    <n v="47397"/>
    <m/>
    <m/>
    <m/>
    <m/>
    <m/>
    <m/>
    <m/>
    <m/>
    <m/>
    <m/>
    <m/>
    <m/>
    <m/>
    <m/>
    <m/>
    <m/>
    <m/>
    <m/>
    <m/>
    <m/>
    <m/>
    <m/>
    <m/>
    <m/>
    <m/>
    <m/>
    <m/>
    <m/>
    <m/>
    <m/>
    <m/>
    <m/>
    <m/>
    <m/>
    <m/>
    <m/>
    <m/>
    <m/>
    <m/>
    <m/>
    <m/>
    <m/>
    <m/>
    <m/>
    <m/>
    <m/>
    <m/>
    <m/>
    <m/>
    <m/>
    <m/>
    <m/>
    <m/>
    <m/>
    <m/>
    <m/>
    <m/>
    <m/>
    <m/>
    <m/>
    <m/>
    <m/>
    <m/>
    <m/>
    <m/>
    <m/>
    <m/>
    <m/>
    <m/>
    <m/>
    <m/>
    <m/>
    <m/>
    <m/>
    <n v="59436"/>
    <n v="47397"/>
    <n v="106833"/>
    <s v="Dean or other administrator"/>
    <s v="Head Librarian (retired 6/30/08)"/>
    <s v="don't know"/>
    <s v="don't know"/>
    <s v="None"/>
    <m/>
    <m/>
    <m/>
    <m/>
    <m/>
    <m/>
    <m/>
    <m/>
    <n v="0"/>
    <n v="0"/>
    <m/>
    <m/>
    <n v="40"/>
    <m/>
    <m/>
    <m/>
    <m/>
    <m/>
    <n v="15"/>
    <n v="7.12"/>
    <m/>
    <m/>
    <n v="8"/>
    <n v="5.4"/>
    <n v="12.52"/>
    <n v="4.16"/>
    <n v="8720"/>
    <s v="actual"/>
    <m/>
    <n v="20201"/>
    <m/>
    <m/>
    <m/>
    <m/>
    <n v="20201"/>
    <m/>
    <m/>
    <n v="194"/>
    <n v="158"/>
    <n v="284"/>
    <n v="197"/>
    <m/>
    <m/>
    <m/>
    <m/>
    <m/>
    <m/>
    <m/>
    <m/>
    <m/>
    <m/>
    <m/>
    <m/>
    <m/>
    <n v="48"/>
    <n v="1124"/>
    <n v="5"/>
    <n v="12"/>
    <n v="163"/>
    <n v="65.5"/>
    <n v="55"/>
    <n v="55"/>
    <n v="8"/>
    <n v="0"/>
    <n v="8"/>
    <n v="0"/>
    <m/>
    <m/>
    <m/>
    <m/>
    <m/>
    <n v="232815"/>
    <m/>
    <n v="0.24747971132515234"/>
    <n v="0.24256549942433517"/>
    <n v="6.6299738844738984E-2"/>
    <n v="0"/>
    <n v="0.44365505040577352"/>
    <n v="0"/>
    <m/>
    <n v="0"/>
    <n v="0.55634494959422653"/>
    <n v="0.44365505040577352"/>
    <m/>
    <m/>
    <m/>
    <m/>
    <m/>
    <m/>
    <m/>
    <m/>
    <m/>
    <m/>
    <m/>
    <n v="663.78811805872897"/>
    <x v="0"/>
  </r>
  <r>
    <s v="Antelope CCD"/>
    <x v="3"/>
    <s v="621"/>
    <s v="Single College District"/>
    <x v="2"/>
    <n v="0.76285364164313496"/>
    <n v="0.52155149448558791"/>
    <n v="0.14000000000000001"/>
    <n v="65.2"/>
    <n v="54.1"/>
    <n v="20070"/>
    <x v="1"/>
    <x v="28"/>
    <x v="7"/>
    <x v="5"/>
    <n v="50"/>
    <n v="280"/>
    <n v="57"/>
    <n v="53"/>
    <n v="35"/>
    <n v="21000"/>
    <m/>
    <n v="0"/>
    <n v="0"/>
    <n v="0"/>
    <n v="0"/>
    <m/>
    <m/>
    <n v="0"/>
    <n v="7000"/>
    <n v="28000"/>
    <n v="20900"/>
    <m/>
    <n v="0"/>
    <n v="0"/>
    <n v="0"/>
    <n v="0"/>
    <m/>
    <m/>
    <n v="0"/>
    <n v="0"/>
    <n v="20900"/>
    <m/>
    <m/>
    <n v="0"/>
    <n v="0"/>
    <n v="0"/>
    <n v="0"/>
    <m/>
    <m/>
    <n v="0"/>
    <n v="0"/>
    <m/>
    <n v="0"/>
    <m/>
    <n v="0"/>
    <n v="0"/>
    <n v="0"/>
    <n v="0"/>
    <m/>
    <m/>
    <n v="0"/>
    <n v="0"/>
    <n v="0"/>
    <m/>
    <m/>
    <m/>
    <m/>
    <m/>
    <m/>
    <m/>
    <m/>
    <m/>
    <m/>
    <m/>
    <m/>
    <m/>
    <m/>
    <m/>
    <m/>
    <m/>
    <m/>
    <m/>
    <m/>
    <m/>
    <m/>
    <n v="0"/>
    <m/>
    <n v="0"/>
    <n v="10700"/>
    <n v="0"/>
    <m/>
    <m/>
    <n v="36697"/>
    <n v="0"/>
    <n v="0"/>
    <n v="47397"/>
    <m/>
    <m/>
    <m/>
    <m/>
    <m/>
    <m/>
    <m/>
    <m/>
    <m/>
    <m/>
    <m/>
    <m/>
    <m/>
    <m/>
    <m/>
    <m/>
    <m/>
    <m/>
    <m/>
    <m/>
    <m/>
    <m/>
    <m/>
    <m/>
    <m/>
    <m/>
    <m/>
    <m/>
    <m/>
    <m/>
    <m/>
    <m/>
    <m/>
    <m/>
    <m/>
    <m/>
    <m/>
    <m/>
    <m/>
    <m/>
    <m/>
    <m/>
    <m/>
    <m/>
    <m/>
    <m/>
    <m/>
    <m/>
    <m/>
    <m/>
    <m/>
    <m/>
    <m/>
    <m/>
    <m/>
    <m/>
    <m/>
    <m/>
    <m/>
    <m/>
    <m/>
    <m/>
    <m/>
    <m/>
    <m/>
    <m/>
    <m/>
    <m/>
    <m/>
    <m/>
    <m/>
    <m/>
    <m/>
    <m/>
    <n v="48900"/>
    <n v="47397"/>
    <n v="96297"/>
    <s v="Dean or other administrator"/>
    <s v="Head Librarian (retired 6/30/08)"/>
    <s v="don't know"/>
    <s v="don't know"/>
    <s v="None"/>
    <m/>
    <m/>
    <m/>
    <m/>
    <m/>
    <m/>
    <m/>
    <m/>
    <n v="0"/>
    <n v="0"/>
    <m/>
    <n v="0"/>
    <m/>
    <m/>
    <m/>
    <m/>
    <m/>
    <m/>
    <n v="15"/>
    <n v="7.12"/>
    <m/>
    <m/>
    <n v="8"/>
    <n v="5.4"/>
    <n v="12.52"/>
    <n v="4.0999999999999996"/>
    <n v="10320"/>
    <s v="actual"/>
    <n v="13662"/>
    <n v="22223"/>
    <m/>
    <m/>
    <m/>
    <m/>
    <n v="35885"/>
    <m/>
    <m/>
    <n v="150"/>
    <n v="124"/>
    <n v="374"/>
    <n v="218"/>
    <m/>
    <m/>
    <m/>
    <m/>
    <m/>
    <m/>
    <m/>
    <m/>
    <m/>
    <m/>
    <m/>
    <m/>
    <m/>
    <n v="83"/>
    <n v="1794"/>
    <n v="5"/>
    <n v="13"/>
    <n v="234"/>
    <n v="65.5"/>
    <n v="55"/>
    <n v="55"/>
    <n v="8"/>
    <n v="0"/>
    <n v="8"/>
    <n v="0"/>
    <m/>
    <m/>
    <m/>
    <m/>
    <m/>
    <n v="238991"/>
    <m/>
    <n v="0.2907671059326874"/>
    <n v="0.21703687549975598"/>
    <n v="0"/>
    <n v="0"/>
    <n v="0.49219601856755663"/>
    <n v="0"/>
    <m/>
    <n v="0"/>
    <n v="0.50780398143244343"/>
    <n v="0.49219601856755663"/>
    <m/>
    <m/>
    <m/>
    <m/>
    <m/>
    <m/>
    <m/>
    <m/>
    <m/>
    <m/>
    <m/>
    <n v="754.40302753689127"/>
    <x v="0"/>
  </r>
  <r>
    <s v="Antelope CCD"/>
    <x v="3"/>
    <s v="621"/>
    <s v="Single College District"/>
    <x v="2"/>
    <n v="0.76285364164313496"/>
    <n v="0.52155149448558791"/>
    <n v="0.14000000000000001"/>
    <n v="65.2"/>
    <n v="54.1"/>
    <n v="20080"/>
    <x v="2"/>
    <x v="29"/>
    <x v="8"/>
    <x v="6"/>
    <n v="55"/>
    <n v="397"/>
    <n v="57"/>
    <n v="14"/>
    <n v="0"/>
    <n v="34532"/>
    <m/>
    <n v="0"/>
    <n v="0"/>
    <n v="0"/>
    <n v="0"/>
    <m/>
    <m/>
    <n v="0"/>
    <n v="12304"/>
    <n v="46836"/>
    <n v="0"/>
    <m/>
    <n v="0"/>
    <n v="0"/>
    <n v="0"/>
    <n v="0"/>
    <m/>
    <m/>
    <n v="0"/>
    <n v="0"/>
    <n v="0"/>
    <n v="4075"/>
    <m/>
    <n v="0"/>
    <n v="0"/>
    <n v="0"/>
    <n v="0"/>
    <m/>
    <m/>
    <n v="0"/>
    <n v="0"/>
    <n v="4075"/>
    <n v="1912"/>
    <m/>
    <n v="0"/>
    <n v="0"/>
    <n v="0"/>
    <n v="0"/>
    <m/>
    <m/>
    <n v="0"/>
    <n v="0"/>
    <n v="1912"/>
    <m/>
    <m/>
    <m/>
    <m/>
    <m/>
    <m/>
    <m/>
    <m/>
    <m/>
    <m/>
    <m/>
    <m/>
    <m/>
    <m/>
    <m/>
    <m/>
    <m/>
    <m/>
    <m/>
    <m/>
    <m/>
    <m/>
    <n v="0"/>
    <m/>
    <n v="0"/>
    <n v="0"/>
    <n v="0"/>
    <m/>
    <m/>
    <n v="33680.03"/>
    <n v="0"/>
    <n v="0"/>
    <n v="33680.03"/>
    <m/>
    <m/>
    <m/>
    <m/>
    <m/>
    <m/>
    <m/>
    <m/>
    <m/>
    <m/>
    <m/>
    <m/>
    <m/>
    <m/>
    <m/>
    <m/>
    <m/>
    <m/>
    <m/>
    <m/>
    <m/>
    <m/>
    <n v="0"/>
    <m/>
    <n v="0"/>
    <n v="0"/>
    <n v="0"/>
    <m/>
    <m/>
    <n v="0"/>
    <n v="0"/>
    <n v="0"/>
    <n v="0"/>
    <m/>
    <m/>
    <m/>
    <m/>
    <m/>
    <m/>
    <m/>
    <m/>
    <m/>
    <m/>
    <m/>
    <m/>
    <m/>
    <m/>
    <m/>
    <m/>
    <m/>
    <m/>
    <m/>
    <m/>
    <m/>
    <m/>
    <m/>
    <m/>
    <m/>
    <m/>
    <m/>
    <m/>
    <m/>
    <m/>
    <n v="0"/>
    <m/>
    <n v="0"/>
    <n v="0"/>
    <n v="0"/>
    <n v="0"/>
    <m/>
    <m/>
    <n v="0"/>
    <n v="0"/>
    <n v="0"/>
    <n v="52823"/>
    <n v="33680.03"/>
    <n v="86503.03"/>
    <s v="Dean or other administrator"/>
    <m/>
    <s v="No"/>
    <s v="EdD"/>
    <m/>
    <m/>
    <m/>
    <s v="Do not have Faculty Coordinators or Department Chairs for the Library."/>
    <m/>
    <m/>
    <m/>
    <m/>
    <n v="55046"/>
    <n v="0"/>
    <n v="0"/>
    <n v="36"/>
    <m/>
    <n v="38"/>
    <n v="0"/>
    <n v="0"/>
    <n v="0"/>
    <m/>
    <m/>
    <n v="14"/>
    <n v="5.68"/>
    <m/>
    <m/>
    <n v="5.8"/>
    <n v="5.8"/>
    <n v="11.48"/>
    <n v="3.7"/>
    <n v="12762"/>
    <s v="actual"/>
    <n v="13178"/>
    <n v="52340"/>
    <n v="1671"/>
    <n v="0"/>
    <m/>
    <n v="0"/>
    <n v="67189"/>
    <m/>
    <m/>
    <n v="325"/>
    <n v="271"/>
    <n v="448"/>
    <n v="243"/>
    <m/>
    <m/>
    <m/>
    <m/>
    <m/>
    <m/>
    <m/>
    <m/>
    <m/>
    <m/>
    <m/>
    <m/>
    <m/>
    <n v="103"/>
    <n v="2308"/>
    <n v="5"/>
    <n v="11"/>
    <n v="254"/>
    <n v="65.5"/>
    <n v="55"/>
    <n v="55"/>
    <n v="8"/>
    <n v="0"/>
    <n v="8"/>
    <n v="0"/>
    <m/>
    <m/>
    <m/>
    <m/>
    <m/>
    <n v="276390"/>
    <n v="19"/>
    <n v="0.54143768143150595"/>
    <n v="0"/>
    <n v="4.7108176441911918E-2"/>
    <n v="2.2103271989432047E-2"/>
    <n v="0.38935087013715008"/>
    <n v="0"/>
    <m/>
    <n v="0"/>
    <n v="0.61064912986284992"/>
    <n v="0.38935087013715008"/>
    <m/>
    <m/>
    <m/>
    <m/>
    <m/>
    <m/>
    <m/>
    <m/>
    <m/>
    <m/>
    <m/>
    <n v="974.71841712294838"/>
    <x v="2"/>
  </r>
  <r>
    <s v="Antelope CCD"/>
    <x v="3"/>
    <s v="621"/>
    <s v="Single College District"/>
    <x v="2"/>
    <n v="0.76285364164313496"/>
    <n v="0.52155149448558791"/>
    <n v="0.14000000000000001"/>
    <n v="65.2"/>
    <n v="54.1"/>
    <n v="20090"/>
    <x v="3"/>
    <x v="30"/>
    <x v="8"/>
    <x v="6"/>
    <n v="55"/>
    <n v="397"/>
    <n v="57"/>
    <n v="14"/>
    <n v="0"/>
    <n v="9583"/>
    <m/>
    <n v="0"/>
    <n v="0"/>
    <n v="0"/>
    <n v="0"/>
    <m/>
    <m/>
    <n v="0"/>
    <n v="13228"/>
    <n v="22811"/>
    <n v="0"/>
    <m/>
    <n v="0"/>
    <n v="0"/>
    <n v="0"/>
    <n v="4100"/>
    <m/>
    <m/>
    <n v="0"/>
    <n v="0"/>
    <n v="4100"/>
    <n v="4321"/>
    <m/>
    <n v="0"/>
    <n v="0"/>
    <n v="0"/>
    <n v="0"/>
    <m/>
    <m/>
    <n v="0"/>
    <n v="0"/>
    <n v="4321"/>
    <n v="1962"/>
    <m/>
    <n v="0"/>
    <n v="0"/>
    <n v="0"/>
    <n v="0"/>
    <m/>
    <m/>
    <n v="0"/>
    <n v="0"/>
    <n v="1962"/>
    <m/>
    <m/>
    <m/>
    <m/>
    <m/>
    <m/>
    <m/>
    <m/>
    <m/>
    <m/>
    <m/>
    <m/>
    <m/>
    <m/>
    <m/>
    <m/>
    <m/>
    <m/>
    <m/>
    <m/>
    <m/>
    <m/>
    <n v="0"/>
    <m/>
    <n v="0"/>
    <n v="0"/>
    <n v="0"/>
    <m/>
    <m/>
    <n v="26752"/>
    <n v="1537"/>
    <n v="9330"/>
    <n v="37619"/>
    <m/>
    <m/>
    <m/>
    <m/>
    <m/>
    <m/>
    <m/>
    <m/>
    <m/>
    <m/>
    <m/>
    <m/>
    <m/>
    <m/>
    <m/>
    <m/>
    <m/>
    <m/>
    <m/>
    <m/>
    <m/>
    <m/>
    <n v="0"/>
    <m/>
    <n v="0"/>
    <n v="0"/>
    <n v="0"/>
    <m/>
    <m/>
    <n v="0"/>
    <n v="0"/>
    <n v="0"/>
    <n v="0"/>
    <m/>
    <m/>
    <m/>
    <m/>
    <m/>
    <m/>
    <m/>
    <m/>
    <m/>
    <m/>
    <m/>
    <m/>
    <m/>
    <m/>
    <m/>
    <m/>
    <m/>
    <m/>
    <m/>
    <m/>
    <m/>
    <m/>
    <m/>
    <m/>
    <m/>
    <m/>
    <m/>
    <m/>
    <m/>
    <m/>
    <n v="0"/>
    <m/>
    <n v="0"/>
    <n v="0"/>
    <n v="0"/>
    <n v="0"/>
    <m/>
    <m/>
    <n v="0"/>
    <n v="0"/>
    <n v="0"/>
    <n v="29094"/>
    <n v="41719"/>
    <n v="70813"/>
    <s v="Dean or other administrator"/>
    <m/>
    <s v="No"/>
    <s v="EdD"/>
    <m/>
    <m/>
    <m/>
    <s v="Do not have Faculty Coordinators or Department Chairs for the Library."/>
    <n v="1379"/>
    <n v="1848"/>
    <m/>
    <m/>
    <n v="45447"/>
    <n v="5927"/>
    <n v="5927"/>
    <n v="37"/>
    <m/>
    <n v="38"/>
    <n v="0"/>
    <n v="0"/>
    <n v="0"/>
    <m/>
    <m/>
    <n v="12"/>
    <n v="6.18"/>
    <m/>
    <m/>
    <n v="4.8"/>
    <n v="5.3"/>
    <n v="11.48"/>
    <n v="2.93"/>
    <n v="9652"/>
    <s v="actual"/>
    <n v="13990"/>
    <n v="56077"/>
    <n v="2696"/>
    <n v="0"/>
    <m/>
    <n v="0"/>
    <n v="60163"/>
    <m/>
    <m/>
    <n v="123"/>
    <n v="101"/>
    <n v="376"/>
    <n v="270"/>
    <m/>
    <m/>
    <m/>
    <m/>
    <m/>
    <m/>
    <m/>
    <m/>
    <m/>
    <m/>
    <m/>
    <m/>
    <m/>
    <n v="53"/>
    <n v="1125"/>
    <n v="5"/>
    <n v="14"/>
    <n v="313"/>
    <n v="65.5"/>
    <n v="47"/>
    <n v="47"/>
    <n v="8"/>
    <n v="0"/>
    <n v="8"/>
    <n v="0"/>
    <m/>
    <m/>
    <m/>
    <m/>
    <m/>
    <n v="326198"/>
    <n v="15"/>
    <n v="0.32213011735133379"/>
    <n v="5.7898973352350558E-2"/>
    <n v="6.1019869233050431E-2"/>
    <n v="2.7706777004222388E-2"/>
    <n v="0.53124426305904282"/>
    <n v="0"/>
    <m/>
    <n v="0"/>
    <n v="0.41085676358860662"/>
    <n v="0.58914323641139343"/>
    <m/>
    <m/>
    <m/>
    <m/>
    <m/>
    <m/>
    <m/>
    <m/>
    <m/>
    <m/>
    <m/>
    <n v="1035.4533432885316"/>
    <x v="2"/>
  </r>
  <r>
    <s v="Antelope CCD"/>
    <x v="3"/>
    <s v="621"/>
    <s v="Single College District"/>
    <x v="2"/>
    <n v="0.76285364164313496"/>
    <n v="0.52155149448558791"/>
    <n v="0.14000000000000001"/>
    <n v="65.2"/>
    <n v="54.1"/>
    <n v="20100"/>
    <x v="4"/>
    <x v="31"/>
    <x v="8"/>
    <x v="6"/>
    <n v="55"/>
    <n v="397"/>
    <n v="57"/>
    <n v="14"/>
    <n v="0"/>
    <n v="9216"/>
    <m/>
    <n v="0"/>
    <n v="0"/>
    <n v="0"/>
    <n v="0"/>
    <m/>
    <m/>
    <n v="7348"/>
    <n v="19405"/>
    <n v="35969"/>
    <n v="4100"/>
    <m/>
    <n v="0"/>
    <n v="0"/>
    <n v="0"/>
    <n v="0"/>
    <m/>
    <m/>
    <n v="3300"/>
    <n v="2500"/>
    <n v="9900"/>
    <n v="5069"/>
    <m/>
    <n v="0"/>
    <n v="0"/>
    <n v="0"/>
    <n v="0"/>
    <m/>
    <m/>
    <n v="0"/>
    <n v="0"/>
    <n v="5069"/>
    <n v="0"/>
    <m/>
    <n v="0"/>
    <n v="0"/>
    <n v="0"/>
    <n v="0"/>
    <m/>
    <m/>
    <n v="0"/>
    <n v="0"/>
    <n v="0"/>
    <m/>
    <m/>
    <m/>
    <m/>
    <m/>
    <m/>
    <m/>
    <m/>
    <m/>
    <m/>
    <m/>
    <m/>
    <m/>
    <m/>
    <m/>
    <m/>
    <m/>
    <m/>
    <m/>
    <m/>
    <m/>
    <m/>
    <n v="0"/>
    <m/>
    <n v="0"/>
    <n v="0"/>
    <n v="0"/>
    <m/>
    <m/>
    <n v="1780"/>
    <n v="3624.49"/>
    <n v="42276"/>
    <n v="47680.49"/>
    <m/>
    <m/>
    <m/>
    <m/>
    <m/>
    <m/>
    <m/>
    <m/>
    <m/>
    <m/>
    <m/>
    <m/>
    <m/>
    <m/>
    <m/>
    <m/>
    <m/>
    <m/>
    <m/>
    <m/>
    <m/>
    <m/>
    <n v="0"/>
    <m/>
    <n v="0"/>
    <n v="0"/>
    <n v="0"/>
    <m/>
    <m/>
    <n v="0"/>
    <n v="0"/>
    <n v="0"/>
    <n v="0"/>
    <m/>
    <m/>
    <m/>
    <m/>
    <m/>
    <m/>
    <m/>
    <m/>
    <m/>
    <m/>
    <m/>
    <m/>
    <m/>
    <m/>
    <m/>
    <m/>
    <m/>
    <m/>
    <m/>
    <m/>
    <m/>
    <m/>
    <m/>
    <m/>
    <m/>
    <m/>
    <m/>
    <m/>
    <m/>
    <m/>
    <n v="0"/>
    <m/>
    <n v="0"/>
    <n v="0"/>
    <n v="0"/>
    <n v="0"/>
    <m/>
    <m/>
    <n v="0"/>
    <n v="0"/>
    <n v="0"/>
    <n v="41038"/>
    <n v="57580.49"/>
    <n v="98618.489999999991"/>
    <s v="Dean or other administrator"/>
    <m/>
    <s v="No"/>
    <s v="EdD"/>
    <m/>
    <m/>
    <m/>
    <s v="Do not have Faculty Coordinators or Department Chairs for the Library."/>
    <n v="865"/>
    <n v="1186"/>
    <m/>
    <m/>
    <n v="53270"/>
    <n v="3439"/>
    <n v="9366"/>
    <n v="38"/>
    <m/>
    <n v="38"/>
    <n v="0"/>
    <n v="0"/>
    <n v="0"/>
    <m/>
    <m/>
    <n v="11"/>
    <n v="5.94"/>
    <m/>
    <m/>
    <n v="5.3"/>
    <n v="5.45"/>
    <n v="11.39"/>
    <n v="3"/>
    <n v="8582"/>
    <s v="actual"/>
    <n v="11081"/>
    <n v="39838"/>
    <n v="8621"/>
    <n v="0"/>
    <m/>
    <n v="48"/>
    <n v="59588"/>
    <m/>
    <m/>
    <n v="153"/>
    <n v="115"/>
    <n v="511"/>
    <n v="313"/>
    <m/>
    <m/>
    <m/>
    <m/>
    <m/>
    <m/>
    <m/>
    <m/>
    <m/>
    <m/>
    <m/>
    <m/>
    <m/>
    <n v="46"/>
    <n v="1242"/>
    <n v="5"/>
    <n v="14"/>
    <n v="324"/>
    <n v="55"/>
    <n v="43"/>
    <n v="21"/>
    <n v="4"/>
    <n v="0"/>
    <n v="4"/>
    <n v="0"/>
    <m/>
    <m/>
    <m/>
    <m/>
    <m/>
    <n v="277708"/>
    <n v="12"/>
    <n v="0.36472876435240492"/>
    <n v="0.10038685443267283"/>
    <n v="5.1400097486789753E-2"/>
    <n v="0"/>
    <n v="0.48348428372813257"/>
    <n v="0"/>
    <m/>
    <n v="0"/>
    <n v="0.41612886183919467"/>
    <n v="0.58387113816080538"/>
    <m/>
    <m/>
    <m/>
    <m/>
    <m/>
    <m/>
    <m/>
    <m/>
    <m/>
    <m/>
    <m/>
    <n v="930.16719762532136"/>
    <x v="2"/>
  </r>
  <r>
    <s v="Antelope CCD"/>
    <x v="3"/>
    <s v="621"/>
    <s v="Single College District"/>
    <x v="2"/>
    <n v="0.76285364164313496"/>
    <n v="0.52155149448558791"/>
    <n v="0.14000000000000001"/>
    <n v="65.2"/>
    <n v="54.1"/>
    <n v="20110"/>
    <x v="5"/>
    <x v="32"/>
    <x v="8"/>
    <x v="6"/>
    <n v="56"/>
    <n v="262"/>
    <n v="24"/>
    <n v="14"/>
    <n v="0"/>
    <n v="34548.82"/>
    <m/>
    <n v="0"/>
    <n v="0"/>
    <n v="0"/>
    <n v="0"/>
    <m/>
    <m/>
    <n v="0"/>
    <n v="3329.06"/>
    <n v="37877.879999999997"/>
    <n v="0"/>
    <m/>
    <n v="0"/>
    <n v="0"/>
    <n v="0"/>
    <n v="0"/>
    <m/>
    <m/>
    <n v="0"/>
    <n v="4100"/>
    <n v="4100"/>
    <n v="146.36000000000001"/>
    <m/>
    <n v="0"/>
    <n v="0"/>
    <n v="0"/>
    <n v="0"/>
    <m/>
    <m/>
    <n v="0"/>
    <n v="0"/>
    <n v="146.36000000000001"/>
    <n v="0"/>
    <m/>
    <n v="0"/>
    <n v="0"/>
    <n v="0"/>
    <n v="0"/>
    <m/>
    <m/>
    <n v="0"/>
    <n v="0"/>
    <n v="0"/>
    <m/>
    <m/>
    <m/>
    <m/>
    <m/>
    <m/>
    <m/>
    <m/>
    <m/>
    <m/>
    <m/>
    <m/>
    <m/>
    <m/>
    <m/>
    <m/>
    <m/>
    <m/>
    <m/>
    <m/>
    <m/>
    <m/>
    <n v="0"/>
    <m/>
    <n v="0"/>
    <n v="0"/>
    <n v="0"/>
    <m/>
    <m/>
    <n v="0"/>
    <n v="3519.17"/>
    <n v="35122"/>
    <n v="38641.17"/>
    <m/>
    <m/>
    <m/>
    <m/>
    <m/>
    <m/>
    <m/>
    <m/>
    <m/>
    <m/>
    <m/>
    <m/>
    <m/>
    <m/>
    <m/>
    <m/>
    <m/>
    <m/>
    <m/>
    <m/>
    <m/>
    <m/>
    <n v="0"/>
    <m/>
    <n v="0"/>
    <n v="0"/>
    <n v="0"/>
    <m/>
    <m/>
    <n v="0"/>
    <n v="0"/>
    <n v="0"/>
    <n v="0"/>
    <m/>
    <m/>
    <m/>
    <m/>
    <m/>
    <m/>
    <m/>
    <m/>
    <m/>
    <m/>
    <m/>
    <m/>
    <m/>
    <m/>
    <m/>
    <m/>
    <m/>
    <m/>
    <m/>
    <m/>
    <m/>
    <m/>
    <m/>
    <m/>
    <m/>
    <m/>
    <m/>
    <m/>
    <m/>
    <m/>
    <n v="43166.67"/>
    <m/>
    <n v="0"/>
    <n v="0"/>
    <n v="0"/>
    <n v="19781.82"/>
    <m/>
    <m/>
    <n v="5481.93"/>
    <n v="0"/>
    <n v="68430.42"/>
    <n v="38024.239999999998"/>
    <n v="42741.17"/>
    <n v="149195.83000000002"/>
    <s v="Dean or other administrator"/>
    <m/>
    <s v="No"/>
    <s v="EdD"/>
    <m/>
    <m/>
    <m/>
    <s v="Does not apply to our library"/>
    <n v="506"/>
    <n v="995"/>
    <n v="194"/>
    <n v="194"/>
    <n v="55799"/>
    <n v="2983"/>
    <n v="12300"/>
    <n v="33"/>
    <n v="0"/>
    <n v="0"/>
    <n v="0"/>
    <n v="0"/>
    <n v="0"/>
    <m/>
    <m/>
    <n v="10"/>
    <n v="5.7"/>
    <m/>
    <m/>
    <n v="5"/>
    <n v="5"/>
    <n v="10.7"/>
    <n v="2.6"/>
    <n v="6829"/>
    <s v="actual"/>
    <n v="9390"/>
    <n v="59449"/>
    <n v="0"/>
    <n v="0"/>
    <m/>
    <n v="0"/>
    <n v="68939"/>
    <m/>
    <m/>
    <n v="140"/>
    <n v="109"/>
    <n v="513"/>
    <n v="300"/>
    <m/>
    <m/>
    <m/>
    <m/>
    <m/>
    <m/>
    <m/>
    <m/>
    <m/>
    <m/>
    <m/>
    <m/>
    <m/>
    <n v="36"/>
    <n v="1049"/>
    <n v="3"/>
    <n v="12"/>
    <n v="251"/>
    <n v="57.5"/>
    <n v="8"/>
    <n v="8"/>
    <n v="0"/>
    <n v="0"/>
    <n v="0"/>
    <n v="0"/>
    <m/>
    <m/>
    <m/>
    <m/>
    <m/>
    <n v="289808"/>
    <n v="6"/>
    <n v="0.25388028606429547"/>
    <n v="2.7480660820077878E-2"/>
    <n v="9.8099256527478008E-4"/>
    <n v="0"/>
    <n v="0.25899631377096793"/>
    <n v="0"/>
    <m/>
    <n v="0.45866174677938376"/>
    <n v="0.25486127862957025"/>
    <n v="0.28647697459104582"/>
    <m/>
    <m/>
    <m/>
    <m/>
    <m/>
    <m/>
    <m/>
    <m/>
    <m/>
    <m/>
    <m/>
    <n v="986.43862928349313"/>
    <x v="2"/>
  </r>
  <r>
    <s v="Antelope CCD"/>
    <x v="3"/>
    <s v="621"/>
    <s v="Single College District"/>
    <x v="2"/>
    <n v="0.76285364164313496"/>
    <n v="0.52155149448558791"/>
    <n v="0.14000000000000001"/>
    <n v="65.2"/>
    <n v="54.1"/>
    <n v="20120"/>
    <x v="6"/>
    <x v="33"/>
    <x v="8"/>
    <x v="6"/>
    <n v="56"/>
    <n v="262"/>
    <n v="24"/>
    <n v="14"/>
    <n v="0"/>
    <n v="7539.49"/>
    <m/>
    <n v="0"/>
    <n v="0"/>
    <n v="0"/>
    <n v="0"/>
    <m/>
    <m/>
    <n v="16472.080000000002"/>
    <n v="6076.54"/>
    <n v="30088.11"/>
    <n v="6710.22"/>
    <m/>
    <n v="0"/>
    <n v="0"/>
    <n v="0"/>
    <n v="0"/>
    <m/>
    <m/>
    <n v="0"/>
    <n v="0"/>
    <n v="6710.22"/>
    <n v="637.51"/>
    <m/>
    <n v="0"/>
    <n v="0"/>
    <n v="0"/>
    <n v="0"/>
    <m/>
    <m/>
    <n v="3614.67"/>
    <n v="0"/>
    <n v="4252.18"/>
    <n v="0"/>
    <m/>
    <n v="0"/>
    <n v="0"/>
    <n v="0"/>
    <n v="0"/>
    <m/>
    <m/>
    <n v="0"/>
    <n v="0"/>
    <n v="0"/>
    <m/>
    <m/>
    <m/>
    <m/>
    <m/>
    <m/>
    <m/>
    <m/>
    <m/>
    <m/>
    <m/>
    <m/>
    <m/>
    <m/>
    <m/>
    <m/>
    <m/>
    <m/>
    <m/>
    <m/>
    <m/>
    <m/>
    <n v="30968.83"/>
    <m/>
    <n v="0"/>
    <n v="0"/>
    <n v="0"/>
    <m/>
    <m/>
    <n v="0"/>
    <n v="0"/>
    <n v="0"/>
    <n v="30968.83"/>
    <m/>
    <m/>
    <m/>
    <m/>
    <m/>
    <m/>
    <m/>
    <m/>
    <m/>
    <m/>
    <m/>
    <m/>
    <m/>
    <m/>
    <m/>
    <m/>
    <m/>
    <m/>
    <m/>
    <m/>
    <m/>
    <m/>
    <n v="0"/>
    <m/>
    <n v="0"/>
    <n v="0"/>
    <n v="0"/>
    <m/>
    <m/>
    <n v="0"/>
    <n v="0"/>
    <n v="0"/>
    <n v="0"/>
    <m/>
    <m/>
    <m/>
    <m/>
    <m/>
    <m/>
    <m/>
    <m/>
    <m/>
    <m/>
    <m/>
    <m/>
    <m/>
    <m/>
    <m/>
    <m/>
    <m/>
    <m/>
    <m/>
    <m/>
    <m/>
    <m/>
    <m/>
    <m/>
    <m/>
    <m/>
    <m/>
    <m/>
    <m/>
    <m/>
    <n v="38301.629999999997"/>
    <m/>
    <n v="0"/>
    <n v="0"/>
    <n v="0"/>
    <n v="0"/>
    <m/>
    <m/>
    <n v="0"/>
    <n v="15340.44"/>
    <n v="53642.07"/>
    <n v="34340.29"/>
    <n v="37679.050000000003"/>
    <n v="125661.41"/>
    <s v="Dean or other administrator"/>
    <m/>
    <s v="No"/>
    <s v="EdD"/>
    <m/>
    <m/>
    <m/>
    <s v="Does not apply to our library"/>
    <n v="479"/>
    <n v="899"/>
    <n v="317"/>
    <n v="317"/>
    <n v="53234"/>
    <n v="106"/>
    <n v="12406"/>
    <n v="28"/>
    <n v="0"/>
    <n v="0"/>
    <n v="0"/>
    <n v="0"/>
    <n v="0"/>
    <m/>
    <m/>
    <n v="10"/>
    <n v="5.09"/>
    <m/>
    <m/>
    <n v="5"/>
    <n v="5"/>
    <n v="10.09"/>
    <n v="1.8"/>
    <n v="4430"/>
    <s v="actual"/>
    <n v="8313"/>
    <n v="47295"/>
    <n v="0"/>
    <n v="0"/>
    <m/>
    <n v="0"/>
    <n v="55608"/>
    <m/>
    <m/>
    <n v="75"/>
    <n v="59"/>
    <n v="244"/>
    <n v="144"/>
    <m/>
    <m/>
    <m/>
    <m/>
    <m/>
    <m/>
    <m/>
    <m/>
    <m/>
    <m/>
    <m/>
    <m/>
    <m/>
    <n v="36"/>
    <n v="975"/>
    <n v="3"/>
    <n v="12"/>
    <n v="243"/>
    <n v="51"/>
    <n v="8"/>
    <n v="8"/>
    <n v="0"/>
    <n v="0"/>
    <n v="0"/>
    <n v="0"/>
    <m/>
    <m/>
    <m/>
    <m/>
    <m/>
    <n v="245848"/>
    <n v="8"/>
    <n v="0.23943794678095687"/>
    <n v="5.3399209829015928E-2"/>
    <n v="3.3838391595319518E-2"/>
    <n v="0"/>
    <n v="0.24644662191837574"/>
    <n v="0"/>
    <m/>
    <n v="0.42687782987633194"/>
    <n v="0.27327633837627635"/>
    <n v="0.29984583174739166"/>
    <m/>
    <m/>
    <m/>
    <m/>
    <m/>
    <m/>
    <m/>
    <m/>
    <m/>
    <m/>
    <m/>
    <n v="961.82173769408485"/>
    <x v="0"/>
  </r>
  <r>
    <s v="Antelope CCD"/>
    <x v="3"/>
    <s v="621"/>
    <s v="Single College District"/>
    <x v="2"/>
    <n v="0.76285364164313496"/>
    <n v="0.52155149448558791"/>
    <n v="0.14000000000000001"/>
    <n v="65.2"/>
    <n v="54.1"/>
    <n v="20130"/>
    <x v="7"/>
    <x v="34"/>
    <x v="8"/>
    <x v="6"/>
    <n v="56"/>
    <n v="262"/>
    <n v="24"/>
    <n v="14"/>
    <m/>
    <n v="2698"/>
    <m/>
    <n v="0"/>
    <n v="0"/>
    <m/>
    <m/>
    <n v="0"/>
    <n v="0"/>
    <n v="19908"/>
    <n v="0"/>
    <n v="22606"/>
    <n v="5729"/>
    <m/>
    <n v="0"/>
    <n v="0"/>
    <m/>
    <m/>
    <n v="0"/>
    <n v="0"/>
    <n v="0"/>
    <n v="0"/>
    <n v="5729"/>
    <n v="526"/>
    <m/>
    <n v="0"/>
    <n v="0"/>
    <m/>
    <m/>
    <n v="0"/>
    <n v="0"/>
    <n v="0"/>
    <n v="0"/>
    <n v="526"/>
    <n v="0"/>
    <m/>
    <n v="0"/>
    <n v="0"/>
    <m/>
    <m/>
    <n v="0"/>
    <n v="0"/>
    <n v="0"/>
    <n v="0"/>
    <n v="0"/>
    <m/>
    <m/>
    <m/>
    <m/>
    <m/>
    <m/>
    <m/>
    <m/>
    <m/>
    <m/>
    <m/>
    <m/>
    <m/>
    <m/>
    <m/>
    <m/>
    <m/>
    <m/>
    <m/>
    <m/>
    <m/>
    <m/>
    <n v="41735"/>
    <m/>
    <n v="0"/>
    <n v="0"/>
    <m/>
    <n v="0"/>
    <n v="0"/>
    <n v="0"/>
    <n v="0"/>
    <n v="0"/>
    <n v="41735"/>
    <m/>
    <m/>
    <m/>
    <m/>
    <m/>
    <m/>
    <m/>
    <m/>
    <m/>
    <m/>
    <m/>
    <m/>
    <m/>
    <m/>
    <m/>
    <m/>
    <m/>
    <m/>
    <m/>
    <m/>
    <m/>
    <m/>
    <n v="0"/>
    <m/>
    <n v="0"/>
    <n v="0"/>
    <m/>
    <n v="0"/>
    <n v="0"/>
    <m/>
    <n v="0"/>
    <n v="0"/>
    <n v="0"/>
    <m/>
    <m/>
    <m/>
    <m/>
    <m/>
    <m/>
    <m/>
    <m/>
    <m/>
    <m/>
    <m/>
    <m/>
    <m/>
    <m/>
    <m/>
    <m/>
    <m/>
    <m/>
    <m/>
    <m/>
    <n v="614"/>
    <m/>
    <n v="0"/>
    <n v="0"/>
    <m/>
    <n v="0"/>
    <m/>
    <n v="0"/>
    <n v="0"/>
    <n v="614"/>
    <n v="545"/>
    <m/>
    <n v="0"/>
    <n v="0"/>
    <m/>
    <m/>
    <n v="0"/>
    <n v="0"/>
    <n v="0"/>
    <n v="0"/>
    <n v="545"/>
    <n v="23132"/>
    <n v="48078"/>
    <n v="71755"/>
    <s v="Dean or other administrator"/>
    <m/>
    <s v="No"/>
    <s v="Ed. D"/>
    <s v="None"/>
    <m/>
    <m/>
    <m/>
    <n v="692"/>
    <n v="390"/>
    <n v="433"/>
    <n v="433"/>
    <n v="53010"/>
    <n v="2008"/>
    <n v="12459"/>
    <n v="16"/>
    <n v="0"/>
    <n v="0"/>
    <n v="0"/>
    <n v="0"/>
    <n v="0"/>
    <m/>
    <m/>
    <n v="10"/>
    <n v="5.09"/>
    <n v="0"/>
    <n v="5"/>
    <n v="5"/>
    <n v="5"/>
    <n v="10.09"/>
    <n v="3.14"/>
    <n v="8006"/>
    <s v="estimate"/>
    <n v="6934"/>
    <n v="43437"/>
    <n v="0"/>
    <n v="0"/>
    <n v="0"/>
    <m/>
    <n v="50371"/>
    <m/>
    <m/>
    <n v="138"/>
    <n v="108"/>
    <n v="309"/>
    <n v="194"/>
    <s v="No"/>
    <m/>
    <m/>
    <m/>
    <m/>
    <m/>
    <m/>
    <m/>
    <m/>
    <m/>
    <m/>
    <s v="No"/>
    <m/>
    <n v="428"/>
    <n v="1585"/>
    <n v="6"/>
    <n v="13"/>
    <n v="95"/>
    <n v="53"/>
    <n v="42"/>
    <n v="42"/>
    <n v="0"/>
    <n v="0"/>
    <n v="0"/>
    <n v="0"/>
    <s v="No"/>
    <m/>
    <m/>
    <s v="No"/>
    <s v="Yes"/>
    <n v="201841"/>
    <n v="11"/>
    <n v="0.31504424778761064"/>
    <n v="7.9841126053933523E-2"/>
    <n v="7.3304996167514458E-3"/>
    <n v="0"/>
    <n v="0.58163194202494595"/>
    <n v="0"/>
    <m/>
    <n v="7.5952895268622395E-3"/>
    <n v="0.32237474740436206"/>
    <n v="0.67002996306877571"/>
    <m/>
    <m/>
    <m/>
    <m/>
    <m/>
    <m/>
    <m/>
    <m/>
    <m/>
    <m/>
    <m/>
    <n v="1049.914408419467"/>
    <x v="2"/>
  </r>
  <r>
    <s v="Antelope CCD"/>
    <x v="3"/>
    <s v="621"/>
    <s v="Single College District"/>
    <x v="2"/>
    <n v="0.76285364164313496"/>
    <n v="0.52155149448558791"/>
    <n v="0.14000000000000001"/>
    <n v="65.2"/>
    <n v="54.1"/>
    <n v="20140"/>
    <x v="8"/>
    <x v="35"/>
    <x v="8"/>
    <x v="7"/>
    <n v="64"/>
    <n v="283"/>
    <n v="0"/>
    <n v="35"/>
    <m/>
    <n v="4660"/>
    <n v="0"/>
    <n v="15257"/>
    <n v="0"/>
    <m/>
    <m/>
    <n v="0"/>
    <n v="4532"/>
    <n v="15012"/>
    <n v="0"/>
    <n v="39461"/>
    <n v="0"/>
    <n v="0"/>
    <n v="0"/>
    <n v="0"/>
    <m/>
    <m/>
    <n v="0"/>
    <n v="0"/>
    <n v="0"/>
    <n v="0"/>
    <n v="0"/>
    <n v="4112"/>
    <n v="0"/>
    <n v="0"/>
    <n v="0"/>
    <m/>
    <m/>
    <n v="0"/>
    <n v="0"/>
    <n v="272"/>
    <n v="0"/>
    <n v="4384"/>
    <n v="0"/>
    <n v="0"/>
    <n v="0"/>
    <n v="0"/>
    <m/>
    <m/>
    <n v="0"/>
    <n v="0"/>
    <n v="0"/>
    <n v="0"/>
    <n v="0"/>
    <n v="39844"/>
    <n v="0"/>
    <n v="0"/>
    <n v="0"/>
    <m/>
    <n v="0"/>
    <n v="0"/>
    <n v="0"/>
    <n v="5030"/>
    <n v="6126"/>
    <n v="51000"/>
    <n v="0"/>
    <n v="0"/>
    <n v="0"/>
    <n v="0"/>
    <m/>
    <n v="0"/>
    <n v="0"/>
    <n v="0"/>
    <n v="0"/>
    <n v="0"/>
    <n v="0"/>
    <n v="39844"/>
    <n v="0"/>
    <n v="0"/>
    <n v="0"/>
    <n v="0"/>
    <n v="0"/>
    <n v="0"/>
    <n v="0"/>
    <n v="5030"/>
    <n v="6126"/>
    <n v="51000"/>
    <n v="0"/>
    <n v="0"/>
    <n v="0"/>
    <n v="0"/>
    <m/>
    <n v="0"/>
    <n v="0"/>
    <n v="0"/>
    <n v="0"/>
    <n v="0"/>
    <n v="0"/>
    <n v="0"/>
    <n v="0"/>
    <n v="0"/>
    <n v="0"/>
    <m/>
    <n v="0"/>
    <n v="0"/>
    <n v="0"/>
    <n v="0"/>
    <n v="0"/>
    <n v="0"/>
    <n v="0"/>
    <n v="0"/>
    <n v="0"/>
    <n v="0"/>
    <n v="0"/>
    <n v="0"/>
    <n v="0"/>
    <n v="0"/>
    <n v="0"/>
    <n v="0"/>
    <n v="0"/>
    <n v="1228"/>
    <n v="0"/>
    <n v="0"/>
    <n v="0"/>
    <n v="0"/>
    <n v="0"/>
    <n v="0"/>
    <n v="0"/>
    <n v="0"/>
    <n v="1228"/>
    <n v="0"/>
    <n v="0"/>
    <n v="0"/>
    <n v="0"/>
    <n v="0"/>
    <n v="0"/>
    <n v="0"/>
    <n v="0"/>
    <n v="0"/>
    <n v="0"/>
    <n v="1228"/>
    <n v="0"/>
    <n v="0"/>
    <n v="0"/>
    <n v="0"/>
    <n v="0"/>
    <n v="0"/>
    <n v="0"/>
    <n v="0"/>
    <n v="1228"/>
    <n v="891"/>
    <n v="0"/>
    <n v="0"/>
    <n v="0"/>
    <m/>
    <m/>
    <n v="0"/>
    <n v="0"/>
    <n v="6259"/>
    <n v="0"/>
    <n v="7150"/>
    <n v="43845"/>
    <n v="52228"/>
    <n v="103223"/>
    <s v="Dean or other administrator"/>
    <m/>
    <s v="No"/>
    <s v="PhD"/>
    <m/>
    <m/>
    <m/>
    <s v="Our Depar Chair stated 1/1/15; We did not have a Dept Chair in FY 13-14"/>
    <n v="335"/>
    <n v="360"/>
    <n v="141"/>
    <n v="141"/>
    <n v="55211"/>
    <n v="168164"/>
    <n v="180534"/>
    <n v="19"/>
    <n v="236911"/>
    <n v="0"/>
    <n v="0"/>
    <n v="0"/>
    <n v="0"/>
    <s v="No"/>
    <m/>
    <n v="3"/>
    <n v="2.09"/>
    <n v="0"/>
    <n v="5"/>
    <n v="5"/>
    <n v="6"/>
    <n v="8.09"/>
    <n v="3.11"/>
    <n v="7758"/>
    <s v="actual"/>
    <n v="5828"/>
    <n v="39604"/>
    <n v="3290"/>
    <n v="0"/>
    <n v="0"/>
    <m/>
    <n v="48722"/>
    <n v="98"/>
    <n v="0"/>
    <m/>
    <n v="86"/>
    <n v="599"/>
    <n v="214"/>
    <s v="No"/>
    <m/>
    <m/>
    <m/>
    <m/>
    <m/>
    <m/>
    <m/>
    <m/>
    <m/>
    <m/>
    <s v="Yes"/>
    <s v="Other"/>
    <n v="51"/>
    <n v="1268"/>
    <n v="9"/>
    <n v="17"/>
    <n v="371"/>
    <n v="53.5"/>
    <n v="42"/>
    <n v="22"/>
    <n v="64"/>
    <n v="0"/>
    <n v="64"/>
    <n v="0"/>
    <s v="No"/>
    <m/>
    <s v="No"/>
    <s v="No"/>
    <s v="Yes"/>
    <n v="116259"/>
    <n v="82"/>
    <n v="0.3822888309775922"/>
    <n v="0"/>
    <n v="4.2471154684517988E-2"/>
    <n v="0"/>
    <n v="0.49407593268942002"/>
    <n v="0"/>
    <n v="1.1896573438090348E-2"/>
    <n v="6.9267508210379469E-2"/>
    <n v="0.42475998566211021"/>
    <n v="0.50597250612751032"/>
    <n v="81"/>
    <s v="Yes"/>
    <s v="General Library Book Budget"/>
    <m/>
    <m/>
    <s v="Grant Outside of College"/>
    <s v="Textbook Donations from Faculty"/>
    <m/>
    <s v="Textbook Donations from Bookstore"/>
    <m/>
    <m/>
    <n v="1402.1756901524584"/>
    <x v="2"/>
  </r>
  <r>
    <s v="Kern CCD"/>
    <x v="4"/>
    <s v="521"/>
    <s v="Multi-College District"/>
    <x v="2"/>
    <n v="0.609375"/>
    <n v="0.36651082677165353"/>
    <n v="0.14000000000000001"/>
    <n v="112.4"/>
    <n v="11.1"/>
    <n v="20060"/>
    <x v="0"/>
    <x v="36"/>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Kern CCD"/>
    <x v="4"/>
    <s v="521"/>
    <s v="Multi-College District"/>
    <x v="2"/>
    <n v="0.609375"/>
    <n v="0.36651082677165353"/>
    <n v="0.14000000000000001"/>
    <n v="112.4"/>
    <n v="11.1"/>
    <n v="20070"/>
    <x v="1"/>
    <x v="37"/>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Kern CCD"/>
    <x v="4"/>
    <s v="521"/>
    <s v="Multi-College District"/>
    <x v="2"/>
    <n v="0.609375"/>
    <n v="0.36651082677165353"/>
    <n v="0.14000000000000001"/>
    <n v="112.4"/>
    <n v="11.1"/>
    <n v="20080"/>
    <x v="2"/>
    <x v="38"/>
    <x v="9"/>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Kern CCD"/>
    <x v="4"/>
    <s v="521"/>
    <s v="Multi-College District"/>
    <x v="2"/>
    <n v="0.609375"/>
    <n v="0.36651082677165353"/>
    <n v="0.14000000000000001"/>
    <n v="112.4"/>
    <n v="11.1"/>
    <n v="20090"/>
    <x v="3"/>
    <x v="39"/>
    <x v="9"/>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Kern CCD"/>
    <x v="4"/>
    <s v="521"/>
    <s v="Multi-College District"/>
    <x v="2"/>
    <n v="0.609375"/>
    <n v="0.36651082677165353"/>
    <n v="0.14000000000000001"/>
    <n v="112.4"/>
    <n v="11.1"/>
    <n v="20100"/>
    <x v="4"/>
    <x v="40"/>
    <x v="9"/>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Kern CCD"/>
    <x v="4"/>
    <s v="521"/>
    <s v="Multi-College District"/>
    <x v="2"/>
    <n v="0.609375"/>
    <n v="0.36651082677165353"/>
    <n v="0.14000000000000001"/>
    <n v="112.4"/>
    <n v="11.1"/>
    <n v="20110"/>
    <x v="5"/>
    <x v="41"/>
    <x v="10"/>
    <x v="3"/>
    <n v="60"/>
    <n v="620"/>
    <n v="25"/>
    <n v="30"/>
    <s v="Wireless Access"/>
    <n v="25327"/>
    <m/>
    <n v="0"/>
    <n v="0"/>
    <n v="0"/>
    <n v="0"/>
    <m/>
    <m/>
    <n v="0"/>
    <n v="5000"/>
    <n v="30327"/>
    <n v="0"/>
    <m/>
    <n v="0"/>
    <n v="0"/>
    <n v="0"/>
    <n v="0"/>
    <m/>
    <m/>
    <n v="0"/>
    <n v="5100"/>
    <n v="5100"/>
    <n v="18528"/>
    <m/>
    <n v="0"/>
    <n v="0"/>
    <n v="0"/>
    <n v="0"/>
    <m/>
    <m/>
    <n v="0"/>
    <n v="0"/>
    <n v="18528"/>
    <n v="22075"/>
    <m/>
    <n v="0"/>
    <n v="0"/>
    <n v="0"/>
    <n v="0"/>
    <m/>
    <m/>
    <n v="0"/>
    <n v="0"/>
    <n v="22075"/>
    <m/>
    <m/>
    <m/>
    <m/>
    <m/>
    <m/>
    <m/>
    <m/>
    <m/>
    <m/>
    <m/>
    <m/>
    <m/>
    <m/>
    <m/>
    <m/>
    <m/>
    <m/>
    <m/>
    <m/>
    <m/>
    <m/>
    <n v="45431"/>
    <m/>
    <n v="0"/>
    <n v="0"/>
    <n v="0"/>
    <m/>
    <m/>
    <n v="0"/>
    <n v="0"/>
    <n v="0"/>
    <n v="45431"/>
    <m/>
    <m/>
    <m/>
    <m/>
    <m/>
    <m/>
    <m/>
    <m/>
    <m/>
    <m/>
    <m/>
    <m/>
    <m/>
    <m/>
    <m/>
    <m/>
    <m/>
    <m/>
    <m/>
    <m/>
    <m/>
    <m/>
    <m/>
    <m/>
    <m/>
    <m/>
    <m/>
    <m/>
    <m/>
    <m/>
    <m/>
    <m/>
    <n v="0"/>
    <m/>
    <m/>
    <m/>
    <m/>
    <m/>
    <m/>
    <m/>
    <m/>
    <m/>
    <m/>
    <m/>
    <m/>
    <m/>
    <m/>
    <m/>
    <m/>
    <m/>
    <m/>
    <m/>
    <m/>
    <m/>
    <m/>
    <m/>
    <m/>
    <m/>
    <m/>
    <m/>
    <m/>
    <m/>
    <m/>
    <n v="22007"/>
    <m/>
    <n v="0"/>
    <n v="0"/>
    <n v="0"/>
    <n v="0"/>
    <m/>
    <m/>
    <n v="0"/>
    <n v="0"/>
    <n v="22007"/>
    <n v="48855"/>
    <n v="72606"/>
    <n v="143468"/>
    <s v="Department chair (Faculty position)"/>
    <m/>
    <s v="No"/>
    <s v="EdD"/>
    <m/>
    <m/>
    <m/>
    <s v="etra days"/>
    <m/>
    <n v="910"/>
    <n v="0"/>
    <n v="0"/>
    <n v="69295"/>
    <n v="2184"/>
    <n v="11007"/>
    <n v="147"/>
    <m/>
    <n v="87"/>
    <n v="0"/>
    <n v="0"/>
    <n v="0"/>
    <m/>
    <m/>
    <n v="8"/>
    <n v="5.5"/>
    <m/>
    <m/>
    <n v="5"/>
    <n v="4"/>
    <n v="9.5"/>
    <n v="2.4"/>
    <n v="20000"/>
    <s v="estimate"/>
    <n v="18631"/>
    <n v="4107"/>
    <m/>
    <n v="0"/>
    <m/>
    <n v="0"/>
    <n v="22738"/>
    <m/>
    <m/>
    <n v="4"/>
    <n v="4"/>
    <n v="2"/>
    <n v="2"/>
    <m/>
    <m/>
    <m/>
    <m/>
    <m/>
    <m/>
    <m/>
    <m/>
    <m/>
    <m/>
    <m/>
    <m/>
    <m/>
    <n v="300"/>
    <n v="7000"/>
    <n v="1"/>
    <n v="12"/>
    <n v="7.9"/>
    <n v="58"/>
    <n v="40"/>
    <n v="35"/>
    <n v="4"/>
    <n v="0"/>
    <n v="4"/>
    <n v="0"/>
    <m/>
    <m/>
    <m/>
    <m/>
    <m/>
    <m/>
    <n v="5"/>
    <n v="0.21138511723868736"/>
    <n v="3.5547996765829315E-2"/>
    <n v="0.12914378119162462"/>
    <n v="0.15386706443248668"/>
    <n v="0.31666294922909638"/>
    <n v="0"/>
    <m/>
    <n v="0.15339309114227562"/>
    <n v="0.34052889843031198"/>
    <n v="0.50607801042741241"/>
    <m/>
    <m/>
    <m/>
    <m/>
    <m/>
    <m/>
    <m/>
    <m/>
    <m/>
    <m/>
    <m/>
    <n v="1451.849924812032"/>
    <x v="2"/>
  </r>
  <r>
    <s v="Kern CCD"/>
    <x v="4"/>
    <s v="521"/>
    <s v="Multi-College District"/>
    <x v="2"/>
    <n v="0.609375"/>
    <n v="0.36651082677165353"/>
    <n v="0.14000000000000001"/>
    <n v="112.4"/>
    <n v="11.1"/>
    <n v="20120"/>
    <x v="6"/>
    <x v="42"/>
    <x v="10"/>
    <x v="3"/>
    <n v="60"/>
    <n v="620"/>
    <n v="25"/>
    <n v="30"/>
    <s v="Wireless Access"/>
    <n v="26000"/>
    <m/>
    <n v="0"/>
    <n v="0"/>
    <n v="0"/>
    <n v="0"/>
    <m/>
    <m/>
    <n v="0"/>
    <n v="5000"/>
    <n v="31000"/>
    <n v="0"/>
    <m/>
    <n v="0"/>
    <n v="0"/>
    <n v="0"/>
    <n v="0"/>
    <m/>
    <m/>
    <n v="0"/>
    <n v="0"/>
    <n v="0"/>
    <n v="20278"/>
    <m/>
    <n v="0"/>
    <n v="0"/>
    <n v="0"/>
    <n v="0"/>
    <m/>
    <m/>
    <n v="0"/>
    <n v="0"/>
    <n v="20278"/>
    <n v="15445"/>
    <m/>
    <n v="0"/>
    <n v="0"/>
    <n v="0"/>
    <n v="0"/>
    <m/>
    <m/>
    <n v="0"/>
    <n v="0"/>
    <n v="15445"/>
    <m/>
    <m/>
    <m/>
    <m/>
    <m/>
    <m/>
    <m/>
    <m/>
    <m/>
    <m/>
    <m/>
    <m/>
    <m/>
    <m/>
    <m/>
    <m/>
    <m/>
    <m/>
    <m/>
    <m/>
    <m/>
    <m/>
    <n v="43274"/>
    <m/>
    <n v="0"/>
    <n v="0"/>
    <n v="0"/>
    <m/>
    <m/>
    <n v="0"/>
    <n v="0"/>
    <n v="0"/>
    <n v="43274"/>
    <m/>
    <m/>
    <m/>
    <m/>
    <m/>
    <m/>
    <m/>
    <m/>
    <m/>
    <m/>
    <m/>
    <m/>
    <m/>
    <m/>
    <m/>
    <m/>
    <m/>
    <m/>
    <m/>
    <m/>
    <m/>
    <m/>
    <m/>
    <m/>
    <m/>
    <m/>
    <m/>
    <m/>
    <m/>
    <m/>
    <m/>
    <m/>
    <n v="0"/>
    <m/>
    <m/>
    <m/>
    <m/>
    <m/>
    <m/>
    <m/>
    <m/>
    <m/>
    <m/>
    <m/>
    <m/>
    <m/>
    <m/>
    <m/>
    <m/>
    <m/>
    <m/>
    <m/>
    <m/>
    <m/>
    <m/>
    <m/>
    <m/>
    <m/>
    <m/>
    <m/>
    <m/>
    <m/>
    <m/>
    <n v="23701"/>
    <m/>
    <n v="0"/>
    <n v="0"/>
    <n v="0"/>
    <n v="0"/>
    <m/>
    <m/>
    <n v="0"/>
    <n v="0"/>
    <n v="23701"/>
    <n v="51278"/>
    <n v="58719"/>
    <n v="133698"/>
    <s v="Department chair (Faculty position)"/>
    <m/>
    <s v="No"/>
    <s v="EdD"/>
    <m/>
    <m/>
    <m/>
    <s v="etra days"/>
    <m/>
    <n v="750"/>
    <n v="0"/>
    <n v="0"/>
    <n v="70048"/>
    <n v="110"/>
    <n v="11116"/>
    <n v="147"/>
    <m/>
    <n v="25"/>
    <n v="0"/>
    <n v="0"/>
    <n v="0"/>
    <m/>
    <m/>
    <n v="8"/>
    <n v="5.5"/>
    <m/>
    <m/>
    <n v="5"/>
    <n v="4"/>
    <n v="9.5"/>
    <n v="2.4"/>
    <n v="22217"/>
    <s v="actual"/>
    <n v="18333"/>
    <n v="3216"/>
    <m/>
    <n v="0"/>
    <m/>
    <n v="0"/>
    <n v="21549"/>
    <m/>
    <m/>
    <n v="5"/>
    <n v="5"/>
    <n v="0"/>
    <n v="9"/>
    <m/>
    <m/>
    <m/>
    <m/>
    <m/>
    <m/>
    <m/>
    <m/>
    <m/>
    <m/>
    <m/>
    <m/>
    <m/>
    <n v="304"/>
    <n v="7550"/>
    <n v="1"/>
    <n v="3"/>
    <n v="2.2000000000000002"/>
    <n v="58"/>
    <n v="40"/>
    <n v="35"/>
    <n v="4"/>
    <n v="0"/>
    <n v="4"/>
    <n v="0"/>
    <m/>
    <m/>
    <m/>
    <m/>
    <m/>
    <m/>
    <n v="9"/>
    <n v="0.23186584690870468"/>
    <n v="0"/>
    <n v="0.15167018205208754"/>
    <n v="0.11552154856467561"/>
    <n v="0.32366976319765439"/>
    <n v="0"/>
    <m/>
    <n v="0.17727265927687774"/>
    <n v="0.38353602896079225"/>
    <n v="0.43919131176233001"/>
    <m/>
    <m/>
    <m/>
    <m/>
    <m/>
    <m/>
    <m/>
    <m/>
    <m/>
    <m/>
    <m/>
    <n v="1286.3070075188064"/>
    <x v="2"/>
  </r>
  <r>
    <s v="Kern CCD"/>
    <x v="4"/>
    <s v="521"/>
    <s v="Multi-College District"/>
    <x v="2"/>
    <n v="0.609375"/>
    <n v="0.36651082677165353"/>
    <n v="0.14000000000000001"/>
    <n v="112.4"/>
    <n v="11.1"/>
    <n v="20130"/>
    <x v="7"/>
    <x v="43"/>
    <x v="10"/>
    <x v="3"/>
    <n v="60"/>
    <n v="620"/>
    <n v="25"/>
    <n v="30"/>
    <m/>
    <n v="18627"/>
    <m/>
    <n v="0"/>
    <n v="0"/>
    <m/>
    <m/>
    <n v="0"/>
    <n v="0"/>
    <n v="0"/>
    <n v="0"/>
    <n v="18627"/>
    <n v="3400"/>
    <m/>
    <n v="0"/>
    <n v="0"/>
    <m/>
    <m/>
    <n v="0"/>
    <n v="0"/>
    <n v="0"/>
    <n v="0"/>
    <n v="3400"/>
    <n v="20464"/>
    <m/>
    <n v="0"/>
    <n v="0"/>
    <m/>
    <m/>
    <n v="0"/>
    <n v="0"/>
    <n v="0"/>
    <n v="0"/>
    <n v="20464"/>
    <n v="8476"/>
    <m/>
    <n v="0"/>
    <n v="0"/>
    <m/>
    <m/>
    <n v="0"/>
    <n v="0"/>
    <n v="0"/>
    <n v="0"/>
    <n v="8476"/>
    <m/>
    <m/>
    <m/>
    <m/>
    <m/>
    <m/>
    <m/>
    <m/>
    <m/>
    <m/>
    <m/>
    <m/>
    <m/>
    <m/>
    <m/>
    <m/>
    <m/>
    <m/>
    <m/>
    <m/>
    <m/>
    <m/>
    <n v="34079"/>
    <m/>
    <n v="0"/>
    <n v="0"/>
    <m/>
    <n v="0"/>
    <n v="0"/>
    <n v="0"/>
    <n v="0"/>
    <n v="0"/>
    <n v="34079"/>
    <m/>
    <m/>
    <m/>
    <m/>
    <m/>
    <m/>
    <m/>
    <m/>
    <m/>
    <m/>
    <m/>
    <m/>
    <m/>
    <m/>
    <m/>
    <m/>
    <m/>
    <m/>
    <m/>
    <m/>
    <m/>
    <m/>
    <n v="0"/>
    <m/>
    <n v="0"/>
    <n v="0"/>
    <m/>
    <n v="0"/>
    <n v="0"/>
    <m/>
    <n v="0"/>
    <n v="0"/>
    <n v="0"/>
    <m/>
    <m/>
    <m/>
    <m/>
    <m/>
    <m/>
    <m/>
    <m/>
    <m/>
    <m/>
    <m/>
    <m/>
    <m/>
    <m/>
    <m/>
    <m/>
    <m/>
    <m/>
    <m/>
    <m/>
    <n v="0"/>
    <m/>
    <n v="0"/>
    <n v="0"/>
    <m/>
    <n v="0"/>
    <m/>
    <n v="0"/>
    <n v="0"/>
    <n v="0"/>
    <n v="0"/>
    <m/>
    <n v="0"/>
    <n v="0"/>
    <m/>
    <m/>
    <n v="0"/>
    <n v="0"/>
    <n v="0"/>
    <n v="0"/>
    <n v="0"/>
    <n v="39091"/>
    <n v="45955"/>
    <n v="85046"/>
    <s v="Department chair (Faculty position)"/>
    <m/>
    <s v="No"/>
    <s v="Ed. D"/>
    <m/>
    <m/>
    <m/>
    <s v="10 etra days"/>
    <m/>
    <n v="1093"/>
    <n v="0"/>
    <n v="0"/>
    <n v="81718"/>
    <n v="0"/>
    <n v="11116"/>
    <n v="147"/>
    <m/>
    <n v="612"/>
    <m/>
    <n v="0"/>
    <n v="0"/>
    <m/>
    <m/>
    <n v="8"/>
    <n v="5"/>
    <n v="0"/>
    <n v="5"/>
    <n v="5"/>
    <n v="4"/>
    <n v="9"/>
    <n v="2.4"/>
    <n v="19820"/>
    <s v="actual"/>
    <n v="16993"/>
    <n v="18550"/>
    <m/>
    <n v="0"/>
    <n v="0"/>
    <m/>
    <n v="35543"/>
    <m/>
    <m/>
    <n v="5"/>
    <n v="5"/>
    <n v="5"/>
    <n v="5"/>
    <s v="No"/>
    <m/>
    <m/>
    <m/>
    <m/>
    <m/>
    <m/>
    <m/>
    <m/>
    <m/>
    <m/>
    <s v="No"/>
    <m/>
    <n v="305"/>
    <n v="6435"/>
    <n v="1"/>
    <n v="4"/>
    <n v="72"/>
    <n v="60.5"/>
    <n v="35"/>
    <n v="35"/>
    <n v="4"/>
    <n v="0"/>
    <n v="4"/>
    <n v="0"/>
    <s v="No"/>
    <m/>
    <m/>
    <s v="No"/>
    <s v="No"/>
    <m/>
    <n v="15"/>
    <n v="0.21902264656773981"/>
    <n v="3.9978364649718975E-2"/>
    <n v="0.24062272182113209"/>
    <n v="9.9663711403240596E-2"/>
    <n v="0.40071255555816854"/>
    <n v="0"/>
    <m/>
    <n v="0"/>
    <n v="0.45964536838887188"/>
    <n v="0.54035463161112807"/>
    <m/>
    <m/>
    <m/>
    <m/>
    <m/>
    <m/>
    <m/>
    <m/>
    <m/>
    <m/>
    <m/>
    <n v="1349.0346878306946"/>
    <x v="2"/>
  </r>
  <r>
    <s v="Kern CCD"/>
    <x v="4"/>
    <s v="521"/>
    <s v="Multi-College District"/>
    <x v="2"/>
    <n v="0.609375"/>
    <n v="0.36651082677165353"/>
    <n v="0.14000000000000001"/>
    <n v="112.4"/>
    <n v="11.1"/>
    <n v="20140"/>
    <x v="8"/>
    <x v="44"/>
    <x v="10"/>
    <x v="3"/>
    <n v="60"/>
    <n v="620"/>
    <n v="25"/>
    <n v="30"/>
    <m/>
    <n v="40170"/>
    <m/>
    <m/>
    <m/>
    <m/>
    <m/>
    <m/>
    <m/>
    <m/>
    <m/>
    <n v="40170"/>
    <n v="3500"/>
    <m/>
    <m/>
    <m/>
    <m/>
    <m/>
    <m/>
    <m/>
    <m/>
    <m/>
    <n v="3500"/>
    <n v="39887"/>
    <m/>
    <m/>
    <m/>
    <m/>
    <m/>
    <m/>
    <m/>
    <m/>
    <m/>
    <n v="39887"/>
    <n v="11288"/>
    <m/>
    <m/>
    <m/>
    <m/>
    <m/>
    <m/>
    <m/>
    <m/>
    <m/>
    <n v="11288"/>
    <n v="43710"/>
    <m/>
    <m/>
    <m/>
    <m/>
    <n v="13964"/>
    <m/>
    <m/>
    <m/>
    <m/>
    <n v="57674"/>
    <n v="0"/>
    <m/>
    <m/>
    <m/>
    <m/>
    <m/>
    <m/>
    <m/>
    <m/>
    <m/>
    <n v="0"/>
    <n v="43710"/>
    <n v="0"/>
    <n v="0"/>
    <n v="0"/>
    <n v="0"/>
    <n v="13964"/>
    <n v="0"/>
    <n v="0"/>
    <n v="0"/>
    <n v="0"/>
    <n v="57674"/>
    <n v="400"/>
    <m/>
    <m/>
    <m/>
    <m/>
    <m/>
    <m/>
    <m/>
    <m/>
    <m/>
    <n v="400"/>
    <n v="0"/>
    <m/>
    <m/>
    <m/>
    <m/>
    <m/>
    <m/>
    <m/>
    <m/>
    <m/>
    <n v="0"/>
    <n v="400"/>
    <n v="0"/>
    <n v="0"/>
    <n v="0"/>
    <n v="0"/>
    <n v="0"/>
    <n v="0"/>
    <n v="0"/>
    <n v="0"/>
    <n v="0"/>
    <n v="400"/>
    <n v="0"/>
    <m/>
    <m/>
    <m/>
    <m/>
    <m/>
    <m/>
    <m/>
    <m/>
    <n v="0"/>
    <n v="0"/>
    <m/>
    <m/>
    <m/>
    <m/>
    <m/>
    <m/>
    <m/>
    <m/>
    <n v="0"/>
    <n v="0"/>
    <n v="0"/>
    <n v="0"/>
    <n v="0"/>
    <n v="0"/>
    <n v="0"/>
    <n v="0"/>
    <n v="0"/>
    <n v="0"/>
    <n v="0"/>
    <n v="0"/>
    <m/>
    <m/>
    <m/>
    <m/>
    <m/>
    <m/>
    <m/>
    <m/>
    <m/>
    <n v="0"/>
    <n v="80057"/>
    <n v="72862"/>
    <n v="152919"/>
    <s v="Department chair (Faculty position)"/>
    <m/>
    <s v="No"/>
    <s v="PhD"/>
    <m/>
    <m/>
    <m/>
    <s v="10 extra days"/>
    <n v="681"/>
    <n v="819"/>
    <n v="0"/>
    <n v="0"/>
    <n v="82390"/>
    <n v="0"/>
    <n v="11111"/>
    <n v="134"/>
    <n v="0"/>
    <m/>
    <n v="15"/>
    <n v="0"/>
    <m/>
    <s v="No"/>
    <m/>
    <n v="5"/>
    <n v="5"/>
    <n v="0"/>
    <n v="5"/>
    <n v="5"/>
    <n v="4"/>
    <n v="9"/>
    <s v="1..8"/>
    <n v="17000"/>
    <s v="estimate"/>
    <n v="13537"/>
    <n v="17896"/>
    <m/>
    <m/>
    <m/>
    <m/>
    <n v="31433"/>
    <n v="18"/>
    <n v="0"/>
    <m/>
    <n v="18"/>
    <n v="0"/>
    <n v="0"/>
    <s v="No"/>
    <m/>
    <m/>
    <m/>
    <m/>
    <m/>
    <m/>
    <m/>
    <m/>
    <m/>
    <m/>
    <s v="No"/>
    <m/>
    <n v="338"/>
    <n v="10000"/>
    <n v="1"/>
    <n v="5"/>
    <m/>
    <n v="60.5"/>
    <n v="42"/>
    <n v="40"/>
    <n v="108"/>
    <n v="0"/>
    <n v="108"/>
    <n v="0"/>
    <s v="No"/>
    <m/>
    <s v="No"/>
    <s v="No"/>
    <s v="No"/>
    <m/>
    <n v="15"/>
    <n v="0.26268808977301711"/>
    <n v="2.2887934135064968E-2"/>
    <n v="0.26083743681295324"/>
    <n v="7.381685729046096E-2"/>
    <n v="0.37715391808735343"/>
    <n v="2.6157639011502821E-3"/>
    <n v="0"/>
    <n v="0"/>
    <n v="0.5235255265859704"/>
    <n v="0.47647447341402965"/>
    <n v="72"/>
    <s v="No"/>
    <m/>
    <m/>
    <m/>
    <m/>
    <m/>
    <m/>
    <m/>
    <m/>
    <m/>
    <n v="1423.4933756613777"/>
    <x v="2"/>
  </r>
  <r>
    <s v="Barstow CCD"/>
    <x v="5"/>
    <s v="911"/>
    <s v="Single College District"/>
    <x v="1"/>
    <n v="0.81855010660980809"/>
    <n v="0.47654584221748403"/>
    <n v="0.16"/>
    <n v="82.7"/>
    <n v="67.3"/>
    <n v="20060"/>
    <x v="0"/>
    <x v="45"/>
    <x v="7"/>
    <x v="2"/>
    <n v="10"/>
    <n v="55"/>
    <n v="0"/>
    <n v="16"/>
    <s v="16 + Wireless Access"/>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ian (Faculty position)"/>
    <s v="yes"/>
    <m/>
    <m/>
    <m/>
    <m/>
    <s v="We don't have these positions here."/>
    <m/>
    <m/>
    <m/>
    <m/>
    <m/>
    <m/>
    <m/>
    <m/>
    <m/>
    <m/>
    <m/>
    <m/>
    <m/>
    <m/>
    <m/>
    <n v="0.5"/>
    <n v="0.5"/>
    <m/>
    <m/>
    <n v="5"/>
    <n v="1.5"/>
    <n v="2"/>
    <n v="2"/>
    <m/>
    <m/>
    <m/>
    <m/>
    <m/>
    <m/>
    <m/>
    <m/>
    <m/>
    <m/>
    <m/>
    <n v="0"/>
    <n v="0"/>
    <n v="0"/>
    <n v="0"/>
    <m/>
    <m/>
    <m/>
    <m/>
    <m/>
    <m/>
    <m/>
    <m/>
    <m/>
    <m/>
    <m/>
    <m/>
    <m/>
    <m/>
    <m/>
    <n v="0"/>
    <n v="0"/>
    <n v="0"/>
    <n v="72"/>
    <n v="32"/>
    <n v="0"/>
    <n v="9"/>
    <n v="0"/>
    <n v="0"/>
    <n v="0"/>
    <m/>
    <m/>
    <m/>
    <m/>
    <m/>
    <m/>
    <n v="0"/>
    <e v="#DIV/0!"/>
    <e v="#DIV/0!"/>
    <e v="#DIV/0!"/>
    <e v="#DIV/0!"/>
    <e v="#DIV/0!"/>
    <e v="#DIV/0!"/>
    <m/>
    <e v="#DIV/0!"/>
    <e v="#DIV/0!"/>
    <e v="#DIV/0!"/>
    <m/>
    <m/>
    <m/>
    <m/>
    <m/>
    <m/>
    <m/>
    <m/>
    <m/>
    <m/>
    <m/>
    <n v="1474.0059999999951"/>
    <x v="0"/>
  </r>
  <r>
    <s v="Barstow CCD"/>
    <x v="5"/>
    <s v="911"/>
    <s v="Single College District"/>
    <x v="1"/>
    <n v="0.81855010660980809"/>
    <n v="0.47654584221748403"/>
    <n v="0.16"/>
    <n v="82.7"/>
    <n v="67.3"/>
    <n v="20070"/>
    <x v="1"/>
    <x v="46"/>
    <x v="7"/>
    <x v="2"/>
    <n v="10"/>
    <n v="55"/>
    <n v="0"/>
    <n v="16"/>
    <s v="16 + Wireless Access"/>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ian (Faculty position)"/>
    <s v="yes"/>
    <m/>
    <m/>
    <m/>
    <m/>
    <s v="We don't have these positions here."/>
    <m/>
    <m/>
    <m/>
    <m/>
    <m/>
    <m/>
    <m/>
    <m/>
    <n v="0"/>
    <m/>
    <m/>
    <m/>
    <m/>
    <m/>
    <m/>
    <n v="1"/>
    <n v="0.5"/>
    <m/>
    <m/>
    <n v="5"/>
    <n v="1.5"/>
    <n v="2"/>
    <n v="1.5"/>
    <m/>
    <m/>
    <m/>
    <m/>
    <m/>
    <m/>
    <m/>
    <m/>
    <m/>
    <m/>
    <m/>
    <n v="0"/>
    <n v="0"/>
    <n v="0"/>
    <n v="0"/>
    <m/>
    <m/>
    <m/>
    <m/>
    <m/>
    <m/>
    <m/>
    <m/>
    <m/>
    <m/>
    <m/>
    <m/>
    <m/>
    <m/>
    <m/>
    <n v="0"/>
    <n v="0"/>
    <n v="0"/>
    <n v="72"/>
    <n v="32"/>
    <n v="0"/>
    <n v="9"/>
    <n v="0"/>
    <n v="0"/>
    <n v="0"/>
    <m/>
    <m/>
    <m/>
    <m/>
    <m/>
    <m/>
    <m/>
    <e v="#DIV/0!"/>
    <e v="#DIV/0!"/>
    <e v="#DIV/0!"/>
    <e v="#DIV/0!"/>
    <e v="#DIV/0!"/>
    <e v="#DIV/0!"/>
    <m/>
    <e v="#DIV/0!"/>
    <e v="#DIV/0!"/>
    <e v="#DIV/0!"/>
    <m/>
    <m/>
    <m/>
    <m/>
    <m/>
    <m/>
    <m/>
    <m/>
    <m/>
    <m/>
    <m/>
    <n v="1433.3046666666626"/>
    <x v="0"/>
  </r>
  <r>
    <s v="Barstow CCD"/>
    <x v="5"/>
    <s v="911"/>
    <s v="Single College District"/>
    <x v="1"/>
    <n v="0.81855010660980809"/>
    <n v="0.47654584221748403"/>
    <n v="0.16"/>
    <n v="82.7"/>
    <n v="67.3"/>
    <n v="20080"/>
    <x v="2"/>
    <x v="47"/>
    <x v="7"/>
    <x v="10"/>
    <n v="35"/>
    <n v="200"/>
    <n v="0"/>
    <n v="23"/>
    <s v="NA (we have wifi)"/>
    <n v="28062.78"/>
    <m/>
    <m/>
    <m/>
    <m/>
    <m/>
    <m/>
    <m/>
    <m/>
    <m/>
    <n v="28062.78"/>
    <m/>
    <m/>
    <m/>
    <m/>
    <m/>
    <n v="10823.31"/>
    <m/>
    <m/>
    <m/>
    <n v="4963.0600000000004"/>
    <n v="15786.87"/>
    <n v="14317"/>
    <m/>
    <m/>
    <m/>
    <m/>
    <m/>
    <m/>
    <m/>
    <m/>
    <m/>
    <n v="14317"/>
    <n v="3962.22"/>
    <m/>
    <m/>
    <m/>
    <m/>
    <m/>
    <m/>
    <m/>
    <m/>
    <m/>
    <n v="3962.22"/>
    <m/>
    <m/>
    <m/>
    <m/>
    <m/>
    <m/>
    <m/>
    <m/>
    <m/>
    <m/>
    <m/>
    <m/>
    <m/>
    <m/>
    <m/>
    <m/>
    <m/>
    <m/>
    <m/>
    <m/>
    <m/>
    <m/>
    <m/>
    <m/>
    <m/>
    <m/>
    <m/>
    <m/>
    <m/>
    <n v="12747.84"/>
    <m/>
    <m/>
    <n v="12747.84"/>
    <m/>
    <m/>
    <m/>
    <m/>
    <m/>
    <m/>
    <m/>
    <m/>
    <m/>
    <m/>
    <m/>
    <m/>
    <m/>
    <m/>
    <m/>
    <m/>
    <m/>
    <m/>
    <m/>
    <m/>
    <m/>
    <m/>
    <n v="3385.19"/>
    <m/>
    <m/>
    <m/>
    <m/>
    <m/>
    <m/>
    <m/>
    <m/>
    <m/>
    <n v="3385.19"/>
    <m/>
    <m/>
    <m/>
    <m/>
    <m/>
    <m/>
    <m/>
    <m/>
    <m/>
    <m/>
    <m/>
    <m/>
    <m/>
    <m/>
    <m/>
    <m/>
    <m/>
    <m/>
    <m/>
    <m/>
    <m/>
    <m/>
    <m/>
    <m/>
    <m/>
    <m/>
    <m/>
    <m/>
    <m/>
    <m/>
    <n v="36.64"/>
    <m/>
    <m/>
    <m/>
    <m/>
    <m/>
    <m/>
    <m/>
    <m/>
    <m/>
    <n v="36.64"/>
    <n v="46342"/>
    <n v="31919.899999999998"/>
    <n v="78298.539999999994"/>
    <m/>
    <s v="Librarian (Faculty)"/>
    <s v="yes"/>
    <m/>
    <m/>
    <m/>
    <m/>
    <s v="NA (we do not have these positions)"/>
    <n v="588"/>
    <n v="588"/>
    <n v="13"/>
    <n v="13"/>
    <n v="41000"/>
    <n v="100"/>
    <n v="189"/>
    <n v="164"/>
    <m/>
    <n v="48"/>
    <n v="7"/>
    <n v="7"/>
    <n v="317"/>
    <m/>
    <m/>
    <n v="1"/>
    <n v="1"/>
    <m/>
    <m/>
    <n v="5"/>
    <n v="4"/>
    <n v="5"/>
    <n v="2"/>
    <n v="530"/>
    <s v="estimate"/>
    <n v="6138"/>
    <n v="2592"/>
    <n v="2700"/>
    <n v="511"/>
    <m/>
    <n v="0"/>
    <n v="11941"/>
    <m/>
    <m/>
    <n v="0"/>
    <n v="0"/>
    <n v="0"/>
    <n v="0"/>
    <m/>
    <m/>
    <m/>
    <m/>
    <m/>
    <m/>
    <m/>
    <m/>
    <m/>
    <m/>
    <m/>
    <m/>
    <m/>
    <n v="44"/>
    <n v="528"/>
    <n v="0"/>
    <n v="0"/>
    <n v="0"/>
    <n v="65"/>
    <n v="32"/>
    <n v="32"/>
    <n v="5"/>
    <n v="0"/>
    <n v="5"/>
    <n v="0"/>
    <m/>
    <m/>
    <m/>
    <m/>
    <m/>
    <n v="47205"/>
    <n v="3"/>
    <n v="0.3584074492321313"/>
    <n v="0.20162406604261079"/>
    <n v="0.18285142992449158"/>
    <n v="5.0604008708208352E-2"/>
    <n v="0.16281069864137954"/>
    <n v="4.323439491975202E-2"/>
    <m/>
    <n v="4.6795253142651195E-4"/>
    <n v="0.59186288786483121"/>
    <n v="0.40766915960374228"/>
    <m/>
    <m/>
    <m/>
    <m/>
    <m/>
    <m/>
    <m/>
    <m/>
    <m/>
    <m/>
    <m/>
    <n v="565.39718095237845"/>
    <x v="0"/>
  </r>
  <r>
    <s v="Barstow CCD"/>
    <x v="5"/>
    <s v="911"/>
    <s v="Single College District"/>
    <x v="1"/>
    <n v="0.81855010660980809"/>
    <n v="0.47654584221748403"/>
    <n v="0.16"/>
    <n v="82.7"/>
    <n v="67.3"/>
    <n v="20090"/>
    <x v="3"/>
    <x v="48"/>
    <x v="7"/>
    <x v="10"/>
    <n v="35"/>
    <n v="200"/>
    <n v="0"/>
    <n v="23"/>
    <s v="NA (we have wifi)"/>
    <n v="25004.05"/>
    <m/>
    <m/>
    <m/>
    <m/>
    <m/>
    <m/>
    <m/>
    <m/>
    <m/>
    <n v="25004.05"/>
    <m/>
    <m/>
    <m/>
    <m/>
    <m/>
    <n v="0"/>
    <m/>
    <m/>
    <m/>
    <n v="127"/>
    <n v="127"/>
    <n v="12769.57"/>
    <m/>
    <m/>
    <m/>
    <m/>
    <m/>
    <m/>
    <m/>
    <m/>
    <m/>
    <n v="12769.57"/>
    <n v="0"/>
    <m/>
    <m/>
    <m/>
    <m/>
    <m/>
    <m/>
    <m/>
    <m/>
    <m/>
    <n v="0"/>
    <m/>
    <m/>
    <m/>
    <m/>
    <m/>
    <m/>
    <m/>
    <m/>
    <m/>
    <m/>
    <m/>
    <m/>
    <m/>
    <m/>
    <m/>
    <m/>
    <m/>
    <m/>
    <m/>
    <m/>
    <m/>
    <m/>
    <m/>
    <m/>
    <m/>
    <m/>
    <m/>
    <m/>
    <m/>
    <n v="22932.76"/>
    <m/>
    <m/>
    <n v="22932.76"/>
    <m/>
    <m/>
    <m/>
    <m/>
    <m/>
    <m/>
    <m/>
    <m/>
    <m/>
    <m/>
    <m/>
    <m/>
    <m/>
    <m/>
    <m/>
    <m/>
    <m/>
    <m/>
    <m/>
    <m/>
    <m/>
    <m/>
    <n v="6626.11"/>
    <m/>
    <m/>
    <m/>
    <m/>
    <m/>
    <m/>
    <m/>
    <m/>
    <m/>
    <n v="6626.11"/>
    <m/>
    <m/>
    <m/>
    <m/>
    <m/>
    <m/>
    <m/>
    <m/>
    <m/>
    <m/>
    <m/>
    <m/>
    <m/>
    <m/>
    <m/>
    <m/>
    <m/>
    <m/>
    <m/>
    <m/>
    <m/>
    <m/>
    <m/>
    <m/>
    <m/>
    <m/>
    <m/>
    <m/>
    <m/>
    <m/>
    <n v="0"/>
    <m/>
    <m/>
    <m/>
    <m/>
    <m/>
    <m/>
    <m/>
    <m/>
    <m/>
    <n v="0"/>
    <n v="37773.619999999995"/>
    <n v="29685.87"/>
    <n v="67459.489999999991"/>
    <m/>
    <s v="Librarian (Faculty)"/>
    <s v="yes"/>
    <m/>
    <m/>
    <m/>
    <m/>
    <s v="NA (we do not have these positions)"/>
    <n v="348"/>
    <n v="348"/>
    <n v="38"/>
    <n v="38"/>
    <n v="41348"/>
    <n v="54"/>
    <n v="243"/>
    <n v="113"/>
    <m/>
    <n v="48"/>
    <n v="15"/>
    <n v="15"/>
    <n v="332"/>
    <m/>
    <m/>
    <n v="1"/>
    <n v="1"/>
    <m/>
    <m/>
    <n v="5"/>
    <n v="4"/>
    <n v="5"/>
    <n v="1"/>
    <n v="722"/>
    <s v="estimate"/>
    <n v="4582"/>
    <n v="4869"/>
    <n v="1032"/>
    <n v="582"/>
    <m/>
    <n v="0"/>
    <n v="11065"/>
    <m/>
    <m/>
    <n v="0"/>
    <n v="0"/>
    <n v="0"/>
    <n v="0"/>
    <m/>
    <m/>
    <m/>
    <m/>
    <m/>
    <m/>
    <m/>
    <m/>
    <m/>
    <m/>
    <m/>
    <m/>
    <m/>
    <n v="50"/>
    <n v="720"/>
    <n v="0"/>
    <n v="0"/>
    <n v="0"/>
    <n v="65"/>
    <n v="32"/>
    <n v="32"/>
    <n v="5"/>
    <n v="0"/>
    <n v="5"/>
    <n v="0"/>
    <m/>
    <m/>
    <m/>
    <m/>
    <m/>
    <n v="55111"/>
    <n v="3"/>
    <n v="0.37065281697208208"/>
    <n v="1.8826113271831735E-3"/>
    <n v="0.18929241830912155"/>
    <n v="0"/>
    <n v="0.33994861212262356"/>
    <n v="9.8223541268989745E-2"/>
    <m/>
    <n v="0"/>
    <n v="0.55994523528120355"/>
    <n v="0.44005476471879645"/>
    <m/>
    <m/>
    <m/>
    <m/>
    <m/>
    <m/>
    <m/>
    <m/>
    <m/>
    <m/>
    <m/>
    <n v="651.12792380952112"/>
    <x v="0"/>
  </r>
  <r>
    <s v="Barstow CCD"/>
    <x v="5"/>
    <s v="911"/>
    <s v="Single College District"/>
    <x v="1"/>
    <n v="0.81855010660980809"/>
    <n v="0.47654584221748403"/>
    <n v="0.16"/>
    <n v="82.7"/>
    <n v="67.3"/>
    <n v="20100"/>
    <x v="4"/>
    <x v="49"/>
    <x v="7"/>
    <x v="10"/>
    <n v="35"/>
    <n v="200"/>
    <n v="0"/>
    <n v="23"/>
    <s v="NA (we have wifi)"/>
    <n v="7825.62"/>
    <m/>
    <m/>
    <m/>
    <m/>
    <m/>
    <m/>
    <m/>
    <m/>
    <m/>
    <n v="7825.62"/>
    <n v="0"/>
    <m/>
    <n v="0"/>
    <n v="0"/>
    <n v="0"/>
    <n v="0"/>
    <m/>
    <m/>
    <n v="0"/>
    <n v="0"/>
    <n v="0"/>
    <n v="7540.61"/>
    <m/>
    <m/>
    <m/>
    <m/>
    <m/>
    <m/>
    <m/>
    <m/>
    <m/>
    <n v="7540.61"/>
    <n v="0"/>
    <m/>
    <m/>
    <m/>
    <m/>
    <m/>
    <m/>
    <m/>
    <m/>
    <m/>
    <n v="0"/>
    <m/>
    <m/>
    <m/>
    <m/>
    <m/>
    <m/>
    <m/>
    <m/>
    <m/>
    <m/>
    <m/>
    <m/>
    <m/>
    <m/>
    <m/>
    <m/>
    <m/>
    <m/>
    <m/>
    <m/>
    <m/>
    <m/>
    <m/>
    <m/>
    <m/>
    <m/>
    <m/>
    <m/>
    <m/>
    <n v="17246.48"/>
    <m/>
    <m/>
    <n v="17246.48"/>
    <m/>
    <m/>
    <m/>
    <m/>
    <m/>
    <m/>
    <m/>
    <m/>
    <m/>
    <m/>
    <m/>
    <m/>
    <m/>
    <m/>
    <m/>
    <m/>
    <m/>
    <m/>
    <m/>
    <m/>
    <m/>
    <m/>
    <n v="6236.11"/>
    <m/>
    <m/>
    <m/>
    <m/>
    <m/>
    <m/>
    <m/>
    <m/>
    <m/>
    <n v="6236.11"/>
    <m/>
    <m/>
    <m/>
    <m/>
    <m/>
    <m/>
    <m/>
    <m/>
    <m/>
    <m/>
    <m/>
    <m/>
    <m/>
    <m/>
    <m/>
    <m/>
    <m/>
    <m/>
    <m/>
    <m/>
    <m/>
    <m/>
    <m/>
    <m/>
    <m/>
    <m/>
    <m/>
    <m/>
    <m/>
    <m/>
    <n v="0"/>
    <m/>
    <m/>
    <m/>
    <m/>
    <m/>
    <m/>
    <m/>
    <m/>
    <m/>
    <n v="0"/>
    <n v="15366.23"/>
    <n v="23482.59"/>
    <n v="38848.82"/>
    <m/>
    <s v="Librarian (Faculty)"/>
    <s v="yes"/>
    <m/>
    <m/>
    <m/>
    <m/>
    <s v="NA (we do not have these positions)"/>
    <n v="252"/>
    <n v="252"/>
    <n v="51"/>
    <n v="51"/>
    <n v="41600"/>
    <n v="0"/>
    <n v="243"/>
    <n v="42"/>
    <n v="0"/>
    <n v="48"/>
    <n v="12"/>
    <n v="12"/>
    <n v="344"/>
    <m/>
    <m/>
    <n v="1"/>
    <n v="1"/>
    <m/>
    <m/>
    <n v="3"/>
    <n v="2"/>
    <n v="3"/>
    <n v="0"/>
    <n v="904"/>
    <s v="estimate"/>
    <n v="6939"/>
    <n v="4700"/>
    <n v="356"/>
    <n v="87"/>
    <m/>
    <n v="0"/>
    <n v="12092"/>
    <m/>
    <m/>
    <n v="0"/>
    <n v="0"/>
    <n v="0"/>
    <n v="0"/>
    <m/>
    <m/>
    <m/>
    <m/>
    <m/>
    <m/>
    <m/>
    <m/>
    <m/>
    <m/>
    <m/>
    <m/>
    <m/>
    <n v="41"/>
    <n v="902"/>
    <n v="0"/>
    <n v="0"/>
    <n v="0"/>
    <n v="65"/>
    <n v="32"/>
    <n v="32"/>
    <n v="5"/>
    <n v="0"/>
    <n v="5"/>
    <n v="0"/>
    <m/>
    <m/>
    <m/>
    <m/>
    <m/>
    <n v="74694"/>
    <n v="3"/>
    <n v="0.20143777854771394"/>
    <n v="0"/>
    <n v="0.19410139098175955"/>
    <n v="0"/>
    <n v="0.44393832296579405"/>
    <n v="0.16052250750473243"/>
    <m/>
    <n v="0"/>
    <n v="0.39553916952947349"/>
    <n v="0.60446083047052657"/>
    <m/>
    <m/>
    <m/>
    <m/>
    <m/>
    <m/>
    <m/>
    <m/>
    <m/>
    <m/>
    <m/>
    <n v="1467.5284444444405"/>
    <x v="0"/>
  </r>
  <r>
    <s v="Barstow CCD"/>
    <x v="5"/>
    <s v="911"/>
    <s v="Single College District"/>
    <x v="1"/>
    <n v="0.81855010660980809"/>
    <n v="0.47654584221748403"/>
    <n v="0.16"/>
    <n v="82.7"/>
    <n v="67.3"/>
    <n v="20110"/>
    <x v="5"/>
    <x v="50"/>
    <x v="11"/>
    <x v="2"/>
    <n v="10"/>
    <n v="175"/>
    <n v="0"/>
    <n v="23"/>
    <s v=" (we have wi-fi)"/>
    <n v="8376.26"/>
    <m/>
    <n v="0"/>
    <n v="0"/>
    <n v="0"/>
    <n v="0"/>
    <m/>
    <m/>
    <n v="0"/>
    <n v="0"/>
    <n v="8376.26"/>
    <n v="0"/>
    <m/>
    <n v="0"/>
    <n v="0"/>
    <n v="0"/>
    <n v="0"/>
    <m/>
    <m/>
    <n v="0"/>
    <n v="0"/>
    <n v="0"/>
    <n v="3476.11"/>
    <m/>
    <n v="0"/>
    <n v="0"/>
    <n v="0"/>
    <n v="0"/>
    <m/>
    <m/>
    <n v="0"/>
    <n v="0"/>
    <n v="3476.11"/>
    <n v="0"/>
    <m/>
    <n v="0"/>
    <n v="0"/>
    <n v="0"/>
    <n v="0"/>
    <m/>
    <m/>
    <n v="0"/>
    <n v="0"/>
    <n v="0"/>
    <m/>
    <m/>
    <m/>
    <m/>
    <m/>
    <m/>
    <m/>
    <m/>
    <m/>
    <m/>
    <m/>
    <m/>
    <m/>
    <m/>
    <m/>
    <m/>
    <m/>
    <m/>
    <m/>
    <m/>
    <m/>
    <m/>
    <n v="13181.98"/>
    <m/>
    <n v="0"/>
    <n v="0"/>
    <n v="0"/>
    <m/>
    <m/>
    <n v="0"/>
    <n v="0"/>
    <n v="0"/>
    <n v="13181.98"/>
    <m/>
    <m/>
    <m/>
    <m/>
    <m/>
    <m/>
    <m/>
    <m/>
    <m/>
    <m/>
    <m/>
    <m/>
    <m/>
    <m/>
    <m/>
    <m/>
    <m/>
    <m/>
    <m/>
    <m/>
    <m/>
    <m/>
    <n v="1089.1099999999999"/>
    <m/>
    <n v="0"/>
    <n v="0"/>
    <n v="0"/>
    <m/>
    <m/>
    <n v="0"/>
    <n v="0"/>
    <n v="0"/>
    <n v="1089.1099999999999"/>
    <m/>
    <m/>
    <m/>
    <m/>
    <m/>
    <m/>
    <m/>
    <m/>
    <m/>
    <m/>
    <m/>
    <m/>
    <m/>
    <m/>
    <m/>
    <m/>
    <m/>
    <m/>
    <m/>
    <m/>
    <m/>
    <m/>
    <m/>
    <m/>
    <m/>
    <m/>
    <m/>
    <m/>
    <m/>
    <m/>
    <n v="0"/>
    <m/>
    <n v="0"/>
    <n v="0"/>
    <n v="0"/>
    <n v="0"/>
    <m/>
    <m/>
    <n v="0"/>
    <n v="0"/>
    <n v="0"/>
    <n v="11852.37"/>
    <n v="14271.09"/>
    <n v="26123.46"/>
    <m/>
    <s v="Librarian"/>
    <s v="yes"/>
    <m/>
    <s v="None"/>
    <m/>
    <m/>
    <m/>
    <n v="465"/>
    <n v="14"/>
    <n v="54"/>
    <n v="0"/>
    <n v="39518"/>
    <n v="0"/>
    <n v="195"/>
    <n v="63"/>
    <m/>
    <n v="48"/>
    <n v="45"/>
    <n v="3"/>
    <n v="2940"/>
    <m/>
    <m/>
    <n v="1"/>
    <n v="1"/>
    <m/>
    <m/>
    <n v="4"/>
    <n v="3"/>
    <n v="4"/>
    <n v="0"/>
    <n v="90"/>
    <s v="estimate"/>
    <n v="3942"/>
    <n v="4936"/>
    <n v="116"/>
    <n v="89"/>
    <m/>
    <n v="2888"/>
    <n v="11971"/>
    <m/>
    <m/>
    <n v="0"/>
    <n v="0"/>
    <n v="0"/>
    <n v="0"/>
    <m/>
    <m/>
    <m/>
    <m/>
    <m/>
    <m/>
    <m/>
    <m/>
    <m/>
    <m/>
    <m/>
    <m/>
    <m/>
    <n v="27"/>
    <n v="810"/>
    <n v="0"/>
    <n v="0"/>
    <n v="0"/>
    <n v="65"/>
    <n v="32"/>
    <n v="0"/>
    <n v="5"/>
    <n v="0"/>
    <n v="0"/>
    <n v="0"/>
    <m/>
    <m/>
    <m/>
    <m/>
    <m/>
    <n v="74797"/>
    <n v="3"/>
    <n v="0.32064129330494506"/>
    <n v="0"/>
    <n v="0.13306468591832782"/>
    <n v="0"/>
    <n v="0.5046031421565137"/>
    <n v="4.1690878620213402E-2"/>
    <m/>
    <n v="0"/>
    <n v="0.45370597922327294"/>
    <n v="0.54629402077672717"/>
    <m/>
    <m/>
    <m/>
    <m/>
    <m/>
    <m/>
    <m/>
    <m/>
    <m/>
    <m/>
    <m/>
    <n v="302.70866666666723"/>
    <x v="0"/>
  </r>
  <r>
    <s v="Barstow CCD"/>
    <x v="5"/>
    <s v="911"/>
    <s v="Single College District"/>
    <x v="1"/>
    <n v="0.81855010660980809"/>
    <n v="0.47654584221748403"/>
    <n v="0.16"/>
    <n v="82.7"/>
    <n v="67.3"/>
    <n v="20120"/>
    <x v="6"/>
    <x v="51"/>
    <x v="11"/>
    <x v="2"/>
    <n v="10"/>
    <n v="175"/>
    <n v="0"/>
    <n v="23"/>
    <s v=" (we have wi-fi)"/>
    <n v="6669.43"/>
    <m/>
    <n v="0"/>
    <n v="0"/>
    <n v="0"/>
    <n v="0"/>
    <m/>
    <m/>
    <n v="0"/>
    <n v="0"/>
    <n v="6669.43"/>
    <n v="0"/>
    <m/>
    <n v="0"/>
    <n v="0"/>
    <n v="0"/>
    <n v="0"/>
    <m/>
    <m/>
    <n v="0"/>
    <n v="0"/>
    <n v="0"/>
    <n v="4503.6400000000003"/>
    <m/>
    <n v="0"/>
    <n v="0"/>
    <n v="0"/>
    <n v="0"/>
    <m/>
    <m/>
    <n v="0"/>
    <n v="0"/>
    <n v="4503.6400000000003"/>
    <n v="0"/>
    <m/>
    <n v="0"/>
    <n v="0"/>
    <n v="0"/>
    <n v="0"/>
    <m/>
    <m/>
    <n v="0"/>
    <n v="0"/>
    <n v="0"/>
    <m/>
    <m/>
    <m/>
    <m/>
    <m/>
    <m/>
    <m/>
    <m/>
    <m/>
    <m/>
    <m/>
    <m/>
    <m/>
    <m/>
    <m/>
    <m/>
    <m/>
    <m/>
    <m/>
    <m/>
    <m/>
    <m/>
    <n v="14832.88"/>
    <m/>
    <n v="0"/>
    <n v="0"/>
    <n v="0"/>
    <m/>
    <m/>
    <n v="0"/>
    <n v="0"/>
    <n v="0"/>
    <n v="14832.88"/>
    <m/>
    <m/>
    <m/>
    <m/>
    <m/>
    <m/>
    <m/>
    <m/>
    <m/>
    <m/>
    <m/>
    <m/>
    <m/>
    <m/>
    <m/>
    <m/>
    <m/>
    <m/>
    <m/>
    <m/>
    <m/>
    <m/>
    <n v="5616.94"/>
    <m/>
    <n v="0"/>
    <n v="0"/>
    <n v="0"/>
    <m/>
    <m/>
    <n v="0"/>
    <n v="0"/>
    <n v="0"/>
    <n v="5616.94"/>
    <m/>
    <m/>
    <m/>
    <m/>
    <m/>
    <m/>
    <m/>
    <m/>
    <m/>
    <m/>
    <m/>
    <m/>
    <m/>
    <m/>
    <m/>
    <m/>
    <m/>
    <m/>
    <m/>
    <m/>
    <m/>
    <m/>
    <m/>
    <m/>
    <m/>
    <m/>
    <m/>
    <m/>
    <m/>
    <m/>
    <n v="0"/>
    <m/>
    <n v="0"/>
    <n v="0"/>
    <n v="0"/>
    <n v="0"/>
    <m/>
    <m/>
    <n v="0"/>
    <n v="0"/>
    <n v="0"/>
    <n v="11173.07"/>
    <n v="20449.82"/>
    <n v="31622.889999999996"/>
    <m/>
    <s v="Librarian"/>
    <s v="yes"/>
    <m/>
    <s v="None"/>
    <m/>
    <m/>
    <m/>
    <n v="361"/>
    <n v="11"/>
    <n v="22"/>
    <n v="0"/>
    <n v="36983"/>
    <n v="0"/>
    <n v="195"/>
    <n v="41"/>
    <m/>
    <n v="48"/>
    <n v="84"/>
    <n v="10"/>
    <n v="2520"/>
    <m/>
    <m/>
    <n v="1"/>
    <n v="1"/>
    <m/>
    <m/>
    <n v="4"/>
    <n v="3"/>
    <n v="4"/>
    <n v="0"/>
    <n v="92"/>
    <s v="actual"/>
    <n v="3738"/>
    <n v="5529"/>
    <n v="97"/>
    <n v="148"/>
    <m/>
    <n v="1247"/>
    <n v="10760"/>
    <m/>
    <m/>
    <n v="0"/>
    <n v="0"/>
    <n v="0"/>
    <n v="0"/>
    <m/>
    <m/>
    <m/>
    <m/>
    <m/>
    <m/>
    <m/>
    <m/>
    <m/>
    <m/>
    <m/>
    <m/>
    <m/>
    <n v="22"/>
    <n v="660"/>
    <n v="0"/>
    <n v="0"/>
    <n v="0"/>
    <n v="60"/>
    <n v="32"/>
    <n v="0"/>
    <n v="0"/>
    <n v="0"/>
    <n v="0"/>
    <n v="0"/>
    <m/>
    <m/>
    <m/>
    <m/>
    <m/>
    <n v="141268"/>
    <n v="4"/>
    <n v="0.21090513865114799"/>
    <n v="0"/>
    <n v="0.14241709091104579"/>
    <n v="0"/>
    <n v="0.46905516858199869"/>
    <n v="0.17762260185580761"/>
    <m/>
    <n v="0"/>
    <n v="0.35332222956219378"/>
    <n v="0.64667777043780639"/>
    <m/>
    <m/>
    <m/>
    <m/>
    <m/>
    <m/>
    <m/>
    <m/>
    <m/>
    <m/>
    <m/>
    <n v="525.53480952381119"/>
    <x v="0"/>
  </r>
  <r>
    <s v="Barstow CCD"/>
    <x v="5"/>
    <s v="911"/>
    <s v="Single College District"/>
    <x v="1"/>
    <n v="0.81855010660980809"/>
    <n v="0.47654584221748403"/>
    <n v="0.16"/>
    <n v="82.7"/>
    <n v="67.3"/>
    <n v="20130"/>
    <x v="7"/>
    <x v="52"/>
    <x v="0"/>
    <x v="2"/>
    <m/>
    <m/>
    <n v="0"/>
    <m/>
    <m/>
    <m/>
    <m/>
    <m/>
    <m/>
    <m/>
    <m/>
    <m/>
    <m/>
    <m/>
    <m/>
    <n v="0"/>
    <m/>
    <m/>
    <m/>
    <m/>
    <m/>
    <m/>
    <m/>
    <m/>
    <m/>
    <m/>
    <m/>
    <m/>
    <m/>
    <m/>
    <m/>
    <m/>
    <m/>
    <m/>
    <m/>
    <m/>
    <m/>
    <m/>
    <n v="0"/>
    <m/>
    <n v="0"/>
    <n v="0"/>
    <m/>
    <m/>
    <n v="0"/>
    <n v="0"/>
    <n v="0"/>
    <n v="0"/>
    <n v="0"/>
    <m/>
    <m/>
    <m/>
    <m/>
    <m/>
    <m/>
    <m/>
    <m/>
    <m/>
    <m/>
    <m/>
    <m/>
    <m/>
    <m/>
    <m/>
    <m/>
    <m/>
    <m/>
    <m/>
    <m/>
    <m/>
    <m/>
    <m/>
    <m/>
    <m/>
    <m/>
    <m/>
    <m/>
    <m/>
    <m/>
    <m/>
    <m/>
    <m/>
    <m/>
    <m/>
    <m/>
    <m/>
    <m/>
    <m/>
    <m/>
    <m/>
    <m/>
    <m/>
    <m/>
    <m/>
    <m/>
    <m/>
    <m/>
    <m/>
    <m/>
    <m/>
    <m/>
    <m/>
    <m/>
    <m/>
    <m/>
    <m/>
    <m/>
    <m/>
    <m/>
    <m/>
    <m/>
    <m/>
    <m/>
    <m/>
    <m/>
    <m/>
    <m/>
    <m/>
    <m/>
    <m/>
    <m/>
    <m/>
    <m/>
    <m/>
    <m/>
    <m/>
    <m/>
    <m/>
    <m/>
    <m/>
    <m/>
    <m/>
    <m/>
    <m/>
    <m/>
    <n v="0"/>
    <m/>
    <n v="0"/>
    <n v="0"/>
    <m/>
    <n v="0"/>
    <m/>
    <n v="0"/>
    <n v="0"/>
    <n v="0"/>
    <m/>
    <m/>
    <m/>
    <m/>
    <m/>
    <m/>
    <m/>
    <m/>
    <m/>
    <m/>
    <m/>
    <n v="0"/>
    <n v="0"/>
    <n v="0"/>
    <s v="Other"/>
    <s v="Librarian (Faculty)"/>
    <s v="yes"/>
    <m/>
    <s v="None"/>
    <m/>
    <m/>
    <m/>
    <m/>
    <m/>
    <m/>
    <m/>
    <m/>
    <m/>
    <m/>
    <m/>
    <n v="0"/>
    <m/>
    <m/>
    <m/>
    <m/>
    <m/>
    <m/>
    <n v="1"/>
    <n v="1"/>
    <n v="0"/>
    <n v="3"/>
    <n v="3"/>
    <n v="2"/>
    <n v="3"/>
    <m/>
    <m/>
    <m/>
    <m/>
    <m/>
    <m/>
    <m/>
    <m/>
    <m/>
    <m/>
    <m/>
    <m/>
    <n v="0"/>
    <n v="0"/>
    <n v="0"/>
    <n v="0"/>
    <s v="No"/>
    <m/>
    <m/>
    <m/>
    <m/>
    <m/>
    <m/>
    <m/>
    <m/>
    <m/>
    <m/>
    <s v="No"/>
    <m/>
    <m/>
    <m/>
    <m/>
    <m/>
    <m/>
    <m/>
    <m/>
    <n v="0"/>
    <n v="0"/>
    <n v="0"/>
    <n v="0"/>
    <n v="0"/>
    <s v="No"/>
    <m/>
    <m/>
    <s v="Yes"/>
    <s v="No"/>
    <m/>
    <m/>
    <e v="#DIV/0!"/>
    <e v="#DIV/0!"/>
    <e v="#DIV/0!"/>
    <e v="#DIV/0!"/>
    <e v="#DIV/0!"/>
    <e v="#DIV/0!"/>
    <m/>
    <e v="#DIV/0!"/>
    <e v="#DIV/0!"/>
    <e v="#DIV/0!"/>
    <m/>
    <m/>
    <m/>
    <m/>
    <m/>
    <m/>
    <m/>
    <m/>
    <m/>
    <m/>
    <m/>
    <n v="867.81606349206004"/>
    <x v="0"/>
  </r>
  <r>
    <s v="Barstow CCD"/>
    <x v="5"/>
    <s v="911"/>
    <s v="Single College District"/>
    <x v="1"/>
    <n v="0.81855010660980809"/>
    <n v="0.47654584221748403"/>
    <n v="0.16"/>
    <n v="82.7"/>
    <n v="67.3"/>
    <n v="20140"/>
    <x v="8"/>
    <x v="53"/>
    <x v="12"/>
    <x v="2"/>
    <n v="8"/>
    <n v="160"/>
    <n v="0"/>
    <n v="23"/>
    <m/>
    <n v="9410"/>
    <n v="0"/>
    <n v="0"/>
    <n v="0"/>
    <m/>
    <m/>
    <n v="0"/>
    <n v="0"/>
    <n v="0"/>
    <n v="0"/>
    <n v="9410"/>
    <n v="2603"/>
    <n v="0"/>
    <n v="0"/>
    <n v="0"/>
    <m/>
    <m/>
    <n v="0"/>
    <n v="0"/>
    <n v="0"/>
    <n v="0"/>
    <n v="2603"/>
    <n v="562"/>
    <n v="0"/>
    <n v="0"/>
    <n v="0"/>
    <m/>
    <m/>
    <n v="0"/>
    <n v="0"/>
    <n v="0"/>
    <n v="0"/>
    <n v="562"/>
    <n v="0"/>
    <n v="0"/>
    <n v="0"/>
    <n v="0"/>
    <m/>
    <m/>
    <n v="0"/>
    <n v="0"/>
    <n v="0"/>
    <n v="0"/>
    <n v="0"/>
    <n v="10000"/>
    <n v="0"/>
    <n v="0"/>
    <n v="0"/>
    <m/>
    <n v="0"/>
    <n v="0"/>
    <n v="0"/>
    <n v="0"/>
    <n v="0"/>
    <n v="10000"/>
    <n v="0"/>
    <n v="0"/>
    <n v="0"/>
    <n v="0"/>
    <m/>
    <n v="0"/>
    <n v="0"/>
    <n v="0"/>
    <n v="0"/>
    <n v="0"/>
    <n v="0"/>
    <n v="10000"/>
    <n v="0"/>
    <n v="0"/>
    <n v="0"/>
    <n v="0"/>
    <n v="0"/>
    <n v="0"/>
    <n v="0"/>
    <n v="0"/>
    <n v="0"/>
    <n v="10000"/>
    <n v="0"/>
    <n v="0"/>
    <n v="0"/>
    <n v="0"/>
    <m/>
    <n v="0"/>
    <n v="0"/>
    <n v="0"/>
    <n v="0"/>
    <n v="0"/>
    <n v="0"/>
    <n v="4000"/>
    <n v="0"/>
    <n v="0"/>
    <n v="0"/>
    <m/>
    <n v="0"/>
    <n v="0"/>
    <n v="0"/>
    <n v="0"/>
    <n v="0"/>
    <n v="4000"/>
    <n v="4000"/>
    <n v="0"/>
    <n v="0"/>
    <n v="0"/>
    <n v="0"/>
    <n v="0"/>
    <n v="0"/>
    <n v="0"/>
    <n v="0"/>
    <n v="0"/>
    <n v="4000"/>
    <n v="0"/>
    <n v="0"/>
    <n v="0"/>
    <n v="0"/>
    <n v="0"/>
    <n v="0"/>
    <n v="0"/>
    <n v="0"/>
    <n v="0"/>
    <n v="0"/>
    <n v="0"/>
    <n v="0"/>
    <n v="0"/>
    <n v="0"/>
    <n v="0"/>
    <n v="0"/>
    <n v="0"/>
    <n v="0"/>
    <n v="0"/>
    <n v="0"/>
    <n v="0"/>
    <n v="0"/>
    <n v="0"/>
    <n v="0"/>
    <n v="0"/>
    <n v="0"/>
    <n v="0"/>
    <n v="0"/>
    <n v="0"/>
    <n v="0"/>
    <n v="0"/>
    <n v="0"/>
    <n v="0"/>
    <n v="0"/>
    <m/>
    <m/>
    <n v="0"/>
    <n v="0"/>
    <n v="0"/>
    <n v="0"/>
    <n v="0"/>
    <n v="9972"/>
    <n v="16603"/>
    <n v="26575"/>
    <s v="Other"/>
    <s v="Librarian"/>
    <s v="yes"/>
    <m/>
    <s v="None"/>
    <m/>
    <m/>
    <m/>
    <n v="284"/>
    <n v="284"/>
    <n v="44"/>
    <n v="44"/>
    <n v="41000"/>
    <n v="0"/>
    <n v="189"/>
    <n v="32"/>
    <m/>
    <n v="1"/>
    <n v="44"/>
    <n v="44"/>
    <n v="1491"/>
    <s v="No"/>
    <m/>
    <n v="1"/>
    <n v="1"/>
    <n v="0"/>
    <n v="4"/>
    <n v="4"/>
    <n v="2"/>
    <n v="3"/>
    <n v="0.125"/>
    <n v="138"/>
    <s v="estimate"/>
    <n v="1416"/>
    <n v="3184"/>
    <m/>
    <n v="62"/>
    <n v="0"/>
    <m/>
    <n v="4662"/>
    <n v="0"/>
    <n v="0"/>
    <m/>
    <n v="0"/>
    <n v="0"/>
    <n v="0"/>
    <s v="No"/>
    <m/>
    <m/>
    <m/>
    <m/>
    <m/>
    <m/>
    <m/>
    <m/>
    <m/>
    <m/>
    <s v="No"/>
    <m/>
    <n v="17"/>
    <n v="340"/>
    <n v="0"/>
    <n v="0"/>
    <n v="0"/>
    <n v="48"/>
    <n v="44"/>
    <n v="0"/>
    <n v="0"/>
    <n v="0"/>
    <n v="0"/>
    <n v="0"/>
    <s v="No"/>
    <m/>
    <s v="No"/>
    <s v="Yes"/>
    <s v="No"/>
    <n v="84000"/>
    <n v="0"/>
    <n v="0.35409219190968955"/>
    <n v="9.794920037629351E-2"/>
    <n v="2.114769520225776E-2"/>
    <n v="0"/>
    <n v="0.37629350893697083"/>
    <n v="0.15051740357478832"/>
    <n v="0"/>
    <n v="0"/>
    <n v="0.37523988711194733"/>
    <n v="0.62476011288805267"/>
    <n v="0.27"/>
    <s v="No"/>
    <m/>
    <m/>
    <m/>
    <m/>
    <m/>
    <m/>
    <m/>
    <m/>
    <m/>
    <n v="814.29199999999662"/>
    <x v="0"/>
  </r>
  <r>
    <s v="Peralta CCD"/>
    <x v="6"/>
    <s v="345"/>
    <s v="Multi-College District"/>
    <x v="3"/>
    <n v="0.50477107589950099"/>
    <n v="0.14234439289153461"/>
    <n v="0.47"/>
    <n v="0.8"/>
    <n v="20.3"/>
    <n v="20060"/>
    <x v="0"/>
    <x v="54"/>
    <x v="13"/>
    <x v="11"/>
    <n v="20"/>
    <n v="40"/>
    <n v="0"/>
    <n v="12"/>
    <s v="Wireless Access"/>
    <n v="5000"/>
    <m/>
    <n v="1800"/>
    <m/>
    <m/>
    <m/>
    <m/>
    <m/>
    <m/>
    <m/>
    <n v="23000"/>
    <n v="3000"/>
    <m/>
    <m/>
    <m/>
    <m/>
    <m/>
    <m/>
    <m/>
    <m/>
    <m/>
    <n v="3000"/>
    <m/>
    <m/>
    <m/>
    <m/>
    <m/>
    <m/>
    <m/>
    <m/>
    <m/>
    <m/>
    <n v="0"/>
    <m/>
    <m/>
    <m/>
    <m/>
    <m/>
    <m/>
    <m/>
    <m/>
    <m/>
    <m/>
    <n v="0"/>
    <m/>
    <m/>
    <m/>
    <m/>
    <m/>
    <m/>
    <m/>
    <m/>
    <m/>
    <m/>
    <m/>
    <m/>
    <m/>
    <m/>
    <m/>
    <m/>
    <m/>
    <m/>
    <m/>
    <m/>
    <m/>
    <m/>
    <m/>
    <m/>
    <m/>
    <m/>
    <m/>
    <m/>
    <m/>
    <m/>
    <m/>
    <m/>
    <m/>
    <m/>
    <m/>
    <m/>
    <m/>
    <m/>
    <m/>
    <m/>
    <m/>
    <m/>
    <m/>
    <m/>
    <m/>
    <m/>
    <m/>
    <m/>
    <m/>
    <m/>
    <m/>
    <m/>
    <m/>
    <m/>
    <m/>
    <m/>
    <m/>
    <m/>
    <m/>
    <m/>
    <m/>
    <m/>
    <m/>
    <m/>
    <n v="1500"/>
    <n v="1500"/>
    <m/>
    <m/>
    <m/>
    <m/>
    <m/>
    <m/>
    <m/>
    <m/>
    <m/>
    <m/>
    <m/>
    <m/>
    <m/>
    <m/>
    <m/>
    <m/>
    <m/>
    <m/>
    <m/>
    <m/>
    <m/>
    <m/>
    <m/>
    <m/>
    <m/>
    <m/>
    <m/>
    <m/>
    <m/>
    <m/>
    <n v="500"/>
    <m/>
    <m/>
    <m/>
    <m/>
    <m/>
    <m/>
    <m/>
    <m/>
    <m/>
    <n v="500"/>
    <n v="26000"/>
    <n v="1500"/>
    <n v="28000"/>
    <s v="Dean or other administrator"/>
    <m/>
    <s v="No"/>
    <s v="PhD"/>
    <s v="None"/>
    <m/>
    <m/>
    <m/>
    <n v="500"/>
    <m/>
    <n v="0"/>
    <n v="0"/>
    <m/>
    <n v="0"/>
    <n v="0"/>
    <n v="40"/>
    <m/>
    <n v="0"/>
    <m/>
    <m/>
    <n v="500"/>
    <m/>
    <m/>
    <n v="2"/>
    <n v="2"/>
    <m/>
    <m/>
    <n v="1"/>
    <n v="1"/>
    <n v="3"/>
    <n v="1"/>
    <n v="150"/>
    <s v="estimate"/>
    <m/>
    <m/>
    <m/>
    <m/>
    <m/>
    <m/>
    <n v="3000"/>
    <m/>
    <m/>
    <n v="0"/>
    <n v="0"/>
    <n v="0"/>
    <n v="0"/>
    <m/>
    <m/>
    <m/>
    <m/>
    <m/>
    <m/>
    <m/>
    <m/>
    <m/>
    <m/>
    <m/>
    <m/>
    <m/>
    <n v="17"/>
    <n v="2"/>
    <n v="0"/>
    <n v="0"/>
    <n v="0"/>
    <n v="56.5"/>
    <n v="20"/>
    <n v="20"/>
    <n v="4"/>
    <n v="0"/>
    <n v="4"/>
    <n v="0"/>
    <m/>
    <m/>
    <m/>
    <m/>
    <m/>
    <n v="10320"/>
    <n v="0"/>
    <n v="0.8214285714285714"/>
    <n v="0.10714285714285714"/>
    <n v="0"/>
    <n v="0"/>
    <n v="0"/>
    <n v="5.3571428571428568E-2"/>
    <m/>
    <n v="1.7857142857142856E-2"/>
    <n v="0.9285714285714286"/>
    <n v="5.3571428571428568E-2"/>
    <m/>
    <m/>
    <m/>
    <m/>
    <m/>
    <m/>
    <m/>
    <m/>
    <m/>
    <m/>
    <m/>
    <n v="728.24082539682524"/>
    <x v="0"/>
  </r>
  <r>
    <s v="Peralta CCD"/>
    <x v="6"/>
    <s v="345"/>
    <s v="Multi-College District"/>
    <x v="3"/>
    <n v="0.50477107589950099"/>
    <n v="0.14234439289153461"/>
    <n v="0.47"/>
    <n v="0.8"/>
    <n v="20.3"/>
    <n v="20070"/>
    <x v="1"/>
    <x v="55"/>
    <x v="13"/>
    <x v="11"/>
    <n v="20"/>
    <n v="40"/>
    <n v="0"/>
    <n v="12"/>
    <s v="Wireless Access"/>
    <n v="5000"/>
    <m/>
    <n v="25000"/>
    <m/>
    <m/>
    <m/>
    <m/>
    <m/>
    <m/>
    <m/>
    <n v="30000"/>
    <n v="3000"/>
    <m/>
    <m/>
    <m/>
    <m/>
    <m/>
    <m/>
    <m/>
    <m/>
    <m/>
    <n v="3000"/>
    <m/>
    <m/>
    <m/>
    <m/>
    <m/>
    <m/>
    <m/>
    <m/>
    <m/>
    <m/>
    <n v="0"/>
    <m/>
    <m/>
    <m/>
    <m/>
    <m/>
    <m/>
    <m/>
    <m/>
    <m/>
    <m/>
    <n v="0"/>
    <m/>
    <m/>
    <m/>
    <m/>
    <m/>
    <m/>
    <m/>
    <m/>
    <m/>
    <m/>
    <m/>
    <m/>
    <m/>
    <m/>
    <m/>
    <m/>
    <m/>
    <m/>
    <m/>
    <m/>
    <m/>
    <m/>
    <m/>
    <m/>
    <m/>
    <m/>
    <m/>
    <m/>
    <m/>
    <m/>
    <m/>
    <n v="5000"/>
    <n v="5000"/>
    <m/>
    <m/>
    <m/>
    <m/>
    <m/>
    <m/>
    <m/>
    <m/>
    <m/>
    <m/>
    <m/>
    <m/>
    <m/>
    <m/>
    <m/>
    <m/>
    <m/>
    <m/>
    <m/>
    <m/>
    <m/>
    <m/>
    <m/>
    <m/>
    <m/>
    <m/>
    <m/>
    <m/>
    <m/>
    <m/>
    <m/>
    <m/>
    <n v="0"/>
    <m/>
    <m/>
    <m/>
    <m/>
    <m/>
    <m/>
    <m/>
    <m/>
    <m/>
    <m/>
    <m/>
    <m/>
    <m/>
    <m/>
    <m/>
    <m/>
    <m/>
    <m/>
    <m/>
    <m/>
    <m/>
    <m/>
    <m/>
    <m/>
    <m/>
    <m/>
    <m/>
    <m/>
    <m/>
    <m/>
    <n v="500"/>
    <m/>
    <m/>
    <m/>
    <m/>
    <m/>
    <m/>
    <m/>
    <m/>
    <m/>
    <n v="500"/>
    <n v="33000"/>
    <n v="5000"/>
    <n v="38500"/>
    <s v="Dean or other administrator"/>
    <m/>
    <s v="No"/>
    <s v="PhD"/>
    <s v="None"/>
    <m/>
    <m/>
    <m/>
    <n v="0"/>
    <n v="0"/>
    <n v="200"/>
    <m/>
    <n v="5900"/>
    <n v="0"/>
    <n v="0"/>
    <n v="40"/>
    <n v="0"/>
    <n v="0"/>
    <n v="0"/>
    <n v="0"/>
    <n v="534"/>
    <m/>
    <m/>
    <n v="3"/>
    <n v="2.5"/>
    <m/>
    <m/>
    <n v="1"/>
    <n v="0.7"/>
    <n v="3.2"/>
    <n v="1.1000000000000001"/>
    <n v="200"/>
    <s v="estimate"/>
    <m/>
    <m/>
    <m/>
    <m/>
    <m/>
    <m/>
    <n v="5000"/>
    <m/>
    <m/>
    <n v="0"/>
    <n v="0"/>
    <n v="0"/>
    <n v="0"/>
    <m/>
    <m/>
    <m/>
    <m/>
    <m/>
    <m/>
    <m/>
    <m/>
    <m/>
    <m/>
    <m/>
    <m/>
    <m/>
    <n v="27"/>
    <n v="2"/>
    <n v="0"/>
    <n v="0"/>
    <n v="0"/>
    <n v="56.5"/>
    <n v="20"/>
    <n v="20"/>
    <n v="4"/>
    <n v="0"/>
    <n v="4"/>
    <n v="0"/>
    <m/>
    <m/>
    <m/>
    <m/>
    <m/>
    <n v="14600"/>
    <n v="0"/>
    <n v="0.77922077922077926"/>
    <n v="7.792207792207792E-2"/>
    <n v="0"/>
    <n v="0"/>
    <n v="0.12987012987012986"/>
    <n v="0"/>
    <m/>
    <n v="1.2987012987012988E-2"/>
    <n v="0.8571428571428571"/>
    <n v="0.12987012987012986"/>
    <m/>
    <m/>
    <m/>
    <m/>
    <m/>
    <m/>
    <m/>
    <m/>
    <m/>
    <m/>
    <m/>
    <n v="795.81440476190676"/>
    <x v="0"/>
  </r>
  <r>
    <s v="Peralta CCD"/>
    <x v="6"/>
    <s v="345"/>
    <s v="Multi-College District"/>
    <x v="3"/>
    <n v="0.50477107589950099"/>
    <n v="0.14234439289153461"/>
    <n v="0.47"/>
    <n v="0.8"/>
    <n v="20.3"/>
    <n v="20080"/>
    <x v="2"/>
    <x v="56"/>
    <x v="9"/>
    <x v="11"/>
    <n v="24"/>
    <n v="55"/>
    <n v="0"/>
    <n v="12"/>
    <n v="0"/>
    <n v="55000"/>
    <m/>
    <m/>
    <m/>
    <m/>
    <m/>
    <m/>
    <m/>
    <m/>
    <m/>
    <n v="55000"/>
    <m/>
    <m/>
    <m/>
    <m/>
    <m/>
    <m/>
    <m/>
    <m/>
    <m/>
    <m/>
    <n v="0"/>
    <n v="2000"/>
    <m/>
    <m/>
    <m/>
    <m/>
    <m/>
    <m/>
    <m/>
    <m/>
    <m/>
    <n v="2000"/>
    <m/>
    <m/>
    <m/>
    <m/>
    <m/>
    <m/>
    <m/>
    <m/>
    <m/>
    <m/>
    <n v="0"/>
    <m/>
    <m/>
    <m/>
    <m/>
    <m/>
    <m/>
    <m/>
    <m/>
    <m/>
    <m/>
    <m/>
    <m/>
    <m/>
    <m/>
    <m/>
    <m/>
    <m/>
    <m/>
    <m/>
    <m/>
    <m/>
    <m/>
    <m/>
    <m/>
    <m/>
    <m/>
    <m/>
    <m/>
    <m/>
    <m/>
    <m/>
    <m/>
    <m/>
    <m/>
    <m/>
    <m/>
    <m/>
    <m/>
    <m/>
    <m/>
    <m/>
    <m/>
    <m/>
    <m/>
    <m/>
    <m/>
    <m/>
    <m/>
    <m/>
    <m/>
    <m/>
    <m/>
    <m/>
    <m/>
    <m/>
    <m/>
    <m/>
    <m/>
    <m/>
    <m/>
    <m/>
    <m/>
    <n v="33000"/>
    <m/>
    <n v="1000"/>
    <n v="34000"/>
    <m/>
    <m/>
    <m/>
    <m/>
    <m/>
    <m/>
    <m/>
    <m/>
    <m/>
    <m/>
    <m/>
    <m/>
    <m/>
    <m/>
    <m/>
    <m/>
    <m/>
    <m/>
    <m/>
    <m/>
    <m/>
    <m/>
    <m/>
    <m/>
    <m/>
    <m/>
    <m/>
    <m/>
    <m/>
    <m/>
    <n v="1500"/>
    <m/>
    <m/>
    <n v="1000"/>
    <m/>
    <m/>
    <m/>
    <m/>
    <m/>
    <m/>
    <n v="2500"/>
    <n v="57000"/>
    <n v="34000"/>
    <n v="93500"/>
    <s v="Department chair (Faculty position)"/>
    <m/>
    <s v="yes"/>
    <m/>
    <m/>
    <s v="Release time"/>
    <m/>
    <m/>
    <n v="2800"/>
    <m/>
    <n v="487"/>
    <m/>
    <n v="8081"/>
    <n v="0"/>
    <n v="11600"/>
    <n v="44"/>
    <m/>
    <n v="0"/>
    <n v="10"/>
    <m/>
    <n v="1009"/>
    <m/>
    <m/>
    <n v="3"/>
    <n v="2.5"/>
    <m/>
    <m/>
    <n v="1"/>
    <n v="1"/>
    <n v="3.5"/>
    <n v="0.7"/>
    <m/>
    <s v="estimate"/>
    <n v="1676"/>
    <n v="4038"/>
    <m/>
    <m/>
    <m/>
    <m/>
    <n v="5714"/>
    <m/>
    <m/>
    <n v="0"/>
    <n v="0"/>
    <n v="0"/>
    <n v="0"/>
    <m/>
    <m/>
    <m/>
    <m/>
    <m/>
    <m/>
    <m/>
    <m/>
    <m/>
    <m/>
    <m/>
    <m/>
    <m/>
    <n v="17"/>
    <s v="?"/>
    <n v="0"/>
    <n v="0"/>
    <n v="0"/>
    <n v="56.5"/>
    <n v="20"/>
    <n v="20"/>
    <n v="4"/>
    <n v="0"/>
    <n v="0"/>
    <n v="0"/>
    <m/>
    <m/>
    <m/>
    <m/>
    <m/>
    <n v="63498"/>
    <n v="0"/>
    <n v="0.58823529411764708"/>
    <n v="0"/>
    <n v="2.1390374331550801E-2"/>
    <n v="0"/>
    <n v="0"/>
    <n v="0.36363636363636365"/>
    <m/>
    <n v="2.6737967914438502E-2"/>
    <n v="0.60962566844919786"/>
    <n v="0.36363636363636365"/>
    <m/>
    <m/>
    <m/>
    <m/>
    <m/>
    <m/>
    <m/>
    <m/>
    <m/>
    <m/>
    <m/>
    <n v="922.84228571428525"/>
    <x v="0"/>
  </r>
  <r>
    <s v="Peralta CCD"/>
    <x v="6"/>
    <s v="345"/>
    <s v="Multi-College District"/>
    <x v="3"/>
    <n v="0.50477107589950099"/>
    <n v="0.14234439289153461"/>
    <n v="0.47"/>
    <n v="0.8"/>
    <n v="20.3"/>
    <n v="20090"/>
    <x v="3"/>
    <x v="57"/>
    <x v="9"/>
    <x v="11"/>
    <n v="24"/>
    <n v="55"/>
    <n v="0"/>
    <n v="12"/>
    <n v="0"/>
    <n v="5000"/>
    <m/>
    <m/>
    <m/>
    <m/>
    <m/>
    <m/>
    <m/>
    <m/>
    <m/>
    <n v="5000"/>
    <m/>
    <m/>
    <m/>
    <m/>
    <m/>
    <m/>
    <m/>
    <m/>
    <m/>
    <m/>
    <n v="0"/>
    <n v="2000"/>
    <m/>
    <m/>
    <m/>
    <m/>
    <m/>
    <m/>
    <m/>
    <m/>
    <m/>
    <n v="2000"/>
    <m/>
    <m/>
    <m/>
    <m/>
    <m/>
    <m/>
    <m/>
    <m/>
    <m/>
    <m/>
    <n v="0"/>
    <m/>
    <m/>
    <m/>
    <m/>
    <m/>
    <m/>
    <m/>
    <m/>
    <m/>
    <m/>
    <m/>
    <m/>
    <m/>
    <m/>
    <m/>
    <m/>
    <m/>
    <m/>
    <m/>
    <m/>
    <m/>
    <m/>
    <m/>
    <m/>
    <m/>
    <m/>
    <m/>
    <m/>
    <m/>
    <m/>
    <m/>
    <m/>
    <m/>
    <m/>
    <m/>
    <m/>
    <m/>
    <m/>
    <m/>
    <m/>
    <m/>
    <m/>
    <m/>
    <m/>
    <m/>
    <m/>
    <m/>
    <m/>
    <m/>
    <m/>
    <m/>
    <m/>
    <m/>
    <m/>
    <m/>
    <m/>
    <m/>
    <m/>
    <m/>
    <m/>
    <m/>
    <m/>
    <n v="33000"/>
    <m/>
    <n v="1000"/>
    <n v="34000"/>
    <m/>
    <m/>
    <m/>
    <m/>
    <m/>
    <m/>
    <m/>
    <m/>
    <m/>
    <m/>
    <m/>
    <m/>
    <m/>
    <m/>
    <m/>
    <m/>
    <m/>
    <m/>
    <m/>
    <m/>
    <m/>
    <m/>
    <m/>
    <m/>
    <m/>
    <m/>
    <m/>
    <m/>
    <m/>
    <m/>
    <n v="1500"/>
    <m/>
    <m/>
    <m/>
    <m/>
    <m/>
    <m/>
    <m/>
    <m/>
    <m/>
    <n v="1500"/>
    <n v="7000"/>
    <n v="34000"/>
    <n v="42500"/>
    <s v="Department chair (Faculty position)"/>
    <m/>
    <s v="yes"/>
    <m/>
    <m/>
    <s v="Release time"/>
    <m/>
    <m/>
    <n v="1000"/>
    <m/>
    <n v="467"/>
    <m/>
    <n v="10081"/>
    <n v="0"/>
    <n v="11600"/>
    <n v="42"/>
    <m/>
    <n v="0"/>
    <n v="100"/>
    <m/>
    <n v="1109"/>
    <m/>
    <m/>
    <n v="3"/>
    <n v="2.5"/>
    <m/>
    <m/>
    <n v="1"/>
    <n v="1"/>
    <n v="3.5"/>
    <n v="0.7"/>
    <m/>
    <s v="estimate"/>
    <n v="1000"/>
    <n v="5803"/>
    <m/>
    <m/>
    <m/>
    <m/>
    <n v="6803"/>
    <m/>
    <m/>
    <n v="0"/>
    <n v="0"/>
    <n v="0"/>
    <n v="0"/>
    <m/>
    <m/>
    <m/>
    <m/>
    <m/>
    <m/>
    <m/>
    <m/>
    <m/>
    <m/>
    <m/>
    <m/>
    <m/>
    <n v="32"/>
    <s v="?"/>
    <n v="0"/>
    <n v="0"/>
    <n v="0"/>
    <n v="56.5"/>
    <n v="20"/>
    <n v="20"/>
    <n v="4"/>
    <n v="0"/>
    <n v="0"/>
    <n v="0"/>
    <m/>
    <m/>
    <m/>
    <m/>
    <m/>
    <m/>
    <n v="0"/>
    <n v="0.11764705882352941"/>
    <n v="0"/>
    <n v="4.7058823529411764E-2"/>
    <n v="0"/>
    <n v="0"/>
    <n v="0.8"/>
    <m/>
    <n v="3.5294117647058823E-2"/>
    <n v="0.16470588235294117"/>
    <n v="0.8"/>
    <m/>
    <m/>
    <m/>
    <m/>
    <m/>
    <m/>
    <m/>
    <m/>
    <m/>
    <m/>
    <m/>
    <n v="1202.284027210884"/>
    <x v="0"/>
  </r>
  <r>
    <s v="Peralta CCD"/>
    <x v="6"/>
    <s v="345"/>
    <s v="Multi-College District"/>
    <x v="3"/>
    <n v="0.50477107589950099"/>
    <n v="0.14234439289153461"/>
    <n v="0.47"/>
    <n v="0.8"/>
    <n v="20.3"/>
    <n v="20100"/>
    <x v="4"/>
    <x v="58"/>
    <x v="9"/>
    <x v="11"/>
    <n v="24"/>
    <n v="55"/>
    <n v="0"/>
    <n v="12"/>
    <n v="0"/>
    <n v="5000"/>
    <m/>
    <m/>
    <m/>
    <m/>
    <m/>
    <m/>
    <m/>
    <m/>
    <m/>
    <n v="5000"/>
    <m/>
    <m/>
    <m/>
    <m/>
    <m/>
    <m/>
    <m/>
    <m/>
    <m/>
    <m/>
    <n v="0"/>
    <n v="2000"/>
    <m/>
    <m/>
    <m/>
    <m/>
    <m/>
    <m/>
    <m/>
    <m/>
    <m/>
    <n v="2000"/>
    <m/>
    <m/>
    <m/>
    <m/>
    <m/>
    <m/>
    <m/>
    <m/>
    <m/>
    <m/>
    <n v="0"/>
    <m/>
    <m/>
    <m/>
    <m/>
    <m/>
    <m/>
    <m/>
    <m/>
    <m/>
    <m/>
    <m/>
    <m/>
    <m/>
    <m/>
    <m/>
    <m/>
    <m/>
    <m/>
    <m/>
    <m/>
    <m/>
    <m/>
    <m/>
    <m/>
    <m/>
    <m/>
    <m/>
    <m/>
    <m/>
    <m/>
    <m/>
    <m/>
    <m/>
    <m/>
    <m/>
    <m/>
    <m/>
    <m/>
    <m/>
    <m/>
    <m/>
    <m/>
    <m/>
    <m/>
    <m/>
    <m/>
    <m/>
    <m/>
    <m/>
    <m/>
    <m/>
    <m/>
    <m/>
    <m/>
    <m/>
    <m/>
    <m/>
    <n v="33164"/>
    <m/>
    <m/>
    <m/>
    <m/>
    <m/>
    <m/>
    <m/>
    <n v="33164"/>
    <m/>
    <m/>
    <m/>
    <m/>
    <m/>
    <m/>
    <m/>
    <m/>
    <m/>
    <m/>
    <m/>
    <m/>
    <m/>
    <m/>
    <m/>
    <m/>
    <m/>
    <m/>
    <m/>
    <m/>
    <m/>
    <m/>
    <m/>
    <m/>
    <m/>
    <m/>
    <m/>
    <m/>
    <m/>
    <m/>
    <n v="1500"/>
    <m/>
    <m/>
    <m/>
    <m/>
    <m/>
    <m/>
    <m/>
    <m/>
    <m/>
    <n v="1500"/>
    <n v="7000"/>
    <n v="33164"/>
    <n v="41664"/>
    <s v="Department chair (Faculty position)"/>
    <m/>
    <s v="yes"/>
    <m/>
    <m/>
    <s v="Release time"/>
    <m/>
    <m/>
    <n v="849"/>
    <m/>
    <n v="300"/>
    <m/>
    <n v="13000"/>
    <n v="0"/>
    <n v="11600"/>
    <n v="40"/>
    <m/>
    <n v="0"/>
    <n v="5"/>
    <m/>
    <n v="1114"/>
    <m/>
    <m/>
    <n v="2.5"/>
    <n v="2.5"/>
    <m/>
    <m/>
    <n v="1"/>
    <n v="1"/>
    <n v="3.5"/>
    <n v="0.5"/>
    <m/>
    <s v="estimate"/>
    <n v="1448"/>
    <n v="11065"/>
    <m/>
    <m/>
    <m/>
    <m/>
    <n v="12513"/>
    <m/>
    <m/>
    <n v="0"/>
    <n v="0"/>
    <n v="0"/>
    <n v="0"/>
    <m/>
    <m/>
    <m/>
    <m/>
    <m/>
    <m/>
    <m/>
    <m/>
    <m/>
    <m/>
    <m/>
    <m/>
    <m/>
    <n v="23"/>
    <s v="?"/>
    <n v="0"/>
    <n v="0"/>
    <n v="0"/>
    <n v="52.5"/>
    <n v="20"/>
    <n v="20"/>
    <n v="4"/>
    <n v="0"/>
    <n v="0"/>
    <n v="0"/>
    <m/>
    <m/>
    <m/>
    <m/>
    <m/>
    <n v="100096"/>
    <n v="0"/>
    <n v="0.12000768049155146"/>
    <n v="0"/>
    <n v="4.8003072196620582E-2"/>
    <n v="0"/>
    <n v="0"/>
    <n v="0.79598694316436247"/>
    <m/>
    <n v="3.6002304147465435E-2"/>
    <n v="0.16801075268817203"/>
    <n v="0.79598694316436247"/>
    <m/>
    <m/>
    <m/>
    <m/>
    <m/>
    <m/>
    <m/>
    <m/>
    <m/>
    <m/>
    <m/>
    <n v="1355.1986938775512"/>
    <x v="0"/>
  </r>
  <r>
    <s v="Peralta CCD"/>
    <x v="6"/>
    <s v="345"/>
    <s v="Multi-College District"/>
    <x v="3"/>
    <n v="0.50477107589950099"/>
    <n v="0.14234439289153461"/>
    <n v="0.47"/>
    <n v="0.8"/>
    <n v="20.3"/>
    <n v="20110"/>
    <x v="5"/>
    <x v="59"/>
    <x v="0"/>
    <x v="11"/>
    <n v="25"/>
    <m/>
    <n v="0"/>
    <n v="16"/>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s v="Department chair (Faculty position)"/>
    <m/>
    <s v="No"/>
    <s v="PhD"/>
    <m/>
    <s v="Release time"/>
    <m/>
    <m/>
    <m/>
    <m/>
    <m/>
    <m/>
    <m/>
    <m/>
    <m/>
    <m/>
    <m/>
    <m/>
    <m/>
    <m/>
    <m/>
    <m/>
    <m/>
    <n v="3"/>
    <n v="2.6"/>
    <m/>
    <m/>
    <n v="1"/>
    <n v="1"/>
    <n v="3.6"/>
    <n v="1"/>
    <m/>
    <m/>
    <m/>
    <m/>
    <m/>
    <m/>
    <m/>
    <m/>
    <m/>
    <m/>
    <m/>
    <m/>
    <m/>
    <m/>
    <m/>
    <m/>
    <m/>
    <m/>
    <m/>
    <m/>
    <m/>
    <m/>
    <m/>
    <m/>
    <m/>
    <m/>
    <m/>
    <m/>
    <m/>
    <m/>
    <m/>
    <m/>
    <m/>
    <m/>
    <m/>
    <m/>
    <m/>
    <m/>
    <m/>
    <m/>
    <m/>
    <m/>
    <m/>
    <m/>
    <m/>
    <m/>
    <m/>
    <e v="#DIV/0!"/>
    <e v="#DIV/0!"/>
    <e v="#DIV/0!"/>
    <e v="#DIV/0!"/>
    <e v="#DIV/0!"/>
    <e v="#DIV/0!"/>
    <m/>
    <e v="#DIV/0!"/>
    <e v="#DIV/0!"/>
    <e v="#DIV/0!"/>
    <m/>
    <m/>
    <m/>
    <m/>
    <m/>
    <m/>
    <m/>
    <m/>
    <m/>
    <m/>
    <m/>
    <n v="1274.1740211640215"/>
    <x v="0"/>
  </r>
  <r>
    <s v="Peralta CCD"/>
    <x v="6"/>
    <s v="345"/>
    <s v="Multi-College District"/>
    <x v="3"/>
    <n v="0.50477107589950099"/>
    <n v="0.14234439289153461"/>
    <n v="0.47"/>
    <n v="0.8"/>
    <n v="20.3"/>
    <n v="20120"/>
    <x v="6"/>
    <x v="60"/>
    <x v="0"/>
    <x v="11"/>
    <n v="25"/>
    <m/>
    <n v="0"/>
    <n v="16"/>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s v="Department chair (Faculty position)"/>
    <m/>
    <s v="No"/>
    <s v="PhD"/>
    <m/>
    <s v="Release time"/>
    <m/>
    <m/>
    <m/>
    <m/>
    <m/>
    <m/>
    <m/>
    <m/>
    <m/>
    <m/>
    <m/>
    <m/>
    <m/>
    <m/>
    <m/>
    <m/>
    <m/>
    <n v="3"/>
    <n v="2.6"/>
    <m/>
    <m/>
    <n v="1"/>
    <n v="1"/>
    <n v="3.6"/>
    <n v="1"/>
    <m/>
    <m/>
    <m/>
    <m/>
    <m/>
    <m/>
    <m/>
    <m/>
    <m/>
    <m/>
    <m/>
    <m/>
    <m/>
    <m/>
    <m/>
    <m/>
    <m/>
    <m/>
    <m/>
    <m/>
    <m/>
    <m/>
    <m/>
    <m/>
    <m/>
    <m/>
    <m/>
    <m/>
    <m/>
    <m/>
    <m/>
    <m/>
    <m/>
    <m/>
    <m/>
    <m/>
    <m/>
    <m/>
    <m/>
    <m/>
    <m/>
    <m/>
    <m/>
    <m/>
    <m/>
    <m/>
    <m/>
    <e v="#DIV/0!"/>
    <e v="#DIV/0!"/>
    <e v="#DIV/0!"/>
    <e v="#DIV/0!"/>
    <e v="#DIV/0!"/>
    <e v="#DIV/0!"/>
    <m/>
    <e v="#DIV/0!"/>
    <e v="#DIV/0!"/>
    <e v="#DIV/0!"/>
    <m/>
    <m/>
    <m/>
    <m/>
    <m/>
    <m/>
    <m/>
    <m/>
    <m/>
    <m/>
    <m/>
    <n v="1185.693862433862"/>
    <x v="0"/>
  </r>
  <r>
    <s v="Peralta CCD"/>
    <x v="6"/>
    <s v="345"/>
    <s v="Multi-College District"/>
    <x v="3"/>
    <n v="0.50477107589950099"/>
    <n v="0.14234439289153461"/>
    <n v="0.47"/>
    <n v="0.8"/>
    <n v="20.3"/>
    <n v="20130"/>
    <x v="7"/>
    <x v="61"/>
    <x v="14"/>
    <x v="3"/>
    <n v="24"/>
    <m/>
    <n v="36"/>
    <n v="16"/>
    <m/>
    <n v="4210.83"/>
    <m/>
    <n v="2424.9299999999998"/>
    <n v="39243.949999999997"/>
    <m/>
    <m/>
    <m/>
    <m/>
    <m/>
    <m/>
    <n v="45879.71"/>
    <n v="0"/>
    <m/>
    <n v="0"/>
    <n v="0"/>
    <m/>
    <m/>
    <n v="0"/>
    <n v="0"/>
    <n v="0"/>
    <n v="0"/>
    <n v="0"/>
    <n v="3000"/>
    <m/>
    <n v="0"/>
    <n v="0"/>
    <m/>
    <m/>
    <n v="0"/>
    <n v="0"/>
    <n v="0"/>
    <n v="0"/>
    <n v="3000"/>
    <n v="0"/>
    <m/>
    <n v="0"/>
    <n v="0"/>
    <m/>
    <m/>
    <n v="0"/>
    <n v="0"/>
    <n v="0"/>
    <n v="0"/>
    <n v="0"/>
    <m/>
    <m/>
    <m/>
    <m/>
    <m/>
    <m/>
    <m/>
    <m/>
    <m/>
    <m/>
    <m/>
    <m/>
    <m/>
    <m/>
    <m/>
    <m/>
    <m/>
    <m/>
    <m/>
    <m/>
    <m/>
    <m/>
    <m/>
    <m/>
    <n v="50000"/>
    <m/>
    <m/>
    <m/>
    <m/>
    <m/>
    <m/>
    <m/>
    <n v="50000"/>
    <m/>
    <m/>
    <m/>
    <m/>
    <m/>
    <m/>
    <m/>
    <m/>
    <m/>
    <m/>
    <m/>
    <m/>
    <m/>
    <m/>
    <m/>
    <m/>
    <m/>
    <m/>
    <m/>
    <m/>
    <m/>
    <m/>
    <n v="0"/>
    <m/>
    <n v="0"/>
    <m/>
    <m/>
    <n v="0"/>
    <n v="0"/>
    <m/>
    <n v="0"/>
    <m/>
    <n v="0"/>
    <m/>
    <m/>
    <m/>
    <m/>
    <m/>
    <m/>
    <m/>
    <m/>
    <m/>
    <m/>
    <m/>
    <m/>
    <m/>
    <m/>
    <m/>
    <m/>
    <m/>
    <m/>
    <m/>
    <m/>
    <n v="0"/>
    <m/>
    <n v="0"/>
    <n v="0"/>
    <m/>
    <n v="0"/>
    <m/>
    <n v="0"/>
    <n v="0"/>
    <n v="0"/>
    <n v="1792.52"/>
    <m/>
    <m/>
    <n v="650"/>
    <m/>
    <m/>
    <m/>
    <m/>
    <m/>
    <m/>
    <n v="2442.52"/>
    <n v="48879.71"/>
    <n v="50000"/>
    <n v="101322.23"/>
    <s v="Department chair (Faculty position)"/>
    <m/>
    <s v="yes"/>
    <m/>
    <m/>
    <m/>
    <s v="Stipend"/>
    <m/>
    <n v="154"/>
    <n v="104"/>
    <n v="305"/>
    <n v="305"/>
    <n v="12077"/>
    <n v="0"/>
    <n v="5259"/>
    <n v="37"/>
    <n v="0"/>
    <n v="0"/>
    <n v="3"/>
    <n v="3"/>
    <n v="925"/>
    <m/>
    <m/>
    <n v="5"/>
    <n v="3"/>
    <m/>
    <n v="1"/>
    <n v="1"/>
    <n v="1"/>
    <n v="4"/>
    <n v="0.8"/>
    <n v="1000"/>
    <s v="estimate"/>
    <n v="1785"/>
    <n v="16226"/>
    <n v="0"/>
    <n v="225"/>
    <n v="0"/>
    <m/>
    <n v="18236"/>
    <m/>
    <m/>
    <n v="0"/>
    <n v="0"/>
    <n v="0"/>
    <n v="0"/>
    <s v="No"/>
    <m/>
    <m/>
    <m/>
    <m/>
    <m/>
    <m/>
    <m/>
    <m/>
    <m/>
    <m/>
    <m/>
    <m/>
    <n v="40"/>
    <n v="1000"/>
    <n v="0"/>
    <n v="0"/>
    <n v="0"/>
    <n v="51.5"/>
    <n v="40"/>
    <n v="38"/>
    <n v="0"/>
    <n v="0"/>
    <n v="0"/>
    <n v="0"/>
    <s v="No"/>
    <m/>
    <m/>
    <s v="No"/>
    <s v="Yes"/>
    <m/>
    <n v="0"/>
    <n v="0.45280991150707994"/>
    <n v="0"/>
    <n v="2.9608507432179493E-2"/>
    <n v="0"/>
    <n v="0.49347512386965825"/>
    <n v="0"/>
    <m/>
    <n v="2.4106457191082353E-2"/>
    <n v="0.48241841893925946"/>
    <n v="0.49347512386965825"/>
    <m/>
    <m/>
    <m/>
    <m/>
    <m/>
    <m/>
    <m/>
    <m/>
    <m/>
    <m/>
    <m/>
    <n v="1002.9770000000025"/>
    <x v="0"/>
  </r>
  <r>
    <s v="Peralta CCD"/>
    <x v="6"/>
    <s v="345"/>
    <s v="Multi-College District"/>
    <x v="3"/>
    <n v="0.50477107589950099"/>
    <n v="0.14234439289153461"/>
    <n v="0.47"/>
    <n v="0.8"/>
    <n v="20.3"/>
    <n v="20140"/>
    <x v="8"/>
    <x v="62"/>
    <x v="0"/>
    <x v="3"/>
    <n v="30"/>
    <m/>
    <n v="35"/>
    <n v="49"/>
    <m/>
    <n v="14307"/>
    <m/>
    <m/>
    <m/>
    <m/>
    <m/>
    <m/>
    <m/>
    <m/>
    <m/>
    <n v="14307"/>
    <n v="0"/>
    <m/>
    <m/>
    <m/>
    <m/>
    <m/>
    <m/>
    <m/>
    <m/>
    <m/>
    <n v="0"/>
    <n v="0"/>
    <m/>
    <m/>
    <m/>
    <m/>
    <m/>
    <m/>
    <m/>
    <m/>
    <m/>
    <n v="0"/>
    <n v="0"/>
    <n v="0"/>
    <n v="0"/>
    <n v="0"/>
    <m/>
    <m/>
    <n v="0"/>
    <n v="0"/>
    <n v="0"/>
    <n v="0"/>
    <n v="0"/>
    <n v="53781"/>
    <m/>
    <m/>
    <m/>
    <m/>
    <m/>
    <m/>
    <m/>
    <m/>
    <m/>
    <n v="53781"/>
    <n v="50000"/>
    <m/>
    <m/>
    <m/>
    <m/>
    <m/>
    <m/>
    <m/>
    <m/>
    <m/>
    <n v="50000"/>
    <n v="103781"/>
    <n v="0"/>
    <n v="0"/>
    <n v="0"/>
    <n v="0"/>
    <n v="0"/>
    <n v="0"/>
    <n v="0"/>
    <n v="0"/>
    <n v="0"/>
    <n v="103781"/>
    <n v="0"/>
    <m/>
    <m/>
    <m/>
    <m/>
    <m/>
    <m/>
    <m/>
    <m/>
    <m/>
    <n v="0"/>
    <n v="1000"/>
    <m/>
    <m/>
    <m/>
    <m/>
    <m/>
    <m/>
    <m/>
    <m/>
    <m/>
    <n v="1000"/>
    <n v="1000"/>
    <n v="0"/>
    <n v="0"/>
    <n v="0"/>
    <n v="0"/>
    <n v="0"/>
    <n v="0"/>
    <n v="0"/>
    <n v="0"/>
    <n v="0"/>
    <n v="1000"/>
    <n v="0"/>
    <n v="0"/>
    <n v="0"/>
    <n v="0"/>
    <n v="0"/>
    <n v="0"/>
    <n v="0"/>
    <n v="0"/>
    <n v="0"/>
    <n v="0"/>
    <n v="0"/>
    <n v="0"/>
    <n v="0"/>
    <n v="0"/>
    <n v="0"/>
    <n v="0"/>
    <n v="0"/>
    <n v="0"/>
    <n v="0"/>
    <n v="0"/>
    <n v="0"/>
    <n v="0"/>
    <n v="0"/>
    <n v="0"/>
    <n v="0"/>
    <n v="0"/>
    <n v="0"/>
    <n v="0"/>
    <n v="0"/>
    <n v="0"/>
    <n v="1992"/>
    <m/>
    <m/>
    <m/>
    <m/>
    <m/>
    <m/>
    <m/>
    <m/>
    <m/>
    <n v="1992"/>
    <n v="14307"/>
    <n v="104781"/>
    <n v="121080"/>
    <s v="Department chair (Faculty position)"/>
    <m/>
    <s v="No"/>
    <s v="PhD"/>
    <m/>
    <s v="Release time"/>
    <m/>
    <m/>
    <n v="300"/>
    <m/>
    <n v="65"/>
    <m/>
    <n v="12000"/>
    <n v="0"/>
    <n v="5259"/>
    <n v="6"/>
    <m/>
    <n v="0"/>
    <n v="25"/>
    <n v="25"/>
    <n v="1000"/>
    <s v="No"/>
    <m/>
    <n v="2"/>
    <n v="3"/>
    <m/>
    <n v="1"/>
    <n v="1"/>
    <n v="2"/>
    <n v="5"/>
    <n v="1.5"/>
    <n v="340"/>
    <s v="estimate"/>
    <n v="1639"/>
    <n v="17616"/>
    <m/>
    <n v="253"/>
    <m/>
    <m/>
    <n v="19508"/>
    <n v="0"/>
    <n v="0"/>
    <m/>
    <n v="0"/>
    <n v="0"/>
    <n v="0"/>
    <s v="No"/>
    <m/>
    <m/>
    <m/>
    <m/>
    <m/>
    <m/>
    <m/>
    <m/>
    <m/>
    <m/>
    <s v="No"/>
    <m/>
    <n v="61"/>
    <n v="2135"/>
    <n v="0"/>
    <n v="0"/>
    <n v="0"/>
    <n v="59.5"/>
    <n v="36"/>
    <n v="36"/>
    <n v="6"/>
    <n v="0"/>
    <n v="204"/>
    <n v="0"/>
    <s v="No"/>
    <m/>
    <s v="Yes"/>
    <s v="No"/>
    <s v="Yes"/>
    <n v="167578"/>
    <n v="0"/>
    <n v="0.11816154608523291"/>
    <n v="0"/>
    <n v="0"/>
    <n v="0"/>
    <n v="0.85712751899570527"/>
    <n v="8.2590023125206479E-3"/>
    <n v="0"/>
    <n v="1.6451932606541129E-2"/>
    <n v="0.11816154608523291"/>
    <n v="0.86538652130822602"/>
    <n v="0.97"/>
    <s v="Yes"/>
    <s v="General Library Book Budget"/>
    <m/>
    <s v="College Foundation"/>
    <m/>
    <s v="Textbook Donations from Faculty"/>
    <m/>
    <m/>
    <m/>
    <m/>
    <n v="873.28320000000076"/>
    <x v="0"/>
  </r>
  <r>
    <s v="Butte CCD"/>
    <x v="7"/>
    <s v="111"/>
    <s v="Single College District"/>
    <x v="4"/>
    <n v="0.63374662410999261"/>
    <n v="0.43929535968573535"/>
    <n v="0.23"/>
    <n v="90"/>
    <n v="14.4"/>
    <n v="20060"/>
    <x v="0"/>
    <x v="63"/>
    <x v="15"/>
    <x v="11"/>
    <n v="42"/>
    <n v="355"/>
    <n v="40"/>
    <n v="113"/>
    <s v="Wireless Access"/>
    <n v="17533"/>
    <m/>
    <m/>
    <n v="51459"/>
    <m/>
    <m/>
    <m/>
    <m/>
    <m/>
    <n v="20203"/>
    <n v="89195"/>
    <n v="7600"/>
    <m/>
    <m/>
    <n v="7780"/>
    <m/>
    <m/>
    <m/>
    <m/>
    <m/>
    <m/>
    <n v="15380"/>
    <m/>
    <m/>
    <m/>
    <m/>
    <m/>
    <m/>
    <m/>
    <m/>
    <m/>
    <m/>
    <n v="0"/>
    <m/>
    <m/>
    <m/>
    <n v="3800"/>
    <m/>
    <m/>
    <m/>
    <m/>
    <m/>
    <m/>
    <n v="3800"/>
    <m/>
    <m/>
    <m/>
    <m/>
    <m/>
    <m/>
    <m/>
    <m/>
    <m/>
    <m/>
    <m/>
    <m/>
    <m/>
    <m/>
    <m/>
    <m/>
    <m/>
    <m/>
    <m/>
    <m/>
    <m/>
    <m/>
    <n v="7502"/>
    <m/>
    <m/>
    <n v="21666"/>
    <m/>
    <m/>
    <m/>
    <n v="36723"/>
    <m/>
    <m/>
    <n v="65891"/>
    <m/>
    <m/>
    <m/>
    <m/>
    <m/>
    <m/>
    <m/>
    <m/>
    <m/>
    <m/>
    <m/>
    <m/>
    <m/>
    <m/>
    <m/>
    <m/>
    <m/>
    <m/>
    <m/>
    <m/>
    <m/>
    <m/>
    <m/>
    <m/>
    <m/>
    <m/>
    <m/>
    <m/>
    <m/>
    <m/>
    <m/>
    <m/>
    <n v="0"/>
    <m/>
    <m/>
    <m/>
    <m/>
    <m/>
    <m/>
    <m/>
    <m/>
    <m/>
    <m/>
    <m/>
    <m/>
    <m/>
    <m/>
    <m/>
    <m/>
    <m/>
    <m/>
    <m/>
    <m/>
    <m/>
    <m/>
    <m/>
    <m/>
    <m/>
    <m/>
    <m/>
    <m/>
    <m/>
    <m/>
    <n v="29007"/>
    <m/>
    <m/>
    <m/>
    <m/>
    <m/>
    <m/>
    <m/>
    <m/>
    <n v="17158"/>
    <n v="46165"/>
    <n v="104575"/>
    <n v="69691"/>
    <n v="220431"/>
    <s v="Dean or other administrator"/>
    <m/>
    <s v="yes"/>
    <m/>
    <m/>
    <m/>
    <m/>
    <m/>
    <n v="1853"/>
    <n v="2164"/>
    <n v="0"/>
    <n v="0"/>
    <n v="63884"/>
    <n v="3631"/>
    <n v="11391"/>
    <n v="157"/>
    <m/>
    <n v="0"/>
    <n v="20"/>
    <n v="40"/>
    <n v="3506"/>
    <m/>
    <m/>
    <n v="4"/>
    <n v="3"/>
    <m/>
    <m/>
    <n v="3"/>
    <n v="2.5"/>
    <n v="5.5"/>
    <n v="3"/>
    <n v="7474"/>
    <s v="estimate"/>
    <m/>
    <m/>
    <m/>
    <m/>
    <m/>
    <m/>
    <n v="11987"/>
    <m/>
    <m/>
    <n v="124"/>
    <n v="113"/>
    <n v="494"/>
    <n v="405"/>
    <m/>
    <m/>
    <m/>
    <m/>
    <m/>
    <m/>
    <m/>
    <m/>
    <m/>
    <m/>
    <m/>
    <m/>
    <m/>
    <n v="155"/>
    <n v="2788"/>
    <n v="1"/>
    <n v="4"/>
    <n v="5"/>
    <n v="50.15"/>
    <n v="40"/>
    <n v="40"/>
    <n v="0"/>
    <n v="0"/>
    <n v="0"/>
    <n v="0"/>
    <m/>
    <m/>
    <m/>
    <m/>
    <m/>
    <n v="37607"/>
    <n v="0"/>
    <n v="0.40463909341245108"/>
    <n v="6.97724004336958E-2"/>
    <n v="0"/>
    <n v="1.7238954593500912E-2"/>
    <n v="0.29891893608430758"/>
    <n v="0"/>
    <m/>
    <n v="0.20943061547604466"/>
    <n v="0.47441149384614689"/>
    <n v="0.31615789067780847"/>
    <m/>
    <m/>
    <m/>
    <m/>
    <m/>
    <m/>
    <m/>
    <m/>
    <m/>
    <m/>
    <m/>
    <n v="2069.6733852813936"/>
    <x v="2"/>
  </r>
  <r>
    <s v="Butte CCD"/>
    <x v="7"/>
    <s v="111"/>
    <s v="Single College District"/>
    <x v="4"/>
    <n v="0.63374662410999261"/>
    <n v="0.43929535968573535"/>
    <n v="0.23"/>
    <n v="90"/>
    <n v="14.4"/>
    <n v="20070"/>
    <x v="1"/>
    <x v="64"/>
    <x v="15"/>
    <x v="11"/>
    <n v="42"/>
    <n v="355"/>
    <n v="40"/>
    <n v="113"/>
    <s v="Wireless Access"/>
    <n v="5556"/>
    <m/>
    <m/>
    <n v="89411"/>
    <m/>
    <m/>
    <m/>
    <m/>
    <m/>
    <n v="2041"/>
    <n v="97008"/>
    <m/>
    <m/>
    <m/>
    <n v="17400"/>
    <m/>
    <m/>
    <m/>
    <m/>
    <m/>
    <m/>
    <n v="17400"/>
    <m/>
    <m/>
    <m/>
    <m/>
    <m/>
    <m/>
    <m/>
    <m/>
    <m/>
    <m/>
    <n v="0"/>
    <m/>
    <m/>
    <m/>
    <n v="24376"/>
    <m/>
    <m/>
    <m/>
    <m/>
    <m/>
    <m/>
    <n v="24376"/>
    <m/>
    <m/>
    <m/>
    <m/>
    <m/>
    <m/>
    <m/>
    <m/>
    <m/>
    <m/>
    <m/>
    <m/>
    <m/>
    <m/>
    <m/>
    <m/>
    <m/>
    <m/>
    <m/>
    <m/>
    <m/>
    <m/>
    <n v="1486"/>
    <m/>
    <m/>
    <n v="57083"/>
    <m/>
    <m/>
    <m/>
    <n v="36433"/>
    <m/>
    <m/>
    <n v="95002"/>
    <m/>
    <m/>
    <m/>
    <m/>
    <m/>
    <m/>
    <m/>
    <m/>
    <m/>
    <m/>
    <m/>
    <m/>
    <m/>
    <m/>
    <m/>
    <m/>
    <m/>
    <m/>
    <m/>
    <m/>
    <m/>
    <m/>
    <m/>
    <m/>
    <m/>
    <m/>
    <m/>
    <m/>
    <m/>
    <m/>
    <m/>
    <m/>
    <n v="0"/>
    <m/>
    <m/>
    <m/>
    <m/>
    <m/>
    <m/>
    <m/>
    <m/>
    <m/>
    <m/>
    <m/>
    <m/>
    <m/>
    <m/>
    <m/>
    <m/>
    <m/>
    <m/>
    <m/>
    <m/>
    <m/>
    <m/>
    <m/>
    <m/>
    <m/>
    <m/>
    <m/>
    <m/>
    <m/>
    <m/>
    <n v="27421"/>
    <m/>
    <m/>
    <m/>
    <m/>
    <m/>
    <m/>
    <m/>
    <m/>
    <n v="30220"/>
    <n v="57642"/>
    <n v="114408"/>
    <n v="119378"/>
    <n v="291428"/>
    <s v="Dean or other administrator"/>
    <m/>
    <s v="yes"/>
    <m/>
    <m/>
    <m/>
    <m/>
    <m/>
    <n v="1832"/>
    <n v="1972"/>
    <n v="0"/>
    <n v="0"/>
    <n v="65716"/>
    <n v="3303"/>
    <n v="14694"/>
    <n v="157"/>
    <n v="16051"/>
    <n v="0"/>
    <n v="28"/>
    <n v="46"/>
    <n v="3552"/>
    <m/>
    <m/>
    <n v="5"/>
    <n v="3"/>
    <m/>
    <m/>
    <n v="3"/>
    <n v="2.5"/>
    <n v="5.5"/>
    <n v="2.4500000000000002"/>
    <n v="7412"/>
    <s v="estimate"/>
    <m/>
    <m/>
    <m/>
    <m/>
    <m/>
    <m/>
    <n v="10516"/>
    <m/>
    <m/>
    <n v="127"/>
    <n v="122"/>
    <n v="428"/>
    <n v="346"/>
    <m/>
    <m/>
    <m/>
    <m/>
    <m/>
    <m/>
    <m/>
    <m/>
    <m/>
    <m/>
    <m/>
    <m/>
    <m/>
    <n v="148"/>
    <n v="3456"/>
    <n v="1"/>
    <n v="4"/>
    <n v="6"/>
    <n v="50.15"/>
    <n v="40"/>
    <n v="40"/>
    <n v="0"/>
    <n v="0"/>
    <n v="0"/>
    <n v="0"/>
    <m/>
    <m/>
    <m/>
    <m/>
    <m/>
    <n v="39848"/>
    <n v="0"/>
    <n v="0.33287124092400183"/>
    <n v="5.9705999423528285E-2"/>
    <n v="0"/>
    <n v="8.3643301261375022E-2"/>
    <n v="0.32598789409390999"/>
    <n v="0"/>
    <m/>
    <n v="0.19779156429718489"/>
    <n v="0.39257724034753011"/>
    <n v="0.40963119535528503"/>
    <m/>
    <m/>
    <m/>
    <m/>
    <m/>
    <m/>
    <m/>
    <m/>
    <m/>
    <m/>
    <m/>
    <n v="1988.7509956710076"/>
    <x v="2"/>
  </r>
  <r>
    <s v="Butte CCD"/>
    <x v="7"/>
    <s v="111"/>
    <s v="Single College District"/>
    <x v="4"/>
    <n v="0.63374662410999261"/>
    <n v="0.43929535968573535"/>
    <n v="0.23"/>
    <n v="90"/>
    <n v="14.4"/>
    <n v="20080"/>
    <x v="2"/>
    <x v="65"/>
    <x v="16"/>
    <x v="11"/>
    <n v="32"/>
    <n v="323"/>
    <n v="45"/>
    <n v="73"/>
    <n v="0"/>
    <n v="6533"/>
    <m/>
    <n v="37558"/>
    <m/>
    <m/>
    <m/>
    <m/>
    <m/>
    <m/>
    <n v="11860"/>
    <n v="55951"/>
    <m/>
    <m/>
    <m/>
    <m/>
    <m/>
    <n v="4000"/>
    <m/>
    <m/>
    <m/>
    <m/>
    <n v="4000"/>
    <m/>
    <m/>
    <n v="33660"/>
    <m/>
    <m/>
    <m/>
    <m/>
    <m/>
    <m/>
    <m/>
    <n v="33660"/>
    <m/>
    <m/>
    <m/>
    <m/>
    <m/>
    <m/>
    <m/>
    <m/>
    <m/>
    <m/>
    <n v="0"/>
    <m/>
    <m/>
    <m/>
    <m/>
    <m/>
    <m/>
    <m/>
    <m/>
    <m/>
    <m/>
    <m/>
    <m/>
    <m/>
    <m/>
    <m/>
    <m/>
    <m/>
    <m/>
    <m/>
    <m/>
    <m/>
    <m/>
    <m/>
    <m/>
    <n v="103189"/>
    <m/>
    <m/>
    <m/>
    <m/>
    <m/>
    <m/>
    <m/>
    <n v="103189"/>
    <m/>
    <m/>
    <m/>
    <m/>
    <m/>
    <m/>
    <m/>
    <m/>
    <m/>
    <m/>
    <m/>
    <m/>
    <m/>
    <m/>
    <m/>
    <m/>
    <m/>
    <m/>
    <m/>
    <m/>
    <m/>
    <m/>
    <m/>
    <m/>
    <m/>
    <m/>
    <m/>
    <m/>
    <m/>
    <m/>
    <m/>
    <m/>
    <n v="0"/>
    <m/>
    <m/>
    <m/>
    <m/>
    <m/>
    <m/>
    <m/>
    <m/>
    <m/>
    <m/>
    <m/>
    <m/>
    <m/>
    <m/>
    <m/>
    <m/>
    <m/>
    <m/>
    <m/>
    <m/>
    <m/>
    <m/>
    <m/>
    <m/>
    <m/>
    <m/>
    <m/>
    <m/>
    <m/>
    <m/>
    <m/>
    <m/>
    <m/>
    <m/>
    <m/>
    <m/>
    <m/>
    <m/>
    <m/>
    <m/>
    <m/>
    <n v="89611"/>
    <n v="107189"/>
    <n v="196800"/>
    <s v="Dean or other administrator"/>
    <m/>
    <s v="yes"/>
    <m/>
    <m/>
    <m/>
    <m/>
    <m/>
    <n v="1477"/>
    <n v="1713"/>
    <m/>
    <m/>
    <n v="73829"/>
    <n v="2970"/>
    <n v="18709"/>
    <n v="153"/>
    <m/>
    <n v="0"/>
    <m/>
    <m/>
    <m/>
    <m/>
    <m/>
    <n v="6"/>
    <n v="3"/>
    <m/>
    <m/>
    <n v="5"/>
    <n v="4.5"/>
    <n v="7.5"/>
    <n v="2"/>
    <n v="5865"/>
    <s v="estimate"/>
    <n v="4895"/>
    <n v="10090"/>
    <m/>
    <m/>
    <m/>
    <m/>
    <n v="14985"/>
    <m/>
    <m/>
    <n v="132"/>
    <n v="123"/>
    <n v="511"/>
    <n v="414"/>
    <m/>
    <m/>
    <m/>
    <m/>
    <m/>
    <m/>
    <m/>
    <m/>
    <m/>
    <m/>
    <m/>
    <m/>
    <m/>
    <n v="107"/>
    <n v="2855"/>
    <n v="1"/>
    <n v="2"/>
    <n v="5"/>
    <n v="49"/>
    <n v="40"/>
    <n v="38"/>
    <n v="0"/>
    <n v="0"/>
    <n v="0"/>
    <n v="0"/>
    <m/>
    <m/>
    <m/>
    <m/>
    <m/>
    <n v="257842"/>
    <n v="0"/>
    <n v="0.28430386178861788"/>
    <n v="2.032520325203252E-2"/>
    <n v="0.17103658536585367"/>
    <n v="0"/>
    <n v="0.5243343495934959"/>
    <n v="0"/>
    <m/>
    <n v="0"/>
    <n v="0.45534044715447153"/>
    <n v="0.54465955284552847"/>
    <m/>
    <m/>
    <m/>
    <m/>
    <m/>
    <m/>
    <m/>
    <m/>
    <m/>
    <m/>
    <m/>
    <n v="1519.1124825396912"/>
    <x v="2"/>
  </r>
  <r>
    <s v="Butte CCD"/>
    <x v="7"/>
    <s v="111"/>
    <s v="Single College District"/>
    <x v="4"/>
    <n v="0.63374662410999261"/>
    <n v="0.43929535968573535"/>
    <n v="0.23"/>
    <n v="90"/>
    <n v="14.4"/>
    <n v="20090"/>
    <x v="3"/>
    <x v="66"/>
    <x v="16"/>
    <x v="11"/>
    <n v="32"/>
    <n v="323"/>
    <n v="45"/>
    <n v="73"/>
    <n v="0"/>
    <n v="302"/>
    <m/>
    <n v="34705"/>
    <m/>
    <m/>
    <m/>
    <m/>
    <m/>
    <m/>
    <n v="29812"/>
    <n v="64819"/>
    <m/>
    <m/>
    <m/>
    <m/>
    <m/>
    <n v="4100"/>
    <m/>
    <m/>
    <m/>
    <m/>
    <n v="4100"/>
    <m/>
    <m/>
    <n v="29844"/>
    <m/>
    <m/>
    <m/>
    <m/>
    <m/>
    <m/>
    <m/>
    <n v="29844"/>
    <m/>
    <m/>
    <m/>
    <m/>
    <m/>
    <m/>
    <m/>
    <m/>
    <m/>
    <m/>
    <n v="0"/>
    <m/>
    <m/>
    <m/>
    <m/>
    <m/>
    <m/>
    <m/>
    <m/>
    <m/>
    <m/>
    <m/>
    <m/>
    <m/>
    <m/>
    <m/>
    <m/>
    <m/>
    <m/>
    <m/>
    <m/>
    <m/>
    <m/>
    <m/>
    <m/>
    <n v="115100"/>
    <m/>
    <m/>
    <m/>
    <m/>
    <m/>
    <m/>
    <m/>
    <n v="115100"/>
    <m/>
    <m/>
    <m/>
    <m/>
    <m/>
    <m/>
    <m/>
    <m/>
    <m/>
    <m/>
    <m/>
    <m/>
    <m/>
    <m/>
    <m/>
    <m/>
    <m/>
    <m/>
    <m/>
    <m/>
    <m/>
    <m/>
    <m/>
    <m/>
    <m/>
    <m/>
    <m/>
    <m/>
    <m/>
    <m/>
    <m/>
    <m/>
    <n v="0"/>
    <m/>
    <m/>
    <m/>
    <m/>
    <m/>
    <m/>
    <m/>
    <m/>
    <m/>
    <m/>
    <m/>
    <m/>
    <m/>
    <m/>
    <m/>
    <m/>
    <m/>
    <m/>
    <m/>
    <m/>
    <m/>
    <m/>
    <m/>
    <m/>
    <m/>
    <m/>
    <m/>
    <m/>
    <m/>
    <m/>
    <m/>
    <m/>
    <m/>
    <m/>
    <m/>
    <m/>
    <m/>
    <m/>
    <m/>
    <m/>
    <m/>
    <n v="94663"/>
    <n v="119200"/>
    <n v="213863"/>
    <s v="Dean or other administrator"/>
    <m/>
    <s v="yes"/>
    <m/>
    <m/>
    <m/>
    <m/>
    <m/>
    <n v="1197"/>
    <n v="1336"/>
    <m/>
    <m/>
    <n v="73612"/>
    <n v="2681"/>
    <n v="21550"/>
    <n v="148"/>
    <m/>
    <n v="0"/>
    <m/>
    <m/>
    <m/>
    <m/>
    <m/>
    <n v="6"/>
    <n v="3"/>
    <m/>
    <m/>
    <n v="5"/>
    <n v="4.5"/>
    <n v="7.5"/>
    <n v="2"/>
    <n v="9693"/>
    <s v="estimate"/>
    <n v="4907"/>
    <n v="10112"/>
    <m/>
    <m/>
    <m/>
    <m/>
    <n v="15019"/>
    <m/>
    <m/>
    <n v="112"/>
    <n v="104"/>
    <n v="535"/>
    <n v="432"/>
    <m/>
    <m/>
    <m/>
    <m/>
    <m/>
    <m/>
    <m/>
    <m/>
    <m/>
    <m/>
    <m/>
    <m/>
    <m/>
    <n v="127"/>
    <n v="3688"/>
    <n v="1"/>
    <n v="2"/>
    <n v="8"/>
    <n v="49"/>
    <n v="40"/>
    <n v="38"/>
    <n v="0"/>
    <n v="0"/>
    <n v="0"/>
    <n v="0"/>
    <m/>
    <m/>
    <m/>
    <m/>
    <m/>
    <n v="257762"/>
    <n v="0"/>
    <n v="0.30308655541164203"/>
    <n v="1.9171151625105791E-2"/>
    <n v="0.13954728026820909"/>
    <n v="0"/>
    <n v="0.53819501269504311"/>
    <n v="0"/>
    <m/>
    <n v="0"/>
    <n v="0.4426338356798511"/>
    <n v="0.55736616432014885"/>
    <m/>
    <m/>
    <m/>
    <m/>
    <m/>
    <m/>
    <m/>
    <m/>
    <m/>
    <m/>
    <m/>
    <n v="1517.3802666666672"/>
    <x v="2"/>
  </r>
  <r>
    <s v="Butte CCD"/>
    <x v="7"/>
    <s v="111"/>
    <s v="Single College District"/>
    <x v="4"/>
    <n v="0.63374662410999261"/>
    <n v="0.43929535968573535"/>
    <n v="0.23"/>
    <n v="90"/>
    <n v="14.4"/>
    <n v="20100"/>
    <x v="4"/>
    <x v="67"/>
    <x v="16"/>
    <x v="11"/>
    <n v="32"/>
    <n v="323"/>
    <n v="45"/>
    <n v="73"/>
    <n v="0"/>
    <n v="1236"/>
    <m/>
    <n v="27655"/>
    <m/>
    <m/>
    <m/>
    <m/>
    <m/>
    <m/>
    <n v="19416"/>
    <n v="48307"/>
    <m/>
    <m/>
    <m/>
    <m/>
    <m/>
    <n v="4100"/>
    <m/>
    <m/>
    <m/>
    <m/>
    <n v="4100"/>
    <m/>
    <m/>
    <n v="49605"/>
    <m/>
    <m/>
    <m/>
    <m/>
    <m/>
    <m/>
    <m/>
    <n v="49605"/>
    <m/>
    <m/>
    <m/>
    <m/>
    <m/>
    <m/>
    <m/>
    <m/>
    <m/>
    <m/>
    <n v="0"/>
    <m/>
    <m/>
    <m/>
    <m/>
    <m/>
    <m/>
    <m/>
    <m/>
    <m/>
    <m/>
    <m/>
    <m/>
    <m/>
    <m/>
    <m/>
    <m/>
    <m/>
    <m/>
    <m/>
    <m/>
    <m/>
    <m/>
    <m/>
    <m/>
    <n v="107396"/>
    <m/>
    <m/>
    <m/>
    <m/>
    <m/>
    <m/>
    <m/>
    <n v="107396"/>
    <m/>
    <m/>
    <m/>
    <m/>
    <m/>
    <m/>
    <m/>
    <m/>
    <m/>
    <m/>
    <m/>
    <m/>
    <m/>
    <m/>
    <m/>
    <m/>
    <m/>
    <m/>
    <m/>
    <m/>
    <m/>
    <m/>
    <m/>
    <m/>
    <m/>
    <m/>
    <m/>
    <m/>
    <m/>
    <m/>
    <m/>
    <m/>
    <n v="0"/>
    <m/>
    <m/>
    <m/>
    <m/>
    <m/>
    <m/>
    <m/>
    <m/>
    <m/>
    <m/>
    <m/>
    <m/>
    <m/>
    <m/>
    <m/>
    <m/>
    <m/>
    <m/>
    <m/>
    <m/>
    <m/>
    <m/>
    <m/>
    <m/>
    <m/>
    <m/>
    <m/>
    <m/>
    <m/>
    <m/>
    <m/>
    <m/>
    <m/>
    <m/>
    <m/>
    <m/>
    <m/>
    <m/>
    <m/>
    <m/>
    <m/>
    <n v="97912"/>
    <n v="111496"/>
    <n v="209408"/>
    <s v="Dean or other administrator"/>
    <m/>
    <s v="yes"/>
    <m/>
    <m/>
    <m/>
    <m/>
    <m/>
    <n v="1799"/>
    <n v="2178"/>
    <m/>
    <m/>
    <n v="75790"/>
    <n v="3174"/>
    <n v="24724"/>
    <n v="137"/>
    <n v="22000"/>
    <n v="0"/>
    <m/>
    <m/>
    <n v="900"/>
    <m/>
    <m/>
    <n v="5"/>
    <n v="3"/>
    <m/>
    <m/>
    <n v="4"/>
    <n v="4"/>
    <n v="7"/>
    <n v="2"/>
    <n v="10079"/>
    <s v="estimate"/>
    <n v="5915"/>
    <n v="13691"/>
    <m/>
    <m/>
    <m/>
    <m/>
    <n v="19606"/>
    <m/>
    <m/>
    <n v="140"/>
    <n v="134"/>
    <n v="494"/>
    <n v="400"/>
    <m/>
    <m/>
    <m/>
    <m/>
    <m/>
    <m/>
    <m/>
    <m/>
    <m/>
    <m/>
    <m/>
    <m/>
    <m/>
    <n v="110"/>
    <n v="2922"/>
    <n v="2"/>
    <n v="4"/>
    <n v="27"/>
    <n v="49"/>
    <n v="40"/>
    <n v="38"/>
    <n v="0"/>
    <n v="0"/>
    <n v="0"/>
    <n v="0"/>
    <m/>
    <m/>
    <m/>
    <m/>
    <m/>
    <n v="257922"/>
    <n v="0"/>
    <n v="0.23068364150366749"/>
    <n v="1.9579003667481661E-2"/>
    <n v="0.23688206754278729"/>
    <n v="0"/>
    <n v="0.51285528728606355"/>
    <n v="0"/>
    <m/>
    <n v="0"/>
    <n v="0.46756570904645478"/>
    <n v="0.53243429095354522"/>
    <m/>
    <m/>
    <m/>
    <m/>
    <m/>
    <m/>
    <m/>
    <m/>
    <m/>
    <m/>
    <m/>
    <n v="1636.0356734693844"/>
    <x v="2"/>
  </r>
  <r>
    <s v="Butte CCD"/>
    <x v="7"/>
    <s v="111"/>
    <s v="Single College District"/>
    <x v="4"/>
    <n v="0.63374662410999261"/>
    <n v="0.43929535968573535"/>
    <n v="0.23"/>
    <n v="90"/>
    <n v="14.4"/>
    <n v="20110"/>
    <x v="5"/>
    <x v="68"/>
    <x v="16"/>
    <x v="11"/>
    <n v="30"/>
    <n v="350"/>
    <n v="40"/>
    <n v="110"/>
    <s v="Wireless"/>
    <n v="4843"/>
    <m/>
    <n v="29416"/>
    <m/>
    <m/>
    <m/>
    <m/>
    <m/>
    <m/>
    <n v="31178"/>
    <n v="65438"/>
    <m/>
    <m/>
    <n v="4100"/>
    <m/>
    <m/>
    <m/>
    <m/>
    <m/>
    <m/>
    <m/>
    <n v="4100"/>
    <n v="14634"/>
    <m/>
    <m/>
    <m/>
    <m/>
    <m/>
    <m/>
    <m/>
    <m/>
    <m/>
    <n v="14634"/>
    <m/>
    <m/>
    <m/>
    <m/>
    <m/>
    <m/>
    <m/>
    <m/>
    <m/>
    <m/>
    <n v="0"/>
    <m/>
    <m/>
    <m/>
    <m/>
    <m/>
    <m/>
    <m/>
    <m/>
    <m/>
    <m/>
    <m/>
    <m/>
    <m/>
    <m/>
    <m/>
    <m/>
    <m/>
    <m/>
    <m/>
    <m/>
    <m/>
    <m/>
    <m/>
    <m/>
    <n v="109369"/>
    <m/>
    <m/>
    <m/>
    <m/>
    <m/>
    <m/>
    <m/>
    <n v="109369"/>
    <m/>
    <m/>
    <m/>
    <m/>
    <m/>
    <m/>
    <m/>
    <m/>
    <m/>
    <m/>
    <m/>
    <m/>
    <m/>
    <m/>
    <m/>
    <m/>
    <m/>
    <m/>
    <m/>
    <m/>
    <m/>
    <m/>
    <m/>
    <m/>
    <m/>
    <m/>
    <m/>
    <m/>
    <m/>
    <m/>
    <m/>
    <m/>
    <n v="0"/>
    <m/>
    <m/>
    <m/>
    <m/>
    <m/>
    <m/>
    <m/>
    <m/>
    <m/>
    <m/>
    <m/>
    <m/>
    <m/>
    <m/>
    <m/>
    <m/>
    <m/>
    <m/>
    <m/>
    <m/>
    <m/>
    <m/>
    <m/>
    <m/>
    <m/>
    <m/>
    <m/>
    <m/>
    <m/>
    <m/>
    <m/>
    <m/>
    <m/>
    <m/>
    <m/>
    <m/>
    <m/>
    <m/>
    <m/>
    <m/>
    <n v="0"/>
    <n v="80072"/>
    <n v="113469"/>
    <n v="193541"/>
    <s v="Dean or other administrator"/>
    <m/>
    <s v="yes"/>
    <m/>
    <m/>
    <m/>
    <m/>
    <m/>
    <n v="1675"/>
    <n v="2050"/>
    <n v="24"/>
    <n v="24"/>
    <n v="68158"/>
    <n v="2244"/>
    <n v="26852"/>
    <n v="135"/>
    <n v="16400"/>
    <n v="0"/>
    <n v="0"/>
    <n v="0"/>
    <n v="0"/>
    <m/>
    <m/>
    <n v="5"/>
    <n v="3"/>
    <m/>
    <m/>
    <n v="4"/>
    <n v="4"/>
    <n v="7"/>
    <n v="3"/>
    <n v="12372"/>
    <s v="estimate"/>
    <n v="9485"/>
    <n v="17184"/>
    <m/>
    <m/>
    <m/>
    <m/>
    <n v="26669"/>
    <m/>
    <m/>
    <n v="123"/>
    <n v="87"/>
    <n v="649"/>
    <n v="458"/>
    <m/>
    <m/>
    <m/>
    <m/>
    <m/>
    <m/>
    <m/>
    <m/>
    <m/>
    <m/>
    <m/>
    <m/>
    <m/>
    <n v="91"/>
    <n v="2617"/>
    <n v="4"/>
    <n v="4"/>
    <n v="33"/>
    <n v="46"/>
    <n v="40"/>
    <n v="40"/>
    <n v="0"/>
    <n v="0"/>
    <n v="0"/>
    <n v="0"/>
    <m/>
    <m/>
    <m/>
    <m/>
    <m/>
    <n v="269854"/>
    <n v="0"/>
    <n v="0.33810923783591074"/>
    <n v="2.1184141861414377E-2"/>
    <n v="7.561188585364341E-2"/>
    <n v="0"/>
    <n v="0.56509473444903147"/>
    <n v="0"/>
    <m/>
    <n v="0"/>
    <n v="0.41372112368955416"/>
    <n v="0.58627887631044584"/>
    <m/>
    <m/>
    <m/>
    <m/>
    <m/>
    <m/>
    <m/>
    <m/>
    <m/>
    <m/>
    <m/>
    <n v="1654.3529251700654"/>
    <x v="2"/>
  </r>
  <r>
    <s v="Butte CCD"/>
    <x v="7"/>
    <s v="111"/>
    <s v="Single College District"/>
    <x v="4"/>
    <n v="0.63374662410999261"/>
    <n v="0.43929535968573535"/>
    <n v="0.23"/>
    <n v="90"/>
    <n v="14.4"/>
    <n v="20120"/>
    <x v="6"/>
    <x v="69"/>
    <x v="16"/>
    <x v="11"/>
    <n v="30"/>
    <n v="350"/>
    <n v="40"/>
    <n v="110"/>
    <s v="Wireless"/>
    <n v="14581"/>
    <m/>
    <m/>
    <m/>
    <m/>
    <m/>
    <m/>
    <m/>
    <m/>
    <n v="38997"/>
    <n v="53579"/>
    <m/>
    <m/>
    <m/>
    <m/>
    <m/>
    <m/>
    <m/>
    <m/>
    <m/>
    <m/>
    <n v="0"/>
    <n v="13659"/>
    <m/>
    <m/>
    <m/>
    <m/>
    <m/>
    <m/>
    <m/>
    <m/>
    <m/>
    <n v="13659"/>
    <m/>
    <m/>
    <m/>
    <m/>
    <m/>
    <m/>
    <m/>
    <m/>
    <m/>
    <m/>
    <n v="0"/>
    <m/>
    <m/>
    <m/>
    <m/>
    <m/>
    <m/>
    <m/>
    <m/>
    <m/>
    <m/>
    <m/>
    <m/>
    <m/>
    <m/>
    <m/>
    <m/>
    <m/>
    <m/>
    <m/>
    <m/>
    <m/>
    <m/>
    <n v="109853"/>
    <m/>
    <m/>
    <m/>
    <m/>
    <m/>
    <m/>
    <m/>
    <m/>
    <m/>
    <n v="109853"/>
    <m/>
    <m/>
    <m/>
    <m/>
    <m/>
    <m/>
    <m/>
    <m/>
    <m/>
    <m/>
    <m/>
    <m/>
    <m/>
    <m/>
    <m/>
    <m/>
    <m/>
    <m/>
    <m/>
    <m/>
    <m/>
    <m/>
    <m/>
    <m/>
    <m/>
    <m/>
    <m/>
    <m/>
    <m/>
    <m/>
    <m/>
    <m/>
    <n v="0"/>
    <m/>
    <m/>
    <m/>
    <m/>
    <m/>
    <m/>
    <m/>
    <m/>
    <m/>
    <m/>
    <m/>
    <m/>
    <m/>
    <m/>
    <m/>
    <m/>
    <m/>
    <m/>
    <m/>
    <m/>
    <m/>
    <m/>
    <m/>
    <m/>
    <m/>
    <m/>
    <m/>
    <m/>
    <m/>
    <m/>
    <m/>
    <m/>
    <m/>
    <m/>
    <m/>
    <m/>
    <m/>
    <m/>
    <m/>
    <m/>
    <n v="0"/>
    <n v="67238"/>
    <n v="109853"/>
    <n v="177091"/>
    <s v="Dean or other administrator"/>
    <m/>
    <s v="yes"/>
    <m/>
    <m/>
    <m/>
    <m/>
    <m/>
    <n v="1213"/>
    <n v="1382"/>
    <n v="11"/>
    <n v="11"/>
    <n v="68904"/>
    <n v="0"/>
    <n v="26852"/>
    <n v="135"/>
    <n v="16400"/>
    <n v="0"/>
    <n v="0"/>
    <n v="0"/>
    <n v="0"/>
    <m/>
    <m/>
    <n v="5"/>
    <n v="3"/>
    <m/>
    <m/>
    <n v="4"/>
    <n v="4"/>
    <n v="7"/>
    <n v="3"/>
    <n v="14761"/>
    <s v="estimate"/>
    <n v="7393"/>
    <n v="22715"/>
    <m/>
    <m/>
    <m/>
    <m/>
    <n v="30108"/>
    <m/>
    <m/>
    <n v="125"/>
    <n v="87"/>
    <n v="619"/>
    <n v="439"/>
    <m/>
    <m/>
    <m/>
    <m/>
    <m/>
    <m/>
    <m/>
    <m/>
    <m/>
    <m/>
    <m/>
    <m/>
    <m/>
    <n v="122"/>
    <n v="1806"/>
    <n v="4"/>
    <n v="4"/>
    <n v="38"/>
    <n v="46"/>
    <n v="40"/>
    <n v="40"/>
    <n v="0"/>
    <n v="0"/>
    <n v="0"/>
    <n v="0"/>
    <m/>
    <m/>
    <m/>
    <m/>
    <m/>
    <n v="266321"/>
    <n v="0"/>
    <n v="0.30255066604175257"/>
    <n v="0"/>
    <n v="7.7129837202342302E-2"/>
    <n v="0"/>
    <n v="0.62031949675590514"/>
    <n v="0"/>
    <m/>
    <n v="0"/>
    <n v="0.37968050324409486"/>
    <n v="0.62031949675590514"/>
    <m/>
    <m/>
    <m/>
    <m/>
    <m/>
    <m/>
    <m/>
    <m/>
    <m/>
    <m/>
    <m/>
    <n v="1539.6749659863931"/>
    <x v="2"/>
  </r>
  <r>
    <s v="Butte CCD"/>
    <x v="7"/>
    <s v="111"/>
    <s v="Single College District"/>
    <x v="4"/>
    <n v="0.63374662410999261"/>
    <n v="0.43929535968573535"/>
    <n v="0.23"/>
    <n v="90"/>
    <n v="14.4"/>
    <n v="20130"/>
    <x v="7"/>
    <x v="70"/>
    <x v="16"/>
    <x v="11"/>
    <n v="30"/>
    <n v="350"/>
    <n v="40"/>
    <n v="110"/>
    <m/>
    <n v="12328"/>
    <m/>
    <m/>
    <m/>
    <m/>
    <m/>
    <m/>
    <m/>
    <m/>
    <n v="45661"/>
    <n v="57989"/>
    <n v="8700"/>
    <m/>
    <m/>
    <m/>
    <m/>
    <m/>
    <m/>
    <m/>
    <m/>
    <m/>
    <n v="8700"/>
    <n v="11800"/>
    <m/>
    <m/>
    <m/>
    <m/>
    <m/>
    <m/>
    <m/>
    <m/>
    <m/>
    <n v="11800"/>
    <m/>
    <m/>
    <m/>
    <m/>
    <m/>
    <m/>
    <m/>
    <m/>
    <m/>
    <m/>
    <m/>
    <m/>
    <m/>
    <m/>
    <m/>
    <m/>
    <m/>
    <m/>
    <m/>
    <m/>
    <m/>
    <m/>
    <m/>
    <m/>
    <m/>
    <m/>
    <m/>
    <m/>
    <m/>
    <m/>
    <m/>
    <m/>
    <m/>
    <n v="92261"/>
    <m/>
    <m/>
    <m/>
    <m/>
    <m/>
    <m/>
    <m/>
    <m/>
    <m/>
    <n v="92261"/>
    <m/>
    <m/>
    <m/>
    <m/>
    <m/>
    <m/>
    <m/>
    <m/>
    <m/>
    <m/>
    <m/>
    <m/>
    <m/>
    <m/>
    <m/>
    <m/>
    <m/>
    <m/>
    <m/>
    <m/>
    <m/>
    <m/>
    <m/>
    <m/>
    <m/>
    <m/>
    <m/>
    <m/>
    <m/>
    <m/>
    <m/>
    <m/>
    <m/>
    <m/>
    <m/>
    <m/>
    <m/>
    <m/>
    <m/>
    <m/>
    <m/>
    <m/>
    <m/>
    <m/>
    <m/>
    <m/>
    <m/>
    <m/>
    <m/>
    <m/>
    <m/>
    <m/>
    <m/>
    <m/>
    <m/>
    <m/>
    <m/>
    <m/>
    <m/>
    <m/>
    <m/>
    <m/>
    <m/>
    <m/>
    <m/>
    <m/>
    <m/>
    <m/>
    <m/>
    <m/>
    <m/>
    <m/>
    <m/>
    <m/>
    <n v="69789"/>
    <n v="100961"/>
    <n v="170750"/>
    <s v="Dean or other administrator"/>
    <m/>
    <s v="yes"/>
    <m/>
    <m/>
    <m/>
    <m/>
    <m/>
    <n v="1390"/>
    <n v="1445"/>
    <n v="15"/>
    <n v="15"/>
    <n v="69498"/>
    <n v="2"/>
    <n v="29002"/>
    <n v="125"/>
    <n v="16400"/>
    <n v="0"/>
    <n v="0"/>
    <n v="0"/>
    <n v="131"/>
    <m/>
    <m/>
    <n v="6"/>
    <n v="3.25"/>
    <n v="4"/>
    <m/>
    <n v="4"/>
    <n v="4"/>
    <n v="7.25"/>
    <n v="3"/>
    <n v="2410"/>
    <s v="estimate"/>
    <n v="4907"/>
    <n v="22023"/>
    <m/>
    <m/>
    <m/>
    <m/>
    <n v="26930"/>
    <m/>
    <m/>
    <n v="101"/>
    <n v="88"/>
    <n v="704"/>
    <n v="356"/>
    <s v="Yes"/>
    <s v="Chico State"/>
    <s v="Sacramento State"/>
    <s v="San Francisco State"/>
    <s v="San Jose State"/>
    <s v="Sonoma State"/>
    <s v="UCLA"/>
    <s v="Humboldt State"/>
    <s v="National University"/>
    <s v="Shasta College"/>
    <s v="Lassen College"/>
    <s v="No"/>
    <m/>
    <n v="79"/>
    <n v="2485"/>
    <n v="2"/>
    <n v="4"/>
    <n v="40"/>
    <n v="46.5"/>
    <n v="38"/>
    <n v="38"/>
    <n v="0"/>
    <n v="0"/>
    <n v="0"/>
    <n v="0"/>
    <s v="Yes"/>
    <n v="4"/>
    <m/>
    <s v="No"/>
    <s v="No"/>
    <n v="237971"/>
    <n v="0"/>
    <n v="0.33961346998535868"/>
    <n v="5.0951683748169836E-2"/>
    <n v="6.9106881405563689E-2"/>
    <n v="0"/>
    <n v="0.54032796486090773"/>
    <n v="0"/>
    <m/>
    <n v="0"/>
    <n v="0.40872035139092239"/>
    <n v="0.59127964860907756"/>
    <m/>
    <m/>
    <m/>
    <m/>
    <m/>
    <m/>
    <m/>
    <m/>
    <m/>
    <m/>
    <m/>
    <n v="1411.6292151067346"/>
    <x v="2"/>
  </r>
  <r>
    <s v="Butte CCD"/>
    <x v="7"/>
    <s v="111"/>
    <s v="Single College District"/>
    <x v="4"/>
    <n v="0.63374662410999261"/>
    <n v="0.43929535968573535"/>
    <n v="0.23"/>
    <n v="90"/>
    <n v="14.4"/>
    <n v="20140"/>
    <x v="8"/>
    <x v="71"/>
    <x v="16"/>
    <x v="11"/>
    <n v="30"/>
    <n v="350"/>
    <n v="40"/>
    <n v="110"/>
    <m/>
    <n v="11169"/>
    <m/>
    <m/>
    <m/>
    <m/>
    <m/>
    <m/>
    <m/>
    <n v="12012"/>
    <n v="10101"/>
    <n v="33282"/>
    <n v="12247"/>
    <m/>
    <m/>
    <m/>
    <m/>
    <m/>
    <m/>
    <m/>
    <m/>
    <m/>
    <n v="12247"/>
    <n v="2000"/>
    <m/>
    <m/>
    <n v="7940"/>
    <m/>
    <m/>
    <m/>
    <m/>
    <m/>
    <m/>
    <n v="9940"/>
    <m/>
    <m/>
    <m/>
    <m/>
    <m/>
    <m/>
    <m/>
    <m/>
    <m/>
    <m/>
    <n v="0"/>
    <n v="79701"/>
    <m/>
    <m/>
    <n v="10672"/>
    <m/>
    <m/>
    <m/>
    <m/>
    <m/>
    <m/>
    <n v="90373"/>
    <m/>
    <m/>
    <m/>
    <m/>
    <m/>
    <m/>
    <m/>
    <m/>
    <m/>
    <m/>
    <n v="0"/>
    <n v="79701"/>
    <n v="0"/>
    <n v="0"/>
    <n v="10672"/>
    <n v="0"/>
    <n v="0"/>
    <n v="0"/>
    <n v="0"/>
    <n v="0"/>
    <n v="0"/>
    <n v="90373"/>
    <m/>
    <m/>
    <m/>
    <m/>
    <m/>
    <m/>
    <m/>
    <m/>
    <m/>
    <m/>
    <n v="0"/>
    <m/>
    <m/>
    <m/>
    <m/>
    <m/>
    <m/>
    <m/>
    <m/>
    <m/>
    <m/>
    <n v="0"/>
    <n v="0"/>
    <n v="0"/>
    <n v="0"/>
    <n v="0"/>
    <n v="0"/>
    <n v="0"/>
    <n v="0"/>
    <n v="0"/>
    <n v="0"/>
    <n v="0"/>
    <n v="0"/>
    <m/>
    <m/>
    <m/>
    <m/>
    <m/>
    <m/>
    <m/>
    <m/>
    <m/>
    <n v="0"/>
    <m/>
    <m/>
    <m/>
    <m/>
    <m/>
    <m/>
    <m/>
    <m/>
    <m/>
    <n v="0"/>
    <n v="0"/>
    <n v="0"/>
    <n v="0"/>
    <n v="0"/>
    <n v="0"/>
    <n v="0"/>
    <n v="0"/>
    <n v="0"/>
    <n v="0"/>
    <n v="0"/>
    <m/>
    <m/>
    <m/>
    <m/>
    <m/>
    <m/>
    <m/>
    <m/>
    <m/>
    <m/>
    <n v="0"/>
    <n v="43222"/>
    <n v="102620"/>
    <n v="145842"/>
    <s v="Dean or other administrator"/>
    <m/>
    <s v="yes"/>
    <m/>
    <s v="None"/>
    <m/>
    <m/>
    <m/>
    <n v="1189"/>
    <n v="1189"/>
    <n v="174"/>
    <n v="174"/>
    <n v="79846"/>
    <n v="2390"/>
    <n v="31392"/>
    <n v="98"/>
    <m/>
    <m/>
    <n v="131"/>
    <n v="131"/>
    <n v="131"/>
    <s v="No"/>
    <m/>
    <n v="2"/>
    <n v="2.75"/>
    <m/>
    <n v="4"/>
    <n v="4"/>
    <n v="4"/>
    <n v="6.75"/>
    <n v="2.44"/>
    <n v="11086"/>
    <s v="estimate"/>
    <n v="3212"/>
    <n v="18581"/>
    <m/>
    <n v="12"/>
    <m/>
    <m/>
    <m/>
    <n v="173"/>
    <n v="0"/>
    <m/>
    <n v="145"/>
    <n v="2174"/>
    <n v="434"/>
    <s v="Yes"/>
    <s v="Chico State"/>
    <s v="Sacramento State"/>
    <s v="San Jose State"/>
    <m/>
    <m/>
    <m/>
    <m/>
    <m/>
    <m/>
    <m/>
    <s v="No"/>
    <m/>
    <n v="106"/>
    <n v="2447"/>
    <n v="2"/>
    <n v="4"/>
    <n v="50"/>
    <n v="46.5"/>
    <n v="38"/>
    <n v="38"/>
    <n v="0"/>
    <n v="0"/>
    <n v="0"/>
    <n v="0"/>
    <s v="Yes"/>
    <n v="16"/>
    <s v="Yes"/>
    <s v="No"/>
    <s v="No"/>
    <n v="227762"/>
    <n v="0"/>
    <n v="0.22820586662278355"/>
    <n v="8.3974438090536327E-2"/>
    <n v="6.8155949589281548E-2"/>
    <n v="0"/>
    <n v="0.61966374569739857"/>
    <n v="0"/>
    <n v="0"/>
    <n v="0"/>
    <n v="0.29636181621206509"/>
    <n v="0.70363818378793486"/>
    <n v="47"/>
    <s v="No"/>
    <m/>
    <m/>
    <m/>
    <m/>
    <m/>
    <m/>
    <m/>
    <m/>
    <m/>
    <n v="1499.0257777777833"/>
    <x v="2"/>
  </r>
  <r>
    <s v="Cabrillo CCD"/>
    <x v="8"/>
    <s v="411"/>
    <s v="Single College District"/>
    <x v="0"/>
    <n v="0.46198072261991996"/>
    <n v="0.22597373316047573"/>
    <n v="0.33"/>
    <n v="8.6"/>
    <n v="31.7"/>
    <n v="20060"/>
    <x v="0"/>
    <x v="72"/>
    <x v="17"/>
    <x v="7"/>
    <n v="66"/>
    <n v="507"/>
    <n v="25"/>
    <n v="69"/>
    <n v="0"/>
    <n v="10736"/>
    <m/>
    <n v="29757"/>
    <m/>
    <m/>
    <m/>
    <m/>
    <m/>
    <m/>
    <n v="5696"/>
    <n v="46189"/>
    <n v="17270"/>
    <m/>
    <m/>
    <m/>
    <m/>
    <m/>
    <m/>
    <m/>
    <m/>
    <m/>
    <n v="17270"/>
    <n v="1584"/>
    <m/>
    <m/>
    <m/>
    <m/>
    <m/>
    <m/>
    <m/>
    <m/>
    <m/>
    <n v="1584"/>
    <n v="3800"/>
    <m/>
    <m/>
    <m/>
    <m/>
    <m/>
    <m/>
    <m/>
    <m/>
    <m/>
    <n v="3800"/>
    <m/>
    <m/>
    <m/>
    <m/>
    <m/>
    <m/>
    <m/>
    <m/>
    <m/>
    <m/>
    <m/>
    <m/>
    <m/>
    <m/>
    <m/>
    <m/>
    <m/>
    <m/>
    <m/>
    <m/>
    <m/>
    <m/>
    <n v="6072"/>
    <m/>
    <n v="17000"/>
    <m/>
    <m/>
    <m/>
    <m/>
    <n v="37030"/>
    <m/>
    <m/>
    <n v="60102"/>
    <m/>
    <m/>
    <m/>
    <m/>
    <m/>
    <m/>
    <m/>
    <m/>
    <m/>
    <m/>
    <m/>
    <m/>
    <m/>
    <m/>
    <m/>
    <m/>
    <m/>
    <m/>
    <m/>
    <m/>
    <m/>
    <m/>
    <n v="4500"/>
    <m/>
    <n v="21581"/>
    <m/>
    <m/>
    <m/>
    <m/>
    <m/>
    <m/>
    <n v="4965"/>
    <n v="31046"/>
    <m/>
    <m/>
    <m/>
    <m/>
    <m/>
    <m/>
    <m/>
    <m/>
    <m/>
    <m/>
    <m/>
    <m/>
    <m/>
    <m/>
    <m/>
    <m/>
    <m/>
    <m/>
    <m/>
    <m/>
    <m/>
    <m/>
    <m/>
    <m/>
    <m/>
    <m/>
    <m/>
    <m/>
    <m/>
    <m/>
    <n v="57994"/>
    <m/>
    <m/>
    <m/>
    <m/>
    <m/>
    <m/>
    <m/>
    <m/>
    <n v="632"/>
    <n v="58626"/>
    <n v="65043"/>
    <n v="94948"/>
    <n v="218617"/>
    <s v="Dean or other administrator"/>
    <m/>
    <s v="yes"/>
    <m/>
    <s v="None"/>
    <m/>
    <m/>
    <m/>
    <n v="2743"/>
    <n v="2947"/>
    <n v="385"/>
    <n v="435"/>
    <n v="82450"/>
    <n v="3592"/>
    <n v="12077"/>
    <n v="187"/>
    <m/>
    <n v="55"/>
    <n v="703"/>
    <n v="687"/>
    <n v="4547"/>
    <m/>
    <m/>
    <n v="12"/>
    <n v="8.15"/>
    <m/>
    <m/>
    <n v="7"/>
    <n v="6.76"/>
    <n v="14.91"/>
    <n v="4"/>
    <n v="16000"/>
    <s v="estimate"/>
    <n v="19731"/>
    <n v="19851"/>
    <n v="22321"/>
    <n v="10316"/>
    <m/>
    <n v="4960"/>
    <n v="77179"/>
    <m/>
    <m/>
    <n v="117"/>
    <n v="117"/>
    <n v="156"/>
    <n v="156"/>
    <m/>
    <m/>
    <m/>
    <m/>
    <m/>
    <m/>
    <m/>
    <m/>
    <m/>
    <m/>
    <m/>
    <m/>
    <m/>
    <n v="188"/>
    <n v="4700"/>
    <n v="1"/>
    <n v="86"/>
    <n v="2150"/>
    <n v="60"/>
    <n v="42"/>
    <n v="42"/>
    <n v="4"/>
    <n v="0"/>
    <n v="4"/>
    <n v="0"/>
    <m/>
    <m/>
    <m/>
    <m/>
    <m/>
    <n v="286490"/>
    <n v="33"/>
    <n v="0.21127817141393396"/>
    <n v="7.8996601362199645E-2"/>
    <n v="7.2455481504183116E-3"/>
    <n v="1.7381996825498475E-2"/>
    <n v="0.27491915084371299"/>
    <n v="0.14201091406432254"/>
    <m/>
    <n v="0.26816761733991412"/>
    <n v="0.2975203209265519"/>
    <n v="0.43431206173353398"/>
    <m/>
    <m/>
    <m/>
    <m/>
    <m/>
    <m/>
    <m/>
    <m/>
    <m/>
    <m/>
    <m/>
    <n v="674.24668646802263"/>
    <x v="2"/>
  </r>
  <r>
    <s v="Cabrillo CCD"/>
    <x v="8"/>
    <s v="411"/>
    <s v="Single College District"/>
    <x v="0"/>
    <n v="0.46198072261991996"/>
    <n v="0.22597373316047573"/>
    <n v="0.33"/>
    <n v="8.6"/>
    <n v="31.7"/>
    <n v="20070"/>
    <x v="1"/>
    <x v="73"/>
    <x v="17"/>
    <x v="7"/>
    <n v="66"/>
    <n v="507"/>
    <n v="25"/>
    <n v="69"/>
    <n v="0"/>
    <n v="15888"/>
    <m/>
    <m/>
    <m/>
    <m/>
    <m/>
    <m/>
    <m/>
    <n v="29124"/>
    <n v="9022"/>
    <n v="54034"/>
    <n v="17970"/>
    <m/>
    <m/>
    <m/>
    <m/>
    <m/>
    <m/>
    <m/>
    <m/>
    <m/>
    <n v="17970"/>
    <n v="1584"/>
    <m/>
    <m/>
    <m/>
    <m/>
    <m/>
    <m/>
    <m/>
    <m/>
    <m/>
    <n v="1584"/>
    <n v="4100"/>
    <m/>
    <m/>
    <m/>
    <m/>
    <m/>
    <m/>
    <m/>
    <m/>
    <m/>
    <n v="4100"/>
    <m/>
    <m/>
    <m/>
    <m/>
    <m/>
    <m/>
    <m/>
    <m/>
    <m/>
    <m/>
    <m/>
    <m/>
    <m/>
    <m/>
    <m/>
    <m/>
    <m/>
    <m/>
    <m/>
    <m/>
    <m/>
    <m/>
    <n v="5224"/>
    <m/>
    <m/>
    <m/>
    <m/>
    <m/>
    <m/>
    <n v="36697"/>
    <n v="18669"/>
    <m/>
    <n v="60590"/>
    <m/>
    <m/>
    <m/>
    <m/>
    <m/>
    <m/>
    <m/>
    <m/>
    <m/>
    <m/>
    <m/>
    <m/>
    <m/>
    <m/>
    <m/>
    <m/>
    <m/>
    <m/>
    <m/>
    <m/>
    <m/>
    <m/>
    <m/>
    <m/>
    <m/>
    <m/>
    <m/>
    <m/>
    <m/>
    <m/>
    <n v="19596"/>
    <n v="3630"/>
    <n v="23226"/>
    <m/>
    <m/>
    <m/>
    <m/>
    <m/>
    <m/>
    <m/>
    <m/>
    <m/>
    <m/>
    <m/>
    <m/>
    <m/>
    <m/>
    <m/>
    <m/>
    <m/>
    <m/>
    <m/>
    <m/>
    <m/>
    <m/>
    <m/>
    <m/>
    <m/>
    <m/>
    <m/>
    <m/>
    <m/>
    <m/>
    <n v="29378"/>
    <m/>
    <m/>
    <m/>
    <m/>
    <m/>
    <m/>
    <m/>
    <n v="2610"/>
    <n v="9770"/>
    <n v="41758"/>
    <n v="73588"/>
    <n v="87916"/>
    <n v="203262"/>
    <s v="Dean or other administrator"/>
    <m/>
    <s v="yes"/>
    <m/>
    <s v="None"/>
    <m/>
    <m/>
    <m/>
    <n v="2484"/>
    <n v="2255"/>
    <n v="220"/>
    <n v="234"/>
    <n v="87890"/>
    <n v="3153"/>
    <n v="15230"/>
    <n v="185"/>
    <n v="0"/>
    <n v="55"/>
    <n v="250"/>
    <n v="326"/>
    <n v="4303"/>
    <m/>
    <m/>
    <n v="12"/>
    <n v="8.15"/>
    <m/>
    <m/>
    <n v="7"/>
    <n v="6.76"/>
    <n v="14.91"/>
    <n v="4.63"/>
    <n v="14500"/>
    <s v="estimate"/>
    <n v="19921"/>
    <n v="19951"/>
    <n v="17843"/>
    <n v="11550"/>
    <m/>
    <n v="5481"/>
    <n v="74746"/>
    <m/>
    <m/>
    <n v="170"/>
    <n v="140"/>
    <n v="788"/>
    <n v="196"/>
    <m/>
    <m/>
    <m/>
    <m/>
    <m/>
    <m/>
    <m/>
    <m/>
    <m/>
    <m/>
    <m/>
    <m/>
    <m/>
    <n v="161"/>
    <n v="4025"/>
    <n v="1"/>
    <n v="81"/>
    <n v="2025"/>
    <n v="60"/>
    <n v="42"/>
    <n v="42"/>
    <n v="4"/>
    <n v="0"/>
    <n v="4"/>
    <n v="0"/>
    <m/>
    <m/>
    <m/>
    <m/>
    <m/>
    <n v="283817"/>
    <n v="30"/>
    <n v="0.26583424348869933"/>
    <n v="8.8408064468518469E-2"/>
    <n v="7.7928978362901084E-3"/>
    <n v="2.0171010813629698E-2"/>
    <n v="0.29808818175556673"/>
    <n v="0.11426631637984473"/>
    <m/>
    <n v="0.20543928525745098"/>
    <n v="0.3620352057935079"/>
    <n v="0.43252550894904113"/>
    <m/>
    <m/>
    <m/>
    <m/>
    <m/>
    <m/>
    <m/>
    <m/>
    <m/>
    <m/>
    <m/>
    <n v="673.65682348057419"/>
    <x v="2"/>
  </r>
  <r>
    <s v="Cabrillo CCD"/>
    <x v="8"/>
    <s v="411"/>
    <s v="Single College District"/>
    <x v="0"/>
    <n v="0.46198072261991996"/>
    <n v="0.22597373316047573"/>
    <n v="0.33"/>
    <n v="8.6"/>
    <n v="31.7"/>
    <n v="20080"/>
    <x v="2"/>
    <x v="74"/>
    <x v="18"/>
    <x v="12"/>
    <n v="220"/>
    <n v="480"/>
    <n v="25"/>
    <n v="63"/>
    <n v="29"/>
    <n v="32000"/>
    <m/>
    <m/>
    <m/>
    <m/>
    <m/>
    <m/>
    <m/>
    <m/>
    <m/>
    <n v="32000"/>
    <m/>
    <m/>
    <m/>
    <m/>
    <m/>
    <n v="4100"/>
    <m/>
    <m/>
    <m/>
    <m/>
    <n v="4100"/>
    <n v="35000"/>
    <m/>
    <m/>
    <m/>
    <m/>
    <m/>
    <m/>
    <m/>
    <m/>
    <m/>
    <n v="35000"/>
    <n v="1600"/>
    <m/>
    <m/>
    <m/>
    <m/>
    <m/>
    <m/>
    <m/>
    <m/>
    <m/>
    <n v="1600"/>
    <m/>
    <m/>
    <m/>
    <m/>
    <m/>
    <m/>
    <m/>
    <m/>
    <m/>
    <m/>
    <m/>
    <m/>
    <m/>
    <m/>
    <m/>
    <m/>
    <m/>
    <m/>
    <m/>
    <m/>
    <m/>
    <m/>
    <m/>
    <m/>
    <m/>
    <m/>
    <m/>
    <m/>
    <m/>
    <n v="32597"/>
    <n v="20000"/>
    <m/>
    <n v="52597"/>
    <m/>
    <m/>
    <m/>
    <m/>
    <m/>
    <m/>
    <m/>
    <m/>
    <m/>
    <m/>
    <m/>
    <m/>
    <m/>
    <m/>
    <m/>
    <m/>
    <m/>
    <m/>
    <m/>
    <m/>
    <m/>
    <m/>
    <m/>
    <m/>
    <m/>
    <m/>
    <m/>
    <m/>
    <m/>
    <m/>
    <n v="20000"/>
    <m/>
    <n v="20000"/>
    <m/>
    <m/>
    <m/>
    <m/>
    <m/>
    <m/>
    <m/>
    <m/>
    <m/>
    <m/>
    <m/>
    <m/>
    <m/>
    <m/>
    <m/>
    <m/>
    <m/>
    <m/>
    <m/>
    <m/>
    <m/>
    <m/>
    <m/>
    <m/>
    <m/>
    <m/>
    <m/>
    <m/>
    <m/>
    <m/>
    <m/>
    <m/>
    <m/>
    <m/>
    <m/>
    <m/>
    <m/>
    <m/>
    <m/>
    <m/>
    <n v="0"/>
    <n v="68600"/>
    <n v="76697"/>
    <n v="145297"/>
    <m/>
    <s v="Library Director (Faculty position)"/>
    <s v="No"/>
    <s v="PhD"/>
    <m/>
    <m/>
    <s v="Stipend"/>
    <m/>
    <n v="1552"/>
    <n v="1306"/>
    <n v="163"/>
    <n v="176"/>
    <n v="67545"/>
    <n v="2969"/>
    <n v="18200"/>
    <n v="185"/>
    <m/>
    <n v="55"/>
    <n v="208"/>
    <n v="244"/>
    <n v="4228"/>
    <m/>
    <m/>
    <n v="12"/>
    <n v="6"/>
    <m/>
    <m/>
    <n v="7"/>
    <n v="7"/>
    <n v="13"/>
    <n v="6"/>
    <n v="27000"/>
    <s v="estimate"/>
    <n v="19215"/>
    <n v="20462"/>
    <n v="15800"/>
    <n v="2589"/>
    <m/>
    <n v="11441"/>
    <n v="69507"/>
    <m/>
    <m/>
    <n v="199"/>
    <n v="199"/>
    <n v="900"/>
    <n v="173"/>
    <m/>
    <m/>
    <m/>
    <m/>
    <m/>
    <m/>
    <m/>
    <m/>
    <m/>
    <m/>
    <m/>
    <m/>
    <m/>
    <n v="158"/>
    <n v="4582"/>
    <n v="2"/>
    <n v="86"/>
    <n v="1892"/>
    <n v="56"/>
    <n v="42"/>
    <n v="42"/>
    <n v="0"/>
    <n v="0"/>
    <n v="0"/>
    <n v="0"/>
    <m/>
    <m/>
    <m/>
    <m/>
    <m/>
    <n v="299566"/>
    <n v="30"/>
    <n v="0.22023854587500086"/>
    <n v="2.8218063690234486E-2"/>
    <n v="0.24088590955078218"/>
    <n v="1.1011927293750043E-2"/>
    <n v="0.36199646241835687"/>
    <n v="0.13764909117187554"/>
    <m/>
    <n v="0"/>
    <n v="0.47213638271953312"/>
    <n v="0.52786361728046693"/>
    <m/>
    <m/>
    <m/>
    <m/>
    <m/>
    <m/>
    <m/>
    <m/>
    <m/>
    <m/>
    <m/>
    <n v="901.50952380953254"/>
    <x v="2"/>
  </r>
  <r>
    <s v="Cabrillo CCD"/>
    <x v="8"/>
    <s v="411"/>
    <s v="Single College District"/>
    <x v="0"/>
    <n v="0.46198072261991996"/>
    <n v="0.22597373316047573"/>
    <n v="0.33"/>
    <n v="8.6"/>
    <n v="31.7"/>
    <n v="20090"/>
    <x v="3"/>
    <x v="75"/>
    <x v="18"/>
    <x v="12"/>
    <n v="220"/>
    <n v="480"/>
    <n v="25"/>
    <n v="63"/>
    <n v="29"/>
    <m/>
    <m/>
    <m/>
    <m/>
    <m/>
    <m/>
    <m/>
    <m/>
    <n v="30000"/>
    <m/>
    <n v="30000"/>
    <m/>
    <m/>
    <m/>
    <m/>
    <m/>
    <n v="4100"/>
    <m/>
    <m/>
    <m/>
    <m/>
    <n v="4100"/>
    <n v="20000"/>
    <m/>
    <m/>
    <m/>
    <m/>
    <m/>
    <m/>
    <m/>
    <m/>
    <m/>
    <n v="20000"/>
    <n v="1500"/>
    <m/>
    <m/>
    <m/>
    <m/>
    <m/>
    <m/>
    <m/>
    <m/>
    <m/>
    <n v="1500"/>
    <m/>
    <m/>
    <m/>
    <m/>
    <m/>
    <m/>
    <m/>
    <m/>
    <m/>
    <m/>
    <m/>
    <m/>
    <m/>
    <m/>
    <m/>
    <m/>
    <m/>
    <m/>
    <m/>
    <m/>
    <m/>
    <m/>
    <n v="23032"/>
    <m/>
    <m/>
    <m/>
    <m/>
    <m/>
    <m/>
    <n v="28303"/>
    <m/>
    <m/>
    <n v="51335"/>
    <m/>
    <m/>
    <m/>
    <m/>
    <m/>
    <m/>
    <m/>
    <m/>
    <m/>
    <m/>
    <m/>
    <m/>
    <m/>
    <m/>
    <m/>
    <m/>
    <m/>
    <m/>
    <m/>
    <m/>
    <m/>
    <m/>
    <m/>
    <m/>
    <m/>
    <m/>
    <m/>
    <m/>
    <m/>
    <m/>
    <n v="20000"/>
    <m/>
    <n v="20000"/>
    <m/>
    <m/>
    <m/>
    <m/>
    <m/>
    <m/>
    <m/>
    <m/>
    <m/>
    <m/>
    <m/>
    <m/>
    <m/>
    <m/>
    <m/>
    <m/>
    <m/>
    <m/>
    <m/>
    <m/>
    <m/>
    <m/>
    <m/>
    <m/>
    <m/>
    <m/>
    <m/>
    <m/>
    <m/>
    <m/>
    <m/>
    <m/>
    <m/>
    <m/>
    <m/>
    <m/>
    <m/>
    <m/>
    <m/>
    <m/>
    <n v="0"/>
    <n v="51500"/>
    <n v="75435"/>
    <n v="126935"/>
    <m/>
    <s v="Library Director (Faculty position)"/>
    <s v="No"/>
    <s v="PhD"/>
    <m/>
    <m/>
    <s v="Stipend"/>
    <m/>
    <n v="1036"/>
    <n v="1864"/>
    <n v="161"/>
    <n v="168"/>
    <n v="68811"/>
    <n v="3091"/>
    <n v="21291"/>
    <n v="185"/>
    <m/>
    <n v="55"/>
    <n v="159"/>
    <n v="362"/>
    <n v="4407"/>
    <m/>
    <m/>
    <n v="12"/>
    <n v="6"/>
    <m/>
    <m/>
    <n v="7"/>
    <n v="7"/>
    <n v="13"/>
    <n v="6"/>
    <n v="35000"/>
    <s v="estimate"/>
    <n v="20635"/>
    <n v="32271"/>
    <n v="12749"/>
    <n v="2389"/>
    <m/>
    <n v="9846"/>
    <n v="77890"/>
    <m/>
    <m/>
    <n v="205"/>
    <n v="205"/>
    <n v="1200"/>
    <n v="177"/>
    <m/>
    <m/>
    <m/>
    <m/>
    <m/>
    <m/>
    <m/>
    <m/>
    <m/>
    <m/>
    <m/>
    <m/>
    <m/>
    <n v="180"/>
    <n v="5220"/>
    <n v="2"/>
    <n v="87"/>
    <n v="2175"/>
    <n v="53"/>
    <n v="42"/>
    <n v="42"/>
    <n v="0"/>
    <n v="0"/>
    <n v="0"/>
    <n v="0"/>
    <m/>
    <m/>
    <m/>
    <m/>
    <m/>
    <n v="309834"/>
    <n v="25"/>
    <n v="0.23634143459250798"/>
    <n v="3.229999606097609E-2"/>
    <n v="0.15756095639500531"/>
    <n v="1.1817071729625398E-2"/>
    <n v="0.4044195848268799"/>
    <n v="0.15756095639500531"/>
    <m/>
    <n v="0"/>
    <n v="0.40571946271713871"/>
    <n v="0.59428053728286134"/>
    <m/>
    <m/>
    <m/>
    <m/>
    <m/>
    <m/>
    <m/>
    <m/>
    <m/>
    <m/>
    <m/>
    <n v="957.24980219781173"/>
    <x v="2"/>
  </r>
  <r>
    <s v="Cabrillo CCD"/>
    <x v="8"/>
    <s v="411"/>
    <s v="Single College District"/>
    <x v="0"/>
    <n v="0.46198072261991996"/>
    <n v="0.22597373316047573"/>
    <n v="0.33"/>
    <n v="8.6"/>
    <n v="31.7"/>
    <n v="20100"/>
    <x v="4"/>
    <x v="76"/>
    <x v="18"/>
    <x v="12"/>
    <n v="220"/>
    <n v="480"/>
    <n v="25"/>
    <n v="63"/>
    <n v="29"/>
    <m/>
    <m/>
    <m/>
    <m/>
    <m/>
    <m/>
    <m/>
    <m/>
    <n v="20000"/>
    <m/>
    <n v="20000"/>
    <m/>
    <m/>
    <m/>
    <m/>
    <m/>
    <m/>
    <m/>
    <m/>
    <n v="4100"/>
    <m/>
    <n v="4100"/>
    <n v="12237"/>
    <m/>
    <m/>
    <m/>
    <m/>
    <m/>
    <m/>
    <m/>
    <m/>
    <m/>
    <n v="12237"/>
    <n v="0"/>
    <m/>
    <m/>
    <m/>
    <m/>
    <m/>
    <m/>
    <m/>
    <m/>
    <m/>
    <n v="0"/>
    <m/>
    <m/>
    <m/>
    <m/>
    <m/>
    <m/>
    <m/>
    <m/>
    <m/>
    <m/>
    <m/>
    <m/>
    <m/>
    <m/>
    <m/>
    <m/>
    <m/>
    <m/>
    <m/>
    <m/>
    <m/>
    <m/>
    <n v="33616"/>
    <m/>
    <m/>
    <m/>
    <m/>
    <m/>
    <m/>
    <m/>
    <n v="44027"/>
    <m/>
    <n v="77643"/>
    <m/>
    <m/>
    <m/>
    <m/>
    <m/>
    <m/>
    <m/>
    <m/>
    <m/>
    <m/>
    <m/>
    <m/>
    <m/>
    <m/>
    <m/>
    <m/>
    <m/>
    <m/>
    <m/>
    <m/>
    <m/>
    <m/>
    <m/>
    <m/>
    <m/>
    <m/>
    <m/>
    <m/>
    <m/>
    <m/>
    <n v="17381"/>
    <m/>
    <n v="17381"/>
    <m/>
    <m/>
    <m/>
    <m/>
    <m/>
    <m/>
    <m/>
    <m/>
    <m/>
    <m/>
    <m/>
    <m/>
    <m/>
    <m/>
    <m/>
    <m/>
    <m/>
    <m/>
    <m/>
    <m/>
    <m/>
    <m/>
    <m/>
    <m/>
    <m/>
    <m/>
    <m/>
    <m/>
    <m/>
    <m/>
    <m/>
    <m/>
    <m/>
    <m/>
    <m/>
    <m/>
    <m/>
    <m/>
    <m/>
    <m/>
    <n v="0"/>
    <n v="32237"/>
    <n v="99124"/>
    <n v="131361"/>
    <m/>
    <s v="Library Director (Faculty position)"/>
    <s v="No"/>
    <s v="PhD"/>
    <m/>
    <m/>
    <s v="Stipend"/>
    <m/>
    <n v="848"/>
    <n v="486"/>
    <n v="165"/>
    <n v="170"/>
    <n v="69078"/>
    <n v="3279"/>
    <n v="24570"/>
    <n v="151"/>
    <m/>
    <n v="33"/>
    <n v="198"/>
    <n v="196"/>
    <n v="4609"/>
    <m/>
    <m/>
    <n v="12"/>
    <n v="6"/>
    <m/>
    <m/>
    <n v="7"/>
    <n v="6.5"/>
    <n v="12.5"/>
    <n v="4.7"/>
    <n v="36000"/>
    <s v="estimate"/>
    <n v="18229"/>
    <n v="36191"/>
    <n v="11605"/>
    <n v="2288"/>
    <m/>
    <n v="8373"/>
    <n v="76686"/>
    <m/>
    <m/>
    <n v="129"/>
    <n v="129"/>
    <n v="1400"/>
    <n v="94"/>
    <m/>
    <m/>
    <m/>
    <m/>
    <m/>
    <m/>
    <m/>
    <m/>
    <m/>
    <m/>
    <m/>
    <m/>
    <m/>
    <n v="179"/>
    <n v="5191"/>
    <n v="2"/>
    <n v="84"/>
    <n v="2184"/>
    <n v="53"/>
    <n v="42"/>
    <n v="42"/>
    <n v="0"/>
    <n v="0"/>
    <n v="0"/>
    <n v="0"/>
    <m/>
    <m/>
    <m/>
    <m/>
    <m/>
    <n v="296342"/>
    <n v="25"/>
    <n v="0.15225219052839123"/>
    <n v="3.1211699058320202E-2"/>
    <n v="9.3155502774796173E-2"/>
    <n v="0"/>
    <n v="0.59106584145979402"/>
    <n v="0.13231476617869839"/>
    <m/>
    <n v="0"/>
    <n v="0.2454076933031874"/>
    <n v="0.75459230669681265"/>
    <m/>
    <m/>
    <m/>
    <m/>
    <m/>
    <m/>
    <m/>
    <m/>
    <m/>
    <m/>
    <m/>
    <n v="956.51975619048642"/>
    <x v="2"/>
  </r>
  <r>
    <s v="Cabrillo CCD"/>
    <x v="8"/>
    <s v="411"/>
    <s v="Single College District"/>
    <x v="0"/>
    <n v="0.46198072261991996"/>
    <n v="0.22597373316047573"/>
    <n v="0.33"/>
    <n v="8.6"/>
    <n v="31.7"/>
    <n v="20110"/>
    <x v="5"/>
    <x v="77"/>
    <x v="18"/>
    <x v="12"/>
    <n v="210"/>
    <n v="485"/>
    <n v="25"/>
    <n v="63"/>
    <n v="29"/>
    <m/>
    <m/>
    <m/>
    <m/>
    <m/>
    <m/>
    <m/>
    <m/>
    <n v="30000"/>
    <m/>
    <n v="30000"/>
    <m/>
    <m/>
    <m/>
    <m/>
    <m/>
    <m/>
    <m/>
    <m/>
    <n v="6532"/>
    <m/>
    <n v="6532"/>
    <n v="12076"/>
    <m/>
    <m/>
    <m/>
    <m/>
    <m/>
    <m/>
    <m/>
    <m/>
    <m/>
    <n v="12076"/>
    <m/>
    <m/>
    <m/>
    <m/>
    <m/>
    <m/>
    <m/>
    <m/>
    <m/>
    <m/>
    <n v="0"/>
    <m/>
    <m/>
    <m/>
    <m/>
    <m/>
    <m/>
    <m/>
    <m/>
    <m/>
    <m/>
    <m/>
    <m/>
    <m/>
    <m/>
    <m/>
    <m/>
    <m/>
    <m/>
    <m/>
    <m/>
    <m/>
    <m/>
    <n v="33616"/>
    <m/>
    <m/>
    <m/>
    <m/>
    <m/>
    <m/>
    <m/>
    <n v="20000"/>
    <m/>
    <n v="53616"/>
    <m/>
    <m/>
    <m/>
    <m/>
    <m/>
    <m/>
    <m/>
    <m/>
    <m/>
    <m/>
    <m/>
    <m/>
    <m/>
    <m/>
    <m/>
    <m/>
    <m/>
    <m/>
    <m/>
    <m/>
    <m/>
    <m/>
    <m/>
    <m/>
    <m/>
    <m/>
    <m/>
    <m/>
    <m/>
    <m/>
    <n v="15000"/>
    <m/>
    <n v="15000"/>
    <m/>
    <m/>
    <m/>
    <m/>
    <m/>
    <m/>
    <m/>
    <m/>
    <m/>
    <m/>
    <m/>
    <m/>
    <m/>
    <m/>
    <m/>
    <m/>
    <m/>
    <m/>
    <m/>
    <m/>
    <m/>
    <m/>
    <m/>
    <m/>
    <m/>
    <m/>
    <m/>
    <m/>
    <m/>
    <m/>
    <m/>
    <m/>
    <m/>
    <m/>
    <m/>
    <m/>
    <m/>
    <m/>
    <m/>
    <m/>
    <n v="0"/>
    <n v="42076"/>
    <n v="75148"/>
    <n v="117224"/>
    <s v="Dean or other administrator"/>
    <m/>
    <s v="yes"/>
    <m/>
    <m/>
    <m/>
    <m/>
    <m/>
    <n v="1862"/>
    <n v="1403"/>
    <n v="154"/>
    <n v="154"/>
    <n v="67011"/>
    <n v="83"/>
    <n v="24649"/>
    <n v="150"/>
    <m/>
    <n v="30"/>
    <n v="159"/>
    <n v="169"/>
    <n v="3945"/>
    <m/>
    <m/>
    <n v="12"/>
    <n v="6"/>
    <m/>
    <m/>
    <n v="7"/>
    <n v="6.5"/>
    <n v="12.5"/>
    <n v="4.7"/>
    <n v="13500"/>
    <s v="estimate"/>
    <n v="17924"/>
    <n v="36399"/>
    <n v="9936"/>
    <n v="1787"/>
    <m/>
    <n v="5541"/>
    <n v="71587"/>
    <m/>
    <m/>
    <n v="139"/>
    <n v="139"/>
    <n v="1384"/>
    <n v="104"/>
    <m/>
    <m/>
    <m/>
    <m/>
    <m/>
    <m/>
    <m/>
    <m/>
    <m/>
    <m/>
    <m/>
    <m/>
    <m/>
    <n v="143"/>
    <n v="3575"/>
    <n v="3"/>
    <n v="87"/>
    <n v="2175"/>
    <n v="53"/>
    <n v="38"/>
    <n v="38"/>
    <n v="0"/>
    <n v="0"/>
    <n v="0"/>
    <n v="0"/>
    <m/>
    <m/>
    <m/>
    <m/>
    <m/>
    <n v="270322"/>
    <n v="25"/>
    <n v="0.25592028936054051"/>
    <n v="5.5722377670101686E-2"/>
    <n v="0.10301644714392957"/>
    <n v="0"/>
    <n v="0.45738074114515798"/>
    <n v="0.12796014468027025"/>
    <m/>
    <n v="0"/>
    <n v="0.35893673650447006"/>
    <n v="0.64106326349552989"/>
    <m/>
    <m/>
    <m/>
    <m/>
    <m/>
    <m/>
    <m/>
    <m/>
    <m/>
    <m/>
    <m/>
    <n v="888.24988952382057"/>
    <x v="2"/>
  </r>
  <r>
    <s v="Cabrillo CCD"/>
    <x v="8"/>
    <s v="411"/>
    <s v="Single College District"/>
    <x v="0"/>
    <n v="0.46198072261991996"/>
    <n v="0.22597373316047573"/>
    <n v="0.33"/>
    <n v="8.6"/>
    <n v="31.7"/>
    <n v="20120"/>
    <x v="6"/>
    <x v="78"/>
    <x v="18"/>
    <x v="12"/>
    <n v="210"/>
    <n v="485"/>
    <n v="25"/>
    <n v="63"/>
    <n v="29"/>
    <m/>
    <m/>
    <m/>
    <m/>
    <m/>
    <m/>
    <m/>
    <m/>
    <n v="29234"/>
    <m/>
    <n v="29234"/>
    <m/>
    <m/>
    <m/>
    <m/>
    <m/>
    <m/>
    <m/>
    <m/>
    <n v="2400"/>
    <m/>
    <n v="2400"/>
    <n v="19857"/>
    <m/>
    <m/>
    <m/>
    <m/>
    <m/>
    <m/>
    <m/>
    <m/>
    <m/>
    <n v="19857"/>
    <m/>
    <m/>
    <m/>
    <m/>
    <m/>
    <m/>
    <m/>
    <m/>
    <m/>
    <m/>
    <n v="0"/>
    <m/>
    <m/>
    <m/>
    <m/>
    <m/>
    <m/>
    <m/>
    <m/>
    <m/>
    <m/>
    <m/>
    <m/>
    <m/>
    <m/>
    <m/>
    <m/>
    <m/>
    <m/>
    <m/>
    <m/>
    <m/>
    <m/>
    <n v="24616"/>
    <m/>
    <m/>
    <m/>
    <m/>
    <m/>
    <m/>
    <m/>
    <n v="36036"/>
    <m/>
    <n v="60652"/>
    <m/>
    <m/>
    <m/>
    <m/>
    <m/>
    <m/>
    <m/>
    <m/>
    <m/>
    <m/>
    <m/>
    <m/>
    <m/>
    <m/>
    <m/>
    <m/>
    <m/>
    <m/>
    <m/>
    <m/>
    <m/>
    <m/>
    <m/>
    <m/>
    <m/>
    <m/>
    <m/>
    <m/>
    <m/>
    <m/>
    <n v="10000"/>
    <m/>
    <n v="10000"/>
    <m/>
    <m/>
    <m/>
    <m/>
    <m/>
    <m/>
    <m/>
    <m/>
    <m/>
    <m/>
    <m/>
    <m/>
    <m/>
    <m/>
    <m/>
    <m/>
    <m/>
    <m/>
    <m/>
    <m/>
    <m/>
    <m/>
    <m/>
    <m/>
    <m/>
    <m/>
    <m/>
    <m/>
    <m/>
    <m/>
    <m/>
    <m/>
    <m/>
    <m/>
    <m/>
    <m/>
    <m/>
    <m/>
    <m/>
    <m/>
    <n v="0"/>
    <n v="49091"/>
    <n v="73052"/>
    <n v="122143"/>
    <s v="Dean or other administrator"/>
    <m/>
    <s v="yes"/>
    <m/>
    <m/>
    <m/>
    <m/>
    <m/>
    <n v="1914"/>
    <n v="2553"/>
    <n v="187"/>
    <n v="186"/>
    <n v="68758"/>
    <n v="2360"/>
    <n v="27009"/>
    <n v="150"/>
    <m/>
    <n v="30"/>
    <n v="228"/>
    <n v="236"/>
    <n v="4172"/>
    <m/>
    <m/>
    <n v="12"/>
    <n v="5.5"/>
    <m/>
    <m/>
    <n v="7"/>
    <n v="6.5"/>
    <n v="12"/>
    <n v="4.7"/>
    <n v="11800"/>
    <s v="estimate"/>
    <n v="14794"/>
    <n v="40570"/>
    <n v="8272"/>
    <n v="1483"/>
    <m/>
    <n v="4024"/>
    <n v="69161"/>
    <m/>
    <m/>
    <n v="42"/>
    <n v="42"/>
    <n v="1210"/>
    <n v="90"/>
    <m/>
    <m/>
    <m/>
    <m/>
    <m/>
    <m/>
    <m/>
    <m/>
    <m/>
    <m/>
    <m/>
    <m/>
    <m/>
    <n v="99"/>
    <n v="2475"/>
    <n v="3"/>
    <n v="87"/>
    <n v="2262"/>
    <n v="55"/>
    <n v="38"/>
    <n v="38"/>
    <n v="0"/>
    <n v="0"/>
    <n v="0"/>
    <n v="0"/>
    <m/>
    <m/>
    <m/>
    <m/>
    <m/>
    <n v="313157"/>
    <n v="28"/>
    <n v="0.2393424101258361"/>
    <n v="1.964909982561424E-2"/>
    <n v="0.16257173968217581"/>
    <n v="0"/>
    <n v="0.4965655010929812"/>
    <n v="8.1871249273392663E-2"/>
    <m/>
    <n v="0"/>
    <n v="0.40191414980801193"/>
    <n v="0.59808585019198812"/>
    <m/>
    <m/>
    <m/>
    <m/>
    <m/>
    <m/>
    <m/>
    <m/>
    <m/>
    <m/>
    <m/>
    <n v="892.89517460318348"/>
    <x v="2"/>
  </r>
  <r>
    <s v="Cabrillo CCD"/>
    <x v="8"/>
    <s v="411"/>
    <s v="Single College District"/>
    <x v="0"/>
    <n v="0.46198072261991996"/>
    <n v="0.22597373316047573"/>
    <n v="0.33"/>
    <n v="8.6"/>
    <n v="31.7"/>
    <n v="20130"/>
    <x v="7"/>
    <x v="79"/>
    <x v="18"/>
    <x v="13"/>
    <n v="218"/>
    <n v="493"/>
    <n v="25"/>
    <n v="63"/>
    <m/>
    <n v="10789"/>
    <m/>
    <m/>
    <m/>
    <m/>
    <m/>
    <m/>
    <m/>
    <n v="35410"/>
    <n v="15000"/>
    <n v="61199"/>
    <m/>
    <m/>
    <m/>
    <m/>
    <m/>
    <m/>
    <m/>
    <m/>
    <n v="3306"/>
    <m/>
    <n v="3306"/>
    <n v="9322"/>
    <m/>
    <m/>
    <m/>
    <m/>
    <m/>
    <m/>
    <m/>
    <m/>
    <m/>
    <n v="9322"/>
    <n v="0"/>
    <m/>
    <m/>
    <m/>
    <m/>
    <m/>
    <m/>
    <m/>
    <m/>
    <m/>
    <n v="0"/>
    <m/>
    <m/>
    <m/>
    <m/>
    <m/>
    <m/>
    <m/>
    <m/>
    <m/>
    <m/>
    <m/>
    <m/>
    <m/>
    <m/>
    <m/>
    <m/>
    <m/>
    <m/>
    <m/>
    <m/>
    <m/>
    <m/>
    <n v="29802"/>
    <m/>
    <m/>
    <m/>
    <m/>
    <m/>
    <m/>
    <m/>
    <n v="22174"/>
    <m/>
    <n v="51976"/>
    <m/>
    <m/>
    <m/>
    <m/>
    <m/>
    <m/>
    <m/>
    <m/>
    <m/>
    <m/>
    <m/>
    <m/>
    <m/>
    <m/>
    <m/>
    <m/>
    <m/>
    <m/>
    <m/>
    <m/>
    <m/>
    <m/>
    <m/>
    <m/>
    <m/>
    <m/>
    <m/>
    <m/>
    <m/>
    <m/>
    <n v="4432"/>
    <m/>
    <n v="4432"/>
    <m/>
    <m/>
    <m/>
    <m/>
    <m/>
    <m/>
    <m/>
    <m/>
    <m/>
    <m/>
    <m/>
    <m/>
    <m/>
    <m/>
    <m/>
    <m/>
    <m/>
    <m/>
    <m/>
    <m/>
    <n v="0"/>
    <m/>
    <m/>
    <m/>
    <m/>
    <m/>
    <m/>
    <m/>
    <m/>
    <n v="0"/>
    <n v="0"/>
    <m/>
    <m/>
    <m/>
    <m/>
    <m/>
    <m/>
    <m/>
    <m/>
    <m/>
    <n v="0"/>
    <n v="70521"/>
    <n v="59714"/>
    <n v="130235"/>
    <s v="Dean or other administrator"/>
    <m/>
    <s v="yes"/>
    <m/>
    <m/>
    <m/>
    <m/>
    <m/>
    <n v="2076"/>
    <n v="2178"/>
    <n v="28"/>
    <n v="28"/>
    <n v="75771"/>
    <n v="4579"/>
    <n v="31587"/>
    <n v="139"/>
    <m/>
    <n v="68"/>
    <n v="171"/>
    <n v="173"/>
    <n v="5218"/>
    <m/>
    <m/>
    <n v="12"/>
    <n v="5.5"/>
    <n v="0"/>
    <n v="6"/>
    <n v="6"/>
    <n v="5.5"/>
    <n v="11"/>
    <n v="3.7"/>
    <n v="10496"/>
    <s v="estimate"/>
    <n v="12114"/>
    <n v="45591"/>
    <n v="8165"/>
    <n v="1071"/>
    <n v="0"/>
    <m/>
    <n v="66941"/>
    <m/>
    <m/>
    <n v="42"/>
    <n v="42"/>
    <n v="720"/>
    <n v="80"/>
    <s v="Yes"/>
    <s v="U.C. Santa Cruz"/>
    <s v="Naval Postgraduate School"/>
    <s v="Monterey Peninsula College"/>
    <s v="Hartnell College"/>
    <s v="Gavilan College"/>
    <s v="Monterey Institute of International Studies"/>
    <s v="Defense Language Institute"/>
    <m/>
    <m/>
    <m/>
    <s v="No"/>
    <m/>
    <n v="101"/>
    <n v="2525"/>
    <n v="2"/>
    <n v="85"/>
    <n v="2210"/>
    <n v="55"/>
    <n v="38"/>
    <n v="38"/>
    <n v="0"/>
    <n v="0"/>
    <n v="0"/>
    <n v="0"/>
    <s v="No"/>
    <m/>
    <m/>
    <s v="No"/>
    <s v="Yes"/>
    <n v="324643"/>
    <n v="11"/>
    <n v="0.46991208200560525"/>
    <n v="2.5384881176335087E-2"/>
    <n v="7.1578300764003538E-2"/>
    <n v="0"/>
    <n v="0.39909394555994931"/>
    <n v="3.4030790494106809E-2"/>
    <m/>
    <n v="0"/>
    <n v="0.54149038276960881"/>
    <n v="0.45850961723039124"/>
    <m/>
    <m/>
    <m/>
    <m/>
    <m/>
    <m/>
    <m/>
    <m/>
    <m/>
    <m/>
    <m/>
    <n v="922.69494372294582"/>
    <x v="2"/>
  </r>
  <r>
    <s v="Cabrillo CCD"/>
    <x v="8"/>
    <s v="411"/>
    <s v="Single College District"/>
    <x v="0"/>
    <n v="0.46198072261991996"/>
    <n v="0.22597373316047573"/>
    <n v="0.33"/>
    <n v="8.6"/>
    <n v="31.7"/>
    <n v="20140"/>
    <x v="8"/>
    <x v="80"/>
    <x v="19"/>
    <x v="12"/>
    <n v="220"/>
    <n v="480"/>
    <n v="25"/>
    <n v="64"/>
    <m/>
    <n v="3217.1"/>
    <m/>
    <m/>
    <m/>
    <m/>
    <m/>
    <m/>
    <m/>
    <n v="35050.89"/>
    <n v="15485.04"/>
    <n v="53753.03"/>
    <n v="579"/>
    <m/>
    <m/>
    <n v="1971"/>
    <m/>
    <m/>
    <m/>
    <m/>
    <n v="5993"/>
    <m/>
    <n v="8543"/>
    <n v="10376.780000000001"/>
    <m/>
    <m/>
    <m/>
    <m/>
    <m/>
    <m/>
    <m/>
    <m/>
    <m/>
    <n v="10376.780000000001"/>
    <n v="0"/>
    <m/>
    <m/>
    <m/>
    <m/>
    <m/>
    <m/>
    <m/>
    <m/>
    <m/>
    <n v="0"/>
    <n v="37761.42"/>
    <m/>
    <m/>
    <m/>
    <m/>
    <m/>
    <m/>
    <m/>
    <n v="26534.29"/>
    <m/>
    <n v="64295.71"/>
    <n v="0"/>
    <n v="0"/>
    <m/>
    <m/>
    <m/>
    <m/>
    <m/>
    <m/>
    <m/>
    <m/>
    <n v="0"/>
    <n v="37761.42"/>
    <n v="0"/>
    <n v="0"/>
    <n v="0"/>
    <n v="0"/>
    <n v="0"/>
    <n v="0"/>
    <n v="0"/>
    <n v="26534.29"/>
    <n v="0"/>
    <n v="64295.71"/>
    <n v="0"/>
    <n v="0"/>
    <m/>
    <m/>
    <m/>
    <m/>
    <m/>
    <m/>
    <m/>
    <m/>
    <n v="0"/>
    <n v="0"/>
    <n v="0"/>
    <m/>
    <m/>
    <m/>
    <m/>
    <m/>
    <m/>
    <n v="2421.8200000000002"/>
    <m/>
    <n v="2421.8200000000002"/>
    <n v="0"/>
    <n v="0"/>
    <n v="0"/>
    <n v="0"/>
    <n v="0"/>
    <n v="0"/>
    <n v="0"/>
    <n v="0"/>
    <n v="2421.8200000000002"/>
    <n v="0"/>
    <n v="2421.8200000000002"/>
    <n v="0"/>
    <n v="0"/>
    <m/>
    <m/>
    <m/>
    <m/>
    <m/>
    <m/>
    <m/>
    <n v="0"/>
    <n v="0"/>
    <n v="0"/>
    <m/>
    <m/>
    <m/>
    <m/>
    <m/>
    <m/>
    <m/>
    <n v="0"/>
    <n v="0"/>
    <n v="0"/>
    <n v="0"/>
    <n v="0"/>
    <n v="0"/>
    <n v="0"/>
    <n v="0"/>
    <n v="0"/>
    <n v="0"/>
    <n v="0"/>
    <n v="0"/>
    <n v="0"/>
    <m/>
    <m/>
    <m/>
    <m/>
    <m/>
    <m/>
    <m/>
    <m/>
    <n v="0"/>
    <n v="64129.81"/>
    <n v="75260.53"/>
    <n v="139390.34"/>
    <s v="Dean or other administrator"/>
    <m/>
    <s v="yes"/>
    <m/>
    <m/>
    <m/>
    <m/>
    <m/>
    <n v="1497"/>
    <n v="1583"/>
    <n v="69"/>
    <n v="69"/>
    <n v="66868"/>
    <n v="0"/>
    <n v="31587"/>
    <n v="133"/>
    <n v="0"/>
    <n v="44"/>
    <n v="22"/>
    <n v="23"/>
    <n v="4087"/>
    <s v="No"/>
    <m/>
    <n v="3"/>
    <n v="6.87"/>
    <n v="0"/>
    <n v="5"/>
    <n v="5"/>
    <n v="4.5"/>
    <n v="11.370000000000001"/>
    <n v="4.5"/>
    <n v="15040"/>
    <s v="estimate"/>
    <n v="14157"/>
    <n v="32239"/>
    <n v="7192"/>
    <n v="2645"/>
    <n v="0"/>
    <m/>
    <n v="56233"/>
    <n v="8"/>
    <n v="132"/>
    <m/>
    <n v="140"/>
    <n v="1148"/>
    <n v="87"/>
    <s v="No"/>
    <m/>
    <m/>
    <m/>
    <m/>
    <m/>
    <m/>
    <m/>
    <m/>
    <m/>
    <m/>
    <s v="No"/>
    <m/>
    <n v="140"/>
    <n v="4900"/>
    <n v="1"/>
    <n v="89"/>
    <n v="2314"/>
    <n v="55"/>
    <n v="38"/>
    <n v="38"/>
    <n v="0"/>
    <n v="0"/>
    <n v="0"/>
    <n v="0"/>
    <s v="No"/>
    <m/>
    <s v="No"/>
    <s v="No"/>
    <s v="Yes"/>
    <n v="341043"/>
    <n v="12"/>
    <n v="0.38562952066836198"/>
    <n v="6.1288321701489505E-2"/>
    <n v="7.4444039665876427E-2"/>
    <n v="0"/>
    <n v="0.46126374324074393"/>
    <n v="1.737437472352819E-2"/>
    <n v="0"/>
    <n v="0"/>
    <n v="0.46007356033423835"/>
    <n v="0.53992643966576159"/>
    <n v="59"/>
    <s v="Yes"/>
    <m/>
    <s v="Student Government"/>
    <m/>
    <m/>
    <s v="Textbook Donations from Faculty"/>
    <m/>
    <m/>
    <m/>
    <m/>
    <n v="874.78646396113606"/>
    <x v="0"/>
  </r>
  <r>
    <s v="San Mateo CCD"/>
    <x v="9"/>
    <s v="371"/>
    <s v="Multi-College District"/>
    <x v="3"/>
    <n v="0.53604080454239245"/>
    <n v="0.11769800789144452"/>
    <n v="0.37"/>
    <n v="41.1"/>
    <n v="24.7"/>
    <n v="20060"/>
    <x v="0"/>
    <x v="8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an Mateo CCD"/>
    <x v="9"/>
    <s v="371"/>
    <s v="Multi-College District"/>
    <x v="3"/>
    <n v="0.53604080454239245"/>
    <n v="0.11769800789144452"/>
    <n v="0.37"/>
    <n v="41.1"/>
    <n v="24.7"/>
    <n v="20070"/>
    <x v="1"/>
    <x v="8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an Mateo CCD"/>
    <x v="9"/>
    <s v="371"/>
    <s v="Multi-College District"/>
    <x v="3"/>
    <n v="0.53604080454239245"/>
    <n v="0.11769800789144452"/>
    <n v="0.37"/>
    <n v="41.1"/>
    <n v="24.7"/>
    <n v="20080"/>
    <x v="2"/>
    <x v="83"/>
    <x v="20"/>
    <x v="3"/>
    <n v="45"/>
    <n v="272"/>
    <n v="43"/>
    <n v="78"/>
    <s v="entire building is Wi-Fi"/>
    <n v="0"/>
    <m/>
    <n v="0"/>
    <n v="0"/>
    <n v="0"/>
    <n v="0"/>
    <m/>
    <m/>
    <n v="3395"/>
    <n v="79133"/>
    <n v="82528"/>
    <m/>
    <m/>
    <m/>
    <m/>
    <m/>
    <m/>
    <m/>
    <m/>
    <m/>
    <m/>
    <n v="0"/>
    <n v="0"/>
    <m/>
    <n v="0"/>
    <n v="0"/>
    <n v="0"/>
    <n v="0"/>
    <m/>
    <m/>
    <n v="13139"/>
    <n v="0"/>
    <n v="13139"/>
    <m/>
    <m/>
    <m/>
    <m/>
    <m/>
    <m/>
    <m/>
    <m/>
    <m/>
    <m/>
    <n v="0"/>
    <m/>
    <m/>
    <m/>
    <m/>
    <m/>
    <m/>
    <m/>
    <m/>
    <m/>
    <m/>
    <m/>
    <m/>
    <m/>
    <m/>
    <m/>
    <m/>
    <m/>
    <m/>
    <m/>
    <m/>
    <m/>
    <m/>
    <n v="0"/>
    <m/>
    <n v="0"/>
    <n v="0"/>
    <n v="0"/>
    <m/>
    <m/>
    <n v="14734"/>
    <n v="0"/>
    <n v="0"/>
    <n v="14734"/>
    <m/>
    <m/>
    <m/>
    <m/>
    <m/>
    <m/>
    <m/>
    <m/>
    <m/>
    <m/>
    <m/>
    <m/>
    <m/>
    <m/>
    <m/>
    <m/>
    <m/>
    <m/>
    <m/>
    <m/>
    <m/>
    <m/>
    <n v="0"/>
    <m/>
    <n v="0"/>
    <n v="0"/>
    <n v="0"/>
    <m/>
    <m/>
    <n v="0"/>
    <n v="1568"/>
    <n v="0"/>
    <n v="1568"/>
    <m/>
    <m/>
    <m/>
    <m/>
    <m/>
    <m/>
    <m/>
    <m/>
    <m/>
    <m/>
    <m/>
    <m/>
    <m/>
    <m/>
    <m/>
    <m/>
    <m/>
    <m/>
    <m/>
    <m/>
    <m/>
    <m/>
    <m/>
    <m/>
    <m/>
    <m/>
    <m/>
    <m/>
    <m/>
    <m/>
    <n v="0"/>
    <m/>
    <n v="0"/>
    <n v="0"/>
    <n v="0"/>
    <n v="0"/>
    <m/>
    <m/>
    <n v="3600"/>
    <n v="0"/>
    <n v="3600"/>
    <n v="95667"/>
    <n v="16302"/>
    <n v="115569"/>
    <s v="Dean or other administrator"/>
    <s v="Vice President, Instruction"/>
    <s v="No"/>
    <s v="PhD"/>
    <s v="None"/>
    <m/>
    <m/>
    <m/>
    <n v="1295"/>
    <n v="1512"/>
    <n v="12"/>
    <n v="12"/>
    <n v="46853"/>
    <n v="0"/>
    <n v="0"/>
    <n v="106"/>
    <m/>
    <n v="0"/>
    <n v="71"/>
    <n v="100"/>
    <n v="838"/>
    <m/>
    <m/>
    <n v="2"/>
    <n v="1.8"/>
    <m/>
    <m/>
    <n v="3"/>
    <n v="2.7"/>
    <n v="4.5"/>
    <n v="49.2"/>
    <n v="2446"/>
    <s v="estimate"/>
    <n v="3285"/>
    <n v="3936"/>
    <n v="0"/>
    <n v="366"/>
    <m/>
    <n v="0"/>
    <n v="7587"/>
    <m/>
    <m/>
    <n v="4080"/>
    <n v="4000"/>
    <n v="5610"/>
    <n v="5100"/>
    <m/>
    <m/>
    <m/>
    <m/>
    <m/>
    <m/>
    <m/>
    <m/>
    <m/>
    <m/>
    <m/>
    <m/>
    <m/>
    <n v="101"/>
    <n v="2525"/>
    <n v="2"/>
    <n v="2"/>
    <n v="20"/>
    <n v="55"/>
    <n v="40"/>
    <n v="10"/>
    <n v="0"/>
    <n v="0"/>
    <n v="0"/>
    <n v="0"/>
    <m/>
    <m/>
    <m/>
    <m/>
    <m/>
    <n v="99827"/>
    <m/>
    <n v="0.71410153241786289"/>
    <n v="0"/>
    <n v="0.11368965726103021"/>
    <n v="0"/>
    <n v="0.12749093615069784"/>
    <n v="1.3567652225077659E-2"/>
    <m/>
    <n v="3.1150221945331361E-2"/>
    <n v="0.82779118967889309"/>
    <n v="0.14105858837577551"/>
    <m/>
    <m/>
    <m/>
    <m/>
    <m/>
    <m/>
    <m/>
    <m/>
    <m/>
    <m/>
    <m/>
    <n v="927.00076190476386"/>
    <x v="0"/>
  </r>
  <r>
    <s v="San Mateo CCD"/>
    <x v="9"/>
    <s v="371"/>
    <s v="Multi-College District"/>
    <x v="3"/>
    <n v="0.53604080454239245"/>
    <n v="0.11769800789144452"/>
    <n v="0.37"/>
    <n v="41.1"/>
    <n v="24.7"/>
    <n v="20090"/>
    <x v="3"/>
    <x v="84"/>
    <x v="20"/>
    <x v="3"/>
    <n v="45"/>
    <n v="272"/>
    <n v="43"/>
    <n v="78"/>
    <s v="entire building is Wi-Fi"/>
    <n v="0"/>
    <m/>
    <n v="0"/>
    <n v="0"/>
    <n v="0"/>
    <n v="0"/>
    <m/>
    <m/>
    <n v="4334"/>
    <n v="40564"/>
    <n v="44898"/>
    <m/>
    <m/>
    <m/>
    <m/>
    <m/>
    <m/>
    <m/>
    <m/>
    <m/>
    <m/>
    <n v="0"/>
    <n v="0"/>
    <m/>
    <n v="0"/>
    <n v="0"/>
    <n v="0"/>
    <n v="0"/>
    <m/>
    <m/>
    <n v="15518"/>
    <n v="0"/>
    <n v="15518"/>
    <m/>
    <m/>
    <m/>
    <m/>
    <m/>
    <m/>
    <m/>
    <m/>
    <m/>
    <m/>
    <n v="0"/>
    <m/>
    <m/>
    <m/>
    <m/>
    <m/>
    <m/>
    <m/>
    <m/>
    <m/>
    <m/>
    <m/>
    <m/>
    <m/>
    <m/>
    <m/>
    <m/>
    <m/>
    <m/>
    <m/>
    <m/>
    <m/>
    <m/>
    <n v="0"/>
    <m/>
    <n v="0"/>
    <n v="0"/>
    <n v="0"/>
    <m/>
    <m/>
    <n v="22180"/>
    <n v="0"/>
    <n v="0"/>
    <n v="22180"/>
    <m/>
    <m/>
    <m/>
    <m/>
    <m/>
    <m/>
    <m/>
    <m/>
    <m/>
    <m/>
    <m/>
    <m/>
    <m/>
    <m/>
    <m/>
    <m/>
    <m/>
    <m/>
    <m/>
    <m/>
    <m/>
    <m/>
    <n v="0"/>
    <m/>
    <n v="0"/>
    <n v="0"/>
    <n v="0"/>
    <m/>
    <m/>
    <n v="0"/>
    <n v="0"/>
    <n v="2000"/>
    <n v="2000"/>
    <m/>
    <m/>
    <m/>
    <m/>
    <m/>
    <m/>
    <m/>
    <m/>
    <m/>
    <m/>
    <m/>
    <m/>
    <m/>
    <m/>
    <m/>
    <m/>
    <m/>
    <m/>
    <m/>
    <m/>
    <m/>
    <m/>
    <m/>
    <m/>
    <m/>
    <m/>
    <m/>
    <m/>
    <m/>
    <m/>
    <n v="0"/>
    <m/>
    <n v="0"/>
    <n v="0"/>
    <n v="0"/>
    <n v="0"/>
    <m/>
    <m/>
    <n v="7967"/>
    <n v="0"/>
    <n v="7967"/>
    <n v="60416"/>
    <n v="24180"/>
    <n v="92563"/>
    <s v="Dean or other administrator"/>
    <s v="Vice President, Instruction"/>
    <s v="No"/>
    <s v="PhD"/>
    <s v="None"/>
    <m/>
    <m/>
    <m/>
    <n v="478"/>
    <n v="641"/>
    <n v="45"/>
    <n v="45"/>
    <n v="47577"/>
    <n v="0"/>
    <n v="0"/>
    <n v="94"/>
    <m/>
    <n v="0"/>
    <n v="85"/>
    <n v="85"/>
    <n v="1279"/>
    <m/>
    <m/>
    <n v="2"/>
    <n v="2"/>
    <m/>
    <m/>
    <n v="3"/>
    <n v="2.7"/>
    <n v="4.7"/>
    <n v="38.9"/>
    <n v="2582"/>
    <s v="estimate"/>
    <n v="2937"/>
    <n v="3636"/>
    <n v="0"/>
    <n v="87"/>
    <m/>
    <n v="0"/>
    <n v="6660"/>
    <m/>
    <m/>
    <n v="4284"/>
    <n v="4200"/>
    <n v="5830"/>
    <n v="5300"/>
    <m/>
    <m/>
    <m/>
    <m/>
    <m/>
    <m/>
    <m/>
    <m/>
    <m/>
    <m/>
    <m/>
    <m/>
    <m/>
    <n v="141"/>
    <n v="3525"/>
    <n v="2"/>
    <n v="2"/>
    <n v="20"/>
    <n v="55"/>
    <n v="40"/>
    <n v="10"/>
    <n v="0"/>
    <n v="0"/>
    <n v="0"/>
    <n v="0"/>
    <m/>
    <m/>
    <m/>
    <m/>
    <m/>
    <n v="119603"/>
    <m/>
    <n v="0.48505342307401444"/>
    <n v="0"/>
    <n v="0.16764798029450212"/>
    <n v="0"/>
    <n v="0.23962058273824313"/>
    <n v="2.1606905567019219E-2"/>
    <m/>
    <n v="8.6071108326221057E-2"/>
    <n v="0.65270140336851656"/>
    <n v="0.26122748830526238"/>
    <m/>
    <m/>
    <m/>
    <m/>
    <m/>
    <m/>
    <m/>
    <m/>
    <m/>
    <m/>
    <m/>
    <n v="951.95513677811971"/>
    <x v="0"/>
  </r>
  <r>
    <s v="San Mateo CCD"/>
    <x v="9"/>
    <s v="371"/>
    <s v="Multi-College District"/>
    <x v="3"/>
    <n v="0.53604080454239245"/>
    <n v="0.11769800789144452"/>
    <n v="0.37"/>
    <n v="41.1"/>
    <n v="24.7"/>
    <n v="20100"/>
    <x v="4"/>
    <x v="85"/>
    <x v="20"/>
    <x v="3"/>
    <n v="45"/>
    <n v="272"/>
    <n v="43"/>
    <n v="78"/>
    <s v="entire building is Wi-Fi"/>
    <n v="12994"/>
    <m/>
    <n v="0"/>
    <n v="0"/>
    <n v="0"/>
    <n v="0"/>
    <m/>
    <m/>
    <n v="0"/>
    <n v="3556"/>
    <n v="16550"/>
    <m/>
    <m/>
    <m/>
    <m/>
    <m/>
    <m/>
    <m/>
    <m/>
    <m/>
    <m/>
    <n v="0"/>
    <n v="8061"/>
    <m/>
    <n v="0"/>
    <n v="0"/>
    <n v="0"/>
    <n v="0"/>
    <m/>
    <m/>
    <n v="0"/>
    <n v="0"/>
    <n v="8061"/>
    <m/>
    <m/>
    <m/>
    <m/>
    <m/>
    <m/>
    <m/>
    <m/>
    <m/>
    <m/>
    <n v="0"/>
    <m/>
    <m/>
    <m/>
    <m/>
    <m/>
    <m/>
    <m/>
    <m/>
    <m/>
    <m/>
    <m/>
    <m/>
    <m/>
    <m/>
    <m/>
    <m/>
    <m/>
    <m/>
    <m/>
    <m/>
    <m/>
    <m/>
    <n v="0"/>
    <m/>
    <n v="2000"/>
    <n v="0"/>
    <n v="0"/>
    <m/>
    <m/>
    <n v="10937"/>
    <n v="0"/>
    <n v="0"/>
    <n v="12937"/>
    <m/>
    <m/>
    <m/>
    <m/>
    <m/>
    <m/>
    <m/>
    <m/>
    <m/>
    <m/>
    <m/>
    <m/>
    <m/>
    <m/>
    <m/>
    <m/>
    <m/>
    <m/>
    <m/>
    <m/>
    <m/>
    <m/>
    <n v="2121"/>
    <m/>
    <n v="0"/>
    <n v="0"/>
    <n v="0"/>
    <m/>
    <m/>
    <n v="0"/>
    <n v="0"/>
    <n v="0"/>
    <n v="2121"/>
    <m/>
    <m/>
    <m/>
    <m/>
    <m/>
    <m/>
    <m/>
    <m/>
    <m/>
    <m/>
    <m/>
    <m/>
    <m/>
    <m/>
    <m/>
    <m/>
    <m/>
    <m/>
    <m/>
    <m/>
    <m/>
    <m/>
    <m/>
    <m/>
    <m/>
    <m/>
    <m/>
    <m/>
    <m/>
    <m/>
    <n v="4359"/>
    <m/>
    <n v="0"/>
    <n v="0"/>
    <n v="0"/>
    <n v="0"/>
    <m/>
    <m/>
    <n v="0"/>
    <n v="0"/>
    <n v="4359"/>
    <n v="24611"/>
    <n v="15058"/>
    <n v="44028"/>
    <s v="Dean or other administrator"/>
    <s v="Vice President, Instruction"/>
    <s v="No"/>
    <s v="PhD"/>
    <s v="None"/>
    <m/>
    <m/>
    <m/>
    <n v="550"/>
    <n v="573"/>
    <n v="28"/>
    <n v="32"/>
    <n v="48210"/>
    <n v="0"/>
    <n v="0"/>
    <n v="93"/>
    <m/>
    <n v="0"/>
    <n v="62"/>
    <n v="62"/>
    <n v="1353"/>
    <m/>
    <m/>
    <n v="2"/>
    <n v="2"/>
    <m/>
    <m/>
    <n v="3"/>
    <n v="2.7"/>
    <n v="4.7"/>
    <n v="25.2"/>
    <n v="2718"/>
    <s v="estimate"/>
    <n v="2890"/>
    <n v="6358"/>
    <n v="0"/>
    <n v="78"/>
    <m/>
    <n v="0"/>
    <n v="9326"/>
    <m/>
    <m/>
    <n v="4488"/>
    <n v="4400"/>
    <n v="6050"/>
    <n v="5500"/>
    <m/>
    <m/>
    <m/>
    <m/>
    <m/>
    <m/>
    <m/>
    <m/>
    <m/>
    <m/>
    <m/>
    <m/>
    <m/>
    <n v="141"/>
    <n v="3525"/>
    <n v="2"/>
    <n v="2"/>
    <n v="45"/>
    <n v="55"/>
    <n v="40"/>
    <n v="10"/>
    <n v="0"/>
    <n v="0"/>
    <n v="0"/>
    <n v="0"/>
    <m/>
    <m/>
    <m/>
    <m/>
    <m/>
    <n v="125420"/>
    <m/>
    <n v="0.37589715635504678"/>
    <n v="0"/>
    <n v="0.18308803488689016"/>
    <n v="0"/>
    <n v="0.29383574089215952"/>
    <n v="4.8173889343145274E-2"/>
    <m/>
    <n v="9.9005178522758239E-2"/>
    <n v="0.55898519124193691"/>
    <n v="0.34200963023530478"/>
    <m/>
    <m/>
    <m/>
    <m/>
    <m/>
    <m/>
    <m/>
    <m/>
    <m/>
    <m/>
    <m/>
    <n v="1070.6275177305001"/>
    <x v="0"/>
  </r>
  <r>
    <s v="San Mateo CCD"/>
    <x v="9"/>
    <s v="371"/>
    <s v="Multi-College District"/>
    <x v="3"/>
    <n v="0.53604080454239245"/>
    <n v="0.11769800789144452"/>
    <n v="0.37"/>
    <n v="41.1"/>
    <n v="24.7"/>
    <n v="20110"/>
    <x v="5"/>
    <x v="86"/>
    <x v="20"/>
    <x v="3"/>
    <n v="45"/>
    <n v="272"/>
    <n v="43"/>
    <n v="78"/>
    <s v="entire building is Wi-Fi"/>
    <n v="12127.62"/>
    <m/>
    <n v="0"/>
    <n v="0"/>
    <n v="0"/>
    <n v="0"/>
    <m/>
    <m/>
    <n v="0"/>
    <n v="2608.08"/>
    <n v="14735.08"/>
    <n v="76.180000000000007"/>
    <m/>
    <n v="0"/>
    <n v="0"/>
    <n v="0"/>
    <n v="379.34"/>
    <m/>
    <m/>
    <n v="0"/>
    <n v="0"/>
    <n v="455.52"/>
    <n v="8419.64"/>
    <m/>
    <n v="0"/>
    <n v="0"/>
    <n v="0"/>
    <n v="0"/>
    <m/>
    <m/>
    <n v="0"/>
    <n v="0"/>
    <n v="8419.64"/>
    <n v="0"/>
    <m/>
    <n v="0"/>
    <n v="0"/>
    <n v="0"/>
    <n v="0"/>
    <m/>
    <m/>
    <n v="0"/>
    <n v="0"/>
    <n v="0"/>
    <m/>
    <m/>
    <m/>
    <m/>
    <m/>
    <m/>
    <m/>
    <m/>
    <m/>
    <m/>
    <m/>
    <m/>
    <m/>
    <m/>
    <m/>
    <m/>
    <m/>
    <m/>
    <m/>
    <m/>
    <m/>
    <m/>
    <n v="0"/>
    <m/>
    <n v="0"/>
    <n v="0"/>
    <n v="0"/>
    <m/>
    <m/>
    <n v="1154"/>
    <n v="16922.310000000001"/>
    <n v="3629.33"/>
    <n v="21705.64"/>
    <m/>
    <m/>
    <m/>
    <m/>
    <m/>
    <m/>
    <m/>
    <m/>
    <m/>
    <m/>
    <m/>
    <m/>
    <m/>
    <m/>
    <m/>
    <m/>
    <m/>
    <m/>
    <m/>
    <m/>
    <m/>
    <m/>
    <n v="588.23"/>
    <m/>
    <n v="0"/>
    <n v="0"/>
    <n v="0"/>
    <m/>
    <m/>
    <n v="0"/>
    <n v="0"/>
    <n v="0"/>
    <n v="588.23"/>
    <m/>
    <m/>
    <m/>
    <m/>
    <m/>
    <m/>
    <m/>
    <m/>
    <m/>
    <m/>
    <m/>
    <m/>
    <m/>
    <m/>
    <m/>
    <m/>
    <m/>
    <m/>
    <m/>
    <m/>
    <m/>
    <m/>
    <m/>
    <m/>
    <m/>
    <m/>
    <m/>
    <m/>
    <m/>
    <m/>
    <n v="0"/>
    <m/>
    <n v="0"/>
    <n v="0"/>
    <n v="0"/>
    <n v="3125.37"/>
    <m/>
    <m/>
    <n v="0"/>
    <n v="16594.560000000001"/>
    <n v="19719.93"/>
    <n v="23154.720000000001"/>
    <n v="22749.39"/>
    <n v="65624.040000000008"/>
    <s v="Dean or other administrator"/>
    <m/>
    <s v="No"/>
    <s v="M.A. (subject other than librarianship)"/>
    <s v="None"/>
    <m/>
    <m/>
    <m/>
    <n v="1246"/>
    <n v="1357"/>
    <n v="6"/>
    <n v="6"/>
    <n v="49573"/>
    <n v="4"/>
    <n v="4"/>
    <n v="93"/>
    <m/>
    <n v="0"/>
    <n v="82"/>
    <n v="82"/>
    <n v="1435"/>
    <m/>
    <m/>
    <n v="2"/>
    <n v="2"/>
    <m/>
    <m/>
    <n v="3"/>
    <n v="2.82"/>
    <n v="4.82"/>
    <n v="1.53"/>
    <n v="2786"/>
    <s v="estimate"/>
    <n v="3143"/>
    <n v="7138"/>
    <m/>
    <n v="328"/>
    <m/>
    <m/>
    <n v="10281"/>
    <m/>
    <m/>
    <m/>
    <m/>
    <n v="2163"/>
    <n v="1947"/>
    <m/>
    <m/>
    <m/>
    <m/>
    <m/>
    <m/>
    <m/>
    <m/>
    <m/>
    <m/>
    <m/>
    <m/>
    <m/>
    <n v="156"/>
    <n v="3900"/>
    <n v="1"/>
    <n v="3"/>
    <n v="75"/>
    <n v="55"/>
    <n v="44"/>
    <n v="20"/>
    <n v="0"/>
    <n v="0"/>
    <n v="0"/>
    <n v="0"/>
    <m/>
    <m/>
    <m/>
    <m/>
    <m/>
    <n v="137621"/>
    <m/>
    <n v="0.22453783704874003"/>
    <n v="6.9413586850184767E-3"/>
    <n v="0.12830115305305798"/>
    <n v="0"/>
    <n v="0.33075744803276358"/>
    <n v="8.9636358870925949E-3"/>
    <m/>
    <n v="0.30049856729332725"/>
    <n v="0.35283899010179803"/>
    <n v="0.34666244260487461"/>
    <m/>
    <m/>
    <m/>
    <m/>
    <m/>
    <m/>
    <m/>
    <m/>
    <m/>
    <m/>
    <m/>
    <n v="1007.0713297767228"/>
    <x v="0"/>
  </r>
  <r>
    <s v="San Mateo CCD"/>
    <x v="9"/>
    <s v="371"/>
    <s v="Multi-College District"/>
    <x v="3"/>
    <n v="0.53604080454239245"/>
    <n v="0.11769800789144452"/>
    <n v="0.37"/>
    <n v="41.1"/>
    <n v="24.7"/>
    <n v="20120"/>
    <x v="6"/>
    <x v="87"/>
    <x v="20"/>
    <x v="3"/>
    <n v="45"/>
    <n v="272"/>
    <n v="43"/>
    <n v="78"/>
    <s v="entire building is Wi-Fi"/>
    <n v="12231.34"/>
    <m/>
    <n v="0"/>
    <n v="0"/>
    <n v="0"/>
    <n v="0"/>
    <m/>
    <m/>
    <n v="0"/>
    <n v="2804.3"/>
    <n v="15035.64"/>
    <n v="19.57"/>
    <m/>
    <n v="0"/>
    <n v="0"/>
    <n v="0"/>
    <n v="582.33000000000004"/>
    <m/>
    <m/>
    <n v="6447.69"/>
    <n v="0"/>
    <n v="7049.59"/>
    <n v="10397.86"/>
    <m/>
    <n v="0"/>
    <n v="0"/>
    <n v="0"/>
    <n v="0"/>
    <m/>
    <m/>
    <n v="0"/>
    <n v="0"/>
    <n v="10397.86"/>
    <n v="0"/>
    <m/>
    <n v="0"/>
    <n v="0"/>
    <n v="0"/>
    <n v="0"/>
    <m/>
    <m/>
    <n v="0"/>
    <n v="0"/>
    <n v="0"/>
    <m/>
    <m/>
    <m/>
    <m/>
    <m/>
    <m/>
    <m/>
    <m/>
    <m/>
    <m/>
    <m/>
    <m/>
    <m/>
    <m/>
    <m/>
    <m/>
    <m/>
    <m/>
    <m/>
    <m/>
    <m/>
    <m/>
    <n v="0"/>
    <m/>
    <n v="0"/>
    <n v="0"/>
    <n v="0"/>
    <m/>
    <m/>
    <n v="3958.67"/>
    <n v="20793.310000000001"/>
    <n v="0"/>
    <n v="24751.98"/>
    <m/>
    <m/>
    <m/>
    <m/>
    <m/>
    <m/>
    <m/>
    <m/>
    <m/>
    <m/>
    <m/>
    <m/>
    <m/>
    <m/>
    <m/>
    <m/>
    <m/>
    <m/>
    <m/>
    <m/>
    <m/>
    <m/>
    <n v="1274.08"/>
    <m/>
    <n v="0"/>
    <n v="0"/>
    <n v="0"/>
    <m/>
    <m/>
    <n v="0"/>
    <n v="0"/>
    <n v="0"/>
    <n v="1274.08"/>
    <m/>
    <m/>
    <m/>
    <m/>
    <m/>
    <m/>
    <m/>
    <m/>
    <m/>
    <m/>
    <m/>
    <m/>
    <m/>
    <m/>
    <m/>
    <m/>
    <m/>
    <m/>
    <m/>
    <m/>
    <m/>
    <m/>
    <m/>
    <m/>
    <m/>
    <m/>
    <m/>
    <m/>
    <m/>
    <m/>
    <n v="0"/>
    <m/>
    <n v="0"/>
    <n v="0"/>
    <n v="0"/>
    <n v="3143.76"/>
    <m/>
    <m/>
    <n v="0"/>
    <n v="15488.56"/>
    <n v="18632.32"/>
    <n v="25433.5"/>
    <n v="33075.65"/>
    <n v="77141.47"/>
    <s v="Dean or other administrator"/>
    <m/>
    <s v="No"/>
    <s v="M.A. (subject other than librarianship)"/>
    <s v="None"/>
    <m/>
    <m/>
    <m/>
    <n v="624"/>
    <n v="655"/>
    <n v="14"/>
    <n v="14"/>
    <n v="50242"/>
    <n v="7"/>
    <n v="7"/>
    <n v="93"/>
    <m/>
    <n v="0"/>
    <n v="97"/>
    <n v="97"/>
    <n v="1532"/>
    <m/>
    <m/>
    <n v="2"/>
    <n v="2"/>
    <m/>
    <m/>
    <n v="3"/>
    <n v="2.82"/>
    <n v="4.82"/>
    <n v="1.32"/>
    <n v="2856"/>
    <s v="estimate"/>
    <n v="2688"/>
    <n v="8398"/>
    <m/>
    <n v="195"/>
    <m/>
    <m/>
    <n v="11086"/>
    <m/>
    <m/>
    <m/>
    <m/>
    <n v="2044"/>
    <n v="1840"/>
    <m/>
    <m/>
    <m/>
    <m/>
    <m/>
    <m/>
    <m/>
    <m/>
    <m/>
    <m/>
    <m/>
    <m/>
    <m/>
    <n v="110"/>
    <n v="2750"/>
    <n v="1"/>
    <n v="4"/>
    <n v="100"/>
    <n v="63"/>
    <n v="44"/>
    <n v="30"/>
    <n v="4"/>
    <n v="0"/>
    <n v="4"/>
    <n v="0"/>
    <m/>
    <m/>
    <m/>
    <m/>
    <m/>
    <n v="133123"/>
    <m/>
    <n v="0.19490994921408678"/>
    <n v="9.1385217315666914E-2"/>
    <n v="0.13478949778893248"/>
    <n v="0"/>
    <n v="0.32086476962391303"/>
    <n v="1.6516148836676302E-2"/>
    <m/>
    <n v="0.24153441722072447"/>
    <n v="0.32969944700301923"/>
    <n v="0.42876613577625627"/>
    <m/>
    <m/>
    <m/>
    <m/>
    <m/>
    <m/>
    <m/>
    <m/>
    <m/>
    <m/>
    <m/>
    <n v="932.51321873148163"/>
    <x v="0"/>
  </r>
  <r>
    <s v="San Mateo CCD"/>
    <x v="9"/>
    <s v="371"/>
    <s v="Multi-College District"/>
    <x v="3"/>
    <n v="0.53604080454239245"/>
    <n v="0.11769800789144452"/>
    <n v="0.37"/>
    <n v="41.1"/>
    <n v="24.7"/>
    <n v="20130"/>
    <x v="7"/>
    <x v="88"/>
    <x v="20"/>
    <x v="3"/>
    <n v="45"/>
    <n v="272"/>
    <n v="43"/>
    <n v="78"/>
    <m/>
    <n v="11339.54"/>
    <m/>
    <n v="0"/>
    <n v="0"/>
    <m/>
    <m/>
    <n v="0"/>
    <n v="0"/>
    <n v="0"/>
    <n v="2702"/>
    <n v="14041.54"/>
    <n v="357.8"/>
    <m/>
    <n v="0"/>
    <n v="0"/>
    <m/>
    <m/>
    <n v="0"/>
    <n v="0"/>
    <n v="0"/>
    <n v="0"/>
    <n v="357.8"/>
    <n v="10559.99"/>
    <m/>
    <n v="0"/>
    <n v="0"/>
    <m/>
    <m/>
    <n v="0"/>
    <n v="0"/>
    <n v="0"/>
    <n v="0"/>
    <n v="10559.99"/>
    <n v="0"/>
    <m/>
    <n v="0"/>
    <n v="0"/>
    <m/>
    <m/>
    <n v="0"/>
    <n v="0"/>
    <n v="0"/>
    <n v="0"/>
    <n v="0"/>
    <m/>
    <m/>
    <m/>
    <m/>
    <m/>
    <m/>
    <m/>
    <m/>
    <m/>
    <m/>
    <m/>
    <m/>
    <m/>
    <m/>
    <m/>
    <m/>
    <m/>
    <m/>
    <m/>
    <m/>
    <m/>
    <m/>
    <n v="0"/>
    <m/>
    <m/>
    <n v="0"/>
    <m/>
    <m/>
    <n v="0"/>
    <n v="2323.3000000000002"/>
    <n v="20000"/>
    <m/>
    <n v="22323.3"/>
    <m/>
    <m/>
    <m/>
    <m/>
    <m/>
    <m/>
    <m/>
    <m/>
    <m/>
    <m/>
    <m/>
    <m/>
    <m/>
    <m/>
    <m/>
    <m/>
    <m/>
    <m/>
    <m/>
    <m/>
    <m/>
    <m/>
    <n v="1259.95"/>
    <m/>
    <n v="0"/>
    <n v="0"/>
    <m/>
    <n v="0"/>
    <n v="0"/>
    <m/>
    <n v="0"/>
    <n v="0"/>
    <n v="1259.95"/>
    <m/>
    <m/>
    <m/>
    <m/>
    <m/>
    <m/>
    <m/>
    <m/>
    <m/>
    <m/>
    <m/>
    <m/>
    <m/>
    <m/>
    <m/>
    <m/>
    <m/>
    <m/>
    <m/>
    <m/>
    <n v="100"/>
    <m/>
    <n v="0"/>
    <n v="0"/>
    <m/>
    <n v="0"/>
    <m/>
    <n v="0"/>
    <n v="0"/>
    <n v="100"/>
    <n v="0"/>
    <m/>
    <n v="0"/>
    <n v="0"/>
    <m/>
    <m/>
    <n v="0"/>
    <n v="0"/>
    <n v="0"/>
    <n v="0"/>
    <n v="0"/>
    <n v="24601.53"/>
    <n v="24041.05"/>
    <n v="48642.58"/>
    <s v="Dean or other administrator"/>
    <m/>
    <s v="No"/>
    <s v="M.A."/>
    <s v="None"/>
    <m/>
    <m/>
    <m/>
    <n v="847"/>
    <n v="902"/>
    <n v="4"/>
    <n v="4"/>
    <n v="51128"/>
    <n v="9"/>
    <n v="9"/>
    <n v="93"/>
    <m/>
    <n v="0"/>
    <n v="38"/>
    <n v="38"/>
    <n v="1570"/>
    <m/>
    <m/>
    <n v="6"/>
    <n v="3.42"/>
    <m/>
    <n v="4"/>
    <n v="4"/>
    <n v="3.45"/>
    <n v="6.87"/>
    <n v="2.08"/>
    <n v="2943"/>
    <s v="estimate"/>
    <n v="2872"/>
    <n v="9238"/>
    <m/>
    <n v="220"/>
    <m/>
    <m/>
    <n v="12330"/>
    <m/>
    <m/>
    <m/>
    <m/>
    <n v="1844"/>
    <n v="1756"/>
    <s v="No"/>
    <m/>
    <m/>
    <m/>
    <m/>
    <m/>
    <m/>
    <m/>
    <m/>
    <m/>
    <m/>
    <s v="No"/>
    <m/>
    <n v="188"/>
    <n v="4700"/>
    <n v="1"/>
    <n v="3"/>
    <n v="75"/>
    <n v="63"/>
    <n v="44"/>
    <n v="28"/>
    <n v="4"/>
    <n v="0"/>
    <n v="4"/>
    <n v="0"/>
    <s v="No"/>
    <m/>
    <m/>
    <s v="No"/>
    <s v="Yes"/>
    <n v="135823"/>
    <m/>
    <n v="0.2886676652430854"/>
    <n v="7.3556953599089522E-3"/>
    <n v="0.21709354232444084"/>
    <n v="0"/>
    <n v="0.45892508168769003"/>
    <n v="2.5902203378192521E-2"/>
    <m/>
    <n v="0"/>
    <n v="0.50576120756752618"/>
    <n v="0.49423879243247376"/>
    <m/>
    <m/>
    <m/>
    <m/>
    <m/>
    <m/>
    <m/>
    <m/>
    <m/>
    <m/>
    <m/>
    <n v="661.41179732446153"/>
    <x v="0"/>
  </r>
  <r>
    <s v="San Mateo CCD"/>
    <x v="9"/>
    <s v="371"/>
    <s v="Multi-College District"/>
    <x v="3"/>
    <n v="0.53604080454239245"/>
    <n v="0.11769800789144452"/>
    <n v="0.37"/>
    <n v="41.1"/>
    <n v="24.7"/>
    <n v="20140"/>
    <x v="8"/>
    <x v="89"/>
    <x v="20"/>
    <x v="14"/>
    <n v="57"/>
    <n v="289"/>
    <n v="43"/>
    <n v="78"/>
    <m/>
    <n v="12162.23"/>
    <n v="0"/>
    <n v="0"/>
    <n v="0"/>
    <m/>
    <m/>
    <n v="0"/>
    <n v="0"/>
    <n v="17754.39"/>
    <n v="0"/>
    <n v="29916.62"/>
    <n v="137.05000000000001"/>
    <n v="0"/>
    <n v="0"/>
    <n v="0"/>
    <m/>
    <m/>
    <n v="0"/>
    <n v="0"/>
    <n v="0"/>
    <n v="0"/>
    <n v="137.05000000000001"/>
    <n v="1515.68"/>
    <n v="0"/>
    <n v="0"/>
    <n v="0"/>
    <m/>
    <m/>
    <n v="0"/>
    <n v="0"/>
    <n v="0"/>
    <n v="0"/>
    <n v="1515.68"/>
    <n v="0"/>
    <n v="0"/>
    <n v="0"/>
    <n v="0"/>
    <m/>
    <m/>
    <n v="0"/>
    <m/>
    <n v="0"/>
    <n v="0"/>
    <n v="0"/>
    <n v="0"/>
    <n v="0"/>
    <n v="0"/>
    <n v="0"/>
    <m/>
    <n v="0"/>
    <n v="0"/>
    <n v="0"/>
    <n v="32629.4"/>
    <n v="0"/>
    <n v="32629.4"/>
    <n v="0"/>
    <n v="0"/>
    <n v="0"/>
    <n v="0"/>
    <m/>
    <n v="0"/>
    <n v="0"/>
    <n v="0"/>
    <n v="0"/>
    <n v="0"/>
    <n v="0"/>
    <n v="0"/>
    <n v="0"/>
    <n v="0"/>
    <n v="0"/>
    <n v="0"/>
    <n v="0"/>
    <n v="0"/>
    <n v="0"/>
    <n v="32629.4"/>
    <n v="0"/>
    <n v="32629.4"/>
    <n v="0"/>
    <n v="0"/>
    <n v="0"/>
    <n v="0"/>
    <m/>
    <n v="0"/>
    <n v="0"/>
    <n v="0"/>
    <n v="0"/>
    <n v="0"/>
    <n v="0"/>
    <n v="233.99"/>
    <n v="0"/>
    <n v="0"/>
    <n v="0"/>
    <m/>
    <n v="0"/>
    <n v="0"/>
    <n v="0"/>
    <n v="0"/>
    <n v="0"/>
    <n v="233.99"/>
    <n v="233.99"/>
    <n v="0"/>
    <n v="0"/>
    <n v="0"/>
    <n v="0"/>
    <n v="0"/>
    <n v="0"/>
    <n v="0"/>
    <n v="0"/>
    <n v="0"/>
    <n v="233.99"/>
    <n v="196.1"/>
    <n v="0"/>
    <n v="0"/>
    <n v="0"/>
    <n v="0"/>
    <n v="0"/>
    <n v="0"/>
    <n v="0"/>
    <n v="0"/>
    <n v="196.1"/>
    <m/>
    <n v="0"/>
    <n v="0"/>
    <n v="0"/>
    <n v="0"/>
    <n v="0"/>
    <n v="0"/>
    <n v="0"/>
    <n v="0"/>
    <n v="0"/>
    <n v="196.1"/>
    <n v="0"/>
    <n v="0"/>
    <n v="0"/>
    <n v="0"/>
    <n v="0"/>
    <n v="0"/>
    <n v="0"/>
    <n v="0"/>
    <n v="196.1"/>
    <m/>
    <n v="0"/>
    <n v="0"/>
    <n v="0"/>
    <m/>
    <m/>
    <n v="0"/>
    <n v="0"/>
    <n v="0"/>
    <n v="0"/>
    <n v="0"/>
    <n v="31432.3"/>
    <n v="33196.54"/>
    <n v="64628.84"/>
    <s v="Dean or other administrator"/>
    <m/>
    <s v="No"/>
    <s v="Ed. D"/>
    <s v="None"/>
    <m/>
    <m/>
    <m/>
    <n v="995"/>
    <n v="71"/>
    <n v="31"/>
    <n v="0"/>
    <n v="0"/>
    <n v="0"/>
    <n v="9"/>
    <n v="76"/>
    <m/>
    <n v="0"/>
    <n v="44"/>
    <n v="0"/>
    <n v="1644"/>
    <s v="Yes"/>
    <s v="Vendor: Gale"/>
    <n v="2"/>
    <n v="3.42"/>
    <m/>
    <n v="3"/>
    <n v="3"/>
    <n v="3"/>
    <n v="6.42"/>
    <n v="2"/>
    <n v="2070"/>
    <s v="estimate"/>
    <n v="3502"/>
    <n v="13529"/>
    <n v="42"/>
    <n v="0"/>
    <n v="0"/>
    <m/>
    <n v="17073"/>
    <m/>
    <m/>
    <m/>
    <n v="1826"/>
    <n v="2164"/>
    <m/>
    <s v="No"/>
    <m/>
    <m/>
    <m/>
    <m/>
    <m/>
    <m/>
    <m/>
    <m/>
    <m/>
    <m/>
    <s v="Yes"/>
    <s v="Vendor"/>
    <n v="124"/>
    <n v="3121"/>
    <n v="1"/>
    <n v="3"/>
    <n v="75"/>
    <n v="63"/>
    <n v="44"/>
    <n v="44"/>
    <n v="4"/>
    <n v="0"/>
    <n v="4"/>
    <n v="0"/>
    <s v="No"/>
    <m/>
    <s v="No"/>
    <s v="No"/>
    <s v="Yes"/>
    <n v="239298"/>
    <m/>
    <n v="0.4628989163351841"/>
    <n v="2.1205703212373922E-3"/>
    <n v="2.3452068766822987E-2"/>
    <n v="0"/>
    <n v="0.50487367559126861"/>
    <n v="3.6205198793603601E-3"/>
    <n v="3.0342491061266146E-3"/>
    <n v="0"/>
    <n v="0.48635098510200708"/>
    <n v="0.51364901489799297"/>
    <n v="0.69899999999999995"/>
    <s v="Yes"/>
    <m/>
    <m/>
    <m/>
    <m/>
    <m/>
    <m/>
    <m/>
    <s v="Other"/>
    <s v="Lottery"/>
    <n v="740.26963358552041"/>
    <x v="0"/>
  </r>
  <r>
    <s v="Santa Clarita CCD"/>
    <x v="10"/>
    <s v="661"/>
    <s v="Single College District"/>
    <x v="1"/>
    <n v="0.35744174069782414"/>
    <n v="0.15829792712759108"/>
    <n v="0.27"/>
    <n v="28.8"/>
    <n v="17.8"/>
    <n v="20060"/>
    <x v="0"/>
    <x v="90"/>
    <x v="12"/>
    <x v="5"/>
    <n v="40"/>
    <n v="436"/>
    <n v="87"/>
    <n v="35"/>
    <n v="109"/>
    <n v="0"/>
    <m/>
    <n v="0"/>
    <n v="34625"/>
    <n v="0"/>
    <n v="0"/>
    <m/>
    <m/>
    <n v="0"/>
    <n v="0"/>
    <n v="34625"/>
    <n v="12939"/>
    <m/>
    <n v="0"/>
    <n v="0"/>
    <n v="0"/>
    <n v="0"/>
    <m/>
    <m/>
    <n v="0"/>
    <n v="0"/>
    <n v="12939"/>
    <n v="0"/>
    <m/>
    <n v="0"/>
    <n v="0"/>
    <n v="0"/>
    <n v="0"/>
    <m/>
    <m/>
    <n v="0"/>
    <n v="0"/>
    <n v="0"/>
    <n v="0"/>
    <m/>
    <n v="0"/>
    <n v="0"/>
    <n v="0"/>
    <n v="0"/>
    <m/>
    <m/>
    <n v="0"/>
    <n v="0"/>
    <n v="0"/>
    <m/>
    <m/>
    <m/>
    <m/>
    <m/>
    <m/>
    <m/>
    <m/>
    <m/>
    <m/>
    <m/>
    <m/>
    <m/>
    <m/>
    <m/>
    <m/>
    <m/>
    <m/>
    <m/>
    <m/>
    <m/>
    <m/>
    <n v="0"/>
    <m/>
    <n v="0"/>
    <n v="17005"/>
    <n v="0"/>
    <m/>
    <m/>
    <n v="37037"/>
    <n v="0"/>
    <n v="0"/>
    <n v="54042"/>
    <m/>
    <m/>
    <m/>
    <m/>
    <m/>
    <m/>
    <m/>
    <m/>
    <m/>
    <m/>
    <m/>
    <m/>
    <m/>
    <m/>
    <m/>
    <m/>
    <m/>
    <m/>
    <m/>
    <m/>
    <m/>
    <m/>
    <n v="0"/>
    <m/>
    <n v="0"/>
    <n v="4000"/>
    <n v="0"/>
    <m/>
    <m/>
    <n v="0"/>
    <n v="0"/>
    <n v="2300"/>
    <n v="6300"/>
    <m/>
    <m/>
    <m/>
    <m/>
    <m/>
    <m/>
    <m/>
    <m/>
    <m/>
    <m/>
    <m/>
    <m/>
    <m/>
    <m/>
    <m/>
    <m/>
    <m/>
    <m/>
    <m/>
    <m/>
    <m/>
    <m/>
    <m/>
    <m/>
    <m/>
    <m/>
    <m/>
    <m/>
    <m/>
    <m/>
    <n v="0"/>
    <m/>
    <n v="0"/>
    <n v="0"/>
    <n v="0"/>
    <n v="0"/>
    <m/>
    <m/>
    <n v="0"/>
    <n v="0"/>
    <n v="0"/>
    <n v="47564"/>
    <n v="60342"/>
    <n v="107906"/>
    <s v="Department chair (Faculty position)"/>
    <s v="Not called department chair"/>
    <s v="No"/>
    <s v="PhD"/>
    <m/>
    <m/>
    <m/>
    <s v="Paid for 12th month service"/>
    <n v="1082"/>
    <n v="1787"/>
    <m/>
    <m/>
    <n v="46428"/>
    <n v="0"/>
    <n v="0"/>
    <n v="160"/>
    <m/>
    <n v="248"/>
    <n v="379"/>
    <n v="412"/>
    <n v="5373"/>
    <m/>
    <m/>
    <n v="3"/>
    <n v="3.7"/>
    <m/>
    <m/>
    <n v="5"/>
    <n v="5"/>
    <n v="8.6999999999999993"/>
    <m/>
    <n v="20372"/>
    <s v="estimate"/>
    <n v="8707"/>
    <n v="8143"/>
    <m/>
    <n v="5606"/>
    <m/>
    <n v="7891"/>
    <n v="30347"/>
    <m/>
    <m/>
    <m/>
    <n v="23"/>
    <m/>
    <n v="70"/>
    <m/>
    <m/>
    <m/>
    <m/>
    <m/>
    <m/>
    <m/>
    <m/>
    <m/>
    <m/>
    <m/>
    <m/>
    <m/>
    <n v="130"/>
    <n v="2277"/>
    <n v="1"/>
    <n v="2"/>
    <m/>
    <n v="63.5"/>
    <n v="46"/>
    <n v="46"/>
    <n v="6"/>
    <n v="0"/>
    <n v="6"/>
    <n v="0"/>
    <m/>
    <m/>
    <m/>
    <m/>
    <m/>
    <n v="263290"/>
    <m/>
    <n v="0.32088113728615647"/>
    <n v="0.11990992159842827"/>
    <n v="0"/>
    <n v="0"/>
    <n v="0.50082479194854779"/>
    <n v="5.8384149166867461E-2"/>
    <m/>
    <n v="0"/>
    <n v="0.44079105888458475"/>
    <n v="0.5592089411154153"/>
    <m/>
    <m/>
    <m/>
    <m/>
    <m/>
    <m/>
    <m/>
    <m/>
    <m/>
    <m/>
    <m/>
    <n v="1171.967443897094"/>
    <x v="2"/>
  </r>
  <r>
    <s v="Santa Clarita CCD"/>
    <x v="10"/>
    <s v="661"/>
    <s v="Single College District"/>
    <x v="1"/>
    <n v="0.35744174069782414"/>
    <n v="0.15829792712759108"/>
    <n v="0.27"/>
    <n v="28.8"/>
    <n v="17.8"/>
    <n v="20070"/>
    <x v="1"/>
    <x v="91"/>
    <x v="12"/>
    <x v="5"/>
    <n v="40"/>
    <n v="436"/>
    <n v="87"/>
    <n v="35"/>
    <n v="109"/>
    <n v="0"/>
    <m/>
    <n v="0"/>
    <n v="39993"/>
    <n v="0"/>
    <n v="0"/>
    <m/>
    <m/>
    <n v="0"/>
    <n v="0"/>
    <n v="39993"/>
    <n v="0"/>
    <m/>
    <n v="0"/>
    <n v="12312"/>
    <n v="0"/>
    <n v="0"/>
    <m/>
    <m/>
    <n v="0"/>
    <n v="0"/>
    <n v="12312"/>
    <n v="0"/>
    <m/>
    <n v="0"/>
    <n v="0"/>
    <n v="0"/>
    <n v="0"/>
    <m/>
    <m/>
    <n v="0"/>
    <n v="0"/>
    <n v="0"/>
    <n v="0"/>
    <m/>
    <n v="0"/>
    <n v="4100"/>
    <n v="0"/>
    <n v="0"/>
    <m/>
    <m/>
    <n v="0"/>
    <n v="0"/>
    <n v="4100"/>
    <m/>
    <m/>
    <m/>
    <m/>
    <m/>
    <m/>
    <m/>
    <m/>
    <m/>
    <m/>
    <m/>
    <m/>
    <m/>
    <m/>
    <m/>
    <m/>
    <m/>
    <m/>
    <m/>
    <m/>
    <m/>
    <m/>
    <n v="0"/>
    <m/>
    <n v="0"/>
    <n v="16925"/>
    <n v="0"/>
    <m/>
    <m/>
    <n v="37037"/>
    <n v="0"/>
    <n v="0"/>
    <n v="53962"/>
    <m/>
    <m/>
    <m/>
    <m/>
    <m/>
    <m/>
    <m/>
    <m/>
    <m/>
    <m/>
    <m/>
    <m/>
    <m/>
    <m/>
    <m/>
    <m/>
    <m/>
    <m/>
    <m/>
    <m/>
    <m/>
    <m/>
    <n v="0"/>
    <m/>
    <n v="0"/>
    <n v="8000"/>
    <n v="0"/>
    <m/>
    <m/>
    <n v="0"/>
    <n v="0"/>
    <n v="2100"/>
    <n v="10100"/>
    <m/>
    <m/>
    <m/>
    <m/>
    <m/>
    <m/>
    <m/>
    <m/>
    <m/>
    <m/>
    <m/>
    <m/>
    <m/>
    <m/>
    <m/>
    <m/>
    <m/>
    <m/>
    <m/>
    <m/>
    <m/>
    <m/>
    <m/>
    <m/>
    <m/>
    <m/>
    <m/>
    <m/>
    <m/>
    <m/>
    <n v="0"/>
    <m/>
    <n v="0"/>
    <n v="0"/>
    <n v="0"/>
    <n v="0"/>
    <m/>
    <m/>
    <n v="0"/>
    <n v="0"/>
    <n v="0"/>
    <n v="52305"/>
    <n v="68162"/>
    <n v="120467"/>
    <s v="Department chair (Faculty position)"/>
    <s v="Not called department chair"/>
    <s v="No"/>
    <s v="PhD"/>
    <m/>
    <m/>
    <m/>
    <s v="Paid for 12th month service"/>
    <n v="1256"/>
    <n v="1508"/>
    <m/>
    <m/>
    <n v="46524"/>
    <n v="3153"/>
    <n v="3153"/>
    <n v="147"/>
    <n v="0"/>
    <n v="248"/>
    <n v="274"/>
    <n v="341"/>
    <n v="5473"/>
    <m/>
    <m/>
    <n v="3"/>
    <n v="3.7"/>
    <m/>
    <m/>
    <n v="5"/>
    <n v="5"/>
    <n v="8.6999999999999993"/>
    <m/>
    <n v="15273"/>
    <s v="estimate"/>
    <n v="8100"/>
    <n v="8477"/>
    <m/>
    <n v="6775"/>
    <m/>
    <n v="6902"/>
    <n v="30254"/>
    <m/>
    <m/>
    <m/>
    <n v="123"/>
    <m/>
    <n v="131"/>
    <m/>
    <m/>
    <m/>
    <m/>
    <m/>
    <m/>
    <m/>
    <m/>
    <m/>
    <m/>
    <m/>
    <m/>
    <m/>
    <n v="82"/>
    <n v="2050"/>
    <n v="1"/>
    <n v="2"/>
    <n v="12"/>
    <n v="63.5"/>
    <n v="46"/>
    <n v="46"/>
    <n v="6"/>
    <n v="0"/>
    <n v="6"/>
    <n v="0"/>
    <m/>
    <m/>
    <m/>
    <m/>
    <m/>
    <n v="269351"/>
    <n v="201"/>
    <n v="0.33198303269775126"/>
    <n v="0.1022022628603684"/>
    <n v="0"/>
    <n v="3.4034216839466412E-2"/>
    <n v="0.44794009977836252"/>
    <n v="8.3840387824051399E-2"/>
    <m/>
    <n v="0"/>
    <n v="0.43418529555811963"/>
    <n v="0.56581470444188031"/>
    <m/>
    <m/>
    <m/>
    <m/>
    <m/>
    <m/>
    <m/>
    <m/>
    <m/>
    <m/>
    <m/>
    <n v="1264.6520634920535"/>
    <x v="2"/>
  </r>
  <r>
    <s v="Santa Clarita CCD"/>
    <x v="10"/>
    <s v="661"/>
    <s v="Single College District"/>
    <x v="1"/>
    <n v="0.35744174069782414"/>
    <n v="0.15829792712759108"/>
    <n v="0.27"/>
    <n v="28.8"/>
    <n v="17.8"/>
    <n v="20080"/>
    <x v="2"/>
    <x v="92"/>
    <x v="12"/>
    <x v="6"/>
    <n v="44"/>
    <n v="436"/>
    <n v="67"/>
    <n v="35"/>
    <s v="Wi-fi access throughout building"/>
    <n v="979"/>
    <m/>
    <n v="0"/>
    <n v="40705"/>
    <n v="0"/>
    <n v="0"/>
    <m/>
    <m/>
    <n v="0"/>
    <n v="1418"/>
    <n v="43102"/>
    <n v="0"/>
    <m/>
    <n v="0"/>
    <n v="0"/>
    <n v="0"/>
    <n v="0"/>
    <m/>
    <m/>
    <n v="0"/>
    <n v="0"/>
    <n v="0"/>
    <n v="0"/>
    <m/>
    <n v="0"/>
    <n v="12608"/>
    <n v="0"/>
    <n v="0"/>
    <m/>
    <m/>
    <n v="0"/>
    <n v="0"/>
    <n v="12608"/>
    <n v="0"/>
    <m/>
    <n v="0"/>
    <n v="0"/>
    <n v="0"/>
    <n v="0"/>
    <m/>
    <m/>
    <n v="0"/>
    <n v="0"/>
    <n v="0"/>
    <m/>
    <m/>
    <m/>
    <m/>
    <m/>
    <m/>
    <m/>
    <m/>
    <m/>
    <m/>
    <m/>
    <m/>
    <m/>
    <m/>
    <m/>
    <m/>
    <m/>
    <m/>
    <m/>
    <m/>
    <m/>
    <m/>
    <n v="0"/>
    <m/>
    <n v="0"/>
    <n v="6894"/>
    <n v="0"/>
    <m/>
    <m/>
    <n v="31834"/>
    <n v="0"/>
    <n v="0"/>
    <n v="38728"/>
    <m/>
    <m/>
    <m/>
    <m/>
    <m/>
    <m/>
    <m/>
    <m/>
    <m/>
    <m/>
    <m/>
    <m/>
    <m/>
    <m/>
    <m/>
    <m/>
    <m/>
    <m/>
    <m/>
    <m/>
    <m/>
    <m/>
    <n v="0"/>
    <m/>
    <n v="0"/>
    <n v="11788"/>
    <n v="0"/>
    <m/>
    <m/>
    <n v="0"/>
    <n v="0"/>
    <n v="0"/>
    <n v="11788"/>
    <m/>
    <m/>
    <m/>
    <m/>
    <m/>
    <m/>
    <m/>
    <m/>
    <m/>
    <m/>
    <m/>
    <m/>
    <m/>
    <m/>
    <m/>
    <m/>
    <m/>
    <m/>
    <m/>
    <m/>
    <m/>
    <m/>
    <m/>
    <m/>
    <m/>
    <m/>
    <m/>
    <m/>
    <m/>
    <m/>
    <n v="0"/>
    <m/>
    <n v="0"/>
    <n v="0"/>
    <n v="0"/>
    <n v="0"/>
    <m/>
    <m/>
    <n v="0"/>
    <n v="0"/>
    <n v="0"/>
    <n v="55710"/>
    <n v="50516"/>
    <n v="106226"/>
    <m/>
    <s v="Librarian, Public Services (12-month faculty position)"/>
    <s v="No"/>
    <s v="M.A. (subject other than librarianship)"/>
    <s v="None"/>
    <m/>
    <m/>
    <m/>
    <n v="1801"/>
    <n v="2077"/>
    <m/>
    <m/>
    <n v="47798"/>
    <n v="0"/>
    <n v="3153"/>
    <n v="151"/>
    <m/>
    <n v="248"/>
    <n v="380"/>
    <n v="775"/>
    <n v="5182"/>
    <m/>
    <m/>
    <n v="3"/>
    <n v="3.7"/>
    <m/>
    <m/>
    <n v="5"/>
    <n v="5"/>
    <n v="8.6999999999999993"/>
    <m/>
    <n v="10986"/>
    <s v="estimate"/>
    <n v="7529"/>
    <n v="8926"/>
    <n v="5000"/>
    <n v="4507"/>
    <m/>
    <n v="7279"/>
    <n v="33241"/>
    <m/>
    <m/>
    <m/>
    <n v="132"/>
    <m/>
    <n v="23"/>
    <m/>
    <m/>
    <m/>
    <m/>
    <m/>
    <m/>
    <m/>
    <m/>
    <m/>
    <m/>
    <m/>
    <m/>
    <m/>
    <n v="72"/>
    <n v="1800"/>
    <n v="1"/>
    <n v="2"/>
    <m/>
    <n v="64.5"/>
    <n v="46"/>
    <n v="46"/>
    <n v="6"/>
    <n v="0"/>
    <n v="6"/>
    <n v="0"/>
    <m/>
    <m/>
    <m/>
    <m/>
    <m/>
    <n v="272332"/>
    <m/>
    <n v="0.4057575358198558"/>
    <n v="0"/>
    <n v="0.11869033946491443"/>
    <n v="0"/>
    <n v="0.36458117598328094"/>
    <n v="0.11097094873194886"/>
    <m/>
    <n v="0"/>
    <n v="0.52444787528477022"/>
    <n v="0.47555212471522978"/>
    <m/>
    <m/>
    <m/>
    <m/>
    <m/>
    <m/>
    <m/>
    <m/>
    <m/>
    <m/>
    <m/>
    <n v="1409.1972194854745"/>
    <x v="2"/>
  </r>
  <r>
    <s v="Santa Clarita CCD"/>
    <x v="10"/>
    <s v="661"/>
    <s v="Single College District"/>
    <x v="1"/>
    <n v="0.35744174069782414"/>
    <n v="0.15829792712759108"/>
    <n v="0.27"/>
    <n v="28.8"/>
    <n v="17.8"/>
    <n v="20090"/>
    <x v="3"/>
    <x v="93"/>
    <x v="12"/>
    <x v="6"/>
    <n v="44"/>
    <n v="436"/>
    <n v="67"/>
    <n v="35"/>
    <s v="Wi-fi access throughout building"/>
    <n v="47808"/>
    <m/>
    <n v="0"/>
    <n v="0"/>
    <n v="0"/>
    <n v="0"/>
    <m/>
    <m/>
    <n v="0"/>
    <n v="0"/>
    <n v="47808"/>
    <n v="4100"/>
    <m/>
    <n v="0"/>
    <n v="0"/>
    <n v="0"/>
    <n v="0"/>
    <m/>
    <m/>
    <n v="0"/>
    <n v="0"/>
    <n v="4100"/>
    <n v="4377"/>
    <m/>
    <n v="0"/>
    <n v="9015"/>
    <n v="0"/>
    <n v="0"/>
    <m/>
    <m/>
    <n v="0"/>
    <n v="0"/>
    <n v="13392"/>
    <n v="0"/>
    <m/>
    <n v="0"/>
    <n v="0"/>
    <n v="0"/>
    <n v="0"/>
    <m/>
    <m/>
    <n v="0"/>
    <n v="0"/>
    <n v="0"/>
    <m/>
    <m/>
    <m/>
    <m/>
    <m/>
    <m/>
    <m/>
    <m/>
    <m/>
    <m/>
    <m/>
    <m/>
    <m/>
    <m/>
    <m/>
    <m/>
    <m/>
    <m/>
    <m/>
    <m/>
    <m/>
    <m/>
    <n v="7568"/>
    <m/>
    <n v="0"/>
    <n v="325"/>
    <n v="0"/>
    <m/>
    <m/>
    <n v="29153"/>
    <n v="0"/>
    <n v="0"/>
    <n v="36721"/>
    <m/>
    <m/>
    <m/>
    <m/>
    <m/>
    <m/>
    <m/>
    <m/>
    <m/>
    <m/>
    <m/>
    <m/>
    <m/>
    <m/>
    <m/>
    <m/>
    <m/>
    <m/>
    <m/>
    <m/>
    <m/>
    <m/>
    <n v="8483"/>
    <m/>
    <n v="0"/>
    <n v="0"/>
    <n v="0"/>
    <m/>
    <m/>
    <n v="0"/>
    <n v="0"/>
    <n v="0"/>
    <n v="8483"/>
    <m/>
    <m/>
    <m/>
    <m/>
    <m/>
    <m/>
    <m/>
    <m/>
    <m/>
    <m/>
    <m/>
    <m/>
    <m/>
    <m/>
    <m/>
    <m/>
    <m/>
    <m/>
    <m/>
    <m/>
    <m/>
    <m/>
    <m/>
    <m/>
    <m/>
    <m/>
    <m/>
    <m/>
    <m/>
    <m/>
    <n v="0"/>
    <m/>
    <n v="0"/>
    <n v="0"/>
    <n v="0"/>
    <n v="0"/>
    <m/>
    <m/>
    <n v="0"/>
    <n v="0"/>
    <n v="0"/>
    <n v="61200"/>
    <n v="49304"/>
    <n v="110504"/>
    <m/>
    <s v="Librarian, Public Services (12-month faculty position)"/>
    <s v="No"/>
    <s v="M.A. (subject other than librarianship)"/>
    <s v="None"/>
    <m/>
    <m/>
    <m/>
    <n v="1691"/>
    <n v="1991"/>
    <m/>
    <m/>
    <n v="48644"/>
    <n v="2681"/>
    <n v="5834"/>
    <n v="150"/>
    <m/>
    <n v="248"/>
    <n v="285"/>
    <n v="458"/>
    <n v="5293"/>
    <m/>
    <m/>
    <n v="3"/>
    <n v="3.7"/>
    <m/>
    <m/>
    <n v="4"/>
    <n v="4"/>
    <n v="7.7"/>
    <n v="6.1"/>
    <n v="11516"/>
    <s v="estimate"/>
    <n v="8275"/>
    <n v="11004"/>
    <n v="5000"/>
    <n v="3698"/>
    <m/>
    <n v="7268"/>
    <n v="38345"/>
    <m/>
    <m/>
    <m/>
    <n v="112"/>
    <m/>
    <n v="21"/>
    <m/>
    <m/>
    <m/>
    <m/>
    <m/>
    <m/>
    <m/>
    <m/>
    <m/>
    <m/>
    <m/>
    <m/>
    <m/>
    <n v="64"/>
    <n v="2050"/>
    <n v="1"/>
    <n v="1"/>
    <m/>
    <n v="60.5"/>
    <n v="46"/>
    <n v="46"/>
    <n v="4"/>
    <n v="0"/>
    <n v="4"/>
    <n v="0"/>
    <m/>
    <m/>
    <m/>
    <m/>
    <m/>
    <n v="317302"/>
    <m/>
    <n v="0.43263592268153189"/>
    <n v="3.710272931296605E-2"/>
    <n v="0.12119018316079055"/>
    <n v="0"/>
    <n v="0.33230471295156738"/>
    <n v="7.6766451893144141E-2"/>
    <m/>
    <n v="0"/>
    <n v="0.5538261058423225"/>
    <n v="0.44617389415767755"/>
    <m/>
    <m/>
    <m/>
    <m/>
    <m/>
    <m/>
    <m/>
    <m/>
    <m/>
    <m/>
    <m/>
    <n v="1942.8637724180271"/>
    <x v="2"/>
  </r>
  <r>
    <s v="Santa Clarita CCD"/>
    <x v="10"/>
    <s v="661"/>
    <s v="Single College District"/>
    <x v="1"/>
    <n v="0.35744174069782414"/>
    <n v="0.15829792712759108"/>
    <n v="0.27"/>
    <n v="28.8"/>
    <n v="17.8"/>
    <n v="20100"/>
    <x v="4"/>
    <x v="94"/>
    <x v="12"/>
    <x v="6"/>
    <n v="44"/>
    <n v="436"/>
    <n v="67"/>
    <n v="35"/>
    <s v="Wi-fi access throughout building"/>
    <n v="42526"/>
    <m/>
    <n v="0"/>
    <n v="0"/>
    <n v="0"/>
    <n v="0"/>
    <m/>
    <m/>
    <n v="0"/>
    <n v="0"/>
    <n v="42526"/>
    <n v="0"/>
    <m/>
    <n v="0"/>
    <n v="0"/>
    <n v="0"/>
    <n v="0"/>
    <m/>
    <m/>
    <n v="0"/>
    <n v="0"/>
    <n v="0"/>
    <n v="11251"/>
    <m/>
    <n v="0"/>
    <n v="0"/>
    <n v="0"/>
    <n v="0"/>
    <m/>
    <m/>
    <n v="0"/>
    <n v="0"/>
    <n v="11251"/>
    <n v="0"/>
    <m/>
    <n v="0"/>
    <n v="0"/>
    <n v="0"/>
    <n v="0"/>
    <m/>
    <m/>
    <n v="0"/>
    <n v="0"/>
    <n v="0"/>
    <m/>
    <m/>
    <m/>
    <m/>
    <m/>
    <m/>
    <m/>
    <m/>
    <m/>
    <m/>
    <m/>
    <m/>
    <m/>
    <m/>
    <m/>
    <m/>
    <m/>
    <m/>
    <m/>
    <m/>
    <m/>
    <m/>
    <n v="39782"/>
    <m/>
    <n v="0"/>
    <n v="0"/>
    <n v="0"/>
    <m/>
    <m/>
    <n v="6883"/>
    <n v="0"/>
    <n v="0"/>
    <n v="46665"/>
    <m/>
    <m/>
    <m/>
    <m/>
    <m/>
    <m/>
    <m/>
    <m/>
    <m/>
    <m/>
    <m/>
    <m/>
    <m/>
    <m/>
    <m/>
    <m/>
    <m/>
    <m/>
    <m/>
    <m/>
    <m/>
    <m/>
    <n v="6162"/>
    <m/>
    <n v="0"/>
    <n v="0"/>
    <n v="0"/>
    <m/>
    <m/>
    <n v="0"/>
    <n v="0"/>
    <n v="0"/>
    <n v="6162"/>
    <m/>
    <m/>
    <m/>
    <m/>
    <m/>
    <m/>
    <m/>
    <m/>
    <m/>
    <m/>
    <m/>
    <m/>
    <m/>
    <m/>
    <m/>
    <m/>
    <m/>
    <m/>
    <m/>
    <m/>
    <m/>
    <m/>
    <m/>
    <m/>
    <m/>
    <m/>
    <m/>
    <m/>
    <m/>
    <m/>
    <n v="0"/>
    <m/>
    <n v="0"/>
    <n v="0"/>
    <n v="0"/>
    <n v="0"/>
    <m/>
    <m/>
    <n v="0"/>
    <n v="0"/>
    <n v="0"/>
    <n v="53777"/>
    <n v="52827"/>
    <n v="106604"/>
    <m/>
    <s v="Librarian, Public Services (12-month faculty position)"/>
    <s v="No"/>
    <s v="M.A. (subject other than librarianship)"/>
    <s v="None"/>
    <m/>
    <m/>
    <m/>
    <n v="1795"/>
    <n v="2007"/>
    <m/>
    <m/>
    <n v="49519"/>
    <n v="0"/>
    <n v="5834"/>
    <n v="146"/>
    <m/>
    <n v="248"/>
    <n v="106"/>
    <n v="207"/>
    <n v="5370"/>
    <m/>
    <m/>
    <n v="3"/>
    <n v="3.5"/>
    <m/>
    <m/>
    <n v="4"/>
    <n v="4"/>
    <n v="7.5"/>
    <n v="6"/>
    <n v="8992"/>
    <s v="estimate"/>
    <n v="7941"/>
    <n v="17523"/>
    <n v="5000"/>
    <n v="3594"/>
    <m/>
    <n v="7852"/>
    <n v="44399"/>
    <m/>
    <m/>
    <m/>
    <n v="35"/>
    <m/>
    <n v="15"/>
    <m/>
    <m/>
    <m/>
    <m/>
    <m/>
    <m/>
    <m/>
    <m/>
    <m/>
    <m/>
    <m/>
    <m/>
    <m/>
    <n v="59"/>
    <n v="1475"/>
    <n v="1"/>
    <n v="0"/>
    <n v="0"/>
    <n v="60.5"/>
    <n v="46"/>
    <n v="46"/>
    <n v="4"/>
    <n v="0"/>
    <n v="4"/>
    <n v="0"/>
    <m/>
    <m/>
    <m/>
    <m/>
    <m/>
    <n v="329237"/>
    <m/>
    <n v="0.39891561292259203"/>
    <n v="0"/>
    <n v="0.10554012982627294"/>
    <n v="0"/>
    <n v="0.43774154815954375"/>
    <n v="5.7802709091591312E-2"/>
    <m/>
    <n v="0"/>
    <n v="0.50445574274886495"/>
    <n v="0.49554425725113505"/>
    <m/>
    <m/>
    <m/>
    <m/>
    <m/>
    <m/>
    <m/>
    <m/>
    <m/>
    <m/>
    <m/>
    <n v="1988.8959746031474"/>
    <x v="2"/>
  </r>
  <r>
    <s v="Santa Clarita CCD"/>
    <x v="10"/>
    <s v="661"/>
    <s v="Single College District"/>
    <x v="1"/>
    <n v="0.35744174069782414"/>
    <n v="0.15829792712759108"/>
    <n v="0.27"/>
    <n v="28.8"/>
    <n v="17.8"/>
    <n v="20110"/>
    <x v="5"/>
    <x v="95"/>
    <x v="12"/>
    <x v="6"/>
    <n v="44"/>
    <n v="436"/>
    <n v="67"/>
    <n v="35"/>
    <s v="Wi-fi access throughout the building"/>
    <n v="35218"/>
    <m/>
    <n v="0"/>
    <n v="0"/>
    <n v="0"/>
    <n v="0"/>
    <m/>
    <m/>
    <n v="0"/>
    <n v="0"/>
    <n v="0"/>
    <n v="0"/>
    <m/>
    <n v="0"/>
    <n v="0"/>
    <n v="0"/>
    <n v="0"/>
    <m/>
    <m/>
    <n v="0"/>
    <n v="0"/>
    <n v="0"/>
    <n v="10013"/>
    <m/>
    <n v="0"/>
    <n v="0"/>
    <n v="0"/>
    <n v="0"/>
    <m/>
    <m/>
    <n v="0"/>
    <n v="0"/>
    <n v="0"/>
    <n v="0"/>
    <m/>
    <n v="0"/>
    <n v="0"/>
    <n v="0"/>
    <n v="0"/>
    <m/>
    <m/>
    <n v="0"/>
    <n v="0"/>
    <n v="0"/>
    <m/>
    <m/>
    <m/>
    <m/>
    <m/>
    <m/>
    <m/>
    <m/>
    <m/>
    <m/>
    <m/>
    <m/>
    <m/>
    <m/>
    <m/>
    <m/>
    <m/>
    <m/>
    <m/>
    <m/>
    <m/>
    <m/>
    <n v="45170"/>
    <m/>
    <n v="0"/>
    <n v="0"/>
    <n v="0"/>
    <m/>
    <m/>
    <n v="0"/>
    <n v="0"/>
    <n v="0"/>
    <n v="0"/>
    <m/>
    <m/>
    <m/>
    <m/>
    <m/>
    <m/>
    <m/>
    <m/>
    <m/>
    <m/>
    <m/>
    <m/>
    <m/>
    <m/>
    <m/>
    <m/>
    <m/>
    <m/>
    <m/>
    <m/>
    <m/>
    <m/>
    <n v="7640"/>
    <m/>
    <n v="0"/>
    <n v="0"/>
    <n v="0"/>
    <m/>
    <m/>
    <n v="0"/>
    <n v="0"/>
    <n v="0"/>
    <n v="0"/>
    <m/>
    <m/>
    <m/>
    <m/>
    <m/>
    <m/>
    <m/>
    <m/>
    <m/>
    <m/>
    <m/>
    <m/>
    <m/>
    <m/>
    <m/>
    <m/>
    <m/>
    <m/>
    <m/>
    <m/>
    <m/>
    <m/>
    <m/>
    <m/>
    <m/>
    <m/>
    <m/>
    <m/>
    <m/>
    <m/>
    <n v="10728"/>
    <m/>
    <n v="0"/>
    <n v="0"/>
    <n v="0"/>
    <n v="0"/>
    <m/>
    <m/>
    <n v="0"/>
    <n v="0"/>
    <n v="0"/>
    <n v="0"/>
    <n v="0"/>
    <n v="0"/>
    <m/>
    <s v="Librarian, Public Services"/>
    <s v="No"/>
    <s v="M.A. (subject other than librarianship)"/>
    <s v="None"/>
    <m/>
    <m/>
    <m/>
    <n v="2099"/>
    <n v="2447"/>
    <m/>
    <m/>
    <n v="50639"/>
    <n v="2184"/>
    <n v="7944"/>
    <n v="146"/>
    <m/>
    <n v="248"/>
    <n v="76"/>
    <n v="216"/>
    <n v="5663"/>
    <m/>
    <m/>
    <n v="3"/>
    <n v="4"/>
    <m/>
    <m/>
    <n v="3"/>
    <n v="3"/>
    <n v="7"/>
    <m/>
    <n v="7165"/>
    <s v="estimate"/>
    <n v="7646"/>
    <n v="16413"/>
    <m/>
    <n v="1658"/>
    <m/>
    <n v="9356"/>
    <n v="35075"/>
    <m/>
    <m/>
    <m/>
    <n v="39"/>
    <m/>
    <n v="55"/>
    <m/>
    <m/>
    <m/>
    <m/>
    <m/>
    <m/>
    <m/>
    <m/>
    <m/>
    <m/>
    <m/>
    <m/>
    <m/>
    <n v="39"/>
    <n v="925"/>
    <n v="0"/>
    <n v="0"/>
    <n v="0"/>
    <n v="60.5"/>
    <n v="46"/>
    <n v="46"/>
    <n v="4"/>
    <n v="0"/>
    <n v="4"/>
    <n v="0"/>
    <m/>
    <m/>
    <m/>
    <m/>
    <m/>
    <n v="223762"/>
    <m/>
    <e v="#DIV/0!"/>
    <e v="#DIV/0!"/>
    <e v="#DIV/0!"/>
    <e v="#DIV/0!"/>
    <e v="#DIV/0!"/>
    <e v="#DIV/0!"/>
    <m/>
    <e v="#DIV/0!"/>
    <e v="#DIV/0!"/>
    <e v="#DIV/0!"/>
    <m/>
    <m/>
    <m/>
    <m/>
    <m/>
    <m/>
    <m/>
    <m/>
    <m/>
    <m/>
    <m/>
    <n v="1954.4772789115618"/>
    <x v="2"/>
  </r>
  <r>
    <s v="Santa Clarita CCD"/>
    <x v="10"/>
    <s v="661"/>
    <s v="Single College District"/>
    <x v="1"/>
    <n v="0.35744174069782414"/>
    <n v="0.15829792712759108"/>
    <n v="0.27"/>
    <n v="28.8"/>
    <n v="17.8"/>
    <n v="20120"/>
    <x v="6"/>
    <x v="96"/>
    <x v="12"/>
    <x v="6"/>
    <n v="44"/>
    <n v="436"/>
    <n v="67"/>
    <n v="35"/>
    <s v="Wi-fi access throughout the building"/>
    <n v="37250"/>
    <m/>
    <n v="0"/>
    <n v="0"/>
    <n v="0"/>
    <n v="0"/>
    <m/>
    <m/>
    <n v="0"/>
    <n v="0"/>
    <n v="0"/>
    <n v="5000"/>
    <m/>
    <n v="0"/>
    <n v="0"/>
    <n v="0"/>
    <n v="0"/>
    <m/>
    <m/>
    <n v="0"/>
    <n v="0"/>
    <n v="0"/>
    <n v="10674"/>
    <m/>
    <n v="0"/>
    <n v="0"/>
    <n v="0"/>
    <n v="0"/>
    <m/>
    <m/>
    <n v="0"/>
    <n v="0"/>
    <n v="0"/>
    <n v="0"/>
    <m/>
    <n v="0"/>
    <n v="0"/>
    <n v="0"/>
    <n v="0"/>
    <m/>
    <m/>
    <n v="0"/>
    <n v="0"/>
    <n v="0"/>
    <m/>
    <m/>
    <m/>
    <m/>
    <m/>
    <m/>
    <m/>
    <m/>
    <m/>
    <m/>
    <m/>
    <m/>
    <m/>
    <m/>
    <m/>
    <m/>
    <m/>
    <m/>
    <m/>
    <m/>
    <m/>
    <m/>
    <n v="46368"/>
    <m/>
    <n v="0"/>
    <n v="0"/>
    <n v="0"/>
    <m/>
    <m/>
    <n v="0"/>
    <n v="0"/>
    <n v="0"/>
    <n v="0"/>
    <m/>
    <m/>
    <m/>
    <m/>
    <m/>
    <m/>
    <m/>
    <m/>
    <m/>
    <m/>
    <m/>
    <m/>
    <m/>
    <m/>
    <m/>
    <m/>
    <m/>
    <m/>
    <m/>
    <m/>
    <m/>
    <m/>
    <n v="7577"/>
    <m/>
    <n v="0"/>
    <n v="0"/>
    <n v="0"/>
    <m/>
    <m/>
    <n v="0"/>
    <n v="0"/>
    <n v="0"/>
    <n v="0"/>
    <m/>
    <m/>
    <m/>
    <m/>
    <m/>
    <m/>
    <m/>
    <m/>
    <m/>
    <m/>
    <m/>
    <m/>
    <m/>
    <m/>
    <m/>
    <m/>
    <m/>
    <m/>
    <m/>
    <m/>
    <m/>
    <m/>
    <m/>
    <m/>
    <m/>
    <m/>
    <m/>
    <m/>
    <m/>
    <m/>
    <n v="15557"/>
    <m/>
    <n v="0"/>
    <n v="0"/>
    <n v="0"/>
    <n v="0"/>
    <m/>
    <m/>
    <n v="0"/>
    <n v="0"/>
    <n v="0"/>
    <n v="0"/>
    <n v="0"/>
    <n v="0"/>
    <m/>
    <s v="Librarian, Public Services"/>
    <s v="No"/>
    <s v="M.A. (subject other than librarianship)"/>
    <s v="None"/>
    <m/>
    <m/>
    <m/>
    <n v="1476"/>
    <n v="1649"/>
    <m/>
    <m/>
    <n v="50891"/>
    <n v="4553"/>
    <n v="12592"/>
    <n v="139"/>
    <m/>
    <s v="?"/>
    <n v="61"/>
    <n v="130"/>
    <n v="5347"/>
    <m/>
    <m/>
    <n v="3"/>
    <n v="4"/>
    <m/>
    <m/>
    <n v="3"/>
    <n v="3"/>
    <n v="7"/>
    <m/>
    <n v="10566"/>
    <s v="estimate"/>
    <n v="5420"/>
    <n v="17567"/>
    <m/>
    <n v="1157"/>
    <m/>
    <n v="5128"/>
    <n v="29272"/>
    <m/>
    <m/>
    <m/>
    <n v="28"/>
    <m/>
    <n v="36"/>
    <m/>
    <m/>
    <m/>
    <m/>
    <m/>
    <m/>
    <m/>
    <m/>
    <m/>
    <m/>
    <m/>
    <m/>
    <m/>
    <n v="35"/>
    <n v="1123"/>
    <n v="1"/>
    <n v="1"/>
    <n v="15"/>
    <n v="60.5"/>
    <n v="46"/>
    <n v="46"/>
    <n v="4"/>
    <n v="0"/>
    <n v="4"/>
    <n v="0"/>
    <m/>
    <m/>
    <m/>
    <m/>
    <m/>
    <n v="169570"/>
    <m/>
    <e v="#DIV/0!"/>
    <e v="#DIV/0!"/>
    <e v="#DIV/0!"/>
    <e v="#DIV/0!"/>
    <e v="#DIV/0!"/>
    <e v="#DIV/0!"/>
    <m/>
    <e v="#DIV/0!"/>
    <e v="#DIV/0!"/>
    <e v="#DIV/0!"/>
    <m/>
    <m/>
    <m/>
    <m/>
    <m/>
    <m/>
    <m/>
    <m/>
    <m/>
    <m/>
    <m/>
    <n v="1828.0358095238128"/>
    <x v="2"/>
  </r>
  <r>
    <s v="Santa Clarita CCD"/>
    <x v="10"/>
    <s v="661"/>
    <s v="Single College District"/>
    <x v="1"/>
    <n v="0.35744174069782414"/>
    <n v="0.15829792712759108"/>
    <n v="0.27"/>
    <n v="28.8"/>
    <n v="17.8"/>
    <n v="20130"/>
    <x v="7"/>
    <x v="97"/>
    <x v="21"/>
    <x v="15"/>
    <n v="82"/>
    <n v="501"/>
    <n v="18"/>
    <n v="101"/>
    <m/>
    <n v="41936"/>
    <m/>
    <n v="0"/>
    <n v="0"/>
    <m/>
    <m/>
    <n v="0"/>
    <n v="0"/>
    <n v="0"/>
    <n v="0"/>
    <n v="41936"/>
    <n v="0"/>
    <m/>
    <n v="0"/>
    <n v="0"/>
    <m/>
    <m/>
    <n v="0"/>
    <n v="0"/>
    <n v="0"/>
    <n v="0"/>
    <n v="0"/>
    <n v="10849"/>
    <m/>
    <n v="0"/>
    <n v="0"/>
    <m/>
    <m/>
    <n v="0"/>
    <n v="0"/>
    <n v="0"/>
    <n v="0"/>
    <n v="10849"/>
    <n v="0"/>
    <m/>
    <n v="0"/>
    <n v="0"/>
    <m/>
    <m/>
    <n v="0"/>
    <n v="0"/>
    <n v="0"/>
    <n v="0"/>
    <n v="0"/>
    <m/>
    <m/>
    <m/>
    <m/>
    <m/>
    <m/>
    <m/>
    <m/>
    <m/>
    <m/>
    <m/>
    <m/>
    <m/>
    <m/>
    <m/>
    <m/>
    <m/>
    <m/>
    <m/>
    <m/>
    <m/>
    <m/>
    <n v="42051"/>
    <m/>
    <n v="0"/>
    <n v="0"/>
    <m/>
    <n v="0"/>
    <n v="0"/>
    <n v="0"/>
    <n v="0"/>
    <n v="0"/>
    <n v="42051"/>
    <m/>
    <m/>
    <m/>
    <m/>
    <m/>
    <m/>
    <m/>
    <m/>
    <m/>
    <m/>
    <m/>
    <m/>
    <m/>
    <m/>
    <m/>
    <m/>
    <m/>
    <m/>
    <m/>
    <m/>
    <m/>
    <m/>
    <n v="20018"/>
    <m/>
    <n v="0"/>
    <n v="0"/>
    <m/>
    <n v="0"/>
    <n v="0"/>
    <m/>
    <n v="0"/>
    <n v="0"/>
    <n v="20018"/>
    <m/>
    <m/>
    <m/>
    <m/>
    <m/>
    <m/>
    <m/>
    <m/>
    <m/>
    <m/>
    <m/>
    <m/>
    <m/>
    <m/>
    <m/>
    <m/>
    <m/>
    <m/>
    <m/>
    <m/>
    <n v="0"/>
    <m/>
    <n v="0"/>
    <n v="0"/>
    <m/>
    <n v="0"/>
    <m/>
    <n v="0"/>
    <n v="0"/>
    <n v="0"/>
    <n v="0"/>
    <m/>
    <n v="0"/>
    <n v="0"/>
    <m/>
    <m/>
    <n v="0"/>
    <n v="0"/>
    <n v="0"/>
    <n v="0"/>
    <n v="0"/>
    <n v="52785"/>
    <n v="62069"/>
    <n v="114854"/>
    <s v="Other"/>
    <s v="Head Librarian (faculty position)"/>
    <s v="yes"/>
    <m/>
    <s v="None"/>
    <m/>
    <m/>
    <m/>
    <n v="1181"/>
    <n v="1350"/>
    <m/>
    <m/>
    <n v="51151"/>
    <m/>
    <n v="7600"/>
    <n v="121"/>
    <m/>
    <n v="248"/>
    <n v="45"/>
    <n v="50"/>
    <n v="4886"/>
    <m/>
    <m/>
    <n v="11"/>
    <n v="6.5"/>
    <n v="0"/>
    <n v="3"/>
    <n v="3"/>
    <n v="3"/>
    <n v="9.5"/>
    <n v="11.5"/>
    <n v="11520"/>
    <s v="estimate"/>
    <n v="5454"/>
    <n v="17906"/>
    <m/>
    <n v="945"/>
    <n v="8"/>
    <m/>
    <n v="24314"/>
    <m/>
    <m/>
    <n v="19"/>
    <n v="19"/>
    <m/>
    <n v="42"/>
    <s v="No"/>
    <m/>
    <m/>
    <m/>
    <m/>
    <m/>
    <m/>
    <m/>
    <m/>
    <m/>
    <m/>
    <s v="No"/>
    <m/>
    <n v="26"/>
    <n v="624"/>
    <n v="1"/>
    <n v="2"/>
    <n v="37"/>
    <n v="56.5"/>
    <n v="48"/>
    <n v="48"/>
    <n v="0"/>
    <n v="0"/>
    <n v="0"/>
    <n v="0"/>
    <s v="No"/>
    <m/>
    <m/>
    <s v="No"/>
    <s v="Yes"/>
    <n v="150188"/>
    <m/>
    <n v="0.36512441882738084"/>
    <n v="0"/>
    <n v="9.4459052362129314E-2"/>
    <n v="0"/>
    <n v="0.36612569000644296"/>
    <n v="0.17429083880404689"/>
    <m/>
    <n v="0"/>
    <n v="0.45958347118951015"/>
    <n v="0.54041652881048985"/>
    <m/>
    <m/>
    <m/>
    <m/>
    <m/>
    <m/>
    <m/>
    <m/>
    <m/>
    <m/>
    <m/>
    <n v="1429.0777944862182"/>
    <x v="2"/>
  </r>
  <r>
    <s v="Santa Clarita CCD"/>
    <x v="10"/>
    <s v="661"/>
    <s v="Single College District"/>
    <x v="1"/>
    <n v="0.35744174069782414"/>
    <n v="0.15829792712759108"/>
    <n v="0.27"/>
    <n v="28.8"/>
    <n v="17.8"/>
    <n v="20140"/>
    <x v="8"/>
    <x v="98"/>
    <x v="22"/>
    <x v="15"/>
    <n v="76"/>
    <n v="303"/>
    <n v="18"/>
    <n v="106"/>
    <m/>
    <n v="46652"/>
    <m/>
    <m/>
    <m/>
    <m/>
    <m/>
    <m/>
    <m/>
    <n v="14748"/>
    <m/>
    <n v="61400"/>
    <n v="2755"/>
    <m/>
    <m/>
    <m/>
    <m/>
    <m/>
    <m/>
    <m/>
    <m/>
    <m/>
    <n v="2755"/>
    <n v="8979"/>
    <m/>
    <m/>
    <m/>
    <m/>
    <m/>
    <m/>
    <m/>
    <m/>
    <m/>
    <n v="8979"/>
    <n v="0"/>
    <m/>
    <m/>
    <m/>
    <m/>
    <m/>
    <m/>
    <m/>
    <m/>
    <m/>
    <n v="0"/>
    <n v="45295"/>
    <m/>
    <m/>
    <m/>
    <m/>
    <m/>
    <m/>
    <m/>
    <m/>
    <m/>
    <n v="45295"/>
    <n v="0"/>
    <m/>
    <m/>
    <m/>
    <m/>
    <m/>
    <m/>
    <m/>
    <m/>
    <m/>
    <n v="0"/>
    <n v="45295"/>
    <n v="0"/>
    <n v="0"/>
    <n v="0"/>
    <n v="0"/>
    <n v="0"/>
    <n v="0"/>
    <n v="0"/>
    <n v="0"/>
    <n v="0"/>
    <n v="45295"/>
    <n v="0"/>
    <m/>
    <m/>
    <m/>
    <m/>
    <m/>
    <m/>
    <m/>
    <m/>
    <m/>
    <n v="0"/>
    <n v="6205"/>
    <m/>
    <m/>
    <m/>
    <m/>
    <m/>
    <m/>
    <m/>
    <n v="9705"/>
    <m/>
    <n v="15910"/>
    <n v="6205"/>
    <n v="0"/>
    <n v="0"/>
    <n v="0"/>
    <n v="0"/>
    <n v="0"/>
    <n v="0"/>
    <n v="0"/>
    <n v="9705"/>
    <n v="0"/>
    <n v="15910"/>
    <n v="0"/>
    <m/>
    <m/>
    <m/>
    <m/>
    <m/>
    <m/>
    <m/>
    <m/>
    <n v="0"/>
    <n v="0"/>
    <m/>
    <m/>
    <m/>
    <m/>
    <m/>
    <m/>
    <m/>
    <m/>
    <n v="0"/>
    <n v="0"/>
    <n v="0"/>
    <n v="0"/>
    <n v="0"/>
    <n v="0"/>
    <n v="0"/>
    <n v="0"/>
    <n v="0"/>
    <n v="0"/>
    <n v="0"/>
    <n v="0"/>
    <m/>
    <m/>
    <m/>
    <m/>
    <m/>
    <m/>
    <m/>
    <m/>
    <m/>
    <n v="0"/>
    <n v="70379"/>
    <n v="63960"/>
    <n v="134339"/>
    <s v="Other"/>
    <s v="Head Librarian"/>
    <s v="yes"/>
    <m/>
    <s v="None"/>
    <m/>
    <m/>
    <m/>
    <n v="2178"/>
    <n v="2334"/>
    <m/>
    <m/>
    <n v="50724"/>
    <n v="121052"/>
    <n v="133052"/>
    <n v="55"/>
    <m/>
    <n v="248"/>
    <n v="144"/>
    <n v="183"/>
    <n v="4621"/>
    <s v="No"/>
    <m/>
    <n v="2"/>
    <n v="3.3"/>
    <m/>
    <n v="7"/>
    <n v="7"/>
    <n v="4.5"/>
    <n v="7.8"/>
    <n v="5.35"/>
    <n v="12972"/>
    <s v="estimate"/>
    <n v="5082"/>
    <n v="21274"/>
    <m/>
    <n v="758"/>
    <n v="2"/>
    <m/>
    <n v="27116"/>
    <m/>
    <n v="12"/>
    <m/>
    <n v="11"/>
    <m/>
    <n v="48"/>
    <s v="No"/>
    <m/>
    <m/>
    <m/>
    <m/>
    <m/>
    <m/>
    <m/>
    <m/>
    <m/>
    <m/>
    <s v="No"/>
    <m/>
    <n v="32"/>
    <n v="902"/>
    <n v="1"/>
    <n v="2"/>
    <n v="30"/>
    <n v="56.5"/>
    <n v="48"/>
    <n v="48"/>
    <n v="0"/>
    <n v="0"/>
    <n v="0"/>
    <n v="0"/>
    <s v="No"/>
    <m/>
    <s v="No"/>
    <s v="No"/>
    <s v="Yes"/>
    <n v="89824"/>
    <n v="154"/>
    <n v="0.45705268015989398"/>
    <n v="2.0507819769389382E-2"/>
    <n v="6.6838371582340197E-2"/>
    <n v="0"/>
    <n v="0.33716939980199345"/>
    <n v="0.11843172868638295"/>
    <n v="0"/>
    <n v="0"/>
    <n v="0.52389105174223416"/>
    <n v="0.47610894825776578"/>
    <n v="92.89"/>
    <s v="No"/>
    <m/>
    <m/>
    <m/>
    <m/>
    <m/>
    <m/>
    <m/>
    <m/>
    <m/>
    <n v="1912.1137973138009"/>
    <x v="2"/>
  </r>
  <r>
    <s v="Cerritos CCD"/>
    <x v="11"/>
    <s v="811"/>
    <s v="Single College District"/>
    <x v="2"/>
    <n v="0.66929677482986483"/>
    <n v="0.40924483019364172"/>
    <n v="0.15"/>
    <n v="28.6"/>
    <n v="11"/>
    <n v="20060"/>
    <x v="0"/>
    <x v="9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Cerritos CCD"/>
    <x v="11"/>
    <s v="811"/>
    <s v="Single College District"/>
    <x v="2"/>
    <n v="0.66929677482986483"/>
    <n v="0.40924483019364172"/>
    <n v="0.15"/>
    <n v="28.6"/>
    <n v="11"/>
    <n v="20070"/>
    <x v="1"/>
    <x v="100"/>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Cerritos CCD"/>
    <x v="11"/>
    <s v="811"/>
    <s v="Single College District"/>
    <x v="2"/>
    <n v="0.66929677482986483"/>
    <n v="0.40924483019364172"/>
    <n v="0.15"/>
    <n v="28.6"/>
    <n v="11"/>
    <n v="20080"/>
    <x v="2"/>
    <x v="101"/>
    <x v="23"/>
    <x v="13"/>
    <n v="83"/>
    <n v="613"/>
    <n v="42"/>
    <n v="56"/>
    <s v="NA - Wi-fi available"/>
    <n v="238733"/>
    <m/>
    <m/>
    <m/>
    <m/>
    <m/>
    <m/>
    <m/>
    <m/>
    <m/>
    <n v="238733"/>
    <m/>
    <m/>
    <m/>
    <m/>
    <m/>
    <m/>
    <m/>
    <m/>
    <m/>
    <m/>
    <m/>
    <n v="77354"/>
    <m/>
    <m/>
    <m/>
    <m/>
    <m/>
    <m/>
    <m/>
    <m/>
    <m/>
    <n v="77354"/>
    <m/>
    <m/>
    <m/>
    <m/>
    <m/>
    <m/>
    <m/>
    <m/>
    <m/>
    <m/>
    <m/>
    <m/>
    <m/>
    <m/>
    <m/>
    <m/>
    <m/>
    <m/>
    <m/>
    <m/>
    <m/>
    <m/>
    <m/>
    <m/>
    <m/>
    <m/>
    <m/>
    <m/>
    <m/>
    <m/>
    <m/>
    <m/>
    <m/>
    <m/>
    <m/>
    <m/>
    <m/>
    <m/>
    <m/>
    <m/>
    <n v="36353"/>
    <m/>
    <m/>
    <n v="36353"/>
    <m/>
    <m/>
    <m/>
    <m/>
    <m/>
    <m/>
    <m/>
    <m/>
    <m/>
    <m/>
    <m/>
    <m/>
    <m/>
    <m/>
    <m/>
    <m/>
    <m/>
    <m/>
    <m/>
    <m/>
    <m/>
    <m/>
    <m/>
    <m/>
    <m/>
    <m/>
    <m/>
    <m/>
    <m/>
    <m/>
    <m/>
    <m/>
    <m/>
    <m/>
    <m/>
    <m/>
    <m/>
    <m/>
    <m/>
    <m/>
    <m/>
    <m/>
    <m/>
    <m/>
    <m/>
    <m/>
    <m/>
    <m/>
    <m/>
    <m/>
    <m/>
    <m/>
    <m/>
    <m/>
    <m/>
    <m/>
    <m/>
    <m/>
    <m/>
    <m/>
    <m/>
    <m/>
    <m/>
    <n v="36911"/>
    <m/>
    <m/>
    <m/>
    <m/>
    <m/>
    <m/>
    <m/>
    <m/>
    <m/>
    <n v="36911"/>
    <n v="316087"/>
    <n v="36353"/>
    <n v="389351"/>
    <s v="Dean or other administrator"/>
    <m/>
    <s v="yes"/>
    <m/>
    <s v="None"/>
    <m/>
    <m/>
    <m/>
    <n v="2727"/>
    <n v="3243"/>
    <m/>
    <n v="278"/>
    <n v="104318"/>
    <n v="227"/>
    <n v="7303"/>
    <n v="252"/>
    <m/>
    <n v="291"/>
    <n v="462"/>
    <n v="462"/>
    <n v="2744"/>
    <m/>
    <m/>
    <n v="15"/>
    <n v="8.6999999999999993"/>
    <m/>
    <m/>
    <n v="7"/>
    <n v="7"/>
    <n v="15.7"/>
    <n v="5.25"/>
    <n v="18044"/>
    <s v="estimate"/>
    <n v="14723"/>
    <n v="18952"/>
    <n v="12326"/>
    <m/>
    <m/>
    <n v="4029"/>
    <n v="50030"/>
    <m/>
    <m/>
    <m/>
    <n v="97"/>
    <m/>
    <n v="141"/>
    <m/>
    <m/>
    <m/>
    <m/>
    <m/>
    <m/>
    <m/>
    <m/>
    <m/>
    <m/>
    <m/>
    <m/>
    <m/>
    <n v="178"/>
    <n v="5467"/>
    <n v="1"/>
    <n v="12"/>
    <n v="105"/>
    <n v="71.5"/>
    <n v="71.5"/>
    <n v="71.5"/>
    <n v="6"/>
    <n v="0"/>
    <n v="6"/>
    <n v="0"/>
    <m/>
    <m/>
    <m/>
    <m/>
    <m/>
    <n v="458152"/>
    <m/>
    <n v="0.6131562523275913"/>
    <n v="0"/>
    <n v="0.19867420399588032"/>
    <n v="0"/>
    <n v="9.3368194765134804E-2"/>
    <n v="0"/>
    <m/>
    <n v="9.4801348911393579E-2"/>
    <n v="0.81183045632347162"/>
    <n v="9.3368194765134804E-2"/>
    <m/>
    <m/>
    <m/>
    <m/>
    <m/>
    <m/>
    <m/>
    <m/>
    <m/>
    <m/>
    <m/>
    <n v="1185.7859629966617"/>
    <x v="2"/>
  </r>
  <r>
    <s v="Cerritos CCD"/>
    <x v="11"/>
    <s v="811"/>
    <s v="Single College District"/>
    <x v="2"/>
    <n v="0.66929677482986483"/>
    <n v="0.40924483019364172"/>
    <n v="0.15"/>
    <n v="28.6"/>
    <n v="11"/>
    <n v="20090"/>
    <x v="3"/>
    <x v="102"/>
    <x v="23"/>
    <x v="13"/>
    <n v="83"/>
    <n v="613"/>
    <n v="42"/>
    <n v="56"/>
    <s v="NA - Wi-fi available"/>
    <n v="226343"/>
    <m/>
    <m/>
    <m/>
    <m/>
    <m/>
    <m/>
    <m/>
    <m/>
    <m/>
    <n v="226343"/>
    <m/>
    <m/>
    <m/>
    <m/>
    <m/>
    <m/>
    <m/>
    <m/>
    <m/>
    <m/>
    <m/>
    <n v="93308"/>
    <m/>
    <m/>
    <m/>
    <m/>
    <m/>
    <m/>
    <m/>
    <m/>
    <m/>
    <n v="93308"/>
    <m/>
    <m/>
    <m/>
    <m/>
    <m/>
    <m/>
    <m/>
    <m/>
    <m/>
    <m/>
    <m/>
    <m/>
    <m/>
    <m/>
    <m/>
    <m/>
    <m/>
    <m/>
    <m/>
    <m/>
    <m/>
    <m/>
    <m/>
    <m/>
    <m/>
    <m/>
    <m/>
    <m/>
    <m/>
    <m/>
    <m/>
    <m/>
    <m/>
    <m/>
    <m/>
    <m/>
    <m/>
    <m/>
    <m/>
    <m/>
    <n v="36558"/>
    <m/>
    <m/>
    <n v="36558"/>
    <m/>
    <m/>
    <m/>
    <m/>
    <m/>
    <m/>
    <m/>
    <m/>
    <m/>
    <m/>
    <m/>
    <m/>
    <m/>
    <m/>
    <m/>
    <m/>
    <m/>
    <m/>
    <m/>
    <m/>
    <m/>
    <m/>
    <m/>
    <m/>
    <m/>
    <m/>
    <m/>
    <m/>
    <m/>
    <m/>
    <m/>
    <m/>
    <m/>
    <m/>
    <m/>
    <m/>
    <m/>
    <m/>
    <m/>
    <m/>
    <m/>
    <m/>
    <m/>
    <m/>
    <m/>
    <m/>
    <m/>
    <m/>
    <m/>
    <m/>
    <m/>
    <m/>
    <m/>
    <m/>
    <m/>
    <m/>
    <m/>
    <m/>
    <m/>
    <m/>
    <m/>
    <m/>
    <m/>
    <n v="50762"/>
    <m/>
    <m/>
    <m/>
    <m/>
    <m/>
    <m/>
    <m/>
    <m/>
    <m/>
    <n v="50762"/>
    <n v="319651"/>
    <n v="36558"/>
    <n v="406971"/>
    <s v="Dean or other administrator"/>
    <m/>
    <s v="yes"/>
    <m/>
    <s v="None"/>
    <m/>
    <m/>
    <m/>
    <n v="2899"/>
    <n v="3195"/>
    <m/>
    <n v="502"/>
    <n v="107808"/>
    <n v="5757"/>
    <n v="13060"/>
    <n v="273"/>
    <m/>
    <n v="291"/>
    <n v="53"/>
    <n v="53"/>
    <n v="2767"/>
    <m/>
    <m/>
    <n v="15"/>
    <n v="8.6999999999999993"/>
    <m/>
    <m/>
    <n v="7"/>
    <n v="7"/>
    <n v="15.7"/>
    <n v="3.75"/>
    <n v="19026"/>
    <s v="estimate"/>
    <n v="15247"/>
    <n v="24649"/>
    <n v="9654"/>
    <n v="3189"/>
    <m/>
    <n v="4005"/>
    <n v="56744"/>
    <m/>
    <m/>
    <m/>
    <n v="56"/>
    <m/>
    <n v="99"/>
    <m/>
    <m/>
    <m/>
    <m/>
    <m/>
    <m/>
    <m/>
    <m/>
    <m/>
    <m/>
    <m/>
    <m/>
    <m/>
    <n v="172"/>
    <n v="5394"/>
    <n v="1"/>
    <n v="112"/>
    <n v="222"/>
    <n v="61.5"/>
    <n v="61.5"/>
    <n v="61.5"/>
    <n v="0"/>
    <n v="0"/>
    <n v="0"/>
    <n v="0"/>
    <m/>
    <m/>
    <m/>
    <m/>
    <m/>
    <n v="198105"/>
    <m/>
    <n v="0.55616493558509084"/>
    <n v="0"/>
    <n v="0.22927432175756995"/>
    <n v="0"/>
    <n v="8.9829496450607046E-2"/>
    <n v="0"/>
    <m/>
    <n v="0.12473124620673218"/>
    <n v="0.78543925734266073"/>
    <n v="8.9829496450607046E-2"/>
    <m/>
    <m/>
    <m/>
    <m/>
    <m/>
    <m/>
    <m/>
    <m/>
    <m/>
    <m/>
    <m/>
    <n v="1270.9615650591447"/>
    <x v="2"/>
  </r>
  <r>
    <s v="Cerritos CCD"/>
    <x v="11"/>
    <s v="811"/>
    <s v="Single College District"/>
    <x v="2"/>
    <n v="0.66929677482986483"/>
    <n v="0.40924483019364172"/>
    <n v="0.15"/>
    <n v="28.6"/>
    <n v="11"/>
    <n v="20100"/>
    <x v="4"/>
    <x v="103"/>
    <x v="23"/>
    <x v="13"/>
    <n v="83"/>
    <n v="613"/>
    <n v="42"/>
    <n v="56"/>
    <s v="NA - Wi-fi available"/>
    <n v="241983"/>
    <m/>
    <m/>
    <m/>
    <m/>
    <m/>
    <m/>
    <m/>
    <m/>
    <m/>
    <n v="241983"/>
    <n v="9699"/>
    <m/>
    <m/>
    <m/>
    <m/>
    <m/>
    <m/>
    <m/>
    <m/>
    <m/>
    <n v="9699"/>
    <n v="91088"/>
    <m/>
    <m/>
    <m/>
    <m/>
    <m/>
    <m/>
    <m/>
    <m/>
    <m/>
    <n v="91088"/>
    <m/>
    <m/>
    <m/>
    <m/>
    <m/>
    <m/>
    <m/>
    <m/>
    <m/>
    <m/>
    <m/>
    <m/>
    <m/>
    <m/>
    <m/>
    <m/>
    <m/>
    <m/>
    <m/>
    <m/>
    <m/>
    <m/>
    <m/>
    <m/>
    <m/>
    <m/>
    <m/>
    <m/>
    <m/>
    <m/>
    <m/>
    <m/>
    <m/>
    <m/>
    <m/>
    <m/>
    <m/>
    <m/>
    <m/>
    <m/>
    <n v="35565"/>
    <m/>
    <m/>
    <n v="35565"/>
    <m/>
    <m/>
    <m/>
    <m/>
    <m/>
    <m/>
    <m/>
    <m/>
    <m/>
    <m/>
    <m/>
    <m/>
    <m/>
    <m/>
    <m/>
    <m/>
    <m/>
    <m/>
    <m/>
    <m/>
    <m/>
    <m/>
    <n v="1680"/>
    <m/>
    <m/>
    <m/>
    <m/>
    <m/>
    <m/>
    <m/>
    <m/>
    <m/>
    <n v="1680"/>
    <m/>
    <m/>
    <m/>
    <m/>
    <m/>
    <m/>
    <m/>
    <m/>
    <m/>
    <m/>
    <m/>
    <m/>
    <m/>
    <m/>
    <m/>
    <m/>
    <m/>
    <m/>
    <m/>
    <m/>
    <m/>
    <m/>
    <m/>
    <m/>
    <m/>
    <m/>
    <m/>
    <m/>
    <m/>
    <m/>
    <n v="32729"/>
    <m/>
    <m/>
    <m/>
    <m/>
    <m/>
    <m/>
    <m/>
    <m/>
    <m/>
    <n v="32729"/>
    <n v="333071"/>
    <n v="46944"/>
    <n v="412744"/>
    <s v="Dean or other administrator"/>
    <m/>
    <s v="yes"/>
    <m/>
    <s v="None"/>
    <m/>
    <m/>
    <m/>
    <n v="3351"/>
    <n v="3474"/>
    <m/>
    <n v="523"/>
    <n v="111911"/>
    <n v="0"/>
    <n v="13060"/>
    <n v="380"/>
    <m/>
    <n v="295"/>
    <n v="46"/>
    <n v="46"/>
    <n v="2813"/>
    <m/>
    <m/>
    <n v="14"/>
    <n v="8.1999999999999993"/>
    <m/>
    <m/>
    <n v="7"/>
    <n v="7"/>
    <n v="15.2"/>
    <n v="4.125"/>
    <n v="19901"/>
    <s v="estimate"/>
    <n v="13586"/>
    <n v="28472"/>
    <n v="5869"/>
    <n v="2975"/>
    <m/>
    <n v="4288"/>
    <n v="55190"/>
    <m/>
    <m/>
    <m/>
    <n v="46"/>
    <m/>
    <n v="109"/>
    <m/>
    <m/>
    <m/>
    <m/>
    <m/>
    <m/>
    <m/>
    <m/>
    <m/>
    <m/>
    <m/>
    <m/>
    <m/>
    <n v="172"/>
    <n v="5504"/>
    <n v="1"/>
    <n v="14"/>
    <n v="196"/>
    <n v="61.5"/>
    <n v="61.5"/>
    <n v="61.5"/>
    <n v="0"/>
    <n v="0"/>
    <n v="0"/>
    <n v="0"/>
    <m/>
    <m/>
    <m/>
    <m/>
    <m/>
    <n v="574640"/>
    <m/>
    <n v="0.58627866183396971"/>
    <n v="2.3498827360300817E-2"/>
    <n v="0.22068885313899173"/>
    <n v="0"/>
    <n v="8.6167212606361329E-2"/>
    <n v="4.0703196170023062E-3"/>
    <m/>
    <n v="7.9296125443374096E-2"/>
    <n v="0.80696751497296149"/>
    <n v="0.11373635958366445"/>
    <m/>
    <m/>
    <m/>
    <m/>
    <m/>
    <m/>
    <m/>
    <m/>
    <m/>
    <m/>
    <m/>
    <n v="1265.4721679197996"/>
    <x v="2"/>
  </r>
  <r>
    <s v="Cerritos CCD"/>
    <x v="11"/>
    <s v="811"/>
    <s v="Single College District"/>
    <x v="2"/>
    <n v="0.66929677482986483"/>
    <n v="0.40924483019364172"/>
    <n v="0.15"/>
    <n v="28.6"/>
    <n v="11"/>
    <n v="20110"/>
    <x v="5"/>
    <x v="104"/>
    <x v="23"/>
    <x v="13"/>
    <n v="83"/>
    <n v="613"/>
    <n v="42"/>
    <n v="196"/>
    <s v="0 (WiFi available)"/>
    <n v="218087"/>
    <m/>
    <m/>
    <m/>
    <m/>
    <m/>
    <m/>
    <m/>
    <m/>
    <n v="493"/>
    <n v="218580"/>
    <n v="1158"/>
    <m/>
    <m/>
    <m/>
    <m/>
    <m/>
    <m/>
    <m/>
    <m/>
    <m/>
    <n v="1158"/>
    <n v="42186"/>
    <m/>
    <m/>
    <m/>
    <m/>
    <m/>
    <m/>
    <m/>
    <m/>
    <m/>
    <n v="42186"/>
    <n v="0"/>
    <m/>
    <m/>
    <m/>
    <m/>
    <m/>
    <m/>
    <m/>
    <m/>
    <m/>
    <n v="0"/>
    <m/>
    <m/>
    <m/>
    <m/>
    <m/>
    <m/>
    <m/>
    <m/>
    <m/>
    <m/>
    <m/>
    <m/>
    <m/>
    <m/>
    <m/>
    <m/>
    <m/>
    <m/>
    <m/>
    <m/>
    <m/>
    <m/>
    <n v="80333"/>
    <m/>
    <m/>
    <m/>
    <m/>
    <m/>
    <m/>
    <m/>
    <m/>
    <m/>
    <n v="80333"/>
    <m/>
    <m/>
    <m/>
    <m/>
    <m/>
    <m/>
    <m/>
    <m/>
    <m/>
    <m/>
    <m/>
    <m/>
    <m/>
    <m/>
    <m/>
    <m/>
    <m/>
    <m/>
    <m/>
    <m/>
    <m/>
    <m/>
    <n v="1064"/>
    <m/>
    <m/>
    <m/>
    <m/>
    <m/>
    <m/>
    <m/>
    <m/>
    <m/>
    <n v="1064"/>
    <m/>
    <m/>
    <m/>
    <m/>
    <m/>
    <m/>
    <m/>
    <m/>
    <m/>
    <m/>
    <m/>
    <m/>
    <m/>
    <m/>
    <m/>
    <m/>
    <m/>
    <m/>
    <m/>
    <m/>
    <m/>
    <m/>
    <m/>
    <m/>
    <m/>
    <m/>
    <m/>
    <m/>
    <m/>
    <m/>
    <n v="0"/>
    <m/>
    <m/>
    <m/>
    <m/>
    <m/>
    <m/>
    <m/>
    <m/>
    <m/>
    <n v="0"/>
    <n v="260766"/>
    <n v="82555"/>
    <n v="343321"/>
    <s v="Dean or other administrator"/>
    <m/>
    <s v="yes"/>
    <m/>
    <s v="None"/>
    <m/>
    <m/>
    <m/>
    <n v="2440"/>
    <n v="2984"/>
    <n v="217"/>
    <n v="217"/>
    <n v="112917"/>
    <n v="610"/>
    <n v="13670"/>
    <n v="235"/>
    <n v="0"/>
    <n v="132"/>
    <n v="4"/>
    <n v="28"/>
    <n v="2045"/>
    <m/>
    <m/>
    <n v="15"/>
    <n v="7"/>
    <m/>
    <m/>
    <n v="8"/>
    <n v="8"/>
    <n v="15"/>
    <n v="6"/>
    <n v="13204"/>
    <s v="actual"/>
    <n v="13618"/>
    <n v="28116"/>
    <n v="3412"/>
    <n v="4397"/>
    <m/>
    <n v="4157"/>
    <n v="49168"/>
    <m/>
    <m/>
    <n v="26"/>
    <n v="26"/>
    <n v="246"/>
    <n v="108"/>
    <m/>
    <m/>
    <m/>
    <m/>
    <m/>
    <m/>
    <m/>
    <m/>
    <m/>
    <m/>
    <m/>
    <m/>
    <m/>
    <n v="200"/>
    <n v="6167"/>
    <n v="1"/>
    <n v="14"/>
    <n v="214"/>
    <n v="61.5"/>
    <n v="46"/>
    <n v="61.5"/>
    <n v="0"/>
    <n v="0"/>
    <n v="0"/>
    <n v="0"/>
    <m/>
    <m/>
    <m/>
    <m/>
    <m/>
    <n v="559091"/>
    <n v="5"/>
    <n v="0.63666364714072254"/>
    <n v="3.3729366977260349E-3"/>
    <n v="0.12287625866171892"/>
    <n v="0"/>
    <n v="0.2339880170452725"/>
    <n v="3.0991404545600183E-3"/>
    <m/>
    <n v="0"/>
    <n v="0.75953990580244146"/>
    <n v="0.24046009419755857"/>
    <m/>
    <m/>
    <m/>
    <m/>
    <m/>
    <m/>
    <m/>
    <m/>
    <m/>
    <m/>
    <m/>
    <n v="1222.612952380952"/>
    <x v="2"/>
  </r>
  <r>
    <s v="Cerritos CCD"/>
    <x v="11"/>
    <s v="811"/>
    <s v="Single College District"/>
    <x v="2"/>
    <n v="0.66929677482986483"/>
    <n v="0.40924483019364172"/>
    <n v="0.15"/>
    <n v="28.6"/>
    <n v="11"/>
    <n v="20120"/>
    <x v="6"/>
    <x v="105"/>
    <x v="23"/>
    <x v="13"/>
    <n v="83"/>
    <n v="613"/>
    <n v="42"/>
    <n v="196"/>
    <s v="0 (WiFi available)"/>
    <n v="179641"/>
    <m/>
    <m/>
    <m/>
    <m/>
    <m/>
    <m/>
    <m/>
    <m/>
    <n v="1494"/>
    <n v="181135"/>
    <n v="1633"/>
    <m/>
    <m/>
    <m/>
    <m/>
    <m/>
    <m/>
    <m/>
    <m/>
    <m/>
    <n v="1633"/>
    <n v="37852"/>
    <m/>
    <m/>
    <m/>
    <m/>
    <m/>
    <m/>
    <m/>
    <m/>
    <m/>
    <n v="37852"/>
    <n v="0"/>
    <m/>
    <m/>
    <m/>
    <m/>
    <m/>
    <m/>
    <m/>
    <m/>
    <m/>
    <n v="0"/>
    <m/>
    <m/>
    <m/>
    <m/>
    <m/>
    <m/>
    <m/>
    <m/>
    <m/>
    <m/>
    <m/>
    <m/>
    <m/>
    <m/>
    <m/>
    <m/>
    <m/>
    <m/>
    <m/>
    <m/>
    <m/>
    <m/>
    <n v="908989"/>
    <m/>
    <m/>
    <m/>
    <m/>
    <m/>
    <m/>
    <m/>
    <m/>
    <m/>
    <n v="90898"/>
    <m/>
    <m/>
    <m/>
    <m/>
    <m/>
    <m/>
    <m/>
    <m/>
    <m/>
    <m/>
    <m/>
    <m/>
    <m/>
    <m/>
    <m/>
    <m/>
    <m/>
    <m/>
    <m/>
    <m/>
    <m/>
    <m/>
    <n v="1069"/>
    <m/>
    <m/>
    <m/>
    <m/>
    <m/>
    <m/>
    <m/>
    <m/>
    <m/>
    <n v="1069"/>
    <m/>
    <m/>
    <m/>
    <m/>
    <m/>
    <m/>
    <m/>
    <m/>
    <m/>
    <m/>
    <m/>
    <m/>
    <m/>
    <m/>
    <m/>
    <m/>
    <m/>
    <m/>
    <m/>
    <m/>
    <m/>
    <m/>
    <m/>
    <m/>
    <m/>
    <m/>
    <m/>
    <m/>
    <m/>
    <m/>
    <n v="0"/>
    <m/>
    <m/>
    <m/>
    <m/>
    <m/>
    <m/>
    <m/>
    <m/>
    <m/>
    <n v="0"/>
    <n v="218987"/>
    <n v="93600"/>
    <n v="312587"/>
    <s v="Dean or other administrator"/>
    <m/>
    <s v="yes"/>
    <m/>
    <s v="None"/>
    <m/>
    <m/>
    <m/>
    <n v="2020"/>
    <n v="2718"/>
    <n v="154"/>
    <n v="154"/>
    <n v="115089"/>
    <n v="1"/>
    <n v="13671"/>
    <n v="235"/>
    <n v="0"/>
    <n v="132"/>
    <n v="26"/>
    <n v="123"/>
    <n v="2168"/>
    <m/>
    <m/>
    <n v="12"/>
    <n v="5.5"/>
    <m/>
    <m/>
    <n v="8"/>
    <n v="8"/>
    <n v="13.5"/>
    <n v="8"/>
    <n v="15050"/>
    <s v="actual"/>
    <n v="27425"/>
    <n v="42520"/>
    <n v="9496"/>
    <n v="6265"/>
    <m/>
    <n v="9046"/>
    <n v="94239"/>
    <m/>
    <m/>
    <n v="38"/>
    <n v="38"/>
    <n v="214"/>
    <n v="103"/>
    <m/>
    <m/>
    <m/>
    <m/>
    <m/>
    <m/>
    <m/>
    <m/>
    <m/>
    <m/>
    <m/>
    <m/>
    <m/>
    <n v="261"/>
    <n v="6507"/>
    <n v="1"/>
    <n v="16"/>
    <n v="221"/>
    <n v="61.5"/>
    <n v="46"/>
    <n v="61.5"/>
    <n v="0"/>
    <n v="0"/>
    <n v="0"/>
    <n v="0"/>
    <m/>
    <m/>
    <m/>
    <m/>
    <m/>
    <n v="796013"/>
    <n v="6"/>
    <n v="0.57947067536397867"/>
    <n v="5.2241455978655543E-3"/>
    <n v="0.12109268779571768"/>
    <n v="0"/>
    <n v="0.29079264332809746"/>
    <n v="3.4198479143406476E-3"/>
    <m/>
    <n v="0"/>
    <n v="0.70056336315969636"/>
    <n v="0.29943663684030364"/>
    <m/>
    <m/>
    <m/>
    <m/>
    <m/>
    <m/>
    <m/>
    <m/>
    <m/>
    <m/>
    <m/>
    <n v="1316.1849876543204"/>
    <x v="2"/>
  </r>
  <r>
    <s v="Cerritos CCD"/>
    <x v="11"/>
    <s v="811"/>
    <s v="Single College District"/>
    <x v="2"/>
    <n v="0.66929677482986483"/>
    <n v="0.40924483019364172"/>
    <n v="0.15"/>
    <n v="28.6"/>
    <n v="11"/>
    <n v="20130"/>
    <x v="7"/>
    <x v="106"/>
    <x v="23"/>
    <x v="13"/>
    <n v="83"/>
    <n v="613"/>
    <n v="42"/>
    <n v="196"/>
    <m/>
    <n v="145336"/>
    <m/>
    <m/>
    <m/>
    <m/>
    <m/>
    <m/>
    <m/>
    <m/>
    <m/>
    <n v="145336"/>
    <n v="31789"/>
    <m/>
    <m/>
    <m/>
    <m/>
    <m/>
    <m/>
    <m/>
    <m/>
    <m/>
    <n v="31789"/>
    <n v="5469"/>
    <m/>
    <m/>
    <m/>
    <m/>
    <m/>
    <m/>
    <m/>
    <m/>
    <m/>
    <n v="5469"/>
    <m/>
    <m/>
    <m/>
    <m/>
    <m/>
    <m/>
    <m/>
    <m/>
    <m/>
    <m/>
    <m/>
    <m/>
    <m/>
    <m/>
    <m/>
    <m/>
    <m/>
    <m/>
    <m/>
    <m/>
    <m/>
    <m/>
    <m/>
    <m/>
    <m/>
    <m/>
    <m/>
    <m/>
    <m/>
    <m/>
    <m/>
    <m/>
    <m/>
    <n v="67621"/>
    <m/>
    <m/>
    <m/>
    <m/>
    <m/>
    <m/>
    <m/>
    <m/>
    <m/>
    <n v="67621"/>
    <m/>
    <m/>
    <m/>
    <m/>
    <m/>
    <m/>
    <m/>
    <m/>
    <m/>
    <m/>
    <m/>
    <m/>
    <m/>
    <m/>
    <m/>
    <m/>
    <m/>
    <m/>
    <m/>
    <m/>
    <m/>
    <m/>
    <n v="2371"/>
    <m/>
    <m/>
    <m/>
    <m/>
    <m/>
    <m/>
    <m/>
    <m/>
    <m/>
    <n v="2371"/>
    <m/>
    <m/>
    <m/>
    <m/>
    <m/>
    <m/>
    <m/>
    <m/>
    <m/>
    <m/>
    <m/>
    <m/>
    <m/>
    <m/>
    <m/>
    <m/>
    <m/>
    <m/>
    <m/>
    <m/>
    <m/>
    <m/>
    <m/>
    <m/>
    <m/>
    <m/>
    <m/>
    <m/>
    <m/>
    <m/>
    <m/>
    <m/>
    <m/>
    <m/>
    <m/>
    <m/>
    <m/>
    <m/>
    <m/>
    <m/>
    <m/>
    <n v="150805"/>
    <n v="101781"/>
    <n v="252586"/>
    <s v="Dean or other administrator"/>
    <m/>
    <s v="yes"/>
    <m/>
    <s v="None"/>
    <m/>
    <m/>
    <m/>
    <n v="2914"/>
    <n v="3038"/>
    <n v="172"/>
    <n v="172"/>
    <n v="100373"/>
    <n v="450"/>
    <n v="13990"/>
    <n v="175"/>
    <m/>
    <n v="132"/>
    <n v="53"/>
    <n v="139"/>
    <n v="1668"/>
    <m/>
    <m/>
    <n v="17"/>
    <n v="7.5"/>
    <m/>
    <n v="8"/>
    <n v="8"/>
    <n v="8"/>
    <n v="15.5"/>
    <n v="5"/>
    <n v="14126"/>
    <s v="actual"/>
    <n v="15164"/>
    <n v="27065"/>
    <n v="8418"/>
    <n v="2480"/>
    <n v="78"/>
    <m/>
    <n v="53205"/>
    <m/>
    <m/>
    <n v="49"/>
    <n v="46"/>
    <n v="271"/>
    <n v="116"/>
    <s v="No"/>
    <m/>
    <m/>
    <m/>
    <m/>
    <m/>
    <m/>
    <m/>
    <m/>
    <m/>
    <m/>
    <s v="No"/>
    <m/>
    <n v="209"/>
    <n v="4832"/>
    <n v="16"/>
    <n v="16"/>
    <n v="539"/>
    <n v="61.5"/>
    <n v="50"/>
    <n v="50"/>
    <n v="0"/>
    <n v="0"/>
    <n v="0"/>
    <n v="0"/>
    <s v="No"/>
    <m/>
    <m/>
    <s v="No"/>
    <s v="Yes"/>
    <n v="590868"/>
    <n v="2"/>
    <n v="0.57539214366591973"/>
    <n v="0.12585416452218254"/>
    <n v="2.1652031387329462E-2"/>
    <n v="0"/>
    <n v="0.26771475853768617"/>
    <n v="9.3869018868820917E-3"/>
    <m/>
    <n v="0"/>
    <n v="0.59704417505324914"/>
    <n v="0.40295582494675081"/>
    <m/>
    <m/>
    <m/>
    <m/>
    <m/>
    <m/>
    <m/>
    <m/>
    <m/>
    <m/>
    <m/>
    <n v="1117.6897818740404"/>
    <x v="2"/>
  </r>
  <r>
    <s v="Cerritos CCD"/>
    <x v="11"/>
    <s v="811"/>
    <s v="Single College District"/>
    <x v="2"/>
    <n v="0.66929677482986483"/>
    <n v="0.40924483019364172"/>
    <n v="0.15"/>
    <n v="28.6"/>
    <n v="11"/>
    <n v="20140"/>
    <x v="8"/>
    <x v="107"/>
    <x v="23"/>
    <x v="12"/>
    <n v="79"/>
    <n v="609"/>
    <n v="42"/>
    <n v="170"/>
    <m/>
    <n v="130000"/>
    <m/>
    <m/>
    <m/>
    <m/>
    <m/>
    <m/>
    <m/>
    <n v="75000"/>
    <m/>
    <n v="205000"/>
    <m/>
    <m/>
    <m/>
    <m/>
    <m/>
    <m/>
    <m/>
    <m/>
    <m/>
    <m/>
    <n v="0"/>
    <n v="26728"/>
    <m/>
    <m/>
    <m/>
    <m/>
    <m/>
    <m/>
    <m/>
    <m/>
    <m/>
    <n v="26728"/>
    <n v="0"/>
    <m/>
    <m/>
    <m/>
    <m/>
    <m/>
    <m/>
    <m/>
    <m/>
    <m/>
    <n v="0"/>
    <n v="100238"/>
    <m/>
    <m/>
    <m/>
    <m/>
    <m/>
    <m/>
    <m/>
    <m/>
    <n v="759"/>
    <n v="100997"/>
    <n v="0"/>
    <m/>
    <m/>
    <m/>
    <m/>
    <m/>
    <m/>
    <m/>
    <m/>
    <m/>
    <n v="0"/>
    <n v="100238"/>
    <n v="0"/>
    <n v="0"/>
    <n v="0"/>
    <n v="0"/>
    <n v="0"/>
    <n v="0"/>
    <n v="0"/>
    <n v="0"/>
    <n v="759"/>
    <n v="100997"/>
    <m/>
    <m/>
    <m/>
    <m/>
    <m/>
    <m/>
    <m/>
    <m/>
    <m/>
    <m/>
    <n v="0"/>
    <n v="2500"/>
    <m/>
    <m/>
    <m/>
    <m/>
    <m/>
    <m/>
    <m/>
    <m/>
    <m/>
    <n v="2500"/>
    <n v="2500"/>
    <n v="0"/>
    <n v="0"/>
    <n v="0"/>
    <n v="0"/>
    <n v="0"/>
    <n v="0"/>
    <n v="0"/>
    <n v="0"/>
    <n v="0"/>
    <n v="2500"/>
    <m/>
    <m/>
    <m/>
    <m/>
    <m/>
    <m/>
    <m/>
    <m/>
    <m/>
    <n v="0"/>
    <m/>
    <n v="7000"/>
    <m/>
    <m/>
    <m/>
    <m/>
    <m/>
    <m/>
    <m/>
    <n v="7000"/>
    <n v="0"/>
    <n v="7000"/>
    <n v="0"/>
    <n v="0"/>
    <n v="0"/>
    <n v="0"/>
    <n v="0"/>
    <n v="0"/>
    <n v="0"/>
    <n v="7000"/>
    <m/>
    <m/>
    <m/>
    <m/>
    <m/>
    <m/>
    <m/>
    <m/>
    <m/>
    <m/>
    <n v="0"/>
    <n v="231728"/>
    <n v="110497"/>
    <n v="342225"/>
    <s v="Dean or other administrator"/>
    <m/>
    <s v="yes"/>
    <m/>
    <s v="None"/>
    <m/>
    <m/>
    <m/>
    <n v="2108"/>
    <n v="2933"/>
    <m/>
    <m/>
    <n v="101488"/>
    <n v="273"/>
    <n v="14062"/>
    <n v="175"/>
    <m/>
    <n v="134"/>
    <n v="147"/>
    <n v="165"/>
    <n v="306"/>
    <s v="No"/>
    <m/>
    <n v="5"/>
    <n v="7.45"/>
    <m/>
    <n v="9"/>
    <n v="9"/>
    <n v="9"/>
    <n v="16.45"/>
    <n v="2.1"/>
    <n v="13853"/>
    <s v="actual"/>
    <n v="14447"/>
    <n v="25861"/>
    <n v="11291"/>
    <n v="2807"/>
    <n v="215"/>
    <m/>
    <n v="54621"/>
    <n v="30"/>
    <n v="0"/>
    <m/>
    <n v="26"/>
    <n v="140"/>
    <n v="118"/>
    <s v="Yes"/>
    <s v="Rio Hondo College"/>
    <s v="Long Beach City"/>
    <s v="Pasadena"/>
    <s v="UC Irvine"/>
    <s v="Cypress College"/>
    <s v="CSU LA"/>
    <s v="Chapman University"/>
    <s v="Fullerton College"/>
    <s v="CSU Fresno"/>
    <m/>
    <s v="No"/>
    <m/>
    <n v="210"/>
    <n v="6341"/>
    <n v="3"/>
    <n v="19"/>
    <n v="1157"/>
    <n v="61.5"/>
    <n v="42"/>
    <n v="39.5"/>
    <n v="0"/>
    <n v="0"/>
    <n v="0"/>
    <n v="0"/>
    <s v="Yes"/>
    <m/>
    <s v="Yes"/>
    <s v="No"/>
    <s v="Yes"/>
    <n v="447280"/>
    <n v="0"/>
    <n v="0.59902111184162465"/>
    <n v="0"/>
    <n v="7.8100664767331435E-2"/>
    <n v="0"/>
    <n v="0.2951187084520418"/>
    <n v="7.3051355102637158E-3"/>
    <n v="2.0454379428738404E-2"/>
    <n v="0"/>
    <n v="0.67712177660895612"/>
    <n v="0.32287822339104388"/>
    <m/>
    <s v="Yes"/>
    <s v="General Library Book Budget"/>
    <m/>
    <m/>
    <m/>
    <s v="Textbook Donations from Faculty"/>
    <m/>
    <m/>
    <m/>
    <m/>
    <n v="1067.4754204660589"/>
    <x v="2"/>
  </r>
  <r>
    <s v="Kern CCD"/>
    <x v="12"/>
    <s v="522"/>
    <s v="Multi-College District"/>
    <x v="1"/>
    <n v="0.46112793884321363"/>
    <n v="0.19226885907976346"/>
    <n v="0.2"/>
    <n v="123.9"/>
    <n v="108.5"/>
    <n v="20060"/>
    <x v="0"/>
    <x v="108"/>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Kern CCD"/>
    <x v="12"/>
    <s v="522"/>
    <s v="Multi-College District"/>
    <x v="1"/>
    <n v="0.46112793884321363"/>
    <n v="0.19226885907976346"/>
    <n v="0.2"/>
    <n v="123.9"/>
    <n v="108.5"/>
    <n v="20070"/>
    <x v="1"/>
    <x v="10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Kern CCD"/>
    <x v="12"/>
    <s v="522"/>
    <s v="Multi-College District"/>
    <x v="1"/>
    <n v="0.46112793884321363"/>
    <n v="0.19226885907976346"/>
    <n v="0.2"/>
    <n v="123.9"/>
    <n v="108.5"/>
    <n v="20080"/>
    <x v="2"/>
    <x v="110"/>
    <x v="11"/>
    <x v="0"/>
    <n v="26"/>
    <n v="218"/>
    <n v="29"/>
    <n v="29"/>
    <n v="0"/>
    <n v="12813.03"/>
    <m/>
    <n v="0"/>
    <n v="0"/>
    <n v="0"/>
    <n v="0"/>
    <m/>
    <m/>
    <n v="0"/>
    <n v="5010.8599999999997"/>
    <n v="17823.89"/>
    <n v="0"/>
    <m/>
    <n v="0"/>
    <n v="0"/>
    <n v="0"/>
    <n v="3000"/>
    <m/>
    <m/>
    <n v="0"/>
    <n v="0"/>
    <n v="3000"/>
    <n v="581.79999999999995"/>
    <m/>
    <n v="0"/>
    <n v="0"/>
    <n v="0"/>
    <n v="1867.05"/>
    <m/>
    <m/>
    <n v="0"/>
    <n v="0"/>
    <n v="2448.85"/>
    <n v="0"/>
    <m/>
    <n v="0"/>
    <n v="0"/>
    <n v="0"/>
    <n v="0"/>
    <m/>
    <m/>
    <n v="0"/>
    <n v="0"/>
    <n v="0"/>
    <m/>
    <m/>
    <m/>
    <m/>
    <m/>
    <m/>
    <m/>
    <m/>
    <m/>
    <m/>
    <m/>
    <m/>
    <m/>
    <m/>
    <m/>
    <m/>
    <m/>
    <m/>
    <m/>
    <m/>
    <m/>
    <m/>
    <n v="12520.2"/>
    <m/>
    <n v="0"/>
    <n v="0"/>
    <n v="0"/>
    <m/>
    <m/>
    <n v="35012.28"/>
    <n v="0"/>
    <n v="0"/>
    <n v="47532.480000000003"/>
    <m/>
    <m/>
    <m/>
    <m/>
    <m/>
    <m/>
    <m/>
    <m/>
    <m/>
    <m/>
    <m/>
    <m/>
    <m/>
    <m/>
    <m/>
    <m/>
    <m/>
    <m/>
    <m/>
    <m/>
    <m/>
    <m/>
    <n v="0"/>
    <m/>
    <n v="0"/>
    <n v="0"/>
    <n v="0"/>
    <m/>
    <m/>
    <n v="0"/>
    <n v="0"/>
    <n v="0"/>
    <n v="0"/>
    <m/>
    <m/>
    <m/>
    <m/>
    <m/>
    <m/>
    <m/>
    <m/>
    <m/>
    <m/>
    <m/>
    <m/>
    <m/>
    <m/>
    <m/>
    <m/>
    <m/>
    <m/>
    <m/>
    <m/>
    <m/>
    <m/>
    <m/>
    <m/>
    <m/>
    <m/>
    <m/>
    <m/>
    <m/>
    <m/>
    <n v="10475"/>
    <m/>
    <n v="0"/>
    <n v="0"/>
    <n v="0"/>
    <n v="4500"/>
    <m/>
    <m/>
    <n v="0"/>
    <n v="0"/>
    <n v="14975"/>
    <n v="20272.739999999998"/>
    <n v="50532.480000000003"/>
    <n v="85780.22"/>
    <s v="Department chair (Faculty position)"/>
    <m/>
    <s v="yes"/>
    <m/>
    <m/>
    <m/>
    <m/>
    <s v="10 Paid Etra Duty Days per academic year"/>
    <n v="682"/>
    <n v="684"/>
    <n v="0"/>
    <n v="0"/>
    <n v="22467"/>
    <n v="2970"/>
    <n v="19208"/>
    <n v="65"/>
    <m/>
    <n v="0"/>
    <n v="148"/>
    <n v="0"/>
    <n v="2191"/>
    <m/>
    <m/>
    <n v="1"/>
    <n v="1"/>
    <m/>
    <m/>
    <n v="3"/>
    <n v="3"/>
    <n v="4"/>
    <n v="0"/>
    <n v="935"/>
    <s v="estimate"/>
    <n v="2277"/>
    <n v="1226"/>
    <n v="1226"/>
    <n v="1423"/>
    <m/>
    <n v="64"/>
    <n v="4490"/>
    <m/>
    <m/>
    <n v="19"/>
    <n v="19"/>
    <n v="23"/>
    <n v="15"/>
    <m/>
    <m/>
    <m/>
    <m/>
    <m/>
    <m/>
    <m/>
    <m/>
    <m/>
    <m/>
    <m/>
    <m/>
    <m/>
    <n v="4"/>
    <n v="61"/>
    <n v="21"/>
    <n v="21"/>
    <n v="522"/>
    <n v="56"/>
    <n v="40"/>
    <n v="0"/>
    <n v="0"/>
    <n v="0"/>
    <n v="0"/>
    <n v="0"/>
    <m/>
    <m/>
    <m/>
    <m/>
    <m/>
    <n v="12319"/>
    <n v="80"/>
    <n v="0.20778554776380848"/>
    <n v="3.4973097527611845E-2"/>
    <n v="2.8547956626830753E-2"/>
    <n v="0"/>
    <n v="0.55411935292308645"/>
    <n v="0"/>
    <m/>
    <n v="0.17457404515866246"/>
    <n v="0.23633350439063922"/>
    <n v="0.58909245045069836"/>
    <m/>
    <m/>
    <m/>
    <m/>
    <m/>
    <m/>
    <m/>
    <m/>
    <m/>
    <m/>
    <m/>
    <n v="840.87119047618319"/>
    <x v="0"/>
  </r>
  <r>
    <s v="Kern CCD"/>
    <x v="12"/>
    <s v="522"/>
    <s v="Multi-College District"/>
    <x v="1"/>
    <n v="0.46112793884321363"/>
    <n v="0.19226885907976346"/>
    <n v="0.2"/>
    <n v="123.9"/>
    <n v="108.5"/>
    <n v="20090"/>
    <x v="3"/>
    <x v="111"/>
    <x v="11"/>
    <x v="0"/>
    <n v="26"/>
    <n v="218"/>
    <n v="29"/>
    <n v="29"/>
    <n v="0"/>
    <n v="12500"/>
    <m/>
    <n v="0"/>
    <n v="0"/>
    <n v="0"/>
    <n v="0"/>
    <m/>
    <m/>
    <n v="0"/>
    <n v="0"/>
    <n v="12500"/>
    <n v="0"/>
    <m/>
    <n v="0"/>
    <n v="0"/>
    <n v="0"/>
    <n v="3100"/>
    <m/>
    <m/>
    <n v="0"/>
    <n v="0"/>
    <n v="3100"/>
    <n v="491.76"/>
    <m/>
    <n v="0"/>
    <n v="0"/>
    <n v="0"/>
    <n v="260"/>
    <m/>
    <m/>
    <n v="0"/>
    <n v="0"/>
    <n v="751.76"/>
    <n v="0"/>
    <m/>
    <n v="0"/>
    <n v="0"/>
    <n v="0"/>
    <n v="0"/>
    <m/>
    <m/>
    <n v="0"/>
    <n v="0"/>
    <n v="0"/>
    <m/>
    <m/>
    <m/>
    <m/>
    <m/>
    <m/>
    <m/>
    <m/>
    <m/>
    <m/>
    <m/>
    <m/>
    <m/>
    <m/>
    <m/>
    <m/>
    <m/>
    <m/>
    <m/>
    <m/>
    <m/>
    <m/>
    <n v="15110.24"/>
    <m/>
    <n v="0"/>
    <n v="0"/>
    <n v="0"/>
    <m/>
    <m/>
    <n v="34133.599999999999"/>
    <n v="0"/>
    <n v="0"/>
    <n v="49243.839999999997"/>
    <m/>
    <m/>
    <m/>
    <m/>
    <m/>
    <m/>
    <m/>
    <m/>
    <m/>
    <m/>
    <m/>
    <m/>
    <m/>
    <m/>
    <m/>
    <m/>
    <m/>
    <m/>
    <m/>
    <m/>
    <m/>
    <m/>
    <n v="0"/>
    <m/>
    <n v="0"/>
    <n v="0"/>
    <n v="0"/>
    <m/>
    <m/>
    <n v="0"/>
    <n v="0"/>
    <n v="0"/>
    <n v="0"/>
    <m/>
    <m/>
    <m/>
    <m/>
    <m/>
    <m/>
    <m/>
    <m/>
    <m/>
    <m/>
    <m/>
    <m/>
    <m/>
    <m/>
    <m/>
    <m/>
    <m/>
    <m/>
    <m/>
    <m/>
    <m/>
    <m/>
    <m/>
    <m/>
    <m/>
    <m/>
    <m/>
    <m/>
    <m/>
    <m/>
    <n v="13225"/>
    <m/>
    <n v="0"/>
    <n v="0"/>
    <n v="0"/>
    <n v="0"/>
    <m/>
    <m/>
    <n v="0"/>
    <n v="0"/>
    <n v="13225"/>
    <n v="13251.76"/>
    <n v="52343.839999999997"/>
    <n v="78820.599999999991"/>
    <s v="Department chair (Faculty position)"/>
    <m/>
    <s v="yes"/>
    <m/>
    <m/>
    <m/>
    <m/>
    <s v="10 Paid Etra Duty Days per academic year"/>
    <n v="515"/>
    <n v="534"/>
    <n v="0"/>
    <n v="0"/>
    <n v="23535"/>
    <n v="2681"/>
    <n v="21889"/>
    <n v="48"/>
    <m/>
    <n v="0"/>
    <n v="23"/>
    <n v="0"/>
    <n v="2219"/>
    <m/>
    <m/>
    <n v="1"/>
    <n v="1"/>
    <m/>
    <m/>
    <n v="3"/>
    <n v="3"/>
    <n v="4"/>
    <n v="0"/>
    <n v="853"/>
    <s v="estimate"/>
    <n v="2987"/>
    <n v="676"/>
    <n v="676"/>
    <n v="996"/>
    <m/>
    <n v="103"/>
    <n v="4762"/>
    <m/>
    <m/>
    <n v="33"/>
    <n v="31"/>
    <n v="13"/>
    <n v="8"/>
    <m/>
    <m/>
    <m/>
    <m/>
    <m/>
    <m/>
    <m/>
    <m/>
    <m/>
    <m/>
    <m/>
    <m/>
    <m/>
    <n v="18"/>
    <n v="434"/>
    <n v="30"/>
    <n v="30"/>
    <n v="841"/>
    <n v="56"/>
    <n v="40"/>
    <n v="0"/>
    <n v="0"/>
    <n v="0"/>
    <n v="0"/>
    <n v="0"/>
    <m/>
    <m/>
    <m/>
    <m/>
    <m/>
    <n v="13607"/>
    <n v="54"/>
    <n v="0.15858798334445565"/>
    <n v="3.9329819869424999E-2"/>
    <n v="9.5376081887222387E-3"/>
    <n v="0"/>
    <n v="0.62475850221896312"/>
    <n v="0"/>
    <m/>
    <n v="0.16778608637843409"/>
    <n v="0.16812559153317791"/>
    <n v="0.66408832208838808"/>
    <m/>
    <m/>
    <m/>
    <m/>
    <m/>
    <m/>
    <m/>
    <m/>
    <m/>
    <m/>
    <m/>
    <n v="892.28438095237675"/>
    <x v="0"/>
  </r>
  <r>
    <s v="Kern CCD"/>
    <x v="12"/>
    <s v="522"/>
    <s v="Multi-College District"/>
    <x v="1"/>
    <n v="0.46112793884321363"/>
    <n v="0.19226885907976346"/>
    <n v="0.2"/>
    <n v="123.9"/>
    <n v="108.5"/>
    <n v="20100"/>
    <x v="4"/>
    <x v="112"/>
    <x v="11"/>
    <x v="0"/>
    <n v="26"/>
    <n v="218"/>
    <n v="29"/>
    <n v="29"/>
    <n v="0"/>
    <n v="0"/>
    <m/>
    <n v="0"/>
    <n v="0"/>
    <n v="0"/>
    <n v="0"/>
    <m/>
    <m/>
    <n v="0"/>
    <n v="0"/>
    <n v="0"/>
    <n v="620"/>
    <m/>
    <n v="0"/>
    <n v="0"/>
    <n v="0"/>
    <n v="2480"/>
    <m/>
    <m/>
    <n v="0"/>
    <n v="0"/>
    <n v="3100"/>
    <n v="0"/>
    <m/>
    <n v="0"/>
    <n v="0"/>
    <n v="0"/>
    <n v="0"/>
    <m/>
    <m/>
    <n v="0"/>
    <n v="0"/>
    <n v="0"/>
    <n v="0"/>
    <m/>
    <n v="0"/>
    <n v="0"/>
    <n v="0"/>
    <n v="0"/>
    <m/>
    <m/>
    <n v="0"/>
    <n v="0"/>
    <n v="0"/>
    <m/>
    <m/>
    <m/>
    <m/>
    <m/>
    <m/>
    <m/>
    <m/>
    <m/>
    <m/>
    <m/>
    <m/>
    <m/>
    <m/>
    <m/>
    <m/>
    <m/>
    <m/>
    <m/>
    <m/>
    <m/>
    <m/>
    <n v="42961.06"/>
    <m/>
    <n v="0"/>
    <n v="0"/>
    <n v="0"/>
    <m/>
    <m/>
    <n v="2104.64"/>
    <n v="0"/>
    <n v="0"/>
    <n v="45065.7"/>
    <m/>
    <m/>
    <m/>
    <m/>
    <m/>
    <m/>
    <m/>
    <m/>
    <m/>
    <m/>
    <m/>
    <m/>
    <m/>
    <m/>
    <m/>
    <m/>
    <m/>
    <m/>
    <m/>
    <m/>
    <m/>
    <m/>
    <n v="0"/>
    <m/>
    <n v="0"/>
    <n v="0"/>
    <n v="0"/>
    <m/>
    <m/>
    <n v="0"/>
    <n v="0"/>
    <n v="0"/>
    <n v="0"/>
    <m/>
    <m/>
    <m/>
    <m/>
    <m/>
    <m/>
    <m/>
    <m/>
    <m/>
    <m/>
    <m/>
    <m/>
    <m/>
    <m/>
    <m/>
    <m/>
    <m/>
    <m/>
    <m/>
    <m/>
    <m/>
    <m/>
    <m/>
    <m/>
    <m/>
    <m/>
    <m/>
    <m/>
    <m/>
    <m/>
    <n v="14150"/>
    <m/>
    <n v="0"/>
    <n v="0"/>
    <n v="0"/>
    <n v="0"/>
    <m/>
    <m/>
    <n v="0"/>
    <n v="0"/>
    <n v="14150"/>
    <m/>
    <n v="48165.7"/>
    <n v="62315.7"/>
    <s v="Department chair (Faculty position)"/>
    <m/>
    <s v="yes"/>
    <m/>
    <m/>
    <m/>
    <m/>
    <s v="10 Paid Etra Duty Days per academic year"/>
    <n v="96"/>
    <n v="93"/>
    <n v="107"/>
    <n v="109"/>
    <n v="23632"/>
    <n v="3174"/>
    <n v="25063"/>
    <n v="27"/>
    <n v="1"/>
    <n v="0"/>
    <n v="0"/>
    <n v="0"/>
    <n v="2242"/>
    <m/>
    <m/>
    <n v="1"/>
    <n v="1.25"/>
    <m/>
    <m/>
    <n v="2"/>
    <n v="2"/>
    <n v="3.25"/>
    <n v="0"/>
    <n v="703"/>
    <s v="estimate"/>
    <n v="2025"/>
    <n v="993"/>
    <n v="993"/>
    <n v="1564"/>
    <m/>
    <n v="47"/>
    <n v="4629"/>
    <m/>
    <m/>
    <n v="16"/>
    <n v="16"/>
    <n v="17"/>
    <n v="7"/>
    <m/>
    <m/>
    <m/>
    <m/>
    <m/>
    <m/>
    <m/>
    <m/>
    <m/>
    <m/>
    <m/>
    <m/>
    <m/>
    <n v="8"/>
    <n v="220"/>
    <n v="14"/>
    <n v="14"/>
    <n v="397"/>
    <n v="56"/>
    <n v="40"/>
    <n v="0"/>
    <n v="0"/>
    <n v="0"/>
    <n v="0"/>
    <n v="0"/>
    <m/>
    <m/>
    <m/>
    <m/>
    <m/>
    <n v="15977"/>
    <n v="31"/>
    <n v="0"/>
    <n v="4.9746693048461306E-2"/>
    <n v="0"/>
    <n v="0"/>
    <n v="0.72318372416582011"/>
    <n v="0"/>
    <m/>
    <n v="0.22706958278571854"/>
    <n v="0"/>
    <n v="0.77293041721428146"/>
    <m/>
    <m/>
    <m/>
    <m/>
    <m/>
    <m/>
    <m/>
    <m/>
    <m/>
    <m/>
    <m/>
    <n v="1154.3436190476202"/>
    <x v="0"/>
  </r>
  <r>
    <s v="Kern CCD"/>
    <x v="12"/>
    <s v="522"/>
    <s v="Multi-College District"/>
    <x v="1"/>
    <n v="0.46112793884321363"/>
    <n v="0.19226885907976346"/>
    <n v="0.2"/>
    <n v="123.9"/>
    <n v="108.5"/>
    <n v="20110"/>
    <x v="5"/>
    <x v="113"/>
    <x v="24"/>
    <x v="0"/>
    <n v="28"/>
    <n v="240"/>
    <n v="29"/>
    <n v="20"/>
    <s v="Wireless"/>
    <n v="10125"/>
    <m/>
    <n v="0"/>
    <n v="0"/>
    <n v="0"/>
    <n v="0"/>
    <m/>
    <m/>
    <n v="0"/>
    <n v="0"/>
    <n v="10125"/>
    <n v="3100"/>
    <m/>
    <n v="0"/>
    <n v="0"/>
    <n v="0"/>
    <n v="0"/>
    <m/>
    <m/>
    <n v="0"/>
    <n v="0"/>
    <n v="3100"/>
    <n v="108"/>
    <m/>
    <n v="0"/>
    <n v="0"/>
    <n v="0"/>
    <n v="0"/>
    <m/>
    <m/>
    <n v="0"/>
    <n v="0"/>
    <n v="108"/>
    <n v="0"/>
    <m/>
    <n v="0"/>
    <n v="0"/>
    <n v="0"/>
    <n v="0"/>
    <m/>
    <m/>
    <n v="0"/>
    <n v="0"/>
    <n v="0"/>
    <m/>
    <m/>
    <m/>
    <m/>
    <m/>
    <m/>
    <m/>
    <m/>
    <m/>
    <m/>
    <m/>
    <m/>
    <m/>
    <m/>
    <m/>
    <m/>
    <m/>
    <m/>
    <m/>
    <m/>
    <m/>
    <m/>
    <n v="48238"/>
    <m/>
    <n v="0"/>
    <n v="0"/>
    <n v="0"/>
    <m/>
    <m/>
    <n v="0"/>
    <n v="0"/>
    <n v="0"/>
    <n v="48238"/>
    <m/>
    <m/>
    <m/>
    <m/>
    <m/>
    <m/>
    <m/>
    <m/>
    <m/>
    <m/>
    <m/>
    <m/>
    <m/>
    <m/>
    <m/>
    <m/>
    <m/>
    <m/>
    <m/>
    <m/>
    <m/>
    <m/>
    <n v="0"/>
    <m/>
    <n v="0"/>
    <n v="0"/>
    <n v="0"/>
    <m/>
    <m/>
    <n v="0"/>
    <n v="0"/>
    <n v="0"/>
    <n v="0"/>
    <m/>
    <m/>
    <m/>
    <m/>
    <m/>
    <m/>
    <m/>
    <m/>
    <m/>
    <m/>
    <m/>
    <m/>
    <m/>
    <m/>
    <m/>
    <m/>
    <m/>
    <m/>
    <m/>
    <m/>
    <m/>
    <m/>
    <m/>
    <m/>
    <m/>
    <m/>
    <m/>
    <m/>
    <m/>
    <m/>
    <n v="0"/>
    <m/>
    <n v="0"/>
    <n v="0"/>
    <n v="0"/>
    <n v="0"/>
    <m/>
    <m/>
    <n v="0"/>
    <n v="0"/>
    <n v="0"/>
    <n v="10233"/>
    <n v="51338"/>
    <n v="61571"/>
    <s v="Dean or other administrator"/>
    <m/>
    <s v="No"/>
    <s v="PhD"/>
    <m/>
    <m/>
    <m/>
    <s v="etra duty days (paid)"/>
    <n v="73"/>
    <n v="13"/>
    <n v="4"/>
    <n v="0"/>
    <n v="23633"/>
    <n v="3174"/>
    <n v="27707"/>
    <n v="18"/>
    <n v="0"/>
    <n v="0"/>
    <n v="0"/>
    <n v="0"/>
    <n v="2168"/>
    <m/>
    <m/>
    <n v="3"/>
    <n v="1.2"/>
    <m/>
    <m/>
    <n v="2"/>
    <n v="1.48"/>
    <n v="2.6799999999999997"/>
    <n v="0"/>
    <n v="375"/>
    <m/>
    <n v="2189"/>
    <n v="974"/>
    <n v="0"/>
    <n v="112"/>
    <m/>
    <n v="268"/>
    <n v="3543"/>
    <m/>
    <m/>
    <n v="18"/>
    <n v="13"/>
    <n v="41"/>
    <n v="8"/>
    <m/>
    <m/>
    <m/>
    <m/>
    <m/>
    <m/>
    <m/>
    <m/>
    <m/>
    <m/>
    <m/>
    <m/>
    <m/>
    <n v="40"/>
    <n v="685"/>
    <n v="1"/>
    <n v="13"/>
    <n v="423"/>
    <n v="56"/>
    <n v="44"/>
    <n v="0"/>
    <n v="0"/>
    <n v="0"/>
    <n v="0"/>
    <n v="0"/>
    <m/>
    <m/>
    <m/>
    <m/>
    <m/>
    <n v="15377"/>
    <n v="31"/>
    <n v="0.16444430007633465"/>
    <n v="5.0348378294976529E-2"/>
    <n v="1.7540725341475695E-3"/>
    <n v="0"/>
    <n v="0.78345324909454128"/>
    <n v="0"/>
    <m/>
    <n v="0"/>
    <n v="0.1661983726104822"/>
    <n v="0.8338016273895178"/>
    <m/>
    <m/>
    <m/>
    <m/>
    <m/>
    <m/>
    <m/>
    <m/>
    <m/>
    <m/>
    <m/>
    <n v="1392.907889125803"/>
    <x v="0"/>
  </r>
  <r>
    <s v="Kern CCD"/>
    <x v="12"/>
    <s v="522"/>
    <s v="Multi-College District"/>
    <x v="1"/>
    <n v="0.46112793884321363"/>
    <n v="0.19226885907976346"/>
    <n v="0.2"/>
    <n v="123.9"/>
    <n v="108.5"/>
    <n v="20120"/>
    <x v="6"/>
    <x v="114"/>
    <x v="24"/>
    <x v="0"/>
    <n v="28"/>
    <n v="240"/>
    <n v="29"/>
    <n v="20"/>
    <s v="Wireless"/>
    <n v="8390"/>
    <m/>
    <n v="0"/>
    <n v="0"/>
    <n v="0"/>
    <n v="0"/>
    <m/>
    <m/>
    <n v="0"/>
    <n v="0"/>
    <n v="8390"/>
    <n v="703"/>
    <m/>
    <n v="0"/>
    <n v="0"/>
    <n v="0"/>
    <n v="0"/>
    <m/>
    <m/>
    <n v="0"/>
    <n v="0"/>
    <n v="703"/>
    <n v="150"/>
    <m/>
    <n v="0"/>
    <n v="0"/>
    <n v="0"/>
    <n v="0"/>
    <m/>
    <m/>
    <n v="0"/>
    <n v="0"/>
    <n v="150"/>
    <n v="0"/>
    <m/>
    <n v="0"/>
    <n v="0"/>
    <n v="0"/>
    <n v="0"/>
    <m/>
    <m/>
    <n v="0"/>
    <n v="0"/>
    <n v="0"/>
    <m/>
    <m/>
    <m/>
    <m/>
    <m/>
    <m/>
    <m/>
    <m/>
    <m/>
    <m/>
    <m/>
    <m/>
    <m/>
    <m/>
    <m/>
    <m/>
    <m/>
    <m/>
    <m/>
    <m/>
    <m/>
    <m/>
    <n v="37577"/>
    <m/>
    <n v="0"/>
    <n v="0"/>
    <n v="0"/>
    <m/>
    <m/>
    <n v="0"/>
    <n v="0"/>
    <n v="0"/>
    <n v="37577"/>
    <m/>
    <m/>
    <m/>
    <m/>
    <m/>
    <m/>
    <m/>
    <m/>
    <m/>
    <m/>
    <m/>
    <m/>
    <m/>
    <m/>
    <m/>
    <m/>
    <m/>
    <m/>
    <m/>
    <m/>
    <m/>
    <m/>
    <n v="0"/>
    <m/>
    <n v="0"/>
    <n v="0"/>
    <n v="0"/>
    <m/>
    <m/>
    <n v="0"/>
    <n v="0"/>
    <n v="0"/>
    <n v="0"/>
    <m/>
    <m/>
    <m/>
    <m/>
    <m/>
    <m/>
    <m/>
    <m/>
    <m/>
    <m/>
    <m/>
    <m/>
    <m/>
    <m/>
    <m/>
    <m/>
    <m/>
    <m/>
    <m/>
    <m/>
    <m/>
    <m/>
    <m/>
    <m/>
    <m/>
    <m/>
    <m/>
    <m/>
    <m/>
    <m/>
    <n v="0"/>
    <m/>
    <n v="0"/>
    <n v="0"/>
    <n v="0"/>
    <n v="0"/>
    <m/>
    <m/>
    <n v="0"/>
    <n v="0"/>
    <n v="0"/>
    <n v="8540"/>
    <n v="38280"/>
    <n v="46820"/>
    <s v="Dean or other administrator"/>
    <m/>
    <s v="No"/>
    <s v="PhD"/>
    <m/>
    <m/>
    <m/>
    <s v="etra duty days (paid)"/>
    <n v="124"/>
    <n v="2"/>
    <n v="0"/>
    <n v="0"/>
    <n v="23689"/>
    <n v="12"/>
    <n v="27815"/>
    <n v="16"/>
    <n v="1"/>
    <n v="0"/>
    <n v="84"/>
    <n v="20"/>
    <n v="2252"/>
    <m/>
    <m/>
    <n v="3"/>
    <n v="1.3"/>
    <m/>
    <m/>
    <n v="3"/>
    <n v="1.95"/>
    <n v="3.25"/>
    <n v="0"/>
    <n v="464"/>
    <s v="actual"/>
    <n v="3039"/>
    <n v="884"/>
    <n v="0"/>
    <n v="86"/>
    <m/>
    <n v="372"/>
    <n v="4381"/>
    <m/>
    <m/>
    <n v="25"/>
    <n v="25"/>
    <n v="218"/>
    <n v="13"/>
    <m/>
    <m/>
    <m/>
    <m/>
    <m/>
    <m/>
    <m/>
    <m/>
    <m/>
    <m/>
    <m/>
    <m/>
    <m/>
    <n v="62"/>
    <n v="1039"/>
    <n v="1"/>
    <n v="13"/>
    <n v="418"/>
    <n v="56"/>
    <n v="44"/>
    <n v="0"/>
    <n v="0"/>
    <n v="0"/>
    <n v="0"/>
    <n v="0"/>
    <m/>
    <m/>
    <m/>
    <m/>
    <m/>
    <n v="15031"/>
    <n v="39"/>
    <n v="0.17919692439128579"/>
    <n v="1.5014950875694148E-2"/>
    <n v="3.2037590773173856E-3"/>
    <n v="0"/>
    <n v="0.80258436565570268"/>
    <n v="0"/>
    <m/>
    <n v="0"/>
    <n v="0.18240068346860316"/>
    <n v="0.81759931653139684"/>
    <m/>
    <m/>
    <m/>
    <m/>
    <m/>
    <m/>
    <m/>
    <m/>
    <m/>
    <m/>
    <m/>
    <n v="1034.7215238095209"/>
    <x v="0"/>
  </r>
  <r>
    <s v="Kern CCD"/>
    <x v="12"/>
    <s v="522"/>
    <s v="Multi-College District"/>
    <x v="1"/>
    <n v="0.46112793884321363"/>
    <n v="0.19226885907976346"/>
    <n v="0.2"/>
    <n v="123.9"/>
    <n v="108.5"/>
    <n v="20130"/>
    <x v="7"/>
    <x v="115"/>
    <x v="24"/>
    <x v="0"/>
    <n v="28"/>
    <n v="240"/>
    <n v="29"/>
    <n v="30"/>
    <m/>
    <n v="8642"/>
    <m/>
    <n v="0"/>
    <n v="0"/>
    <m/>
    <m/>
    <n v="0"/>
    <n v="0"/>
    <n v="0"/>
    <n v="8500"/>
    <n v="17142"/>
    <n v="520"/>
    <m/>
    <n v="0"/>
    <n v="0"/>
    <m/>
    <m/>
    <n v="0"/>
    <n v="0"/>
    <n v="0"/>
    <n v="0"/>
    <n v="520"/>
    <n v="150"/>
    <m/>
    <n v="0"/>
    <n v="0"/>
    <m/>
    <m/>
    <n v="0"/>
    <n v="0"/>
    <n v="0"/>
    <n v="0"/>
    <n v="150"/>
    <n v="0"/>
    <m/>
    <n v="0"/>
    <n v="0"/>
    <m/>
    <m/>
    <n v="0"/>
    <n v="0"/>
    <n v="0"/>
    <n v="0"/>
    <n v="0"/>
    <m/>
    <m/>
    <m/>
    <m/>
    <m/>
    <m/>
    <m/>
    <m/>
    <m/>
    <m/>
    <m/>
    <m/>
    <m/>
    <m/>
    <m/>
    <m/>
    <m/>
    <m/>
    <m/>
    <m/>
    <m/>
    <m/>
    <n v="30686"/>
    <m/>
    <n v="0"/>
    <n v="0"/>
    <m/>
    <n v="0"/>
    <n v="0"/>
    <n v="0"/>
    <n v="0"/>
    <n v="0"/>
    <n v="30686"/>
    <m/>
    <m/>
    <m/>
    <m/>
    <m/>
    <m/>
    <m/>
    <m/>
    <m/>
    <m/>
    <m/>
    <m/>
    <m/>
    <m/>
    <m/>
    <m/>
    <m/>
    <m/>
    <m/>
    <m/>
    <m/>
    <m/>
    <n v="758"/>
    <m/>
    <n v="0"/>
    <n v="0"/>
    <m/>
    <n v="0"/>
    <n v="0"/>
    <m/>
    <n v="0"/>
    <n v="0"/>
    <n v="758"/>
    <m/>
    <m/>
    <m/>
    <m/>
    <m/>
    <m/>
    <m/>
    <m/>
    <m/>
    <m/>
    <m/>
    <m/>
    <m/>
    <m/>
    <m/>
    <m/>
    <m/>
    <m/>
    <m/>
    <m/>
    <n v="5434"/>
    <m/>
    <n v="0"/>
    <n v="0"/>
    <m/>
    <n v="0"/>
    <m/>
    <n v="0"/>
    <n v="0"/>
    <n v="5434"/>
    <n v="0"/>
    <m/>
    <n v="0"/>
    <n v="0"/>
    <m/>
    <m/>
    <n v="0"/>
    <n v="0"/>
    <n v="0"/>
    <n v="0"/>
    <n v="0"/>
    <n v="17292"/>
    <n v="37398"/>
    <n v="54690"/>
    <s v="Dean or other administrator"/>
    <m/>
    <s v="No"/>
    <s v="PhD"/>
    <m/>
    <m/>
    <m/>
    <s v="10 etra duty days"/>
    <n v="357"/>
    <n v="381"/>
    <n v="220"/>
    <n v="220"/>
    <n v="30025"/>
    <n v="7"/>
    <n v="27434"/>
    <n v="12"/>
    <n v="1"/>
    <n v="0"/>
    <n v="145"/>
    <n v="145"/>
    <n v="2477"/>
    <m/>
    <m/>
    <n v="3"/>
    <n v="1.3"/>
    <n v="0"/>
    <n v="3"/>
    <n v="3"/>
    <n v="1.95"/>
    <n v="3.25"/>
    <n v="15"/>
    <n v="515"/>
    <s v="estimate"/>
    <n v="4450"/>
    <n v="922"/>
    <n v="765"/>
    <n v="98"/>
    <n v="5"/>
    <m/>
    <n v="6240"/>
    <m/>
    <m/>
    <n v="42"/>
    <n v="33"/>
    <n v="140"/>
    <n v="18"/>
    <s v="Yes"/>
    <s v="Cal State Bakersfield"/>
    <s v="Cal State Fresno"/>
    <s v="Cal State San Bernadino"/>
    <s v="Cal State Fullerton"/>
    <s v="University of CA, Irvine"/>
    <s v="San Francisco State University"/>
    <s v="University of San Diego"/>
    <s v="Cal State East Bay"/>
    <m/>
    <m/>
    <s v="No"/>
    <m/>
    <n v="63"/>
    <n v="991"/>
    <n v="13"/>
    <n v="13"/>
    <n v="353"/>
    <n v="56"/>
    <n v="44"/>
    <n v="0"/>
    <n v="0"/>
    <n v="0"/>
    <n v="0"/>
    <n v="0"/>
    <s v="Yes"/>
    <n v="2"/>
    <m/>
    <s v="No"/>
    <s v="No"/>
    <n v="16371"/>
    <n v="56"/>
    <n v="0.3134393856280856"/>
    <n v="9.5081367708904733E-3"/>
    <n v="2.7427317608337905E-3"/>
    <n v="0"/>
    <n v="0.56108977875297128"/>
    <n v="1.3859937831413422E-2"/>
    <m/>
    <n v="0"/>
    <n v="0.31618211738891938"/>
    <n v="0.68381788261108067"/>
    <m/>
    <m/>
    <m/>
    <m/>
    <m/>
    <m/>
    <m/>
    <m/>
    <m/>
    <m/>
    <m/>
    <n v="891.30490842490065"/>
    <x v="0"/>
  </r>
  <r>
    <s v="Kern CCD"/>
    <x v="12"/>
    <s v="522"/>
    <s v="Multi-College District"/>
    <x v="1"/>
    <n v="0.46112793884321363"/>
    <n v="0.19226885907976346"/>
    <n v="0.2"/>
    <n v="123.9"/>
    <n v="108.5"/>
    <n v="20140"/>
    <x v="8"/>
    <x v="116"/>
    <x v="24"/>
    <x v="0"/>
    <n v="28"/>
    <n v="240"/>
    <n v="29"/>
    <n v="20"/>
    <m/>
    <n v="4884.1899999999996"/>
    <n v="0"/>
    <n v="0"/>
    <n v="0"/>
    <m/>
    <m/>
    <n v="0"/>
    <n v="0"/>
    <n v="0"/>
    <n v="0"/>
    <n v="4884.1899999999996"/>
    <n v="8560.8700000000008"/>
    <n v="0"/>
    <n v="0"/>
    <n v="0"/>
    <m/>
    <m/>
    <n v="0"/>
    <n v="0"/>
    <n v="0"/>
    <n v="0"/>
    <n v="8560.8700000000008"/>
    <n v="150"/>
    <n v="0"/>
    <n v="0"/>
    <n v="0"/>
    <m/>
    <m/>
    <n v="0"/>
    <n v="0"/>
    <n v="0"/>
    <n v="0"/>
    <n v="150"/>
    <n v="0"/>
    <n v="0"/>
    <n v="0"/>
    <n v="0"/>
    <m/>
    <m/>
    <n v="0"/>
    <n v="0"/>
    <n v="0"/>
    <n v="0"/>
    <n v="0"/>
    <n v="27677.14"/>
    <n v="0"/>
    <n v="0"/>
    <n v="0"/>
    <m/>
    <n v="0"/>
    <n v="0"/>
    <n v="0"/>
    <n v="0"/>
    <n v="0"/>
    <n v="27677.14"/>
    <n v="0"/>
    <n v="0"/>
    <n v="0"/>
    <n v="0"/>
    <m/>
    <n v="0"/>
    <n v="0"/>
    <n v="0"/>
    <n v="0"/>
    <n v="0"/>
    <n v="0"/>
    <n v="27677.14"/>
    <n v="0"/>
    <n v="0"/>
    <n v="0"/>
    <n v="0"/>
    <n v="0"/>
    <n v="0"/>
    <n v="0"/>
    <n v="0"/>
    <n v="0"/>
    <n v="27677.14"/>
    <n v="0"/>
    <n v="0"/>
    <n v="0"/>
    <n v="0"/>
    <m/>
    <n v="0"/>
    <n v="0"/>
    <n v="0"/>
    <n v="0"/>
    <n v="0"/>
    <n v="0"/>
    <n v="150"/>
    <n v="0"/>
    <n v="0"/>
    <n v="0"/>
    <m/>
    <n v="0"/>
    <n v="0"/>
    <n v="0"/>
    <n v="0"/>
    <n v="0"/>
    <n v="150"/>
    <n v="150"/>
    <n v="0"/>
    <n v="0"/>
    <n v="0"/>
    <n v="0"/>
    <n v="0"/>
    <n v="0"/>
    <n v="0"/>
    <n v="0"/>
    <n v="0"/>
    <n v="150"/>
    <n v="6105"/>
    <n v="0"/>
    <n v="0"/>
    <n v="0"/>
    <n v="0"/>
    <n v="0"/>
    <n v="0"/>
    <n v="0"/>
    <n v="0"/>
    <n v="6105"/>
    <n v="367.94"/>
    <n v="0"/>
    <n v="0"/>
    <n v="0"/>
    <n v="0"/>
    <n v="0"/>
    <n v="0"/>
    <n v="0"/>
    <n v="0"/>
    <n v="367.94"/>
    <n v="6472.94"/>
    <n v="0"/>
    <n v="0"/>
    <n v="0"/>
    <n v="0"/>
    <n v="0"/>
    <n v="0"/>
    <n v="0"/>
    <n v="0"/>
    <n v="6472.94"/>
    <n v="0"/>
    <n v="0"/>
    <n v="0"/>
    <n v="0"/>
    <m/>
    <m/>
    <n v="0"/>
    <n v="0"/>
    <n v="0"/>
    <n v="0"/>
    <n v="0"/>
    <n v="5034.1899999999996"/>
    <n v="42860.950000000004"/>
    <n v="47895.140000000007"/>
    <s v="VPI/CIO"/>
    <m/>
    <s v="No"/>
    <s v="PhD"/>
    <m/>
    <m/>
    <m/>
    <s v="10 Extra Duty Days (paid)"/>
    <n v="314"/>
    <n v="310"/>
    <n v="234"/>
    <n v="238"/>
    <n v="57975"/>
    <n v="125"/>
    <n v="30579"/>
    <n v="1"/>
    <n v="1"/>
    <n v="0"/>
    <n v="6"/>
    <n v="10"/>
    <n v="1319"/>
    <s v="No"/>
    <m/>
    <n v="1"/>
    <n v="1.75"/>
    <n v="0"/>
    <n v="2.25"/>
    <n v="2.25"/>
    <n v="2.25"/>
    <n v="4"/>
    <n v="0.15"/>
    <n v="1149"/>
    <s v="actual"/>
    <n v="6772"/>
    <n v="0"/>
    <n v="1175"/>
    <n v="68"/>
    <n v="0"/>
    <m/>
    <n v="8015"/>
    <n v="0"/>
    <n v="0"/>
    <m/>
    <n v="11"/>
    <n v="49"/>
    <n v="49"/>
    <m/>
    <s v="Cal State Bakersfield"/>
    <s v="Cal State Chico"/>
    <s v="Cal State Northridge"/>
    <s v="Cal State San Bernadino"/>
    <s v="College of Southern Idaho"/>
    <s v="Cal State Fresno"/>
    <s v="Cal State Sacramento"/>
    <s v="California Lutheran University"/>
    <s v="Cal State Fullerton"/>
    <s v="George Mason University"/>
    <s v="No"/>
    <m/>
    <n v="70"/>
    <n v="1027"/>
    <n v="1"/>
    <n v="12"/>
    <n v="260"/>
    <n v="56"/>
    <n v="44"/>
    <n v="0"/>
    <n v="10"/>
    <n v="0"/>
    <n v="0"/>
    <n v="0"/>
    <s v="Yes"/>
    <n v="2"/>
    <s v="Yes"/>
    <s v="No"/>
    <s v="No"/>
    <n v="19112"/>
    <n v="33"/>
    <n v="0.10197673500902177"/>
    <n v="0.17874193498547034"/>
    <n v="3.1318417693319191E-3"/>
    <n v="0"/>
    <n v="0.57786948738431487"/>
    <n v="3.1318417693319191E-3"/>
    <n v="0.135148159082529"/>
    <n v="0"/>
    <n v="0.10510857677835368"/>
    <n v="0.89489142322164628"/>
    <n v="0.48"/>
    <s v="No"/>
    <m/>
    <m/>
    <m/>
    <m/>
    <s v="Textbook Donations from Faculty"/>
    <s v="Textbook Donations from Publisher"/>
    <m/>
    <m/>
    <m/>
    <n v="720.774952380949"/>
    <x v="0"/>
  </r>
  <r>
    <s v="Chabot-Las Positas CCD"/>
    <x v="13"/>
    <s v="482"/>
    <s v="Multi-College District"/>
    <x v="4"/>
    <n v="0.51660397635679745"/>
    <n v="0.20531972058033315"/>
    <n v="0.25"/>
    <n v="24.2"/>
    <n v="4.9000000000000004"/>
    <n v="20060"/>
    <x v="0"/>
    <x v="117"/>
    <x v="25"/>
    <x v="1"/>
    <n v="60"/>
    <n v="455"/>
    <n v="25"/>
    <n v="66"/>
    <n v="0"/>
    <n v="0"/>
    <m/>
    <n v="0"/>
    <n v="18173"/>
    <n v="0"/>
    <n v="0"/>
    <m/>
    <m/>
    <n v="0"/>
    <n v="100000"/>
    <n v="118173"/>
    <n v="23476"/>
    <m/>
    <n v="0"/>
    <n v="0"/>
    <n v="0"/>
    <n v="0"/>
    <m/>
    <m/>
    <n v="0"/>
    <n v="0"/>
    <n v="23476"/>
    <n v="2000"/>
    <m/>
    <n v="0"/>
    <n v="0"/>
    <n v="0"/>
    <n v="0"/>
    <m/>
    <m/>
    <n v="0"/>
    <n v="0"/>
    <n v="2000"/>
    <n v="0"/>
    <m/>
    <n v="0"/>
    <n v="0"/>
    <n v="0"/>
    <n v="0"/>
    <m/>
    <m/>
    <n v="0"/>
    <n v="0"/>
    <n v="0"/>
    <m/>
    <m/>
    <m/>
    <m/>
    <m/>
    <m/>
    <m/>
    <m/>
    <m/>
    <m/>
    <m/>
    <m/>
    <m/>
    <m/>
    <m/>
    <m/>
    <m/>
    <m/>
    <m/>
    <m/>
    <m/>
    <m/>
    <n v="0"/>
    <m/>
    <n v="0"/>
    <n v="6000"/>
    <n v="0"/>
    <m/>
    <m/>
    <n v="36697"/>
    <n v="0"/>
    <n v="0"/>
    <n v="42697"/>
    <m/>
    <m/>
    <m/>
    <m/>
    <m/>
    <m/>
    <m/>
    <m/>
    <m/>
    <m/>
    <m/>
    <m/>
    <m/>
    <m/>
    <m/>
    <m/>
    <m/>
    <m/>
    <m/>
    <m/>
    <m/>
    <m/>
    <n v="0"/>
    <m/>
    <n v="0"/>
    <n v="26885"/>
    <n v="0"/>
    <m/>
    <m/>
    <n v="0"/>
    <n v="0"/>
    <n v="0"/>
    <n v="26885"/>
    <m/>
    <m/>
    <m/>
    <m/>
    <m/>
    <m/>
    <m/>
    <m/>
    <m/>
    <m/>
    <m/>
    <m/>
    <m/>
    <m/>
    <m/>
    <m/>
    <m/>
    <m/>
    <m/>
    <m/>
    <m/>
    <m/>
    <m/>
    <m/>
    <m/>
    <m/>
    <m/>
    <m/>
    <m/>
    <m/>
    <n v="0"/>
    <m/>
    <n v="0"/>
    <n v="0"/>
    <n v="0"/>
    <n v="0"/>
    <m/>
    <m/>
    <n v="0"/>
    <n v="0"/>
    <n v="0"/>
    <n v="143649"/>
    <n v="69582"/>
    <n v="213231"/>
    <s v="Department chair (Faculty position)"/>
    <m/>
    <s v="No"/>
    <s v="PhD"/>
    <m/>
    <m/>
    <s v="Stipend"/>
    <m/>
    <n v="1676"/>
    <m/>
    <m/>
    <m/>
    <n v="64697"/>
    <n v="0"/>
    <n v="0"/>
    <n v="157"/>
    <m/>
    <n v="13059"/>
    <n v="747"/>
    <m/>
    <n v="13772"/>
    <m/>
    <m/>
    <n v="7"/>
    <n v="4.83"/>
    <m/>
    <m/>
    <n v="7"/>
    <n v="6.28"/>
    <n v="11.11"/>
    <n v="3.3"/>
    <n v="8064"/>
    <s v="estimate"/>
    <m/>
    <m/>
    <m/>
    <m/>
    <m/>
    <m/>
    <n v="48669"/>
    <m/>
    <m/>
    <n v="9"/>
    <n v="9"/>
    <n v="0"/>
    <n v="0"/>
    <m/>
    <m/>
    <m/>
    <m/>
    <m/>
    <m/>
    <m/>
    <m/>
    <m/>
    <m/>
    <m/>
    <m/>
    <m/>
    <n v="163"/>
    <n v="4890"/>
    <n v="1"/>
    <n v="2"/>
    <n v="30"/>
    <n v="57.5"/>
    <n v="38"/>
    <n v="38"/>
    <n v="0"/>
    <n v="0"/>
    <n v="0"/>
    <n v="0"/>
    <m/>
    <m/>
    <m/>
    <m/>
    <m/>
    <m/>
    <n v="10"/>
    <n v="0.55420178116690355"/>
    <n v="0.11009656194455777"/>
    <n v="9.3794992285361877E-3"/>
    <n v="0"/>
    <n v="0.20023823928040482"/>
    <n v="0.1260839183795977"/>
    <m/>
    <n v="0"/>
    <n v="0.6736778423399975"/>
    <n v="0.32632215766000255"/>
    <m/>
    <m/>
    <m/>
    <m/>
    <m/>
    <m/>
    <m/>
    <m/>
    <m/>
    <m/>
    <m/>
    <n v="929.65904590459945"/>
    <x v="2"/>
  </r>
  <r>
    <s v="Chabot-Las Positas CCD"/>
    <x v="13"/>
    <s v="482"/>
    <s v="Multi-College District"/>
    <x v="4"/>
    <n v="0.51660397635679745"/>
    <n v="0.20531972058033315"/>
    <n v="0.25"/>
    <n v="24.2"/>
    <n v="4.9000000000000004"/>
    <n v="20070"/>
    <x v="1"/>
    <x v="118"/>
    <x v="25"/>
    <x v="1"/>
    <n v="60"/>
    <n v="455"/>
    <n v="25"/>
    <n v="66"/>
    <n v="0"/>
    <n v="0"/>
    <m/>
    <n v="0"/>
    <n v="2000"/>
    <n v="0"/>
    <n v="0"/>
    <m/>
    <m/>
    <n v="0"/>
    <n v="100000"/>
    <n v="102000"/>
    <n v="23624"/>
    <m/>
    <n v="0"/>
    <n v="0"/>
    <n v="0"/>
    <n v="0"/>
    <m/>
    <m/>
    <n v="0"/>
    <n v="0"/>
    <n v="23624"/>
    <n v="2000"/>
    <m/>
    <n v="0"/>
    <n v="0"/>
    <n v="0"/>
    <n v="0"/>
    <m/>
    <m/>
    <n v="0"/>
    <n v="0"/>
    <n v="2000"/>
    <n v="0"/>
    <m/>
    <n v="0"/>
    <n v="0"/>
    <n v="0"/>
    <n v="0"/>
    <m/>
    <m/>
    <n v="0"/>
    <n v="0"/>
    <n v="0"/>
    <m/>
    <m/>
    <m/>
    <m/>
    <m/>
    <m/>
    <m/>
    <m/>
    <m/>
    <m/>
    <m/>
    <m/>
    <m/>
    <m/>
    <m/>
    <m/>
    <m/>
    <m/>
    <m/>
    <m/>
    <m/>
    <m/>
    <n v="0"/>
    <m/>
    <n v="0"/>
    <n v="5735"/>
    <n v="0"/>
    <m/>
    <m/>
    <n v="36697"/>
    <n v="0"/>
    <n v="0"/>
    <n v="42432"/>
    <m/>
    <m/>
    <m/>
    <m/>
    <m/>
    <m/>
    <m/>
    <m/>
    <m/>
    <m/>
    <m/>
    <m/>
    <m/>
    <m/>
    <m/>
    <m/>
    <m/>
    <m/>
    <m/>
    <m/>
    <m/>
    <m/>
    <n v="0"/>
    <m/>
    <n v="0"/>
    <n v="25000"/>
    <n v="0"/>
    <m/>
    <m/>
    <n v="0"/>
    <n v="0"/>
    <n v="0"/>
    <n v="25000"/>
    <m/>
    <m/>
    <m/>
    <m/>
    <m/>
    <m/>
    <m/>
    <m/>
    <m/>
    <m/>
    <m/>
    <m/>
    <m/>
    <m/>
    <m/>
    <m/>
    <m/>
    <m/>
    <m/>
    <m/>
    <m/>
    <m/>
    <m/>
    <m/>
    <m/>
    <m/>
    <m/>
    <m/>
    <m/>
    <m/>
    <n v="0"/>
    <m/>
    <n v="0"/>
    <n v="0"/>
    <n v="0"/>
    <n v="0"/>
    <m/>
    <m/>
    <n v="0"/>
    <n v="0"/>
    <n v="0"/>
    <n v="127624"/>
    <n v="67432"/>
    <n v="195056"/>
    <s v="Department chair (Faculty position)"/>
    <m/>
    <s v="No"/>
    <s v="PhD"/>
    <m/>
    <m/>
    <s v="Stipend"/>
    <m/>
    <m/>
    <m/>
    <m/>
    <m/>
    <n v="67948"/>
    <n v="0"/>
    <n v="0"/>
    <n v="156"/>
    <n v="0"/>
    <n v="13059"/>
    <n v="409"/>
    <m/>
    <n v="14112"/>
    <m/>
    <m/>
    <n v="7"/>
    <n v="4.45"/>
    <m/>
    <m/>
    <n v="6"/>
    <n v="5.28"/>
    <n v="9.73"/>
    <n v="3.26"/>
    <n v="7812"/>
    <s v="estimate"/>
    <m/>
    <m/>
    <m/>
    <m/>
    <m/>
    <m/>
    <n v="57883"/>
    <m/>
    <m/>
    <n v="2"/>
    <n v="2"/>
    <n v="0"/>
    <n v="0"/>
    <m/>
    <m/>
    <m/>
    <m/>
    <m/>
    <m/>
    <m/>
    <m/>
    <m/>
    <m/>
    <m/>
    <m/>
    <m/>
    <n v="158"/>
    <n v="3950"/>
    <n v="1"/>
    <n v="2"/>
    <n v="40"/>
    <n v="58"/>
    <n v="38"/>
    <n v="38"/>
    <n v="0"/>
    <n v="0"/>
    <n v="0"/>
    <n v="0"/>
    <m/>
    <m/>
    <m/>
    <m/>
    <m/>
    <m/>
    <n v="10"/>
    <n v="0.52292674924124349"/>
    <n v="0.12111393651054056"/>
    <n v="1.0253465671396933E-2"/>
    <n v="0"/>
    <n v="0.2175375276843573"/>
    <n v="0.12816832089246166"/>
    <m/>
    <n v="0"/>
    <n v="0.65429415142318104"/>
    <n v="0.34570584857681896"/>
    <m/>
    <m/>
    <m/>
    <m/>
    <m/>
    <m/>
    <m/>
    <m/>
    <m/>
    <m/>
    <m/>
    <n v="976.8056575148122"/>
    <x v="0"/>
  </r>
  <r>
    <s v="Chabot-Las Positas CCD"/>
    <x v="13"/>
    <s v="482"/>
    <s v="Multi-College District"/>
    <x v="4"/>
    <n v="0.51660397635679745"/>
    <n v="0.20531972058033315"/>
    <n v="0.25"/>
    <n v="24.2"/>
    <n v="4.9000000000000004"/>
    <n v="20080"/>
    <x v="2"/>
    <x v="119"/>
    <x v="26"/>
    <x v="1"/>
    <n v="45"/>
    <n v="300"/>
    <n v="30"/>
    <n v="80"/>
    <s v="Wireless"/>
    <m/>
    <m/>
    <m/>
    <m/>
    <m/>
    <m/>
    <m/>
    <m/>
    <n v="1888"/>
    <n v="64248"/>
    <n v="66136"/>
    <n v="0"/>
    <m/>
    <m/>
    <m/>
    <m/>
    <m/>
    <m/>
    <m/>
    <m/>
    <m/>
    <n v="0"/>
    <n v="198"/>
    <m/>
    <m/>
    <m/>
    <m/>
    <m/>
    <m/>
    <m/>
    <n v="25430"/>
    <m/>
    <n v="25628"/>
    <n v="0"/>
    <m/>
    <m/>
    <m/>
    <m/>
    <m/>
    <m/>
    <m/>
    <m/>
    <m/>
    <n v="0"/>
    <m/>
    <m/>
    <m/>
    <m/>
    <m/>
    <m/>
    <m/>
    <m/>
    <m/>
    <m/>
    <m/>
    <m/>
    <m/>
    <m/>
    <m/>
    <m/>
    <m/>
    <m/>
    <m/>
    <m/>
    <m/>
    <m/>
    <m/>
    <m/>
    <m/>
    <m/>
    <m/>
    <m/>
    <m/>
    <n v="52247"/>
    <n v="5130"/>
    <m/>
    <n v="57377"/>
    <m/>
    <m/>
    <m/>
    <m/>
    <m/>
    <m/>
    <m/>
    <m/>
    <m/>
    <m/>
    <m/>
    <m/>
    <m/>
    <m/>
    <m/>
    <m/>
    <m/>
    <m/>
    <m/>
    <m/>
    <m/>
    <m/>
    <m/>
    <m/>
    <m/>
    <m/>
    <m/>
    <m/>
    <m/>
    <m/>
    <n v="15989"/>
    <m/>
    <n v="15989"/>
    <m/>
    <m/>
    <m/>
    <m/>
    <m/>
    <m/>
    <m/>
    <m/>
    <m/>
    <m/>
    <m/>
    <m/>
    <m/>
    <m/>
    <m/>
    <m/>
    <m/>
    <m/>
    <m/>
    <m/>
    <m/>
    <m/>
    <m/>
    <m/>
    <m/>
    <m/>
    <m/>
    <m/>
    <m/>
    <m/>
    <n v="7757"/>
    <m/>
    <m/>
    <m/>
    <m/>
    <m/>
    <m/>
    <m/>
    <n v="546"/>
    <m/>
    <n v="8303"/>
    <n v="91764"/>
    <n v="73366"/>
    <n v="173433"/>
    <m/>
    <s v="Library Coordinator"/>
    <s v="yes"/>
    <m/>
    <m/>
    <m/>
    <s v="Stipend"/>
    <m/>
    <n v="1734"/>
    <n v="1734"/>
    <n v="0"/>
    <n v="0"/>
    <n v="66544"/>
    <n v="0"/>
    <n v="0"/>
    <n v="125"/>
    <m/>
    <n v="8382"/>
    <n v="271"/>
    <m/>
    <n v="19828"/>
    <m/>
    <m/>
    <n v="7"/>
    <n v="5.0999999999999996"/>
    <m/>
    <m/>
    <n v="6"/>
    <n v="5.15"/>
    <n v="10.25"/>
    <n v="3.88"/>
    <n v="13500"/>
    <s v="estimate"/>
    <m/>
    <m/>
    <m/>
    <m/>
    <m/>
    <m/>
    <m/>
    <m/>
    <m/>
    <n v="0"/>
    <n v="0"/>
    <n v="0"/>
    <n v="0"/>
    <m/>
    <m/>
    <m/>
    <m/>
    <m/>
    <m/>
    <m/>
    <m/>
    <m/>
    <m/>
    <m/>
    <m/>
    <m/>
    <n v="180"/>
    <n v="5400"/>
    <n v="2"/>
    <n v="1"/>
    <n v="20"/>
    <n v="57"/>
    <n v="34"/>
    <n v="34"/>
    <n v="0"/>
    <n v="0"/>
    <n v="0"/>
    <n v="0"/>
    <m/>
    <m/>
    <m/>
    <m/>
    <m/>
    <n v="10000"/>
    <n v="0"/>
    <n v="0.38133457877105281"/>
    <n v="0"/>
    <n v="0.14776887904839334"/>
    <n v="0"/>
    <n v="0.33083092606366726"/>
    <n v="9.2191220817260847E-2"/>
    <m/>
    <n v="4.787439529962579E-2"/>
    <n v="0.52910345781944612"/>
    <n v="0.4230221468809281"/>
    <m/>
    <m/>
    <m/>
    <m/>
    <m/>
    <m/>
    <m/>
    <m/>
    <m/>
    <m/>
    <m/>
    <n v="994.65776538908074"/>
    <x v="2"/>
  </r>
  <r>
    <s v="Chabot-Las Positas CCD"/>
    <x v="13"/>
    <s v="482"/>
    <s v="Multi-College District"/>
    <x v="4"/>
    <n v="0.51660397635679745"/>
    <n v="0.20531972058033315"/>
    <n v="0.25"/>
    <n v="24.2"/>
    <n v="4.9000000000000004"/>
    <n v="20090"/>
    <x v="3"/>
    <x v="120"/>
    <x v="26"/>
    <x v="1"/>
    <n v="45"/>
    <n v="300"/>
    <n v="30"/>
    <n v="80"/>
    <s v="Wireless"/>
    <m/>
    <m/>
    <m/>
    <n v="13885"/>
    <m/>
    <m/>
    <m/>
    <m/>
    <m/>
    <n v="83617"/>
    <n v="97502"/>
    <n v="0"/>
    <m/>
    <m/>
    <m/>
    <m/>
    <m/>
    <m/>
    <m/>
    <m/>
    <m/>
    <n v="0"/>
    <m/>
    <m/>
    <m/>
    <m/>
    <m/>
    <m/>
    <m/>
    <m/>
    <n v="17020"/>
    <n v="4433"/>
    <n v="21453"/>
    <n v="1039"/>
    <m/>
    <m/>
    <m/>
    <m/>
    <m/>
    <m/>
    <m/>
    <m/>
    <m/>
    <n v="1039"/>
    <m/>
    <m/>
    <m/>
    <m/>
    <m/>
    <m/>
    <m/>
    <m/>
    <m/>
    <m/>
    <m/>
    <m/>
    <m/>
    <m/>
    <m/>
    <m/>
    <m/>
    <m/>
    <m/>
    <m/>
    <m/>
    <m/>
    <m/>
    <m/>
    <m/>
    <m/>
    <m/>
    <m/>
    <m/>
    <n v="36036"/>
    <m/>
    <n v="10769"/>
    <n v="46805"/>
    <m/>
    <m/>
    <m/>
    <m/>
    <m/>
    <m/>
    <m/>
    <m/>
    <m/>
    <m/>
    <m/>
    <m/>
    <m/>
    <m/>
    <m/>
    <m/>
    <m/>
    <m/>
    <m/>
    <m/>
    <m/>
    <m/>
    <n v="4204"/>
    <m/>
    <m/>
    <n v="18968"/>
    <m/>
    <m/>
    <m/>
    <m/>
    <m/>
    <m/>
    <n v="18968"/>
    <m/>
    <m/>
    <m/>
    <m/>
    <m/>
    <m/>
    <m/>
    <m/>
    <m/>
    <m/>
    <m/>
    <m/>
    <m/>
    <m/>
    <m/>
    <m/>
    <m/>
    <m/>
    <m/>
    <m/>
    <m/>
    <m/>
    <m/>
    <m/>
    <m/>
    <m/>
    <m/>
    <m/>
    <m/>
    <m/>
    <n v="7067"/>
    <m/>
    <m/>
    <m/>
    <m/>
    <m/>
    <m/>
    <m/>
    <m/>
    <m/>
    <n v="7067"/>
    <n v="119994"/>
    <n v="65773"/>
    <n v="192834"/>
    <m/>
    <s v="Library Coordinator"/>
    <s v="yes"/>
    <m/>
    <m/>
    <m/>
    <s v="Stipend"/>
    <m/>
    <n v="1381"/>
    <n v="1381"/>
    <n v="0"/>
    <n v="0"/>
    <n v="61761"/>
    <n v="0"/>
    <n v="0"/>
    <n v="128"/>
    <m/>
    <n v="8382"/>
    <n v="245"/>
    <m/>
    <n v="20189"/>
    <m/>
    <m/>
    <n v="7"/>
    <n v="5.0999999999999996"/>
    <m/>
    <m/>
    <n v="6"/>
    <n v="5.15"/>
    <n v="10.25"/>
    <n v="4"/>
    <n v="13500"/>
    <s v="estimate"/>
    <n v="9681"/>
    <n v="13929"/>
    <n v="0"/>
    <n v="7279"/>
    <m/>
    <n v="344"/>
    <n v="31233"/>
    <m/>
    <m/>
    <n v="0"/>
    <n v="0"/>
    <n v="0"/>
    <n v="0"/>
    <m/>
    <m/>
    <m/>
    <m/>
    <m/>
    <m/>
    <m/>
    <m/>
    <m/>
    <m/>
    <m/>
    <m/>
    <m/>
    <n v="167"/>
    <n v="5010"/>
    <n v="2"/>
    <n v="1"/>
    <n v="20"/>
    <n v="56"/>
    <n v="34"/>
    <n v="34"/>
    <n v="0"/>
    <n v="0"/>
    <n v="0"/>
    <n v="0"/>
    <m/>
    <m/>
    <m/>
    <m/>
    <m/>
    <n v="10000"/>
    <n v="0"/>
    <n v="0.50562660111806013"/>
    <n v="0"/>
    <n v="0.11125112791312736"/>
    <n v="5.3880539738842739E-3"/>
    <n v="0.24272171919889646"/>
    <n v="9.836439632015101E-2"/>
    <m/>
    <n v="3.6648101475880809E-2"/>
    <n v="0.62226578300507174"/>
    <n v="0.34108611551904749"/>
    <m/>
    <m/>
    <m/>
    <m/>
    <m/>
    <m/>
    <m/>
    <m/>
    <m/>
    <m/>
    <m/>
    <n v="1045.201412311269"/>
    <x v="2"/>
  </r>
  <r>
    <s v="Chabot-Las Positas CCD"/>
    <x v="13"/>
    <s v="482"/>
    <s v="Multi-College District"/>
    <x v="4"/>
    <n v="0.51660397635679745"/>
    <n v="0.20531972058033315"/>
    <n v="0.25"/>
    <n v="24.2"/>
    <n v="4.9000000000000004"/>
    <n v="20100"/>
    <x v="4"/>
    <x v="121"/>
    <x v="26"/>
    <x v="1"/>
    <n v="45"/>
    <n v="300"/>
    <n v="30"/>
    <n v="80"/>
    <s v="Wireless"/>
    <m/>
    <m/>
    <m/>
    <m/>
    <m/>
    <m/>
    <m/>
    <m/>
    <m/>
    <n v="91958"/>
    <n v="91958"/>
    <m/>
    <m/>
    <m/>
    <m/>
    <m/>
    <m/>
    <m/>
    <m/>
    <m/>
    <n v="5224"/>
    <n v="5224"/>
    <n v="148"/>
    <m/>
    <m/>
    <n v="835"/>
    <m/>
    <m/>
    <m/>
    <m/>
    <m/>
    <n v="17500"/>
    <n v="18483"/>
    <n v="0"/>
    <m/>
    <m/>
    <m/>
    <m/>
    <m/>
    <m/>
    <m/>
    <m/>
    <m/>
    <n v="0"/>
    <m/>
    <m/>
    <m/>
    <m/>
    <m/>
    <m/>
    <m/>
    <m/>
    <m/>
    <m/>
    <m/>
    <m/>
    <m/>
    <m/>
    <m/>
    <m/>
    <m/>
    <m/>
    <m/>
    <m/>
    <m/>
    <m/>
    <n v="2422"/>
    <m/>
    <m/>
    <n v="4115"/>
    <m/>
    <m/>
    <m/>
    <m/>
    <m/>
    <n v="51028"/>
    <n v="57565"/>
    <m/>
    <m/>
    <m/>
    <m/>
    <m/>
    <m/>
    <m/>
    <m/>
    <m/>
    <m/>
    <m/>
    <m/>
    <m/>
    <m/>
    <m/>
    <m/>
    <m/>
    <m/>
    <m/>
    <m/>
    <m/>
    <m/>
    <n v="0"/>
    <m/>
    <m/>
    <m/>
    <m/>
    <m/>
    <m/>
    <m/>
    <m/>
    <m/>
    <n v="0"/>
    <m/>
    <m/>
    <m/>
    <m/>
    <m/>
    <m/>
    <m/>
    <m/>
    <m/>
    <m/>
    <m/>
    <m/>
    <m/>
    <m/>
    <m/>
    <m/>
    <m/>
    <m/>
    <m/>
    <m/>
    <m/>
    <m/>
    <m/>
    <m/>
    <m/>
    <m/>
    <m/>
    <m/>
    <m/>
    <m/>
    <n v="7622"/>
    <m/>
    <m/>
    <n v="16779"/>
    <m/>
    <m/>
    <m/>
    <m/>
    <m/>
    <m/>
    <n v="24401"/>
    <n v="110441"/>
    <n v="62789"/>
    <n v="197631"/>
    <m/>
    <s v="Library Coordinator"/>
    <s v="yes"/>
    <m/>
    <m/>
    <m/>
    <s v="Stipend"/>
    <m/>
    <n v="1998"/>
    <n v="1998"/>
    <n v="0"/>
    <n v="0"/>
    <n v="69962"/>
    <n v="502"/>
    <n v="502"/>
    <n v="127"/>
    <n v="10143"/>
    <n v="8382"/>
    <n v="13"/>
    <m/>
    <n v="20220"/>
    <m/>
    <m/>
    <n v="7"/>
    <n v="5.0999999999999996"/>
    <m/>
    <m/>
    <n v="6"/>
    <n v="5.15"/>
    <n v="10.25"/>
    <n v="3"/>
    <n v="13500"/>
    <s v="estimate"/>
    <n v="11072"/>
    <n v="14824"/>
    <n v="1064"/>
    <n v="4390"/>
    <m/>
    <n v="214"/>
    <n v="31564"/>
    <m/>
    <m/>
    <n v="0"/>
    <n v="0"/>
    <n v="0"/>
    <n v="0"/>
    <m/>
    <m/>
    <m/>
    <m/>
    <m/>
    <m/>
    <m/>
    <m/>
    <m/>
    <m/>
    <m/>
    <m/>
    <m/>
    <n v="181"/>
    <n v="54300"/>
    <n v="2"/>
    <n v="1"/>
    <n v="20"/>
    <n v="57"/>
    <n v="34"/>
    <n v="34"/>
    <n v="0"/>
    <n v="0"/>
    <n v="0"/>
    <n v="0"/>
    <m/>
    <m/>
    <m/>
    <m/>
    <m/>
    <n v="10000"/>
    <n v="0"/>
    <n v="0.46530149622275857"/>
    <n v="2.6433100070333095E-2"/>
    <n v="9.3522777297083956E-2"/>
    <n v="0"/>
    <n v="0.29127515420151695"/>
    <n v="0"/>
    <m/>
    <n v="0.12346747220830741"/>
    <n v="0.55882427351984254"/>
    <n v="0.31770825427185007"/>
    <m/>
    <m/>
    <m/>
    <m/>
    <m/>
    <m/>
    <m/>
    <m/>
    <m/>
    <m/>
    <m/>
    <n v="1110.1164599303172"/>
    <x v="2"/>
  </r>
  <r>
    <s v="Chabot-Las Positas CCD"/>
    <x v="13"/>
    <s v="482"/>
    <s v="Multi-College District"/>
    <x v="4"/>
    <n v="0.51660397635679745"/>
    <n v="0.20531972058033315"/>
    <n v="0.25"/>
    <n v="24.2"/>
    <n v="4.9000000000000004"/>
    <n v="20110"/>
    <x v="5"/>
    <x v="122"/>
    <x v="26"/>
    <x v="1"/>
    <n v="61"/>
    <n v="537"/>
    <n v="35"/>
    <n v="56"/>
    <s v="Wireless"/>
    <m/>
    <m/>
    <m/>
    <m/>
    <m/>
    <m/>
    <m/>
    <m/>
    <m/>
    <n v="95428"/>
    <n v="95428"/>
    <m/>
    <m/>
    <m/>
    <m/>
    <m/>
    <m/>
    <m/>
    <m/>
    <n v="2451.1"/>
    <n v="17035"/>
    <n v="19486.099999999999"/>
    <m/>
    <m/>
    <m/>
    <m/>
    <m/>
    <m/>
    <m/>
    <m/>
    <n v="734"/>
    <n v="20096"/>
    <n v="20830"/>
    <m/>
    <m/>
    <m/>
    <m/>
    <m/>
    <m/>
    <m/>
    <m/>
    <m/>
    <m/>
    <n v="0"/>
    <m/>
    <m/>
    <m/>
    <m/>
    <m/>
    <m/>
    <m/>
    <m/>
    <m/>
    <m/>
    <m/>
    <m/>
    <m/>
    <m/>
    <m/>
    <m/>
    <m/>
    <m/>
    <m/>
    <m/>
    <m/>
    <m/>
    <m/>
    <m/>
    <m/>
    <m/>
    <m/>
    <m/>
    <m/>
    <m/>
    <n v="10484"/>
    <n v="52593"/>
    <n v="63077"/>
    <m/>
    <m/>
    <m/>
    <m/>
    <m/>
    <m/>
    <m/>
    <m/>
    <m/>
    <m/>
    <m/>
    <m/>
    <m/>
    <m/>
    <m/>
    <m/>
    <m/>
    <m/>
    <m/>
    <m/>
    <m/>
    <m/>
    <m/>
    <m/>
    <m/>
    <m/>
    <m/>
    <m/>
    <m/>
    <m/>
    <m/>
    <n v="20198.45"/>
    <n v="20198.45"/>
    <m/>
    <m/>
    <m/>
    <m/>
    <m/>
    <m/>
    <m/>
    <m/>
    <m/>
    <m/>
    <m/>
    <m/>
    <m/>
    <m/>
    <m/>
    <m/>
    <m/>
    <m/>
    <m/>
    <m/>
    <m/>
    <m/>
    <m/>
    <m/>
    <m/>
    <m/>
    <m/>
    <m/>
    <m/>
    <m/>
    <n v="4232"/>
    <m/>
    <m/>
    <m/>
    <m/>
    <m/>
    <m/>
    <m/>
    <n v="54828"/>
    <n v="16795"/>
    <n v="75855"/>
    <n v="116258"/>
    <n v="102761.55"/>
    <n v="294874.55000000005"/>
    <s v="Department chair (Faculty position)"/>
    <m/>
    <s v="yes"/>
    <m/>
    <m/>
    <m/>
    <s v="Stipend"/>
    <m/>
    <n v="1648"/>
    <n v="1641"/>
    <m/>
    <m/>
    <n v="67225"/>
    <n v="3274"/>
    <n v="29944"/>
    <n v="110"/>
    <n v="0"/>
    <n v="8382"/>
    <n v="343"/>
    <n v="343"/>
    <n v="19757"/>
    <m/>
    <m/>
    <n v="7"/>
    <n v="5.35"/>
    <m/>
    <m/>
    <n v="6"/>
    <n v="5.15"/>
    <n v="10.5"/>
    <n v="2"/>
    <n v="13500"/>
    <s v="estimate"/>
    <n v="13215"/>
    <n v="15734"/>
    <n v="5684"/>
    <n v="3983"/>
    <m/>
    <n v="161"/>
    <n v="38777"/>
    <m/>
    <m/>
    <n v="0"/>
    <n v="0"/>
    <n v="0"/>
    <n v="0"/>
    <m/>
    <m/>
    <m/>
    <m/>
    <m/>
    <m/>
    <m/>
    <m/>
    <m/>
    <m/>
    <m/>
    <m/>
    <m/>
    <n v="134"/>
    <n v="4020"/>
    <n v="4"/>
    <n v="4"/>
    <n v="25"/>
    <n v="52"/>
    <n v="26"/>
    <n v="26"/>
    <n v="0"/>
    <n v="0"/>
    <n v="0"/>
    <n v="0"/>
    <m/>
    <m/>
    <m/>
    <m/>
    <m/>
    <n v="350000"/>
    <n v="0"/>
    <n v="0.32362236754579188"/>
    <n v="6.6082678210106618E-2"/>
    <n v="7.0640209539955201E-2"/>
    <n v="0"/>
    <n v="0.21391130567219174"/>
    <n v="6.8498451290557275E-2"/>
    <m/>
    <n v="0.25724498774139709"/>
    <n v="0.39426257708574708"/>
    <n v="0.34849243517285566"/>
    <m/>
    <m/>
    <m/>
    <m/>
    <m/>
    <m/>
    <m/>
    <m/>
    <m/>
    <m/>
    <m/>
    <n v="1042.746104308392"/>
    <x v="2"/>
  </r>
  <r>
    <s v="Chabot-Las Positas CCD"/>
    <x v="13"/>
    <s v="482"/>
    <s v="Multi-College District"/>
    <x v="4"/>
    <n v="0.51660397635679745"/>
    <n v="0.20531972058033315"/>
    <n v="0.25"/>
    <n v="24.2"/>
    <n v="4.9000000000000004"/>
    <n v="20120"/>
    <x v="6"/>
    <x v="123"/>
    <x v="26"/>
    <x v="1"/>
    <n v="61"/>
    <n v="537"/>
    <n v="35"/>
    <n v="56"/>
    <s v="Wireless"/>
    <m/>
    <m/>
    <m/>
    <m/>
    <m/>
    <m/>
    <m/>
    <m/>
    <m/>
    <n v="111512.1"/>
    <n v="111512.1"/>
    <m/>
    <m/>
    <m/>
    <m/>
    <m/>
    <m/>
    <m/>
    <m/>
    <m/>
    <n v="17123.22"/>
    <n v="17123.22"/>
    <m/>
    <m/>
    <m/>
    <m/>
    <m/>
    <m/>
    <m/>
    <m/>
    <m/>
    <n v="20261.150000000001"/>
    <n v="20261.150000000001"/>
    <m/>
    <m/>
    <m/>
    <m/>
    <m/>
    <m/>
    <m/>
    <m/>
    <m/>
    <m/>
    <n v="0"/>
    <m/>
    <m/>
    <m/>
    <m/>
    <m/>
    <m/>
    <m/>
    <m/>
    <m/>
    <m/>
    <m/>
    <m/>
    <m/>
    <m/>
    <m/>
    <m/>
    <m/>
    <m/>
    <m/>
    <m/>
    <m/>
    <m/>
    <m/>
    <m/>
    <m/>
    <m/>
    <m/>
    <m/>
    <m/>
    <m/>
    <m/>
    <n v="54000"/>
    <n v="54000"/>
    <m/>
    <m/>
    <m/>
    <m/>
    <m/>
    <m/>
    <m/>
    <m/>
    <m/>
    <m/>
    <m/>
    <m/>
    <m/>
    <m/>
    <m/>
    <m/>
    <m/>
    <m/>
    <m/>
    <m/>
    <m/>
    <m/>
    <m/>
    <m/>
    <m/>
    <m/>
    <m/>
    <m/>
    <m/>
    <m/>
    <m/>
    <n v="16154"/>
    <n v="16154"/>
    <m/>
    <m/>
    <m/>
    <m/>
    <m/>
    <m/>
    <m/>
    <m/>
    <m/>
    <m/>
    <m/>
    <m/>
    <m/>
    <m/>
    <m/>
    <m/>
    <m/>
    <m/>
    <m/>
    <m/>
    <m/>
    <m/>
    <m/>
    <m/>
    <m/>
    <m/>
    <m/>
    <m/>
    <m/>
    <m/>
    <n v="2897"/>
    <m/>
    <m/>
    <m/>
    <m/>
    <m/>
    <m/>
    <m/>
    <m/>
    <n v="17560.099999999999"/>
    <n v="20457.099999999999"/>
    <n v="131773.25"/>
    <n v="87277.22"/>
    <n v="239507.57"/>
    <s v="Department chair (Faculty position)"/>
    <m/>
    <s v="yes"/>
    <m/>
    <m/>
    <m/>
    <s v="Stipend"/>
    <m/>
    <n v="2071"/>
    <n v="2064"/>
    <m/>
    <m/>
    <n v="67384"/>
    <n v="26879"/>
    <n v="30643"/>
    <n v="105"/>
    <n v="0"/>
    <n v="8382"/>
    <n v="336"/>
    <n v="336"/>
    <n v="15692"/>
    <m/>
    <m/>
    <n v="7"/>
    <n v="5.3"/>
    <m/>
    <m/>
    <n v="4"/>
    <n v="3.65"/>
    <n v="8.9499999999999993"/>
    <n v="1.6"/>
    <n v="13500"/>
    <s v="estimate"/>
    <n v="13078"/>
    <n v="13476"/>
    <n v="3402"/>
    <n v="3164"/>
    <m/>
    <n v="159"/>
    <n v="33279"/>
    <m/>
    <m/>
    <n v="0"/>
    <n v="0"/>
    <n v="0"/>
    <n v="0"/>
    <m/>
    <m/>
    <m/>
    <m/>
    <m/>
    <m/>
    <m/>
    <m/>
    <m/>
    <m/>
    <m/>
    <m/>
    <m/>
    <n v="109"/>
    <n v="3270"/>
    <n v="3"/>
    <n v="3"/>
    <n v="30"/>
    <n v="44"/>
    <n v="26"/>
    <n v="26"/>
    <n v="0"/>
    <n v="0"/>
    <n v="0"/>
    <n v="0"/>
    <m/>
    <m/>
    <m/>
    <m/>
    <m/>
    <n v="350011"/>
    <n v="0"/>
    <n v="0.465589041715884"/>
    <n v="7.1493439643682252E-2"/>
    <n v="8.4595029710334418E-2"/>
    <n v="0"/>
    <n v="0.22546260228852055"/>
    <n v="6.7446719951273354E-2"/>
    <m/>
    <n v="8.5413166690305437E-2"/>
    <n v="0.55018407142621839"/>
    <n v="0.36440276188347615"/>
    <m/>
    <m/>
    <m/>
    <m/>
    <m/>
    <m/>
    <m/>
    <m/>
    <m/>
    <m/>
    <m/>
    <n v="1066.6234636871586"/>
    <x v="0"/>
  </r>
  <r>
    <s v="Chabot-Las Positas CCD"/>
    <x v="13"/>
    <s v="482"/>
    <s v="Multi-College District"/>
    <x v="4"/>
    <n v="0.51660397635679745"/>
    <n v="0.20531972058033315"/>
    <n v="0.25"/>
    <n v="24.2"/>
    <n v="4.9000000000000004"/>
    <n v="20130"/>
    <x v="7"/>
    <x v="124"/>
    <x v="26"/>
    <x v="1"/>
    <n v="61"/>
    <n v="537"/>
    <n v="35"/>
    <n v="56"/>
    <m/>
    <m/>
    <m/>
    <m/>
    <m/>
    <m/>
    <m/>
    <m/>
    <m/>
    <m/>
    <n v="70623.55"/>
    <n v="70623.55"/>
    <m/>
    <m/>
    <m/>
    <m/>
    <m/>
    <m/>
    <m/>
    <m/>
    <n v="9932.25"/>
    <n v="18066.8"/>
    <n v="27999.05"/>
    <m/>
    <m/>
    <m/>
    <m/>
    <m/>
    <m/>
    <m/>
    <m/>
    <m/>
    <n v="17759.39"/>
    <n v="17759.39"/>
    <m/>
    <m/>
    <m/>
    <m/>
    <m/>
    <m/>
    <m/>
    <m/>
    <m/>
    <m/>
    <m/>
    <m/>
    <m/>
    <m/>
    <m/>
    <m/>
    <m/>
    <m/>
    <m/>
    <m/>
    <m/>
    <m/>
    <m/>
    <m/>
    <m/>
    <m/>
    <m/>
    <m/>
    <m/>
    <m/>
    <m/>
    <m/>
    <m/>
    <m/>
    <m/>
    <m/>
    <m/>
    <m/>
    <m/>
    <m/>
    <m/>
    <m/>
    <n v="49558.15"/>
    <n v="49558.15"/>
    <m/>
    <m/>
    <m/>
    <m/>
    <m/>
    <m/>
    <m/>
    <m/>
    <m/>
    <m/>
    <m/>
    <m/>
    <m/>
    <m/>
    <m/>
    <m/>
    <m/>
    <m/>
    <m/>
    <m/>
    <m/>
    <m/>
    <m/>
    <m/>
    <m/>
    <m/>
    <m/>
    <m/>
    <m/>
    <m/>
    <m/>
    <n v="15387.09"/>
    <n v="15387.09"/>
    <m/>
    <m/>
    <m/>
    <m/>
    <m/>
    <m/>
    <m/>
    <m/>
    <m/>
    <m/>
    <m/>
    <m/>
    <m/>
    <m/>
    <m/>
    <m/>
    <m/>
    <m/>
    <m/>
    <m/>
    <m/>
    <m/>
    <m/>
    <m/>
    <m/>
    <m/>
    <m/>
    <m/>
    <m/>
    <m/>
    <m/>
    <m/>
    <m/>
    <m/>
    <m/>
    <m/>
    <m/>
    <m/>
    <m/>
    <m/>
    <m/>
    <n v="88382.94"/>
    <n v="92944.29"/>
    <n v="181327.23"/>
    <s v="Department chair (Faculty position)"/>
    <m/>
    <s v="yes"/>
    <m/>
    <m/>
    <m/>
    <s v="Stipend"/>
    <m/>
    <m/>
    <m/>
    <m/>
    <m/>
    <m/>
    <m/>
    <m/>
    <m/>
    <m/>
    <n v="0"/>
    <m/>
    <m/>
    <m/>
    <m/>
    <m/>
    <n v="7"/>
    <n v="5.6"/>
    <m/>
    <n v="4"/>
    <n v="4"/>
    <n v="3.65"/>
    <n v="9.25"/>
    <n v="1.8"/>
    <n v="13500"/>
    <s v="estimate"/>
    <n v="9862"/>
    <n v="10491"/>
    <n v="1447"/>
    <n v="1873"/>
    <n v="56"/>
    <m/>
    <n v="23729"/>
    <m/>
    <m/>
    <n v="0"/>
    <n v="0"/>
    <n v="0"/>
    <n v="0"/>
    <s v="No"/>
    <m/>
    <m/>
    <m/>
    <m/>
    <m/>
    <m/>
    <m/>
    <m/>
    <m/>
    <m/>
    <s v="No"/>
    <m/>
    <n v="83"/>
    <n v="3320"/>
    <n v="4"/>
    <n v="4"/>
    <n v="43"/>
    <n v="44"/>
    <n v="24"/>
    <n v="24"/>
    <n v="0"/>
    <n v="0"/>
    <n v="0"/>
    <n v="0"/>
    <s v="No"/>
    <m/>
    <m/>
    <s v="No"/>
    <s v="Yes"/>
    <n v="329241"/>
    <n v="0"/>
    <n v="0.38948121581077483"/>
    <n v="0.15441172293868935"/>
    <n v="9.7941109010488928E-2"/>
    <n v="0"/>
    <n v="0.27330782034226186"/>
    <n v="8.4858131897785016E-2"/>
    <m/>
    <n v="0"/>
    <n v="0.48742232482126374"/>
    <n v="0.5125776751787362"/>
    <m/>
    <m/>
    <m/>
    <m/>
    <m/>
    <m/>
    <m/>
    <m/>
    <m/>
    <m/>
    <m/>
    <n v="982.26757271557392"/>
    <x v="0"/>
  </r>
  <r>
    <s v="Chabot-Las Positas CCD"/>
    <x v="13"/>
    <s v="482"/>
    <s v="Multi-College District"/>
    <x v="4"/>
    <n v="0.51660397635679745"/>
    <n v="0.20531972058033315"/>
    <n v="0.25"/>
    <n v="24.2"/>
    <n v="4.9000000000000004"/>
    <n v="20140"/>
    <x v="8"/>
    <x v="125"/>
    <x v="26"/>
    <x v="1"/>
    <n v="61"/>
    <n v="537"/>
    <n v="35"/>
    <n v="56"/>
    <m/>
    <m/>
    <m/>
    <m/>
    <m/>
    <m/>
    <m/>
    <m/>
    <m/>
    <m/>
    <n v="65728.52"/>
    <n v="65728.52"/>
    <m/>
    <m/>
    <m/>
    <m/>
    <m/>
    <m/>
    <m/>
    <m/>
    <m/>
    <n v="13873.4"/>
    <n v="13873.4"/>
    <m/>
    <m/>
    <m/>
    <m/>
    <m/>
    <m/>
    <m/>
    <m/>
    <m/>
    <n v="20191"/>
    <n v="20191"/>
    <n v="0"/>
    <m/>
    <m/>
    <m/>
    <m/>
    <m/>
    <m/>
    <m/>
    <m/>
    <m/>
    <n v="0"/>
    <m/>
    <m/>
    <m/>
    <m/>
    <m/>
    <m/>
    <m/>
    <m/>
    <m/>
    <n v="63345.33"/>
    <n v="63345.33"/>
    <n v="0"/>
    <m/>
    <m/>
    <m/>
    <m/>
    <m/>
    <m/>
    <m/>
    <m/>
    <m/>
    <n v="0"/>
    <n v="0"/>
    <n v="0"/>
    <n v="0"/>
    <n v="0"/>
    <n v="0"/>
    <n v="0"/>
    <n v="0"/>
    <n v="0"/>
    <n v="0"/>
    <n v="63345.33"/>
    <n v="63345.33"/>
    <n v="0"/>
    <m/>
    <m/>
    <m/>
    <m/>
    <m/>
    <m/>
    <m/>
    <m/>
    <m/>
    <n v="0"/>
    <m/>
    <m/>
    <m/>
    <m/>
    <m/>
    <m/>
    <m/>
    <m/>
    <m/>
    <n v="11975.92"/>
    <n v="11975.92"/>
    <n v="0"/>
    <n v="0"/>
    <n v="0"/>
    <n v="0"/>
    <n v="0"/>
    <n v="0"/>
    <n v="0"/>
    <n v="0"/>
    <n v="0"/>
    <n v="11975.92"/>
    <n v="11975.92"/>
    <n v="0"/>
    <m/>
    <m/>
    <m/>
    <m/>
    <m/>
    <m/>
    <m/>
    <m/>
    <n v="0"/>
    <n v="0"/>
    <m/>
    <m/>
    <m/>
    <m/>
    <m/>
    <m/>
    <m/>
    <m/>
    <n v="0"/>
    <n v="0"/>
    <n v="0"/>
    <n v="0"/>
    <n v="0"/>
    <n v="0"/>
    <n v="0"/>
    <n v="0"/>
    <n v="0"/>
    <n v="0"/>
    <n v="0"/>
    <n v="0"/>
    <m/>
    <m/>
    <m/>
    <m/>
    <m/>
    <m/>
    <m/>
    <m/>
    <m/>
    <n v="0"/>
    <n v="85919.52"/>
    <n v="89194.65"/>
    <n v="175114.16999999998"/>
    <s v="Department chair (Faculty position)"/>
    <m/>
    <s v="yes"/>
    <m/>
    <m/>
    <m/>
    <s v="Stipend"/>
    <m/>
    <n v="1264"/>
    <n v="0"/>
    <n v="0"/>
    <n v="0"/>
    <n v="99413"/>
    <n v="15800"/>
    <n v="76668"/>
    <n v="77"/>
    <n v="0"/>
    <n v="81"/>
    <n v="184"/>
    <n v="0"/>
    <n v="16211"/>
    <s v="No"/>
    <m/>
    <n v="5"/>
    <n v="5.6"/>
    <m/>
    <n v="4"/>
    <n v="4"/>
    <n v="3.65"/>
    <n v="9.25"/>
    <n v="1.8"/>
    <n v="13500"/>
    <s v="estimate"/>
    <n v="4207"/>
    <n v="8845"/>
    <n v="864"/>
    <n v="1532"/>
    <n v="35"/>
    <m/>
    <n v="15483"/>
    <n v="0"/>
    <n v="0"/>
    <m/>
    <n v="0"/>
    <n v="0"/>
    <n v="0"/>
    <s v="No"/>
    <m/>
    <m/>
    <m/>
    <m/>
    <m/>
    <m/>
    <m/>
    <m/>
    <m/>
    <m/>
    <s v="No"/>
    <m/>
    <n v="119"/>
    <n v="4760"/>
    <n v="4"/>
    <n v="4"/>
    <n v="43"/>
    <n v="44"/>
    <n v="24"/>
    <n v="24"/>
    <n v="0"/>
    <n v="0"/>
    <n v="0"/>
    <n v="0"/>
    <s v="No"/>
    <m/>
    <s v="Yes"/>
    <s v="No"/>
    <s v="Yes"/>
    <n v="218532"/>
    <n v="0"/>
    <n v="0.37534666669179317"/>
    <n v="7.9224885113523366E-2"/>
    <n v="0.11530191988461015"/>
    <n v="0"/>
    <n v="0.36173731686019472"/>
    <n v="6.8389211449878681E-2"/>
    <n v="0"/>
    <n v="0"/>
    <n v="0.49064858657640331"/>
    <n v="0.5093514134235968"/>
    <n v="0.36"/>
    <s v="No"/>
    <m/>
    <m/>
    <m/>
    <m/>
    <m/>
    <m/>
    <m/>
    <m/>
    <m/>
    <n v="995.13027541827717"/>
    <x v="0"/>
  </r>
  <r>
    <s v="Chaffey CCD"/>
    <x v="14"/>
    <s v="921"/>
    <s v="Single College District"/>
    <x v="4"/>
    <n v="0.65244180739388402"/>
    <n v="0.32203712155788833"/>
    <n v="0.17"/>
    <n v="27.4"/>
    <n v="21.2"/>
    <n v="20060"/>
    <x v="0"/>
    <x v="126"/>
    <x v="27"/>
    <x v="14"/>
    <n v="54"/>
    <n v="312"/>
    <n v="34"/>
    <n v="109"/>
    <n v="0"/>
    <m/>
    <m/>
    <m/>
    <n v="63164"/>
    <m/>
    <m/>
    <m/>
    <m/>
    <m/>
    <m/>
    <n v="63164"/>
    <m/>
    <m/>
    <m/>
    <n v="12697"/>
    <m/>
    <m/>
    <m/>
    <m/>
    <m/>
    <m/>
    <n v="12697"/>
    <m/>
    <m/>
    <m/>
    <n v="661"/>
    <m/>
    <m/>
    <m/>
    <m/>
    <m/>
    <m/>
    <n v="661"/>
    <m/>
    <m/>
    <m/>
    <n v="4000"/>
    <m/>
    <m/>
    <m/>
    <m/>
    <m/>
    <m/>
    <n v="4000"/>
    <m/>
    <m/>
    <m/>
    <m/>
    <m/>
    <m/>
    <m/>
    <m/>
    <m/>
    <m/>
    <m/>
    <m/>
    <m/>
    <m/>
    <m/>
    <m/>
    <m/>
    <m/>
    <m/>
    <m/>
    <m/>
    <m/>
    <m/>
    <m/>
    <m/>
    <n v="90178"/>
    <m/>
    <m/>
    <m/>
    <m/>
    <m/>
    <m/>
    <n v="90178"/>
    <m/>
    <m/>
    <m/>
    <m/>
    <m/>
    <m/>
    <m/>
    <m/>
    <m/>
    <m/>
    <m/>
    <m/>
    <m/>
    <m/>
    <m/>
    <m/>
    <m/>
    <m/>
    <m/>
    <m/>
    <m/>
    <m/>
    <m/>
    <m/>
    <m/>
    <n v="3569"/>
    <m/>
    <m/>
    <m/>
    <m/>
    <m/>
    <m/>
    <n v="3569"/>
    <m/>
    <m/>
    <m/>
    <m/>
    <m/>
    <m/>
    <m/>
    <m/>
    <m/>
    <m/>
    <m/>
    <m/>
    <m/>
    <m/>
    <m/>
    <m/>
    <m/>
    <m/>
    <m/>
    <m/>
    <m/>
    <m/>
    <m/>
    <m/>
    <m/>
    <m/>
    <m/>
    <m/>
    <m/>
    <m/>
    <m/>
    <m/>
    <m/>
    <m/>
    <m/>
    <m/>
    <m/>
    <m/>
    <m/>
    <m/>
    <n v="0"/>
    <n v="76522"/>
    <n v="97747"/>
    <n v="174269"/>
    <s v="Dean or other administrator"/>
    <m/>
    <s v="yes"/>
    <m/>
    <s v="None"/>
    <m/>
    <m/>
    <m/>
    <n v="2102"/>
    <m/>
    <m/>
    <m/>
    <n v="79780"/>
    <n v="7144"/>
    <n v="16073"/>
    <n v="128"/>
    <m/>
    <n v="0"/>
    <n v="36"/>
    <m/>
    <n v="1778"/>
    <m/>
    <m/>
    <n v="7"/>
    <n v="4.5"/>
    <m/>
    <m/>
    <n v="9"/>
    <n v="6.37"/>
    <n v="10.87"/>
    <n v="0.5"/>
    <m/>
    <m/>
    <m/>
    <n v="13653"/>
    <m/>
    <m/>
    <m/>
    <m/>
    <n v="38229"/>
    <m/>
    <m/>
    <n v="0"/>
    <n v="0"/>
    <n v="0"/>
    <n v="0"/>
    <m/>
    <m/>
    <m/>
    <m/>
    <m/>
    <m/>
    <m/>
    <m/>
    <m/>
    <m/>
    <m/>
    <m/>
    <m/>
    <n v="272"/>
    <n v="5704"/>
    <n v="0"/>
    <n v="0"/>
    <n v="0"/>
    <n v="59"/>
    <n v="59"/>
    <n v="59"/>
    <n v="5"/>
    <n v="0"/>
    <n v="5"/>
    <n v="0"/>
    <m/>
    <m/>
    <m/>
    <m/>
    <m/>
    <n v="299934"/>
    <n v="0"/>
    <n v="0.36245115310238768"/>
    <n v="7.2858626605994181E-2"/>
    <n v="3.7929867044626409E-3"/>
    <n v="2.295302090446379E-2"/>
    <n v="0.51746437978068394"/>
    <n v="2.0479832902007816E-2"/>
    <m/>
    <n v="0"/>
    <n v="0.43910276641284451"/>
    <n v="0.56089723358715549"/>
    <m/>
    <m/>
    <m/>
    <m/>
    <m/>
    <m/>
    <m/>
    <m/>
    <m/>
    <m/>
    <m/>
    <n v="1184.3381259035345"/>
    <x v="2"/>
  </r>
  <r>
    <s v="Chaffey CCD"/>
    <x v="14"/>
    <s v="921"/>
    <s v="Single College District"/>
    <x v="4"/>
    <n v="0.65244180739388402"/>
    <n v="0.32203712155788833"/>
    <n v="0.17"/>
    <n v="27.4"/>
    <n v="21.2"/>
    <n v="20070"/>
    <x v="1"/>
    <x v="127"/>
    <x v="27"/>
    <x v="14"/>
    <n v="54"/>
    <n v="312"/>
    <n v="34"/>
    <n v="109"/>
    <n v="0"/>
    <m/>
    <m/>
    <m/>
    <n v="61629"/>
    <m/>
    <m/>
    <m/>
    <m/>
    <m/>
    <m/>
    <n v="61629"/>
    <m/>
    <m/>
    <m/>
    <n v="17434"/>
    <m/>
    <m/>
    <m/>
    <m/>
    <m/>
    <m/>
    <n v="17434"/>
    <m/>
    <m/>
    <m/>
    <m/>
    <m/>
    <m/>
    <m/>
    <m/>
    <m/>
    <m/>
    <n v="0"/>
    <m/>
    <m/>
    <m/>
    <n v="5300"/>
    <m/>
    <m/>
    <m/>
    <m/>
    <m/>
    <m/>
    <n v="5300"/>
    <m/>
    <m/>
    <m/>
    <m/>
    <m/>
    <m/>
    <m/>
    <m/>
    <m/>
    <m/>
    <m/>
    <m/>
    <m/>
    <m/>
    <m/>
    <m/>
    <m/>
    <m/>
    <m/>
    <m/>
    <m/>
    <m/>
    <m/>
    <m/>
    <m/>
    <n v="137175"/>
    <m/>
    <m/>
    <m/>
    <m/>
    <m/>
    <m/>
    <n v="137175"/>
    <m/>
    <m/>
    <m/>
    <m/>
    <m/>
    <m/>
    <m/>
    <m/>
    <m/>
    <m/>
    <m/>
    <m/>
    <m/>
    <m/>
    <m/>
    <m/>
    <m/>
    <m/>
    <m/>
    <m/>
    <m/>
    <m/>
    <m/>
    <m/>
    <m/>
    <n v="5958"/>
    <m/>
    <m/>
    <m/>
    <m/>
    <m/>
    <m/>
    <n v="5958"/>
    <m/>
    <m/>
    <m/>
    <m/>
    <m/>
    <m/>
    <m/>
    <m/>
    <m/>
    <m/>
    <m/>
    <m/>
    <m/>
    <m/>
    <m/>
    <m/>
    <m/>
    <m/>
    <m/>
    <m/>
    <m/>
    <m/>
    <m/>
    <m/>
    <m/>
    <m/>
    <m/>
    <m/>
    <m/>
    <m/>
    <m/>
    <m/>
    <m/>
    <m/>
    <m/>
    <m/>
    <m/>
    <m/>
    <m/>
    <m/>
    <n v="0"/>
    <n v="79063"/>
    <n v="148433"/>
    <n v="227496"/>
    <s v="Dean or other administrator"/>
    <m/>
    <s v="yes"/>
    <m/>
    <s v="None"/>
    <m/>
    <m/>
    <m/>
    <n v="2248"/>
    <m/>
    <m/>
    <m/>
    <n v="81926"/>
    <n v="3312"/>
    <n v="19385"/>
    <n v="128"/>
    <m/>
    <n v="0"/>
    <n v="43"/>
    <m/>
    <n v="1821"/>
    <m/>
    <m/>
    <n v="7"/>
    <n v="4.75"/>
    <m/>
    <m/>
    <n v="9"/>
    <n v="6.37"/>
    <n v="11.12"/>
    <n v="0.5"/>
    <m/>
    <m/>
    <m/>
    <n v="13686"/>
    <m/>
    <m/>
    <m/>
    <m/>
    <n v="34982"/>
    <m/>
    <m/>
    <n v="0"/>
    <n v="0"/>
    <n v="0"/>
    <n v="0"/>
    <m/>
    <m/>
    <m/>
    <m/>
    <m/>
    <m/>
    <m/>
    <m/>
    <m/>
    <m/>
    <m/>
    <m/>
    <m/>
    <n v="287"/>
    <n v="5560"/>
    <n v="0"/>
    <n v="0"/>
    <n v="0"/>
    <n v="61"/>
    <n v="59"/>
    <n v="59"/>
    <n v="5"/>
    <n v="0"/>
    <n v="5"/>
    <n v="0"/>
    <m/>
    <m/>
    <m/>
    <m/>
    <m/>
    <n v="279149"/>
    <n v="0"/>
    <n v="0.27090146639940921"/>
    <n v="7.6634314449484819E-2"/>
    <n v="0"/>
    <n v="2.3297112916271054E-2"/>
    <n v="0.60297763477160038"/>
    <n v="2.6189471463234519E-2"/>
    <m/>
    <n v="0"/>
    <n v="0.34753578084889403"/>
    <n v="0.65246421915110597"/>
    <m/>
    <m/>
    <m/>
    <m/>
    <m/>
    <m/>
    <m/>
    <m/>
    <m/>
    <m/>
    <m/>
    <n v="1184.5844809866396"/>
    <x v="2"/>
  </r>
  <r>
    <s v="Chaffey CCD"/>
    <x v="14"/>
    <s v="921"/>
    <s v="Single College District"/>
    <x v="4"/>
    <n v="0.65244180739388402"/>
    <n v="0.32203712155788833"/>
    <n v="0.17"/>
    <n v="27.4"/>
    <n v="21.2"/>
    <n v="20080"/>
    <x v="2"/>
    <x v="128"/>
    <x v="28"/>
    <x v="6"/>
    <s v="6-8 in each room"/>
    <n v="300"/>
    <n v="30"/>
    <n v="100"/>
    <n v="80"/>
    <n v="64262.53"/>
    <m/>
    <m/>
    <n v="3762.53"/>
    <m/>
    <m/>
    <m/>
    <m/>
    <m/>
    <n v="60500"/>
    <n v="64262.53"/>
    <n v="5000"/>
    <m/>
    <m/>
    <m/>
    <m/>
    <m/>
    <m/>
    <m/>
    <m/>
    <n v="5000"/>
    <n v="5000"/>
    <n v="19499.21"/>
    <m/>
    <m/>
    <m/>
    <m/>
    <m/>
    <m/>
    <m/>
    <m/>
    <n v="2065.21"/>
    <n v="19499.21"/>
    <n v="0"/>
    <m/>
    <m/>
    <m/>
    <m/>
    <m/>
    <m/>
    <m/>
    <m/>
    <m/>
    <m/>
    <m/>
    <m/>
    <m/>
    <m/>
    <m/>
    <m/>
    <m/>
    <m/>
    <m/>
    <m/>
    <m/>
    <m/>
    <m/>
    <m/>
    <m/>
    <m/>
    <m/>
    <m/>
    <m/>
    <m/>
    <m/>
    <m/>
    <n v="152825"/>
    <m/>
    <m/>
    <m/>
    <m/>
    <m/>
    <m/>
    <m/>
    <m/>
    <n v="152825"/>
    <n v="152825"/>
    <m/>
    <m/>
    <m/>
    <m/>
    <m/>
    <m/>
    <m/>
    <m/>
    <m/>
    <m/>
    <m/>
    <m/>
    <m/>
    <m/>
    <m/>
    <m/>
    <m/>
    <m/>
    <m/>
    <m/>
    <m/>
    <m/>
    <n v="6354.62"/>
    <m/>
    <m/>
    <n v="4305.92"/>
    <m/>
    <m/>
    <m/>
    <m/>
    <m/>
    <n v="2048.6999999999998"/>
    <n v="6354.62"/>
    <m/>
    <m/>
    <m/>
    <m/>
    <m/>
    <m/>
    <m/>
    <m/>
    <m/>
    <m/>
    <m/>
    <m/>
    <m/>
    <m/>
    <m/>
    <m/>
    <m/>
    <m/>
    <m/>
    <m/>
    <m/>
    <m/>
    <m/>
    <m/>
    <m/>
    <m/>
    <m/>
    <m/>
    <m/>
    <m/>
    <m/>
    <m/>
    <m/>
    <m/>
    <m/>
    <m/>
    <m/>
    <m/>
    <m/>
    <m/>
    <m/>
    <n v="83761.739999999991"/>
    <n v="164179.62"/>
    <n v="247941.36"/>
    <s v="Dean or other administrator"/>
    <m/>
    <s v="No"/>
    <s v="M.A. (subject other than librarianship)"/>
    <m/>
    <s v="Release time"/>
    <s v="Stipend"/>
    <s v="Release time and stipend"/>
    <n v="1783"/>
    <m/>
    <m/>
    <m/>
    <n v="83709"/>
    <n v="2970"/>
    <n v="22352"/>
    <n v="51"/>
    <m/>
    <m/>
    <n v="41"/>
    <m/>
    <n v="1856"/>
    <m/>
    <m/>
    <n v="7"/>
    <n v="4.63"/>
    <m/>
    <m/>
    <n v="9"/>
    <n v="6.3250000000000002"/>
    <n v="10.955"/>
    <n v="0.47499999999999998"/>
    <m/>
    <m/>
    <n v="16904"/>
    <n v="0"/>
    <n v="18942"/>
    <n v="2064"/>
    <m/>
    <n v="1389"/>
    <n v="39296"/>
    <m/>
    <m/>
    <m/>
    <m/>
    <m/>
    <m/>
    <m/>
    <m/>
    <m/>
    <m/>
    <m/>
    <m/>
    <m/>
    <m/>
    <m/>
    <m/>
    <m/>
    <m/>
    <m/>
    <n v="280"/>
    <n v="6346"/>
    <m/>
    <m/>
    <m/>
    <n v="59"/>
    <n v="50"/>
    <n v="50"/>
    <n v="5"/>
    <n v="0"/>
    <n v="5"/>
    <n v="0"/>
    <m/>
    <m/>
    <m/>
    <m/>
    <m/>
    <n v="305078"/>
    <m/>
    <n v="0.25918438940562399"/>
    <n v="2.0166058619667169E-2"/>
    <n v="7.8644442379440044E-2"/>
    <n v="0"/>
    <n v="0.61637558171012696"/>
    <n v="2.5629527885141876E-2"/>
    <m/>
    <n v="0"/>
    <n v="0.33782883178506401"/>
    <n v="0.66217116821493605"/>
    <m/>
    <m/>
    <m/>
    <m/>
    <m/>
    <m/>
    <m/>
    <m/>
    <m/>
    <m/>
    <m/>
    <n v="1270.871904544566"/>
    <x v="2"/>
  </r>
  <r>
    <s v="Chaffey CCD"/>
    <x v="14"/>
    <s v="921"/>
    <s v="Single College District"/>
    <x v="4"/>
    <n v="0.65244180739388402"/>
    <n v="0.32203712155788833"/>
    <n v="0.17"/>
    <n v="27.4"/>
    <n v="21.2"/>
    <n v="20090"/>
    <x v="3"/>
    <x v="129"/>
    <x v="28"/>
    <x v="6"/>
    <s v="6-8 in each room"/>
    <n v="300"/>
    <n v="30"/>
    <n v="100"/>
    <n v="80"/>
    <n v="71977.100000000006"/>
    <m/>
    <m/>
    <n v="71977.100000000006"/>
    <m/>
    <m/>
    <m/>
    <m/>
    <m/>
    <m/>
    <n v="71977.100000000006"/>
    <n v="5100"/>
    <m/>
    <m/>
    <m/>
    <m/>
    <m/>
    <m/>
    <m/>
    <m/>
    <n v="5100"/>
    <n v="5100"/>
    <n v="22036"/>
    <m/>
    <m/>
    <n v="14968"/>
    <m/>
    <m/>
    <m/>
    <m/>
    <m/>
    <n v="7068"/>
    <n v="22036"/>
    <n v="0"/>
    <m/>
    <m/>
    <m/>
    <m/>
    <m/>
    <m/>
    <m/>
    <m/>
    <m/>
    <m/>
    <m/>
    <m/>
    <m/>
    <m/>
    <m/>
    <m/>
    <m/>
    <m/>
    <m/>
    <m/>
    <m/>
    <m/>
    <m/>
    <m/>
    <m/>
    <m/>
    <m/>
    <m/>
    <m/>
    <m/>
    <m/>
    <m/>
    <n v="132564.32999999999"/>
    <m/>
    <m/>
    <n v="132564.32999999999"/>
    <m/>
    <m/>
    <m/>
    <m/>
    <m/>
    <m/>
    <n v="132564.32999999999"/>
    <m/>
    <m/>
    <m/>
    <m/>
    <m/>
    <m/>
    <m/>
    <m/>
    <m/>
    <m/>
    <m/>
    <m/>
    <m/>
    <m/>
    <m/>
    <m/>
    <m/>
    <m/>
    <m/>
    <m/>
    <m/>
    <m/>
    <n v="2591.86"/>
    <m/>
    <m/>
    <m/>
    <m/>
    <m/>
    <m/>
    <m/>
    <m/>
    <m/>
    <n v="2591.86"/>
    <m/>
    <m/>
    <m/>
    <m/>
    <m/>
    <m/>
    <m/>
    <m/>
    <m/>
    <m/>
    <m/>
    <m/>
    <m/>
    <m/>
    <m/>
    <m/>
    <m/>
    <m/>
    <m/>
    <m/>
    <m/>
    <m/>
    <m/>
    <m/>
    <m/>
    <m/>
    <m/>
    <m/>
    <m/>
    <m/>
    <m/>
    <m/>
    <m/>
    <m/>
    <m/>
    <m/>
    <m/>
    <m/>
    <m/>
    <m/>
    <m/>
    <n v="94013.1"/>
    <n v="140256.18999999997"/>
    <n v="234269.28999999998"/>
    <s v="Dean or other administrator"/>
    <m/>
    <s v="No"/>
    <s v="M.A. (subject other than librarianship)"/>
    <m/>
    <s v="Release time"/>
    <s v="Stipend"/>
    <s v="Release time and stipend"/>
    <n v="1200"/>
    <m/>
    <m/>
    <m/>
    <n v="84537"/>
    <n v="2681"/>
    <n v="24960"/>
    <n v="50"/>
    <m/>
    <m/>
    <n v="14"/>
    <m/>
    <n v="1865"/>
    <m/>
    <m/>
    <n v="7"/>
    <n v="5.2"/>
    <m/>
    <m/>
    <n v="11"/>
    <n v="7.3250000000000002"/>
    <n v="12.525"/>
    <n v="0.47499999999999998"/>
    <m/>
    <m/>
    <n v="16485"/>
    <n v="0"/>
    <n v="24930"/>
    <n v="1891"/>
    <m/>
    <n v="4340"/>
    <n v="47646"/>
    <m/>
    <m/>
    <m/>
    <m/>
    <m/>
    <m/>
    <m/>
    <m/>
    <m/>
    <m/>
    <m/>
    <m/>
    <m/>
    <m/>
    <m/>
    <m/>
    <m/>
    <m/>
    <m/>
    <n v="339"/>
    <n v="8129"/>
    <m/>
    <m/>
    <m/>
    <n v="93"/>
    <n v="50"/>
    <n v="50"/>
    <n v="5"/>
    <n v="0"/>
    <n v="5"/>
    <n v="0"/>
    <m/>
    <m/>
    <m/>
    <m/>
    <m/>
    <n v="332496"/>
    <m/>
    <n v="0.30724086797718991"/>
    <n v="2.1769818826872275E-2"/>
    <n v="9.4062691699795573E-2"/>
    <n v="0"/>
    <n v="0.56586302882464878"/>
    <n v="1.1063592671493563E-2"/>
    <m/>
    <n v="0"/>
    <n v="0.40130355967698544"/>
    <n v="0.5986964403230145"/>
    <m/>
    <m/>
    <m/>
    <m/>
    <m/>
    <m/>
    <m/>
    <m/>
    <m/>
    <m/>
    <m/>
    <n v="1205.2381028419356"/>
    <x v="2"/>
  </r>
  <r>
    <s v="Chaffey CCD"/>
    <x v="14"/>
    <s v="921"/>
    <s v="Single College District"/>
    <x v="4"/>
    <n v="0.65244180739388402"/>
    <n v="0.32203712155788833"/>
    <n v="0.17"/>
    <n v="27.4"/>
    <n v="21.2"/>
    <n v="20100"/>
    <x v="4"/>
    <x v="130"/>
    <x v="28"/>
    <x v="6"/>
    <s v="6-8 in each room"/>
    <n v="300"/>
    <n v="30"/>
    <n v="100"/>
    <n v="80"/>
    <m/>
    <m/>
    <m/>
    <m/>
    <m/>
    <m/>
    <m/>
    <m/>
    <m/>
    <m/>
    <n v="0"/>
    <n v="5100"/>
    <m/>
    <m/>
    <m/>
    <m/>
    <m/>
    <m/>
    <m/>
    <m/>
    <n v="5100"/>
    <n v="5100"/>
    <n v="6835.75"/>
    <m/>
    <m/>
    <n v="5550.09"/>
    <m/>
    <m/>
    <m/>
    <m/>
    <m/>
    <n v="1285.6600000000001"/>
    <n v="6835.75"/>
    <n v="0"/>
    <m/>
    <m/>
    <m/>
    <m/>
    <m/>
    <m/>
    <m/>
    <m/>
    <m/>
    <m/>
    <m/>
    <m/>
    <m/>
    <m/>
    <m/>
    <m/>
    <m/>
    <m/>
    <m/>
    <m/>
    <m/>
    <m/>
    <m/>
    <m/>
    <m/>
    <m/>
    <m/>
    <m/>
    <m/>
    <m/>
    <m/>
    <m/>
    <n v="48995.05"/>
    <m/>
    <m/>
    <n v="48995.05"/>
    <m/>
    <m/>
    <m/>
    <m/>
    <m/>
    <m/>
    <n v="97990.1"/>
    <m/>
    <m/>
    <m/>
    <m/>
    <m/>
    <m/>
    <m/>
    <m/>
    <m/>
    <m/>
    <m/>
    <m/>
    <m/>
    <m/>
    <m/>
    <m/>
    <m/>
    <m/>
    <m/>
    <m/>
    <m/>
    <m/>
    <n v="655.43"/>
    <m/>
    <m/>
    <m/>
    <m/>
    <m/>
    <m/>
    <m/>
    <m/>
    <m/>
    <n v="655.43"/>
    <m/>
    <m/>
    <m/>
    <m/>
    <m/>
    <m/>
    <m/>
    <m/>
    <m/>
    <m/>
    <m/>
    <m/>
    <m/>
    <m/>
    <m/>
    <m/>
    <m/>
    <m/>
    <m/>
    <m/>
    <m/>
    <m/>
    <m/>
    <m/>
    <m/>
    <m/>
    <m/>
    <m/>
    <m/>
    <m/>
    <m/>
    <m/>
    <m/>
    <m/>
    <m/>
    <m/>
    <m/>
    <m/>
    <m/>
    <m/>
    <m/>
    <n v="6835.75"/>
    <n v="103745.53"/>
    <n v="110581.28"/>
    <s v="Dean or other administrator"/>
    <m/>
    <s v="No"/>
    <s v="M.A. (subject other than librarianship)"/>
    <m/>
    <m/>
    <m/>
    <s v="Release time and stipend"/>
    <n v="1200"/>
    <m/>
    <m/>
    <m/>
    <n v="84382"/>
    <n v="3174"/>
    <n v="27887"/>
    <n v="20"/>
    <m/>
    <m/>
    <n v="4"/>
    <m/>
    <n v="1850"/>
    <m/>
    <m/>
    <n v="7"/>
    <n v="5.2"/>
    <m/>
    <m/>
    <n v="10"/>
    <n v="6.3250000000000002"/>
    <n v="11.525"/>
    <n v="0.47499999999999998"/>
    <m/>
    <m/>
    <n v="15514"/>
    <n v="0"/>
    <n v="29288"/>
    <n v="616"/>
    <m/>
    <n v="3825"/>
    <n v="49243"/>
    <m/>
    <m/>
    <m/>
    <m/>
    <m/>
    <m/>
    <m/>
    <m/>
    <m/>
    <m/>
    <m/>
    <m/>
    <m/>
    <m/>
    <m/>
    <m/>
    <m/>
    <m/>
    <m/>
    <n v="336"/>
    <n v="8742"/>
    <m/>
    <m/>
    <m/>
    <n v="87"/>
    <n v="62"/>
    <n v="62"/>
    <n v="5"/>
    <n v="0"/>
    <n v="5"/>
    <n v="0"/>
    <m/>
    <m/>
    <m/>
    <m/>
    <m/>
    <n v="362171"/>
    <m/>
    <n v="0"/>
    <n v="4.6119921925302364E-2"/>
    <n v="6.1816520843310914E-2"/>
    <n v="0"/>
    <n v="0.88613642381422975"/>
    <n v="5.9271334171570444E-3"/>
    <m/>
    <n v="0"/>
    <n v="6.1816520843310914E-2"/>
    <n v="0.93818347915668909"/>
    <m/>
    <m/>
    <m/>
    <m/>
    <m/>
    <m/>
    <m/>
    <m/>
    <m/>
    <m/>
    <m/>
    <n v="1378.8360706538572"/>
    <x v="2"/>
  </r>
  <r>
    <s v="Chaffey CCD"/>
    <x v="14"/>
    <s v="921"/>
    <s v="Single College District"/>
    <x v="4"/>
    <n v="0.65244180739388402"/>
    <n v="0.32203712155788833"/>
    <n v="0.17"/>
    <n v="27.4"/>
    <n v="21.2"/>
    <n v="20110"/>
    <x v="5"/>
    <x v="131"/>
    <x v="29"/>
    <x v="16"/>
    <n v="96"/>
    <n v="520"/>
    <n v="72"/>
    <n v="190"/>
    <s v="none, wi-fi available--Chino and Fontana have 30 ports with power each"/>
    <m/>
    <m/>
    <m/>
    <n v="10254.049999999999"/>
    <m/>
    <m/>
    <m/>
    <m/>
    <m/>
    <m/>
    <n v="10254.049999999999"/>
    <m/>
    <m/>
    <m/>
    <m/>
    <m/>
    <m/>
    <m/>
    <m/>
    <m/>
    <m/>
    <n v="0"/>
    <m/>
    <m/>
    <m/>
    <n v="7297.25"/>
    <m/>
    <m/>
    <m/>
    <m/>
    <m/>
    <m/>
    <n v="7297.25"/>
    <m/>
    <m/>
    <m/>
    <m/>
    <m/>
    <m/>
    <m/>
    <m/>
    <m/>
    <m/>
    <n v="0"/>
    <m/>
    <m/>
    <m/>
    <m/>
    <m/>
    <m/>
    <m/>
    <m/>
    <m/>
    <m/>
    <m/>
    <m/>
    <m/>
    <m/>
    <m/>
    <m/>
    <m/>
    <m/>
    <m/>
    <m/>
    <m/>
    <m/>
    <m/>
    <m/>
    <m/>
    <n v="68815.25"/>
    <m/>
    <m/>
    <m/>
    <m/>
    <m/>
    <m/>
    <n v="68815.25"/>
    <m/>
    <m/>
    <m/>
    <m/>
    <m/>
    <m/>
    <m/>
    <m/>
    <m/>
    <m/>
    <m/>
    <m/>
    <m/>
    <m/>
    <m/>
    <m/>
    <m/>
    <m/>
    <m/>
    <m/>
    <m/>
    <m/>
    <m/>
    <m/>
    <m/>
    <m/>
    <m/>
    <m/>
    <m/>
    <m/>
    <m/>
    <m/>
    <m/>
    <m/>
    <m/>
    <m/>
    <m/>
    <m/>
    <m/>
    <m/>
    <m/>
    <m/>
    <m/>
    <m/>
    <m/>
    <m/>
    <m/>
    <m/>
    <m/>
    <m/>
    <m/>
    <m/>
    <m/>
    <m/>
    <m/>
    <m/>
    <m/>
    <m/>
    <m/>
    <m/>
    <m/>
    <m/>
    <m/>
    <n v="4299"/>
    <m/>
    <m/>
    <m/>
    <m/>
    <m/>
    <m/>
    <m/>
    <m/>
    <m/>
    <n v="4299"/>
    <n v="17551.3"/>
    <n v="68815.25"/>
    <n v="90665.55"/>
    <s v="Dean or other administrator"/>
    <m/>
    <s v="No"/>
    <s v="M.A. (subject other than librarianship)"/>
    <m/>
    <m/>
    <s v="Stipend"/>
    <m/>
    <n v="1269"/>
    <n v="0"/>
    <n v="14"/>
    <n v="0"/>
    <n v="84524"/>
    <n v="0"/>
    <n v="27872"/>
    <n v="51"/>
    <n v="0"/>
    <n v="0"/>
    <n v="0"/>
    <n v="0"/>
    <n v="1874"/>
    <m/>
    <m/>
    <n v="9"/>
    <n v="5.39"/>
    <m/>
    <m/>
    <n v="9"/>
    <n v="6.375"/>
    <n v="11.765000000000001"/>
    <n v="1.125"/>
    <n v="19908"/>
    <s v="estimate"/>
    <n v="16159"/>
    <n v="23076"/>
    <n v="2060"/>
    <n v="788"/>
    <m/>
    <n v="0"/>
    <n v="42083"/>
    <m/>
    <m/>
    <n v="0"/>
    <n v="0"/>
    <n v="0"/>
    <n v="0"/>
    <m/>
    <m/>
    <m/>
    <m/>
    <m/>
    <m/>
    <m/>
    <m/>
    <m/>
    <m/>
    <m/>
    <m/>
    <m/>
    <n v="303"/>
    <n v="8525"/>
    <n v="0"/>
    <n v="0"/>
    <n v="0"/>
    <n v="87"/>
    <n v="40"/>
    <n v="40"/>
    <n v="5"/>
    <n v="0"/>
    <n v="5"/>
    <n v="0"/>
    <m/>
    <m/>
    <m/>
    <m/>
    <m/>
    <n v="354536"/>
    <n v="0"/>
    <n v="0.11309753263505266"/>
    <n v="0"/>
    <n v="8.0485366271974307E-2"/>
    <n v="0"/>
    <n v="0.75900107593236898"/>
    <n v="0"/>
    <m/>
    <n v="4.7416025160603996E-2"/>
    <n v="0.19358289890702696"/>
    <n v="0.75900107593236898"/>
    <m/>
    <m/>
    <m/>
    <m/>
    <m/>
    <m/>
    <m/>
    <m/>
    <m/>
    <m/>
    <m/>
    <n v="1246.2863133183566"/>
    <x v="2"/>
  </r>
  <r>
    <s v="Chaffey CCD"/>
    <x v="14"/>
    <s v="921"/>
    <s v="Single College District"/>
    <x v="4"/>
    <n v="0.65244180739388402"/>
    <n v="0.32203712155788833"/>
    <n v="0.17"/>
    <n v="27.4"/>
    <n v="21.2"/>
    <n v="20120"/>
    <x v="6"/>
    <x v="132"/>
    <x v="29"/>
    <x v="16"/>
    <n v="96"/>
    <n v="520"/>
    <n v="72"/>
    <n v="190"/>
    <s v="none, wi-fi available--Chino and Fontana have 30 ports with power each"/>
    <m/>
    <m/>
    <m/>
    <n v="10277.780000000001"/>
    <m/>
    <m/>
    <m/>
    <m/>
    <m/>
    <m/>
    <n v="10277.780000000001"/>
    <m/>
    <m/>
    <m/>
    <m/>
    <m/>
    <m/>
    <m/>
    <m/>
    <m/>
    <m/>
    <n v="0"/>
    <m/>
    <m/>
    <m/>
    <n v="7697.38"/>
    <m/>
    <m/>
    <m/>
    <m/>
    <m/>
    <m/>
    <n v="7697.39"/>
    <m/>
    <m/>
    <m/>
    <m/>
    <m/>
    <m/>
    <m/>
    <m/>
    <m/>
    <m/>
    <n v="0"/>
    <m/>
    <m/>
    <m/>
    <m/>
    <m/>
    <m/>
    <m/>
    <m/>
    <m/>
    <m/>
    <m/>
    <m/>
    <m/>
    <m/>
    <m/>
    <m/>
    <m/>
    <m/>
    <m/>
    <m/>
    <m/>
    <m/>
    <m/>
    <m/>
    <m/>
    <n v="48053.91"/>
    <m/>
    <m/>
    <m/>
    <m/>
    <m/>
    <m/>
    <n v="48053.91"/>
    <m/>
    <m/>
    <m/>
    <m/>
    <m/>
    <m/>
    <m/>
    <m/>
    <m/>
    <m/>
    <m/>
    <m/>
    <m/>
    <m/>
    <m/>
    <m/>
    <m/>
    <m/>
    <m/>
    <m/>
    <m/>
    <m/>
    <m/>
    <m/>
    <m/>
    <m/>
    <m/>
    <m/>
    <m/>
    <m/>
    <m/>
    <m/>
    <m/>
    <m/>
    <m/>
    <m/>
    <m/>
    <m/>
    <m/>
    <m/>
    <m/>
    <m/>
    <m/>
    <m/>
    <m/>
    <m/>
    <m/>
    <m/>
    <m/>
    <m/>
    <m/>
    <m/>
    <m/>
    <m/>
    <m/>
    <m/>
    <m/>
    <m/>
    <m/>
    <m/>
    <m/>
    <m/>
    <m/>
    <n v="4299"/>
    <m/>
    <m/>
    <m/>
    <m/>
    <m/>
    <m/>
    <m/>
    <m/>
    <m/>
    <n v="4299"/>
    <n v="17975.170000000002"/>
    <n v="48053.91"/>
    <n v="70328.08"/>
    <s v="Dean or other administrator"/>
    <m/>
    <s v="No"/>
    <s v="M.A. (subject other than librarianship)"/>
    <m/>
    <m/>
    <s v="Stipend"/>
    <m/>
    <n v="450"/>
    <n v="0"/>
    <n v="4"/>
    <n v="0"/>
    <n v="84252"/>
    <n v="0"/>
    <n v="27872"/>
    <n v="19"/>
    <n v="0"/>
    <n v="0"/>
    <n v="0"/>
    <n v="0"/>
    <n v="1214"/>
    <m/>
    <m/>
    <n v="115"/>
    <n v="6.33"/>
    <m/>
    <m/>
    <n v="7"/>
    <n v="7.85"/>
    <n v="14.18"/>
    <n v="1.125"/>
    <n v="23037"/>
    <s v="estimate"/>
    <n v="9102"/>
    <n v="17026"/>
    <n v="3090"/>
    <n v="234"/>
    <m/>
    <n v="0"/>
    <n v="29452"/>
    <m/>
    <m/>
    <n v="0"/>
    <n v="0"/>
    <n v="0"/>
    <n v="0"/>
    <m/>
    <m/>
    <m/>
    <m/>
    <m/>
    <m/>
    <m/>
    <m/>
    <m/>
    <m/>
    <m/>
    <m/>
    <m/>
    <n v="319"/>
    <n v="8885"/>
    <n v="0"/>
    <n v="0"/>
    <n v="0"/>
    <n v="110"/>
    <n v="72"/>
    <n v="72"/>
    <n v="0"/>
    <n v="0"/>
    <n v="0"/>
    <n v="0"/>
    <m/>
    <m/>
    <m/>
    <m/>
    <m/>
    <n v="299342"/>
    <n v="0"/>
    <n v="0.14614048897680698"/>
    <n v="0"/>
    <n v="0.10944973899472302"/>
    <n v="0"/>
    <n v="0.6832819835263525"/>
    <n v="0"/>
    <m/>
    <n v="6.1127788502117503E-2"/>
    <n v="0.25559022797153003"/>
    <n v="0.6832819835263525"/>
    <m/>
    <m/>
    <m/>
    <m/>
    <m/>
    <m/>
    <m/>
    <m/>
    <m/>
    <m/>
    <m/>
    <n v="921.29087245617438"/>
    <x v="2"/>
  </r>
  <r>
    <s v="Chaffey CCD"/>
    <x v="14"/>
    <s v="921"/>
    <s v="Single College District"/>
    <x v="4"/>
    <n v="0.65244180739388402"/>
    <n v="0.32203712155788833"/>
    <n v="0.17"/>
    <n v="27.4"/>
    <n v="21.2"/>
    <n v="20130"/>
    <x v="7"/>
    <x v="133"/>
    <x v="29"/>
    <x v="16"/>
    <n v="96"/>
    <n v="520"/>
    <n v="72"/>
    <n v="190"/>
    <m/>
    <n v="0"/>
    <m/>
    <n v="0"/>
    <n v="7938"/>
    <m/>
    <m/>
    <n v="0"/>
    <n v="0"/>
    <n v="0"/>
    <n v="0"/>
    <n v="7938"/>
    <n v="0"/>
    <m/>
    <n v="0"/>
    <n v="160.35"/>
    <m/>
    <m/>
    <n v="0"/>
    <n v="0"/>
    <n v="0"/>
    <n v="0"/>
    <n v="160.35"/>
    <n v="0"/>
    <m/>
    <n v="0"/>
    <n v="6589"/>
    <m/>
    <m/>
    <n v="0"/>
    <n v="0"/>
    <n v="0"/>
    <n v="0"/>
    <n v="6589"/>
    <n v="0"/>
    <m/>
    <n v="0"/>
    <n v="0"/>
    <m/>
    <m/>
    <n v="0"/>
    <n v="0"/>
    <n v="0"/>
    <n v="0"/>
    <n v="0"/>
    <m/>
    <m/>
    <m/>
    <m/>
    <m/>
    <m/>
    <m/>
    <m/>
    <m/>
    <m/>
    <m/>
    <m/>
    <m/>
    <m/>
    <m/>
    <m/>
    <m/>
    <m/>
    <m/>
    <m/>
    <m/>
    <m/>
    <n v="0"/>
    <m/>
    <n v="0"/>
    <n v="54588"/>
    <m/>
    <n v="0"/>
    <n v="0"/>
    <n v="0"/>
    <n v="0"/>
    <n v="0"/>
    <n v="54588"/>
    <m/>
    <m/>
    <m/>
    <m/>
    <m/>
    <m/>
    <m/>
    <m/>
    <m/>
    <m/>
    <m/>
    <m/>
    <m/>
    <m/>
    <m/>
    <m/>
    <m/>
    <m/>
    <m/>
    <m/>
    <m/>
    <m/>
    <n v="0"/>
    <m/>
    <n v="0"/>
    <n v="0"/>
    <m/>
    <n v="0"/>
    <n v="0"/>
    <m/>
    <n v="0"/>
    <n v="0"/>
    <n v="0"/>
    <m/>
    <m/>
    <m/>
    <m/>
    <m/>
    <m/>
    <m/>
    <m/>
    <m/>
    <m/>
    <m/>
    <m/>
    <m/>
    <m/>
    <m/>
    <m/>
    <m/>
    <m/>
    <m/>
    <m/>
    <n v="0"/>
    <m/>
    <n v="0"/>
    <n v="0"/>
    <m/>
    <n v="0"/>
    <m/>
    <n v="0"/>
    <n v="0"/>
    <n v="0"/>
    <n v="0"/>
    <m/>
    <n v="0"/>
    <n v="0"/>
    <m/>
    <m/>
    <n v="0"/>
    <n v="0"/>
    <n v="0"/>
    <n v="0"/>
    <n v="0"/>
    <n v="14527"/>
    <n v="54748.35"/>
    <n v="69275.350000000006"/>
    <s v="Dean or other administrator"/>
    <m/>
    <s v="No"/>
    <s v="M.A."/>
    <m/>
    <s v="Release time"/>
    <s v="Stipend"/>
    <m/>
    <n v="161"/>
    <n v="0"/>
    <n v="27"/>
    <n v="0"/>
    <n v="84420"/>
    <n v="27874"/>
    <n v="12"/>
    <m/>
    <m/>
    <n v="0"/>
    <n v="0"/>
    <n v="0"/>
    <n v="0"/>
    <m/>
    <m/>
    <n v="11"/>
    <n v="9.0299999999999994"/>
    <m/>
    <n v="12"/>
    <n v="12"/>
    <n v="7.1050000000000004"/>
    <n v="16.134999999999998"/>
    <n v="0.75"/>
    <n v="27039"/>
    <s v="estimate"/>
    <n v="9146"/>
    <n v="20374"/>
    <n v="6825"/>
    <n v="143"/>
    <n v="68"/>
    <m/>
    <n v="36556"/>
    <m/>
    <m/>
    <m/>
    <m/>
    <m/>
    <m/>
    <s v="No"/>
    <m/>
    <m/>
    <m/>
    <m/>
    <m/>
    <m/>
    <m/>
    <m/>
    <m/>
    <m/>
    <s v="No"/>
    <m/>
    <n v="270"/>
    <n v="7231"/>
    <n v="0"/>
    <n v="0"/>
    <n v="0"/>
    <n v="55"/>
    <n v="0"/>
    <n v="0"/>
    <n v="0"/>
    <n v="0"/>
    <n v="0"/>
    <n v="0"/>
    <s v="No"/>
    <n v="0"/>
    <m/>
    <s v="No"/>
    <s v="Yes"/>
    <n v="344723"/>
    <m/>
    <n v="0.11458621284482863"/>
    <n v="2.3146761438231633E-3"/>
    <n v="9.5113196829752569E-2"/>
    <n v="0"/>
    <n v="0.78798591418159558"/>
    <n v="0"/>
    <m/>
    <n v="0"/>
    <n v="0.2096994096745812"/>
    <n v="0.79030059032541866"/>
    <m/>
    <m/>
    <m/>
    <m/>
    <m/>
    <m/>
    <m/>
    <m/>
    <m/>
    <m/>
    <m/>
    <n v="808.82737615653718"/>
    <x v="2"/>
  </r>
  <r>
    <s v="Chaffey CCD"/>
    <x v="14"/>
    <s v="921"/>
    <s v="Single College District"/>
    <x v="4"/>
    <n v="0.65244180739388402"/>
    <n v="0.32203712155788833"/>
    <n v="0.17"/>
    <n v="27.4"/>
    <n v="21.2"/>
    <n v="20140"/>
    <x v="8"/>
    <x v="134"/>
    <x v="29"/>
    <x v="16"/>
    <n v="96"/>
    <n v="536"/>
    <n v="40"/>
    <n v="202"/>
    <m/>
    <m/>
    <m/>
    <m/>
    <m/>
    <m/>
    <m/>
    <m/>
    <m/>
    <n v="67916"/>
    <m/>
    <n v="67916"/>
    <m/>
    <m/>
    <m/>
    <m/>
    <m/>
    <m/>
    <m/>
    <m/>
    <n v="19563.5"/>
    <m/>
    <n v="19563.5"/>
    <m/>
    <m/>
    <m/>
    <m/>
    <m/>
    <m/>
    <m/>
    <m/>
    <n v="2850.67"/>
    <m/>
    <n v="2850.67"/>
    <m/>
    <m/>
    <m/>
    <m/>
    <m/>
    <m/>
    <m/>
    <m/>
    <m/>
    <n v="0"/>
    <n v="0"/>
    <m/>
    <m/>
    <m/>
    <m/>
    <m/>
    <m/>
    <m/>
    <m/>
    <n v="87661.17"/>
    <m/>
    <n v="87661.17"/>
    <m/>
    <m/>
    <m/>
    <m/>
    <m/>
    <m/>
    <m/>
    <m/>
    <m/>
    <n v="0"/>
    <n v="0"/>
    <n v="0"/>
    <n v="0"/>
    <n v="0"/>
    <n v="0"/>
    <n v="0"/>
    <n v="0"/>
    <n v="0"/>
    <n v="0"/>
    <n v="87661.17"/>
    <n v="0"/>
    <n v="87661.17"/>
    <m/>
    <m/>
    <m/>
    <m/>
    <m/>
    <m/>
    <m/>
    <m/>
    <m/>
    <n v="0"/>
    <n v="0"/>
    <m/>
    <m/>
    <m/>
    <m/>
    <m/>
    <m/>
    <m/>
    <m/>
    <n v="239.72"/>
    <m/>
    <n v="239.72"/>
    <n v="0"/>
    <n v="0"/>
    <n v="0"/>
    <n v="0"/>
    <n v="0"/>
    <n v="0"/>
    <n v="0"/>
    <n v="0"/>
    <n v="239.72"/>
    <n v="0"/>
    <n v="239.72"/>
    <m/>
    <m/>
    <m/>
    <m/>
    <m/>
    <m/>
    <m/>
    <m/>
    <n v="0"/>
    <n v="0"/>
    <m/>
    <m/>
    <m/>
    <m/>
    <m/>
    <m/>
    <m/>
    <m/>
    <n v="0"/>
    <n v="0"/>
    <n v="0"/>
    <n v="0"/>
    <n v="0"/>
    <n v="0"/>
    <n v="0"/>
    <n v="0"/>
    <n v="0"/>
    <n v="0"/>
    <n v="0"/>
    <n v="0"/>
    <m/>
    <m/>
    <m/>
    <m/>
    <m/>
    <m/>
    <m/>
    <m/>
    <m/>
    <n v="0"/>
    <n v="0"/>
    <n v="70766.67"/>
    <n v="107464.39"/>
    <n v="178231.06"/>
    <s v="Dean or other administrator"/>
    <m/>
    <s v="No"/>
    <s v="M.A."/>
    <m/>
    <m/>
    <s v="Stipend"/>
    <m/>
    <n v="28"/>
    <n v="70"/>
    <n v="16"/>
    <n v="16"/>
    <n v="24200"/>
    <n v="177549"/>
    <n v="205394"/>
    <n v="12"/>
    <n v="0"/>
    <n v="0"/>
    <n v="1"/>
    <n v="1"/>
    <n v="1211"/>
    <s v="No"/>
    <m/>
    <n v="4"/>
    <n v="6.375"/>
    <n v="0"/>
    <n v="8"/>
    <n v="8"/>
    <n v="5.9"/>
    <n v="12.275"/>
    <n v="0.75"/>
    <n v="17388"/>
    <s v="estimate"/>
    <n v="7711"/>
    <n v="19248"/>
    <m/>
    <n v="186"/>
    <n v="153"/>
    <m/>
    <m/>
    <n v="0"/>
    <n v="0"/>
    <m/>
    <n v="0"/>
    <n v="0"/>
    <n v="0"/>
    <s v="No"/>
    <m/>
    <m/>
    <m/>
    <m/>
    <m/>
    <m/>
    <m/>
    <m/>
    <m/>
    <m/>
    <s v="No"/>
    <m/>
    <n v="392"/>
    <n v="9767"/>
    <n v="0"/>
    <n v="0"/>
    <n v="0"/>
    <n v="125"/>
    <n v="0"/>
    <n v="0"/>
    <n v="0"/>
    <n v="6"/>
    <n v="0"/>
    <n v="181"/>
    <s v="No"/>
    <m/>
    <s v="Yes"/>
    <s v="No"/>
    <s v="Yes"/>
    <n v="335599"/>
    <n v="0"/>
    <n v="0.3810559169653146"/>
    <n v="0.10976481876952311"/>
    <n v="1.5994238041338024E-2"/>
    <n v="0"/>
    <n v="0.49184003057603987"/>
    <n v="1.3449956477843985E-3"/>
    <n v="0"/>
    <n v="0"/>
    <n v="0.39705015500665258"/>
    <n v="0.60294984499334736"/>
    <n v="78"/>
    <s v="No"/>
    <m/>
    <m/>
    <m/>
    <m/>
    <m/>
    <m/>
    <m/>
    <m/>
    <m/>
    <n v="1184.8081311221035"/>
    <x v="2"/>
  </r>
  <r>
    <s v="Citrus CCD"/>
    <x v="15"/>
    <s v="821"/>
    <s v="Single College District"/>
    <x v="4"/>
    <n v="0.60010744023636853"/>
    <n v="0.27972065538544183"/>
    <n v="0.22"/>
    <n v="41.3"/>
    <n v="11.1"/>
    <n v="20060"/>
    <x v="0"/>
    <x v="135"/>
    <x v="30"/>
    <x v="4"/>
    <n v="132"/>
    <n v="422"/>
    <n v="40"/>
    <n v="100"/>
    <n v="0"/>
    <n v="41294"/>
    <m/>
    <n v="0"/>
    <n v="0"/>
    <n v="0"/>
    <n v="0"/>
    <m/>
    <m/>
    <n v="0"/>
    <n v="0"/>
    <n v="41294"/>
    <n v="14610"/>
    <m/>
    <n v="0"/>
    <n v="0"/>
    <n v="0"/>
    <n v="0"/>
    <m/>
    <m/>
    <n v="0"/>
    <n v="0"/>
    <n v="14610"/>
    <n v="0"/>
    <m/>
    <n v="0"/>
    <n v="0"/>
    <n v="0"/>
    <n v="0"/>
    <m/>
    <m/>
    <n v="0"/>
    <n v="0"/>
    <n v="0"/>
    <n v="3800"/>
    <m/>
    <n v="0"/>
    <n v="0"/>
    <n v="0"/>
    <n v="0"/>
    <m/>
    <m/>
    <n v="0"/>
    <m/>
    <n v="3800"/>
    <m/>
    <m/>
    <m/>
    <m/>
    <m/>
    <m/>
    <m/>
    <m/>
    <m/>
    <m/>
    <m/>
    <m/>
    <m/>
    <m/>
    <m/>
    <m/>
    <m/>
    <m/>
    <m/>
    <m/>
    <m/>
    <m/>
    <n v="29445"/>
    <m/>
    <n v="0"/>
    <n v="0"/>
    <n v="0"/>
    <m/>
    <m/>
    <n v="25975"/>
    <n v="0"/>
    <n v="0"/>
    <n v="55420"/>
    <m/>
    <m/>
    <m/>
    <m/>
    <m/>
    <m/>
    <m/>
    <m/>
    <m/>
    <m/>
    <m/>
    <m/>
    <m/>
    <m/>
    <m/>
    <m/>
    <m/>
    <m/>
    <m/>
    <m/>
    <m/>
    <m/>
    <n v="11928"/>
    <m/>
    <n v="0"/>
    <n v="0"/>
    <n v="0"/>
    <m/>
    <m/>
    <n v="0"/>
    <n v="0"/>
    <n v="0"/>
    <n v="11928"/>
    <m/>
    <m/>
    <m/>
    <m/>
    <m/>
    <m/>
    <m/>
    <m/>
    <m/>
    <m/>
    <m/>
    <m/>
    <m/>
    <m/>
    <m/>
    <m/>
    <m/>
    <m/>
    <m/>
    <m/>
    <m/>
    <m/>
    <m/>
    <m/>
    <m/>
    <m/>
    <m/>
    <m/>
    <m/>
    <m/>
    <n v="0"/>
    <m/>
    <n v="0"/>
    <n v="0"/>
    <n v="0"/>
    <n v="0"/>
    <m/>
    <m/>
    <n v="0"/>
    <n v="0"/>
    <n v="0"/>
    <n v="55904"/>
    <n v="71148"/>
    <n v="127052"/>
    <s v="Dean or other administrator"/>
    <m/>
    <s v="yes"/>
    <m/>
    <s v="None"/>
    <m/>
    <m/>
    <m/>
    <n v="1223"/>
    <n v="1401"/>
    <n v="0"/>
    <n v="0"/>
    <n v="40272"/>
    <n v="5000"/>
    <n v="14192"/>
    <n v="118"/>
    <m/>
    <n v="0"/>
    <n v="404"/>
    <n v="876"/>
    <n v="18728"/>
    <m/>
    <m/>
    <n v="7"/>
    <n v="3.16"/>
    <m/>
    <m/>
    <n v="16"/>
    <n v="11.92"/>
    <n v="15.08"/>
    <n v="3.2"/>
    <n v="7789"/>
    <s v="estimate"/>
    <n v="15224"/>
    <n v="26146"/>
    <n v="10000"/>
    <n v="9067"/>
    <m/>
    <n v="1733"/>
    <n v="62170"/>
    <m/>
    <m/>
    <n v="102"/>
    <n v="89"/>
    <n v="136"/>
    <n v="52"/>
    <m/>
    <m/>
    <m/>
    <m/>
    <m/>
    <m/>
    <m/>
    <m/>
    <m/>
    <m/>
    <m/>
    <m/>
    <m/>
    <n v="281"/>
    <n v="6291"/>
    <n v="4"/>
    <n v="4"/>
    <n v="75"/>
    <n v="68"/>
    <n v="52"/>
    <n v="52"/>
    <n v="5.5"/>
    <n v="0"/>
    <n v="5.5"/>
    <n v="0"/>
    <m/>
    <m/>
    <m/>
    <m/>
    <m/>
    <n v="481683"/>
    <n v="0"/>
    <n v="0.32501652866542835"/>
    <n v="0.11499228662280012"/>
    <n v="0"/>
    <n v="2.9909013632213582E-2"/>
    <n v="0.43619935144665178"/>
    <n v="9.3882819632906206E-2"/>
    <m/>
    <n v="0"/>
    <n v="0.44000881528822844"/>
    <n v="0.55999118471177156"/>
    <m/>
    <m/>
    <m/>
    <m/>
    <m/>
    <m/>
    <m/>
    <m/>
    <m/>
    <m/>
    <m/>
    <n v="673.97078438802612"/>
    <x v="2"/>
  </r>
  <r>
    <s v="Citrus CCD"/>
    <x v="15"/>
    <s v="821"/>
    <s v="Single College District"/>
    <x v="4"/>
    <n v="0.60010744023636853"/>
    <n v="0.27972065538544183"/>
    <n v="0.22"/>
    <n v="41.3"/>
    <n v="11.1"/>
    <n v="20070"/>
    <x v="1"/>
    <x v="136"/>
    <x v="30"/>
    <x v="4"/>
    <n v="132"/>
    <n v="422"/>
    <n v="40"/>
    <n v="100"/>
    <n v="0"/>
    <n v="44411"/>
    <m/>
    <n v="0"/>
    <n v="0"/>
    <n v="0"/>
    <n v="0"/>
    <m/>
    <m/>
    <n v="0"/>
    <n v="0"/>
    <n v="44411"/>
    <n v="14516"/>
    <m/>
    <n v="0"/>
    <n v="0"/>
    <n v="0"/>
    <n v="0"/>
    <m/>
    <m/>
    <n v="0"/>
    <n v="0"/>
    <n v="14516"/>
    <n v="0"/>
    <m/>
    <n v="0"/>
    <n v="0"/>
    <n v="0"/>
    <n v="0"/>
    <m/>
    <m/>
    <n v="0"/>
    <n v="0"/>
    <n v="0"/>
    <n v="4100"/>
    <m/>
    <n v="0"/>
    <n v="0"/>
    <n v="0"/>
    <n v="0"/>
    <m/>
    <m/>
    <n v="0"/>
    <n v="0"/>
    <n v="4100"/>
    <m/>
    <m/>
    <m/>
    <m/>
    <m/>
    <m/>
    <m/>
    <m/>
    <m/>
    <m/>
    <m/>
    <m/>
    <m/>
    <m/>
    <m/>
    <m/>
    <m/>
    <m/>
    <m/>
    <m/>
    <m/>
    <m/>
    <n v="30517"/>
    <m/>
    <n v="0"/>
    <n v="0"/>
    <n v="0"/>
    <m/>
    <m/>
    <n v="54428"/>
    <n v="0"/>
    <n v="0"/>
    <n v="84945"/>
    <m/>
    <m/>
    <m/>
    <m/>
    <m/>
    <m/>
    <m/>
    <m/>
    <m/>
    <m/>
    <m/>
    <m/>
    <m/>
    <m/>
    <m/>
    <m/>
    <m/>
    <m/>
    <m/>
    <m/>
    <m/>
    <m/>
    <n v="12484"/>
    <m/>
    <n v="0"/>
    <n v="0"/>
    <n v="0"/>
    <m/>
    <m/>
    <n v="0"/>
    <n v="0"/>
    <n v="0"/>
    <n v="12484"/>
    <m/>
    <m/>
    <m/>
    <m/>
    <m/>
    <m/>
    <m/>
    <m/>
    <m/>
    <m/>
    <m/>
    <m/>
    <m/>
    <m/>
    <m/>
    <m/>
    <m/>
    <m/>
    <m/>
    <m/>
    <m/>
    <m/>
    <m/>
    <m/>
    <m/>
    <m/>
    <m/>
    <m/>
    <m/>
    <m/>
    <n v="0"/>
    <m/>
    <n v="0"/>
    <n v="0"/>
    <n v="0"/>
    <n v="0"/>
    <m/>
    <m/>
    <n v="0"/>
    <n v="0"/>
    <n v="0"/>
    <n v="58927"/>
    <n v="101529"/>
    <n v="160456"/>
    <s v="Dean or other administrator"/>
    <m/>
    <s v="yes"/>
    <m/>
    <s v="None"/>
    <m/>
    <m/>
    <m/>
    <n v="1581"/>
    <n v="1889"/>
    <n v="0"/>
    <n v="0"/>
    <n v="40431"/>
    <n v="4959"/>
    <n v="19151"/>
    <n v="114"/>
    <n v="0"/>
    <n v="0"/>
    <n v="147"/>
    <n v="492"/>
    <n v="19296"/>
    <m/>
    <m/>
    <n v="7"/>
    <n v="3.16"/>
    <m/>
    <m/>
    <n v="15"/>
    <n v="11.43"/>
    <n v="14.59"/>
    <n v="3.1"/>
    <n v="7110"/>
    <s v="estimate"/>
    <n v="13886"/>
    <n v="26328"/>
    <n v="10000"/>
    <n v="9257"/>
    <m/>
    <n v="1573"/>
    <n v="61044"/>
    <m/>
    <m/>
    <n v="195"/>
    <n v="177"/>
    <n v="179"/>
    <n v="68"/>
    <m/>
    <m/>
    <m/>
    <m/>
    <m/>
    <m/>
    <m/>
    <m/>
    <m/>
    <m/>
    <m/>
    <m/>
    <m/>
    <n v="262"/>
    <n v="5715"/>
    <n v="4"/>
    <n v="4"/>
    <n v="77"/>
    <n v="68"/>
    <n v="52"/>
    <n v="52"/>
    <n v="5.5"/>
    <n v="0"/>
    <n v="5.5"/>
    <n v="0"/>
    <m/>
    <m/>
    <m/>
    <m/>
    <m/>
    <n v="457599"/>
    <n v="10"/>
    <n v="0.27677992720745875"/>
    <n v="9.0467168569576706E-2"/>
    <n v="0"/>
    <n v="2.5552176297551975E-2"/>
    <n v="0.52939746721842751"/>
    <n v="7.7803260706985095E-2"/>
    <m/>
    <n v="0"/>
    <n v="0.36724709577703546"/>
    <n v="0.6327529042229646"/>
    <m/>
    <m/>
    <m/>
    <m/>
    <m/>
    <m/>
    <m/>
    <m/>
    <m/>
    <m/>
    <m/>
    <n v="684.28828617121974"/>
    <x v="0"/>
  </r>
  <r>
    <s v="Citrus CCD"/>
    <x v="15"/>
    <s v="821"/>
    <s v="Single College District"/>
    <x v="4"/>
    <n v="0.60010744023636853"/>
    <n v="0.27972065538544183"/>
    <n v="0.22"/>
    <n v="41.3"/>
    <n v="11.1"/>
    <n v="20080"/>
    <x v="2"/>
    <x v="137"/>
    <x v="30"/>
    <x v="4"/>
    <n v="132"/>
    <n v="422"/>
    <n v="40"/>
    <n v="100"/>
    <n v="0"/>
    <n v="42233"/>
    <m/>
    <n v="0"/>
    <n v="0"/>
    <n v="0"/>
    <n v="0"/>
    <m/>
    <m/>
    <n v="0"/>
    <n v="0"/>
    <n v="42233"/>
    <n v="4000"/>
    <m/>
    <n v="0"/>
    <n v="0"/>
    <n v="0"/>
    <n v="0"/>
    <m/>
    <m/>
    <n v="0"/>
    <n v="0"/>
    <n v="4000"/>
    <n v="15249"/>
    <m/>
    <n v="0"/>
    <n v="0"/>
    <n v="0"/>
    <n v="0"/>
    <m/>
    <m/>
    <n v="0"/>
    <n v="0"/>
    <n v="15249"/>
    <n v="0"/>
    <m/>
    <n v="0"/>
    <n v="0"/>
    <n v="0"/>
    <n v="0"/>
    <m/>
    <m/>
    <n v="0"/>
    <n v="0"/>
    <n v="0"/>
    <m/>
    <m/>
    <m/>
    <m/>
    <m/>
    <m/>
    <m/>
    <m/>
    <m/>
    <m/>
    <m/>
    <m/>
    <m/>
    <m/>
    <m/>
    <m/>
    <m/>
    <m/>
    <m/>
    <m/>
    <m/>
    <m/>
    <n v="29766"/>
    <m/>
    <n v="0"/>
    <n v="0"/>
    <n v="0"/>
    <m/>
    <m/>
    <n v="39582"/>
    <n v="0"/>
    <n v="0"/>
    <n v="69348"/>
    <m/>
    <m/>
    <m/>
    <m/>
    <m/>
    <m/>
    <m/>
    <m/>
    <m/>
    <m/>
    <m/>
    <m/>
    <m/>
    <m/>
    <m/>
    <m/>
    <m/>
    <m/>
    <m/>
    <m/>
    <m/>
    <m/>
    <n v="12218"/>
    <m/>
    <n v="0"/>
    <n v="0"/>
    <n v="0"/>
    <m/>
    <m/>
    <n v="0"/>
    <n v="0"/>
    <n v="0"/>
    <n v="12218"/>
    <m/>
    <m/>
    <m/>
    <m/>
    <m/>
    <m/>
    <m/>
    <m/>
    <m/>
    <m/>
    <m/>
    <m/>
    <m/>
    <m/>
    <m/>
    <m/>
    <m/>
    <m/>
    <m/>
    <m/>
    <m/>
    <m/>
    <m/>
    <m/>
    <m/>
    <m/>
    <m/>
    <m/>
    <m/>
    <m/>
    <n v="0"/>
    <m/>
    <n v="0"/>
    <n v="0"/>
    <n v="0"/>
    <n v="0"/>
    <m/>
    <m/>
    <n v="0"/>
    <n v="0"/>
    <n v="0"/>
    <n v="57482"/>
    <n v="85566"/>
    <n v="143048"/>
    <s v="Dean or other administrator"/>
    <m/>
    <s v="No"/>
    <s v="PhD"/>
    <s v="None"/>
    <m/>
    <m/>
    <m/>
    <n v="1362"/>
    <n v="1564"/>
    <n v="211"/>
    <n v="329"/>
    <n v="41190"/>
    <n v="2987"/>
    <n v="21121"/>
    <n v="162"/>
    <m/>
    <n v="0"/>
    <n v="158"/>
    <n v="440"/>
    <n v="16733"/>
    <m/>
    <m/>
    <n v="7"/>
    <n v="3.16"/>
    <m/>
    <m/>
    <n v="15"/>
    <n v="11.43"/>
    <n v="14.59"/>
    <n v="6"/>
    <n v="9720"/>
    <s v="actual"/>
    <n v="14701"/>
    <n v="25572"/>
    <m/>
    <n v="7478"/>
    <m/>
    <n v="1491"/>
    <n v="49242"/>
    <m/>
    <m/>
    <n v="121"/>
    <n v="98"/>
    <n v="147"/>
    <n v="57"/>
    <m/>
    <m/>
    <m/>
    <m/>
    <m/>
    <m/>
    <m/>
    <m/>
    <m/>
    <m/>
    <m/>
    <m/>
    <m/>
    <n v="269"/>
    <n v="5890"/>
    <n v="5"/>
    <n v="7"/>
    <n v="125"/>
    <n v="68"/>
    <n v="52"/>
    <n v="52"/>
    <n v="0"/>
    <n v="0"/>
    <n v="0"/>
    <n v="0"/>
    <m/>
    <m/>
    <m/>
    <m/>
    <m/>
    <n v="300000"/>
    <n v="50"/>
    <n v="0.29523656395056203"/>
    <n v="2.7962641910407697E-2"/>
    <n v="0.10660058162295173"/>
    <n v="0"/>
    <n v="0.48478832280073819"/>
    <n v="8.5411889715340306E-2"/>
    <m/>
    <n v="0"/>
    <n v="0.4018371455735138"/>
    <n v="0.5981628544264862"/>
    <m/>
    <m/>
    <m/>
    <m/>
    <m/>
    <m/>
    <m/>
    <m/>
    <m/>
    <m/>
    <m/>
    <n v="715.6954730898583"/>
    <x v="2"/>
  </r>
  <r>
    <s v="Citrus CCD"/>
    <x v="15"/>
    <s v="821"/>
    <s v="Single College District"/>
    <x v="4"/>
    <n v="0.60010744023636853"/>
    <n v="0.27972065538544183"/>
    <n v="0.22"/>
    <n v="41.3"/>
    <n v="11.1"/>
    <n v="20090"/>
    <x v="3"/>
    <x v="138"/>
    <x v="30"/>
    <x v="4"/>
    <n v="132"/>
    <n v="422"/>
    <n v="40"/>
    <n v="100"/>
    <n v="0"/>
    <n v="35109"/>
    <m/>
    <n v="0"/>
    <n v="0"/>
    <n v="0"/>
    <n v="0"/>
    <m/>
    <m/>
    <n v="0"/>
    <n v="0"/>
    <n v="35109"/>
    <n v="4100"/>
    <m/>
    <n v="0"/>
    <n v="0"/>
    <n v="0"/>
    <n v="0"/>
    <m/>
    <m/>
    <n v="0"/>
    <n v="0"/>
    <n v="4100"/>
    <n v="14171"/>
    <m/>
    <n v="0"/>
    <n v="0"/>
    <n v="0"/>
    <n v="0"/>
    <m/>
    <m/>
    <n v="0"/>
    <n v="0"/>
    <n v="14171"/>
    <n v="0"/>
    <m/>
    <n v="0"/>
    <n v="0"/>
    <n v="0"/>
    <n v="0"/>
    <m/>
    <m/>
    <n v="0"/>
    <n v="0"/>
    <n v="0"/>
    <m/>
    <m/>
    <m/>
    <m/>
    <m/>
    <m/>
    <m/>
    <m/>
    <m/>
    <m/>
    <m/>
    <m/>
    <m/>
    <m/>
    <m/>
    <m/>
    <m/>
    <m/>
    <m/>
    <m/>
    <m/>
    <m/>
    <n v="37248"/>
    <m/>
    <n v="0"/>
    <n v="0"/>
    <n v="0"/>
    <m/>
    <m/>
    <n v="36905"/>
    <n v="0"/>
    <n v="0"/>
    <n v="74153"/>
    <m/>
    <m/>
    <m/>
    <m/>
    <m/>
    <m/>
    <m/>
    <m/>
    <m/>
    <m/>
    <m/>
    <m/>
    <m/>
    <m/>
    <m/>
    <m/>
    <m/>
    <m/>
    <m/>
    <m/>
    <m/>
    <m/>
    <n v="5609"/>
    <m/>
    <n v="0"/>
    <n v="0"/>
    <n v="0"/>
    <m/>
    <m/>
    <n v="0"/>
    <n v="0"/>
    <n v="0"/>
    <n v="5609"/>
    <m/>
    <m/>
    <m/>
    <m/>
    <m/>
    <m/>
    <m/>
    <m/>
    <m/>
    <m/>
    <m/>
    <m/>
    <m/>
    <m/>
    <m/>
    <m/>
    <m/>
    <m/>
    <m/>
    <m/>
    <m/>
    <m/>
    <m/>
    <m/>
    <m/>
    <m/>
    <m/>
    <m/>
    <m/>
    <m/>
    <n v="0"/>
    <m/>
    <n v="0"/>
    <n v="0"/>
    <n v="0"/>
    <n v="0"/>
    <m/>
    <m/>
    <n v="0"/>
    <n v="0"/>
    <n v="0"/>
    <n v="49280"/>
    <n v="83862"/>
    <n v="133142"/>
    <s v="Dean or other administrator"/>
    <m/>
    <s v="No"/>
    <s v="PhD"/>
    <s v="None"/>
    <m/>
    <m/>
    <m/>
    <n v="2073"/>
    <n v="2592"/>
    <n v="221"/>
    <n v="231"/>
    <n v="43263"/>
    <n v="2682"/>
    <n v="13803"/>
    <n v="173"/>
    <m/>
    <n v="0"/>
    <n v="97"/>
    <n v="442"/>
    <n v="16247"/>
    <m/>
    <m/>
    <n v="7"/>
    <n v="3.16"/>
    <m/>
    <m/>
    <n v="15"/>
    <n v="11.43"/>
    <n v="14.59"/>
    <n v="8"/>
    <n v="10376"/>
    <s v="actual"/>
    <n v="14481"/>
    <n v="38628"/>
    <m/>
    <n v="7324"/>
    <m/>
    <n v="1025"/>
    <n v="61458"/>
    <m/>
    <m/>
    <n v="135"/>
    <n v="102"/>
    <n v="162"/>
    <n v="66"/>
    <m/>
    <m/>
    <m/>
    <m/>
    <m/>
    <m/>
    <m/>
    <m/>
    <m/>
    <m/>
    <m/>
    <m/>
    <m/>
    <n v="278"/>
    <n v="6667"/>
    <n v="2"/>
    <n v="7"/>
    <n v="50"/>
    <n v="56"/>
    <n v="48"/>
    <n v="48"/>
    <n v="0"/>
    <n v="0"/>
    <n v="0"/>
    <n v="0"/>
    <m/>
    <m/>
    <m/>
    <m/>
    <m/>
    <n v="300000"/>
    <n v="33"/>
    <n v="0.26369590362169715"/>
    <n v="3.0794189662165208E-2"/>
    <n v="0.10643523456159588"/>
    <n v="0"/>
    <n v="0.55694671854110644"/>
    <n v="4.2127953613435278E-2"/>
    <m/>
    <n v="0"/>
    <n v="0.37013113818329302"/>
    <n v="0.62986886181670698"/>
    <m/>
    <m/>
    <m/>
    <m/>
    <m/>
    <m/>
    <m/>
    <m/>
    <m/>
    <m/>
    <m/>
    <n v="844.31924018407096"/>
    <x v="2"/>
  </r>
  <r>
    <s v="Citrus CCD"/>
    <x v="15"/>
    <s v="821"/>
    <s v="Single College District"/>
    <x v="4"/>
    <n v="0.60010744023636853"/>
    <n v="0.27972065538544183"/>
    <n v="0.22"/>
    <n v="41.3"/>
    <n v="11.1"/>
    <n v="20100"/>
    <x v="4"/>
    <x v="139"/>
    <x v="30"/>
    <x v="4"/>
    <n v="132"/>
    <n v="422"/>
    <n v="40"/>
    <n v="100"/>
    <n v="0"/>
    <n v="34007"/>
    <m/>
    <n v="0"/>
    <n v="0"/>
    <n v="0"/>
    <n v="0"/>
    <m/>
    <m/>
    <n v="0"/>
    <n v="0"/>
    <n v="34007"/>
    <n v="0"/>
    <m/>
    <n v="0"/>
    <n v="0"/>
    <n v="0"/>
    <n v="0"/>
    <m/>
    <m/>
    <n v="0"/>
    <n v="0"/>
    <n v="0"/>
    <n v="9458"/>
    <m/>
    <n v="0"/>
    <n v="0"/>
    <n v="0"/>
    <n v="0"/>
    <m/>
    <m/>
    <n v="0"/>
    <n v="0"/>
    <n v="9458"/>
    <n v="0"/>
    <m/>
    <n v="0"/>
    <n v="0"/>
    <n v="0"/>
    <n v="0"/>
    <m/>
    <m/>
    <n v="0"/>
    <n v="0"/>
    <n v="0"/>
    <m/>
    <m/>
    <m/>
    <m/>
    <m/>
    <m/>
    <m/>
    <m/>
    <m/>
    <m/>
    <m/>
    <m/>
    <m/>
    <m/>
    <m/>
    <m/>
    <m/>
    <m/>
    <m/>
    <m/>
    <m/>
    <m/>
    <n v="40625"/>
    <m/>
    <n v="0"/>
    <n v="0"/>
    <n v="0"/>
    <m/>
    <m/>
    <n v="0"/>
    <n v="0"/>
    <n v="0"/>
    <n v="40625"/>
    <m/>
    <m/>
    <m/>
    <m/>
    <m/>
    <m/>
    <m/>
    <m/>
    <m/>
    <m/>
    <m/>
    <m/>
    <m/>
    <m/>
    <m/>
    <m/>
    <m/>
    <m/>
    <m/>
    <m/>
    <m/>
    <m/>
    <n v="4722"/>
    <m/>
    <n v="0"/>
    <n v="0"/>
    <n v="0"/>
    <m/>
    <m/>
    <n v="0"/>
    <n v="0"/>
    <n v="0"/>
    <n v="4722"/>
    <m/>
    <m/>
    <m/>
    <m/>
    <m/>
    <m/>
    <m/>
    <m/>
    <m/>
    <m/>
    <m/>
    <m/>
    <m/>
    <m/>
    <m/>
    <m/>
    <m/>
    <m/>
    <m/>
    <m/>
    <m/>
    <m/>
    <m/>
    <m/>
    <m/>
    <m/>
    <m/>
    <m/>
    <m/>
    <m/>
    <n v="0"/>
    <m/>
    <n v="0"/>
    <n v="0"/>
    <n v="0"/>
    <n v="0"/>
    <m/>
    <m/>
    <n v="0"/>
    <n v="0"/>
    <n v="0"/>
    <n v="43465"/>
    <n v="45347"/>
    <n v="88812"/>
    <s v="Dean or other administrator"/>
    <m/>
    <s v="No"/>
    <s v="PhD"/>
    <s v="None"/>
    <m/>
    <m/>
    <m/>
    <n v="1046"/>
    <n v="1272"/>
    <n v="129"/>
    <n v="131"/>
    <n v="44309"/>
    <n v="5"/>
    <n v="23807"/>
    <n v="178"/>
    <n v="23"/>
    <n v="0"/>
    <n v="125"/>
    <n v="418"/>
    <n v="16943"/>
    <m/>
    <m/>
    <n v="7"/>
    <n v="3.16"/>
    <m/>
    <m/>
    <n v="15"/>
    <n v="11.43"/>
    <n v="14.59"/>
    <n v="4"/>
    <n v="7928"/>
    <s v="actual"/>
    <n v="12816"/>
    <n v="39209"/>
    <m/>
    <n v="9489"/>
    <m/>
    <n v="961"/>
    <n v="62475"/>
    <m/>
    <m/>
    <n v="194"/>
    <n v="165"/>
    <n v="151"/>
    <n v="46"/>
    <m/>
    <m/>
    <m/>
    <m/>
    <m/>
    <m/>
    <m/>
    <m/>
    <m/>
    <m/>
    <m/>
    <m/>
    <m/>
    <n v="221"/>
    <n v="5951"/>
    <n v="0"/>
    <n v="7"/>
    <n v="0"/>
    <n v="56"/>
    <n v="44"/>
    <n v="44"/>
    <n v="0"/>
    <n v="0"/>
    <n v="0"/>
    <n v="0"/>
    <m/>
    <m/>
    <m/>
    <m/>
    <m/>
    <n v="300000"/>
    <n v="26"/>
    <n v="0.38290996712156017"/>
    <n v="0"/>
    <n v="0.10649461784443544"/>
    <n v="0"/>
    <n v="0.45742692428951043"/>
    <n v="5.3168490744493986E-2"/>
    <m/>
    <n v="0"/>
    <n v="0.48940458496599559"/>
    <n v="0.51059541503400441"/>
    <m/>
    <m/>
    <m/>
    <m/>
    <m/>
    <m/>
    <m/>
    <m/>
    <m/>
    <m/>
    <m/>
    <n v="759.55950259472831"/>
    <x v="2"/>
  </r>
  <r>
    <s v="Citrus CCD"/>
    <x v="15"/>
    <s v="821"/>
    <s v="Single College District"/>
    <x v="4"/>
    <n v="0.60010744023636853"/>
    <n v="0.27972065538544183"/>
    <n v="0.22"/>
    <n v="41.3"/>
    <n v="11.1"/>
    <n v="20110"/>
    <x v="5"/>
    <x v="140"/>
    <x v="30"/>
    <x v="4"/>
    <n v="107"/>
    <n v="600"/>
    <n v="52"/>
    <n v="106"/>
    <n v="0"/>
    <n v="30173"/>
    <m/>
    <n v="0"/>
    <n v="0"/>
    <n v="0"/>
    <n v="0"/>
    <m/>
    <m/>
    <n v="0"/>
    <n v="0"/>
    <n v="30173"/>
    <n v="1217"/>
    <m/>
    <n v="0"/>
    <n v="0"/>
    <n v="0"/>
    <n v="0"/>
    <m/>
    <m/>
    <n v="0"/>
    <n v="0"/>
    <n v="1217"/>
    <n v="9813"/>
    <m/>
    <n v="0"/>
    <n v="0"/>
    <n v="0"/>
    <n v="0"/>
    <m/>
    <m/>
    <n v="0"/>
    <n v="0"/>
    <n v="9813"/>
    <n v="0"/>
    <m/>
    <n v="0"/>
    <n v="0"/>
    <n v="0"/>
    <n v="0"/>
    <m/>
    <m/>
    <n v="0"/>
    <n v="0"/>
    <n v="0"/>
    <m/>
    <m/>
    <m/>
    <m/>
    <m/>
    <m/>
    <m/>
    <m/>
    <m/>
    <m/>
    <m/>
    <m/>
    <m/>
    <m/>
    <m/>
    <m/>
    <m/>
    <m/>
    <m/>
    <m/>
    <m/>
    <m/>
    <n v="36730"/>
    <m/>
    <n v="0"/>
    <n v="0"/>
    <n v="0"/>
    <m/>
    <m/>
    <n v="0"/>
    <n v="0"/>
    <n v="0"/>
    <n v="36730"/>
    <m/>
    <m/>
    <m/>
    <m/>
    <m/>
    <m/>
    <m/>
    <m/>
    <m/>
    <m/>
    <m/>
    <m/>
    <m/>
    <m/>
    <m/>
    <m/>
    <m/>
    <m/>
    <m/>
    <m/>
    <m/>
    <m/>
    <n v="5828"/>
    <m/>
    <n v="0"/>
    <n v="0"/>
    <n v="0"/>
    <m/>
    <m/>
    <n v="0"/>
    <n v="0"/>
    <n v="0"/>
    <n v="5828"/>
    <m/>
    <m/>
    <m/>
    <m/>
    <m/>
    <m/>
    <m/>
    <m/>
    <m/>
    <m/>
    <m/>
    <m/>
    <m/>
    <m/>
    <m/>
    <m/>
    <m/>
    <m/>
    <m/>
    <m/>
    <m/>
    <m/>
    <m/>
    <m/>
    <m/>
    <m/>
    <m/>
    <m/>
    <m/>
    <m/>
    <n v="0"/>
    <m/>
    <n v="0"/>
    <n v="0"/>
    <n v="0"/>
    <n v="0"/>
    <m/>
    <m/>
    <n v="0"/>
    <n v="0"/>
    <n v="0"/>
    <n v="39986"/>
    <n v="43775"/>
    <n v="83761"/>
    <s v="Dean or other administrator"/>
    <m/>
    <s v="No"/>
    <s v="EdD"/>
    <s v="None"/>
    <m/>
    <m/>
    <m/>
    <n v="856"/>
    <n v="1077"/>
    <n v="143"/>
    <n v="145"/>
    <n v="41692"/>
    <n v="8"/>
    <n v="23647"/>
    <n v="154"/>
    <n v="22"/>
    <n v="0"/>
    <n v="159"/>
    <n v="315"/>
    <n v="15759"/>
    <m/>
    <m/>
    <n v="8"/>
    <n v="3.1"/>
    <m/>
    <m/>
    <n v="14"/>
    <n v="10.94"/>
    <n v="14.04"/>
    <n v="5"/>
    <n v="7977"/>
    <s v="actual"/>
    <n v="13894"/>
    <n v="42134"/>
    <m/>
    <n v="8583"/>
    <m/>
    <n v="237"/>
    <n v="64848"/>
    <m/>
    <m/>
    <n v="155"/>
    <n v="141"/>
    <n v="209"/>
    <n v="84"/>
    <m/>
    <m/>
    <m/>
    <m/>
    <m/>
    <m/>
    <m/>
    <m/>
    <m/>
    <m/>
    <m/>
    <m/>
    <m/>
    <n v="215"/>
    <n v="5961"/>
    <n v="0"/>
    <n v="0"/>
    <n v="0"/>
    <n v="56"/>
    <n v="52"/>
    <n v="52"/>
    <n v="0"/>
    <n v="0"/>
    <n v="0"/>
    <n v="0"/>
    <m/>
    <m/>
    <m/>
    <m/>
    <m/>
    <n v="375000"/>
    <n v="6"/>
    <n v="0.36022731342749015"/>
    <n v="1.4529434939888492E-2"/>
    <n v="0.11715476176263416"/>
    <n v="0"/>
    <n v="0.43850956889244397"/>
    <n v="6.9578920977543243E-2"/>
    <m/>
    <n v="0"/>
    <n v="0.47738207519012427"/>
    <n v="0.52261792480987568"/>
    <m/>
    <m/>
    <m/>
    <m/>
    <m/>
    <m/>
    <m/>
    <m/>
    <m/>
    <m/>
    <m/>
    <n v="815.22007868673711"/>
    <x v="2"/>
  </r>
  <r>
    <s v="Citrus CCD"/>
    <x v="15"/>
    <s v="821"/>
    <s v="Single College District"/>
    <x v="4"/>
    <n v="0.60010744023636853"/>
    <n v="0.27972065538544183"/>
    <n v="0.22"/>
    <n v="41.3"/>
    <n v="11.1"/>
    <n v="20120"/>
    <x v="6"/>
    <x v="141"/>
    <x v="30"/>
    <x v="4"/>
    <n v="107"/>
    <n v="600"/>
    <n v="52"/>
    <n v="106"/>
    <n v="0"/>
    <n v="24875"/>
    <m/>
    <n v="0"/>
    <n v="0"/>
    <n v="0"/>
    <n v="0"/>
    <m/>
    <m/>
    <n v="0"/>
    <n v="2000"/>
    <n v="26875"/>
    <n v="3976"/>
    <m/>
    <n v="0"/>
    <n v="0"/>
    <n v="0"/>
    <n v="0"/>
    <m/>
    <m/>
    <n v="0"/>
    <n v="0"/>
    <n v="3976"/>
    <n v="9330"/>
    <m/>
    <n v="0"/>
    <n v="0"/>
    <n v="0"/>
    <n v="0"/>
    <m/>
    <m/>
    <n v="0"/>
    <n v="0"/>
    <n v="9330"/>
    <n v="0"/>
    <m/>
    <n v="0"/>
    <n v="0"/>
    <n v="0"/>
    <n v="0"/>
    <m/>
    <m/>
    <n v="0"/>
    <n v="0"/>
    <n v="0"/>
    <m/>
    <m/>
    <m/>
    <m/>
    <m/>
    <m/>
    <m/>
    <m/>
    <m/>
    <m/>
    <m/>
    <m/>
    <m/>
    <m/>
    <m/>
    <m/>
    <m/>
    <m/>
    <m/>
    <m/>
    <m/>
    <m/>
    <n v="11730"/>
    <m/>
    <n v="0"/>
    <n v="0"/>
    <n v="0"/>
    <m/>
    <m/>
    <n v="0"/>
    <n v="0"/>
    <n v="0"/>
    <n v="11730"/>
    <m/>
    <m/>
    <m/>
    <m/>
    <m/>
    <m/>
    <m/>
    <m/>
    <m/>
    <m/>
    <m/>
    <m/>
    <m/>
    <m/>
    <m/>
    <m/>
    <m/>
    <m/>
    <m/>
    <m/>
    <m/>
    <m/>
    <n v="5182"/>
    <m/>
    <n v="0"/>
    <n v="0"/>
    <n v="0"/>
    <m/>
    <m/>
    <n v="0"/>
    <n v="0"/>
    <n v="0"/>
    <n v="5182"/>
    <m/>
    <m/>
    <m/>
    <m/>
    <m/>
    <m/>
    <m/>
    <m/>
    <m/>
    <m/>
    <m/>
    <m/>
    <m/>
    <m/>
    <m/>
    <m/>
    <m/>
    <m/>
    <m/>
    <m/>
    <m/>
    <m/>
    <m/>
    <m/>
    <m/>
    <m/>
    <m/>
    <m/>
    <m/>
    <m/>
    <n v="0"/>
    <m/>
    <n v="0"/>
    <n v="0"/>
    <n v="0"/>
    <n v="0"/>
    <m/>
    <m/>
    <n v="0"/>
    <n v="0"/>
    <n v="0"/>
    <n v="36205"/>
    <n v="20888"/>
    <n v="57093"/>
    <s v="Dean or other administrator"/>
    <m/>
    <s v="No"/>
    <s v="EdD"/>
    <s v="None"/>
    <m/>
    <m/>
    <m/>
    <n v="1205"/>
    <n v="1489"/>
    <n v="190"/>
    <n v="192"/>
    <n v="43213"/>
    <n v="19"/>
    <n v="23654"/>
    <n v="162"/>
    <n v="15"/>
    <n v="0"/>
    <n v="266"/>
    <n v="299"/>
    <n v="16017"/>
    <m/>
    <m/>
    <n v="8"/>
    <n v="3.29"/>
    <m/>
    <m/>
    <n v="14"/>
    <n v="10.94"/>
    <n v="14.23"/>
    <n v="6"/>
    <n v="10055"/>
    <s v="actual"/>
    <n v="14501"/>
    <n v="39834"/>
    <m/>
    <n v="7103"/>
    <m/>
    <n v="1026"/>
    <n v="62464"/>
    <m/>
    <m/>
    <n v="45"/>
    <n v="34"/>
    <n v="401"/>
    <n v="98"/>
    <m/>
    <m/>
    <m/>
    <m/>
    <m/>
    <m/>
    <m/>
    <m/>
    <m/>
    <m/>
    <m/>
    <m/>
    <m/>
    <n v="185"/>
    <n v="5069"/>
    <n v="0"/>
    <n v="0"/>
    <n v="0"/>
    <n v="56"/>
    <n v="52"/>
    <n v="52"/>
    <n v="0"/>
    <n v="0"/>
    <n v="0"/>
    <n v="0"/>
    <m/>
    <m/>
    <m/>
    <m/>
    <m/>
    <n v="345000"/>
    <n v="53"/>
    <n v="0.47072320599723261"/>
    <n v="6.9640761564464998E-2"/>
    <n v="0.16341758184015553"/>
    <n v="0"/>
    <n v="0.20545425884083862"/>
    <n v="9.0764191757308252E-2"/>
    <m/>
    <n v="0"/>
    <n v="0.63414078783738814"/>
    <n v="0.36585921216261186"/>
    <m/>
    <m/>
    <m/>
    <m/>
    <m/>
    <m/>
    <m/>
    <m/>
    <m/>
    <m/>
    <m/>
    <n v="745.88390723822283"/>
    <x v="2"/>
  </r>
  <r>
    <s v="Citrus CCD"/>
    <x v="15"/>
    <s v="821"/>
    <s v="Single College District"/>
    <x v="4"/>
    <n v="0.60010744023636853"/>
    <n v="0.27972065538544183"/>
    <n v="0.22"/>
    <n v="41.3"/>
    <n v="11.1"/>
    <n v="20130"/>
    <x v="7"/>
    <x v="142"/>
    <x v="30"/>
    <x v="17"/>
    <n v="107"/>
    <n v="600"/>
    <n v="52"/>
    <n v="109"/>
    <m/>
    <n v="30513"/>
    <m/>
    <n v="0"/>
    <n v="0"/>
    <m/>
    <m/>
    <n v="0"/>
    <n v="0"/>
    <n v="0"/>
    <n v="0"/>
    <n v="30513"/>
    <n v="14895"/>
    <m/>
    <n v="0"/>
    <n v="0"/>
    <m/>
    <m/>
    <n v="0"/>
    <n v="0"/>
    <n v="0"/>
    <n v="0"/>
    <n v="14895"/>
    <n v="6626"/>
    <m/>
    <n v="0"/>
    <n v="0"/>
    <m/>
    <m/>
    <n v="0"/>
    <n v="0"/>
    <n v="0"/>
    <n v="0"/>
    <n v="6626"/>
    <n v="0"/>
    <m/>
    <n v="0"/>
    <n v="0"/>
    <m/>
    <m/>
    <n v="0"/>
    <n v="0"/>
    <n v="0"/>
    <n v="0"/>
    <n v="0"/>
    <m/>
    <m/>
    <m/>
    <m/>
    <m/>
    <m/>
    <m/>
    <m/>
    <m/>
    <m/>
    <m/>
    <m/>
    <m/>
    <m/>
    <m/>
    <m/>
    <m/>
    <m/>
    <m/>
    <m/>
    <m/>
    <m/>
    <n v="13572"/>
    <m/>
    <n v="0"/>
    <n v="0"/>
    <m/>
    <n v="0"/>
    <n v="0"/>
    <n v="0"/>
    <n v="0"/>
    <n v="0"/>
    <n v="13572"/>
    <m/>
    <m/>
    <m/>
    <m/>
    <m/>
    <m/>
    <m/>
    <m/>
    <m/>
    <m/>
    <m/>
    <m/>
    <m/>
    <m/>
    <m/>
    <m/>
    <m/>
    <m/>
    <m/>
    <m/>
    <m/>
    <m/>
    <n v="4476"/>
    <m/>
    <n v="0"/>
    <n v="0"/>
    <m/>
    <n v="0"/>
    <n v="0"/>
    <m/>
    <n v="0"/>
    <n v="0"/>
    <n v="4476"/>
    <m/>
    <m/>
    <m/>
    <m/>
    <m/>
    <m/>
    <m/>
    <m/>
    <m/>
    <m/>
    <m/>
    <m/>
    <m/>
    <m/>
    <m/>
    <m/>
    <m/>
    <m/>
    <m/>
    <m/>
    <n v="6159"/>
    <m/>
    <n v="0"/>
    <n v="0"/>
    <m/>
    <n v="0"/>
    <m/>
    <n v="0"/>
    <n v="3750"/>
    <n v="9909"/>
    <n v="26700"/>
    <m/>
    <n v="0"/>
    <m/>
    <m/>
    <m/>
    <n v="0"/>
    <n v="0"/>
    <n v="0"/>
    <n v="0"/>
    <n v="26700"/>
    <n v="37139"/>
    <n v="42852"/>
    <n v="106691"/>
    <s v="Dean or other administrator"/>
    <m/>
    <s v="No"/>
    <s v="Ed. D"/>
    <s v="None"/>
    <m/>
    <m/>
    <m/>
    <n v="1154"/>
    <n v="1164"/>
    <n v="48"/>
    <n v="49"/>
    <n v="40544"/>
    <n v="230"/>
    <n v="22912"/>
    <n v="84"/>
    <n v="34"/>
    <n v="0"/>
    <n v="66"/>
    <n v="117"/>
    <n v="15973"/>
    <m/>
    <m/>
    <n v="10"/>
    <n v="3.26"/>
    <n v="0"/>
    <n v="11"/>
    <n v="11"/>
    <n v="8.9600000000000009"/>
    <n v="12.22"/>
    <n v="2.2999999999999998"/>
    <n v="9408"/>
    <s v="actual"/>
    <n v="13698"/>
    <n v="42304"/>
    <n v="0"/>
    <n v="5429"/>
    <n v="88"/>
    <m/>
    <n v="19215"/>
    <m/>
    <m/>
    <n v="154"/>
    <n v="122"/>
    <n v="238"/>
    <n v="68"/>
    <s v="Yes"/>
    <s v="Azusa Pacific University"/>
    <s v="Biola University"/>
    <s v="Califoria Baptist University"/>
    <s v="California State University, San Bernardino"/>
    <s v="Crafton Hills College"/>
    <s v="Loma Linda University"/>
    <s v="Mount San Antonio College"/>
    <s v="University of La Verne"/>
    <s v="University of Redlands"/>
    <s v="Victor Valley Community College"/>
    <s v="No"/>
    <m/>
    <n v="248"/>
    <n v="6535"/>
    <n v="0"/>
    <n v="0"/>
    <n v="0"/>
    <n v="56"/>
    <n v="56"/>
    <n v="56"/>
    <n v="18"/>
    <n v="0"/>
    <n v="18"/>
    <n v="0"/>
    <s v="No"/>
    <m/>
    <m/>
    <s v="Yes"/>
    <s v="Yes"/>
    <n v="320000"/>
    <n v="216"/>
    <n v="0.28599413258850326"/>
    <n v="0.13960877674780442"/>
    <n v="6.210458239214179E-2"/>
    <n v="0"/>
    <n v="0.12720848056537101"/>
    <n v="4.1952929487960561E-2"/>
    <m/>
    <n v="0.25025541048448324"/>
    <n v="0.34809871498064504"/>
    <n v="0.40164587453487172"/>
    <m/>
    <m/>
    <m/>
    <m/>
    <m/>
    <m/>
    <m/>
    <m/>
    <m/>
    <m/>
    <m/>
    <n v="872.50343698853283"/>
    <x v="2"/>
  </r>
  <r>
    <s v="Citrus CCD"/>
    <x v="15"/>
    <s v="821"/>
    <s v="Single College District"/>
    <x v="4"/>
    <n v="0.60010744023636853"/>
    <n v="0.27972065538544183"/>
    <n v="0.22"/>
    <n v="41.3"/>
    <n v="11.1"/>
    <n v="20140"/>
    <x v="8"/>
    <x v="143"/>
    <x v="30"/>
    <x v="17"/>
    <n v="107"/>
    <n v="600"/>
    <n v="52"/>
    <n v="109"/>
    <m/>
    <n v="36585"/>
    <n v="0"/>
    <n v="0"/>
    <n v="0"/>
    <m/>
    <m/>
    <n v="0"/>
    <n v="0"/>
    <m/>
    <m/>
    <n v="36585"/>
    <n v="9914"/>
    <n v="0"/>
    <n v="0"/>
    <n v="0"/>
    <m/>
    <m/>
    <n v="0"/>
    <n v="0"/>
    <m/>
    <m/>
    <n v="9914"/>
    <n v="8246"/>
    <n v="0"/>
    <n v="0"/>
    <n v="0"/>
    <m/>
    <m/>
    <n v="0"/>
    <n v="0"/>
    <m/>
    <m/>
    <n v="8246"/>
    <n v="0"/>
    <n v="0"/>
    <n v="0"/>
    <n v="0"/>
    <m/>
    <m/>
    <n v="0"/>
    <n v="0"/>
    <n v="0"/>
    <m/>
    <n v="0"/>
    <n v="14049"/>
    <n v="0"/>
    <n v="0"/>
    <n v="0"/>
    <m/>
    <n v="0"/>
    <n v="0"/>
    <n v="0"/>
    <m/>
    <m/>
    <n v="14049"/>
    <n v="0"/>
    <n v="0"/>
    <n v="0"/>
    <n v="0"/>
    <m/>
    <n v="0"/>
    <n v="0"/>
    <n v="0"/>
    <m/>
    <m/>
    <n v="0"/>
    <n v="14049"/>
    <n v="0"/>
    <n v="0"/>
    <n v="0"/>
    <n v="0"/>
    <n v="0"/>
    <n v="0"/>
    <n v="0"/>
    <n v="0"/>
    <n v="0"/>
    <n v="14049"/>
    <n v="0"/>
    <n v="0"/>
    <n v="0"/>
    <n v="0"/>
    <m/>
    <n v="0"/>
    <n v="0"/>
    <n v="0"/>
    <m/>
    <m/>
    <n v="0"/>
    <n v="2420"/>
    <n v="0"/>
    <n v="0"/>
    <n v="0"/>
    <m/>
    <n v="0"/>
    <n v="0"/>
    <n v="0"/>
    <m/>
    <m/>
    <n v="2420"/>
    <n v="2420"/>
    <n v="0"/>
    <n v="0"/>
    <n v="0"/>
    <n v="0"/>
    <n v="0"/>
    <n v="0"/>
    <n v="0"/>
    <n v="0"/>
    <n v="0"/>
    <n v="2420"/>
    <n v="6467"/>
    <n v="0"/>
    <n v="0"/>
    <n v="0"/>
    <n v="0"/>
    <n v="0"/>
    <n v="0"/>
    <m/>
    <n v="3750"/>
    <n v="10217"/>
    <n v="382"/>
    <n v="0"/>
    <n v="0"/>
    <n v="0"/>
    <n v="0"/>
    <n v="0"/>
    <n v="0"/>
    <m/>
    <m/>
    <n v="382"/>
    <n v="6849"/>
    <n v="0"/>
    <n v="0"/>
    <n v="0"/>
    <n v="0"/>
    <n v="0"/>
    <n v="0"/>
    <n v="0"/>
    <n v="3750"/>
    <n v="10599"/>
    <n v="26164"/>
    <n v="0"/>
    <n v="0"/>
    <n v="12500"/>
    <m/>
    <m/>
    <n v="0"/>
    <n v="0"/>
    <m/>
    <m/>
    <n v="38664"/>
    <n v="44831"/>
    <n v="36982"/>
    <n v="120477"/>
    <s v="Dean or other administrator"/>
    <m/>
    <s v="No"/>
    <s v="Ed. D"/>
    <s v="None"/>
    <m/>
    <m/>
    <m/>
    <n v="933"/>
    <n v="938"/>
    <n v="89"/>
    <n v="91"/>
    <n v="41945"/>
    <n v="101"/>
    <n v="25368"/>
    <n v="74"/>
    <n v="13"/>
    <n v="0"/>
    <n v="52"/>
    <n v="54"/>
    <n v="4500"/>
    <s v="Yes"/>
    <s v="Vendor"/>
    <n v="2"/>
    <n v="3.33"/>
    <n v="0"/>
    <n v="11"/>
    <n v="11"/>
    <n v="8.9600000000000009"/>
    <n v="12.290000000000001"/>
    <n v="2.2999999999999998"/>
    <n v="11734"/>
    <s v="actual"/>
    <n v="17064"/>
    <n v="41266"/>
    <m/>
    <n v="4522"/>
    <m/>
    <m/>
    <n v="62850"/>
    <n v="103"/>
    <m/>
    <m/>
    <n v="99"/>
    <n v="605"/>
    <n v="92"/>
    <s v="Yes"/>
    <s v="Azusa Pacific University"/>
    <s v="Biola University"/>
    <s v="California Baptist University"/>
    <s v="C.S.U. - San Bernardino"/>
    <s v="Crafton Hills College"/>
    <s v="Loma Linda University"/>
    <s v="Mt. San Antonio College"/>
    <s v="University of LaVerne"/>
    <s v="University of Redlands"/>
    <s v="Victor Valley College"/>
    <s v="Yes"/>
    <s v="Vendor"/>
    <n v="275"/>
    <n v="7266"/>
    <n v="0"/>
    <n v="0"/>
    <n v="0"/>
    <n v="56"/>
    <n v="56"/>
    <n v="56"/>
    <n v="0"/>
    <n v="0"/>
    <n v="0"/>
    <n v="0"/>
    <s v="No"/>
    <m/>
    <s v="Yes"/>
    <s v="Yes"/>
    <s v="Yes"/>
    <n v="292146"/>
    <m/>
    <n v="0.30366792001792875"/>
    <n v="8.2289565643234808E-2"/>
    <n v="6.8444599384114804E-2"/>
    <n v="0"/>
    <n v="0.11661146940909883"/>
    <n v="2.0086821551001437E-2"/>
    <n v="8.7975298189695961E-2"/>
    <n v="0.32092432580492541"/>
    <n v="0.37211251940204354"/>
    <n v="0.30696315479303105"/>
    <n v="0.62"/>
    <s v="Yes"/>
    <m/>
    <m/>
    <m/>
    <m/>
    <m/>
    <m/>
    <m/>
    <s v="Other"/>
    <s v="Payments from students from lost books"/>
    <n v="922.52739741949574"/>
    <x v="2"/>
  </r>
  <r>
    <s v="Coast CCD"/>
    <x v="16"/>
    <s v="831"/>
    <s v="Multi-College District"/>
    <x v="1"/>
    <n v="0.78951140065146574"/>
    <n v="0.20091205211726385"/>
    <n v="0.27"/>
    <n v="9.5"/>
    <n v="13.2"/>
    <n v="20060"/>
    <x v="0"/>
    <x v="14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Coast CCD"/>
    <x v="16"/>
    <s v="831"/>
    <s v="Multi-College District"/>
    <x v="1"/>
    <n v="0.78951140065146574"/>
    <n v="0.20091205211726385"/>
    <n v="0.27"/>
    <n v="9.5"/>
    <n v="13.2"/>
    <n v="20070"/>
    <x v="1"/>
    <x v="145"/>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Coast CCD"/>
    <x v="16"/>
    <s v="831"/>
    <s v="Multi-College District"/>
    <x v="1"/>
    <n v="0.78951140065146574"/>
    <n v="0.20091205211726385"/>
    <n v="0.27"/>
    <n v="9.5"/>
    <n v="13.2"/>
    <n v="20080"/>
    <x v="2"/>
    <x v="146"/>
    <x v="31"/>
    <x v="18"/>
    <n v="0"/>
    <n v="0"/>
    <n v="0"/>
    <n v="0"/>
    <n v="0"/>
    <m/>
    <m/>
    <m/>
    <m/>
    <m/>
    <m/>
    <m/>
    <m/>
    <m/>
    <m/>
    <n v="0"/>
    <m/>
    <m/>
    <m/>
    <m/>
    <m/>
    <m/>
    <m/>
    <m/>
    <n v="2400"/>
    <m/>
    <n v="2400"/>
    <m/>
    <m/>
    <m/>
    <m/>
    <m/>
    <m/>
    <m/>
    <m/>
    <m/>
    <m/>
    <m/>
    <m/>
    <m/>
    <m/>
    <m/>
    <m/>
    <m/>
    <m/>
    <m/>
    <m/>
    <m/>
    <n v="0"/>
    <m/>
    <m/>
    <m/>
    <m/>
    <m/>
    <m/>
    <m/>
    <m/>
    <m/>
    <m/>
    <m/>
    <m/>
    <m/>
    <m/>
    <m/>
    <m/>
    <m/>
    <m/>
    <m/>
    <m/>
    <m/>
    <m/>
    <m/>
    <m/>
    <m/>
    <m/>
    <m/>
    <m/>
    <m/>
    <n v="14293"/>
    <n v="27600"/>
    <m/>
    <n v="41893"/>
    <m/>
    <m/>
    <m/>
    <m/>
    <m/>
    <m/>
    <m/>
    <m/>
    <m/>
    <m/>
    <m/>
    <m/>
    <m/>
    <m/>
    <m/>
    <m/>
    <m/>
    <m/>
    <m/>
    <m/>
    <m/>
    <m/>
    <m/>
    <m/>
    <m/>
    <m/>
    <m/>
    <m/>
    <m/>
    <m/>
    <m/>
    <m/>
    <n v="0"/>
    <m/>
    <m/>
    <m/>
    <m/>
    <m/>
    <m/>
    <m/>
    <m/>
    <m/>
    <m/>
    <m/>
    <m/>
    <m/>
    <m/>
    <m/>
    <m/>
    <m/>
    <m/>
    <m/>
    <m/>
    <m/>
    <m/>
    <m/>
    <m/>
    <m/>
    <m/>
    <m/>
    <m/>
    <m/>
    <m/>
    <n v="789"/>
    <m/>
    <m/>
    <m/>
    <m/>
    <n v="9325"/>
    <m/>
    <m/>
    <m/>
    <m/>
    <n v="10114"/>
    <m/>
    <n v="44293"/>
    <n v="54407"/>
    <m/>
    <s v="Librarian (Faculty position)"/>
    <s v="yes"/>
    <m/>
    <s v="None"/>
    <m/>
    <m/>
    <m/>
    <n v="0"/>
    <n v="0"/>
    <n v="0"/>
    <n v="0"/>
    <n v="0"/>
    <n v="3100"/>
    <n v="38800"/>
    <n v="0"/>
    <m/>
    <n v="0"/>
    <n v="0"/>
    <n v="0"/>
    <n v="0"/>
    <m/>
    <m/>
    <n v="1"/>
    <n v="1"/>
    <m/>
    <m/>
    <n v="0"/>
    <n v="0"/>
    <n v="1"/>
    <n v="0"/>
    <n v="1200"/>
    <s v="estimate"/>
    <n v="0"/>
    <n v="0"/>
    <n v="0"/>
    <n v="0"/>
    <m/>
    <n v="0"/>
    <n v="0"/>
    <m/>
    <m/>
    <n v="0"/>
    <n v="0"/>
    <n v="0"/>
    <n v="0"/>
    <m/>
    <m/>
    <m/>
    <m/>
    <m/>
    <m/>
    <m/>
    <m/>
    <m/>
    <m/>
    <m/>
    <m/>
    <m/>
    <n v="60"/>
    <n v="1800"/>
    <n v="1"/>
    <n v="1"/>
    <n v="0"/>
    <m/>
    <m/>
    <m/>
    <m/>
    <m/>
    <m/>
    <m/>
    <m/>
    <m/>
    <m/>
    <m/>
    <m/>
    <m/>
    <m/>
    <n v="0"/>
    <n v="4.4111970886099215E-2"/>
    <n v="0"/>
    <n v="0"/>
    <n v="0.76999283180473099"/>
    <n v="0"/>
    <m/>
    <n v="0.18589519730916979"/>
    <n v="0"/>
    <n v="0.81410480269083019"/>
    <m/>
    <m/>
    <m/>
    <m/>
    <m/>
    <m/>
    <m/>
    <m/>
    <m/>
    <m/>
    <m/>
    <n v="6400.9700952380281"/>
    <x v="0"/>
  </r>
  <r>
    <s v="Coast CCD"/>
    <x v="16"/>
    <s v="831"/>
    <s v="Multi-College District"/>
    <x v="1"/>
    <n v="0.78951140065146574"/>
    <n v="0.20091205211726385"/>
    <n v="0.27"/>
    <n v="9.5"/>
    <n v="13.2"/>
    <n v="20090"/>
    <x v="3"/>
    <x v="147"/>
    <x v="31"/>
    <x v="18"/>
    <n v="0"/>
    <n v="0"/>
    <n v="0"/>
    <n v="0"/>
    <n v="0"/>
    <m/>
    <m/>
    <m/>
    <m/>
    <m/>
    <m/>
    <m/>
    <m/>
    <m/>
    <m/>
    <n v="0"/>
    <m/>
    <m/>
    <m/>
    <m/>
    <m/>
    <n v="3100"/>
    <m/>
    <m/>
    <m/>
    <m/>
    <n v="3100"/>
    <m/>
    <m/>
    <m/>
    <m/>
    <m/>
    <m/>
    <m/>
    <m/>
    <m/>
    <m/>
    <m/>
    <m/>
    <m/>
    <m/>
    <m/>
    <m/>
    <m/>
    <m/>
    <m/>
    <m/>
    <m/>
    <n v="0"/>
    <m/>
    <m/>
    <m/>
    <m/>
    <m/>
    <m/>
    <m/>
    <m/>
    <m/>
    <m/>
    <m/>
    <m/>
    <m/>
    <m/>
    <m/>
    <m/>
    <m/>
    <m/>
    <m/>
    <m/>
    <m/>
    <m/>
    <m/>
    <m/>
    <m/>
    <m/>
    <m/>
    <m/>
    <m/>
    <n v="3288"/>
    <m/>
    <m/>
    <n v="3288"/>
    <m/>
    <m/>
    <m/>
    <m/>
    <m/>
    <m/>
    <m/>
    <m/>
    <m/>
    <m/>
    <m/>
    <m/>
    <m/>
    <m/>
    <m/>
    <m/>
    <m/>
    <m/>
    <m/>
    <m/>
    <m/>
    <m/>
    <m/>
    <m/>
    <m/>
    <m/>
    <m/>
    <m/>
    <m/>
    <m/>
    <m/>
    <m/>
    <n v="0"/>
    <m/>
    <m/>
    <m/>
    <m/>
    <m/>
    <m/>
    <m/>
    <m/>
    <m/>
    <m/>
    <m/>
    <m/>
    <m/>
    <m/>
    <m/>
    <m/>
    <m/>
    <m/>
    <m/>
    <m/>
    <m/>
    <m/>
    <m/>
    <m/>
    <m/>
    <m/>
    <m/>
    <m/>
    <m/>
    <m/>
    <n v="873"/>
    <m/>
    <m/>
    <m/>
    <m/>
    <n v="9599"/>
    <m/>
    <m/>
    <m/>
    <m/>
    <n v="10472"/>
    <m/>
    <n v="6388"/>
    <n v="16860"/>
    <m/>
    <s v="Librarian (Faculty position)"/>
    <s v="yes"/>
    <m/>
    <s v="None"/>
    <m/>
    <m/>
    <m/>
    <n v="0"/>
    <n v="0"/>
    <n v="0"/>
    <n v="0"/>
    <n v="0"/>
    <n v="3100"/>
    <n v="41900"/>
    <n v="0"/>
    <m/>
    <n v="0"/>
    <n v="0"/>
    <n v="0"/>
    <n v="0"/>
    <m/>
    <m/>
    <n v="1"/>
    <n v="1"/>
    <m/>
    <m/>
    <n v="0"/>
    <n v="0"/>
    <n v="1"/>
    <n v="0"/>
    <n v="1200"/>
    <s v="estimate"/>
    <n v="0"/>
    <n v="0"/>
    <n v="0"/>
    <n v="0"/>
    <m/>
    <n v="0"/>
    <n v="0"/>
    <m/>
    <m/>
    <n v="0"/>
    <n v="0"/>
    <n v="0"/>
    <n v="0"/>
    <m/>
    <m/>
    <m/>
    <m/>
    <m/>
    <m/>
    <m/>
    <m/>
    <m/>
    <m/>
    <m/>
    <m/>
    <m/>
    <n v="60"/>
    <n v="1800"/>
    <n v="1"/>
    <n v="1"/>
    <n v="0"/>
    <m/>
    <m/>
    <m/>
    <m/>
    <m/>
    <m/>
    <m/>
    <m/>
    <m/>
    <m/>
    <m/>
    <m/>
    <m/>
    <m/>
    <n v="0"/>
    <n v="0.18386714116251482"/>
    <n v="0"/>
    <n v="0"/>
    <n v="0.19501779359430604"/>
    <n v="0"/>
    <m/>
    <n v="0.62111506524317917"/>
    <n v="0"/>
    <n v="0.37888493475682089"/>
    <m/>
    <m/>
    <m/>
    <m/>
    <m/>
    <m/>
    <m/>
    <m/>
    <m/>
    <m/>
    <m/>
    <n v="6622.0205714284939"/>
    <x v="0"/>
  </r>
  <r>
    <s v="Coast CCD"/>
    <x v="16"/>
    <s v="831"/>
    <s v="Multi-College District"/>
    <x v="1"/>
    <n v="0.78951140065146574"/>
    <n v="0.20091205211726385"/>
    <n v="0.27"/>
    <n v="9.5"/>
    <n v="13.2"/>
    <n v="20100"/>
    <x v="4"/>
    <x v="148"/>
    <x v="31"/>
    <x v="18"/>
    <n v="0"/>
    <n v="0"/>
    <n v="0"/>
    <n v="0"/>
    <n v="0"/>
    <m/>
    <m/>
    <m/>
    <m/>
    <m/>
    <m/>
    <m/>
    <m/>
    <m/>
    <m/>
    <n v="0"/>
    <m/>
    <m/>
    <m/>
    <m/>
    <m/>
    <n v="3100"/>
    <m/>
    <m/>
    <m/>
    <m/>
    <n v="3100"/>
    <m/>
    <m/>
    <m/>
    <m/>
    <m/>
    <m/>
    <m/>
    <m/>
    <m/>
    <m/>
    <m/>
    <m/>
    <m/>
    <m/>
    <m/>
    <m/>
    <m/>
    <m/>
    <m/>
    <m/>
    <m/>
    <n v="0"/>
    <m/>
    <m/>
    <m/>
    <m/>
    <m/>
    <m/>
    <m/>
    <m/>
    <m/>
    <m/>
    <m/>
    <m/>
    <m/>
    <m/>
    <m/>
    <m/>
    <m/>
    <m/>
    <m/>
    <m/>
    <m/>
    <m/>
    <m/>
    <m/>
    <m/>
    <m/>
    <m/>
    <m/>
    <m/>
    <n v="55755"/>
    <m/>
    <m/>
    <n v="55755"/>
    <m/>
    <m/>
    <m/>
    <m/>
    <m/>
    <m/>
    <m/>
    <m/>
    <m/>
    <m/>
    <m/>
    <m/>
    <m/>
    <m/>
    <m/>
    <m/>
    <m/>
    <m/>
    <m/>
    <m/>
    <m/>
    <m/>
    <m/>
    <m/>
    <m/>
    <m/>
    <m/>
    <m/>
    <m/>
    <m/>
    <m/>
    <m/>
    <n v="0"/>
    <m/>
    <m/>
    <m/>
    <m/>
    <m/>
    <m/>
    <m/>
    <m/>
    <m/>
    <m/>
    <m/>
    <m/>
    <m/>
    <m/>
    <m/>
    <m/>
    <m/>
    <m/>
    <m/>
    <m/>
    <m/>
    <m/>
    <m/>
    <m/>
    <m/>
    <m/>
    <m/>
    <m/>
    <m/>
    <m/>
    <n v="150"/>
    <m/>
    <m/>
    <m/>
    <m/>
    <n v="5841"/>
    <m/>
    <m/>
    <m/>
    <m/>
    <n v="5991"/>
    <m/>
    <n v="58855"/>
    <n v="64846"/>
    <m/>
    <s v="Librarian (Faculty position)"/>
    <s v="yes"/>
    <m/>
    <s v="None"/>
    <m/>
    <m/>
    <m/>
    <n v="0"/>
    <n v="0"/>
    <n v="0"/>
    <n v="0"/>
    <n v="0"/>
    <n v="3100"/>
    <n v="45000"/>
    <n v="0"/>
    <n v="0"/>
    <n v="0"/>
    <n v="0"/>
    <n v="0"/>
    <n v="0"/>
    <m/>
    <m/>
    <n v="1"/>
    <n v="1"/>
    <m/>
    <m/>
    <n v="0"/>
    <n v="0"/>
    <n v="1"/>
    <n v="0"/>
    <n v="1400"/>
    <s v="estimate"/>
    <n v="0"/>
    <n v="0"/>
    <n v="0"/>
    <n v="0"/>
    <m/>
    <n v="0"/>
    <n v="0"/>
    <m/>
    <m/>
    <n v="0"/>
    <n v="0"/>
    <n v="0"/>
    <n v="0"/>
    <m/>
    <m/>
    <m/>
    <m/>
    <m/>
    <m/>
    <m/>
    <m/>
    <m/>
    <m/>
    <m/>
    <m/>
    <m/>
    <n v="70"/>
    <n v="2100"/>
    <n v="1"/>
    <n v="1"/>
    <n v="18"/>
    <m/>
    <m/>
    <m/>
    <m/>
    <m/>
    <m/>
    <m/>
    <m/>
    <m/>
    <m/>
    <m/>
    <m/>
    <m/>
    <m/>
    <n v="0"/>
    <n v="4.7805570119976562E-2"/>
    <n v="0"/>
    <n v="0"/>
    <n v="0.85980631033525579"/>
    <n v="0"/>
    <m/>
    <n v="9.2388119544767597E-2"/>
    <n v="0"/>
    <n v="0.90761188045523244"/>
    <m/>
    <m/>
    <m/>
    <m/>
    <m/>
    <m/>
    <m/>
    <m/>
    <m/>
    <m/>
    <m/>
    <n v="5486.9918095237344"/>
    <x v="0"/>
  </r>
  <r>
    <s v="Coast CCD"/>
    <x v="16"/>
    <s v="831"/>
    <s v="Multi-College District"/>
    <x v="1"/>
    <n v="0.78951140065146574"/>
    <n v="0.20091205211726385"/>
    <n v="0.27"/>
    <n v="9.5"/>
    <n v="13.2"/>
    <n v="20110"/>
    <x v="5"/>
    <x v="149"/>
    <x v="31"/>
    <x v="18"/>
    <n v="0"/>
    <n v="0"/>
    <n v="0"/>
    <n v="0"/>
    <s v="none"/>
    <n v="0"/>
    <m/>
    <n v="0"/>
    <n v="0"/>
    <n v="0"/>
    <n v="0"/>
    <m/>
    <m/>
    <n v="0"/>
    <n v="0"/>
    <n v="0"/>
    <m/>
    <m/>
    <m/>
    <m/>
    <m/>
    <m/>
    <m/>
    <m/>
    <n v="3100"/>
    <m/>
    <n v="3100"/>
    <m/>
    <m/>
    <m/>
    <m/>
    <m/>
    <m/>
    <m/>
    <m/>
    <m/>
    <m/>
    <n v="0"/>
    <m/>
    <m/>
    <m/>
    <m/>
    <m/>
    <m/>
    <m/>
    <m/>
    <m/>
    <m/>
    <n v="0"/>
    <m/>
    <m/>
    <m/>
    <m/>
    <m/>
    <m/>
    <m/>
    <m/>
    <m/>
    <m/>
    <m/>
    <m/>
    <m/>
    <m/>
    <m/>
    <m/>
    <m/>
    <m/>
    <m/>
    <m/>
    <m/>
    <m/>
    <n v="21578.7"/>
    <m/>
    <m/>
    <m/>
    <m/>
    <m/>
    <m/>
    <n v="0"/>
    <n v="35002.86"/>
    <m/>
    <n v="56581.56"/>
    <m/>
    <m/>
    <m/>
    <m/>
    <m/>
    <m/>
    <m/>
    <m/>
    <m/>
    <m/>
    <m/>
    <m/>
    <m/>
    <m/>
    <m/>
    <m/>
    <m/>
    <m/>
    <m/>
    <m/>
    <m/>
    <m/>
    <m/>
    <m/>
    <m/>
    <m/>
    <m/>
    <m/>
    <m/>
    <m/>
    <m/>
    <m/>
    <n v="0"/>
    <m/>
    <m/>
    <m/>
    <m/>
    <m/>
    <m/>
    <m/>
    <m/>
    <m/>
    <m/>
    <m/>
    <m/>
    <m/>
    <m/>
    <m/>
    <m/>
    <m/>
    <m/>
    <m/>
    <m/>
    <m/>
    <m/>
    <m/>
    <m/>
    <m/>
    <m/>
    <m/>
    <m/>
    <m/>
    <m/>
    <m/>
    <m/>
    <m/>
    <m/>
    <m/>
    <m/>
    <m/>
    <m/>
    <m/>
    <m/>
    <n v="0"/>
    <n v="0"/>
    <n v="59681.56"/>
    <n v="59681.56"/>
    <m/>
    <s v="Librarian"/>
    <s v="yes"/>
    <m/>
    <m/>
    <m/>
    <m/>
    <s v="There are no employees or faculty to coordinate and/or schedule thus no need for coordinator or chair."/>
    <n v="0"/>
    <n v="0"/>
    <n v="0"/>
    <n v="0"/>
    <n v="0"/>
    <n v="3174"/>
    <n v="25435"/>
    <n v="0"/>
    <n v="0"/>
    <n v="0"/>
    <n v="0"/>
    <n v="0"/>
    <n v="0"/>
    <m/>
    <m/>
    <n v="1"/>
    <n v="1"/>
    <m/>
    <m/>
    <n v="0"/>
    <n v="0"/>
    <n v="1"/>
    <n v="0"/>
    <n v="1007"/>
    <s v="actual"/>
    <m/>
    <m/>
    <m/>
    <m/>
    <m/>
    <m/>
    <n v="0"/>
    <m/>
    <m/>
    <n v="0"/>
    <n v="0"/>
    <n v="0"/>
    <n v="0"/>
    <m/>
    <m/>
    <m/>
    <m/>
    <m/>
    <m/>
    <m/>
    <m/>
    <m/>
    <m/>
    <m/>
    <m/>
    <m/>
    <n v="22"/>
    <n v="927"/>
    <n v="1"/>
    <n v="0"/>
    <n v="0"/>
    <n v="40"/>
    <n v="40"/>
    <n v="40"/>
    <n v="8"/>
    <n v="8"/>
    <n v="8"/>
    <n v="8"/>
    <m/>
    <m/>
    <m/>
    <m/>
    <m/>
    <m/>
    <m/>
    <n v="0"/>
    <n v="5.1942341989720107E-2"/>
    <n v="0"/>
    <n v="0"/>
    <n v="0.94805765801027986"/>
    <n v="0"/>
    <m/>
    <n v="0"/>
    <n v="0"/>
    <n v="1"/>
    <m/>
    <m/>
    <m/>
    <m/>
    <m/>
    <m/>
    <m/>
    <m/>
    <m/>
    <m/>
    <m/>
    <n v="6100.5723809523051"/>
    <x v="0"/>
  </r>
  <r>
    <s v="Coast CCD"/>
    <x v="16"/>
    <s v="831"/>
    <s v="Multi-College District"/>
    <x v="1"/>
    <n v="0.78951140065146574"/>
    <n v="0.20091205211726385"/>
    <n v="0.27"/>
    <n v="9.5"/>
    <n v="13.2"/>
    <n v="20120"/>
    <x v="6"/>
    <x v="150"/>
    <x v="31"/>
    <x v="18"/>
    <n v="0"/>
    <n v="0"/>
    <n v="0"/>
    <n v="0"/>
    <s v="none"/>
    <n v="0"/>
    <m/>
    <n v="0"/>
    <n v="0"/>
    <n v="0"/>
    <n v="0"/>
    <m/>
    <m/>
    <n v="0"/>
    <n v="0"/>
    <n v="0"/>
    <m/>
    <m/>
    <m/>
    <m/>
    <m/>
    <m/>
    <m/>
    <m/>
    <n v="3205.1"/>
    <m/>
    <n v="3205.1"/>
    <m/>
    <m/>
    <m/>
    <m/>
    <m/>
    <m/>
    <m/>
    <m/>
    <m/>
    <m/>
    <n v="0"/>
    <m/>
    <m/>
    <m/>
    <m/>
    <m/>
    <m/>
    <m/>
    <m/>
    <m/>
    <m/>
    <n v="0"/>
    <m/>
    <m/>
    <m/>
    <m/>
    <m/>
    <m/>
    <m/>
    <m/>
    <m/>
    <m/>
    <m/>
    <m/>
    <m/>
    <m/>
    <m/>
    <m/>
    <m/>
    <m/>
    <m/>
    <m/>
    <m/>
    <m/>
    <n v="41648.120000000003"/>
    <m/>
    <m/>
    <m/>
    <m/>
    <m/>
    <m/>
    <n v="8689"/>
    <n v="0"/>
    <m/>
    <n v="50337.120000000003"/>
    <m/>
    <m/>
    <m/>
    <m/>
    <m/>
    <m/>
    <m/>
    <m/>
    <m/>
    <m/>
    <m/>
    <m/>
    <m/>
    <m/>
    <m/>
    <m/>
    <m/>
    <m/>
    <m/>
    <m/>
    <m/>
    <m/>
    <m/>
    <m/>
    <m/>
    <m/>
    <m/>
    <m/>
    <m/>
    <m/>
    <m/>
    <m/>
    <n v="0"/>
    <m/>
    <m/>
    <m/>
    <m/>
    <m/>
    <m/>
    <m/>
    <m/>
    <m/>
    <m/>
    <m/>
    <m/>
    <m/>
    <m/>
    <m/>
    <m/>
    <m/>
    <m/>
    <m/>
    <m/>
    <m/>
    <m/>
    <m/>
    <m/>
    <m/>
    <m/>
    <m/>
    <m/>
    <m/>
    <m/>
    <m/>
    <m/>
    <m/>
    <m/>
    <m/>
    <m/>
    <m/>
    <m/>
    <m/>
    <m/>
    <n v="0"/>
    <n v="0"/>
    <n v="53542.22"/>
    <n v="53542.22"/>
    <m/>
    <s v="Librarian"/>
    <s v="yes"/>
    <m/>
    <m/>
    <m/>
    <m/>
    <s v="There are no employees or faculty to coordinate and/or schedule thus no need for coordinator or chair."/>
    <n v="0"/>
    <n v="0"/>
    <n v="0"/>
    <n v="0"/>
    <n v="0"/>
    <n v="2295"/>
    <n v="27730"/>
    <n v="0"/>
    <n v="0"/>
    <n v="0"/>
    <n v="0"/>
    <n v="0"/>
    <n v="0"/>
    <m/>
    <m/>
    <n v="1"/>
    <n v="1"/>
    <m/>
    <m/>
    <n v="0"/>
    <n v="0"/>
    <n v="1"/>
    <n v="0"/>
    <n v="536"/>
    <s v="actual"/>
    <m/>
    <m/>
    <m/>
    <m/>
    <m/>
    <m/>
    <n v="0"/>
    <m/>
    <m/>
    <n v="0"/>
    <n v="0"/>
    <n v="0"/>
    <n v="0"/>
    <m/>
    <m/>
    <m/>
    <m/>
    <m/>
    <m/>
    <m/>
    <m/>
    <m/>
    <m/>
    <m/>
    <m/>
    <m/>
    <n v="11"/>
    <n v="524"/>
    <n v="1"/>
    <n v="2"/>
    <n v="21"/>
    <n v="40"/>
    <n v="40"/>
    <n v="40"/>
    <n v="8"/>
    <n v="8"/>
    <n v="8"/>
    <n v="8"/>
    <m/>
    <m/>
    <m/>
    <m/>
    <m/>
    <m/>
    <m/>
    <n v="0"/>
    <n v="5.9861171240191385E-2"/>
    <n v="0"/>
    <n v="0"/>
    <n v="0.9401388287598087"/>
    <n v="0"/>
    <m/>
    <n v="0"/>
    <n v="0"/>
    <n v="1"/>
    <m/>
    <m/>
    <m/>
    <m/>
    <m/>
    <m/>
    <m/>
    <m/>
    <m/>
    <m/>
    <m/>
    <n v="6147.970285714192"/>
    <x v="0"/>
  </r>
  <r>
    <s v="Coast CCD"/>
    <x v="16"/>
    <s v="831"/>
    <s v="Multi-College District"/>
    <x v="1"/>
    <n v="0.78951140065146574"/>
    <n v="0.20091205211726385"/>
    <n v="0.27"/>
    <n v="9.5"/>
    <n v="13.2"/>
    <n v="20130"/>
    <x v="7"/>
    <x v="151"/>
    <x v="32"/>
    <x v="18"/>
    <n v="0"/>
    <n v="0"/>
    <n v="0"/>
    <n v="0"/>
    <m/>
    <m/>
    <m/>
    <m/>
    <m/>
    <m/>
    <m/>
    <m/>
    <m/>
    <m/>
    <m/>
    <n v="0"/>
    <n v="3399"/>
    <m/>
    <m/>
    <m/>
    <m/>
    <m/>
    <m/>
    <m/>
    <m/>
    <m/>
    <n v="3399"/>
    <m/>
    <m/>
    <m/>
    <m/>
    <m/>
    <m/>
    <m/>
    <m/>
    <m/>
    <m/>
    <m/>
    <m/>
    <m/>
    <m/>
    <m/>
    <m/>
    <m/>
    <m/>
    <m/>
    <m/>
    <m/>
    <m/>
    <m/>
    <m/>
    <m/>
    <m/>
    <m/>
    <m/>
    <m/>
    <m/>
    <m/>
    <m/>
    <m/>
    <m/>
    <m/>
    <m/>
    <m/>
    <m/>
    <m/>
    <m/>
    <m/>
    <m/>
    <m/>
    <m/>
    <n v="26601"/>
    <m/>
    <m/>
    <m/>
    <m/>
    <m/>
    <m/>
    <m/>
    <n v="11054"/>
    <m/>
    <n v="37655"/>
    <m/>
    <m/>
    <m/>
    <m/>
    <m/>
    <m/>
    <m/>
    <m/>
    <m/>
    <m/>
    <m/>
    <m/>
    <m/>
    <m/>
    <m/>
    <m/>
    <m/>
    <m/>
    <m/>
    <m/>
    <m/>
    <m/>
    <m/>
    <m/>
    <m/>
    <m/>
    <m/>
    <m/>
    <m/>
    <m/>
    <m/>
    <m/>
    <m/>
    <m/>
    <m/>
    <m/>
    <m/>
    <m/>
    <m/>
    <m/>
    <m/>
    <m/>
    <m/>
    <m/>
    <m/>
    <m/>
    <m/>
    <m/>
    <m/>
    <m/>
    <m/>
    <m/>
    <m/>
    <m/>
    <m/>
    <m/>
    <m/>
    <m/>
    <m/>
    <m/>
    <m/>
    <m/>
    <m/>
    <m/>
    <m/>
    <m/>
    <m/>
    <m/>
    <m/>
    <m/>
    <m/>
    <m/>
    <m/>
    <m/>
    <n v="0"/>
    <n v="41054"/>
    <n v="41054"/>
    <s v="Other"/>
    <s v="Librarian"/>
    <s v="No"/>
    <s v="Ed. D"/>
    <s v="None"/>
    <m/>
    <m/>
    <s v="they are part of my job description"/>
    <m/>
    <m/>
    <m/>
    <m/>
    <m/>
    <n v="340"/>
    <n v="49000"/>
    <m/>
    <m/>
    <m/>
    <m/>
    <m/>
    <m/>
    <m/>
    <m/>
    <n v="1"/>
    <n v="1"/>
    <m/>
    <m/>
    <n v="0"/>
    <n v="0"/>
    <n v="1"/>
    <m/>
    <n v="615"/>
    <s v="estimate"/>
    <m/>
    <m/>
    <m/>
    <m/>
    <m/>
    <m/>
    <m/>
    <m/>
    <m/>
    <m/>
    <m/>
    <m/>
    <m/>
    <s v="No"/>
    <m/>
    <m/>
    <m/>
    <m/>
    <m/>
    <m/>
    <m/>
    <m/>
    <m/>
    <m/>
    <s v="No"/>
    <m/>
    <n v="12"/>
    <n v="480"/>
    <n v="2"/>
    <n v="2"/>
    <n v="20"/>
    <n v="168"/>
    <n v="168"/>
    <n v="40"/>
    <n v="168"/>
    <s v="24/7"/>
    <n v="0"/>
    <n v="0"/>
    <s v="No"/>
    <m/>
    <m/>
    <s v="Yes"/>
    <s v="No"/>
    <n v="0"/>
    <n v="0"/>
    <n v="0"/>
    <n v="8.2793394066351639E-2"/>
    <n v="0"/>
    <n v="0"/>
    <n v="0.91720660593364833"/>
    <n v="0"/>
    <m/>
    <n v="0"/>
    <n v="0"/>
    <n v="1"/>
    <m/>
    <m/>
    <m/>
    <m/>
    <m/>
    <m/>
    <m/>
    <m/>
    <m/>
    <m/>
    <m/>
    <n v="5524.6624761903804"/>
    <x v="0"/>
  </r>
  <r>
    <s v="Coast CCD"/>
    <x v="16"/>
    <s v="831"/>
    <s v="Multi-College District"/>
    <x v="1"/>
    <n v="0.78951140065146574"/>
    <n v="0.20091205211726385"/>
    <n v="0.27"/>
    <n v="9.5"/>
    <n v="13.2"/>
    <n v="20140"/>
    <x v="8"/>
    <x v="152"/>
    <x v="31"/>
    <x v="18"/>
    <n v="0"/>
    <n v="0"/>
    <n v="0"/>
    <n v="0"/>
    <m/>
    <n v="0"/>
    <m/>
    <m/>
    <m/>
    <m/>
    <m/>
    <m/>
    <m/>
    <m/>
    <m/>
    <n v="0"/>
    <n v="3472"/>
    <m/>
    <m/>
    <m/>
    <m/>
    <m/>
    <m/>
    <m/>
    <m/>
    <m/>
    <n v="3472"/>
    <m/>
    <m/>
    <m/>
    <m/>
    <m/>
    <m/>
    <m/>
    <m/>
    <m/>
    <m/>
    <n v="0"/>
    <m/>
    <m/>
    <m/>
    <m/>
    <m/>
    <m/>
    <m/>
    <m/>
    <m/>
    <m/>
    <n v="0"/>
    <n v="17010.62"/>
    <m/>
    <m/>
    <m/>
    <m/>
    <m/>
    <m/>
    <m/>
    <n v="26185"/>
    <m/>
    <n v="43195.619999999995"/>
    <m/>
    <m/>
    <m/>
    <m/>
    <m/>
    <m/>
    <m/>
    <m/>
    <m/>
    <m/>
    <n v="0"/>
    <n v="17010.62"/>
    <n v="0"/>
    <n v="0"/>
    <n v="0"/>
    <n v="0"/>
    <n v="0"/>
    <n v="0"/>
    <n v="0"/>
    <n v="26185"/>
    <n v="0"/>
    <n v="43195.619999999995"/>
    <m/>
    <m/>
    <m/>
    <m/>
    <m/>
    <m/>
    <m/>
    <m/>
    <m/>
    <m/>
    <n v="0"/>
    <m/>
    <m/>
    <m/>
    <m/>
    <m/>
    <m/>
    <m/>
    <m/>
    <m/>
    <m/>
    <n v="0"/>
    <n v="0"/>
    <n v="0"/>
    <n v="0"/>
    <n v="0"/>
    <n v="0"/>
    <n v="0"/>
    <n v="0"/>
    <n v="0"/>
    <n v="0"/>
    <n v="0"/>
    <n v="0"/>
    <m/>
    <m/>
    <m/>
    <m/>
    <m/>
    <m/>
    <m/>
    <m/>
    <m/>
    <n v="0"/>
    <m/>
    <m/>
    <m/>
    <m/>
    <m/>
    <m/>
    <m/>
    <m/>
    <m/>
    <n v="0"/>
    <n v="0"/>
    <n v="0"/>
    <n v="0"/>
    <n v="0"/>
    <n v="0"/>
    <n v="0"/>
    <n v="0"/>
    <n v="0"/>
    <n v="0"/>
    <n v="0"/>
    <n v="904.07"/>
    <m/>
    <m/>
    <m/>
    <m/>
    <m/>
    <m/>
    <m/>
    <n v="3815"/>
    <m/>
    <n v="4719.07"/>
    <n v="0"/>
    <n v="46667.619999999995"/>
    <n v="51386.689999999995"/>
    <s v="Other"/>
    <s v="Librarian"/>
    <s v="yes"/>
    <m/>
    <m/>
    <m/>
    <m/>
    <s v="Part of full-time faculty assignment"/>
    <m/>
    <m/>
    <m/>
    <m/>
    <m/>
    <n v="2494"/>
    <n v="55000"/>
    <m/>
    <m/>
    <m/>
    <m/>
    <m/>
    <m/>
    <s v="No"/>
    <m/>
    <n v="1"/>
    <n v="0.25"/>
    <m/>
    <m/>
    <n v="0"/>
    <n v="0"/>
    <n v="0.25"/>
    <m/>
    <n v="414"/>
    <s v="estimate"/>
    <m/>
    <m/>
    <m/>
    <m/>
    <m/>
    <m/>
    <m/>
    <m/>
    <m/>
    <m/>
    <m/>
    <m/>
    <m/>
    <s v="No"/>
    <m/>
    <m/>
    <m/>
    <m/>
    <m/>
    <m/>
    <m/>
    <m/>
    <m/>
    <m/>
    <s v="No"/>
    <m/>
    <n v="12"/>
    <n v="480"/>
    <n v="2"/>
    <n v="2"/>
    <n v="25"/>
    <n v="168"/>
    <n v="168"/>
    <n v="30"/>
    <n v="168"/>
    <n v="168"/>
    <n v="0"/>
    <n v="0"/>
    <s v="No"/>
    <m/>
    <s v="No"/>
    <s v="Yes"/>
    <s v="No"/>
    <n v="14400"/>
    <m/>
    <n v="0"/>
    <n v="6.7566134343348447E-2"/>
    <n v="0"/>
    <n v="0"/>
    <n v="0.84059938478232399"/>
    <n v="0"/>
    <n v="0"/>
    <n v="9.1834480874327579E-2"/>
    <n v="0"/>
    <n v="0.90816551912567245"/>
    <m/>
    <s v="No"/>
    <m/>
    <m/>
    <m/>
    <m/>
    <m/>
    <m/>
    <m/>
    <m/>
    <m/>
    <n v="24798.971428571127"/>
    <x v="0"/>
  </r>
  <r>
    <s v="Yosemite CCD"/>
    <x v="17"/>
    <s v="591"/>
    <s v="Multi-College District"/>
    <x v="1"/>
    <n v="0.48279006154547527"/>
    <n v="0.22543879644403922"/>
    <n v="0.17"/>
    <n v="73.7"/>
    <n v="57.2"/>
    <n v="20060"/>
    <x v="0"/>
    <x v="153"/>
    <x v="33"/>
    <x v="14"/>
    <n v="40"/>
    <n v="118"/>
    <n v="0"/>
    <n v="88"/>
    <n v="6"/>
    <n v="6806"/>
    <m/>
    <n v="0"/>
    <n v="0"/>
    <n v="0"/>
    <n v="0"/>
    <m/>
    <m/>
    <n v="26128"/>
    <n v="0"/>
    <n v="32934"/>
    <n v="5676"/>
    <m/>
    <n v="0"/>
    <n v="0"/>
    <n v="0"/>
    <n v="0"/>
    <m/>
    <m/>
    <n v="0"/>
    <n v="0"/>
    <n v="5676"/>
    <n v="1284"/>
    <m/>
    <n v="0"/>
    <n v="0"/>
    <n v="0"/>
    <n v="0"/>
    <m/>
    <m/>
    <n v="0"/>
    <n v="0"/>
    <n v="1284"/>
    <n v="0"/>
    <m/>
    <n v="0"/>
    <n v="0"/>
    <n v="0"/>
    <n v="2800"/>
    <m/>
    <m/>
    <n v="0"/>
    <n v="0"/>
    <n v="2800"/>
    <m/>
    <m/>
    <m/>
    <m/>
    <m/>
    <m/>
    <m/>
    <m/>
    <m/>
    <m/>
    <m/>
    <m/>
    <m/>
    <m/>
    <m/>
    <m/>
    <m/>
    <m/>
    <m/>
    <m/>
    <m/>
    <m/>
    <n v="0"/>
    <m/>
    <n v="0"/>
    <n v="0"/>
    <n v="0"/>
    <m/>
    <m/>
    <n v="29923"/>
    <n v="0"/>
    <n v="0"/>
    <n v="29923"/>
    <m/>
    <m/>
    <m/>
    <m/>
    <m/>
    <m/>
    <m/>
    <m/>
    <m/>
    <m/>
    <m/>
    <m/>
    <m/>
    <m/>
    <m/>
    <m/>
    <m/>
    <m/>
    <m/>
    <m/>
    <m/>
    <m/>
    <n v="2706"/>
    <m/>
    <n v="0"/>
    <n v="0"/>
    <n v="0"/>
    <m/>
    <m/>
    <n v="0"/>
    <n v="0"/>
    <n v="1763"/>
    <n v="4469"/>
    <m/>
    <m/>
    <m/>
    <m/>
    <m/>
    <m/>
    <m/>
    <m/>
    <m/>
    <m/>
    <m/>
    <m/>
    <m/>
    <m/>
    <m/>
    <m/>
    <m/>
    <m/>
    <m/>
    <m/>
    <m/>
    <m/>
    <m/>
    <m/>
    <m/>
    <m/>
    <m/>
    <m/>
    <m/>
    <m/>
    <n v="0"/>
    <m/>
    <n v="0"/>
    <n v="0"/>
    <n v="0"/>
    <n v="0"/>
    <m/>
    <m/>
    <n v="0"/>
    <n v="0"/>
    <n v="0"/>
    <n v="39894"/>
    <n v="37192"/>
    <n v="77086"/>
    <m/>
    <s v="Librarian"/>
    <s v="No"/>
    <s v="PhD"/>
    <m/>
    <m/>
    <m/>
    <s v="Administrative duties are included in librarian's job description and therefore additional compensation is not received."/>
    <n v="1019"/>
    <n v="1333"/>
    <n v="87"/>
    <n v="87"/>
    <n v="37021"/>
    <n v="7088"/>
    <n v="7099"/>
    <n v="169"/>
    <m/>
    <n v="321"/>
    <n v="344"/>
    <n v="369"/>
    <n v="2834"/>
    <m/>
    <m/>
    <n v="1"/>
    <n v="0.25"/>
    <m/>
    <m/>
    <n v="3.5"/>
    <n v="4"/>
    <n v="4.25"/>
    <n v="0.84"/>
    <n v="6194"/>
    <s v="actual"/>
    <n v="5963"/>
    <n v="1352"/>
    <n v="11708"/>
    <n v="2076"/>
    <m/>
    <n v="790"/>
    <n v="21889"/>
    <m/>
    <m/>
    <n v="278"/>
    <n v="258"/>
    <n v="475"/>
    <n v="421"/>
    <m/>
    <m/>
    <m/>
    <m/>
    <m/>
    <m/>
    <m/>
    <m/>
    <m/>
    <m/>
    <m/>
    <m/>
    <m/>
    <m/>
    <m/>
    <m/>
    <m/>
    <m/>
    <n v="58"/>
    <n v="40"/>
    <n v="40"/>
    <n v="0"/>
    <n v="0"/>
    <n v="0"/>
    <n v="0"/>
    <m/>
    <m/>
    <m/>
    <m/>
    <m/>
    <n v="127825"/>
    <n v="156"/>
    <n v="0.42723711179721352"/>
    <n v="7.3632047323768254E-2"/>
    <n v="1.6656721064784785E-2"/>
    <n v="3.6323067742521337E-2"/>
    <n v="0.3881768414498093"/>
    <n v="5.7974210621902812E-2"/>
    <m/>
    <n v="0"/>
    <n v="0.51752588018576651"/>
    <n v="0.48247411981423344"/>
    <m/>
    <m/>
    <m/>
    <m/>
    <m/>
    <m/>
    <m/>
    <m/>
    <m/>
    <m/>
    <m/>
    <n v="477.20134453781691"/>
    <x v="0"/>
  </r>
  <r>
    <s v="Yosemite CCD"/>
    <x v="17"/>
    <s v="591"/>
    <s v="Multi-College District"/>
    <x v="1"/>
    <n v="0.48279006154547527"/>
    <n v="0.22543879644403922"/>
    <n v="0.17"/>
    <n v="73.7"/>
    <n v="57.2"/>
    <n v="20070"/>
    <x v="1"/>
    <x v="154"/>
    <x v="33"/>
    <x v="14"/>
    <n v="40"/>
    <n v="118"/>
    <n v="0"/>
    <n v="88"/>
    <n v="6"/>
    <n v="10734"/>
    <m/>
    <n v="0"/>
    <n v="6171"/>
    <n v="0"/>
    <n v="0"/>
    <m/>
    <m/>
    <n v="10387"/>
    <n v="0"/>
    <n v="27292"/>
    <n v="6717"/>
    <m/>
    <n v="0"/>
    <n v="0"/>
    <n v="0"/>
    <n v="0"/>
    <m/>
    <m/>
    <n v="2068"/>
    <n v="0"/>
    <n v="8785"/>
    <n v="1654"/>
    <m/>
    <n v="0"/>
    <n v="0"/>
    <n v="0"/>
    <n v="0"/>
    <m/>
    <m/>
    <n v="0"/>
    <n v="0"/>
    <n v="1654"/>
    <n v="0"/>
    <m/>
    <n v="0"/>
    <n v="0"/>
    <n v="0"/>
    <n v="3100"/>
    <m/>
    <m/>
    <n v="0"/>
    <n v="0"/>
    <n v="3100"/>
    <m/>
    <m/>
    <m/>
    <m/>
    <m/>
    <m/>
    <m/>
    <m/>
    <m/>
    <m/>
    <m/>
    <m/>
    <m/>
    <m/>
    <m/>
    <m/>
    <m/>
    <m/>
    <m/>
    <m/>
    <m/>
    <m/>
    <n v="0"/>
    <m/>
    <n v="0"/>
    <n v="0"/>
    <n v="0"/>
    <m/>
    <m/>
    <n v="38854"/>
    <n v="0"/>
    <n v="0"/>
    <n v="38854"/>
    <m/>
    <m/>
    <m/>
    <m/>
    <m/>
    <m/>
    <m/>
    <m/>
    <m/>
    <m/>
    <m/>
    <m/>
    <m/>
    <m/>
    <m/>
    <m/>
    <m/>
    <m/>
    <m/>
    <m/>
    <m/>
    <m/>
    <n v="1899"/>
    <m/>
    <n v="0"/>
    <n v="0"/>
    <n v="0"/>
    <m/>
    <m/>
    <n v="0"/>
    <n v="603"/>
    <n v="2944"/>
    <n v="5446"/>
    <m/>
    <m/>
    <m/>
    <m/>
    <m/>
    <m/>
    <m/>
    <m/>
    <m/>
    <m/>
    <m/>
    <m/>
    <m/>
    <m/>
    <m/>
    <m/>
    <m/>
    <m/>
    <m/>
    <m/>
    <m/>
    <m/>
    <m/>
    <m/>
    <m/>
    <m/>
    <m/>
    <m/>
    <m/>
    <m/>
    <n v="0"/>
    <m/>
    <n v="0"/>
    <n v="0"/>
    <n v="0"/>
    <n v="0"/>
    <m/>
    <m/>
    <n v="0"/>
    <n v="0"/>
    <n v="0"/>
    <n v="37731"/>
    <n v="47400"/>
    <n v="85131"/>
    <m/>
    <s v="Librarian"/>
    <s v="No"/>
    <s v="PhD"/>
    <m/>
    <m/>
    <m/>
    <s v="Administrative duties are included in librarian's job description and therefore additional compensation is not received."/>
    <n v="827"/>
    <n v="1519"/>
    <n v="80"/>
    <n v="80"/>
    <n v="38543"/>
    <n v="3153"/>
    <n v="10252"/>
    <n v="128"/>
    <n v="4000"/>
    <n v="321"/>
    <n v="598"/>
    <n v="632"/>
    <n v="3466"/>
    <m/>
    <m/>
    <n v="1"/>
    <n v="0.28999999999999998"/>
    <m/>
    <m/>
    <n v="3.5"/>
    <n v="3.5"/>
    <n v="3.79"/>
    <n v="0.61"/>
    <n v="7011"/>
    <s v="actual"/>
    <n v="7048"/>
    <n v="1322"/>
    <n v="13939"/>
    <n v="2607"/>
    <m/>
    <n v="944"/>
    <n v="26060"/>
    <m/>
    <m/>
    <n v="361"/>
    <n v="332"/>
    <n v="430"/>
    <n v="362"/>
    <m/>
    <m/>
    <m/>
    <m/>
    <m/>
    <m/>
    <m/>
    <m/>
    <m/>
    <m/>
    <m/>
    <m/>
    <m/>
    <n v="62"/>
    <n v="1192"/>
    <n v="1"/>
    <n v="2"/>
    <n v="4"/>
    <n v="58"/>
    <n v="40"/>
    <n v="40"/>
    <n v="0"/>
    <n v="0"/>
    <n v="0"/>
    <n v="0"/>
    <m/>
    <m/>
    <m/>
    <m/>
    <m/>
    <n v="128812"/>
    <n v="215"/>
    <n v="0.32058826984294791"/>
    <n v="0.10319390116408829"/>
    <n v="1.9428880196403191E-2"/>
    <n v="3.6414467115386873E-2"/>
    <n v="0.45640248558104568"/>
    <n v="6.3971996100128034E-2"/>
    <m/>
    <n v="0"/>
    <n v="0.4432110512034394"/>
    <n v="0.5567889487965606"/>
    <m/>
    <m/>
    <m/>
    <m/>
    <m/>
    <m/>
    <m/>
    <m/>
    <m/>
    <m/>
    <m/>
    <n v="534.41105666541057"/>
    <x v="0"/>
  </r>
  <r>
    <s v="Yosemite CCD"/>
    <x v="17"/>
    <s v="591"/>
    <s v="Multi-College District"/>
    <x v="1"/>
    <n v="0.48279006154547527"/>
    <n v="0.22543879644403922"/>
    <n v="0.17"/>
    <n v="73.7"/>
    <n v="57.2"/>
    <n v="20080"/>
    <x v="2"/>
    <x v="155"/>
    <x v="34"/>
    <x v="5"/>
    <n v="40"/>
    <n v="178"/>
    <n v="30"/>
    <n v="80"/>
    <s v="0 (however we have wireless Internet available throughout most of the Library.)"/>
    <n v="9034"/>
    <m/>
    <m/>
    <m/>
    <m/>
    <m/>
    <m/>
    <m/>
    <n v="7580"/>
    <m/>
    <n v="16614"/>
    <m/>
    <m/>
    <m/>
    <m/>
    <m/>
    <n v="2500"/>
    <m/>
    <m/>
    <m/>
    <m/>
    <n v="2500"/>
    <n v="5274"/>
    <m/>
    <m/>
    <m/>
    <m/>
    <n v="4703"/>
    <m/>
    <m/>
    <n v="3671"/>
    <m/>
    <n v="13648"/>
    <m/>
    <m/>
    <m/>
    <m/>
    <m/>
    <m/>
    <m/>
    <m/>
    <m/>
    <m/>
    <m/>
    <m/>
    <m/>
    <m/>
    <m/>
    <m/>
    <m/>
    <m/>
    <m/>
    <m/>
    <m/>
    <m/>
    <m/>
    <m/>
    <m/>
    <m/>
    <m/>
    <m/>
    <m/>
    <m/>
    <m/>
    <m/>
    <m/>
    <m/>
    <m/>
    <m/>
    <m/>
    <m/>
    <m/>
    <m/>
    <n v="36354"/>
    <m/>
    <m/>
    <n v="36354"/>
    <m/>
    <m/>
    <m/>
    <m/>
    <m/>
    <m/>
    <m/>
    <m/>
    <m/>
    <m/>
    <m/>
    <m/>
    <m/>
    <m/>
    <m/>
    <m/>
    <m/>
    <m/>
    <m/>
    <m/>
    <m/>
    <m/>
    <n v="673"/>
    <m/>
    <m/>
    <m/>
    <m/>
    <m/>
    <m/>
    <m/>
    <n v="2948"/>
    <m/>
    <n v="3621"/>
    <m/>
    <m/>
    <m/>
    <m/>
    <m/>
    <m/>
    <m/>
    <m/>
    <m/>
    <m/>
    <m/>
    <m/>
    <m/>
    <m/>
    <m/>
    <m/>
    <m/>
    <m/>
    <m/>
    <m/>
    <m/>
    <m/>
    <m/>
    <m/>
    <m/>
    <m/>
    <m/>
    <m/>
    <m/>
    <m/>
    <n v="4430"/>
    <m/>
    <m/>
    <m/>
    <m/>
    <n v="8536"/>
    <m/>
    <m/>
    <m/>
    <m/>
    <n v="12966"/>
    <n v="30262"/>
    <n v="42475"/>
    <n v="85703"/>
    <s v="Department chair (Faculty position)"/>
    <s v="Faculty Librarian"/>
    <s v="yes"/>
    <m/>
    <m/>
    <m/>
    <m/>
    <s v="My regular salary is for all of my job duties, which include administrative responsibilities. I think it would be misleading to answer 'none'."/>
    <n v="1673"/>
    <n v="1924"/>
    <n v="1"/>
    <n v="1"/>
    <n v="35151"/>
    <n v="0"/>
    <n v="10224"/>
    <n v="135"/>
    <m/>
    <n v="200"/>
    <n v="481"/>
    <n v="2"/>
    <n v="2746"/>
    <m/>
    <m/>
    <n v="1"/>
    <n v="1"/>
    <m/>
    <m/>
    <n v="4"/>
    <n v="3.5"/>
    <n v="4.5"/>
    <s v="&lt;1"/>
    <n v="7573"/>
    <s v="actual"/>
    <n v="6640"/>
    <n v="1244"/>
    <m/>
    <n v="4002"/>
    <m/>
    <n v="959"/>
    <n v="12845"/>
    <m/>
    <m/>
    <n v="168"/>
    <n v="120"/>
    <n v="239"/>
    <n v="189"/>
    <m/>
    <m/>
    <m/>
    <m/>
    <m/>
    <m/>
    <m/>
    <m/>
    <m/>
    <m/>
    <m/>
    <m/>
    <m/>
    <n v="61"/>
    <n v="954"/>
    <n v="1"/>
    <n v="2"/>
    <n v="5"/>
    <n v="57.75"/>
    <n v="40"/>
    <n v="40"/>
    <n v="0"/>
    <n v="0"/>
    <n v="0"/>
    <n v="0"/>
    <m/>
    <m/>
    <m/>
    <m/>
    <m/>
    <n v="128571"/>
    <n v="31"/>
    <n v="0.19385552431070091"/>
    <n v="2.9170507450147602E-2"/>
    <n v="0.15924763427184579"/>
    <n v="0"/>
    <n v="0.42418585113706636"/>
    <n v="4.2250562990793786E-2"/>
    <m/>
    <n v="0.15128991983944554"/>
    <n v="0.35310315858254671"/>
    <n v="0.49560692157800779"/>
    <m/>
    <m/>
    <m/>
    <m/>
    <m/>
    <m/>
    <m/>
    <m/>
    <m/>
    <m/>
    <m/>
    <n v="458.66433862434019"/>
    <x v="0"/>
  </r>
  <r>
    <s v="Yosemite CCD"/>
    <x v="17"/>
    <s v="591"/>
    <s v="Multi-College District"/>
    <x v="1"/>
    <n v="0.48279006154547527"/>
    <n v="0.22543879644403922"/>
    <n v="0.17"/>
    <n v="73.7"/>
    <n v="57.2"/>
    <n v="20090"/>
    <x v="3"/>
    <x v="156"/>
    <x v="34"/>
    <x v="5"/>
    <n v="40"/>
    <n v="178"/>
    <n v="30"/>
    <n v="80"/>
    <s v="0 (however we have wireless Internet available throughout most of the Library.)"/>
    <n v="7978"/>
    <m/>
    <m/>
    <m/>
    <m/>
    <m/>
    <m/>
    <m/>
    <m/>
    <m/>
    <n v="7978"/>
    <m/>
    <m/>
    <m/>
    <m/>
    <m/>
    <n v="2500"/>
    <m/>
    <m/>
    <m/>
    <m/>
    <n v="2500"/>
    <n v="903"/>
    <m/>
    <m/>
    <m/>
    <m/>
    <m/>
    <m/>
    <m/>
    <n v="7984"/>
    <m/>
    <n v="8887"/>
    <m/>
    <m/>
    <m/>
    <m/>
    <m/>
    <m/>
    <m/>
    <m/>
    <m/>
    <m/>
    <m/>
    <m/>
    <m/>
    <m/>
    <m/>
    <m/>
    <m/>
    <m/>
    <m/>
    <m/>
    <m/>
    <m/>
    <m/>
    <m/>
    <m/>
    <m/>
    <m/>
    <m/>
    <m/>
    <m/>
    <m/>
    <m/>
    <m/>
    <m/>
    <m/>
    <m/>
    <m/>
    <m/>
    <m/>
    <m/>
    <n v="10047"/>
    <m/>
    <m/>
    <n v="10047"/>
    <m/>
    <m/>
    <m/>
    <m/>
    <m/>
    <m/>
    <m/>
    <m/>
    <m/>
    <m/>
    <m/>
    <m/>
    <m/>
    <m/>
    <m/>
    <m/>
    <m/>
    <m/>
    <m/>
    <m/>
    <m/>
    <m/>
    <n v="1880"/>
    <m/>
    <m/>
    <m/>
    <m/>
    <m/>
    <m/>
    <m/>
    <n v="5825"/>
    <m/>
    <n v="7705"/>
    <m/>
    <m/>
    <m/>
    <m/>
    <m/>
    <m/>
    <m/>
    <m/>
    <m/>
    <m/>
    <m/>
    <m/>
    <m/>
    <m/>
    <m/>
    <m/>
    <m/>
    <m/>
    <m/>
    <m/>
    <m/>
    <m/>
    <m/>
    <m/>
    <m/>
    <m/>
    <m/>
    <m/>
    <m/>
    <m/>
    <n v="13003"/>
    <m/>
    <m/>
    <m/>
    <m/>
    <n v="8687"/>
    <m/>
    <m/>
    <m/>
    <m/>
    <n v="21690"/>
    <n v="16865"/>
    <n v="20252"/>
    <n v="58807"/>
    <s v="Department chair (Faculty position)"/>
    <s v="Faculty Librarian"/>
    <s v="yes"/>
    <m/>
    <m/>
    <m/>
    <m/>
    <s v="My regular salary is for all of my job duties, which include administrative responsibilities. I think it would be misleading to answer 'none'."/>
    <n v="1182"/>
    <n v="1219"/>
    <n v="0"/>
    <n v="0"/>
    <n v="36284"/>
    <n v="0"/>
    <n v="10224"/>
    <n v="141"/>
    <m/>
    <n v="21"/>
    <n v="539"/>
    <n v="8"/>
    <n v="3286"/>
    <m/>
    <m/>
    <n v="1"/>
    <n v="1"/>
    <m/>
    <m/>
    <n v="4"/>
    <n v="3.5"/>
    <n v="4.5"/>
    <s v="&lt;1"/>
    <n v="6238"/>
    <s v="actual"/>
    <n v="8070"/>
    <n v="1897"/>
    <m/>
    <n v="4506"/>
    <m/>
    <n v="948"/>
    <n v="15421"/>
    <m/>
    <m/>
    <n v="202"/>
    <n v="159"/>
    <n v="266"/>
    <n v="233"/>
    <m/>
    <m/>
    <m/>
    <m/>
    <m/>
    <m/>
    <m/>
    <m/>
    <m/>
    <m/>
    <m/>
    <m/>
    <m/>
    <n v="59"/>
    <n v="1117"/>
    <n v="1"/>
    <n v="3"/>
    <n v="12"/>
    <n v="57.75"/>
    <n v="40"/>
    <n v="40"/>
    <n v="0"/>
    <n v="0"/>
    <n v="0"/>
    <n v="0"/>
    <m/>
    <m/>
    <m/>
    <m/>
    <m/>
    <n v="141273"/>
    <n v="34"/>
    <n v="0.1356641216181747"/>
    <n v="4.2511945856785756E-2"/>
    <n v="0.15112146513170202"/>
    <n v="0"/>
    <n v="0.17084700800925059"/>
    <n v="0.1310218171306137"/>
    <m/>
    <n v="0.3688336422534732"/>
    <n v="0.2867855867498767"/>
    <n v="0.34438077099665004"/>
    <m/>
    <m/>
    <m/>
    <m/>
    <m/>
    <m/>
    <m/>
    <m/>
    <m/>
    <m/>
    <m/>
    <n v="506.6124867724883"/>
    <x v="0"/>
  </r>
  <r>
    <s v="Yosemite CCD"/>
    <x v="17"/>
    <s v="591"/>
    <s v="Multi-College District"/>
    <x v="1"/>
    <n v="0.48279006154547527"/>
    <n v="0.22543879644403922"/>
    <n v="0.17"/>
    <n v="73.7"/>
    <n v="57.2"/>
    <n v="20100"/>
    <x v="4"/>
    <x v="157"/>
    <x v="34"/>
    <x v="5"/>
    <n v="40"/>
    <n v="178"/>
    <n v="30"/>
    <n v="80"/>
    <s v="0 (however we have wireless Internet available throughout most of the Library.)"/>
    <n v="27574"/>
    <m/>
    <m/>
    <m/>
    <m/>
    <m/>
    <m/>
    <m/>
    <m/>
    <m/>
    <n v="27574"/>
    <m/>
    <m/>
    <m/>
    <m/>
    <m/>
    <m/>
    <m/>
    <m/>
    <m/>
    <n v="2635"/>
    <n v="2635"/>
    <n v="8201"/>
    <m/>
    <m/>
    <m/>
    <m/>
    <m/>
    <m/>
    <m/>
    <m/>
    <m/>
    <n v="8201"/>
    <m/>
    <m/>
    <m/>
    <m/>
    <m/>
    <m/>
    <m/>
    <m/>
    <m/>
    <m/>
    <m/>
    <m/>
    <m/>
    <m/>
    <m/>
    <m/>
    <m/>
    <m/>
    <m/>
    <m/>
    <m/>
    <m/>
    <m/>
    <m/>
    <m/>
    <m/>
    <m/>
    <m/>
    <m/>
    <m/>
    <m/>
    <m/>
    <m/>
    <n v="39101"/>
    <m/>
    <m/>
    <m/>
    <m/>
    <m/>
    <m/>
    <n v="28365"/>
    <m/>
    <m/>
    <n v="67466"/>
    <m/>
    <m/>
    <m/>
    <m/>
    <m/>
    <m/>
    <m/>
    <m/>
    <m/>
    <m/>
    <m/>
    <m/>
    <m/>
    <m/>
    <m/>
    <m/>
    <m/>
    <m/>
    <m/>
    <m/>
    <m/>
    <m/>
    <n v="8241"/>
    <m/>
    <m/>
    <m/>
    <m/>
    <m/>
    <m/>
    <m/>
    <m/>
    <m/>
    <n v="8241"/>
    <m/>
    <m/>
    <m/>
    <m/>
    <m/>
    <m/>
    <m/>
    <m/>
    <m/>
    <m/>
    <m/>
    <m/>
    <m/>
    <m/>
    <m/>
    <m/>
    <m/>
    <m/>
    <m/>
    <m/>
    <m/>
    <m/>
    <m/>
    <m/>
    <m/>
    <m/>
    <m/>
    <m/>
    <m/>
    <m/>
    <n v="11284"/>
    <m/>
    <m/>
    <m/>
    <m/>
    <m/>
    <m/>
    <m/>
    <m/>
    <m/>
    <n v="11284"/>
    <n v="35775"/>
    <n v="78342"/>
    <n v="125401"/>
    <s v="Department chair (Faculty position)"/>
    <s v="Faculty Librarian"/>
    <s v="yes"/>
    <m/>
    <m/>
    <m/>
    <m/>
    <s v="My regular salary is for all of my job duties, which include administrative responsibilities. I think it would be misleading to answer 'none'."/>
    <n v="1043"/>
    <n v="1081"/>
    <n v="0"/>
    <n v="0"/>
    <n v="37311"/>
    <n v="6708"/>
    <n v="16932"/>
    <n v="141"/>
    <n v="2"/>
    <n v="21"/>
    <n v="633"/>
    <n v="3"/>
    <n v="3897"/>
    <m/>
    <m/>
    <n v="1"/>
    <n v="1"/>
    <m/>
    <m/>
    <n v="3"/>
    <n v="3"/>
    <n v="4"/>
    <s v="&lt;1"/>
    <n v="6358"/>
    <s v="actual"/>
    <n v="8716"/>
    <n v="2884"/>
    <m/>
    <n v="4450"/>
    <m/>
    <n v="691"/>
    <n v="16741"/>
    <m/>
    <m/>
    <n v="143"/>
    <n v="127"/>
    <n v="246"/>
    <n v="190"/>
    <m/>
    <m/>
    <m/>
    <m/>
    <m/>
    <m/>
    <m/>
    <m/>
    <m/>
    <m/>
    <m/>
    <m/>
    <m/>
    <n v="63"/>
    <n v="1232"/>
    <n v="1"/>
    <n v="3"/>
    <n v="18"/>
    <n v="57.75"/>
    <n v="40"/>
    <n v="40"/>
    <n v="0"/>
    <n v="0"/>
    <n v="0"/>
    <n v="0"/>
    <m/>
    <m/>
    <m/>
    <m/>
    <m/>
    <n v="149588"/>
    <n v="61"/>
    <n v="0.21988660377508951"/>
    <n v="2.1012591606127541E-2"/>
    <n v="6.539820256616774E-2"/>
    <n v="0"/>
    <n v="0.53800208929753346"/>
    <n v="6.5717179288841396E-2"/>
    <m/>
    <n v="8.9983333466240295E-2"/>
    <n v="0.28528480634125725"/>
    <n v="0.62473186019250249"/>
    <m/>
    <m/>
    <m/>
    <m/>
    <m/>
    <m/>
    <m/>
    <m/>
    <m/>
    <m/>
    <m/>
    <n v="627.05119047619417"/>
    <x v="0"/>
  </r>
  <r>
    <s v="Yosemite CCD"/>
    <x v="17"/>
    <s v="591"/>
    <s v="Multi-College District"/>
    <x v="1"/>
    <n v="0.48279006154547527"/>
    <n v="0.22543879644403922"/>
    <n v="0.17"/>
    <n v="73.7"/>
    <n v="57.2"/>
    <n v="20110"/>
    <x v="5"/>
    <x v="158"/>
    <x v="34"/>
    <x v="5"/>
    <n v="40"/>
    <n v="184"/>
    <n v="30"/>
    <n v="80"/>
    <s v="0- the library and library lobby have wireless internet available"/>
    <n v="13078.12"/>
    <m/>
    <m/>
    <m/>
    <m/>
    <m/>
    <m/>
    <m/>
    <m/>
    <n v="5650.08"/>
    <n v="18728.2"/>
    <m/>
    <m/>
    <m/>
    <m/>
    <m/>
    <m/>
    <m/>
    <m/>
    <m/>
    <m/>
    <m/>
    <n v="7966.72"/>
    <m/>
    <m/>
    <m/>
    <m/>
    <m/>
    <m/>
    <m/>
    <m/>
    <m/>
    <n v="7966.72"/>
    <n v="1864.45"/>
    <m/>
    <m/>
    <m/>
    <m/>
    <m/>
    <m/>
    <m/>
    <m/>
    <m/>
    <n v="1864.45"/>
    <m/>
    <m/>
    <m/>
    <m/>
    <m/>
    <m/>
    <m/>
    <m/>
    <m/>
    <m/>
    <m/>
    <m/>
    <m/>
    <m/>
    <m/>
    <m/>
    <m/>
    <m/>
    <m/>
    <m/>
    <m/>
    <m/>
    <n v="20099.240000000002"/>
    <m/>
    <m/>
    <m/>
    <m/>
    <m/>
    <m/>
    <n v="5774.53"/>
    <m/>
    <m/>
    <n v="25873.77"/>
    <m/>
    <m/>
    <m/>
    <m/>
    <m/>
    <m/>
    <m/>
    <m/>
    <m/>
    <m/>
    <m/>
    <m/>
    <m/>
    <m/>
    <m/>
    <m/>
    <m/>
    <m/>
    <m/>
    <m/>
    <m/>
    <m/>
    <n v="1500"/>
    <m/>
    <m/>
    <m/>
    <m/>
    <m/>
    <m/>
    <m/>
    <m/>
    <m/>
    <n v="1500"/>
    <m/>
    <m/>
    <m/>
    <m/>
    <m/>
    <m/>
    <m/>
    <m/>
    <m/>
    <m/>
    <m/>
    <m/>
    <m/>
    <m/>
    <m/>
    <m/>
    <m/>
    <m/>
    <m/>
    <m/>
    <m/>
    <m/>
    <m/>
    <m/>
    <m/>
    <m/>
    <m/>
    <m/>
    <m/>
    <m/>
    <n v="14156.14"/>
    <m/>
    <m/>
    <m/>
    <m/>
    <m/>
    <m/>
    <m/>
    <m/>
    <m/>
    <n v="14156.14"/>
    <n v="26694.920000000002"/>
    <n v="29238.22"/>
    <n v="70089.279999999999"/>
    <s v="Department chair (Faculty position)"/>
    <s v="Faculty Librarian"/>
    <s v="yes"/>
    <m/>
    <s v="None"/>
    <m/>
    <m/>
    <m/>
    <n v="1387"/>
    <n v="1426"/>
    <n v="1"/>
    <n v="1"/>
    <n v="36503"/>
    <n v="2630"/>
    <n v="16633"/>
    <n v="129"/>
    <n v="3"/>
    <n v="391"/>
    <n v="157"/>
    <n v="176"/>
    <n v="1813"/>
    <m/>
    <m/>
    <n v="1"/>
    <n v="1"/>
    <m/>
    <m/>
    <n v="3"/>
    <n v="3"/>
    <n v="4"/>
    <n v="1"/>
    <n v="7817"/>
    <s v="actual"/>
    <n v="8154"/>
    <n v="4297"/>
    <n v="800"/>
    <n v="5749"/>
    <m/>
    <m/>
    <n v="19000"/>
    <m/>
    <m/>
    <n v="194"/>
    <n v="150"/>
    <n v="322"/>
    <n v="148"/>
    <m/>
    <m/>
    <m/>
    <m/>
    <m/>
    <m/>
    <m/>
    <m/>
    <m/>
    <m/>
    <m/>
    <m/>
    <m/>
    <n v="60"/>
    <n v="1345"/>
    <n v="2"/>
    <n v="3"/>
    <n v="35"/>
    <n v="57.75"/>
    <n v="40"/>
    <n v="40"/>
    <m/>
    <n v="0"/>
    <n v="0"/>
    <n v="0"/>
    <m/>
    <m/>
    <m/>
    <m/>
    <m/>
    <n v="136275"/>
    <n v="22"/>
    <n v="0.2672049135046044"/>
    <n v="0"/>
    <n v="0.11366531372557973"/>
    <n v="2.6601072232444106E-2"/>
    <n v="0.36915445557437598"/>
    <n v="2.1401275630167697E-2"/>
    <m/>
    <n v="0.20197296933282807"/>
    <n v="0.38087022723018416"/>
    <n v="0.4171568034369878"/>
    <m/>
    <m/>
    <m/>
    <m/>
    <m/>
    <m/>
    <m/>
    <m/>
    <m/>
    <m/>
    <m/>
    <n v="607.77261904762167"/>
    <x v="0"/>
  </r>
  <r>
    <s v="Yosemite CCD"/>
    <x v="17"/>
    <s v="591"/>
    <s v="Multi-College District"/>
    <x v="1"/>
    <n v="0.48279006154547527"/>
    <n v="0.22543879644403922"/>
    <n v="0.17"/>
    <n v="73.7"/>
    <n v="57.2"/>
    <n v="20120"/>
    <x v="6"/>
    <x v="159"/>
    <x v="34"/>
    <x v="5"/>
    <n v="40"/>
    <n v="184"/>
    <n v="30"/>
    <n v="80"/>
    <s v="0- the library and library lobby have wireless internet available"/>
    <n v="15305.94"/>
    <m/>
    <m/>
    <m/>
    <m/>
    <m/>
    <m/>
    <m/>
    <m/>
    <n v="6951.79"/>
    <n v="22257.73"/>
    <m/>
    <m/>
    <m/>
    <m/>
    <m/>
    <m/>
    <m/>
    <m/>
    <m/>
    <m/>
    <m/>
    <n v="7991.01"/>
    <m/>
    <m/>
    <m/>
    <m/>
    <m/>
    <m/>
    <m/>
    <m/>
    <m/>
    <n v="7991.01"/>
    <n v="1870"/>
    <m/>
    <m/>
    <m/>
    <m/>
    <m/>
    <m/>
    <m/>
    <m/>
    <m/>
    <n v="1870"/>
    <m/>
    <m/>
    <m/>
    <m/>
    <m/>
    <m/>
    <m/>
    <m/>
    <m/>
    <m/>
    <m/>
    <m/>
    <m/>
    <m/>
    <m/>
    <m/>
    <m/>
    <m/>
    <m/>
    <m/>
    <m/>
    <m/>
    <n v="18342.77"/>
    <m/>
    <m/>
    <m/>
    <m/>
    <m/>
    <m/>
    <m/>
    <m/>
    <m/>
    <n v="18342.77"/>
    <m/>
    <m/>
    <m/>
    <m/>
    <m/>
    <m/>
    <m/>
    <m/>
    <m/>
    <m/>
    <m/>
    <m/>
    <m/>
    <m/>
    <m/>
    <m/>
    <m/>
    <m/>
    <m/>
    <m/>
    <m/>
    <m/>
    <n v="1864.45"/>
    <m/>
    <m/>
    <m/>
    <m/>
    <m/>
    <m/>
    <m/>
    <m/>
    <m/>
    <n v="1864.45"/>
    <m/>
    <m/>
    <m/>
    <m/>
    <m/>
    <m/>
    <m/>
    <m/>
    <m/>
    <m/>
    <m/>
    <m/>
    <m/>
    <m/>
    <m/>
    <m/>
    <m/>
    <m/>
    <m/>
    <m/>
    <m/>
    <m/>
    <m/>
    <m/>
    <m/>
    <m/>
    <m/>
    <m/>
    <m/>
    <m/>
    <n v="11614.02"/>
    <m/>
    <m/>
    <m/>
    <m/>
    <m/>
    <m/>
    <m/>
    <m/>
    <m/>
    <n v="11614.02"/>
    <n v="30248.739999999998"/>
    <n v="22077.22"/>
    <n v="63939.979999999996"/>
    <s v="Department chair (Faculty position)"/>
    <s v="Faculty Librarian"/>
    <s v="yes"/>
    <m/>
    <s v="None"/>
    <m/>
    <m/>
    <m/>
    <n v="897"/>
    <n v="878"/>
    <n v="0"/>
    <n v="0"/>
    <n v="37331"/>
    <n v="174"/>
    <n v="19264"/>
    <n v="125"/>
    <n v="3"/>
    <n v="393"/>
    <n v="113"/>
    <n v="134"/>
    <n v="1947"/>
    <m/>
    <m/>
    <n v="1"/>
    <n v="1"/>
    <m/>
    <m/>
    <n v="3"/>
    <n v="3"/>
    <n v="4"/>
    <s v="&lt;1"/>
    <n v="7436"/>
    <s v="actual"/>
    <n v="6436"/>
    <n v="4441"/>
    <n v="701"/>
    <n v="4434"/>
    <m/>
    <m/>
    <n v="16012"/>
    <m/>
    <m/>
    <n v="178"/>
    <n v="133"/>
    <n v="363"/>
    <n v="151"/>
    <m/>
    <m/>
    <m/>
    <m/>
    <m/>
    <m/>
    <m/>
    <m/>
    <m/>
    <m/>
    <m/>
    <m/>
    <m/>
    <n v="63"/>
    <n v="1599"/>
    <n v="2"/>
    <n v="3"/>
    <n v="38"/>
    <n v="56.75"/>
    <n v="40"/>
    <n v="40"/>
    <m/>
    <n v="0"/>
    <n v="0"/>
    <n v="0"/>
    <m/>
    <m/>
    <m/>
    <m/>
    <m/>
    <n v="135198"/>
    <n v="39"/>
    <n v="0.34810348705145044"/>
    <n v="0"/>
    <n v="0.12497673599522553"/>
    <n v="2.9246177430771798E-2"/>
    <n v="0.28687481603841603"/>
    <n v="2.9159377278504001E-2"/>
    <m/>
    <n v="0.18163940620563224"/>
    <n v="0.47308022304667596"/>
    <n v="0.34528037074769186"/>
    <m/>
    <m/>
    <m/>
    <m/>
    <m/>
    <m/>
    <m/>
    <m/>
    <m/>
    <m/>
    <m/>
    <n v="476.41723809523819"/>
    <x v="0"/>
  </r>
  <r>
    <s v="Yosemite CCD"/>
    <x v="17"/>
    <s v="591"/>
    <s v="Multi-College District"/>
    <x v="1"/>
    <n v="0.48279006154547527"/>
    <n v="0.22543879644403922"/>
    <n v="0.17"/>
    <n v="73.7"/>
    <n v="57.2"/>
    <n v="20130"/>
    <x v="7"/>
    <x v="160"/>
    <x v="34"/>
    <x v="5"/>
    <n v="40"/>
    <n v="184"/>
    <n v="30"/>
    <n v="80"/>
    <m/>
    <n v="14907.05"/>
    <m/>
    <m/>
    <m/>
    <m/>
    <m/>
    <m/>
    <m/>
    <n v="3000"/>
    <n v="7993.9"/>
    <n v="25900.949999999997"/>
    <m/>
    <m/>
    <m/>
    <m/>
    <m/>
    <m/>
    <m/>
    <m/>
    <m/>
    <m/>
    <m/>
    <n v="8216.81"/>
    <m/>
    <m/>
    <m/>
    <m/>
    <m/>
    <m/>
    <m/>
    <m/>
    <m/>
    <n v="8216.81"/>
    <n v="1870"/>
    <m/>
    <m/>
    <m/>
    <m/>
    <m/>
    <m/>
    <m/>
    <m/>
    <m/>
    <m/>
    <m/>
    <m/>
    <m/>
    <m/>
    <m/>
    <m/>
    <m/>
    <m/>
    <m/>
    <m/>
    <m/>
    <m/>
    <m/>
    <m/>
    <m/>
    <m/>
    <m/>
    <m/>
    <m/>
    <m/>
    <m/>
    <m/>
    <n v="19142.48"/>
    <m/>
    <m/>
    <m/>
    <m/>
    <m/>
    <m/>
    <m/>
    <m/>
    <m/>
    <n v="19142.48"/>
    <m/>
    <m/>
    <m/>
    <m/>
    <m/>
    <m/>
    <m/>
    <m/>
    <m/>
    <m/>
    <m/>
    <m/>
    <m/>
    <m/>
    <m/>
    <m/>
    <m/>
    <m/>
    <m/>
    <m/>
    <m/>
    <m/>
    <n v="1487"/>
    <m/>
    <m/>
    <m/>
    <m/>
    <m/>
    <m/>
    <m/>
    <m/>
    <m/>
    <n v="1487"/>
    <m/>
    <m/>
    <m/>
    <m/>
    <m/>
    <m/>
    <m/>
    <m/>
    <m/>
    <m/>
    <m/>
    <m/>
    <m/>
    <m/>
    <m/>
    <m/>
    <m/>
    <m/>
    <m/>
    <m/>
    <m/>
    <m/>
    <m/>
    <m/>
    <m/>
    <m/>
    <m/>
    <m/>
    <m/>
    <m/>
    <n v="12559.15"/>
    <m/>
    <m/>
    <m/>
    <m/>
    <m/>
    <m/>
    <m/>
    <m/>
    <n v="3479.31"/>
    <n v="16038.46"/>
    <n v="34117.759999999995"/>
    <n v="20629.48"/>
    <n v="70785.699999999983"/>
    <s v="Other"/>
    <s v="Faculty Librarian"/>
    <s v="yes"/>
    <m/>
    <s v="None"/>
    <m/>
    <m/>
    <m/>
    <n v="759"/>
    <n v="777"/>
    <n v="9"/>
    <n v="9"/>
    <n v="39828"/>
    <n v="63"/>
    <n v="19327"/>
    <n v="116"/>
    <n v="2"/>
    <n v="397"/>
    <n v="252"/>
    <n v="281"/>
    <n v="2145"/>
    <m/>
    <m/>
    <n v="1"/>
    <n v="1"/>
    <m/>
    <n v="3"/>
    <n v="3"/>
    <n v="3"/>
    <n v="4"/>
    <n v="0.5"/>
    <n v="5981"/>
    <s v="actual"/>
    <n v="4900"/>
    <n v="4674"/>
    <n v="1000"/>
    <n v="3362"/>
    <n v="276"/>
    <m/>
    <n v="14212"/>
    <m/>
    <m/>
    <n v="177"/>
    <n v="147"/>
    <n v="344"/>
    <n v="153"/>
    <s v="No"/>
    <m/>
    <m/>
    <m/>
    <m/>
    <m/>
    <m/>
    <m/>
    <m/>
    <m/>
    <m/>
    <s v="No"/>
    <m/>
    <n v="73"/>
    <n v="1750"/>
    <n v="2"/>
    <n v="3"/>
    <n v="48"/>
    <n v="56.75"/>
    <n v="40"/>
    <n v="40"/>
    <n v="0"/>
    <n v="0"/>
    <n v="0"/>
    <n v="0"/>
    <s v="No"/>
    <m/>
    <m/>
    <s v="Yes"/>
    <s v="No"/>
    <n v="129933"/>
    <n v="30"/>
    <n v="0.36590653196902767"/>
    <n v="0"/>
    <n v="0.11608008397176268"/>
    <n v="0"/>
    <n v="0.27042863177167148"/>
    <n v="2.100706781171904E-2"/>
    <m/>
    <n v="0.2265776844758193"/>
    <n v="0.48198661594079034"/>
    <n v="0.2914356995833905"/>
    <m/>
    <m/>
    <m/>
    <m/>
    <m/>
    <m/>
    <m/>
    <m/>
    <m/>
    <m/>
    <m/>
    <n v="412.52376190476338"/>
    <x v="0"/>
  </r>
  <r>
    <s v="Yosemite CCD"/>
    <x v="17"/>
    <s v="591"/>
    <s v="Multi-College District"/>
    <x v="1"/>
    <n v="0.48279006154547527"/>
    <n v="0.22543879644403922"/>
    <n v="0.17"/>
    <n v="73.7"/>
    <n v="57.2"/>
    <n v="20140"/>
    <x v="8"/>
    <x v="161"/>
    <x v="34"/>
    <x v="6"/>
    <n v="46"/>
    <n v="184"/>
    <n v="30"/>
    <n v="86"/>
    <m/>
    <n v="15000"/>
    <m/>
    <m/>
    <m/>
    <m/>
    <m/>
    <m/>
    <m/>
    <n v="3000"/>
    <n v="7993"/>
    <n v="25993"/>
    <m/>
    <m/>
    <m/>
    <m/>
    <m/>
    <m/>
    <m/>
    <m/>
    <m/>
    <m/>
    <n v="0"/>
    <n v="8216"/>
    <m/>
    <m/>
    <m/>
    <m/>
    <m/>
    <m/>
    <m/>
    <m/>
    <m/>
    <n v="8216"/>
    <n v="2425"/>
    <m/>
    <m/>
    <m/>
    <m/>
    <m/>
    <m/>
    <m/>
    <m/>
    <m/>
    <n v="2425"/>
    <n v="15935"/>
    <m/>
    <m/>
    <m/>
    <m/>
    <m/>
    <m/>
    <m/>
    <m/>
    <m/>
    <n v="15935"/>
    <m/>
    <m/>
    <m/>
    <m/>
    <m/>
    <m/>
    <m/>
    <m/>
    <m/>
    <m/>
    <n v="0"/>
    <n v="15935"/>
    <n v="0"/>
    <n v="0"/>
    <n v="0"/>
    <n v="0"/>
    <n v="0"/>
    <n v="0"/>
    <n v="0"/>
    <n v="0"/>
    <n v="0"/>
    <n v="15935"/>
    <m/>
    <m/>
    <m/>
    <m/>
    <m/>
    <m/>
    <m/>
    <m/>
    <m/>
    <m/>
    <n v="0"/>
    <n v="3500"/>
    <m/>
    <m/>
    <m/>
    <m/>
    <m/>
    <m/>
    <m/>
    <m/>
    <m/>
    <n v="3500"/>
    <n v="3500"/>
    <n v="0"/>
    <n v="0"/>
    <n v="0"/>
    <n v="0"/>
    <n v="0"/>
    <n v="0"/>
    <n v="0"/>
    <n v="0"/>
    <n v="0"/>
    <n v="3500"/>
    <m/>
    <m/>
    <m/>
    <m/>
    <m/>
    <m/>
    <m/>
    <m/>
    <m/>
    <n v="0"/>
    <m/>
    <m/>
    <m/>
    <m/>
    <m/>
    <m/>
    <m/>
    <m/>
    <m/>
    <n v="0"/>
    <n v="0"/>
    <n v="0"/>
    <n v="0"/>
    <n v="0"/>
    <n v="0"/>
    <n v="0"/>
    <n v="0"/>
    <n v="0"/>
    <n v="0"/>
    <n v="0"/>
    <m/>
    <m/>
    <m/>
    <m/>
    <m/>
    <m/>
    <n v="7500"/>
    <m/>
    <m/>
    <m/>
    <n v="7500"/>
    <n v="34209"/>
    <n v="21860"/>
    <n v="63569"/>
    <s v="Other"/>
    <s v="Faculty Librarian"/>
    <s v="yes"/>
    <m/>
    <s v="None"/>
    <m/>
    <m/>
    <m/>
    <n v="821"/>
    <n v="777"/>
    <n v="10"/>
    <n v="10"/>
    <n v="41546"/>
    <n v="0"/>
    <n v="19501"/>
    <n v="116"/>
    <n v="2"/>
    <n v="409"/>
    <n v="167"/>
    <n v="167"/>
    <n v="4147"/>
    <s v="No"/>
    <m/>
    <n v="1"/>
    <n v="1"/>
    <m/>
    <n v="3"/>
    <n v="3"/>
    <n v="3"/>
    <n v="4"/>
    <s v=".60 FTE"/>
    <n v="5503"/>
    <s v="actual"/>
    <n v="4275"/>
    <n v="4548"/>
    <n v="900"/>
    <n v="2804"/>
    <n v="219"/>
    <m/>
    <n v="13196"/>
    <n v="155"/>
    <m/>
    <m/>
    <n v="129"/>
    <n v="557"/>
    <n v="208"/>
    <s v="No"/>
    <m/>
    <m/>
    <m/>
    <m/>
    <m/>
    <m/>
    <m/>
    <m/>
    <m/>
    <m/>
    <s v="No"/>
    <m/>
    <n v="82"/>
    <n v="1829"/>
    <n v="3"/>
    <n v="3"/>
    <n v="38"/>
    <n v="56.75"/>
    <n v="40"/>
    <m/>
    <m/>
    <m/>
    <m/>
    <m/>
    <s v="No"/>
    <m/>
    <s v="No"/>
    <s v="No"/>
    <s v="No"/>
    <n v="123536"/>
    <n v="52"/>
    <n v="0.40889427236546116"/>
    <n v="0"/>
    <n v="0.12924538690242099"/>
    <n v="3.8147524736900064E-2"/>
    <n v="0.25067249760103194"/>
    <n v="5.5058283125422769E-2"/>
    <n v="0"/>
    <n v="0.11798203526876308"/>
    <n v="0.5381396592678821"/>
    <n v="0.34387830546335479"/>
    <m/>
    <s v="Yes"/>
    <m/>
    <m/>
    <m/>
    <m/>
    <m/>
    <m/>
    <m/>
    <s v="Other"/>
    <s v="basic skills"/>
    <n v="426.52957142857372"/>
    <x v="0"/>
  </r>
  <r>
    <s v="Compton CCD"/>
    <x v="18"/>
    <s v="711"/>
    <s v="Single College District"/>
    <x v="2"/>
    <n v="0.42241720022132639"/>
    <n v="0.22322346059600032"/>
    <n v="0.09"/>
    <n v="25.6"/>
    <n v="3.2"/>
    <n v="20060"/>
    <x v="0"/>
    <x v="16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Compton CCD"/>
    <x v="18"/>
    <s v="711"/>
    <s v="Single College District"/>
    <x v="2"/>
    <n v="0.42241720022132639"/>
    <n v="0.22322346059600032"/>
    <n v="0.09"/>
    <n v="25.6"/>
    <n v="3.2"/>
    <n v="20070"/>
    <x v="1"/>
    <x v="163"/>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Compton CCD"/>
    <x v="18"/>
    <s v="711"/>
    <s v="Single College District"/>
    <x v="2"/>
    <n v="0.42241720022132639"/>
    <n v="0.22322346059600032"/>
    <n v="0.09"/>
    <n v="25.6"/>
    <n v="3.2"/>
    <n v="20080"/>
    <x v="2"/>
    <x v="164"/>
    <x v="35"/>
    <x v="19"/>
    <n v="6"/>
    <n v="180"/>
    <n v="16"/>
    <n v="16"/>
    <n v="11"/>
    <n v="60000"/>
    <m/>
    <n v="0"/>
    <n v="0"/>
    <n v="0"/>
    <n v="36000"/>
    <m/>
    <m/>
    <n v="0"/>
    <n v="0"/>
    <n v="96000"/>
    <n v="0"/>
    <m/>
    <n v="0"/>
    <n v="0"/>
    <n v="0"/>
    <n v="0"/>
    <m/>
    <m/>
    <n v="0"/>
    <n v="0"/>
    <n v="0"/>
    <n v="8517"/>
    <m/>
    <n v="0"/>
    <n v="0"/>
    <n v="0"/>
    <n v="0"/>
    <m/>
    <m/>
    <n v="0"/>
    <n v="0"/>
    <n v="8517"/>
    <n v="0"/>
    <m/>
    <n v="0"/>
    <n v="0"/>
    <n v="0"/>
    <n v="0"/>
    <m/>
    <m/>
    <n v="0"/>
    <n v="0"/>
    <n v="0"/>
    <m/>
    <m/>
    <m/>
    <m/>
    <m/>
    <m/>
    <m/>
    <m/>
    <m/>
    <m/>
    <m/>
    <m/>
    <m/>
    <m/>
    <m/>
    <m/>
    <m/>
    <m/>
    <m/>
    <m/>
    <m/>
    <m/>
    <n v="6000"/>
    <m/>
    <m/>
    <m/>
    <m/>
    <m/>
    <m/>
    <n v="36000"/>
    <m/>
    <m/>
    <n v="42000"/>
    <m/>
    <m/>
    <m/>
    <m/>
    <m/>
    <m/>
    <m/>
    <m/>
    <m/>
    <m/>
    <m/>
    <m/>
    <m/>
    <m/>
    <m/>
    <m/>
    <m/>
    <m/>
    <m/>
    <m/>
    <m/>
    <m/>
    <n v="0"/>
    <m/>
    <n v="0"/>
    <n v="0"/>
    <n v="0"/>
    <m/>
    <m/>
    <n v="0"/>
    <n v="0"/>
    <n v="0"/>
    <n v="0"/>
    <m/>
    <m/>
    <m/>
    <m/>
    <m/>
    <m/>
    <m/>
    <m/>
    <m/>
    <m/>
    <m/>
    <m/>
    <m/>
    <m/>
    <m/>
    <m/>
    <m/>
    <m/>
    <m/>
    <m/>
    <m/>
    <m/>
    <m/>
    <m/>
    <m/>
    <m/>
    <m/>
    <m/>
    <m/>
    <m/>
    <n v="0"/>
    <m/>
    <n v="0"/>
    <n v="0"/>
    <n v="0"/>
    <n v="0"/>
    <m/>
    <m/>
    <n v="0"/>
    <n v="0"/>
    <n v="0"/>
    <n v="104517"/>
    <n v="42000"/>
    <n v="146517"/>
    <m/>
    <m/>
    <s v="yes"/>
    <m/>
    <m/>
    <m/>
    <s v="Stipend"/>
    <m/>
    <n v="1348"/>
    <n v="1348"/>
    <n v="67"/>
    <n v="67"/>
    <n v="36129"/>
    <n v="0"/>
    <n v="0"/>
    <n v="127"/>
    <m/>
    <n v="193"/>
    <n v="71"/>
    <n v="71"/>
    <n v="71"/>
    <m/>
    <m/>
    <n v="8"/>
    <n v="4.4000000000000004"/>
    <m/>
    <m/>
    <n v="2"/>
    <n v="2"/>
    <n v="6.4"/>
    <n v="1"/>
    <n v="175"/>
    <s v="estimate"/>
    <n v="1592"/>
    <n v="10512"/>
    <n v="900"/>
    <n v="0"/>
    <m/>
    <n v="0"/>
    <n v="12104"/>
    <m/>
    <m/>
    <n v="0"/>
    <n v="0"/>
    <n v="0"/>
    <n v="0"/>
    <m/>
    <m/>
    <m/>
    <m/>
    <m/>
    <m/>
    <m/>
    <m/>
    <m/>
    <m/>
    <m/>
    <m/>
    <m/>
    <n v="58"/>
    <n v="879"/>
    <n v="1"/>
    <n v="1"/>
    <n v="12"/>
    <n v="61"/>
    <n v="48"/>
    <n v="48"/>
    <n v="5"/>
    <n v="0"/>
    <n v="5"/>
    <n v="0"/>
    <m/>
    <m/>
    <m/>
    <m/>
    <m/>
    <n v="58207"/>
    <n v="0"/>
    <n v="0.65521407072216875"/>
    <n v="0"/>
    <n v="5.8129773336882407E-2"/>
    <n v="0"/>
    <n v="0.28665615594094884"/>
    <n v="0"/>
    <m/>
    <n v="0"/>
    <n v="0.71334384405905116"/>
    <n v="0.28665615594094884"/>
    <m/>
    <m/>
    <m/>
    <m/>
    <m/>
    <m/>
    <m/>
    <m/>
    <m/>
    <m/>
    <m/>
    <n v="539.80696428571264"/>
    <x v="0"/>
  </r>
  <r>
    <s v="Compton CCD"/>
    <x v="18"/>
    <s v="711"/>
    <s v="Single College District"/>
    <x v="2"/>
    <n v="0.42241720022132639"/>
    <n v="0.22322346059600032"/>
    <n v="0.09"/>
    <n v="25.6"/>
    <n v="3.2"/>
    <n v="20090"/>
    <x v="3"/>
    <x v="165"/>
    <x v="35"/>
    <x v="19"/>
    <n v="6"/>
    <n v="180"/>
    <n v="16"/>
    <n v="16"/>
    <n v="11"/>
    <n v="40000"/>
    <m/>
    <n v="0"/>
    <n v="0"/>
    <n v="0"/>
    <n v="36000"/>
    <m/>
    <m/>
    <n v="0"/>
    <n v="0"/>
    <n v="76000"/>
    <n v="0"/>
    <m/>
    <n v="0"/>
    <n v="0"/>
    <n v="0"/>
    <n v="0"/>
    <m/>
    <m/>
    <n v="0"/>
    <n v="0"/>
    <n v="0"/>
    <n v="10000"/>
    <m/>
    <n v="0"/>
    <n v="0"/>
    <n v="0"/>
    <n v="0"/>
    <m/>
    <m/>
    <n v="0"/>
    <n v="0"/>
    <n v="10000"/>
    <n v="0"/>
    <m/>
    <n v="0"/>
    <n v="0"/>
    <n v="0"/>
    <n v="0"/>
    <m/>
    <m/>
    <n v="0"/>
    <n v="0"/>
    <n v="0"/>
    <m/>
    <m/>
    <m/>
    <m/>
    <m/>
    <m/>
    <m/>
    <m/>
    <m/>
    <m/>
    <m/>
    <m/>
    <m/>
    <m/>
    <m/>
    <m/>
    <m/>
    <m/>
    <m/>
    <m/>
    <m/>
    <m/>
    <n v="7000"/>
    <m/>
    <m/>
    <m/>
    <m/>
    <m/>
    <m/>
    <n v="34000"/>
    <m/>
    <m/>
    <n v="41000"/>
    <m/>
    <m/>
    <m/>
    <m/>
    <m/>
    <m/>
    <m/>
    <m/>
    <m/>
    <m/>
    <m/>
    <m/>
    <m/>
    <m/>
    <m/>
    <m/>
    <m/>
    <m/>
    <m/>
    <m/>
    <m/>
    <m/>
    <n v="0"/>
    <m/>
    <n v="0"/>
    <n v="0"/>
    <n v="0"/>
    <m/>
    <m/>
    <n v="0"/>
    <n v="0"/>
    <n v="0"/>
    <n v="0"/>
    <m/>
    <m/>
    <m/>
    <m/>
    <m/>
    <m/>
    <m/>
    <m/>
    <m/>
    <m/>
    <m/>
    <m/>
    <m/>
    <m/>
    <m/>
    <m/>
    <m/>
    <m/>
    <m/>
    <m/>
    <m/>
    <m/>
    <m/>
    <m/>
    <m/>
    <m/>
    <m/>
    <m/>
    <m/>
    <m/>
    <n v="0"/>
    <m/>
    <n v="0"/>
    <n v="0"/>
    <n v="0"/>
    <n v="0"/>
    <m/>
    <m/>
    <n v="0"/>
    <n v="0"/>
    <n v="0"/>
    <n v="86000"/>
    <n v="41000"/>
    <n v="127000"/>
    <m/>
    <m/>
    <s v="yes"/>
    <m/>
    <m/>
    <m/>
    <s v="Stipend"/>
    <m/>
    <n v="784"/>
    <n v="784"/>
    <n v="39"/>
    <n v="39"/>
    <n v="37477"/>
    <n v="0"/>
    <n v="0"/>
    <n v="127"/>
    <m/>
    <n v="193"/>
    <n v="71"/>
    <n v="71"/>
    <n v="71"/>
    <m/>
    <m/>
    <n v="6"/>
    <n v="3.2"/>
    <m/>
    <m/>
    <n v="2"/>
    <n v="2"/>
    <n v="5.2"/>
    <n v="1"/>
    <n v="250"/>
    <s v="estimate"/>
    <n v="1668"/>
    <n v="11101"/>
    <n v="1400"/>
    <n v="0"/>
    <m/>
    <n v="0"/>
    <n v="12769"/>
    <m/>
    <m/>
    <n v="0"/>
    <n v="0"/>
    <n v="0"/>
    <n v="0"/>
    <m/>
    <m/>
    <m/>
    <m/>
    <m/>
    <m/>
    <m/>
    <m/>
    <m/>
    <m/>
    <m/>
    <m/>
    <m/>
    <n v="62"/>
    <n v="1309"/>
    <n v="1"/>
    <n v="1"/>
    <n v="10"/>
    <n v="61"/>
    <n v="48"/>
    <n v="48"/>
    <n v="5"/>
    <n v="0"/>
    <n v="5"/>
    <n v="0"/>
    <m/>
    <m/>
    <m/>
    <m/>
    <m/>
    <n v="65854"/>
    <n v="0"/>
    <n v="0.59842519685039375"/>
    <n v="0"/>
    <n v="7.874015748031496E-2"/>
    <n v="0"/>
    <n v="0.32283464566929132"/>
    <n v="0"/>
    <m/>
    <n v="0"/>
    <n v="0.67716535433070868"/>
    <n v="0.32283464566929132"/>
    <m/>
    <m/>
    <m/>
    <m/>
    <m/>
    <m/>
    <m/>
    <m/>
    <m/>
    <m/>
    <m/>
    <n v="901.03644688644033"/>
    <x v="0"/>
  </r>
  <r>
    <s v="Compton CCD"/>
    <x v="18"/>
    <s v="711"/>
    <s v="Single College District"/>
    <x v="2"/>
    <n v="0.42241720022132639"/>
    <n v="0.22322346059600032"/>
    <n v="0.09"/>
    <n v="25.6"/>
    <n v="3.2"/>
    <n v="20100"/>
    <x v="4"/>
    <x v="166"/>
    <x v="35"/>
    <x v="19"/>
    <n v="6"/>
    <n v="180"/>
    <n v="16"/>
    <n v="16"/>
    <n v="11"/>
    <n v="40862"/>
    <m/>
    <n v="0"/>
    <n v="0"/>
    <n v="0"/>
    <n v="0"/>
    <m/>
    <m/>
    <n v="0"/>
    <n v="0"/>
    <n v="40862"/>
    <n v="0"/>
    <m/>
    <n v="0"/>
    <n v="0"/>
    <n v="0"/>
    <n v="0"/>
    <m/>
    <m/>
    <n v="0"/>
    <n v="0"/>
    <n v="0"/>
    <n v="10200"/>
    <m/>
    <n v="0"/>
    <n v="0"/>
    <n v="0"/>
    <n v="0"/>
    <m/>
    <m/>
    <n v="0"/>
    <m/>
    <n v="10200"/>
    <n v="0"/>
    <m/>
    <n v="0"/>
    <n v="0"/>
    <n v="0"/>
    <n v="0"/>
    <m/>
    <m/>
    <n v="0"/>
    <n v="0"/>
    <n v="0"/>
    <m/>
    <m/>
    <m/>
    <m/>
    <m/>
    <m/>
    <m/>
    <m/>
    <m/>
    <m/>
    <m/>
    <m/>
    <m/>
    <m/>
    <m/>
    <m/>
    <m/>
    <m/>
    <m/>
    <m/>
    <m/>
    <m/>
    <n v="42000"/>
    <m/>
    <m/>
    <m/>
    <m/>
    <m/>
    <m/>
    <m/>
    <m/>
    <m/>
    <n v="42000"/>
    <m/>
    <m/>
    <m/>
    <m/>
    <m/>
    <m/>
    <m/>
    <m/>
    <m/>
    <m/>
    <m/>
    <m/>
    <m/>
    <m/>
    <m/>
    <m/>
    <m/>
    <m/>
    <m/>
    <m/>
    <m/>
    <m/>
    <n v="0"/>
    <m/>
    <n v="0"/>
    <n v="0"/>
    <n v="0"/>
    <m/>
    <m/>
    <n v="0"/>
    <n v="0"/>
    <n v="0"/>
    <n v="0"/>
    <m/>
    <m/>
    <m/>
    <m/>
    <m/>
    <m/>
    <m/>
    <m/>
    <m/>
    <m/>
    <m/>
    <m/>
    <m/>
    <m/>
    <m/>
    <m/>
    <m/>
    <m/>
    <m/>
    <m/>
    <m/>
    <m/>
    <m/>
    <m/>
    <m/>
    <m/>
    <m/>
    <m/>
    <m/>
    <m/>
    <n v="0"/>
    <m/>
    <n v="0"/>
    <n v="0"/>
    <n v="0"/>
    <n v="0"/>
    <m/>
    <m/>
    <n v="0"/>
    <n v="0"/>
    <n v="0"/>
    <n v="51062"/>
    <n v="42000"/>
    <n v="93062"/>
    <m/>
    <m/>
    <s v="yes"/>
    <m/>
    <m/>
    <m/>
    <s v="Stipend"/>
    <m/>
    <n v="623"/>
    <n v="623"/>
    <n v="31"/>
    <n v="31"/>
    <n v="38100"/>
    <n v="0"/>
    <n v="0"/>
    <n v="131"/>
    <n v="81"/>
    <n v="193"/>
    <n v="0"/>
    <n v="0"/>
    <n v="142"/>
    <m/>
    <m/>
    <n v="6"/>
    <n v="3.2"/>
    <m/>
    <m/>
    <n v="2"/>
    <n v="2"/>
    <n v="5.2"/>
    <n v="1"/>
    <n v="288"/>
    <s v="estimate"/>
    <n v="2009"/>
    <n v="12017"/>
    <n v="1600"/>
    <n v="0"/>
    <m/>
    <n v="0"/>
    <n v="14026"/>
    <m/>
    <m/>
    <n v="0"/>
    <n v="0"/>
    <n v="0"/>
    <n v="0"/>
    <m/>
    <m/>
    <m/>
    <m/>
    <m/>
    <m/>
    <m/>
    <m/>
    <m/>
    <m/>
    <m/>
    <m/>
    <m/>
    <n v="69"/>
    <n v="2007"/>
    <n v="1"/>
    <n v="1"/>
    <n v="8"/>
    <n v="61"/>
    <n v="48"/>
    <n v="48"/>
    <n v="5"/>
    <n v="0"/>
    <n v="5"/>
    <n v="0"/>
    <m/>
    <m/>
    <m/>
    <m/>
    <m/>
    <n v="90362"/>
    <n v="0"/>
    <n v="0.43908362167157378"/>
    <n v="0"/>
    <n v="0.10960434978831317"/>
    <n v="0"/>
    <n v="0.45131202854011304"/>
    <n v="0"/>
    <m/>
    <n v="0"/>
    <n v="0.5486879714598869"/>
    <n v="0.45131202854011304"/>
    <m/>
    <m/>
    <m/>
    <m/>
    <m/>
    <m/>
    <m/>
    <m/>
    <m/>
    <m/>
    <m/>
    <n v="1067.4825641025539"/>
    <x v="0"/>
  </r>
  <r>
    <s v="Compton CCD"/>
    <x v="18"/>
    <s v="711"/>
    <s v="Single College District"/>
    <x v="2"/>
    <n v="0.42241720022132639"/>
    <n v="0.22322346059600032"/>
    <n v="0.09"/>
    <n v="25.6"/>
    <n v="3.2"/>
    <n v="20110"/>
    <x v="5"/>
    <x v="167"/>
    <x v="35"/>
    <x v="19"/>
    <n v="6"/>
    <n v="180"/>
    <n v="16"/>
    <n v="11"/>
    <s v="180    (Wi-Fi)"/>
    <n v="64484"/>
    <m/>
    <n v="0"/>
    <n v="0"/>
    <n v="0"/>
    <n v="0"/>
    <m/>
    <m/>
    <n v="0"/>
    <n v="0"/>
    <n v="64484"/>
    <n v="0"/>
    <m/>
    <m/>
    <m/>
    <m/>
    <m/>
    <m/>
    <m/>
    <m/>
    <m/>
    <n v="0"/>
    <n v="10353"/>
    <m/>
    <n v="0"/>
    <n v="0"/>
    <n v="0"/>
    <n v="0"/>
    <m/>
    <m/>
    <n v="0"/>
    <n v="0"/>
    <n v="10353"/>
    <n v="0"/>
    <m/>
    <m/>
    <m/>
    <m/>
    <m/>
    <m/>
    <m/>
    <m/>
    <m/>
    <n v="0"/>
    <m/>
    <m/>
    <m/>
    <m/>
    <m/>
    <m/>
    <m/>
    <m/>
    <m/>
    <m/>
    <m/>
    <m/>
    <m/>
    <m/>
    <m/>
    <m/>
    <m/>
    <m/>
    <m/>
    <m/>
    <m/>
    <m/>
    <n v="67000"/>
    <m/>
    <n v="0"/>
    <n v="0"/>
    <n v="0"/>
    <m/>
    <m/>
    <n v="0"/>
    <n v="0"/>
    <n v="0"/>
    <n v="67000"/>
    <m/>
    <m/>
    <m/>
    <m/>
    <m/>
    <m/>
    <m/>
    <m/>
    <m/>
    <m/>
    <m/>
    <m/>
    <m/>
    <m/>
    <m/>
    <m/>
    <m/>
    <m/>
    <m/>
    <m/>
    <m/>
    <m/>
    <n v="750"/>
    <m/>
    <n v="0"/>
    <n v="0"/>
    <n v="0"/>
    <m/>
    <m/>
    <n v="0"/>
    <n v="0"/>
    <n v="0"/>
    <n v="750"/>
    <m/>
    <m/>
    <m/>
    <m/>
    <m/>
    <m/>
    <m/>
    <m/>
    <m/>
    <m/>
    <m/>
    <m/>
    <m/>
    <m/>
    <m/>
    <m/>
    <m/>
    <m/>
    <m/>
    <m/>
    <m/>
    <m/>
    <m/>
    <m/>
    <m/>
    <m/>
    <m/>
    <m/>
    <m/>
    <m/>
    <n v="0"/>
    <m/>
    <n v="0"/>
    <n v="0"/>
    <n v="0"/>
    <n v="0"/>
    <m/>
    <m/>
    <n v="0"/>
    <n v="0"/>
    <n v="0"/>
    <n v="74837"/>
    <n v="67750"/>
    <n v="142587"/>
    <s v="Department chair (Faculty position)"/>
    <m/>
    <s v="yes"/>
    <m/>
    <m/>
    <m/>
    <s v="Stipend"/>
    <m/>
    <n v="757"/>
    <n v="840"/>
    <n v="27"/>
    <n v="27"/>
    <n v="40555"/>
    <n v="0"/>
    <n v="0"/>
    <n v="120"/>
    <m/>
    <n v="193"/>
    <n v="15"/>
    <n v="15"/>
    <n v="157"/>
    <m/>
    <m/>
    <n v="6"/>
    <n v="3.27"/>
    <m/>
    <m/>
    <n v="2"/>
    <n v="2"/>
    <n v="5.27"/>
    <n v="0.5"/>
    <n v="1057"/>
    <s v="estimate"/>
    <n v="2915"/>
    <n v="18852"/>
    <n v="3163"/>
    <n v="6"/>
    <m/>
    <n v="0"/>
    <n v="24936"/>
    <m/>
    <m/>
    <n v="0"/>
    <n v="0"/>
    <n v="0"/>
    <n v="0"/>
    <m/>
    <m/>
    <m/>
    <m/>
    <m/>
    <m/>
    <m/>
    <m/>
    <m/>
    <m/>
    <m/>
    <m/>
    <m/>
    <n v="66"/>
    <n v="1830"/>
    <n v="1"/>
    <n v="1"/>
    <n v="15"/>
    <n v="61"/>
    <n v="40"/>
    <n v="40"/>
    <n v="5"/>
    <n v="0"/>
    <n v="5"/>
    <n v="0"/>
    <m/>
    <m/>
    <m/>
    <m/>
    <m/>
    <n v="143896"/>
    <n v="0"/>
    <n v="0.45224319187583722"/>
    <n v="0"/>
    <n v="7.2608302299648639E-2"/>
    <n v="0"/>
    <n v="0.46988855926557122"/>
    <n v="5.2599465589429611E-3"/>
    <m/>
    <n v="0"/>
    <n v="0.52485149417548582"/>
    <n v="0.47514850582451418"/>
    <m/>
    <m/>
    <m/>
    <m/>
    <m/>
    <m/>
    <m/>
    <m/>
    <m/>
    <m/>
    <m/>
    <n v="1285.8065600433574"/>
    <x v="0"/>
  </r>
  <r>
    <s v="Compton CCD"/>
    <x v="18"/>
    <s v="711"/>
    <s v="Single College District"/>
    <x v="2"/>
    <n v="0.42241720022132639"/>
    <n v="0.22322346059600032"/>
    <n v="0.09"/>
    <n v="25.6"/>
    <n v="3.2"/>
    <n v="20120"/>
    <x v="6"/>
    <x v="168"/>
    <x v="35"/>
    <x v="19"/>
    <n v="6"/>
    <n v="180"/>
    <n v="16"/>
    <n v="11"/>
    <s v="180    (Wi-Fi)"/>
    <n v="60500"/>
    <m/>
    <n v="10000"/>
    <n v="0"/>
    <n v="0"/>
    <n v="0"/>
    <m/>
    <m/>
    <n v="0"/>
    <n v="0"/>
    <n v="70500"/>
    <n v="0"/>
    <m/>
    <m/>
    <m/>
    <m/>
    <m/>
    <m/>
    <m/>
    <m/>
    <m/>
    <n v="0"/>
    <n v="11000"/>
    <m/>
    <n v="0"/>
    <n v="0"/>
    <n v="0"/>
    <n v="0"/>
    <m/>
    <m/>
    <n v="0"/>
    <n v="0"/>
    <n v="11000"/>
    <n v="0"/>
    <m/>
    <m/>
    <m/>
    <m/>
    <m/>
    <m/>
    <m/>
    <m/>
    <m/>
    <n v="0"/>
    <m/>
    <m/>
    <m/>
    <m/>
    <m/>
    <m/>
    <m/>
    <m/>
    <m/>
    <m/>
    <m/>
    <m/>
    <m/>
    <m/>
    <m/>
    <m/>
    <m/>
    <m/>
    <m/>
    <m/>
    <m/>
    <m/>
    <n v="73212"/>
    <m/>
    <n v="0"/>
    <n v="0"/>
    <n v="0"/>
    <m/>
    <m/>
    <n v="0"/>
    <n v="0"/>
    <n v="0"/>
    <n v="73212"/>
    <m/>
    <m/>
    <m/>
    <m/>
    <m/>
    <m/>
    <m/>
    <m/>
    <m/>
    <m/>
    <m/>
    <m/>
    <m/>
    <m/>
    <m/>
    <m/>
    <m/>
    <m/>
    <m/>
    <m/>
    <m/>
    <m/>
    <n v="1150"/>
    <m/>
    <n v="0"/>
    <n v="0"/>
    <n v="0"/>
    <m/>
    <m/>
    <n v="0"/>
    <n v="0"/>
    <n v="0"/>
    <n v="0"/>
    <m/>
    <m/>
    <m/>
    <m/>
    <m/>
    <m/>
    <m/>
    <m/>
    <m/>
    <m/>
    <m/>
    <m/>
    <m/>
    <m/>
    <m/>
    <m/>
    <m/>
    <m/>
    <m/>
    <m/>
    <m/>
    <m/>
    <m/>
    <m/>
    <m/>
    <m/>
    <m/>
    <m/>
    <m/>
    <m/>
    <n v="0"/>
    <m/>
    <n v="0"/>
    <n v="0"/>
    <n v="0"/>
    <n v="0"/>
    <m/>
    <m/>
    <n v="0"/>
    <n v="0"/>
    <n v="0"/>
    <n v="81500"/>
    <n v="73212"/>
    <n v="154712"/>
    <s v="Department chair (Faculty position)"/>
    <m/>
    <s v="yes"/>
    <m/>
    <m/>
    <m/>
    <s v="Stipend"/>
    <m/>
    <n v="1047"/>
    <n v="1106"/>
    <n v="43"/>
    <n v="43"/>
    <n v="41602"/>
    <n v="0"/>
    <n v="0"/>
    <n v="120"/>
    <m/>
    <n v="193"/>
    <n v="23"/>
    <n v="23"/>
    <n v="180"/>
    <m/>
    <m/>
    <n v="6"/>
    <n v="3.87"/>
    <m/>
    <m/>
    <n v="2"/>
    <n v="2"/>
    <n v="5.87"/>
    <n v="0.5"/>
    <n v="1673"/>
    <s v="estimate"/>
    <n v="2892"/>
    <n v="14529"/>
    <n v="1889"/>
    <n v="8"/>
    <m/>
    <n v="0"/>
    <n v="19318"/>
    <m/>
    <m/>
    <n v="0"/>
    <n v="0"/>
    <m/>
    <n v="0"/>
    <m/>
    <m/>
    <m/>
    <m/>
    <m/>
    <m/>
    <m/>
    <m/>
    <m/>
    <m/>
    <m/>
    <m/>
    <m/>
    <n v="47"/>
    <n v="1201"/>
    <n v="1"/>
    <n v="0"/>
    <n v="0"/>
    <n v="61"/>
    <n v="40"/>
    <n v="40"/>
    <n v="5"/>
    <n v="0"/>
    <n v="5"/>
    <n v="0"/>
    <m/>
    <m/>
    <m/>
    <m/>
    <m/>
    <n v="134064"/>
    <n v="0"/>
    <n v="0.45568540255442369"/>
    <n v="0"/>
    <n v="7.1099850043952639E-2"/>
    <n v="0"/>
    <n v="0.47321474740162367"/>
    <n v="0"/>
    <m/>
    <n v="0"/>
    <n v="0.52678525259837639"/>
    <n v="0.47321474740162367"/>
    <m/>
    <m/>
    <m/>
    <m/>
    <m/>
    <m/>
    <m/>
    <m/>
    <m/>
    <m/>
    <m/>
    <n v="1030.3361077309912"/>
    <x v="0"/>
  </r>
  <r>
    <s v="Compton CCD"/>
    <x v="18"/>
    <s v="711"/>
    <s v="Single College District"/>
    <x v="2"/>
    <n v="0.42241720022132639"/>
    <n v="0.22322346059600032"/>
    <n v="0.09"/>
    <n v="25.6"/>
    <n v="3.2"/>
    <n v="20130"/>
    <x v="7"/>
    <x v="169"/>
    <x v="35"/>
    <x v="19"/>
    <n v="6"/>
    <n v="180"/>
    <n v="16"/>
    <n v="12"/>
    <m/>
    <n v="45700"/>
    <m/>
    <n v="0"/>
    <n v="0"/>
    <m/>
    <m/>
    <n v="0"/>
    <n v="0"/>
    <n v="0"/>
    <n v="0"/>
    <n v="45700"/>
    <n v="0"/>
    <m/>
    <n v="0"/>
    <n v="0"/>
    <m/>
    <m/>
    <n v="0"/>
    <n v="0"/>
    <n v="0"/>
    <n v="0"/>
    <n v="0"/>
    <s v="12, 000"/>
    <m/>
    <n v="0"/>
    <n v="0"/>
    <m/>
    <m/>
    <n v="0"/>
    <n v="0"/>
    <n v="0"/>
    <n v="0"/>
    <n v="0"/>
    <n v="0"/>
    <m/>
    <n v="0"/>
    <n v="0"/>
    <m/>
    <m/>
    <n v="0"/>
    <n v="0"/>
    <n v="0"/>
    <n v="0"/>
    <n v="0"/>
    <m/>
    <m/>
    <m/>
    <m/>
    <m/>
    <m/>
    <m/>
    <m/>
    <m/>
    <m/>
    <m/>
    <m/>
    <m/>
    <m/>
    <m/>
    <m/>
    <m/>
    <m/>
    <m/>
    <m/>
    <m/>
    <m/>
    <s v="53, 000"/>
    <m/>
    <n v="0"/>
    <n v="0"/>
    <m/>
    <n v="0"/>
    <n v="0"/>
    <n v="0"/>
    <n v="0"/>
    <n v="0"/>
    <n v="0"/>
    <m/>
    <m/>
    <m/>
    <m/>
    <m/>
    <m/>
    <m/>
    <m/>
    <m/>
    <m/>
    <m/>
    <m/>
    <m/>
    <m/>
    <m/>
    <m/>
    <m/>
    <m/>
    <m/>
    <m/>
    <m/>
    <m/>
    <n v="8000"/>
    <m/>
    <n v="0"/>
    <n v="0"/>
    <m/>
    <n v="0"/>
    <n v="0"/>
    <m/>
    <n v="0"/>
    <n v="0"/>
    <n v="8000"/>
    <m/>
    <m/>
    <m/>
    <m/>
    <m/>
    <m/>
    <m/>
    <m/>
    <m/>
    <m/>
    <m/>
    <m/>
    <m/>
    <m/>
    <m/>
    <m/>
    <m/>
    <m/>
    <m/>
    <m/>
    <n v="0"/>
    <m/>
    <n v="0"/>
    <n v="0"/>
    <m/>
    <n v="0"/>
    <m/>
    <n v="0"/>
    <n v="0"/>
    <n v="0"/>
    <n v="0"/>
    <m/>
    <n v="0"/>
    <n v="0"/>
    <m/>
    <m/>
    <n v="0"/>
    <n v="0"/>
    <n v="0"/>
    <n v="0"/>
    <n v="0"/>
    <n v="45700"/>
    <n v="8000"/>
    <n v="53700"/>
    <s v="Department chair (Faculty position)"/>
    <m/>
    <s v="yes"/>
    <m/>
    <m/>
    <m/>
    <s v="Stipend"/>
    <m/>
    <n v="737"/>
    <n v="687"/>
    <n v="50"/>
    <n v="50"/>
    <n v="40000"/>
    <n v="0"/>
    <n v="0"/>
    <n v="112"/>
    <m/>
    <n v="193"/>
    <n v="18"/>
    <n v="18"/>
    <n v="198"/>
    <m/>
    <m/>
    <n v="6"/>
    <n v="3.63"/>
    <n v="0"/>
    <n v="2"/>
    <n v="2"/>
    <n v="2"/>
    <n v="5.63"/>
    <n v="1"/>
    <n v="1372"/>
    <s v="actual"/>
    <n v="2454"/>
    <n v="4884"/>
    <n v="1092"/>
    <n v="10"/>
    <m/>
    <m/>
    <n v="8440"/>
    <m/>
    <m/>
    <n v="0"/>
    <n v="0"/>
    <n v="0"/>
    <n v="0"/>
    <s v="No"/>
    <m/>
    <m/>
    <m/>
    <m/>
    <m/>
    <m/>
    <m/>
    <m/>
    <m/>
    <m/>
    <s v="No"/>
    <m/>
    <n v="44"/>
    <n v="1495"/>
    <n v="0"/>
    <n v="0"/>
    <n v="0"/>
    <n v="61"/>
    <n v="40"/>
    <n v="40"/>
    <n v="5"/>
    <n v="0"/>
    <m/>
    <n v="0"/>
    <s v="No"/>
    <n v="0"/>
    <m/>
    <s v="No"/>
    <s v="Yes"/>
    <n v="128213"/>
    <n v="0"/>
    <n v="0.85102420856610805"/>
    <n v="0"/>
    <n v="0"/>
    <n v="0"/>
    <n v="0"/>
    <n v="0.148975791433892"/>
    <m/>
    <n v="0"/>
    <n v="0.85102420856610805"/>
    <n v="0.148975791433892"/>
    <m/>
    <m/>
    <m/>
    <m/>
    <m/>
    <m/>
    <m/>
    <m/>
    <m/>
    <m/>
    <m/>
    <n v="966.9047111562212"/>
    <x v="0"/>
  </r>
  <r>
    <s v="Compton CCD"/>
    <x v="18"/>
    <s v="711"/>
    <s v="Single College District"/>
    <x v="2"/>
    <n v="0.42241720022132639"/>
    <n v="0.22322346059600032"/>
    <n v="0.09"/>
    <n v="25.6"/>
    <n v="3.2"/>
    <n v="20140"/>
    <x v="8"/>
    <x v="170"/>
    <x v="11"/>
    <x v="3"/>
    <n v="36"/>
    <n v="178"/>
    <n v="19"/>
    <n v="23"/>
    <m/>
    <n v="48000"/>
    <m/>
    <m/>
    <n v="30000"/>
    <m/>
    <m/>
    <m/>
    <m/>
    <m/>
    <m/>
    <n v="78000"/>
    <n v="3500"/>
    <m/>
    <m/>
    <m/>
    <m/>
    <m/>
    <m/>
    <m/>
    <m/>
    <m/>
    <n v="3500"/>
    <n v="12000"/>
    <m/>
    <m/>
    <m/>
    <m/>
    <m/>
    <m/>
    <m/>
    <m/>
    <m/>
    <n v="12000"/>
    <n v="0"/>
    <m/>
    <m/>
    <m/>
    <m/>
    <m/>
    <m/>
    <m/>
    <m/>
    <m/>
    <n v="0"/>
    <n v="52293"/>
    <m/>
    <m/>
    <m/>
    <m/>
    <m/>
    <m/>
    <m/>
    <m/>
    <m/>
    <n v="52293"/>
    <n v="0"/>
    <m/>
    <m/>
    <m/>
    <m/>
    <m/>
    <m/>
    <m/>
    <m/>
    <m/>
    <n v="0"/>
    <n v="52293"/>
    <n v="0"/>
    <n v="0"/>
    <n v="0"/>
    <n v="0"/>
    <n v="0"/>
    <n v="0"/>
    <n v="0"/>
    <n v="0"/>
    <n v="0"/>
    <n v="52293"/>
    <n v="0"/>
    <m/>
    <m/>
    <m/>
    <m/>
    <m/>
    <m/>
    <m/>
    <m/>
    <m/>
    <n v="0"/>
    <n v="1530"/>
    <m/>
    <m/>
    <m/>
    <m/>
    <m/>
    <m/>
    <m/>
    <m/>
    <m/>
    <n v="1530"/>
    <n v="1530"/>
    <n v="0"/>
    <n v="0"/>
    <n v="0"/>
    <n v="0"/>
    <n v="0"/>
    <n v="0"/>
    <n v="0"/>
    <n v="0"/>
    <n v="0"/>
    <n v="1530"/>
    <s v="-0-"/>
    <m/>
    <m/>
    <m/>
    <m/>
    <m/>
    <m/>
    <m/>
    <m/>
    <n v="0"/>
    <s v="-0-"/>
    <m/>
    <m/>
    <m/>
    <m/>
    <m/>
    <m/>
    <m/>
    <m/>
    <n v="0"/>
    <e v="#VALUE!"/>
    <n v="0"/>
    <n v="0"/>
    <n v="0"/>
    <n v="0"/>
    <n v="0"/>
    <n v="0"/>
    <n v="0"/>
    <n v="0"/>
    <n v="0"/>
    <n v="37400"/>
    <m/>
    <m/>
    <m/>
    <m/>
    <m/>
    <m/>
    <m/>
    <m/>
    <m/>
    <n v="37400"/>
    <n v="90000"/>
    <n v="57323"/>
    <n v="184723"/>
    <s v="Department chair (Faculty position)"/>
    <m/>
    <s v="yes"/>
    <m/>
    <m/>
    <m/>
    <s v="Stipend"/>
    <m/>
    <n v="1153"/>
    <n v="1053"/>
    <n v="150"/>
    <n v="150"/>
    <n v="43021"/>
    <n v="70000"/>
    <n v="70000"/>
    <n v="109"/>
    <m/>
    <n v="0"/>
    <n v="60"/>
    <n v="60"/>
    <n v="330"/>
    <s v="No"/>
    <m/>
    <n v="3"/>
    <n v="4.1399999999999997"/>
    <n v="0"/>
    <n v="3"/>
    <n v="3"/>
    <n v="3"/>
    <n v="7.14"/>
    <n v="1.25"/>
    <n v="960"/>
    <s v="actual"/>
    <n v="2069"/>
    <n v="8487"/>
    <n v="473"/>
    <n v="12"/>
    <n v="0"/>
    <m/>
    <n v="10986"/>
    <n v="0"/>
    <n v="0"/>
    <m/>
    <n v="0"/>
    <n v="0"/>
    <s v="-0-"/>
    <s v="No"/>
    <m/>
    <m/>
    <m/>
    <m/>
    <m/>
    <m/>
    <m/>
    <m/>
    <m/>
    <m/>
    <s v="No"/>
    <m/>
    <n v="48"/>
    <n v="1299"/>
    <n v="0"/>
    <n v="0"/>
    <n v="0"/>
    <n v="61"/>
    <n v="48"/>
    <n v="48"/>
    <n v="5"/>
    <n v="0"/>
    <n v="5"/>
    <s v="-0-"/>
    <s v="No"/>
    <s v="-0-"/>
    <s v="No"/>
    <s v="No"/>
    <s v="Yes"/>
    <n v="113164"/>
    <n v="0"/>
    <n v="0.4222538611867499"/>
    <n v="1.8947288642995188E-2"/>
    <n v="6.496213249026922E-2"/>
    <n v="0"/>
    <n v="0.28308873285947067"/>
    <n v="8.2826718925093253E-3"/>
    <n v="0"/>
    <n v="0.20246531292800571"/>
    <n v="0.48721599367701912"/>
    <n v="0.3103186933949752"/>
    <n v="0.79"/>
    <s v="Yes"/>
    <s v="General Library Book Budget"/>
    <m/>
    <m/>
    <m/>
    <s v="Textbook Donations from Faculty"/>
    <m/>
    <m/>
    <s v="Other"/>
    <s v="Instructional Equipment Grant"/>
    <n v="734.92519674535924"/>
    <x v="0"/>
  </r>
  <r>
    <s v="Contra Costa CCD"/>
    <x v="19"/>
    <s v="311"/>
    <s v="Multi-College District"/>
    <x v="5"/>
    <n v="0.46133333333333332"/>
    <n v="0.20754022988505746"/>
    <n v="0.26"/>
    <n v="11.1"/>
    <n v="26.5"/>
    <n v="20060"/>
    <x v="0"/>
    <x v="171"/>
    <x v="36"/>
    <x v="10"/>
    <n v="49"/>
    <n v="349"/>
    <n v="34"/>
    <n v="65"/>
    <n v="8"/>
    <n v="6400"/>
    <m/>
    <m/>
    <m/>
    <m/>
    <m/>
    <m/>
    <m/>
    <m/>
    <m/>
    <n v="6400"/>
    <n v="12218"/>
    <m/>
    <m/>
    <m/>
    <m/>
    <m/>
    <m/>
    <m/>
    <m/>
    <m/>
    <n v="12218"/>
    <n v="3970"/>
    <m/>
    <m/>
    <m/>
    <m/>
    <m/>
    <m/>
    <m/>
    <m/>
    <m/>
    <n v="3970"/>
    <m/>
    <m/>
    <m/>
    <m/>
    <m/>
    <n v="2800"/>
    <m/>
    <m/>
    <m/>
    <m/>
    <n v="2800"/>
    <m/>
    <m/>
    <m/>
    <m/>
    <m/>
    <m/>
    <m/>
    <m/>
    <m/>
    <m/>
    <m/>
    <m/>
    <m/>
    <m/>
    <m/>
    <m/>
    <m/>
    <m/>
    <m/>
    <m/>
    <m/>
    <m/>
    <m/>
    <m/>
    <m/>
    <m/>
    <m/>
    <m/>
    <m/>
    <n v="32805"/>
    <m/>
    <n v="3205"/>
    <n v="36010"/>
    <m/>
    <m/>
    <m/>
    <m/>
    <m/>
    <m/>
    <m/>
    <m/>
    <m/>
    <m/>
    <m/>
    <m/>
    <m/>
    <m/>
    <m/>
    <m/>
    <m/>
    <m/>
    <m/>
    <m/>
    <m/>
    <m/>
    <n v="816"/>
    <m/>
    <m/>
    <m/>
    <m/>
    <m/>
    <m/>
    <m/>
    <m/>
    <n v="10798"/>
    <n v="11614"/>
    <m/>
    <m/>
    <m/>
    <m/>
    <m/>
    <m/>
    <m/>
    <m/>
    <m/>
    <m/>
    <m/>
    <m/>
    <m/>
    <m/>
    <m/>
    <m/>
    <m/>
    <m/>
    <m/>
    <m/>
    <m/>
    <m/>
    <m/>
    <m/>
    <m/>
    <m/>
    <m/>
    <m/>
    <m/>
    <m/>
    <m/>
    <m/>
    <m/>
    <m/>
    <m/>
    <m/>
    <m/>
    <m/>
    <m/>
    <m/>
    <n v="0"/>
    <n v="22588"/>
    <n v="50424"/>
    <n v="73012"/>
    <m/>
    <s v="Library Coordinatory (faculty position)"/>
    <s v="yes"/>
    <m/>
    <m/>
    <s v="Release time"/>
    <m/>
    <m/>
    <n v="103"/>
    <n v="211"/>
    <n v="43"/>
    <n v="43"/>
    <n v="50393"/>
    <n v="3031"/>
    <n v="3031"/>
    <n v="96"/>
    <m/>
    <n v="18"/>
    <n v="216"/>
    <n v="195"/>
    <n v="2863"/>
    <m/>
    <m/>
    <n v="12"/>
    <n v="2.9"/>
    <m/>
    <m/>
    <n v="9"/>
    <n v="5.3"/>
    <n v="8.1999999999999993"/>
    <n v="2"/>
    <n v="8503"/>
    <s v="actual"/>
    <n v="4068"/>
    <n v="7531"/>
    <n v="3838"/>
    <n v="3820"/>
    <m/>
    <m/>
    <n v="19257"/>
    <m/>
    <m/>
    <n v="235"/>
    <n v="235"/>
    <n v="33"/>
    <n v="33"/>
    <m/>
    <m/>
    <m/>
    <m/>
    <m/>
    <m/>
    <m/>
    <m/>
    <m/>
    <m/>
    <m/>
    <m/>
    <m/>
    <n v="102"/>
    <n v="2078"/>
    <n v="1"/>
    <n v="2"/>
    <n v="18"/>
    <n v="53"/>
    <n v="40"/>
    <n v="24"/>
    <n v="4"/>
    <n v="0"/>
    <n v="4"/>
    <n v="0"/>
    <m/>
    <m/>
    <m/>
    <m/>
    <m/>
    <n v="300735"/>
    <m/>
    <n v="8.7656823535857117E-2"/>
    <n v="0.16734235468142222"/>
    <n v="5.4374623349586371E-2"/>
    <n v="3.8349860296937488E-2"/>
    <n v="0.49320659617597107"/>
    <n v="0.15906974196022572"/>
    <m/>
    <n v="0"/>
    <n v="0.30937380156686572"/>
    <n v="0.69062619843313433"/>
    <m/>
    <m/>
    <m/>
    <m/>
    <m/>
    <m/>
    <m/>
    <m/>
    <m/>
    <m/>
    <m/>
    <n v="702.35716608594737"/>
    <x v="0"/>
  </r>
  <r>
    <s v="Contra Costa CCD"/>
    <x v="19"/>
    <s v="311"/>
    <s v="Multi-College District"/>
    <x v="5"/>
    <n v="0.46133333333333332"/>
    <n v="0.20754022988505746"/>
    <n v="0.26"/>
    <n v="11.1"/>
    <n v="26.5"/>
    <n v="20070"/>
    <x v="1"/>
    <x v="172"/>
    <x v="36"/>
    <x v="10"/>
    <n v="49"/>
    <n v="349"/>
    <n v="34"/>
    <n v="65"/>
    <n v="8"/>
    <n v="4000"/>
    <m/>
    <m/>
    <m/>
    <m/>
    <m/>
    <m/>
    <m/>
    <m/>
    <m/>
    <n v="4000"/>
    <n v="12051"/>
    <m/>
    <m/>
    <m/>
    <m/>
    <m/>
    <m/>
    <m/>
    <m/>
    <m/>
    <n v="12051"/>
    <n v="4169"/>
    <m/>
    <m/>
    <m/>
    <m/>
    <m/>
    <m/>
    <m/>
    <m/>
    <m/>
    <n v="4169"/>
    <m/>
    <m/>
    <m/>
    <m/>
    <m/>
    <m/>
    <m/>
    <m/>
    <m/>
    <n v="3100"/>
    <n v="3100"/>
    <m/>
    <m/>
    <m/>
    <m/>
    <m/>
    <m/>
    <m/>
    <m/>
    <m/>
    <m/>
    <m/>
    <m/>
    <m/>
    <m/>
    <m/>
    <m/>
    <m/>
    <m/>
    <m/>
    <m/>
    <m/>
    <m/>
    <m/>
    <m/>
    <m/>
    <m/>
    <m/>
    <m/>
    <m/>
    <n v="36199"/>
    <m/>
    <n v="2247"/>
    <n v="38446"/>
    <m/>
    <m/>
    <m/>
    <m/>
    <m/>
    <m/>
    <m/>
    <m/>
    <m/>
    <m/>
    <m/>
    <m/>
    <m/>
    <m/>
    <m/>
    <m/>
    <m/>
    <m/>
    <m/>
    <m/>
    <m/>
    <m/>
    <n v="1010"/>
    <m/>
    <m/>
    <m/>
    <m/>
    <m/>
    <m/>
    <m/>
    <m/>
    <n v="9952"/>
    <n v="10962"/>
    <m/>
    <m/>
    <m/>
    <m/>
    <m/>
    <m/>
    <m/>
    <m/>
    <m/>
    <m/>
    <m/>
    <m/>
    <m/>
    <m/>
    <m/>
    <m/>
    <m/>
    <m/>
    <m/>
    <m/>
    <m/>
    <m/>
    <m/>
    <m/>
    <m/>
    <m/>
    <m/>
    <m/>
    <m/>
    <m/>
    <m/>
    <m/>
    <m/>
    <m/>
    <m/>
    <m/>
    <m/>
    <m/>
    <m/>
    <m/>
    <n v="0"/>
    <n v="20220"/>
    <n v="52508"/>
    <n v="72728"/>
    <m/>
    <s v="Library Coordinatory (faculty position)"/>
    <s v="yes"/>
    <m/>
    <m/>
    <s v="Release time"/>
    <m/>
    <m/>
    <n v="83"/>
    <n v="143"/>
    <n v="163"/>
    <n v="163"/>
    <m/>
    <n v="3182"/>
    <n v="6213"/>
    <n v="93"/>
    <m/>
    <n v="18"/>
    <n v="113"/>
    <n v="88"/>
    <n v="2993"/>
    <m/>
    <m/>
    <n v="12"/>
    <n v="3"/>
    <m/>
    <m/>
    <n v="11"/>
    <n v="5.2"/>
    <n v="8.1999999999999993"/>
    <n v="2"/>
    <n v="10858"/>
    <s v="actual"/>
    <n v="4208"/>
    <n v="9002"/>
    <n v="6051"/>
    <n v="5613"/>
    <m/>
    <m/>
    <n v="24874"/>
    <m/>
    <m/>
    <n v="113"/>
    <n v="113"/>
    <n v="45"/>
    <n v="45"/>
    <m/>
    <m/>
    <m/>
    <m/>
    <m/>
    <m/>
    <m/>
    <m/>
    <m/>
    <m/>
    <m/>
    <m/>
    <m/>
    <n v="179"/>
    <n v="4039"/>
    <n v="2"/>
    <n v="2"/>
    <n v="32"/>
    <n v="53"/>
    <n v="40"/>
    <n v="24"/>
    <n v="4"/>
    <n v="0"/>
    <n v="4"/>
    <n v="0"/>
    <m/>
    <m/>
    <m/>
    <m/>
    <m/>
    <n v="291215"/>
    <m/>
    <n v="5.4999450005499946E-2"/>
    <n v="0.16569959300406997"/>
    <n v="5.7323176768232315E-2"/>
    <n v="4.2624573754262457E-2"/>
    <n v="0.5286272137278627"/>
    <n v="0.15072599274007259"/>
    <m/>
    <n v="0"/>
    <n v="0.27802221977780223"/>
    <n v="0.72197778022219783"/>
    <m/>
    <m/>
    <m/>
    <m/>
    <m/>
    <m/>
    <m/>
    <m/>
    <m/>
    <m/>
    <m/>
    <n v="693.37094076655137"/>
    <x v="0"/>
  </r>
  <r>
    <s v="Contra Costa CCD"/>
    <x v="19"/>
    <s v="311"/>
    <s v="Multi-College District"/>
    <x v="5"/>
    <n v="0.46133333333333332"/>
    <n v="0.20754022988505746"/>
    <n v="0.26"/>
    <n v="11.1"/>
    <n v="26.5"/>
    <n v="20080"/>
    <x v="2"/>
    <x v="173"/>
    <x v="36"/>
    <x v="10"/>
    <n v="49"/>
    <n v="349"/>
    <n v="34"/>
    <n v="65"/>
    <n v="8"/>
    <n v="6762"/>
    <m/>
    <n v="0"/>
    <n v="0"/>
    <n v="0"/>
    <n v="0"/>
    <m/>
    <m/>
    <n v="0"/>
    <n v="36751"/>
    <n v="43513"/>
    <n v="0"/>
    <m/>
    <n v="0"/>
    <n v="0"/>
    <n v="0"/>
    <n v="0"/>
    <m/>
    <m/>
    <n v="0"/>
    <n v="2400"/>
    <n v="2400"/>
    <n v="8959"/>
    <m/>
    <n v="0"/>
    <n v="0"/>
    <n v="0"/>
    <n v="0"/>
    <m/>
    <m/>
    <n v="0"/>
    <n v="0"/>
    <n v="8959"/>
    <n v="6963"/>
    <m/>
    <n v="0"/>
    <n v="0"/>
    <n v="0"/>
    <n v="0"/>
    <m/>
    <m/>
    <n v="0"/>
    <n v="0"/>
    <n v="6963"/>
    <m/>
    <m/>
    <m/>
    <m/>
    <m/>
    <m/>
    <m/>
    <m/>
    <m/>
    <m/>
    <m/>
    <m/>
    <m/>
    <m/>
    <m/>
    <m/>
    <m/>
    <m/>
    <m/>
    <m/>
    <m/>
    <m/>
    <n v="1968"/>
    <m/>
    <n v="0"/>
    <n v="0"/>
    <n v="0"/>
    <m/>
    <m/>
    <n v="36977"/>
    <n v="0"/>
    <n v="3429"/>
    <n v="42374"/>
    <m/>
    <m/>
    <m/>
    <m/>
    <m/>
    <m/>
    <m/>
    <m/>
    <m/>
    <m/>
    <m/>
    <m/>
    <m/>
    <m/>
    <m/>
    <m/>
    <m/>
    <m/>
    <m/>
    <m/>
    <m/>
    <m/>
    <n v="1787"/>
    <m/>
    <n v="0"/>
    <n v="0"/>
    <n v="0"/>
    <m/>
    <m/>
    <n v="0"/>
    <n v="0"/>
    <n v="14117"/>
    <n v="15904"/>
    <m/>
    <m/>
    <m/>
    <m/>
    <m/>
    <m/>
    <m/>
    <m/>
    <m/>
    <m/>
    <m/>
    <m/>
    <m/>
    <m/>
    <m/>
    <m/>
    <m/>
    <m/>
    <m/>
    <m/>
    <m/>
    <m/>
    <m/>
    <m/>
    <m/>
    <m/>
    <m/>
    <m/>
    <m/>
    <m/>
    <n v="495343"/>
    <m/>
    <m/>
    <m/>
    <m/>
    <m/>
    <m/>
    <m/>
    <m/>
    <n v="9676"/>
    <n v="505019"/>
    <n v="59435"/>
    <n v="60678"/>
    <n v="625132"/>
    <m/>
    <s v="Library Coordinator (Faculty position, 20%)"/>
    <s v="yes"/>
    <m/>
    <m/>
    <s v="Release time"/>
    <m/>
    <m/>
    <n v="1226"/>
    <n v="1524"/>
    <n v="169"/>
    <n v="189"/>
    <n v="51598"/>
    <n v="2970"/>
    <n v="8864"/>
    <n v="93"/>
    <m/>
    <n v="16"/>
    <n v="79"/>
    <n v="102"/>
    <n v="3065"/>
    <m/>
    <m/>
    <n v="12"/>
    <n v="3.38"/>
    <m/>
    <m/>
    <n v="7"/>
    <n v="4.0999999999999996"/>
    <n v="7.4799999999999995"/>
    <n v="1.25"/>
    <n v="11825"/>
    <s v="actual"/>
    <n v="4749"/>
    <n v="9407"/>
    <n v="7551"/>
    <n v="6966"/>
    <m/>
    <n v="34"/>
    <n v="28707"/>
    <m/>
    <m/>
    <m/>
    <n v="46"/>
    <m/>
    <n v="87"/>
    <m/>
    <m/>
    <m/>
    <m/>
    <m/>
    <m/>
    <m/>
    <m/>
    <m/>
    <m/>
    <m/>
    <m/>
    <m/>
    <n v="180"/>
    <n v="4684"/>
    <n v="2"/>
    <n v="4"/>
    <n v="64"/>
    <n v="58"/>
    <n v="40"/>
    <n v="24"/>
    <n v="4"/>
    <n v="0"/>
    <n v="4"/>
    <n v="0"/>
    <m/>
    <m/>
    <m/>
    <m/>
    <m/>
    <n v="576572"/>
    <n v="2"/>
    <n v="6.9606099191850679E-2"/>
    <n v="3.8391891632487221E-3"/>
    <n v="1.4331373213977207E-2"/>
    <n v="1.1138447559875354E-2"/>
    <n v="6.7784084001458897E-2"/>
    <n v="2.5441026855128196E-2"/>
    <m/>
    <n v="0.8078597800144609"/>
    <n v="9.5075919965703248E-2"/>
    <n v="9.7064300019835806E-2"/>
    <m/>
    <m/>
    <m/>
    <m/>
    <m/>
    <m/>
    <m/>
    <m/>
    <m/>
    <m/>
    <m/>
    <n v="834.52829131653971"/>
    <x v="0"/>
  </r>
  <r>
    <s v="Contra Costa CCD"/>
    <x v="19"/>
    <s v="311"/>
    <s v="Multi-College District"/>
    <x v="5"/>
    <n v="0.46133333333333332"/>
    <n v="0.20754022988505746"/>
    <n v="0.26"/>
    <n v="11.1"/>
    <n v="26.5"/>
    <n v="20090"/>
    <x v="3"/>
    <x v="174"/>
    <x v="36"/>
    <x v="10"/>
    <n v="49"/>
    <n v="349"/>
    <n v="34"/>
    <n v="65"/>
    <n v="8"/>
    <n v="5332"/>
    <m/>
    <n v="0"/>
    <n v="0"/>
    <n v="0"/>
    <n v="0"/>
    <m/>
    <m/>
    <n v="0"/>
    <n v="55270"/>
    <n v="60602"/>
    <n v="0"/>
    <m/>
    <n v="0"/>
    <n v="0"/>
    <n v="0"/>
    <n v="0"/>
    <m/>
    <m/>
    <n v="0"/>
    <n v="0"/>
    <n v="0"/>
    <n v="8574"/>
    <m/>
    <n v="0"/>
    <n v="0"/>
    <n v="0"/>
    <n v="0"/>
    <m/>
    <m/>
    <n v="0"/>
    <n v="0"/>
    <n v="8574"/>
    <n v="7242"/>
    <m/>
    <n v="0"/>
    <n v="0"/>
    <n v="0"/>
    <n v="0"/>
    <m/>
    <m/>
    <n v="0"/>
    <n v="0"/>
    <n v="7242"/>
    <m/>
    <m/>
    <m/>
    <m/>
    <m/>
    <m/>
    <m/>
    <m/>
    <m/>
    <m/>
    <m/>
    <m/>
    <m/>
    <m/>
    <m/>
    <m/>
    <m/>
    <m/>
    <m/>
    <m/>
    <m/>
    <m/>
    <n v="4161"/>
    <m/>
    <n v="0"/>
    <n v="0"/>
    <n v="0"/>
    <m/>
    <m/>
    <n v="36036"/>
    <n v="0"/>
    <n v="3532"/>
    <n v="43729"/>
    <m/>
    <m/>
    <m/>
    <m/>
    <m/>
    <m/>
    <m/>
    <m/>
    <m/>
    <m/>
    <m/>
    <m/>
    <m/>
    <m/>
    <m/>
    <m/>
    <m/>
    <m/>
    <m/>
    <m/>
    <m/>
    <m/>
    <n v="747"/>
    <m/>
    <n v="0"/>
    <n v="0"/>
    <n v="0"/>
    <m/>
    <m/>
    <n v="0"/>
    <n v="0"/>
    <n v="0"/>
    <n v="747"/>
    <m/>
    <m/>
    <m/>
    <m/>
    <m/>
    <m/>
    <m/>
    <m/>
    <m/>
    <m/>
    <m/>
    <m/>
    <m/>
    <m/>
    <m/>
    <m/>
    <m/>
    <m/>
    <m/>
    <m/>
    <m/>
    <m/>
    <m/>
    <m/>
    <m/>
    <m/>
    <m/>
    <m/>
    <m/>
    <m/>
    <n v="521093"/>
    <m/>
    <m/>
    <m/>
    <m/>
    <m/>
    <m/>
    <m/>
    <m/>
    <n v="14613"/>
    <n v="535706"/>
    <n v="76418"/>
    <n v="44476"/>
    <n v="656600"/>
    <m/>
    <s v="Library Coordinator (Faculty position, 20%)"/>
    <s v="yes"/>
    <m/>
    <m/>
    <s v="Release time"/>
    <m/>
    <m/>
    <n v="2066"/>
    <n v="2399"/>
    <n v="1368"/>
    <n v="1573"/>
    <n v="53411"/>
    <n v="0"/>
    <n v="8864"/>
    <n v="89"/>
    <m/>
    <n v="16"/>
    <n v="92"/>
    <n v="96"/>
    <n v="2946"/>
    <m/>
    <m/>
    <n v="11"/>
    <n v="3.38"/>
    <m/>
    <m/>
    <n v="7"/>
    <n v="4.0999999999999996"/>
    <n v="7.4799999999999995"/>
    <n v="1.5"/>
    <n v="11855"/>
    <s v="actual"/>
    <n v="6162"/>
    <n v="15349"/>
    <n v="13311"/>
    <n v="9380"/>
    <m/>
    <n v="24"/>
    <n v="44226"/>
    <m/>
    <m/>
    <m/>
    <n v="53"/>
    <m/>
    <n v="47"/>
    <m/>
    <m/>
    <m/>
    <m/>
    <m/>
    <m/>
    <m/>
    <m/>
    <m/>
    <m/>
    <m/>
    <m/>
    <m/>
    <n v="179"/>
    <n v="4389"/>
    <n v="2"/>
    <n v="6"/>
    <n v="154"/>
    <n v="58"/>
    <n v="42"/>
    <n v="38"/>
    <n v="4"/>
    <n v="0"/>
    <n v="4"/>
    <n v="0"/>
    <m/>
    <m/>
    <m/>
    <m/>
    <m/>
    <n v="787269"/>
    <n v="1"/>
    <n v="9.2296679865976242E-2"/>
    <n v="0"/>
    <n v="1.3058178495278709E-2"/>
    <n v="1.1029546146816937E-2"/>
    <n v="6.6599147121535182E-2"/>
    <n v="1.1376789521778861E-3"/>
    <m/>
    <n v="0.81587876941821502"/>
    <n v="0.11638440450807189"/>
    <n v="6.7736826073713063E-2"/>
    <m/>
    <m/>
    <m/>
    <m/>
    <m/>
    <m/>
    <m/>
    <m/>
    <m/>
    <m/>
    <m/>
    <n v="851.09539088363863"/>
    <x v="0"/>
  </r>
  <r>
    <s v="Contra Costa CCD"/>
    <x v="19"/>
    <s v="311"/>
    <s v="Multi-College District"/>
    <x v="5"/>
    <n v="0.46133333333333332"/>
    <n v="0.20754022988505746"/>
    <n v="0.26"/>
    <n v="11.1"/>
    <n v="26.5"/>
    <n v="20100"/>
    <x v="4"/>
    <x v="175"/>
    <x v="36"/>
    <x v="10"/>
    <n v="49"/>
    <n v="349"/>
    <n v="34"/>
    <n v="65"/>
    <n v="8"/>
    <n v="5333"/>
    <m/>
    <n v="0"/>
    <n v="0"/>
    <n v="0"/>
    <n v="0"/>
    <m/>
    <m/>
    <n v="0"/>
    <n v="1997"/>
    <n v="7330"/>
    <n v="0"/>
    <m/>
    <n v="0"/>
    <n v="0"/>
    <n v="0"/>
    <n v="0"/>
    <m/>
    <m/>
    <n v="0"/>
    <n v="0"/>
    <n v="0"/>
    <n v="8587"/>
    <m/>
    <n v="0"/>
    <n v="0"/>
    <n v="0"/>
    <n v="0"/>
    <m/>
    <m/>
    <n v="0"/>
    <n v="0"/>
    <n v="8587"/>
    <n v="0"/>
    <m/>
    <n v="0"/>
    <n v="0"/>
    <n v="0"/>
    <n v="0"/>
    <m/>
    <m/>
    <n v="0"/>
    <n v="0"/>
    <n v="0"/>
    <m/>
    <m/>
    <m/>
    <m/>
    <m/>
    <m/>
    <m/>
    <m/>
    <m/>
    <m/>
    <m/>
    <m/>
    <m/>
    <m/>
    <m/>
    <m/>
    <m/>
    <m/>
    <m/>
    <m/>
    <m/>
    <m/>
    <n v="32247"/>
    <m/>
    <n v="0"/>
    <n v="0"/>
    <n v="0"/>
    <m/>
    <m/>
    <n v="0"/>
    <n v="0"/>
    <n v="9163"/>
    <n v="41410"/>
    <m/>
    <m/>
    <m/>
    <m/>
    <m/>
    <m/>
    <m/>
    <m/>
    <m/>
    <m/>
    <m/>
    <m/>
    <m/>
    <m/>
    <m/>
    <m/>
    <m/>
    <m/>
    <m/>
    <m/>
    <m/>
    <m/>
    <n v="0"/>
    <m/>
    <n v="0"/>
    <n v="0"/>
    <n v="0"/>
    <m/>
    <m/>
    <n v="0"/>
    <n v="0"/>
    <n v="0"/>
    <n v="0"/>
    <m/>
    <m/>
    <m/>
    <m/>
    <m/>
    <m/>
    <m/>
    <m/>
    <m/>
    <m/>
    <m/>
    <m/>
    <m/>
    <m/>
    <m/>
    <m/>
    <m/>
    <m/>
    <m/>
    <m/>
    <m/>
    <m/>
    <m/>
    <m/>
    <m/>
    <m/>
    <m/>
    <m/>
    <m/>
    <m/>
    <n v="545522"/>
    <m/>
    <m/>
    <m/>
    <m/>
    <m/>
    <m/>
    <m/>
    <m/>
    <n v="13635"/>
    <n v="559157"/>
    <n v="15917"/>
    <n v="41410"/>
    <n v="616484"/>
    <m/>
    <s v="Library Coordinator (Faculty position, 20%)"/>
    <s v="yes"/>
    <m/>
    <m/>
    <s v="Release time"/>
    <m/>
    <m/>
    <n v="2519"/>
    <n v="2688"/>
    <n v="1736"/>
    <n v="1834"/>
    <n v="55844"/>
    <n v="0"/>
    <n v="8864"/>
    <n v="86"/>
    <m/>
    <n v="16"/>
    <n v="35"/>
    <n v="50"/>
    <n v="2927"/>
    <m/>
    <m/>
    <n v="10"/>
    <n v="3.23"/>
    <m/>
    <m/>
    <n v="6"/>
    <n v="4.0999999999999996"/>
    <n v="7.33"/>
    <n v="1.6"/>
    <n v="15208"/>
    <s v="actual"/>
    <n v="7467"/>
    <n v="19848"/>
    <n v="12428"/>
    <n v="9287"/>
    <m/>
    <n v="6"/>
    <n v="49036"/>
    <m/>
    <m/>
    <m/>
    <n v="79"/>
    <m/>
    <n v="97"/>
    <m/>
    <m/>
    <m/>
    <m/>
    <m/>
    <m/>
    <m/>
    <m/>
    <m/>
    <m/>
    <m/>
    <m/>
    <m/>
    <n v="177"/>
    <n v="3763"/>
    <n v="2"/>
    <n v="7"/>
    <n v="225"/>
    <n v="52"/>
    <n v="42"/>
    <n v="39"/>
    <n v="4"/>
    <n v="0"/>
    <n v="4"/>
    <n v="0"/>
    <m/>
    <m/>
    <m/>
    <m/>
    <m/>
    <n v="830271"/>
    <n v="3"/>
    <n v="1.189000849981508E-2"/>
    <n v="0"/>
    <n v="1.3928990857832483E-2"/>
    <n v="0"/>
    <n v="6.7171248564439623E-2"/>
    <n v="0"/>
    <m/>
    <n v="0.90700975207791279"/>
    <n v="2.5818999357647563E-2"/>
    <n v="6.7171248564439623E-2"/>
    <m/>
    <m/>
    <m/>
    <m/>
    <m/>
    <m/>
    <m/>
    <m/>
    <m/>
    <m/>
    <m/>
    <n v="937.67213668551744"/>
    <x v="0"/>
  </r>
  <r>
    <s v="Contra Costa CCD"/>
    <x v="19"/>
    <s v="311"/>
    <s v="Multi-College District"/>
    <x v="5"/>
    <n v="0.46133333333333332"/>
    <n v="0.20754022988505746"/>
    <n v="0.26"/>
    <n v="11.1"/>
    <n v="26.5"/>
    <n v="20110"/>
    <x v="5"/>
    <x v="176"/>
    <x v="36"/>
    <x v="10"/>
    <n v="49"/>
    <n v="349"/>
    <n v="34"/>
    <n v="65"/>
    <n v="8"/>
    <n v="8198"/>
    <m/>
    <m/>
    <m/>
    <m/>
    <m/>
    <m/>
    <m/>
    <m/>
    <n v="1398"/>
    <n v="9596"/>
    <m/>
    <m/>
    <m/>
    <m/>
    <m/>
    <m/>
    <m/>
    <m/>
    <m/>
    <m/>
    <n v="0"/>
    <n v="5125"/>
    <m/>
    <m/>
    <m/>
    <m/>
    <m/>
    <m/>
    <m/>
    <m/>
    <m/>
    <n v="5125"/>
    <m/>
    <m/>
    <m/>
    <m/>
    <m/>
    <m/>
    <m/>
    <m/>
    <m/>
    <m/>
    <n v="0"/>
    <m/>
    <m/>
    <m/>
    <m/>
    <m/>
    <m/>
    <m/>
    <m/>
    <m/>
    <m/>
    <m/>
    <m/>
    <m/>
    <m/>
    <m/>
    <m/>
    <m/>
    <m/>
    <m/>
    <m/>
    <m/>
    <m/>
    <n v="34444"/>
    <m/>
    <m/>
    <m/>
    <m/>
    <m/>
    <m/>
    <m/>
    <m/>
    <n v="5168"/>
    <n v="39612"/>
    <m/>
    <m/>
    <m/>
    <m/>
    <m/>
    <m/>
    <m/>
    <m/>
    <m/>
    <m/>
    <m/>
    <m/>
    <m/>
    <m/>
    <m/>
    <m/>
    <m/>
    <m/>
    <m/>
    <m/>
    <m/>
    <m/>
    <n v="1735"/>
    <m/>
    <m/>
    <m/>
    <m/>
    <m/>
    <m/>
    <m/>
    <m/>
    <n v="7789"/>
    <n v="9524"/>
    <m/>
    <m/>
    <m/>
    <m/>
    <m/>
    <m/>
    <m/>
    <m/>
    <m/>
    <m/>
    <m/>
    <m/>
    <m/>
    <m/>
    <m/>
    <m/>
    <m/>
    <m/>
    <m/>
    <m/>
    <m/>
    <m/>
    <m/>
    <m/>
    <m/>
    <m/>
    <m/>
    <m/>
    <m/>
    <m/>
    <n v="480"/>
    <m/>
    <m/>
    <m/>
    <m/>
    <m/>
    <m/>
    <m/>
    <m/>
    <m/>
    <n v="480"/>
    <n v="14721"/>
    <n v="49136"/>
    <n v="64337"/>
    <m/>
    <s v="Library Coordinator"/>
    <s v="yes"/>
    <m/>
    <m/>
    <s v="Release time"/>
    <m/>
    <m/>
    <n v="1495"/>
    <n v="1566"/>
    <n v="694"/>
    <n v="711"/>
    <n v="56717"/>
    <n v="0"/>
    <n v="8864"/>
    <n v="68"/>
    <m/>
    <n v="16"/>
    <n v="49"/>
    <n v="49"/>
    <n v="2976"/>
    <m/>
    <m/>
    <n v="9"/>
    <n v="3.15"/>
    <m/>
    <m/>
    <n v="6"/>
    <n v="4.2"/>
    <n v="7.35"/>
    <n v="1.37"/>
    <n v="22787"/>
    <s v="actual"/>
    <n v="8561"/>
    <n v="17467"/>
    <n v="14300"/>
    <n v="7437"/>
    <m/>
    <n v="2"/>
    <n v="47767"/>
    <m/>
    <m/>
    <n v="28"/>
    <n v="47"/>
    <n v="38"/>
    <n v="55"/>
    <m/>
    <m/>
    <m/>
    <m/>
    <m/>
    <m/>
    <m/>
    <m/>
    <m/>
    <m/>
    <m/>
    <m/>
    <m/>
    <n v="142"/>
    <n v="3665"/>
    <n v="2"/>
    <n v="10"/>
    <n v="379"/>
    <n v="52"/>
    <n v="36"/>
    <n v="32"/>
    <n v="4"/>
    <n v="0"/>
    <n v="4"/>
    <n v="0"/>
    <m/>
    <m/>
    <m/>
    <m/>
    <m/>
    <n v="812824"/>
    <n v="2"/>
    <n v="0.14915212086357774"/>
    <n v="0"/>
    <n v="7.965867230365109E-2"/>
    <n v="0"/>
    <n v="0.61569547849604422"/>
    <n v="0.14803301366243374"/>
    <m/>
    <n v="7.4607146742931753E-3"/>
    <n v="0.2288107931672288"/>
    <n v="0.76372849215847805"/>
    <m/>
    <m/>
    <m/>
    <m/>
    <m/>
    <m/>
    <m/>
    <m/>
    <m/>
    <m/>
    <m/>
    <n v="944.40000000000657"/>
    <x v="0"/>
  </r>
  <r>
    <s v="Contra Costa CCD"/>
    <x v="19"/>
    <s v="311"/>
    <s v="Multi-College District"/>
    <x v="5"/>
    <n v="0.46133333333333332"/>
    <n v="0.20754022988505746"/>
    <n v="0.26"/>
    <n v="11.1"/>
    <n v="26.5"/>
    <n v="20120"/>
    <x v="6"/>
    <x v="177"/>
    <x v="36"/>
    <x v="10"/>
    <n v="49"/>
    <n v="349"/>
    <n v="34"/>
    <n v="65"/>
    <n v="8"/>
    <n v="4972"/>
    <m/>
    <m/>
    <m/>
    <m/>
    <m/>
    <m/>
    <m/>
    <m/>
    <m/>
    <n v="4972"/>
    <m/>
    <m/>
    <m/>
    <m/>
    <m/>
    <m/>
    <m/>
    <m/>
    <m/>
    <m/>
    <n v="0"/>
    <n v="5538"/>
    <m/>
    <m/>
    <m/>
    <m/>
    <m/>
    <m/>
    <m/>
    <m/>
    <m/>
    <n v="5538"/>
    <m/>
    <m/>
    <m/>
    <m/>
    <m/>
    <m/>
    <m/>
    <m/>
    <m/>
    <m/>
    <n v="0"/>
    <m/>
    <m/>
    <m/>
    <m/>
    <m/>
    <m/>
    <m/>
    <m/>
    <m/>
    <m/>
    <m/>
    <m/>
    <m/>
    <m/>
    <m/>
    <m/>
    <m/>
    <m/>
    <m/>
    <m/>
    <m/>
    <m/>
    <n v="30011"/>
    <m/>
    <m/>
    <m/>
    <m/>
    <m/>
    <m/>
    <m/>
    <m/>
    <n v="6233"/>
    <n v="36244"/>
    <m/>
    <m/>
    <m/>
    <m/>
    <m/>
    <m/>
    <m/>
    <m/>
    <m/>
    <m/>
    <m/>
    <m/>
    <m/>
    <m/>
    <m/>
    <m/>
    <m/>
    <m/>
    <m/>
    <m/>
    <m/>
    <m/>
    <n v="894"/>
    <m/>
    <m/>
    <m/>
    <m/>
    <m/>
    <m/>
    <m/>
    <m/>
    <n v="1874"/>
    <n v="2768"/>
    <m/>
    <m/>
    <m/>
    <m/>
    <m/>
    <m/>
    <m/>
    <m/>
    <m/>
    <m/>
    <m/>
    <m/>
    <m/>
    <m/>
    <m/>
    <m/>
    <m/>
    <m/>
    <m/>
    <m/>
    <m/>
    <m/>
    <m/>
    <m/>
    <m/>
    <m/>
    <m/>
    <m/>
    <m/>
    <m/>
    <n v="480"/>
    <m/>
    <m/>
    <m/>
    <m/>
    <m/>
    <m/>
    <m/>
    <m/>
    <m/>
    <n v="480"/>
    <n v="10510"/>
    <n v="39012"/>
    <n v="50002"/>
    <m/>
    <s v="Library Coordinator"/>
    <s v="yes"/>
    <m/>
    <m/>
    <s v="Release time"/>
    <m/>
    <m/>
    <n v="1046"/>
    <n v="1145"/>
    <n v="288"/>
    <n v="301"/>
    <n v="55813"/>
    <n v="0"/>
    <n v="8864"/>
    <n v="64"/>
    <m/>
    <n v="16"/>
    <n v="22"/>
    <n v="22"/>
    <n v="2998"/>
    <m/>
    <m/>
    <n v="9"/>
    <n v="3.05"/>
    <m/>
    <m/>
    <n v="6"/>
    <n v="3.8"/>
    <n v="6.85"/>
    <n v="1.6"/>
    <n v="24943"/>
    <s v="actual"/>
    <n v="6959"/>
    <n v="21236"/>
    <n v="9094"/>
    <n v="7801"/>
    <m/>
    <n v="0"/>
    <n v="45090"/>
    <m/>
    <m/>
    <n v="64"/>
    <n v="56"/>
    <n v="52"/>
    <n v="79"/>
    <m/>
    <m/>
    <m/>
    <m/>
    <m/>
    <m/>
    <m/>
    <m/>
    <m/>
    <m/>
    <m/>
    <m/>
    <m/>
    <n v="149"/>
    <n v="3726"/>
    <n v="2"/>
    <n v="12"/>
    <n v="479"/>
    <n v="51"/>
    <n v="40"/>
    <n v="36"/>
    <n v="4"/>
    <n v="0"/>
    <n v="4"/>
    <n v="0"/>
    <m/>
    <m/>
    <m/>
    <m/>
    <m/>
    <n v="873106"/>
    <n v="1"/>
    <n v="9.9436022559097642E-2"/>
    <n v="0"/>
    <n v="0.11075556977720891"/>
    <n v="0"/>
    <n v="0.7248510059597616"/>
    <n v="5.5357785688572456E-2"/>
    <m/>
    <n v="9.5996160153593857E-3"/>
    <n v="0.21019159233630655"/>
    <n v="0.78020879164833412"/>
    <m/>
    <m/>
    <m/>
    <m/>
    <m/>
    <m/>
    <m/>
    <m/>
    <m/>
    <m/>
    <m/>
    <n v="968.19311783108742"/>
    <x v="0"/>
  </r>
  <r>
    <s v="Contra Costa CCD"/>
    <x v="19"/>
    <s v="311"/>
    <s v="Multi-College District"/>
    <x v="5"/>
    <n v="0.46133333333333332"/>
    <n v="0.20754022988505746"/>
    <n v="0.26"/>
    <n v="11.1"/>
    <n v="26.5"/>
    <n v="20130"/>
    <x v="7"/>
    <x v="178"/>
    <x v="36"/>
    <x v="10"/>
    <n v="49"/>
    <n v="349"/>
    <n v="34"/>
    <n v="65"/>
    <m/>
    <n v="6945"/>
    <m/>
    <m/>
    <m/>
    <m/>
    <m/>
    <m/>
    <m/>
    <m/>
    <n v="6337"/>
    <n v="13282"/>
    <n v="12827"/>
    <m/>
    <m/>
    <m/>
    <m/>
    <m/>
    <m/>
    <m/>
    <m/>
    <n v="4300"/>
    <n v="17127"/>
    <n v="5801"/>
    <m/>
    <m/>
    <m/>
    <m/>
    <m/>
    <m/>
    <m/>
    <m/>
    <m/>
    <n v="5801"/>
    <n v="0"/>
    <m/>
    <m/>
    <m/>
    <m/>
    <m/>
    <m/>
    <m/>
    <m/>
    <m/>
    <n v="0"/>
    <m/>
    <m/>
    <m/>
    <m/>
    <m/>
    <m/>
    <m/>
    <m/>
    <m/>
    <m/>
    <m/>
    <m/>
    <m/>
    <m/>
    <m/>
    <m/>
    <m/>
    <m/>
    <m/>
    <m/>
    <m/>
    <m/>
    <n v="16804"/>
    <m/>
    <m/>
    <m/>
    <m/>
    <m/>
    <m/>
    <m/>
    <m/>
    <m/>
    <n v="16804"/>
    <m/>
    <m/>
    <m/>
    <m/>
    <m/>
    <m/>
    <m/>
    <m/>
    <m/>
    <m/>
    <m/>
    <m/>
    <m/>
    <m/>
    <m/>
    <m/>
    <m/>
    <m/>
    <m/>
    <m/>
    <m/>
    <m/>
    <n v="2608"/>
    <m/>
    <m/>
    <m/>
    <m/>
    <m/>
    <m/>
    <m/>
    <m/>
    <n v="829"/>
    <n v="3437"/>
    <m/>
    <m/>
    <m/>
    <m/>
    <m/>
    <m/>
    <m/>
    <m/>
    <m/>
    <m/>
    <m/>
    <m/>
    <m/>
    <m/>
    <m/>
    <m/>
    <m/>
    <m/>
    <m/>
    <m/>
    <n v="1046"/>
    <m/>
    <m/>
    <m/>
    <m/>
    <n v="1130"/>
    <m/>
    <m/>
    <m/>
    <n v="2176"/>
    <n v="336"/>
    <m/>
    <m/>
    <m/>
    <m/>
    <m/>
    <m/>
    <m/>
    <m/>
    <m/>
    <n v="336"/>
    <n v="19083"/>
    <n v="39544"/>
    <n v="58963"/>
    <s v="Other"/>
    <s v="Library Coordinator"/>
    <s v="yes"/>
    <m/>
    <m/>
    <s v="Release time"/>
    <m/>
    <m/>
    <n v="584"/>
    <n v="617"/>
    <n v="280"/>
    <n v="291"/>
    <n v="56426"/>
    <n v="65"/>
    <n v="8890"/>
    <n v="57"/>
    <m/>
    <n v="16"/>
    <n v="29"/>
    <n v="36"/>
    <n v="2903"/>
    <m/>
    <m/>
    <n v="9"/>
    <n v="3.6"/>
    <m/>
    <n v="6"/>
    <n v="6"/>
    <n v="0.45"/>
    <n v="4.05"/>
    <n v="1.5"/>
    <n v="17229"/>
    <s v="actual"/>
    <n v="6820"/>
    <n v="24804"/>
    <n v="9730"/>
    <n v="5918"/>
    <n v="217"/>
    <m/>
    <n v="47489"/>
    <m/>
    <m/>
    <n v="230"/>
    <n v="193"/>
    <n v="132"/>
    <n v="83"/>
    <s v="Yes"/>
    <s v="Diablo Valley College"/>
    <s v="Los Medanos College"/>
    <m/>
    <m/>
    <m/>
    <m/>
    <m/>
    <m/>
    <m/>
    <m/>
    <s v="No"/>
    <m/>
    <n v="153"/>
    <n v="3465"/>
    <n v="2"/>
    <n v="10"/>
    <n v="408"/>
    <n v="54"/>
    <n v="16"/>
    <n v="16"/>
    <n v="4"/>
    <n v="0"/>
    <n v="68"/>
    <n v="0"/>
    <s v="No"/>
    <m/>
    <m/>
    <s v="No"/>
    <s v="Yes"/>
    <n v="831946"/>
    <n v="1"/>
    <n v="0.22525990875633872"/>
    <n v="0.29047029493071924"/>
    <n v="9.8383732171022503E-2"/>
    <n v="0"/>
    <n v="0.28499228329630444"/>
    <n v="5.8290792530909213E-2"/>
    <m/>
    <n v="5.6984888828587417E-3"/>
    <n v="0.32364364092736125"/>
    <n v="0.67065787018978007"/>
    <m/>
    <m/>
    <m/>
    <m/>
    <m/>
    <m/>
    <m/>
    <m/>
    <m/>
    <m/>
    <m/>
    <n v="1413.5474661963615"/>
    <x v="0"/>
  </r>
  <r>
    <s v="Contra Costa CCD"/>
    <x v="19"/>
    <s v="311"/>
    <s v="Multi-College District"/>
    <x v="5"/>
    <n v="0.46133333333333332"/>
    <n v="0.20754022988505746"/>
    <n v="0.26"/>
    <n v="11.1"/>
    <n v="26.5"/>
    <n v="20140"/>
    <x v="8"/>
    <x v="179"/>
    <x v="37"/>
    <x v="3"/>
    <n v="40"/>
    <n v="575"/>
    <n v="34"/>
    <n v="65"/>
    <m/>
    <n v="11128"/>
    <m/>
    <m/>
    <m/>
    <m/>
    <m/>
    <m/>
    <m/>
    <m/>
    <m/>
    <n v="11128"/>
    <m/>
    <m/>
    <m/>
    <m/>
    <m/>
    <m/>
    <m/>
    <n v="3000"/>
    <m/>
    <m/>
    <n v="3000"/>
    <n v="3686"/>
    <m/>
    <m/>
    <m/>
    <m/>
    <m/>
    <m/>
    <m/>
    <m/>
    <m/>
    <n v="3686"/>
    <n v="0"/>
    <m/>
    <m/>
    <m/>
    <m/>
    <m/>
    <m/>
    <m/>
    <m/>
    <m/>
    <n v="0"/>
    <n v="19114"/>
    <m/>
    <m/>
    <m/>
    <m/>
    <m/>
    <m/>
    <m/>
    <m/>
    <m/>
    <n v="19114"/>
    <n v="0"/>
    <m/>
    <m/>
    <m/>
    <m/>
    <m/>
    <m/>
    <m/>
    <m/>
    <m/>
    <n v="0"/>
    <n v="19114"/>
    <n v="0"/>
    <n v="0"/>
    <n v="0"/>
    <n v="0"/>
    <n v="0"/>
    <n v="0"/>
    <n v="0"/>
    <n v="0"/>
    <n v="0"/>
    <n v="19114"/>
    <n v="0"/>
    <m/>
    <m/>
    <m/>
    <m/>
    <m/>
    <m/>
    <m/>
    <m/>
    <m/>
    <n v="0"/>
    <n v="2310"/>
    <m/>
    <m/>
    <m/>
    <m/>
    <m/>
    <n v="2126"/>
    <m/>
    <m/>
    <n v="3783"/>
    <n v="8219"/>
    <n v="2310"/>
    <n v="0"/>
    <n v="0"/>
    <n v="0"/>
    <n v="0"/>
    <n v="0"/>
    <n v="2126"/>
    <n v="0"/>
    <n v="0"/>
    <n v="3783"/>
    <n v="8219"/>
    <n v="8986"/>
    <m/>
    <m/>
    <m/>
    <m/>
    <m/>
    <m/>
    <m/>
    <m/>
    <n v="8986"/>
    <n v="0"/>
    <m/>
    <m/>
    <m/>
    <m/>
    <m/>
    <m/>
    <m/>
    <m/>
    <n v="0"/>
    <n v="8986"/>
    <n v="0"/>
    <n v="0"/>
    <n v="0"/>
    <n v="0"/>
    <n v="0"/>
    <n v="0"/>
    <n v="0"/>
    <n v="0"/>
    <n v="8986"/>
    <n v="1573"/>
    <m/>
    <m/>
    <m/>
    <m/>
    <m/>
    <m/>
    <m/>
    <m/>
    <m/>
    <n v="1573"/>
    <n v="14814"/>
    <n v="39319"/>
    <n v="55706"/>
    <s v="Department chair (Faculty position)"/>
    <m/>
    <s v="yes"/>
    <m/>
    <m/>
    <s v="Release time"/>
    <m/>
    <m/>
    <n v="282"/>
    <n v="12"/>
    <n v="224"/>
    <n v="5"/>
    <n v="65816"/>
    <n v="36"/>
    <n v="5872"/>
    <n v="57"/>
    <m/>
    <n v="12"/>
    <n v="22"/>
    <n v="0"/>
    <n v="2352"/>
    <s v="No"/>
    <m/>
    <n v="3"/>
    <n v="3.45"/>
    <m/>
    <n v="5"/>
    <n v="5"/>
    <n v="2.85"/>
    <n v="6.3000000000000007"/>
    <n v="1.55"/>
    <n v="12418"/>
    <s v="actual"/>
    <n v="10187"/>
    <n v="21233"/>
    <n v="10090"/>
    <n v="4315"/>
    <n v="133"/>
    <m/>
    <n v="45958"/>
    <n v="0"/>
    <n v="146"/>
    <m/>
    <n v="130"/>
    <n v="89"/>
    <n v="47"/>
    <s v="Yes"/>
    <s v="Diablo Valley College"/>
    <s v="Los Medanos College"/>
    <m/>
    <m/>
    <m/>
    <m/>
    <m/>
    <m/>
    <m/>
    <m/>
    <s v="No"/>
    <m/>
    <n v="145"/>
    <n v="3729"/>
    <n v="2"/>
    <n v="17"/>
    <n v="459"/>
    <n v="54.5"/>
    <n v="43"/>
    <n v="43"/>
    <n v="135"/>
    <n v="0"/>
    <n v="135"/>
    <n v="0"/>
    <s v="No"/>
    <m/>
    <s v="No"/>
    <s v="No"/>
    <m/>
    <n v="378345"/>
    <n v="2"/>
    <n v="0.19976304168312212"/>
    <n v="5.3854162926794243E-2"/>
    <n v="6.6168814849387858E-2"/>
    <n v="0"/>
    <n v="0.34312282339424838"/>
    <n v="0.14754245503177396"/>
    <n v="0.16131116935339102"/>
    <n v="2.8237532761282446E-2"/>
    <n v="0.26593185653250995"/>
    <n v="0.70583061070620756"/>
    <n v="76"/>
    <s v="No"/>
    <m/>
    <m/>
    <m/>
    <m/>
    <m/>
    <m/>
    <m/>
    <m/>
    <m/>
    <n v="907.94122448980579"/>
    <x v="0"/>
  </r>
  <r>
    <s v="Copper Mountain"/>
    <x v="20"/>
    <s v="971"/>
    <s v="Single College District"/>
    <x v="2"/>
    <n v="0.71095484826054778"/>
    <n v="0.46558105107327907"/>
    <n v="0.15"/>
    <n v="77.8"/>
    <n v="86.5"/>
    <n v="20060"/>
    <x v="0"/>
    <x v="180"/>
    <x v="38"/>
    <x v="2"/>
    <n v="20"/>
    <n v="120"/>
    <n v="0"/>
    <n v="12"/>
    <n v="12"/>
    <n v="0"/>
    <m/>
    <n v="0"/>
    <n v="23255"/>
    <n v="5000"/>
    <n v="0"/>
    <m/>
    <m/>
    <n v="6787"/>
    <n v="0"/>
    <n v="35042"/>
    <n v="0"/>
    <m/>
    <n v="0"/>
    <n v="0"/>
    <n v="0"/>
    <n v="0"/>
    <m/>
    <m/>
    <n v="5475"/>
    <n v="0"/>
    <n v="5475"/>
    <n v="0"/>
    <m/>
    <n v="0"/>
    <n v="0"/>
    <n v="0"/>
    <n v="0"/>
    <m/>
    <m/>
    <n v="0"/>
    <n v="0"/>
    <n v="0"/>
    <n v="0"/>
    <m/>
    <n v="0"/>
    <n v="0"/>
    <n v="0"/>
    <n v="2800"/>
    <m/>
    <m/>
    <n v="0"/>
    <n v="0"/>
    <n v="2800"/>
    <m/>
    <m/>
    <m/>
    <m/>
    <m/>
    <m/>
    <m/>
    <m/>
    <m/>
    <m/>
    <m/>
    <m/>
    <m/>
    <m/>
    <m/>
    <m/>
    <m/>
    <m/>
    <m/>
    <m/>
    <m/>
    <m/>
    <n v="0"/>
    <m/>
    <n v="0"/>
    <n v="0"/>
    <n v="0"/>
    <m/>
    <m/>
    <n v="22494"/>
    <n v="0"/>
    <n v="0"/>
    <n v="22494"/>
    <m/>
    <m/>
    <m/>
    <m/>
    <m/>
    <m/>
    <m/>
    <m/>
    <m/>
    <m/>
    <m/>
    <m/>
    <m/>
    <m/>
    <m/>
    <m/>
    <m/>
    <m/>
    <m/>
    <m/>
    <m/>
    <m/>
    <n v="0"/>
    <m/>
    <n v="0"/>
    <n v="0"/>
    <n v="0"/>
    <m/>
    <m/>
    <n v="0"/>
    <n v="1000"/>
    <n v="0"/>
    <n v="1000"/>
    <m/>
    <m/>
    <m/>
    <m/>
    <m/>
    <m/>
    <m/>
    <m/>
    <m/>
    <m/>
    <m/>
    <m/>
    <m/>
    <m/>
    <m/>
    <m/>
    <m/>
    <m/>
    <m/>
    <m/>
    <m/>
    <m/>
    <m/>
    <m/>
    <m/>
    <m/>
    <m/>
    <m/>
    <m/>
    <m/>
    <n v="0"/>
    <m/>
    <n v="0"/>
    <n v="0"/>
    <n v="0"/>
    <n v="10484"/>
    <m/>
    <m/>
    <n v="3152"/>
    <m/>
    <n v="13636"/>
    <n v="40517"/>
    <n v="26294"/>
    <n v="80447"/>
    <m/>
    <s v="Librarian - not a department chair"/>
    <s v="yes"/>
    <m/>
    <s v="None"/>
    <m/>
    <m/>
    <m/>
    <n v="396"/>
    <n v="501"/>
    <n v="12"/>
    <n v="12"/>
    <n v="12925"/>
    <n v="2708"/>
    <n v="2708"/>
    <n v="66"/>
    <m/>
    <n v="0"/>
    <n v="22"/>
    <n v="129"/>
    <n v="1288"/>
    <m/>
    <m/>
    <n v="1"/>
    <n v="1"/>
    <m/>
    <m/>
    <n v="3"/>
    <n v="2.8"/>
    <n v="3.8"/>
    <n v="2"/>
    <n v="3523"/>
    <s v="actual"/>
    <n v="2834"/>
    <n v="2802"/>
    <m/>
    <n v="1283"/>
    <m/>
    <m/>
    <n v="6919"/>
    <m/>
    <m/>
    <n v="8"/>
    <n v="8"/>
    <n v="0"/>
    <n v="0"/>
    <m/>
    <m/>
    <m/>
    <m/>
    <m/>
    <m/>
    <m/>
    <m/>
    <m/>
    <m/>
    <m/>
    <m/>
    <m/>
    <n v="53"/>
    <n v="681"/>
    <n v="0"/>
    <n v="0"/>
    <n v="0"/>
    <n v="60"/>
    <n v="45"/>
    <n v="0"/>
    <n v="0"/>
    <n v="0"/>
    <n v="0"/>
    <n v="0"/>
    <m/>
    <m/>
    <m/>
    <m/>
    <m/>
    <n v="56222"/>
    <n v="174"/>
    <n v="0.4355911345357813"/>
    <n v="6.8057230226111598E-2"/>
    <n v="0"/>
    <n v="3.4805524133901825E-2"/>
    <n v="0.27961266423856701"/>
    <n v="1.2430544333536365E-2"/>
    <m/>
    <n v="0.16950290253210187"/>
    <n v="0.5036483647618929"/>
    <n v="0.32684873270600517"/>
    <m/>
    <m/>
    <m/>
    <m/>
    <m/>
    <m/>
    <m/>
    <m/>
    <m/>
    <m/>
    <m/>
    <n v="464.54320802004986"/>
    <x v="0"/>
  </r>
  <r>
    <s v="Copper Mountain"/>
    <x v="20"/>
    <s v="971"/>
    <s v="Single College District"/>
    <x v="2"/>
    <n v="0.71095484826054778"/>
    <n v="0.46558105107327907"/>
    <n v="0.15"/>
    <n v="77.8"/>
    <n v="86.5"/>
    <n v="20070"/>
    <x v="1"/>
    <x v="181"/>
    <x v="38"/>
    <x v="2"/>
    <n v="20"/>
    <n v="120"/>
    <n v="0"/>
    <n v="12"/>
    <n v="12"/>
    <n v="0"/>
    <m/>
    <n v="0"/>
    <n v="22380"/>
    <n v="5130"/>
    <n v="0"/>
    <m/>
    <m/>
    <n v="9960"/>
    <n v="0"/>
    <n v="37470"/>
    <n v="0"/>
    <m/>
    <n v="0"/>
    <n v="0"/>
    <n v="0"/>
    <n v="0"/>
    <m/>
    <m/>
    <n v="5475"/>
    <n v="0"/>
    <n v="5475"/>
    <n v="0"/>
    <m/>
    <n v="0"/>
    <n v="0"/>
    <n v="0"/>
    <n v="0"/>
    <m/>
    <m/>
    <n v="0"/>
    <n v="0"/>
    <n v="0"/>
    <n v="0"/>
    <m/>
    <n v="0"/>
    <n v="0"/>
    <n v="0"/>
    <n v="3100"/>
    <m/>
    <m/>
    <n v="0"/>
    <n v="0"/>
    <n v="3100"/>
    <m/>
    <m/>
    <m/>
    <m/>
    <m/>
    <m/>
    <m/>
    <m/>
    <m/>
    <m/>
    <m/>
    <m/>
    <m/>
    <m/>
    <m/>
    <m/>
    <m/>
    <m/>
    <m/>
    <m/>
    <m/>
    <m/>
    <n v="0"/>
    <m/>
    <n v="0"/>
    <n v="0"/>
    <n v="0"/>
    <m/>
    <m/>
    <n v="26267"/>
    <n v="0"/>
    <n v="0"/>
    <n v="26267"/>
    <m/>
    <m/>
    <m/>
    <m/>
    <m/>
    <m/>
    <m/>
    <m/>
    <m/>
    <m/>
    <m/>
    <m/>
    <m/>
    <m/>
    <m/>
    <m/>
    <m/>
    <m/>
    <m/>
    <m/>
    <m/>
    <m/>
    <n v="0"/>
    <m/>
    <n v="0"/>
    <n v="0"/>
    <n v="0"/>
    <m/>
    <m/>
    <n v="0"/>
    <n v="1000"/>
    <n v="0"/>
    <n v="1000"/>
    <m/>
    <m/>
    <m/>
    <m/>
    <m/>
    <m/>
    <m/>
    <m/>
    <m/>
    <m/>
    <m/>
    <m/>
    <m/>
    <m/>
    <m/>
    <m/>
    <m/>
    <m/>
    <m/>
    <m/>
    <m/>
    <m/>
    <m/>
    <m/>
    <m/>
    <m/>
    <m/>
    <m/>
    <m/>
    <m/>
    <n v="0"/>
    <m/>
    <n v="0"/>
    <n v="0"/>
    <n v="0"/>
    <n v="7296"/>
    <m/>
    <m/>
    <n v="3152"/>
    <n v="0"/>
    <n v="10448"/>
    <n v="42945"/>
    <n v="30367"/>
    <n v="83760"/>
    <m/>
    <s v="Librarian - not a department chair"/>
    <s v="yes"/>
    <m/>
    <s v="None"/>
    <m/>
    <m/>
    <m/>
    <n v="120"/>
    <n v="145"/>
    <n v="112"/>
    <n v="112"/>
    <n v="13093"/>
    <n v="3153"/>
    <n v="5861"/>
    <n v="66"/>
    <n v="0"/>
    <n v="0"/>
    <n v="8"/>
    <n v="73"/>
    <n v="1361"/>
    <m/>
    <m/>
    <n v="1"/>
    <n v="1"/>
    <m/>
    <m/>
    <n v="3"/>
    <n v="2.8"/>
    <n v="3.8"/>
    <n v="2"/>
    <n v="2736"/>
    <s v="actual"/>
    <n v="1649"/>
    <n v="3573"/>
    <m/>
    <n v="516"/>
    <m/>
    <m/>
    <n v="5738"/>
    <m/>
    <m/>
    <n v="5"/>
    <n v="5"/>
    <n v="0"/>
    <n v="0"/>
    <m/>
    <m/>
    <m/>
    <m/>
    <m/>
    <m/>
    <m/>
    <m/>
    <m/>
    <m/>
    <m/>
    <m/>
    <m/>
    <n v="74"/>
    <n v="859"/>
    <n v="0"/>
    <n v="0"/>
    <n v="0"/>
    <n v="60"/>
    <n v="45"/>
    <n v="0"/>
    <n v="0"/>
    <n v="0"/>
    <n v="0"/>
    <n v="0"/>
    <m/>
    <m/>
    <m/>
    <m/>
    <m/>
    <n v="52021"/>
    <n v="187"/>
    <n v="0.44734957020057309"/>
    <n v="6.5365329512893977E-2"/>
    <n v="0"/>
    <n v="3.7010506208213945E-2"/>
    <n v="0.31359837631327603"/>
    <n v="1.1938872970391595E-2"/>
    <m/>
    <n v="0.12473734479465139"/>
    <n v="0.51271489971346706"/>
    <n v="0.36254775549188156"/>
    <m/>
    <m/>
    <m/>
    <m/>
    <m/>
    <m/>
    <m/>
    <m/>
    <m/>
    <m/>
    <m/>
    <n v="437.30897243107768"/>
    <x v="0"/>
  </r>
  <r>
    <s v="Copper Mountain"/>
    <x v="20"/>
    <s v="971"/>
    <s v="Single College District"/>
    <x v="2"/>
    <n v="0.71095484826054778"/>
    <n v="0.46558105107327907"/>
    <n v="0.15"/>
    <n v="77.8"/>
    <n v="86.5"/>
    <n v="20080"/>
    <x v="2"/>
    <x v="182"/>
    <x v="39"/>
    <x v="19"/>
    <n v="5"/>
    <n v="25"/>
    <n v="0"/>
    <n v="12"/>
    <s v="wireless network"/>
    <n v="0"/>
    <m/>
    <n v="0"/>
    <n v="22110"/>
    <n v="5130"/>
    <n v="0"/>
    <m/>
    <m/>
    <n v="9960"/>
    <n v="0"/>
    <n v="37200"/>
    <n v="0"/>
    <m/>
    <n v="0"/>
    <n v="0"/>
    <n v="0"/>
    <n v="3820"/>
    <m/>
    <m/>
    <n v="0"/>
    <n v="0"/>
    <n v="3820"/>
    <n v="0"/>
    <m/>
    <n v="0"/>
    <n v="0"/>
    <n v="0"/>
    <n v="0"/>
    <m/>
    <m/>
    <n v="5850"/>
    <n v="0"/>
    <n v="5850"/>
    <n v="0"/>
    <m/>
    <n v="0"/>
    <n v="0"/>
    <n v="0"/>
    <n v="0"/>
    <m/>
    <m/>
    <n v="0"/>
    <n v="0"/>
    <n v="0"/>
    <m/>
    <m/>
    <m/>
    <m/>
    <m/>
    <m/>
    <m/>
    <m/>
    <m/>
    <m/>
    <m/>
    <m/>
    <m/>
    <m/>
    <m/>
    <m/>
    <m/>
    <m/>
    <m/>
    <m/>
    <m/>
    <m/>
    <n v="0"/>
    <m/>
    <n v="0"/>
    <n v="0"/>
    <n v="0"/>
    <m/>
    <m/>
    <n v="26013"/>
    <n v="0"/>
    <n v="0"/>
    <n v="26013"/>
    <m/>
    <m/>
    <m/>
    <m/>
    <m/>
    <m/>
    <m/>
    <m/>
    <m/>
    <m/>
    <m/>
    <m/>
    <m/>
    <m/>
    <m/>
    <m/>
    <m/>
    <m/>
    <m/>
    <m/>
    <m/>
    <m/>
    <n v="0"/>
    <m/>
    <n v="0"/>
    <n v="0"/>
    <n v="0"/>
    <m/>
    <m/>
    <n v="0"/>
    <n v="1000"/>
    <n v="0"/>
    <n v="1000"/>
    <m/>
    <m/>
    <m/>
    <m/>
    <m/>
    <m/>
    <m/>
    <m/>
    <m/>
    <m/>
    <m/>
    <m/>
    <m/>
    <m/>
    <m/>
    <m/>
    <m/>
    <m/>
    <m/>
    <m/>
    <m/>
    <m/>
    <m/>
    <m/>
    <m/>
    <m/>
    <m/>
    <m/>
    <m/>
    <m/>
    <n v="0"/>
    <m/>
    <n v="0"/>
    <n v="0"/>
    <n v="0"/>
    <n v="5200"/>
    <m/>
    <m/>
    <n v="2752"/>
    <n v="0"/>
    <n v="7952"/>
    <n v="43050"/>
    <n v="30833"/>
    <n v="81835"/>
    <s v="Department chair (Faculty position)"/>
    <m/>
    <s v="yes"/>
    <m/>
    <s v="None"/>
    <m/>
    <m/>
    <m/>
    <n v="375"/>
    <n v="614"/>
    <n v="192"/>
    <n v="192"/>
    <n v="11611"/>
    <n v="2973"/>
    <n v="7953"/>
    <n v="66"/>
    <m/>
    <n v="0"/>
    <n v="31"/>
    <n v="95"/>
    <n v="631"/>
    <m/>
    <m/>
    <n v="1"/>
    <n v="1"/>
    <m/>
    <m/>
    <n v="3"/>
    <n v="2.8"/>
    <n v="3.8"/>
    <n v="2"/>
    <n v="1155"/>
    <s v="actual"/>
    <n v="3854"/>
    <n v="3729"/>
    <n v="0"/>
    <n v="556"/>
    <m/>
    <n v="0"/>
    <n v="8139"/>
    <m/>
    <m/>
    <n v="14"/>
    <n v="14"/>
    <n v="0"/>
    <n v="0"/>
    <m/>
    <m/>
    <m/>
    <m/>
    <m/>
    <m/>
    <m/>
    <m/>
    <m/>
    <m/>
    <m/>
    <m/>
    <m/>
    <n v="75"/>
    <n v="482"/>
    <n v="0"/>
    <n v="0"/>
    <n v="0"/>
    <n v="60"/>
    <n v="45"/>
    <n v="40"/>
    <n v="0"/>
    <n v="0"/>
    <n v="0"/>
    <n v="0"/>
    <m/>
    <m/>
    <m/>
    <m/>
    <m/>
    <n v="53216"/>
    <n v="20"/>
    <n v="0.45457322661452926"/>
    <n v="4.667929370073929E-2"/>
    <n v="7.1485305798252588E-2"/>
    <n v="0"/>
    <n v="0.31787132644956312"/>
    <n v="1.2219710392863689E-2"/>
    <m/>
    <n v="9.7171137044052058E-2"/>
    <n v="0.52605853241278178"/>
    <n v="0.37677033054316611"/>
    <m/>
    <m/>
    <m/>
    <m/>
    <m/>
    <m/>
    <m/>
    <m/>
    <m/>
    <m/>
    <m/>
    <n v="474.12651629072678"/>
    <x v="0"/>
  </r>
  <r>
    <s v="Copper Mountain"/>
    <x v="20"/>
    <s v="971"/>
    <s v="Single College District"/>
    <x v="2"/>
    <n v="0.71095484826054778"/>
    <n v="0.46558105107327907"/>
    <n v="0.15"/>
    <n v="77.8"/>
    <n v="86.5"/>
    <n v="20090"/>
    <x v="3"/>
    <x v="183"/>
    <x v="39"/>
    <x v="19"/>
    <n v="5"/>
    <n v="25"/>
    <n v="0"/>
    <n v="12"/>
    <s v="wireless network"/>
    <n v="0"/>
    <m/>
    <n v="0"/>
    <n v="15000"/>
    <n v="0"/>
    <n v="0"/>
    <m/>
    <m/>
    <n v="5000"/>
    <n v="0"/>
    <n v="20000"/>
    <n v="0"/>
    <m/>
    <n v="0"/>
    <n v="0"/>
    <n v="0"/>
    <n v="21012"/>
    <m/>
    <m/>
    <n v="0"/>
    <n v="0"/>
    <n v="21012"/>
    <n v="0"/>
    <m/>
    <n v="0"/>
    <n v="0"/>
    <n v="0"/>
    <n v="0"/>
    <m/>
    <m/>
    <n v="6000"/>
    <n v="0"/>
    <n v="6000"/>
    <n v="0"/>
    <m/>
    <n v="0"/>
    <n v="0"/>
    <n v="0"/>
    <n v="0"/>
    <m/>
    <m/>
    <n v="0"/>
    <n v="0"/>
    <n v="0"/>
    <m/>
    <m/>
    <m/>
    <m/>
    <m/>
    <m/>
    <m/>
    <m/>
    <m/>
    <m/>
    <m/>
    <m/>
    <m/>
    <m/>
    <m/>
    <m/>
    <m/>
    <m/>
    <m/>
    <m/>
    <m/>
    <m/>
    <n v="0"/>
    <m/>
    <n v="0"/>
    <n v="0"/>
    <n v="0"/>
    <m/>
    <m/>
    <n v="27418"/>
    <n v="0"/>
    <n v="0"/>
    <n v="27418"/>
    <m/>
    <m/>
    <m/>
    <m/>
    <m/>
    <m/>
    <m/>
    <m/>
    <m/>
    <m/>
    <m/>
    <m/>
    <m/>
    <m/>
    <m/>
    <m/>
    <m/>
    <m/>
    <m/>
    <m/>
    <m/>
    <m/>
    <n v="0"/>
    <m/>
    <n v="0"/>
    <n v="3000"/>
    <n v="0"/>
    <m/>
    <m/>
    <n v="0"/>
    <n v="1000"/>
    <n v="0"/>
    <n v="4000"/>
    <m/>
    <m/>
    <m/>
    <m/>
    <m/>
    <m/>
    <m/>
    <m/>
    <m/>
    <m/>
    <m/>
    <m/>
    <m/>
    <m/>
    <m/>
    <m/>
    <m/>
    <m/>
    <m/>
    <m/>
    <m/>
    <m/>
    <m/>
    <m/>
    <m/>
    <m/>
    <m/>
    <m/>
    <m/>
    <m/>
    <n v="0"/>
    <m/>
    <n v="0"/>
    <n v="0"/>
    <n v="0"/>
    <n v="5288"/>
    <m/>
    <m/>
    <n v="2000"/>
    <n v="0"/>
    <n v="7288"/>
    <n v="26000"/>
    <n v="52430"/>
    <n v="85718"/>
    <s v="Department chair (Faculty position)"/>
    <m/>
    <s v="yes"/>
    <m/>
    <s v="None"/>
    <m/>
    <m/>
    <m/>
    <n v="159"/>
    <n v="596"/>
    <n v="44"/>
    <n v="44"/>
    <n v="11790"/>
    <n v="4921"/>
    <n v="12877"/>
    <n v="66"/>
    <m/>
    <n v="0"/>
    <n v="39"/>
    <n v="57"/>
    <n v="695"/>
    <m/>
    <m/>
    <n v="1"/>
    <n v="1"/>
    <m/>
    <m/>
    <n v="3"/>
    <n v="2.8"/>
    <n v="3.8"/>
    <n v="2"/>
    <n v="900"/>
    <s v="actual"/>
    <n v="1537"/>
    <n v="4396"/>
    <n v="0"/>
    <n v="466"/>
    <m/>
    <n v="0"/>
    <n v="6399"/>
    <m/>
    <m/>
    <n v="10"/>
    <n v="10"/>
    <n v="0"/>
    <n v="0"/>
    <m/>
    <m/>
    <m/>
    <m/>
    <m/>
    <m/>
    <m/>
    <m/>
    <m/>
    <m/>
    <m/>
    <m/>
    <m/>
    <n v="79"/>
    <n v="645"/>
    <n v="0"/>
    <n v="0"/>
    <n v="0"/>
    <n v="60"/>
    <n v="45"/>
    <n v="40"/>
    <n v="0"/>
    <n v="0"/>
    <n v="0"/>
    <n v="0"/>
    <m/>
    <m/>
    <m/>
    <m/>
    <m/>
    <n v="51393"/>
    <n v="15"/>
    <n v="0.23332322266035138"/>
    <n v="0.24512937772696516"/>
    <n v="6.9996966798105409E-2"/>
    <n v="0"/>
    <n v="0.31986280594507571"/>
    <n v="4.6664644532070275E-2"/>
    <m/>
    <n v="8.5022982337432051E-2"/>
    <n v="0.30332018945845679"/>
    <n v="0.61165682820411116"/>
    <m/>
    <m/>
    <m/>
    <m/>
    <m/>
    <m/>
    <m/>
    <m/>
    <m/>
    <m/>
    <m/>
    <n v="531.24140350877235"/>
    <x v="0"/>
  </r>
  <r>
    <s v="Copper Mountain"/>
    <x v="20"/>
    <s v="971"/>
    <s v="Single College District"/>
    <x v="2"/>
    <n v="0.71095484826054778"/>
    <n v="0.46558105107327907"/>
    <n v="0.15"/>
    <n v="77.8"/>
    <n v="86.5"/>
    <n v="20100"/>
    <x v="4"/>
    <x v="184"/>
    <x v="39"/>
    <x v="19"/>
    <n v="5"/>
    <n v="25"/>
    <n v="0"/>
    <n v="12"/>
    <s v="wireless network"/>
    <n v="0"/>
    <m/>
    <n v="0"/>
    <n v="7500"/>
    <n v="0"/>
    <n v="0"/>
    <m/>
    <m/>
    <n v="2500"/>
    <n v="0"/>
    <n v="10000"/>
    <n v="0"/>
    <m/>
    <n v="0"/>
    <n v="0"/>
    <n v="0"/>
    <n v="3785"/>
    <m/>
    <m/>
    <n v="0"/>
    <n v="0"/>
    <n v="3785"/>
    <n v="0"/>
    <m/>
    <n v="0"/>
    <n v="0"/>
    <n v="0"/>
    <n v="0"/>
    <m/>
    <m/>
    <n v="6000"/>
    <n v="0"/>
    <n v="6000"/>
    <n v="0"/>
    <m/>
    <n v="0"/>
    <n v="0"/>
    <n v="0"/>
    <n v="0"/>
    <m/>
    <m/>
    <n v="0"/>
    <n v="0"/>
    <n v="0"/>
    <m/>
    <m/>
    <m/>
    <m/>
    <m/>
    <m/>
    <m/>
    <m/>
    <m/>
    <m/>
    <m/>
    <m/>
    <m/>
    <m/>
    <m/>
    <m/>
    <m/>
    <m/>
    <m/>
    <m/>
    <m/>
    <m/>
    <n v="0"/>
    <m/>
    <n v="0"/>
    <n v="0"/>
    <n v="0"/>
    <m/>
    <m/>
    <n v="25010"/>
    <n v="0"/>
    <n v="0"/>
    <n v="25010"/>
    <m/>
    <m/>
    <m/>
    <m/>
    <m/>
    <m/>
    <m/>
    <m/>
    <m/>
    <m/>
    <m/>
    <m/>
    <m/>
    <m/>
    <m/>
    <m/>
    <m/>
    <m/>
    <m/>
    <m/>
    <m/>
    <m/>
    <n v="0"/>
    <m/>
    <n v="0"/>
    <n v="1500"/>
    <n v="0"/>
    <m/>
    <m/>
    <n v="0"/>
    <n v="500"/>
    <n v="0"/>
    <n v="2000"/>
    <m/>
    <m/>
    <m/>
    <m/>
    <m/>
    <m/>
    <m/>
    <m/>
    <m/>
    <m/>
    <m/>
    <m/>
    <m/>
    <m/>
    <m/>
    <m/>
    <m/>
    <m/>
    <m/>
    <m/>
    <m/>
    <m/>
    <m/>
    <m/>
    <m/>
    <m/>
    <m/>
    <m/>
    <m/>
    <m/>
    <n v="0"/>
    <m/>
    <n v="0"/>
    <n v="0"/>
    <n v="0"/>
    <n v="5500"/>
    <m/>
    <m/>
    <n v="1500"/>
    <n v="0"/>
    <n v="7000"/>
    <n v="16000"/>
    <n v="30795"/>
    <n v="53795"/>
    <s v="Department chair (Faculty position)"/>
    <m/>
    <s v="yes"/>
    <m/>
    <s v="None"/>
    <m/>
    <m/>
    <m/>
    <n v="211"/>
    <n v="417"/>
    <n v="30"/>
    <n v="30"/>
    <n v="11833"/>
    <n v="1811"/>
    <n v="14688"/>
    <n v="66"/>
    <n v="0"/>
    <n v="0"/>
    <n v="16"/>
    <n v="29"/>
    <n v="707"/>
    <m/>
    <m/>
    <n v="1"/>
    <n v="1"/>
    <m/>
    <m/>
    <n v="4"/>
    <n v="2.8"/>
    <n v="3.8"/>
    <n v="2"/>
    <n v="3668"/>
    <s v="actual"/>
    <n v="1333"/>
    <n v="4983"/>
    <n v="0"/>
    <n v="383"/>
    <m/>
    <m/>
    <n v="6699"/>
    <m/>
    <m/>
    <n v="1"/>
    <n v="1"/>
    <n v="0"/>
    <n v="0"/>
    <m/>
    <m/>
    <m/>
    <m/>
    <m/>
    <m/>
    <m/>
    <m/>
    <m/>
    <m/>
    <m/>
    <m/>
    <m/>
    <n v="92"/>
    <n v="827"/>
    <n v="0"/>
    <n v="0"/>
    <n v="0"/>
    <n v="60"/>
    <n v="45"/>
    <n v="40"/>
    <n v="0"/>
    <n v="0"/>
    <n v="0"/>
    <n v="0"/>
    <m/>
    <m/>
    <m/>
    <m/>
    <m/>
    <n v="49850"/>
    <n v="4"/>
    <n v="0.18589088205223533"/>
    <n v="7.0359698856771069E-2"/>
    <n v="0.1115345292313412"/>
    <n v="0"/>
    <n v="0.46491309601264058"/>
    <n v="3.7178176410447066E-2"/>
    <m/>
    <n v="0.13012361743656473"/>
    <n v="0.29742541128357652"/>
    <n v="0.57245097127985878"/>
    <m/>
    <m/>
    <m/>
    <m/>
    <m/>
    <m/>
    <m/>
    <m/>
    <m/>
    <m/>
    <m/>
    <n v="432.05679197994971"/>
    <x v="0"/>
  </r>
  <r>
    <s v="Copper Mountain"/>
    <x v="20"/>
    <s v="971"/>
    <s v="Single College District"/>
    <x v="2"/>
    <n v="0.71095484826054778"/>
    <n v="0.46558105107327907"/>
    <n v="0.15"/>
    <n v="77.8"/>
    <n v="86.5"/>
    <n v="20110"/>
    <x v="5"/>
    <x v="185"/>
    <x v="39"/>
    <x v="19"/>
    <n v="5"/>
    <n v="44"/>
    <n v="0"/>
    <n v="12"/>
    <n v="50"/>
    <m/>
    <m/>
    <m/>
    <m/>
    <m/>
    <m/>
    <m/>
    <m/>
    <n v="6500"/>
    <m/>
    <m/>
    <n v="3420"/>
    <m/>
    <m/>
    <m/>
    <m/>
    <m/>
    <m/>
    <m/>
    <m/>
    <m/>
    <m/>
    <m/>
    <m/>
    <m/>
    <m/>
    <m/>
    <m/>
    <m/>
    <m/>
    <n v="4450"/>
    <m/>
    <m/>
    <m/>
    <m/>
    <m/>
    <m/>
    <m/>
    <m/>
    <m/>
    <m/>
    <m/>
    <m/>
    <m/>
    <m/>
    <m/>
    <m/>
    <m/>
    <m/>
    <m/>
    <m/>
    <m/>
    <m/>
    <m/>
    <m/>
    <m/>
    <m/>
    <m/>
    <m/>
    <m/>
    <m/>
    <m/>
    <m/>
    <m/>
    <m/>
    <m/>
    <n v="26656"/>
    <m/>
    <m/>
    <m/>
    <m/>
    <m/>
    <m/>
    <m/>
    <m/>
    <m/>
    <m/>
    <m/>
    <m/>
    <m/>
    <m/>
    <m/>
    <m/>
    <m/>
    <m/>
    <m/>
    <m/>
    <m/>
    <m/>
    <m/>
    <m/>
    <m/>
    <m/>
    <m/>
    <m/>
    <m/>
    <m/>
    <m/>
    <m/>
    <m/>
    <m/>
    <m/>
    <m/>
    <m/>
    <m/>
    <m/>
    <m/>
    <n v="500"/>
    <m/>
    <m/>
    <m/>
    <m/>
    <m/>
    <m/>
    <m/>
    <m/>
    <m/>
    <m/>
    <m/>
    <m/>
    <m/>
    <m/>
    <m/>
    <m/>
    <m/>
    <m/>
    <m/>
    <m/>
    <m/>
    <m/>
    <m/>
    <m/>
    <m/>
    <m/>
    <m/>
    <m/>
    <m/>
    <m/>
    <m/>
    <m/>
    <m/>
    <m/>
    <m/>
    <m/>
    <m/>
    <m/>
    <m/>
    <m/>
    <m/>
    <m/>
    <m/>
    <n v="0"/>
    <n v="0"/>
    <n v="0"/>
    <s v="Department chair (Faculty position)"/>
    <m/>
    <s v="yes"/>
    <m/>
    <s v="None"/>
    <m/>
    <m/>
    <m/>
    <n v="187"/>
    <n v="187"/>
    <n v="37"/>
    <n v="37"/>
    <n v="11987"/>
    <n v="2425"/>
    <n v="17113"/>
    <n v="69"/>
    <n v="0"/>
    <n v="0"/>
    <n v="13"/>
    <n v="13"/>
    <n v="720"/>
    <m/>
    <m/>
    <n v="1"/>
    <n v="1"/>
    <m/>
    <m/>
    <n v="4"/>
    <n v="2.8"/>
    <n v="3.8"/>
    <n v="2"/>
    <n v="1472"/>
    <s v="actual"/>
    <n v="1082"/>
    <n v="6626"/>
    <m/>
    <n v="221"/>
    <m/>
    <m/>
    <n v="7929"/>
    <m/>
    <m/>
    <n v="8"/>
    <n v="7"/>
    <n v="0"/>
    <n v="0"/>
    <m/>
    <m/>
    <m/>
    <m/>
    <m/>
    <m/>
    <m/>
    <m/>
    <m/>
    <m/>
    <m/>
    <m/>
    <m/>
    <n v="92"/>
    <n v="852"/>
    <n v="0"/>
    <n v="0"/>
    <n v="0"/>
    <n v="60"/>
    <n v="60"/>
    <n v="40"/>
    <n v="0"/>
    <n v="0"/>
    <n v="0"/>
    <n v="0"/>
    <m/>
    <m/>
    <m/>
    <m/>
    <m/>
    <n v="52463"/>
    <n v="224"/>
    <e v="#DIV/0!"/>
    <e v="#DIV/0!"/>
    <e v="#DIV/0!"/>
    <e v="#DIV/0!"/>
    <e v="#DIV/0!"/>
    <e v="#DIV/0!"/>
    <m/>
    <e v="#DIV/0!"/>
    <e v="#DIV/0!"/>
    <e v="#DIV/0!"/>
    <m/>
    <m/>
    <m/>
    <m/>
    <m/>
    <m/>
    <m/>
    <m/>
    <m/>
    <m/>
    <m/>
    <n v="440.93804511278211"/>
    <x v="0"/>
  </r>
  <r>
    <s v="Copper Mountain"/>
    <x v="20"/>
    <s v="971"/>
    <s v="Single College District"/>
    <x v="2"/>
    <n v="0.71095484826054778"/>
    <n v="0.46558105107327907"/>
    <n v="0.15"/>
    <n v="77.8"/>
    <n v="86.5"/>
    <n v="20120"/>
    <x v="6"/>
    <x v="186"/>
    <x v="39"/>
    <x v="19"/>
    <n v="5"/>
    <n v="44"/>
    <n v="0"/>
    <n v="12"/>
    <n v="50"/>
    <n v="3800"/>
    <m/>
    <m/>
    <m/>
    <m/>
    <m/>
    <m/>
    <m/>
    <n v="6500"/>
    <m/>
    <m/>
    <n v="320"/>
    <m/>
    <m/>
    <m/>
    <m/>
    <m/>
    <m/>
    <m/>
    <m/>
    <m/>
    <m/>
    <m/>
    <m/>
    <m/>
    <m/>
    <m/>
    <m/>
    <m/>
    <m/>
    <n v="4739"/>
    <m/>
    <m/>
    <m/>
    <m/>
    <m/>
    <m/>
    <m/>
    <m/>
    <m/>
    <m/>
    <m/>
    <m/>
    <m/>
    <m/>
    <m/>
    <m/>
    <m/>
    <m/>
    <m/>
    <m/>
    <m/>
    <m/>
    <m/>
    <m/>
    <m/>
    <m/>
    <m/>
    <m/>
    <m/>
    <m/>
    <m/>
    <m/>
    <m/>
    <m/>
    <m/>
    <n v="23815"/>
    <m/>
    <m/>
    <m/>
    <m/>
    <m/>
    <m/>
    <m/>
    <m/>
    <m/>
    <m/>
    <m/>
    <m/>
    <m/>
    <m/>
    <m/>
    <m/>
    <m/>
    <m/>
    <m/>
    <m/>
    <m/>
    <m/>
    <m/>
    <m/>
    <m/>
    <m/>
    <m/>
    <m/>
    <m/>
    <m/>
    <m/>
    <m/>
    <m/>
    <m/>
    <m/>
    <m/>
    <m/>
    <m/>
    <m/>
    <m/>
    <n v="500"/>
    <m/>
    <m/>
    <m/>
    <m/>
    <m/>
    <m/>
    <m/>
    <m/>
    <m/>
    <m/>
    <m/>
    <m/>
    <m/>
    <m/>
    <m/>
    <m/>
    <m/>
    <m/>
    <m/>
    <m/>
    <m/>
    <m/>
    <m/>
    <m/>
    <m/>
    <m/>
    <m/>
    <m/>
    <m/>
    <m/>
    <m/>
    <m/>
    <m/>
    <m/>
    <m/>
    <m/>
    <m/>
    <m/>
    <m/>
    <m/>
    <m/>
    <m/>
    <m/>
    <n v="0"/>
    <n v="0"/>
    <n v="0"/>
    <s v="Department chair (Faculty position)"/>
    <m/>
    <s v="yes"/>
    <m/>
    <s v="None"/>
    <m/>
    <m/>
    <m/>
    <n v="227"/>
    <n v="227"/>
    <n v="85"/>
    <n v="85"/>
    <n v="12056"/>
    <n v="0"/>
    <n v="17113"/>
    <n v="69"/>
    <n v="0"/>
    <n v="0"/>
    <n v="31"/>
    <n v="31"/>
    <n v="714"/>
    <m/>
    <m/>
    <n v="1"/>
    <n v="1"/>
    <m/>
    <m/>
    <n v="4"/>
    <n v="2.8"/>
    <n v="3.8"/>
    <n v="2"/>
    <n v="4026"/>
    <s v="actual"/>
    <n v="948"/>
    <n v="5999"/>
    <m/>
    <n v="338"/>
    <m/>
    <m/>
    <n v="7.2850000000000001"/>
    <m/>
    <m/>
    <n v="0"/>
    <n v="0"/>
    <n v="0"/>
    <n v="0"/>
    <m/>
    <m/>
    <m/>
    <m/>
    <m/>
    <m/>
    <m/>
    <m/>
    <m/>
    <m/>
    <m/>
    <m/>
    <m/>
    <n v="88"/>
    <n v="994"/>
    <n v="0"/>
    <n v="0"/>
    <n v="0"/>
    <n v="60"/>
    <n v="60"/>
    <n v="40"/>
    <n v="0"/>
    <n v="0"/>
    <n v="0"/>
    <n v="0"/>
    <m/>
    <m/>
    <m/>
    <m/>
    <m/>
    <n v="59658"/>
    <n v="326"/>
    <e v="#DIV/0!"/>
    <e v="#DIV/0!"/>
    <e v="#DIV/0!"/>
    <e v="#DIV/0!"/>
    <e v="#DIV/0!"/>
    <e v="#DIV/0!"/>
    <m/>
    <e v="#DIV/0!"/>
    <e v="#DIV/0!"/>
    <e v="#DIV/0!"/>
    <m/>
    <m/>
    <m/>
    <m/>
    <m/>
    <m/>
    <m/>
    <m/>
    <m/>
    <m/>
    <m/>
    <n v="424.85433583959895"/>
    <x v="0"/>
  </r>
  <r>
    <s v="Copper Mountain"/>
    <x v="20"/>
    <s v="971"/>
    <s v="Single College District"/>
    <x v="2"/>
    <n v="0.71095484826054778"/>
    <n v="0.46558105107327907"/>
    <n v="0.15"/>
    <n v="77.8"/>
    <n v="86.5"/>
    <n v="20130"/>
    <x v="7"/>
    <x v="187"/>
    <x v="40"/>
    <x v="10"/>
    <n v="59"/>
    <n v="244"/>
    <n v="0"/>
    <n v="50"/>
    <m/>
    <m/>
    <m/>
    <m/>
    <m/>
    <m/>
    <m/>
    <m/>
    <m/>
    <n v="4239"/>
    <n v="3478"/>
    <n v="7717"/>
    <n v="3399"/>
    <m/>
    <m/>
    <m/>
    <m/>
    <m/>
    <m/>
    <m/>
    <n v="2114"/>
    <m/>
    <n v="5513"/>
    <m/>
    <m/>
    <m/>
    <m/>
    <m/>
    <m/>
    <m/>
    <m/>
    <n v="4885"/>
    <m/>
    <n v="4885"/>
    <m/>
    <m/>
    <m/>
    <m/>
    <m/>
    <m/>
    <m/>
    <m/>
    <m/>
    <m/>
    <m/>
    <m/>
    <m/>
    <m/>
    <m/>
    <m/>
    <m/>
    <m/>
    <m/>
    <m/>
    <m/>
    <m/>
    <m/>
    <m/>
    <m/>
    <m/>
    <m/>
    <m/>
    <m/>
    <m/>
    <m/>
    <m/>
    <m/>
    <n v="24816"/>
    <m/>
    <m/>
    <m/>
    <m/>
    <m/>
    <m/>
    <m/>
    <m/>
    <m/>
    <n v="24816"/>
    <m/>
    <m/>
    <m/>
    <m/>
    <m/>
    <m/>
    <m/>
    <m/>
    <m/>
    <m/>
    <m/>
    <m/>
    <m/>
    <m/>
    <m/>
    <m/>
    <m/>
    <m/>
    <m/>
    <m/>
    <m/>
    <m/>
    <m/>
    <m/>
    <m/>
    <m/>
    <m/>
    <m/>
    <m/>
    <m/>
    <n v="1420"/>
    <m/>
    <n v="1420"/>
    <m/>
    <m/>
    <m/>
    <m/>
    <m/>
    <m/>
    <m/>
    <m/>
    <m/>
    <m/>
    <m/>
    <m/>
    <m/>
    <m/>
    <m/>
    <m/>
    <m/>
    <m/>
    <m/>
    <m/>
    <m/>
    <m/>
    <m/>
    <m/>
    <m/>
    <m/>
    <m/>
    <m/>
    <m/>
    <m/>
    <m/>
    <m/>
    <m/>
    <m/>
    <m/>
    <m/>
    <m/>
    <m/>
    <m/>
    <m/>
    <m/>
    <n v="12602"/>
    <n v="31749"/>
    <n v="44351"/>
    <s v="Department chair (Faculty position)"/>
    <m/>
    <s v="yes"/>
    <m/>
    <s v="None"/>
    <m/>
    <m/>
    <m/>
    <n v="215"/>
    <n v="229"/>
    <n v="80"/>
    <n v="90"/>
    <n v="12144"/>
    <n v="41686"/>
    <n v="58553"/>
    <n v="61"/>
    <n v="6770"/>
    <m/>
    <n v="16"/>
    <n v="16"/>
    <n v="712"/>
    <m/>
    <m/>
    <n v="1"/>
    <n v="1"/>
    <n v="2"/>
    <n v="2"/>
    <n v="4"/>
    <n v="2.8"/>
    <n v="3.8"/>
    <n v="1.25"/>
    <n v="4879"/>
    <s v="actual"/>
    <n v="1316"/>
    <n v="5788"/>
    <m/>
    <n v="283"/>
    <m/>
    <m/>
    <n v="7387"/>
    <m/>
    <m/>
    <n v="0"/>
    <m/>
    <n v="0"/>
    <n v="0"/>
    <s v="No"/>
    <m/>
    <m/>
    <m/>
    <m/>
    <m/>
    <m/>
    <m/>
    <m/>
    <m/>
    <m/>
    <s v="No"/>
    <m/>
    <n v="82"/>
    <n v="931"/>
    <n v="0"/>
    <m/>
    <m/>
    <n v="60"/>
    <n v="45"/>
    <n v="45"/>
    <n v="0"/>
    <n v="0"/>
    <m/>
    <m/>
    <s v="No"/>
    <m/>
    <m/>
    <s v="Yes"/>
    <s v="No"/>
    <n v="58892"/>
    <n v="334"/>
    <n v="0.17399833149196184"/>
    <n v="0.1243038488421907"/>
    <n v="0.11014407792383486"/>
    <n v="0"/>
    <n v="0.55953642533426529"/>
    <n v="3.2017316407747291E-2"/>
    <m/>
    <n v="0"/>
    <n v="0.28414240941579672"/>
    <n v="0.71585759058420328"/>
    <m/>
    <m/>
    <m/>
    <m/>
    <m/>
    <m/>
    <m/>
    <m/>
    <m/>
    <m/>
    <m/>
    <n v="432.97418546365861"/>
    <x v="0"/>
  </r>
  <r>
    <s v="Copper Mountain"/>
    <x v="20"/>
    <s v="971"/>
    <s v="Single College District"/>
    <x v="2"/>
    <n v="0.71095484826054778"/>
    <n v="0.46558105107327907"/>
    <n v="0.15"/>
    <n v="77.8"/>
    <n v="86.5"/>
    <n v="20140"/>
    <x v="8"/>
    <x v="188"/>
    <x v="40"/>
    <x v="10"/>
    <n v="59"/>
    <n v="244"/>
    <n v="0"/>
    <n v="50"/>
    <m/>
    <n v="0"/>
    <n v="0"/>
    <n v="0"/>
    <n v="7560"/>
    <m/>
    <m/>
    <n v="0"/>
    <n v="0"/>
    <n v="11396"/>
    <n v="3399"/>
    <n v="22355"/>
    <n v="3.7919999999999998"/>
    <n v="0"/>
    <n v="0"/>
    <n v="0"/>
    <m/>
    <m/>
    <n v="0"/>
    <n v="0"/>
    <n v="1.012"/>
    <n v="0"/>
    <n v="4.8040000000000003"/>
    <n v="0"/>
    <n v="0"/>
    <n v="0"/>
    <n v="0"/>
    <m/>
    <m/>
    <n v="0"/>
    <n v="0"/>
    <n v="5104"/>
    <n v="0"/>
    <n v="5104"/>
    <n v="0"/>
    <n v="0"/>
    <n v="0"/>
    <n v="0"/>
    <m/>
    <m/>
    <n v="0"/>
    <n v="0"/>
    <n v="0"/>
    <n v="0"/>
    <n v="0"/>
    <n v="15119"/>
    <n v="0"/>
    <n v="0"/>
    <n v="0"/>
    <m/>
    <n v="0"/>
    <n v="0"/>
    <n v="0"/>
    <n v="0"/>
    <n v="0"/>
    <n v="15119"/>
    <n v="0"/>
    <n v="0"/>
    <n v="0"/>
    <n v="0"/>
    <m/>
    <n v="0"/>
    <n v="0"/>
    <n v="0"/>
    <n v="0"/>
    <n v="0"/>
    <n v="0"/>
    <n v="15119"/>
    <n v="0"/>
    <n v="0"/>
    <n v="0"/>
    <n v="0"/>
    <n v="0"/>
    <n v="0"/>
    <n v="0"/>
    <n v="0"/>
    <n v="0"/>
    <n v="15119"/>
    <n v="0"/>
    <n v="0"/>
    <n v="0"/>
    <n v="0"/>
    <m/>
    <n v="0"/>
    <n v="0"/>
    <n v="0"/>
    <n v="0"/>
    <n v="0"/>
    <n v="0"/>
    <n v="0"/>
    <n v="0"/>
    <n v="0"/>
    <n v="0"/>
    <m/>
    <n v="0"/>
    <n v="0"/>
    <n v="0"/>
    <n v="1305"/>
    <n v="0"/>
    <n v="1305"/>
    <n v="0"/>
    <n v="0"/>
    <n v="0"/>
    <n v="0"/>
    <n v="0"/>
    <n v="0"/>
    <n v="0"/>
    <n v="0"/>
    <n v="1305"/>
    <n v="0"/>
    <n v="1305"/>
    <n v="0"/>
    <n v="0"/>
    <n v="0"/>
    <n v="0"/>
    <n v="0"/>
    <n v="0"/>
    <n v="0"/>
    <n v="0"/>
    <n v="0"/>
    <n v="0"/>
    <n v="0"/>
    <n v="0"/>
    <n v="0"/>
    <n v="0"/>
    <n v="0"/>
    <n v="0"/>
    <n v="0"/>
    <n v="0"/>
    <n v="0"/>
    <n v="0"/>
    <n v="0"/>
    <n v="0"/>
    <n v="0"/>
    <n v="0"/>
    <n v="0"/>
    <n v="0"/>
    <n v="0"/>
    <n v="0"/>
    <n v="0"/>
    <n v="0"/>
    <n v="1011"/>
    <n v="0"/>
    <n v="0"/>
    <n v="0"/>
    <m/>
    <m/>
    <n v="0"/>
    <n v="0"/>
    <n v="0"/>
    <n v="0"/>
    <n v="1011"/>
    <n v="27459"/>
    <n v="16428.804"/>
    <n v="44898.804000000004"/>
    <s v="Department chair (Faculty position)"/>
    <m/>
    <s v="yes"/>
    <m/>
    <s v="None"/>
    <m/>
    <m/>
    <m/>
    <n v="790"/>
    <n v="1455"/>
    <n v="504"/>
    <n v="509"/>
    <n v="12838"/>
    <n v="0"/>
    <n v="58799"/>
    <n v="49"/>
    <m/>
    <n v="0"/>
    <n v="22"/>
    <n v="22"/>
    <n v="668"/>
    <s v="No"/>
    <m/>
    <n v="1"/>
    <n v="1"/>
    <m/>
    <n v="4"/>
    <n v="4"/>
    <n v="2.75"/>
    <n v="3.75"/>
    <n v="2.5"/>
    <n v="971"/>
    <s v="actual"/>
    <n v="1884"/>
    <n v="7452"/>
    <n v="0"/>
    <n v="113"/>
    <n v="0"/>
    <m/>
    <n v="9449"/>
    <n v="0"/>
    <n v="0"/>
    <m/>
    <n v="0"/>
    <n v="0"/>
    <n v="0"/>
    <s v="No"/>
    <m/>
    <m/>
    <m/>
    <m/>
    <m/>
    <m/>
    <m/>
    <m/>
    <m/>
    <m/>
    <s v="No"/>
    <m/>
    <n v="105"/>
    <n v="1451"/>
    <n v="0"/>
    <n v="0"/>
    <n v="0"/>
    <n v="60"/>
    <n v="40"/>
    <n v="40"/>
    <n v="0"/>
    <n v="0"/>
    <n v="0"/>
    <n v="0"/>
    <s v="No"/>
    <m/>
    <s v="Yes"/>
    <s v="Yes"/>
    <s v="No"/>
    <n v="45996"/>
    <n v="16"/>
    <n v="0.49789744956235354"/>
    <n v="1.0699616853936689E-4"/>
    <n v="0.11367786099603008"/>
    <n v="0"/>
    <n v="0.3367350275076369"/>
    <n v="2.9065362186484964E-2"/>
    <n v="0"/>
    <n v="2.2517303578955018E-2"/>
    <n v="0.61157531055838366"/>
    <n v="0.36590738586266125"/>
    <n v="0.64"/>
    <s v="Yes"/>
    <s v="General Library Book Budget"/>
    <m/>
    <m/>
    <m/>
    <s v="Textbook Donations from Faculty"/>
    <m/>
    <m/>
    <m/>
    <m/>
    <n v="382.91718095238082"/>
    <x v="0"/>
  </r>
  <r>
    <s v="Los Rios CCD"/>
    <x v="21"/>
    <s v="232"/>
    <s v="Multi-College District"/>
    <x v="4"/>
    <n v="0.79164711403097132"/>
    <n v="0.22962615360550603"/>
    <n v="0.25"/>
    <n v="25.2"/>
    <n v="8.6999999999999993"/>
    <n v="20060"/>
    <x v="0"/>
    <x v="189"/>
    <x v="41"/>
    <x v="18"/>
    <n v="0"/>
    <n v="259"/>
    <n v="31"/>
    <n v="58"/>
    <s v="Wireless Access"/>
    <n v="48276"/>
    <m/>
    <m/>
    <m/>
    <m/>
    <m/>
    <m/>
    <m/>
    <m/>
    <m/>
    <n v="48276"/>
    <n v="17471"/>
    <m/>
    <m/>
    <m/>
    <m/>
    <m/>
    <m/>
    <m/>
    <m/>
    <m/>
    <n v="17471"/>
    <n v="2300"/>
    <m/>
    <m/>
    <m/>
    <m/>
    <m/>
    <m/>
    <m/>
    <m/>
    <m/>
    <n v="2300"/>
    <n v="3500"/>
    <m/>
    <m/>
    <m/>
    <m/>
    <m/>
    <m/>
    <m/>
    <m/>
    <m/>
    <n v="3500"/>
    <m/>
    <m/>
    <m/>
    <m/>
    <m/>
    <m/>
    <m/>
    <m/>
    <m/>
    <m/>
    <m/>
    <m/>
    <m/>
    <m/>
    <m/>
    <m/>
    <m/>
    <m/>
    <m/>
    <m/>
    <m/>
    <m/>
    <m/>
    <m/>
    <m/>
    <m/>
    <m/>
    <m/>
    <m/>
    <n v="38000"/>
    <m/>
    <m/>
    <n v="38000"/>
    <m/>
    <m/>
    <m/>
    <m/>
    <m/>
    <m/>
    <m/>
    <m/>
    <m/>
    <m/>
    <m/>
    <m/>
    <m/>
    <m/>
    <m/>
    <m/>
    <m/>
    <m/>
    <m/>
    <m/>
    <m/>
    <m/>
    <n v="22921"/>
    <m/>
    <m/>
    <m/>
    <m/>
    <m/>
    <m/>
    <m/>
    <m/>
    <m/>
    <n v="22921"/>
    <m/>
    <m/>
    <m/>
    <m/>
    <m/>
    <m/>
    <m/>
    <m/>
    <m/>
    <m/>
    <m/>
    <m/>
    <m/>
    <m/>
    <m/>
    <m/>
    <m/>
    <m/>
    <m/>
    <m/>
    <m/>
    <m/>
    <m/>
    <m/>
    <m/>
    <m/>
    <m/>
    <m/>
    <m/>
    <m/>
    <n v="3969"/>
    <m/>
    <m/>
    <m/>
    <m/>
    <m/>
    <m/>
    <m/>
    <m/>
    <m/>
    <n v="3969"/>
    <n v="68047"/>
    <n v="64421"/>
    <n v="136437"/>
    <s v="Dean or other administrator"/>
    <m/>
    <s v="No"/>
    <s v="M.A. (subject other than librarianship)"/>
    <m/>
    <m/>
    <s v="Stipend"/>
    <m/>
    <n v="2806"/>
    <n v="1260"/>
    <m/>
    <m/>
    <n v="67162"/>
    <n v="2703"/>
    <n v="2703"/>
    <n v="318"/>
    <m/>
    <n v="172"/>
    <n v="237"/>
    <m/>
    <m/>
    <m/>
    <m/>
    <n v="4.5999999999999996"/>
    <n v="4.5999999999999996"/>
    <m/>
    <m/>
    <n v="4.5999999999999996"/>
    <n v="4.5999999999999996"/>
    <n v="9.1999999999999993"/>
    <n v="3.35"/>
    <n v="20721"/>
    <s v="actual"/>
    <n v="13533"/>
    <n v="11229"/>
    <m/>
    <n v="1121"/>
    <m/>
    <m/>
    <n v="25883"/>
    <m/>
    <m/>
    <m/>
    <n v="1115"/>
    <m/>
    <n v="2243"/>
    <m/>
    <m/>
    <m/>
    <m/>
    <m/>
    <m/>
    <m/>
    <m/>
    <m/>
    <m/>
    <m/>
    <m/>
    <m/>
    <n v="152"/>
    <n v="4596"/>
    <n v="1"/>
    <n v="1"/>
    <n v="37"/>
    <n v="69"/>
    <n v="48"/>
    <n v="48"/>
    <n v="6"/>
    <n v="0"/>
    <n v="6"/>
    <n v="0"/>
    <m/>
    <m/>
    <m/>
    <m/>
    <m/>
    <n v="315307"/>
    <n v="4"/>
    <n v="0.35383363750302338"/>
    <n v="0.1280517748118179"/>
    <n v="1.6857597279330387E-2"/>
    <n v="2.5652865425067981E-2"/>
    <n v="0.27851682461502381"/>
    <n v="0.16799695097370948"/>
    <m/>
    <n v="2.9090349392027089E-2"/>
    <n v="0.49874300959417167"/>
    <n v="0.47216664101380124"/>
    <m/>
    <m/>
    <m/>
    <m/>
    <m/>
    <m/>
    <m/>
    <m/>
    <m/>
    <m/>
    <m/>
    <n v="933.40879917184225"/>
    <x v="0"/>
  </r>
  <r>
    <s v="Los Rios CCD"/>
    <x v="21"/>
    <s v="232"/>
    <s v="Multi-College District"/>
    <x v="4"/>
    <n v="0.79164711403097132"/>
    <n v="0.22962615360550603"/>
    <n v="0.25"/>
    <n v="25.2"/>
    <n v="8.6999999999999993"/>
    <n v="20070"/>
    <x v="1"/>
    <x v="190"/>
    <x v="41"/>
    <x v="18"/>
    <n v="0"/>
    <n v="259"/>
    <n v="31"/>
    <n v="58"/>
    <s v="Wireless Access"/>
    <n v="72252"/>
    <m/>
    <m/>
    <m/>
    <m/>
    <m/>
    <m/>
    <m/>
    <m/>
    <m/>
    <n v="72252"/>
    <n v="18595"/>
    <m/>
    <m/>
    <m/>
    <m/>
    <m/>
    <m/>
    <m/>
    <m/>
    <m/>
    <n v="18595"/>
    <n v="2333"/>
    <m/>
    <m/>
    <m/>
    <m/>
    <m/>
    <m/>
    <m/>
    <m/>
    <m/>
    <n v="2333"/>
    <n v="4100"/>
    <m/>
    <m/>
    <m/>
    <m/>
    <m/>
    <m/>
    <m/>
    <m/>
    <m/>
    <n v="4100"/>
    <m/>
    <m/>
    <m/>
    <m/>
    <m/>
    <m/>
    <m/>
    <m/>
    <m/>
    <m/>
    <m/>
    <m/>
    <m/>
    <m/>
    <m/>
    <m/>
    <m/>
    <m/>
    <m/>
    <m/>
    <m/>
    <m/>
    <m/>
    <m/>
    <m/>
    <m/>
    <m/>
    <m/>
    <m/>
    <n v="37500"/>
    <m/>
    <m/>
    <n v="37500"/>
    <m/>
    <m/>
    <m/>
    <m/>
    <m/>
    <m/>
    <m/>
    <m/>
    <m/>
    <m/>
    <m/>
    <m/>
    <m/>
    <m/>
    <m/>
    <m/>
    <m/>
    <m/>
    <m/>
    <m/>
    <m/>
    <m/>
    <n v="22276"/>
    <m/>
    <m/>
    <m/>
    <m/>
    <m/>
    <m/>
    <m/>
    <m/>
    <m/>
    <n v="22276"/>
    <m/>
    <m/>
    <m/>
    <m/>
    <m/>
    <m/>
    <m/>
    <m/>
    <m/>
    <m/>
    <m/>
    <m/>
    <m/>
    <m/>
    <m/>
    <m/>
    <m/>
    <m/>
    <m/>
    <m/>
    <m/>
    <m/>
    <m/>
    <m/>
    <m/>
    <m/>
    <m/>
    <m/>
    <m/>
    <m/>
    <n v="6380"/>
    <m/>
    <m/>
    <m/>
    <m/>
    <m/>
    <m/>
    <m/>
    <m/>
    <m/>
    <n v="6380"/>
    <n v="93180"/>
    <n v="63876"/>
    <n v="163436"/>
    <s v="Dean or other administrator"/>
    <m/>
    <s v="No"/>
    <s v="M.A. (subject other than librarianship)"/>
    <m/>
    <m/>
    <s v="Stipend"/>
    <m/>
    <n v="2318"/>
    <n v="1431"/>
    <m/>
    <m/>
    <n v="64514"/>
    <n v="2463"/>
    <n v="8939"/>
    <n v="318"/>
    <m/>
    <n v="172"/>
    <n v="111"/>
    <m/>
    <n v="2474"/>
    <m/>
    <m/>
    <n v="5.6"/>
    <n v="5.6"/>
    <m/>
    <m/>
    <n v="5"/>
    <n v="5"/>
    <n v="10.6"/>
    <n v="1.51"/>
    <n v="22534"/>
    <s v="actual"/>
    <n v="15497"/>
    <n v="11330"/>
    <m/>
    <n v="1202"/>
    <m/>
    <m/>
    <n v="28029"/>
    <m/>
    <m/>
    <m/>
    <n v="1262"/>
    <m/>
    <n v="1856"/>
    <m/>
    <m/>
    <m/>
    <m/>
    <m/>
    <m/>
    <m/>
    <m/>
    <m/>
    <m/>
    <m/>
    <m/>
    <m/>
    <n v="138"/>
    <n v="4142"/>
    <n v="1"/>
    <n v="1"/>
    <n v="24"/>
    <n v="69"/>
    <n v="48"/>
    <n v="48"/>
    <n v="6"/>
    <n v="0"/>
    <n v="6"/>
    <n v="0"/>
    <m/>
    <m/>
    <m/>
    <m/>
    <m/>
    <n v="269089"/>
    <n v="4"/>
    <n v="0.4420813039966715"/>
    <n v="0.11377542279546735"/>
    <n v="1.4274700800313272E-2"/>
    <n v="2.5086272302307935E-2"/>
    <n v="0.22944761252110918"/>
    <n v="0.13629800044053941"/>
    <m/>
    <n v="3.9036687143591375E-2"/>
    <n v="0.57013142759245206"/>
    <n v="0.39083188526395651"/>
    <m/>
    <m/>
    <m/>
    <m/>
    <m/>
    <m/>
    <m/>
    <m/>
    <m/>
    <m/>
    <m/>
    <n v="854.84731356693533"/>
    <x v="0"/>
  </r>
  <r>
    <s v="Los Rios CCD"/>
    <x v="21"/>
    <s v="232"/>
    <s v="Multi-College District"/>
    <x v="4"/>
    <n v="0.79164711403097132"/>
    <n v="0.22962615360550603"/>
    <n v="0.25"/>
    <n v="25.2"/>
    <n v="8.6999999999999993"/>
    <n v="20080"/>
    <x v="2"/>
    <x v="191"/>
    <x v="41"/>
    <x v="18"/>
    <m/>
    <n v="259"/>
    <n v="31"/>
    <n v="58"/>
    <s v="80 wireless ports available"/>
    <m/>
    <m/>
    <m/>
    <m/>
    <m/>
    <m/>
    <m/>
    <m/>
    <m/>
    <m/>
    <n v="58449"/>
    <m/>
    <m/>
    <m/>
    <m/>
    <m/>
    <m/>
    <m/>
    <m/>
    <m/>
    <m/>
    <n v="3448"/>
    <m/>
    <m/>
    <m/>
    <m/>
    <m/>
    <m/>
    <m/>
    <m/>
    <m/>
    <m/>
    <n v="17643"/>
    <m/>
    <m/>
    <m/>
    <m/>
    <m/>
    <m/>
    <m/>
    <m/>
    <m/>
    <m/>
    <n v="2807"/>
    <m/>
    <m/>
    <m/>
    <m/>
    <m/>
    <m/>
    <m/>
    <m/>
    <m/>
    <m/>
    <m/>
    <m/>
    <m/>
    <m/>
    <m/>
    <m/>
    <m/>
    <m/>
    <m/>
    <m/>
    <m/>
    <m/>
    <m/>
    <m/>
    <n v="11997"/>
    <m/>
    <m/>
    <m/>
    <m/>
    <n v="35979"/>
    <m/>
    <m/>
    <n v="47976"/>
    <m/>
    <m/>
    <m/>
    <m/>
    <m/>
    <m/>
    <m/>
    <m/>
    <m/>
    <m/>
    <m/>
    <m/>
    <m/>
    <m/>
    <m/>
    <m/>
    <m/>
    <m/>
    <m/>
    <m/>
    <m/>
    <m/>
    <m/>
    <m/>
    <m/>
    <m/>
    <m/>
    <m/>
    <m/>
    <m/>
    <m/>
    <m/>
    <n v="21766"/>
    <m/>
    <m/>
    <m/>
    <m/>
    <m/>
    <m/>
    <m/>
    <m/>
    <m/>
    <m/>
    <m/>
    <m/>
    <m/>
    <m/>
    <m/>
    <m/>
    <m/>
    <m/>
    <m/>
    <m/>
    <m/>
    <m/>
    <m/>
    <m/>
    <m/>
    <m/>
    <m/>
    <m/>
    <m/>
    <m/>
    <m/>
    <m/>
    <m/>
    <m/>
    <m/>
    <m/>
    <m/>
    <m/>
    <m/>
    <m/>
    <n v="6077"/>
    <n v="78899"/>
    <n v="73190"/>
    <n v="158166"/>
    <m/>
    <s v="Jointly by Dean and Department Chair"/>
    <s v="yes"/>
    <m/>
    <m/>
    <m/>
    <s v="Stipend"/>
    <m/>
    <n v="1488"/>
    <n v="2070"/>
    <n v="157"/>
    <n v="157"/>
    <n v="45707"/>
    <n v="3150"/>
    <n v="12233"/>
    <n v="226"/>
    <m/>
    <n v="220"/>
    <n v="141"/>
    <n v="188"/>
    <n v="1632"/>
    <m/>
    <m/>
    <n v="5.6"/>
    <n v="5.6"/>
    <m/>
    <m/>
    <n v="5"/>
    <n v="5"/>
    <n v="10.6"/>
    <n v="1.5"/>
    <n v="25824"/>
    <s v="estimate"/>
    <n v="15686"/>
    <n v="13852"/>
    <m/>
    <m/>
    <m/>
    <m/>
    <n v="29538"/>
    <m/>
    <m/>
    <m/>
    <n v="976"/>
    <m/>
    <n v="1587"/>
    <m/>
    <m/>
    <m/>
    <m/>
    <m/>
    <m/>
    <m/>
    <m/>
    <m/>
    <m/>
    <m/>
    <m/>
    <m/>
    <n v="143"/>
    <n v="4548"/>
    <n v="1"/>
    <n v="2"/>
    <n v="29"/>
    <n v="69"/>
    <n v="48"/>
    <n v="48"/>
    <n v="6"/>
    <n v="0"/>
    <n v="6"/>
    <n v="0"/>
    <m/>
    <m/>
    <m/>
    <m/>
    <m/>
    <n v="299050"/>
    <n v="3"/>
    <n v="0.36954212662645575"/>
    <n v="2.1799881137539043E-2"/>
    <n v="0.11154736163271499"/>
    <n v="1.7747177016552231E-2"/>
    <n v="0.30332688441257921"/>
    <n v="0.13761491091637901"/>
    <m/>
    <n v="3.8421658257779802E-2"/>
    <n v="0.49883666527572296"/>
    <n v="0.46274167646649722"/>
    <m/>
    <m/>
    <m/>
    <m/>
    <m/>
    <m/>
    <m/>
    <m/>
    <m/>
    <m/>
    <m/>
    <n v="964.10885893980242"/>
    <x v="2"/>
  </r>
  <r>
    <s v="Los Rios CCD"/>
    <x v="21"/>
    <s v="232"/>
    <s v="Multi-College District"/>
    <x v="4"/>
    <n v="0.79164711403097132"/>
    <n v="0.22962615360550603"/>
    <n v="0.25"/>
    <n v="25.2"/>
    <n v="8.6999999999999993"/>
    <n v="20090"/>
    <x v="3"/>
    <x v="192"/>
    <x v="41"/>
    <x v="18"/>
    <m/>
    <n v="259"/>
    <n v="31"/>
    <n v="58"/>
    <s v="80 wireless ports available"/>
    <m/>
    <m/>
    <m/>
    <m/>
    <m/>
    <m/>
    <m/>
    <m/>
    <m/>
    <m/>
    <n v="8698"/>
    <m/>
    <m/>
    <m/>
    <m/>
    <m/>
    <m/>
    <m/>
    <m/>
    <m/>
    <m/>
    <n v="3534"/>
    <m/>
    <m/>
    <m/>
    <m/>
    <m/>
    <m/>
    <m/>
    <m/>
    <m/>
    <m/>
    <n v="8977"/>
    <m/>
    <m/>
    <m/>
    <m/>
    <m/>
    <m/>
    <m/>
    <m/>
    <m/>
    <m/>
    <n v="0"/>
    <m/>
    <m/>
    <m/>
    <m/>
    <m/>
    <m/>
    <m/>
    <m/>
    <m/>
    <m/>
    <m/>
    <m/>
    <m/>
    <m/>
    <m/>
    <m/>
    <m/>
    <m/>
    <m/>
    <m/>
    <m/>
    <m/>
    <m/>
    <m/>
    <n v="13143"/>
    <m/>
    <m/>
    <m/>
    <m/>
    <n v="33855"/>
    <m/>
    <m/>
    <n v="46998"/>
    <m/>
    <m/>
    <m/>
    <m/>
    <m/>
    <m/>
    <m/>
    <m/>
    <m/>
    <m/>
    <m/>
    <m/>
    <m/>
    <m/>
    <m/>
    <m/>
    <m/>
    <m/>
    <m/>
    <m/>
    <m/>
    <m/>
    <m/>
    <m/>
    <m/>
    <m/>
    <m/>
    <m/>
    <m/>
    <m/>
    <m/>
    <m/>
    <n v="11879"/>
    <m/>
    <m/>
    <m/>
    <m/>
    <m/>
    <m/>
    <m/>
    <m/>
    <m/>
    <m/>
    <m/>
    <m/>
    <m/>
    <m/>
    <m/>
    <m/>
    <m/>
    <m/>
    <m/>
    <m/>
    <m/>
    <m/>
    <m/>
    <m/>
    <m/>
    <m/>
    <m/>
    <m/>
    <m/>
    <m/>
    <m/>
    <m/>
    <m/>
    <m/>
    <m/>
    <m/>
    <m/>
    <m/>
    <m/>
    <m/>
    <n v="8800"/>
    <n v="17675"/>
    <n v="62411"/>
    <n v="88886"/>
    <m/>
    <s v="Jointly by Dean and Department Chair"/>
    <s v="yes"/>
    <m/>
    <m/>
    <m/>
    <s v="Stipend"/>
    <m/>
    <n v="449"/>
    <n v="882"/>
    <n v="211"/>
    <n v="211"/>
    <n v="46149"/>
    <n v="2725"/>
    <n v="14958"/>
    <n v="167"/>
    <m/>
    <n v="215"/>
    <n v="88"/>
    <n v="141"/>
    <n v="1720"/>
    <m/>
    <m/>
    <n v="5.6"/>
    <n v="5.6"/>
    <m/>
    <m/>
    <n v="5"/>
    <n v="5"/>
    <n v="10.6"/>
    <n v="1.5"/>
    <n v="21797"/>
    <s v="estimate"/>
    <n v="16064"/>
    <n v="23568"/>
    <m/>
    <m/>
    <m/>
    <m/>
    <n v="39632"/>
    <m/>
    <m/>
    <m/>
    <n v="1184"/>
    <m/>
    <n v="1740"/>
    <m/>
    <m/>
    <m/>
    <m/>
    <m/>
    <m/>
    <m/>
    <m/>
    <m/>
    <m/>
    <m/>
    <m/>
    <m/>
    <n v="105"/>
    <n v="2846"/>
    <n v="1"/>
    <n v="2"/>
    <n v="27"/>
    <n v="69"/>
    <n v="48"/>
    <n v="48"/>
    <n v="6"/>
    <n v="0"/>
    <n v="6"/>
    <n v="0"/>
    <m/>
    <m/>
    <m/>
    <m/>
    <m/>
    <n v="332444"/>
    <n v="3"/>
    <n v="9.785568030961006E-2"/>
    <n v="3.9758792160745224E-2"/>
    <n v="0.10099453232230048"/>
    <n v="0"/>
    <n v="0.52874468420223653"/>
    <n v="0.13364309340053551"/>
    <m/>
    <n v="9.9003217604572147E-2"/>
    <n v="0.19885021263191055"/>
    <n v="0.7021465697635173"/>
    <m/>
    <m/>
    <m/>
    <m/>
    <m/>
    <m/>
    <m/>
    <m/>
    <m/>
    <m/>
    <m/>
    <n v="1049.9157592093404"/>
    <x v="2"/>
  </r>
  <r>
    <s v="Los Rios CCD"/>
    <x v="21"/>
    <s v="232"/>
    <s v="Multi-College District"/>
    <x v="4"/>
    <n v="0.79164711403097132"/>
    <n v="0.22962615360550603"/>
    <n v="0.25"/>
    <n v="25.2"/>
    <n v="8.6999999999999993"/>
    <n v="20100"/>
    <x v="4"/>
    <x v="193"/>
    <x v="41"/>
    <x v="18"/>
    <m/>
    <n v="259"/>
    <n v="31"/>
    <n v="58"/>
    <s v="80 wireless ports available"/>
    <m/>
    <m/>
    <m/>
    <m/>
    <m/>
    <m/>
    <m/>
    <m/>
    <m/>
    <m/>
    <n v="22412"/>
    <m/>
    <m/>
    <m/>
    <m/>
    <m/>
    <m/>
    <m/>
    <m/>
    <m/>
    <m/>
    <n v="3485"/>
    <m/>
    <m/>
    <m/>
    <m/>
    <m/>
    <m/>
    <m/>
    <m/>
    <m/>
    <m/>
    <n v="5240"/>
    <m/>
    <m/>
    <m/>
    <m/>
    <m/>
    <m/>
    <m/>
    <m/>
    <m/>
    <m/>
    <n v="0"/>
    <m/>
    <m/>
    <m/>
    <m/>
    <m/>
    <m/>
    <m/>
    <m/>
    <m/>
    <m/>
    <m/>
    <m/>
    <m/>
    <m/>
    <m/>
    <m/>
    <m/>
    <m/>
    <m/>
    <m/>
    <m/>
    <m/>
    <m/>
    <m/>
    <n v="15263"/>
    <m/>
    <m/>
    <m/>
    <m/>
    <n v="28780"/>
    <m/>
    <m/>
    <n v="44043"/>
    <m/>
    <m/>
    <m/>
    <m/>
    <m/>
    <m/>
    <m/>
    <m/>
    <m/>
    <m/>
    <m/>
    <m/>
    <m/>
    <m/>
    <m/>
    <m/>
    <m/>
    <m/>
    <m/>
    <m/>
    <m/>
    <m/>
    <m/>
    <m/>
    <m/>
    <m/>
    <m/>
    <m/>
    <m/>
    <m/>
    <m/>
    <m/>
    <n v="7255"/>
    <m/>
    <m/>
    <m/>
    <m/>
    <m/>
    <m/>
    <m/>
    <m/>
    <m/>
    <m/>
    <m/>
    <m/>
    <m/>
    <m/>
    <m/>
    <m/>
    <m/>
    <m/>
    <m/>
    <m/>
    <m/>
    <m/>
    <m/>
    <m/>
    <m/>
    <m/>
    <m/>
    <m/>
    <m/>
    <m/>
    <m/>
    <m/>
    <m/>
    <m/>
    <m/>
    <m/>
    <m/>
    <m/>
    <m/>
    <m/>
    <n v="6075"/>
    <n v="27652"/>
    <n v="54783"/>
    <n v="88510"/>
    <m/>
    <s v="Jointly by Dean and Department Chair"/>
    <s v="yes"/>
    <m/>
    <m/>
    <m/>
    <s v="Stipend"/>
    <m/>
    <n v="1241"/>
    <n v="1385"/>
    <n v="144"/>
    <n v="144"/>
    <n v="47348"/>
    <n v="4462"/>
    <n v="19420"/>
    <n v="90"/>
    <n v="127"/>
    <n v="209"/>
    <n v="62"/>
    <n v="93"/>
    <n v="1782"/>
    <m/>
    <m/>
    <n v="5.6"/>
    <n v="5.6"/>
    <m/>
    <m/>
    <n v="5"/>
    <n v="5"/>
    <n v="10.6"/>
    <n v="1.5"/>
    <n v="23702"/>
    <s v="estimate"/>
    <n v="17652"/>
    <n v="31951"/>
    <m/>
    <m/>
    <m/>
    <m/>
    <n v="49603"/>
    <m/>
    <m/>
    <m/>
    <n v="1411"/>
    <m/>
    <n v="2122"/>
    <m/>
    <m/>
    <m/>
    <m/>
    <m/>
    <m/>
    <m/>
    <m/>
    <m/>
    <m/>
    <m/>
    <m/>
    <m/>
    <n v="130"/>
    <n v="3696"/>
    <n v="1"/>
    <n v="4"/>
    <n v="71"/>
    <n v="64.5"/>
    <n v="48"/>
    <n v="48"/>
    <n v="6"/>
    <n v="0"/>
    <n v="6"/>
    <n v="0"/>
    <m/>
    <m/>
    <m/>
    <m/>
    <m/>
    <n v="518009"/>
    <n v="7"/>
    <n v="0.25321432606485145"/>
    <n v="3.9374082024629983E-2"/>
    <n v="5.9202350016947236E-2"/>
    <n v="0"/>
    <n v="0.49760479041916167"/>
    <n v="8.1968139193311487E-2"/>
    <m/>
    <n v="6.8636312281098177E-2"/>
    <n v="0.31241667608179868"/>
    <n v="0.61894701163710319"/>
    <m/>
    <m/>
    <m/>
    <m/>
    <m/>
    <m/>
    <m/>
    <m/>
    <m/>
    <m/>
    <m/>
    <n v="1104.7832345013542"/>
    <x v="2"/>
  </r>
  <r>
    <s v="Los Rios CCD"/>
    <x v="21"/>
    <s v="232"/>
    <s v="Multi-College District"/>
    <x v="4"/>
    <n v="0.79164711403097132"/>
    <n v="0.22962615360550603"/>
    <n v="0.25"/>
    <n v="25.2"/>
    <n v="8.6999999999999993"/>
    <n v="20110"/>
    <x v="5"/>
    <x v="194"/>
    <x v="42"/>
    <x v="10"/>
    <n v="48"/>
    <n v="381"/>
    <n v="39"/>
    <n v="76"/>
    <n v="80"/>
    <m/>
    <m/>
    <m/>
    <m/>
    <m/>
    <m/>
    <m/>
    <m/>
    <m/>
    <m/>
    <n v="21551"/>
    <m/>
    <m/>
    <m/>
    <m/>
    <m/>
    <m/>
    <m/>
    <m/>
    <m/>
    <m/>
    <n v="8777"/>
    <m/>
    <m/>
    <m/>
    <m/>
    <m/>
    <m/>
    <m/>
    <m/>
    <m/>
    <m/>
    <n v="4727"/>
    <m/>
    <m/>
    <m/>
    <m/>
    <m/>
    <m/>
    <m/>
    <m/>
    <m/>
    <m/>
    <n v="0"/>
    <m/>
    <m/>
    <m/>
    <m/>
    <m/>
    <m/>
    <m/>
    <m/>
    <m/>
    <m/>
    <m/>
    <m/>
    <m/>
    <m/>
    <m/>
    <m/>
    <m/>
    <m/>
    <m/>
    <m/>
    <m/>
    <m/>
    <m/>
    <m/>
    <m/>
    <m/>
    <m/>
    <m/>
    <m/>
    <m/>
    <m/>
    <m/>
    <n v="50364"/>
    <m/>
    <m/>
    <m/>
    <m/>
    <m/>
    <m/>
    <m/>
    <m/>
    <m/>
    <m/>
    <m/>
    <m/>
    <m/>
    <m/>
    <m/>
    <m/>
    <m/>
    <m/>
    <m/>
    <m/>
    <m/>
    <m/>
    <m/>
    <m/>
    <m/>
    <m/>
    <m/>
    <m/>
    <m/>
    <m/>
    <m/>
    <m/>
    <n v="9106"/>
    <m/>
    <m/>
    <m/>
    <m/>
    <m/>
    <m/>
    <m/>
    <m/>
    <m/>
    <m/>
    <m/>
    <m/>
    <m/>
    <m/>
    <m/>
    <m/>
    <m/>
    <m/>
    <m/>
    <m/>
    <m/>
    <m/>
    <m/>
    <m/>
    <m/>
    <m/>
    <m/>
    <m/>
    <m/>
    <m/>
    <m/>
    <m/>
    <m/>
    <m/>
    <m/>
    <m/>
    <m/>
    <m/>
    <m/>
    <m/>
    <n v="12889"/>
    <n v="26278"/>
    <n v="68247"/>
    <n v="107414"/>
    <m/>
    <s v="Jointly by Dean and Department Chair"/>
    <s v="yes"/>
    <m/>
    <m/>
    <m/>
    <s v="Stipend"/>
    <m/>
    <n v="1313"/>
    <n v="1532"/>
    <n v="125"/>
    <n v="125"/>
    <n v="47668"/>
    <n v="2280"/>
    <n v="21700"/>
    <n v="96"/>
    <n v="332"/>
    <n v="209"/>
    <n v="150"/>
    <n v="204"/>
    <n v="1852"/>
    <m/>
    <m/>
    <n v="5.6"/>
    <n v="5.6"/>
    <m/>
    <m/>
    <n v="5"/>
    <n v="5"/>
    <n v="10.6"/>
    <n v="1.5"/>
    <n v="26582"/>
    <s v="estimate"/>
    <m/>
    <m/>
    <m/>
    <m/>
    <m/>
    <m/>
    <n v="53937"/>
    <m/>
    <m/>
    <n v="3085"/>
    <n v="3071"/>
    <n v="2357"/>
    <n v="2223"/>
    <m/>
    <m/>
    <m/>
    <m/>
    <m/>
    <m/>
    <m/>
    <m/>
    <m/>
    <m/>
    <m/>
    <m/>
    <m/>
    <n v="207"/>
    <n v="3918"/>
    <n v="2"/>
    <n v="2"/>
    <n v="35"/>
    <n v="64.5"/>
    <n v="48"/>
    <n v="48"/>
    <n v="6"/>
    <n v="0"/>
    <n v="6"/>
    <n v="0"/>
    <m/>
    <m/>
    <m/>
    <m/>
    <m/>
    <n v="322180"/>
    <n v="3"/>
    <n v="0.20063492654588788"/>
    <n v="8.1711881132813233E-2"/>
    <n v="4.4007298862345688E-2"/>
    <n v="0"/>
    <n v="0.4688774275234141"/>
    <n v="8.4774796581451206E-2"/>
    <m/>
    <n v="0.11999366935408792"/>
    <n v="0.24464222540823358"/>
    <n v="0.6353641052376785"/>
    <m/>
    <m/>
    <m/>
    <m/>
    <m/>
    <m/>
    <m/>
    <m/>
    <m/>
    <m/>
    <m/>
    <n v="1035.830745732253"/>
    <x v="2"/>
  </r>
  <r>
    <s v="Los Rios CCD"/>
    <x v="21"/>
    <s v="232"/>
    <s v="Multi-College District"/>
    <x v="4"/>
    <n v="0.79164711403097132"/>
    <n v="0.22962615360550603"/>
    <n v="0.25"/>
    <n v="25.2"/>
    <n v="8.6999999999999993"/>
    <n v="20120"/>
    <x v="6"/>
    <x v="195"/>
    <x v="42"/>
    <x v="10"/>
    <n v="48"/>
    <n v="381"/>
    <n v="39"/>
    <n v="76"/>
    <n v="80"/>
    <m/>
    <m/>
    <m/>
    <m/>
    <m/>
    <m/>
    <m/>
    <m/>
    <m/>
    <m/>
    <n v="50419"/>
    <m/>
    <m/>
    <m/>
    <m/>
    <m/>
    <m/>
    <m/>
    <m/>
    <m/>
    <m/>
    <n v="4976"/>
    <m/>
    <m/>
    <m/>
    <m/>
    <m/>
    <m/>
    <m/>
    <m/>
    <m/>
    <m/>
    <n v="6114"/>
    <m/>
    <m/>
    <m/>
    <m/>
    <m/>
    <m/>
    <m/>
    <m/>
    <m/>
    <m/>
    <n v="0"/>
    <m/>
    <m/>
    <m/>
    <m/>
    <m/>
    <m/>
    <m/>
    <m/>
    <m/>
    <m/>
    <m/>
    <m/>
    <m/>
    <m/>
    <m/>
    <m/>
    <m/>
    <m/>
    <m/>
    <m/>
    <m/>
    <m/>
    <m/>
    <m/>
    <m/>
    <m/>
    <m/>
    <m/>
    <m/>
    <m/>
    <m/>
    <m/>
    <n v="53092"/>
    <m/>
    <m/>
    <m/>
    <m/>
    <m/>
    <m/>
    <m/>
    <m/>
    <m/>
    <m/>
    <m/>
    <m/>
    <m/>
    <m/>
    <m/>
    <m/>
    <m/>
    <m/>
    <m/>
    <m/>
    <m/>
    <m/>
    <m/>
    <m/>
    <m/>
    <m/>
    <m/>
    <m/>
    <m/>
    <m/>
    <m/>
    <m/>
    <n v="7352"/>
    <m/>
    <m/>
    <m/>
    <m/>
    <m/>
    <m/>
    <m/>
    <m/>
    <m/>
    <m/>
    <m/>
    <m/>
    <m/>
    <m/>
    <m/>
    <m/>
    <m/>
    <m/>
    <m/>
    <m/>
    <m/>
    <m/>
    <m/>
    <m/>
    <m/>
    <m/>
    <m/>
    <m/>
    <m/>
    <m/>
    <m/>
    <m/>
    <m/>
    <m/>
    <m/>
    <m/>
    <m/>
    <m/>
    <m/>
    <m/>
    <n v="10470"/>
    <n v="56533"/>
    <n v="65420"/>
    <n v="132423"/>
    <m/>
    <s v="Jointly by Dean and Department Chair"/>
    <s v="yes"/>
    <m/>
    <m/>
    <m/>
    <s v="Stipend"/>
    <m/>
    <n v="1625"/>
    <n v="1869"/>
    <n v="20"/>
    <n v="20"/>
    <n v="49173"/>
    <n v="870"/>
    <n v="22429"/>
    <n v="97"/>
    <n v="735"/>
    <n v="209"/>
    <n v="114"/>
    <n v="161"/>
    <n v="1966"/>
    <m/>
    <m/>
    <n v="5.6"/>
    <n v="5.6"/>
    <m/>
    <m/>
    <n v="5"/>
    <n v="5"/>
    <n v="10.6"/>
    <n v="1.5"/>
    <n v="15905"/>
    <s v="estimate"/>
    <m/>
    <m/>
    <m/>
    <m/>
    <m/>
    <m/>
    <n v="51087"/>
    <m/>
    <m/>
    <n v="3261"/>
    <n v="3236"/>
    <n v="2387"/>
    <n v="2233"/>
    <m/>
    <m/>
    <m/>
    <m/>
    <m/>
    <m/>
    <m/>
    <m/>
    <m/>
    <m/>
    <m/>
    <m/>
    <m/>
    <n v="210"/>
    <n v="4459"/>
    <n v="2"/>
    <n v="2"/>
    <n v="31"/>
    <n v="64.5"/>
    <n v="48"/>
    <n v="48"/>
    <n v="6"/>
    <n v="0"/>
    <n v="6"/>
    <n v="0"/>
    <m/>
    <m/>
    <m/>
    <m/>
    <m/>
    <n v="315695"/>
    <n v="2"/>
    <n v="0.38074201611502534"/>
    <n v="3.7576553921901783E-2"/>
    <n v="4.6170227226388166E-2"/>
    <n v="0"/>
    <n v="0.40092733135482506"/>
    <n v="5.5519056357279321E-2"/>
    <m/>
    <n v="7.9064815024580321E-2"/>
    <n v="0.42691224334141348"/>
    <n v="0.49402294163400617"/>
    <m/>
    <m/>
    <m/>
    <m/>
    <m/>
    <m/>
    <m/>
    <m/>
    <m/>
    <m/>
    <m/>
    <n v="972.51198562443983"/>
    <x v="2"/>
  </r>
  <r>
    <s v="Los Rios CCD"/>
    <x v="21"/>
    <s v="232"/>
    <s v="Multi-College District"/>
    <x v="4"/>
    <n v="0.79164711403097132"/>
    <n v="0.22962615360550603"/>
    <n v="0.25"/>
    <n v="25.2"/>
    <n v="8.6999999999999993"/>
    <n v="20130"/>
    <x v="7"/>
    <x v="196"/>
    <x v="42"/>
    <x v="10"/>
    <n v="48"/>
    <n v="381"/>
    <n v="39"/>
    <n v="76"/>
    <m/>
    <m/>
    <m/>
    <m/>
    <m/>
    <m/>
    <m/>
    <m/>
    <m/>
    <n v="76469"/>
    <m/>
    <n v="76469"/>
    <m/>
    <m/>
    <m/>
    <m/>
    <m/>
    <m/>
    <m/>
    <m/>
    <n v="2383"/>
    <m/>
    <n v="2383"/>
    <m/>
    <m/>
    <m/>
    <m/>
    <m/>
    <m/>
    <m/>
    <m/>
    <n v="6164"/>
    <m/>
    <n v="6164"/>
    <m/>
    <m/>
    <m/>
    <m/>
    <m/>
    <m/>
    <m/>
    <m/>
    <m/>
    <m/>
    <m/>
    <m/>
    <m/>
    <m/>
    <m/>
    <m/>
    <m/>
    <m/>
    <m/>
    <m/>
    <m/>
    <m/>
    <m/>
    <m/>
    <m/>
    <m/>
    <m/>
    <m/>
    <m/>
    <m/>
    <m/>
    <m/>
    <m/>
    <n v="49816"/>
    <m/>
    <m/>
    <m/>
    <m/>
    <m/>
    <m/>
    <m/>
    <m/>
    <m/>
    <n v="49816"/>
    <m/>
    <m/>
    <m/>
    <m/>
    <m/>
    <m/>
    <m/>
    <m/>
    <m/>
    <m/>
    <m/>
    <m/>
    <m/>
    <m/>
    <m/>
    <m/>
    <m/>
    <m/>
    <m/>
    <m/>
    <m/>
    <m/>
    <m/>
    <m/>
    <m/>
    <m/>
    <m/>
    <m/>
    <m/>
    <m/>
    <n v="8079"/>
    <m/>
    <n v="8079"/>
    <m/>
    <m/>
    <m/>
    <m/>
    <m/>
    <m/>
    <m/>
    <m/>
    <m/>
    <m/>
    <m/>
    <m/>
    <m/>
    <m/>
    <m/>
    <m/>
    <m/>
    <m/>
    <m/>
    <m/>
    <m/>
    <m/>
    <m/>
    <m/>
    <m/>
    <m/>
    <m/>
    <m/>
    <m/>
    <m/>
    <n v="1792"/>
    <m/>
    <m/>
    <m/>
    <m/>
    <m/>
    <m/>
    <m/>
    <n v="8622"/>
    <m/>
    <n v="10414"/>
    <n v="82633"/>
    <n v="60278"/>
    <n v="153325"/>
    <s v="Other"/>
    <s v="Jointly by Dean and Department Chair"/>
    <s v="yes"/>
    <m/>
    <m/>
    <m/>
    <s v="Stipend"/>
    <m/>
    <n v="1814"/>
    <n v="2090"/>
    <n v="139"/>
    <n v="139"/>
    <n v="49462"/>
    <n v="138"/>
    <n v="22668"/>
    <n v="116"/>
    <n v="817"/>
    <n v="209"/>
    <n v="152"/>
    <n v="184"/>
    <n v="2081"/>
    <m/>
    <m/>
    <n v="5.6"/>
    <n v="5.6"/>
    <n v="3"/>
    <n v="1"/>
    <n v="4"/>
    <n v="4"/>
    <n v="9.6"/>
    <n v="2"/>
    <n v="11924"/>
    <s v="estimate"/>
    <n v="13729"/>
    <n v="31578"/>
    <m/>
    <n v="951"/>
    <m/>
    <m/>
    <n v="46258"/>
    <m/>
    <m/>
    <n v="2877"/>
    <n v="2854"/>
    <n v="2244"/>
    <n v="2147"/>
    <s v="Yes"/>
    <s v="American River College"/>
    <s v="Folsom Lake College"/>
    <s v="Sacramento City College"/>
    <s v="OCLC"/>
    <m/>
    <m/>
    <m/>
    <m/>
    <m/>
    <m/>
    <s v="No"/>
    <m/>
    <n v="153"/>
    <n v="4054"/>
    <n v="2"/>
    <n v="2"/>
    <n v="56"/>
    <n v="64.5"/>
    <n v="48"/>
    <m/>
    <n v="6"/>
    <n v="0"/>
    <n v="6"/>
    <n v="0"/>
    <s v="No"/>
    <m/>
    <m/>
    <s v="No"/>
    <s v="Yes"/>
    <n v="292707"/>
    <n v="0"/>
    <n v="0.49873797488993965"/>
    <n v="1.5542149029838578E-2"/>
    <n v="4.0202184901353334E-2"/>
    <n v="0"/>
    <n v="0.32490461438121637"/>
    <n v="5.2691994130115764E-2"/>
    <m/>
    <n v="6.7921082667536284E-2"/>
    <n v="0.53894015979129295"/>
    <n v="0.39313875754117072"/>
    <m/>
    <m/>
    <m/>
    <m/>
    <m/>
    <m/>
    <m/>
    <m/>
    <m/>
    <m/>
    <m/>
    <n v="1018.1282341269787"/>
    <x v="0"/>
  </r>
  <r>
    <s v="Los Rios CCD"/>
    <x v="21"/>
    <s v="232"/>
    <s v="Multi-College District"/>
    <x v="4"/>
    <n v="0.79164711403097132"/>
    <n v="0.22962615360550603"/>
    <n v="0.25"/>
    <n v="25.2"/>
    <n v="8.6999999999999993"/>
    <n v="20140"/>
    <x v="8"/>
    <x v="197"/>
    <x v="42"/>
    <x v="10"/>
    <n v="48"/>
    <n v="385"/>
    <n v="39"/>
    <n v="76"/>
    <m/>
    <n v="46524"/>
    <m/>
    <m/>
    <m/>
    <m/>
    <m/>
    <m/>
    <m/>
    <m/>
    <m/>
    <n v="46524"/>
    <n v="2418"/>
    <m/>
    <m/>
    <m/>
    <m/>
    <m/>
    <m/>
    <m/>
    <m/>
    <m/>
    <n v="2418"/>
    <n v="7501"/>
    <m/>
    <m/>
    <m/>
    <m/>
    <m/>
    <m/>
    <m/>
    <m/>
    <m/>
    <n v="7501"/>
    <m/>
    <m/>
    <m/>
    <m/>
    <m/>
    <m/>
    <m/>
    <m/>
    <m/>
    <m/>
    <n v="0"/>
    <m/>
    <m/>
    <n v="53834"/>
    <m/>
    <m/>
    <m/>
    <m/>
    <m/>
    <m/>
    <m/>
    <n v="53834"/>
    <m/>
    <m/>
    <m/>
    <m/>
    <m/>
    <m/>
    <m/>
    <m/>
    <m/>
    <m/>
    <n v="0"/>
    <n v="0"/>
    <n v="0"/>
    <n v="53834"/>
    <n v="0"/>
    <n v="0"/>
    <n v="0"/>
    <n v="0"/>
    <n v="0"/>
    <n v="0"/>
    <n v="0"/>
    <n v="53834"/>
    <m/>
    <m/>
    <m/>
    <m/>
    <m/>
    <m/>
    <m/>
    <m/>
    <m/>
    <m/>
    <n v="0"/>
    <n v="10063"/>
    <m/>
    <m/>
    <m/>
    <m/>
    <m/>
    <m/>
    <m/>
    <m/>
    <m/>
    <n v="10063"/>
    <n v="10063"/>
    <n v="0"/>
    <n v="0"/>
    <n v="0"/>
    <n v="0"/>
    <n v="0"/>
    <n v="0"/>
    <n v="0"/>
    <n v="0"/>
    <n v="0"/>
    <n v="10063"/>
    <n v="3495"/>
    <m/>
    <m/>
    <m/>
    <m/>
    <m/>
    <m/>
    <m/>
    <m/>
    <n v="3495"/>
    <m/>
    <m/>
    <m/>
    <m/>
    <m/>
    <m/>
    <m/>
    <m/>
    <m/>
    <n v="0"/>
    <n v="3495"/>
    <n v="0"/>
    <n v="0"/>
    <n v="0"/>
    <n v="0"/>
    <n v="0"/>
    <n v="0"/>
    <n v="0"/>
    <n v="0"/>
    <n v="3495"/>
    <n v="12347"/>
    <m/>
    <m/>
    <m/>
    <m/>
    <m/>
    <m/>
    <m/>
    <m/>
    <m/>
    <n v="12347"/>
    <n v="54025"/>
    <n v="69810"/>
    <n v="136182"/>
    <s v="Other"/>
    <s v="Jointly by Dean and Department Chair"/>
    <s v="yes"/>
    <m/>
    <m/>
    <m/>
    <s v="Stipend"/>
    <m/>
    <n v="1232"/>
    <n v="1503"/>
    <n v="7"/>
    <n v="7"/>
    <n v="49972"/>
    <n v="84"/>
    <n v="22714"/>
    <n v="90"/>
    <n v="962"/>
    <n v="0"/>
    <n v="89"/>
    <n v="90"/>
    <n v="1999"/>
    <s v="No"/>
    <m/>
    <n v="5.6"/>
    <n v="5.6"/>
    <n v="3"/>
    <n v="1"/>
    <n v="4"/>
    <n v="4"/>
    <n v="9.6"/>
    <n v="2.1"/>
    <n v="10224"/>
    <s v="estimate"/>
    <n v="12416"/>
    <n v="26523"/>
    <m/>
    <n v="979"/>
    <m/>
    <m/>
    <n v="39918"/>
    <n v="42"/>
    <n v="2231"/>
    <m/>
    <n v="2266"/>
    <n v="1750"/>
    <n v="1716"/>
    <s v="Yes"/>
    <s v="American River College"/>
    <s v="Folsom Lake College"/>
    <s v="Sacramento City College"/>
    <s v="OCLC"/>
    <m/>
    <m/>
    <m/>
    <m/>
    <m/>
    <m/>
    <s v="No"/>
    <m/>
    <n v="140"/>
    <n v="3615"/>
    <n v="2"/>
    <n v="2"/>
    <n v="24"/>
    <n v="64.5"/>
    <n v="48"/>
    <n v="48"/>
    <n v="6"/>
    <n v="0"/>
    <n v="6"/>
    <n v="0"/>
    <s v="No"/>
    <m/>
    <s v="No"/>
    <s v="No"/>
    <s v="Yes"/>
    <n v="277910"/>
    <n v="0"/>
    <n v="0.34163105256201259"/>
    <n v="1.7755650526501299E-2"/>
    <n v="5.508070082683468E-2"/>
    <n v="0"/>
    <n v="0.39530921854576961"/>
    <n v="7.3893759821415453E-2"/>
    <n v="2.5664184694012424E-2"/>
    <n v="9.0665433023453909E-2"/>
    <n v="0.39671175338884729"/>
    <n v="0.51262281358769879"/>
    <n v="0.65"/>
    <s v="Yes"/>
    <s v="General Library Book Budget"/>
    <m/>
    <s v="College Foundation"/>
    <m/>
    <s v="Textbook Donations from Faculty"/>
    <m/>
    <m/>
    <m/>
    <m/>
    <n v="993.71307539682584"/>
    <x v="0"/>
  </r>
  <r>
    <s v="San Bernardino CCD"/>
    <x v="22"/>
    <s v="981"/>
    <s v="Multi-College District"/>
    <x v="4"/>
    <n v="0.58814016172506733"/>
    <n v="0.20889487870619947"/>
    <n v="0.22"/>
    <n v="21.3"/>
    <n v="21.8"/>
    <n v="20060"/>
    <x v="0"/>
    <x v="198"/>
    <x v="43"/>
    <x v="18"/>
    <n v="0"/>
    <n v="229"/>
    <n v="0"/>
    <n v="6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y Coordinator"/>
    <s v="No"/>
    <s v="EdD"/>
    <m/>
    <m/>
    <s v="Stipend"/>
    <m/>
    <m/>
    <m/>
    <m/>
    <m/>
    <m/>
    <m/>
    <m/>
    <m/>
    <m/>
    <m/>
    <m/>
    <m/>
    <m/>
    <m/>
    <m/>
    <n v="3"/>
    <m/>
    <m/>
    <m/>
    <m/>
    <m/>
    <m/>
    <m/>
    <m/>
    <m/>
    <m/>
    <m/>
    <m/>
    <m/>
    <m/>
    <m/>
    <m/>
    <m/>
    <m/>
    <m/>
    <m/>
    <m/>
    <m/>
    <m/>
    <m/>
    <m/>
    <m/>
    <m/>
    <m/>
    <m/>
    <m/>
    <m/>
    <m/>
    <m/>
    <m/>
    <m/>
    <m/>
    <m/>
    <m/>
    <m/>
    <m/>
    <m/>
    <m/>
    <m/>
    <m/>
    <m/>
    <m/>
    <m/>
    <m/>
    <m/>
    <m/>
    <m/>
    <m/>
    <m/>
    <m/>
    <e v="#DIV/0!"/>
    <e v="#DIV/0!"/>
    <e v="#DIV/0!"/>
    <e v="#DIV/0!"/>
    <e v="#DIV/0!"/>
    <e v="#DIV/0!"/>
    <m/>
    <e v="#DIV/0!"/>
    <e v="#DIV/0!"/>
    <e v="#DIV/0!"/>
    <m/>
    <m/>
    <m/>
    <m/>
    <m/>
    <m/>
    <m/>
    <m/>
    <m/>
    <m/>
    <m/>
    <e v="#DIV/0!"/>
    <x v="0"/>
  </r>
  <r>
    <s v="San Bernardino CCD"/>
    <x v="22"/>
    <s v="981"/>
    <s v="Multi-College District"/>
    <x v="4"/>
    <n v="0.58814016172506733"/>
    <n v="0.20889487870619947"/>
    <n v="0.22"/>
    <n v="21.3"/>
    <n v="21.8"/>
    <n v="20070"/>
    <x v="1"/>
    <x v="199"/>
    <x v="43"/>
    <x v="18"/>
    <n v="0"/>
    <n v="229"/>
    <n v="0"/>
    <n v="6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Library Coordinator"/>
    <s v="No"/>
    <s v="EdD"/>
    <m/>
    <m/>
    <s v="Stipend"/>
    <m/>
    <m/>
    <m/>
    <m/>
    <m/>
    <m/>
    <m/>
    <m/>
    <m/>
    <m/>
    <m/>
    <m/>
    <m/>
    <m/>
    <m/>
    <m/>
    <n v="3"/>
    <m/>
    <m/>
    <m/>
    <m/>
    <m/>
    <m/>
    <m/>
    <m/>
    <m/>
    <m/>
    <m/>
    <m/>
    <m/>
    <m/>
    <m/>
    <m/>
    <m/>
    <m/>
    <m/>
    <m/>
    <m/>
    <m/>
    <m/>
    <m/>
    <m/>
    <m/>
    <m/>
    <m/>
    <m/>
    <m/>
    <m/>
    <m/>
    <m/>
    <m/>
    <m/>
    <m/>
    <m/>
    <m/>
    <m/>
    <m/>
    <m/>
    <m/>
    <m/>
    <m/>
    <m/>
    <m/>
    <m/>
    <m/>
    <m/>
    <m/>
    <m/>
    <m/>
    <m/>
    <m/>
    <e v="#DIV/0!"/>
    <e v="#DIV/0!"/>
    <e v="#DIV/0!"/>
    <e v="#DIV/0!"/>
    <e v="#DIV/0!"/>
    <e v="#DIV/0!"/>
    <m/>
    <e v="#DIV/0!"/>
    <e v="#DIV/0!"/>
    <e v="#DIV/0!"/>
    <m/>
    <m/>
    <m/>
    <m/>
    <m/>
    <m/>
    <m/>
    <m/>
    <m/>
    <m/>
    <m/>
    <e v="#DIV/0!"/>
    <x v="0"/>
  </r>
  <r>
    <s v="San Bernardino CCD"/>
    <x v="22"/>
    <s v="981"/>
    <s v="Multi-College District"/>
    <x v="4"/>
    <n v="0.58814016172506733"/>
    <n v="0.20889487870619947"/>
    <n v="0.22"/>
    <n v="21.3"/>
    <n v="21.8"/>
    <n v="20080"/>
    <x v="2"/>
    <x v="200"/>
    <x v="11"/>
    <x v="15"/>
    <n v="60"/>
    <n v="220"/>
    <n v="36"/>
    <n v="100"/>
    <n v="60"/>
    <n v="28654"/>
    <m/>
    <n v="0"/>
    <n v="0"/>
    <n v="0"/>
    <n v="0"/>
    <m/>
    <m/>
    <n v="0"/>
    <n v="0"/>
    <n v="28654"/>
    <n v="0"/>
    <m/>
    <n v="0"/>
    <n v="0"/>
    <n v="0"/>
    <n v="0"/>
    <m/>
    <m/>
    <n v="0"/>
    <n v="0"/>
    <n v="0"/>
    <n v="40050"/>
    <m/>
    <n v="0"/>
    <n v="0"/>
    <n v="0"/>
    <n v="0"/>
    <m/>
    <m/>
    <n v="0"/>
    <n v="0"/>
    <n v="40050"/>
    <n v="1245"/>
    <m/>
    <n v="0"/>
    <n v="0"/>
    <n v="0"/>
    <n v="6592"/>
    <m/>
    <m/>
    <n v="0"/>
    <n v="0"/>
    <n v="7837"/>
    <m/>
    <m/>
    <m/>
    <m/>
    <m/>
    <m/>
    <m/>
    <m/>
    <m/>
    <m/>
    <m/>
    <m/>
    <m/>
    <m/>
    <m/>
    <m/>
    <m/>
    <m/>
    <m/>
    <m/>
    <m/>
    <m/>
    <n v="0"/>
    <m/>
    <n v="0"/>
    <n v="0"/>
    <n v="0"/>
    <m/>
    <m/>
    <n v="22703"/>
    <n v="0"/>
    <n v="0"/>
    <n v="22703"/>
    <m/>
    <m/>
    <m/>
    <m/>
    <m/>
    <m/>
    <m/>
    <m/>
    <m/>
    <m/>
    <m/>
    <m/>
    <m/>
    <m/>
    <m/>
    <m/>
    <m/>
    <m/>
    <m/>
    <m/>
    <m/>
    <m/>
    <n v="150"/>
    <m/>
    <n v="0"/>
    <n v="0"/>
    <n v="0"/>
    <m/>
    <m/>
    <n v="0"/>
    <n v="0"/>
    <n v="0"/>
    <n v="150"/>
    <m/>
    <m/>
    <m/>
    <m/>
    <m/>
    <m/>
    <m/>
    <m/>
    <m/>
    <m/>
    <m/>
    <m/>
    <m/>
    <m/>
    <m/>
    <m/>
    <m/>
    <m/>
    <m/>
    <m/>
    <m/>
    <m/>
    <m/>
    <m/>
    <m/>
    <m/>
    <m/>
    <m/>
    <m/>
    <m/>
    <m/>
    <m/>
    <m/>
    <m/>
    <m/>
    <m/>
    <m/>
    <m/>
    <m/>
    <m/>
    <m/>
    <n v="76541"/>
    <n v="22853"/>
    <n v="99394"/>
    <m/>
    <s v="Library Coordinator"/>
    <s v="yes"/>
    <m/>
    <m/>
    <m/>
    <s v="Stipend"/>
    <m/>
    <n v="1672"/>
    <n v="1759"/>
    <n v="0"/>
    <n v="0"/>
    <n v="57139"/>
    <n v="0"/>
    <n v="0"/>
    <m/>
    <m/>
    <n v="27"/>
    <n v="0"/>
    <n v="0"/>
    <m/>
    <m/>
    <m/>
    <n v="3"/>
    <n v="0"/>
    <m/>
    <m/>
    <n v="3"/>
    <n v="3"/>
    <n v="3"/>
    <n v="2"/>
    <m/>
    <s v="estimate"/>
    <n v="2705"/>
    <n v="4592"/>
    <m/>
    <n v="238"/>
    <m/>
    <n v="12"/>
    <n v="7551"/>
    <m/>
    <m/>
    <m/>
    <m/>
    <m/>
    <m/>
    <m/>
    <m/>
    <m/>
    <m/>
    <m/>
    <m/>
    <m/>
    <m/>
    <m/>
    <m/>
    <m/>
    <m/>
    <m/>
    <n v="102"/>
    <n v="1885"/>
    <n v="1"/>
    <n v="1"/>
    <m/>
    <n v="35"/>
    <n v="35"/>
    <n v="35"/>
    <n v="4"/>
    <n v="0"/>
    <n v="4"/>
    <n v="0"/>
    <m/>
    <m/>
    <m/>
    <m/>
    <m/>
    <m/>
    <n v="4"/>
    <n v="0.28828701933718331"/>
    <n v="0"/>
    <n v="0.40294182747449542"/>
    <n v="7.8847817775720863E-2"/>
    <n v="0.22841418999134758"/>
    <n v="1.5091454212527919E-3"/>
    <m/>
    <n v="0"/>
    <n v="0.77007666458739965"/>
    <n v="0.22992333541260035"/>
    <m/>
    <m/>
    <m/>
    <m/>
    <m/>
    <m/>
    <m/>
    <m/>
    <m/>
    <m/>
    <m/>
    <n v="1427.1266666666636"/>
    <x v="0"/>
  </r>
  <r>
    <s v="San Bernardino CCD"/>
    <x v="22"/>
    <s v="981"/>
    <s v="Multi-College District"/>
    <x v="4"/>
    <n v="0.58814016172506733"/>
    <n v="0.20889487870619947"/>
    <n v="0.22"/>
    <n v="21.3"/>
    <n v="21.8"/>
    <n v="20090"/>
    <x v="3"/>
    <x v="201"/>
    <x v="11"/>
    <x v="15"/>
    <n v="60"/>
    <n v="220"/>
    <n v="36"/>
    <n v="100"/>
    <n v="60"/>
    <n v="28008"/>
    <m/>
    <n v="0"/>
    <n v="0"/>
    <n v="0"/>
    <n v="0"/>
    <m/>
    <m/>
    <n v="0"/>
    <n v="0"/>
    <n v="28008"/>
    <n v="0"/>
    <m/>
    <n v="0"/>
    <n v="0"/>
    <n v="0"/>
    <n v="0"/>
    <m/>
    <m/>
    <n v="0"/>
    <n v="0"/>
    <n v="0"/>
    <n v="37926"/>
    <m/>
    <n v="0"/>
    <n v="0"/>
    <n v="0"/>
    <n v="0"/>
    <m/>
    <m/>
    <n v="0"/>
    <n v="0"/>
    <n v="37926"/>
    <n v="0"/>
    <m/>
    <n v="0"/>
    <n v="0"/>
    <n v="0"/>
    <n v="0"/>
    <m/>
    <m/>
    <n v="0"/>
    <n v="0"/>
    <n v="0"/>
    <m/>
    <m/>
    <m/>
    <m/>
    <m/>
    <m/>
    <m/>
    <m/>
    <m/>
    <m/>
    <m/>
    <m/>
    <m/>
    <m/>
    <m/>
    <m/>
    <m/>
    <m/>
    <m/>
    <m/>
    <m/>
    <m/>
    <n v="0"/>
    <m/>
    <n v="0"/>
    <n v="0"/>
    <n v="0"/>
    <m/>
    <m/>
    <n v="33872"/>
    <n v="0"/>
    <n v="0"/>
    <n v="33872"/>
    <m/>
    <m/>
    <m/>
    <m/>
    <m/>
    <m/>
    <m/>
    <m/>
    <m/>
    <m/>
    <m/>
    <m/>
    <m/>
    <m/>
    <m/>
    <m/>
    <m/>
    <m/>
    <m/>
    <m/>
    <m/>
    <m/>
    <n v="0"/>
    <m/>
    <n v="0"/>
    <n v="0"/>
    <n v="0"/>
    <m/>
    <m/>
    <n v="0"/>
    <n v="0"/>
    <n v="0"/>
    <n v="0"/>
    <m/>
    <m/>
    <m/>
    <m/>
    <m/>
    <m/>
    <m/>
    <m/>
    <m/>
    <m/>
    <m/>
    <m/>
    <m/>
    <m/>
    <m/>
    <m/>
    <m/>
    <m/>
    <m/>
    <m/>
    <m/>
    <m/>
    <m/>
    <m/>
    <m/>
    <m/>
    <m/>
    <m/>
    <m/>
    <m/>
    <m/>
    <m/>
    <m/>
    <m/>
    <m/>
    <m/>
    <m/>
    <m/>
    <m/>
    <m/>
    <m/>
    <n v="65934"/>
    <n v="33872"/>
    <n v="99806"/>
    <m/>
    <s v="Library Coordinator"/>
    <s v="yes"/>
    <m/>
    <m/>
    <m/>
    <s v="Stipend"/>
    <m/>
    <n v="2622"/>
    <n v="2690"/>
    <n v="0"/>
    <n v="0"/>
    <n v="59263"/>
    <n v="0"/>
    <n v="0"/>
    <m/>
    <m/>
    <n v="28"/>
    <n v="0"/>
    <n v="0"/>
    <m/>
    <m/>
    <m/>
    <n v="3"/>
    <n v="0"/>
    <m/>
    <m/>
    <n v="3"/>
    <n v="3"/>
    <n v="3"/>
    <n v="0.25"/>
    <m/>
    <s v="estimate"/>
    <n v="3267"/>
    <n v="7257"/>
    <m/>
    <n v="367"/>
    <m/>
    <n v="1"/>
    <n v="10892"/>
    <m/>
    <m/>
    <m/>
    <m/>
    <m/>
    <m/>
    <m/>
    <m/>
    <m/>
    <m/>
    <m/>
    <m/>
    <m/>
    <m/>
    <m/>
    <m/>
    <m/>
    <m/>
    <m/>
    <n v="93"/>
    <n v="1959"/>
    <n v="1"/>
    <n v="1"/>
    <m/>
    <n v="35"/>
    <n v="35"/>
    <n v="35"/>
    <n v="4"/>
    <n v="0"/>
    <n v="4"/>
    <n v="0"/>
    <m/>
    <m/>
    <m/>
    <m/>
    <m/>
    <m/>
    <n v="11"/>
    <n v="0.28062441135803456"/>
    <n v="0"/>
    <n v="0.37999719455744141"/>
    <n v="0"/>
    <n v="0.33937839408452397"/>
    <n v="0"/>
    <m/>
    <n v="0"/>
    <n v="0.66062160591547603"/>
    <n v="0.33937839408452397"/>
    <m/>
    <m/>
    <m/>
    <m/>
    <m/>
    <m/>
    <m/>
    <m/>
    <m/>
    <m/>
    <m/>
    <n v="1608.0791111111173"/>
    <x v="0"/>
  </r>
  <r>
    <s v="San Bernardino CCD"/>
    <x v="22"/>
    <s v="981"/>
    <s v="Multi-College District"/>
    <x v="4"/>
    <n v="0.58814016172506733"/>
    <n v="0.20889487870619947"/>
    <n v="0.22"/>
    <n v="21.3"/>
    <n v="21.8"/>
    <n v="20100"/>
    <x v="4"/>
    <x v="202"/>
    <x v="11"/>
    <x v="15"/>
    <n v="60"/>
    <n v="220"/>
    <n v="36"/>
    <n v="100"/>
    <n v="60"/>
    <n v="1829000"/>
    <m/>
    <n v="0"/>
    <m/>
    <n v="0"/>
    <n v="0"/>
    <m/>
    <m/>
    <n v="2878586"/>
    <n v="0"/>
    <n v="4707626"/>
    <n v="0"/>
    <m/>
    <n v="0"/>
    <n v="0"/>
    <n v="0"/>
    <n v="0"/>
    <m/>
    <m/>
    <n v="0"/>
    <n v="0"/>
    <n v="0"/>
    <n v="29005"/>
    <m/>
    <n v="0"/>
    <n v="0"/>
    <n v="0"/>
    <n v="0"/>
    <m/>
    <m/>
    <n v="0"/>
    <n v="0"/>
    <n v="29005"/>
    <n v="0"/>
    <m/>
    <n v="0"/>
    <n v="0"/>
    <n v="0"/>
    <n v="0"/>
    <m/>
    <m/>
    <n v="0"/>
    <n v="0"/>
    <n v="0"/>
    <m/>
    <m/>
    <m/>
    <m/>
    <m/>
    <m/>
    <m/>
    <m/>
    <m/>
    <m/>
    <m/>
    <m/>
    <m/>
    <m/>
    <m/>
    <m/>
    <m/>
    <m/>
    <m/>
    <m/>
    <m/>
    <m/>
    <n v="25011"/>
    <m/>
    <n v="0"/>
    <n v="0"/>
    <n v="0"/>
    <m/>
    <m/>
    <n v="0"/>
    <n v="0"/>
    <n v="0"/>
    <n v="25011"/>
    <m/>
    <m/>
    <m/>
    <m/>
    <m/>
    <m/>
    <m/>
    <m/>
    <m/>
    <m/>
    <m/>
    <m/>
    <m/>
    <m/>
    <m/>
    <m/>
    <m/>
    <m/>
    <m/>
    <m/>
    <m/>
    <m/>
    <n v="0"/>
    <m/>
    <n v="0"/>
    <n v="0"/>
    <n v="0"/>
    <m/>
    <m/>
    <n v="0"/>
    <n v="0"/>
    <n v="0"/>
    <n v="0"/>
    <m/>
    <m/>
    <m/>
    <m/>
    <m/>
    <m/>
    <m/>
    <m/>
    <m/>
    <m/>
    <m/>
    <m/>
    <m/>
    <m/>
    <m/>
    <m/>
    <m/>
    <m/>
    <m/>
    <m/>
    <m/>
    <m/>
    <m/>
    <m/>
    <m/>
    <m/>
    <m/>
    <m/>
    <m/>
    <m/>
    <m/>
    <m/>
    <m/>
    <m/>
    <m/>
    <m/>
    <m/>
    <m/>
    <m/>
    <m/>
    <m/>
    <n v="4736631"/>
    <n v="25011"/>
    <n v="4761642"/>
    <m/>
    <s v="Library Coordinator"/>
    <s v="yes"/>
    <m/>
    <m/>
    <m/>
    <s v="Stipend"/>
    <m/>
    <n v="781"/>
    <n v="832"/>
    <n v="0"/>
    <n v="0"/>
    <n v="50979"/>
    <n v="0"/>
    <n v="0"/>
    <n v="91"/>
    <m/>
    <n v="28"/>
    <n v="0"/>
    <n v="0"/>
    <m/>
    <m/>
    <m/>
    <n v="3"/>
    <n v="0"/>
    <m/>
    <m/>
    <n v="3"/>
    <n v="3"/>
    <n v="3"/>
    <n v="2"/>
    <m/>
    <s v="estimate"/>
    <n v="2138"/>
    <n v="5287"/>
    <m/>
    <n v="24"/>
    <m/>
    <n v="1"/>
    <n v="7450"/>
    <m/>
    <m/>
    <m/>
    <m/>
    <m/>
    <m/>
    <m/>
    <m/>
    <m/>
    <m/>
    <m/>
    <m/>
    <m/>
    <m/>
    <m/>
    <m/>
    <m/>
    <m/>
    <m/>
    <n v="73"/>
    <n v="1436"/>
    <n v="1"/>
    <n v="1"/>
    <m/>
    <n v="35"/>
    <n v="35"/>
    <n v="35"/>
    <n v="0"/>
    <n v="0"/>
    <n v="0"/>
    <n v="0"/>
    <m/>
    <m/>
    <m/>
    <m/>
    <m/>
    <m/>
    <n v="15"/>
    <n v="0.98865601403885461"/>
    <n v="0"/>
    <n v="6.0913861226862499E-3"/>
    <n v="0"/>
    <n v="5.2525998384590862E-3"/>
    <n v="0"/>
    <m/>
    <n v="0"/>
    <n v="0.99474740016154095"/>
    <n v="5.2525998384590862E-3"/>
    <m/>
    <m/>
    <m/>
    <m/>
    <m/>
    <m/>
    <m/>
    <m/>
    <m/>
    <m/>
    <m/>
    <n v="1428.9331428571429"/>
    <x v="0"/>
  </r>
  <r>
    <s v="San Bernardino CCD"/>
    <x v="22"/>
    <s v="981"/>
    <s v="Multi-College District"/>
    <x v="4"/>
    <n v="0.58814016172506733"/>
    <n v="0.20889487870619947"/>
    <n v="0.22"/>
    <n v="21.3"/>
    <n v="21.8"/>
    <n v="20110"/>
    <x v="5"/>
    <x v="203"/>
    <x v="11"/>
    <x v="15"/>
    <n v="76"/>
    <n v="322"/>
    <n v="36"/>
    <n v="96"/>
    <s v="Wireless access only"/>
    <n v="18000"/>
    <m/>
    <n v="0"/>
    <n v="0"/>
    <n v="0"/>
    <n v="0"/>
    <m/>
    <m/>
    <n v="7500"/>
    <n v="0"/>
    <n v="25500"/>
    <n v="0"/>
    <m/>
    <n v="0"/>
    <n v="0"/>
    <n v="0"/>
    <n v="0"/>
    <m/>
    <m/>
    <n v="0"/>
    <n v="0"/>
    <n v="0"/>
    <n v="15500"/>
    <m/>
    <n v="0"/>
    <n v="0"/>
    <n v="0"/>
    <n v="0"/>
    <m/>
    <m/>
    <n v="15500"/>
    <n v="0"/>
    <n v="31000"/>
    <n v="0"/>
    <m/>
    <n v="0"/>
    <n v="0"/>
    <n v="0"/>
    <n v="0"/>
    <m/>
    <m/>
    <n v="0"/>
    <n v="0"/>
    <n v="0"/>
    <m/>
    <m/>
    <m/>
    <m/>
    <m/>
    <m/>
    <m/>
    <m/>
    <m/>
    <m/>
    <m/>
    <m/>
    <m/>
    <m/>
    <m/>
    <m/>
    <m/>
    <m/>
    <m/>
    <m/>
    <m/>
    <m/>
    <n v="0"/>
    <m/>
    <n v="0"/>
    <n v="0"/>
    <n v="0"/>
    <m/>
    <m/>
    <n v="0"/>
    <n v="25000"/>
    <n v="0"/>
    <n v="25000"/>
    <m/>
    <m/>
    <m/>
    <m/>
    <m/>
    <m/>
    <m/>
    <m/>
    <m/>
    <m/>
    <m/>
    <m/>
    <m/>
    <m/>
    <m/>
    <m/>
    <m/>
    <m/>
    <m/>
    <m/>
    <m/>
    <m/>
    <n v="0"/>
    <m/>
    <n v="0"/>
    <n v="0"/>
    <n v="0"/>
    <m/>
    <m/>
    <n v="0"/>
    <n v="0"/>
    <n v="0"/>
    <n v="0"/>
    <m/>
    <m/>
    <m/>
    <m/>
    <m/>
    <m/>
    <m/>
    <m/>
    <m/>
    <m/>
    <m/>
    <m/>
    <m/>
    <m/>
    <m/>
    <m/>
    <m/>
    <m/>
    <m/>
    <m/>
    <m/>
    <m/>
    <m/>
    <m/>
    <m/>
    <m/>
    <m/>
    <m/>
    <m/>
    <m/>
    <n v="0"/>
    <m/>
    <n v="0"/>
    <n v="0"/>
    <n v="0"/>
    <n v="0"/>
    <m/>
    <m/>
    <n v="0"/>
    <n v="0"/>
    <n v="0"/>
    <n v="56500"/>
    <n v="25000"/>
    <n v="81500"/>
    <s v="Dean or other administrator"/>
    <m/>
    <s v="No"/>
    <s v="M.A. (subject other than librarianship)"/>
    <m/>
    <m/>
    <s v="Stipend"/>
    <m/>
    <n v="2489"/>
    <n v="0"/>
    <n v="0"/>
    <n v="0"/>
    <n v="52500"/>
    <n v="0"/>
    <n v="0"/>
    <n v="89"/>
    <n v="0"/>
    <n v="52"/>
    <n v="59"/>
    <n v="0"/>
    <n v="59"/>
    <m/>
    <m/>
    <n v="3"/>
    <n v="3"/>
    <m/>
    <m/>
    <n v="3"/>
    <n v="3"/>
    <n v="6"/>
    <n v="2.25"/>
    <m/>
    <m/>
    <n v="2491"/>
    <n v="4997"/>
    <m/>
    <n v="7"/>
    <m/>
    <m/>
    <n v="7495"/>
    <m/>
    <m/>
    <n v="86"/>
    <n v="68"/>
    <n v="0"/>
    <n v="0"/>
    <m/>
    <m/>
    <m/>
    <m/>
    <m/>
    <m/>
    <m/>
    <m/>
    <m/>
    <m/>
    <m/>
    <m/>
    <m/>
    <n v="55"/>
    <n v="1338"/>
    <n v="0"/>
    <n v="0"/>
    <n v="0"/>
    <n v="59"/>
    <n v="30"/>
    <n v="30"/>
    <n v="0"/>
    <n v="0"/>
    <n v="0"/>
    <n v="0"/>
    <m/>
    <m/>
    <m/>
    <m/>
    <m/>
    <m/>
    <n v="11"/>
    <n v="0.31288343558282211"/>
    <n v="0"/>
    <n v="0.38036809815950923"/>
    <n v="0"/>
    <n v="0.30674846625766872"/>
    <n v="0"/>
    <m/>
    <n v="0"/>
    <n v="0.69325153374233128"/>
    <n v="0.30674846625766872"/>
    <m/>
    <m/>
    <m/>
    <m/>
    <m/>
    <m/>
    <m/>
    <m/>
    <m/>
    <m/>
    <m/>
    <n v="766.93596825396878"/>
    <x v="0"/>
  </r>
  <r>
    <s v="San Bernardino CCD"/>
    <x v="22"/>
    <s v="981"/>
    <s v="Multi-College District"/>
    <x v="4"/>
    <n v="0.58814016172506733"/>
    <n v="0.20889487870619947"/>
    <n v="0.22"/>
    <n v="21.3"/>
    <n v="21.8"/>
    <n v="20120"/>
    <x v="6"/>
    <x v="204"/>
    <x v="11"/>
    <x v="15"/>
    <n v="76"/>
    <n v="322"/>
    <n v="36"/>
    <n v="96"/>
    <s v="Wireless access only"/>
    <n v="0"/>
    <m/>
    <n v="0"/>
    <n v="0"/>
    <n v="0"/>
    <n v="0"/>
    <m/>
    <m/>
    <n v="11472"/>
    <n v="0"/>
    <n v="11472"/>
    <n v="0"/>
    <m/>
    <n v="0"/>
    <n v="0"/>
    <n v="0"/>
    <n v="0"/>
    <m/>
    <m/>
    <n v="0"/>
    <n v="0"/>
    <n v="0"/>
    <n v="6675"/>
    <m/>
    <n v="0"/>
    <n v="0"/>
    <n v="0"/>
    <n v="0"/>
    <m/>
    <m/>
    <n v="19869"/>
    <n v="0"/>
    <n v="26544"/>
    <n v="0"/>
    <m/>
    <n v="0"/>
    <n v="0"/>
    <n v="0"/>
    <n v="0"/>
    <m/>
    <m/>
    <n v="0"/>
    <n v="0"/>
    <n v="0"/>
    <m/>
    <m/>
    <m/>
    <m/>
    <m/>
    <m/>
    <m/>
    <m/>
    <m/>
    <m/>
    <m/>
    <m/>
    <m/>
    <m/>
    <m/>
    <m/>
    <m/>
    <m/>
    <m/>
    <m/>
    <m/>
    <m/>
    <n v="896"/>
    <m/>
    <n v="0"/>
    <n v="0"/>
    <n v="0"/>
    <m/>
    <m/>
    <n v="0"/>
    <n v="24998"/>
    <n v="0"/>
    <n v="25894"/>
    <m/>
    <m/>
    <m/>
    <m/>
    <m/>
    <m/>
    <m/>
    <m/>
    <m/>
    <m/>
    <m/>
    <m/>
    <m/>
    <m/>
    <m/>
    <m/>
    <m/>
    <m/>
    <m/>
    <m/>
    <m/>
    <m/>
    <n v="307"/>
    <m/>
    <n v="0"/>
    <n v="0"/>
    <n v="0"/>
    <m/>
    <m/>
    <n v="0"/>
    <n v="0"/>
    <n v="0"/>
    <n v="307"/>
    <m/>
    <m/>
    <m/>
    <m/>
    <m/>
    <m/>
    <m/>
    <m/>
    <m/>
    <m/>
    <m/>
    <m/>
    <m/>
    <m/>
    <m/>
    <m/>
    <m/>
    <m/>
    <m/>
    <m/>
    <m/>
    <m/>
    <m/>
    <m/>
    <m/>
    <m/>
    <m/>
    <m/>
    <m/>
    <m/>
    <n v="0"/>
    <m/>
    <n v="0"/>
    <n v="0"/>
    <n v="0"/>
    <n v="0"/>
    <m/>
    <m/>
    <n v="0"/>
    <n v="0"/>
    <n v="0"/>
    <n v="38016"/>
    <n v="26201"/>
    <n v="64217"/>
    <s v="Dean or other administrator"/>
    <m/>
    <s v="No"/>
    <s v="M.A. (subject other than librarianship)"/>
    <m/>
    <m/>
    <s v="Stipend"/>
    <m/>
    <n v="1680"/>
    <n v="0"/>
    <n v="0"/>
    <n v="0"/>
    <n v="50680"/>
    <n v="0"/>
    <n v="0"/>
    <n v="130"/>
    <n v="0"/>
    <n v="52"/>
    <n v="28"/>
    <n v="0"/>
    <n v="87"/>
    <m/>
    <m/>
    <n v="3"/>
    <n v="3"/>
    <m/>
    <m/>
    <n v="3"/>
    <n v="3"/>
    <n v="6"/>
    <n v="2.25"/>
    <n v="1123"/>
    <s v="estimate"/>
    <n v="2539"/>
    <n v="5820"/>
    <m/>
    <n v="22"/>
    <m/>
    <m/>
    <n v="8381"/>
    <m/>
    <m/>
    <n v="114"/>
    <n v="61"/>
    <n v="0"/>
    <n v="0"/>
    <m/>
    <m/>
    <m/>
    <m/>
    <m/>
    <m/>
    <m/>
    <m/>
    <m/>
    <m/>
    <m/>
    <m/>
    <m/>
    <n v="87"/>
    <n v="1974"/>
    <n v="0"/>
    <n v="0"/>
    <n v="0"/>
    <n v="59"/>
    <n v="30"/>
    <n v="30"/>
    <n v="0"/>
    <n v="0"/>
    <n v="0"/>
    <n v="0"/>
    <m/>
    <m/>
    <m/>
    <m/>
    <m/>
    <n v="187965"/>
    <n v="15"/>
    <n v="0.17864428422380366"/>
    <n v="0"/>
    <n v="0.4133484902751608"/>
    <n v="0"/>
    <n v="0.40322655994518586"/>
    <n v="4.7806655558496969E-3"/>
    <m/>
    <n v="0"/>
    <n v="0.59199277449896448"/>
    <n v="0.40800722550103558"/>
    <m/>
    <m/>
    <m/>
    <m/>
    <m/>
    <m/>
    <m/>
    <m/>
    <m/>
    <m/>
    <m/>
    <n v="672.16095238095227"/>
    <x v="0"/>
  </r>
  <r>
    <s v="San Bernardino CCD"/>
    <x v="22"/>
    <s v="981"/>
    <s v="Multi-College District"/>
    <x v="4"/>
    <n v="0.58814016172506733"/>
    <n v="0.20889487870619947"/>
    <n v="0.22"/>
    <n v="21.3"/>
    <n v="21.8"/>
    <n v="20130"/>
    <x v="7"/>
    <x v="205"/>
    <x v="11"/>
    <x v="15"/>
    <n v="76"/>
    <n v="322"/>
    <n v="36"/>
    <n v="108"/>
    <m/>
    <n v="18000"/>
    <m/>
    <n v="0"/>
    <n v="0"/>
    <m/>
    <m/>
    <n v="0"/>
    <n v="0"/>
    <n v="7500"/>
    <n v="0"/>
    <n v="25500"/>
    <m/>
    <m/>
    <n v="0"/>
    <n v="0"/>
    <m/>
    <m/>
    <n v="0"/>
    <n v="0"/>
    <n v="11472"/>
    <n v="0"/>
    <n v="11472"/>
    <n v="6675"/>
    <m/>
    <n v="0"/>
    <n v="0"/>
    <m/>
    <m/>
    <n v="0"/>
    <n v="0"/>
    <n v="19869"/>
    <n v="0"/>
    <n v="26544"/>
    <n v="0"/>
    <m/>
    <n v="0"/>
    <n v="0"/>
    <m/>
    <m/>
    <n v="0"/>
    <n v="0"/>
    <n v="0"/>
    <n v="0"/>
    <n v="0"/>
    <m/>
    <m/>
    <m/>
    <m/>
    <m/>
    <m/>
    <m/>
    <m/>
    <m/>
    <m/>
    <m/>
    <m/>
    <m/>
    <m/>
    <m/>
    <m/>
    <m/>
    <m/>
    <m/>
    <m/>
    <m/>
    <m/>
    <n v="896"/>
    <m/>
    <n v="0"/>
    <n v="0"/>
    <m/>
    <n v="0"/>
    <n v="0"/>
    <n v="0"/>
    <n v="24998"/>
    <n v="0"/>
    <n v="25894"/>
    <m/>
    <m/>
    <m/>
    <m/>
    <m/>
    <m/>
    <m/>
    <m/>
    <m/>
    <m/>
    <m/>
    <m/>
    <m/>
    <m/>
    <m/>
    <m/>
    <m/>
    <m/>
    <m/>
    <m/>
    <m/>
    <m/>
    <n v="500"/>
    <m/>
    <n v="0"/>
    <n v="0"/>
    <m/>
    <n v="0"/>
    <n v="0"/>
    <m/>
    <n v="0"/>
    <n v="0"/>
    <n v="500"/>
    <m/>
    <m/>
    <m/>
    <m/>
    <m/>
    <m/>
    <m/>
    <m/>
    <m/>
    <m/>
    <m/>
    <m/>
    <m/>
    <m/>
    <m/>
    <m/>
    <m/>
    <m/>
    <m/>
    <m/>
    <n v="0"/>
    <m/>
    <n v="0"/>
    <n v="0"/>
    <m/>
    <n v="0"/>
    <m/>
    <n v="0"/>
    <n v="0"/>
    <n v="0"/>
    <n v="0"/>
    <m/>
    <n v="0"/>
    <n v="0"/>
    <m/>
    <m/>
    <n v="0"/>
    <n v="0"/>
    <n v="0"/>
    <n v="0"/>
    <n v="0"/>
    <n v="52044"/>
    <n v="37866"/>
    <n v="89910"/>
    <s v="Dean or other administrator"/>
    <m/>
    <s v="No"/>
    <s v="M. Ed."/>
    <s v="None"/>
    <m/>
    <m/>
    <m/>
    <n v="200"/>
    <n v="200"/>
    <n v="0"/>
    <n v="0"/>
    <n v="50000"/>
    <n v="40000"/>
    <n v="140000"/>
    <n v="130"/>
    <n v="0"/>
    <n v="52"/>
    <n v="58"/>
    <n v="0"/>
    <n v="117"/>
    <m/>
    <m/>
    <n v="5"/>
    <n v="2.9430000000000001"/>
    <n v="1"/>
    <n v="1"/>
    <n v="2"/>
    <n v="2"/>
    <n v="4.9429999999999996"/>
    <n v="2.25"/>
    <n v="3672"/>
    <s v="estimate"/>
    <n v="2620"/>
    <n v="5970"/>
    <n v="0"/>
    <n v="31"/>
    <n v="0"/>
    <m/>
    <n v="8621"/>
    <m/>
    <m/>
    <n v="0"/>
    <n v="0"/>
    <n v="0"/>
    <n v="0"/>
    <s v="No"/>
    <m/>
    <m/>
    <m/>
    <m/>
    <m/>
    <m/>
    <m/>
    <m/>
    <m/>
    <m/>
    <s v="Yes"/>
    <s v="Other"/>
    <n v="90"/>
    <n v="2280"/>
    <n v="0"/>
    <n v="0"/>
    <n v="0"/>
    <n v="60"/>
    <n v="30"/>
    <n v="30"/>
    <n v="0"/>
    <n v="0"/>
    <n v="0"/>
    <n v="0"/>
    <s v="No"/>
    <m/>
    <m/>
    <s v="Yes"/>
    <s v="No"/>
    <m/>
    <n v="20"/>
    <n v="0.28361695028361694"/>
    <n v="0.12759426092759427"/>
    <n v="0.29522856189522856"/>
    <n v="0"/>
    <n v="0.28799911022133245"/>
    <n v="5.5611166722277835E-3"/>
    <m/>
    <n v="0"/>
    <n v="0.5788455121788455"/>
    <n v="0.4211544878211545"/>
    <m/>
    <m/>
    <m/>
    <m/>
    <m/>
    <m/>
    <m/>
    <m/>
    <m/>
    <m/>
    <m/>
    <n v="792.79022764275237"/>
    <x v="0"/>
  </r>
  <r>
    <s v="San Bernardino CCD"/>
    <x v="22"/>
    <s v="981"/>
    <s v="Multi-College District"/>
    <x v="4"/>
    <n v="0.58814016172506733"/>
    <n v="0.20889487870619947"/>
    <n v="0.22"/>
    <n v="21.3"/>
    <n v="21.8"/>
    <n v="20140"/>
    <x v="8"/>
    <x v="206"/>
    <x v="11"/>
    <x v="15"/>
    <n v="70"/>
    <n v="307"/>
    <n v="36"/>
    <n v="108"/>
    <m/>
    <n v="0"/>
    <n v="0"/>
    <n v="0"/>
    <n v="0"/>
    <m/>
    <m/>
    <n v="0"/>
    <n v="0"/>
    <n v="5405.96"/>
    <n v="0"/>
    <n v="5405.96"/>
    <n v="0"/>
    <n v="0"/>
    <n v="0"/>
    <n v="0"/>
    <m/>
    <m/>
    <n v="0"/>
    <n v="0"/>
    <n v="4911"/>
    <n v="0"/>
    <n v="4911"/>
    <n v="0"/>
    <n v="0"/>
    <n v="0"/>
    <n v="0"/>
    <m/>
    <m/>
    <n v="0"/>
    <n v="0"/>
    <n v="13157.47"/>
    <n v="0"/>
    <n v="13157.47"/>
    <n v="0"/>
    <n v="0"/>
    <n v="0"/>
    <n v="0"/>
    <m/>
    <m/>
    <n v="0"/>
    <n v="0"/>
    <n v="0"/>
    <n v="0"/>
    <n v="0"/>
    <n v="0"/>
    <n v="0"/>
    <n v="0"/>
    <n v="0"/>
    <m/>
    <n v="0"/>
    <n v="0"/>
    <n v="0"/>
    <n v="26029"/>
    <n v="0"/>
    <n v="26029"/>
    <n v="0"/>
    <n v="0"/>
    <n v="0"/>
    <n v="0"/>
    <m/>
    <n v="0"/>
    <n v="0"/>
    <n v="0"/>
    <n v="0"/>
    <n v="0"/>
    <n v="0"/>
    <n v="0"/>
    <n v="0"/>
    <n v="0"/>
    <n v="0"/>
    <n v="0"/>
    <n v="0"/>
    <n v="0"/>
    <n v="0"/>
    <n v="26029"/>
    <n v="0"/>
    <n v="26029"/>
    <n v="0"/>
    <n v="0"/>
    <n v="0"/>
    <n v="0"/>
    <m/>
    <n v="0"/>
    <n v="0"/>
    <n v="0"/>
    <n v="0"/>
    <n v="0"/>
    <n v="0"/>
    <n v="816.87"/>
    <n v="0"/>
    <n v="0"/>
    <n v="0"/>
    <m/>
    <n v="0"/>
    <n v="0"/>
    <n v="0"/>
    <n v="0"/>
    <n v="0"/>
    <n v="816.87"/>
    <n v="816.87"/>
    <n v="0"/>
    <n v="0"/>
    <n v="0"/>
    <n v="0"/>
    <n v="0"/>
    <n v="0"/>
    <n v="0"/>
    <n v="0"/>
    <n v="0"/>
    <n v="816.87"/>
    <n v="0"/>
    <n v="0"/>
    <n v="0"/>
    <n v="0"/>
    <n v="0"/>
    <n v="0"/>
    <n v="0"/>
    <n v="6159"/>
    <n v="0"/>
    <n v="6159"/>
    <n v="0"/>
    <n v="0"/>
    <n v="0"/>
    <n v="0"/>
    <n v="0"/>
    <n v="0"/>
    <n v="0"/>
    <n v="0"/>
    <n v="0"/>
    <n v="0"/>
    <n v="0"/>
    <n v="0"/>
    <n v="0"/>
    <n v="0"/>
    <n v="0"/>
    <n v="0"/>
    <n v="0"/>
    <n v="6159"/>
    <n v="0"/>
    <n v="6159"/>
    <n v="0"/>
    <n v="0"/>
    <n v="0"/>
    <n v="0"/>
    <m/>
    <m/>
    <n v="0"/>
    <n v="0"/>
    <n v="0"/>
    <n v="0"/>
    <n v="0"/>
    <n v="18563.43"/>
    <n v="37915.869999999995"/>
    <n v="56479.299999999996"/>
    <s v="Dean or other administrator"/>
    <m/>
    <s v="No"/>
    <s v="M.A."/>
    <m/>
    <m/>
    <s v="Stipend"/>
    <m/>
    <n v="33345"/>
    <n v="345"/>
    <n v="51"/>
    <n v="51"/>
    <n v="52000"/>
    <n v="0"/>
    <n v="0"/>
    <n v="89"/>
    <n v="0"/>
    <n v="60"/>
    <n v="22"/>
    <n v="22"/>
    <n v="163"/>
    <s v="No"/>
    <m/>
    <n v="2"/>
    <n v="2.87"/>
    <m/>
    <n v="2"/>
    <n v="2"/>
    <n v="2"/>
    <n v="4.87"/>
    <n v="2.12"/>
    <n v="8304"/>
    <s v="actual"/>
    <n v="2134"/>
    <n v="5820"/>
    <n v="0"/>
    <n v="50"/>
    <n v="13"/>
    <m/>
    <n v="8017"/>
    <n v="0"/>
    <n v="236"/>
    <m/>
    <n v="0"/>
    <n v="0"/>
    <n v="0"/>
    <s v="No"/>
    <m/>
    <m/>
    <m/>
    <m/>
    <m/>
    <m/>
    <m/>
    <m/>
    <m/>
    <m/>
    <s v="No"/>
    <m/>
    <n v="71"/>
    <n v="1420"/>
    <n v="0"/>
    <n v="0"/>
    <n v="0"/>
    <n v="60"/>
    <n v="36"/>
    <n v="36"/>
    <n v="0"/>
    <n v="0"/>
    <m/>
    <m/>
    <s v="No"/>
    <m/>
    <s v="No"/>
    <s v="Yes"/>
    <s v="Yes"/>
    <n v="182000"/>
    <n v="8"/>
    <n v="9.5715775514214951E-2"/>
    <n v="8.695221080997817E-2"/>
    <n v="0.23296092550722122"/>
    <n v="0"/>
    <n v="0.46085911121419709"/>
    <n v="1.4463175003939498E-2"/>
    <n v="0.10904880195044911"/>
    <n v="0"/>
    <n v="0.3286767010214362"/>
    <n v="0.6713232989785638"/>
    <n v="0.77"/>
    <s v="No"/>
    <m/>
    <m/>
    <m/>
    <m/>
    <m/>
    <m/>
    <m/>
    <m/>
    <m/>
    <n v="875.77483132884197"/>
    <x v="0"/>
  </r>
  <r>
    <s v="San Luis Obispo CCD"/>
    <x v="23"/>
    <s v="641"/>
    <s v="Single College District"/>
    <x v="0"/>
    <n v="0.4208250637935923"/>
    <n v="0.13814856818826199"/>
    <n v="0.27"/>
    <n v="97.8"/>
    <n v="2.5"/>
    <n v="20060"/>
    <x v="0"/>
    <x v="207"/>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an Luis Obispo CCD"/>
    <x v="23"/>
    <s v="641"/>
    <s v="Single College District"/>
    <x v="0"/>
    <n v="0.4208250637935923"/>
    <n v="0.13814856818826199"/>
    <n v="0.27"/>
    <n v="97.8"/>
    <n v="2.5"/>
    <n v="20070"/>
    <x v="1"/>
    <x v="208"/>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an Luis Obispo CCD"/>
    <x v="23"/>
    <s v="641"/>
    <s v="Single College District"/>
    <x v="0"/>
    <n v="0.4208250637935923"/>
    <n v="0.13814856818826199"/>
    <n v="0.27"/>
    <n v="97.8"/>
    <n v="2.5"/>
    <n v="20080"/>
    <x v="2"/>
    <x v="209"/>
    <x v="44"/>
    <x v="4"/>
    <n v="336"/>
    <n v="478"/>
    <n v="30"/>
    <n v="22"/>
    <n v="336"/>
    <n v="37694"/>
    <m/>
    <m/>
    <m/>
    <m/>
    <m/>
    <m/>
    <m/>
    <m/>
    <m/>
    <n v="37694"/>
    <m/>
    <m/>
    <m/>
    <m/>
    <m/>
    <m/>
    <m/>
    <m/>
    <m/>
    <n v="4100"/>
    <n v="4100"/>
    <n v="17933"/>
    <m/>
    <m/>
    <m/>
    <m/>
    <m/>
    <m/>
    <m/>
    <m/>
    <m/>
    <n v="17933"/>
    <n v="1526"/>
    <m/>
    <m/>
    <m/>
    <m/>
    <m/>
    <m/>
    <m/>
    <m/>
    <m/>
    <n v="1526"/>
    <m/>
    <m/>
    <m/>
    <m/>
    <m/>
    <m/>
    <m/>
    <m/>
    <m/>
    <m/>
    <m/>
    <m/>
    <m/>
    <m/>
    <m/>
    <m/>
    <m/>
    <m/>
    <m/>
    <m/>
    <m/>
    <m/>
    <n v="2285"/>
    <m/>
    <m/>
    <m/>
    <m/>
    <m/>
    <m/>
    <n v="36316"/>
    <m/>
    <m/>
    <n v="38601"/>
    <m/>
    <m/>
    <m/>
    <m/>
    <m/>
    <m/>
    <m/>
    <m/>
    <m/>
    <m/>
    <m/>
    <m/>
    <m/>
    <m/>
    <m/>
    <m/>
    <m/>
    <m/>
    <m/>
    <m/>
    <m/>
    <m/>
    <n v="628"/>
    <m/>
    <m/>
    <m/>
    <m/>
    <m/>
    <m/>
    <m/>
    <m/>
    <m/>
    <n v="628"/>
    <m/>
    <m/>
    <m/>
    <m/>
    <m/>
    <m/>
    <m/>
    <m/>
    <m/>
    <m/>
    <m/>
    <m/>
    <m/>
    <m/>
    <m/>
    <m/>
    <m/>
    <m/>
    <m/>
    <m/>
    <m/>
    <m/>
    <m/>
    <m/>
    <m/>
    <m/>
    <m/>
    <m/>
    <m/>
    <m/>
    <n v="492"/>
    <m/>
    <m/>
    <m/>
    <m/>
    <m/>
    <m/>
    <m/>
    <m/>
    <n v="28149"/>
    <n v="28641"/>
    <n v="57153"/>
    <n v="43329"/>
    <n v="129123"/>
    <s v="Dean or other administrator"/>
    <m/>
    <s v="yes"/>
    <m/>
    <s v="None"/>
    <m/>
    <m/>
    <m/>
    <n v="1047"/>
    <n v="1149"/>
    <m/>
    <n v="476"/>
    <n v="55278"/>
    <m/>
    <n v="7029"/>
    <n v="227"/>
    <m/>
    <n v="70"/>
    <n v="8"/>
    <n v="16"/>
    <n v="1610"/>
    <m/>
    <m/>
    <n v="13"/>
    <n v="5.6"/>
    <m/>
    <m/>
    <n v="9"/>
    <n v="6.8"/>
    <n v="12.399999999999999"/>
    <n v="1.9"/>
    <n v="9965"/>
    <s v="actual"/>
    <n v="8315"/>
    <n v="17600"/>
    <n v="2832"/>
    <n v="1375"/>
    <m/>
    <n v="1"/>
    <n v="30123"/>
    <m/>
    <m/>
    <n v="207"/>
    <n v="152"/>
    <n v="263"/>
    <n v="69"/>
    <m/>
    <m/>
    <m/>
    <m/>
    <m/>
    <m/>
    <m/>
    <m/>
    <m/>
    <m/>
    <m/>
    <m/>
    <m/>
    <n v="62"/>
    <n v="1294"/>
    <m/>
    <m/>
    <m/>
    <n v="60"/>
    <n v="40"/>
    <m/>
    <n v="0"/>
    <n v="4"/>
    <n v="0"/>
    <n v="4"/>
    <m/>
    <m/>
    <m/>
    <m/>
    <m/>
    <n v="266417"/>
    <n v="76"/>
    <n v="0.29192320500607949"/>
    <n v="3.1752669934868305E-2"/>
    <n v="0.13888308047365691"/>
    <n v="1.181818885868513E-2"/>
    <n v="0.29894751515996376"/>
    <n v="4.863579687584706E-3"/>
    <m/>
    <n v="0.22181176087916174"/>
    <n v="0.4426244743384215"/>
    <n v="0.33556376478241678"/>
    <m/>
    <m/>
    <m/>
    <m/>
    <m/>
    <m/>
    <m/>
    <m/>
    <m/>
    <m/>
    <m/>
    <n v="750.21454685099889"/>
    <x v="0"/>
  </r>
  <r>
    <s v="San Luis Obispo CCD"/>
    <x v="23"/>
    <s v="641"/>
    <s v="Single College District"/>
    <x v="0"/>
    <n v="0.4208250637935923"/>
    <n v="0.13814856818826199"/>
    <n v="0.27"/>
    <n v="97.8"/>
    <n v="2.5"/>
    <n v="20090"/>
    <x v="3"/>
    <x v="210"/>
    <x v="44"/>
    <x v="4"/>
    <n v="336"/>
    <n v="478"/>
    <n v="30"/>
    <n v="22"/>
    <n v="336"/>
    <n v="33726"/>
    <m/>
    <m/>
    <m/>
    <m/>
    <m/>
    <m/>
    <m/>
    <m/>
    <n v="5215"/>
    <n v="38941"/>
    <m/>
    <m/>
    <m/>
    <m/>
    <m/>
    <m/>
    <m/>
    <m/>
    <m/>
    <m/>
    <m/>
    <n v="21256"/>
    <m/>
    <m/>
    <m/>
    <m/>
    <m/>
    <m/>
    <m/>
    <m/>
    <m/>
    <n v="21256"/>
    <n v="1603"/>
    <m/>
    <m/>
    <m/>
    <m/>
    <m/>
    <m/>
    <m/>
    <m/>
    <m/>
    <n v="1603"/>
    <m/>
    <m/>
    <m/>
    <m/>
    <m/>
    <m/>
    <m/>
    <m/>
    <m/>
    <m/>
    <m/>
    <m/>
    <m/>
    <m/>
    <m/>
    <m/>
    <m/>
    <m/>
    <m/>
    <m/>
    <m/>
    <m/>
    <m/>
    <m/>
    <m/>
    <m/>
    <m/>
    <m/>
    <m/>
    <n v="23986"/>
    <m/>
    <m/>
    <n v="23986"/>
    <m/>
    <m/>
    <m/>
    <m/>
    <m/>
    <m/>
    <m/>
    <m/>
    <m/>
    <m/>
    <m/>
    <m/>
    <m/>
    <m/>
    <m/>
    <m/>
    <m/>
    <m/>
    <m/>
    <m/>
    <m/>
    <m/>
    <n v="4487"/>
    <m/>
    <m/>
    <m/>
    <m/>
    <m/>
    <m/>
    <m/>
    <m/>
    <m/>
    <n v="4487"/>
    <m/>
    <m/>
    <m/>
    <m/>
    <m/>
    <m/>
    <m/>
    <m/>
    <m/>
    <m/>
    <m/>
    <m/>
    <m/>
    <m/>
    <m/>
    <m/>
    <m/>
    <m/>
    <m/>
    <m/>
    <m/>
    <m/>
    <m/>
    <m/>
    <m/>
    <m/>
    <m/>
    <m/>
    <m/>
    <m/>
    <m/>
    <m/>
    <m/>
    <m/>
    <m/>
    <m/>
    <m/>
    <m/>
    <m/>
    <m/>
    <m/>
    <n v="61800"/>
    <n v="28473"/>
    <n v="90273"/>
    <s v="Dean or other administrator"/>
    <m/>
    <s v="yes"/>
    <m/>
    <s v="None"/>
    <m/>
    <m/>
    <m/>
    <n v="1609"/>
    <n v="1680"/>
    <m/>
    <n v="851"/>
    <n v="56129"/>
    <n v="5650"/>
    <n v="12679"/>
    <n v="220"/>
    <m/>
    <n v="70"/>
    <n v="99"/>
    <n v="92"/>
    <n v="1187"/>
    <m/>
    <m/>
    <n v="13"/>
    <n v="5.7"/>
    <m/>
    <m/>
    <n v="9"/>
    <n v="6.8"/>
    <n v="12.5"/>
    <n v="1.8"/>
    <n v="11564"/>
    <s v="actual"/>
    <n v="10592"/>
    <n v="25028"/>
    <n v="2749"/>
    <n v="415"/>
    <m/>
    <n v="6"/>
    <n v="38790"/>
    <m/>
    <m/>
    <n v="176"/>
    <n v="145"/>
    <n v="340"/>
    <n v="67"/>
    <m/>
    <m/>
    <m/>
    <m/>
    <m/>
    <m/>
    <m/>
    <m/>
    <m/>
    <m/>
    <m/>
    <m/>
    <m/>
    <n v="76"/>
    <n v="1715"/>
    <m/>
    <m/>
    <m/>
    <n v="60"/>
    <n v="40"/>
    <m/>
    <n v="4"/>
    <n v="0"/>
    <n v="4"/>
    <n v="0"/>
    <m/>
    <m/>
    <m/>
    <m/>
    <m/>
    <n v="299229"/>
    <n v="110"/>
    <n v="0.43136929092862758"/>
    <n v="0"/>
    <n v="0.23546353837803108"/>
    <n v="1.7757247460480987E-2"/>
    <n v="0.26570513885657948"/>
    <n v="4.9704784376280835E-2"/>
    <m/>
    <n v="0"/>
    <n v="0.68459007676713968"/>
    <n v="0.31540992323286032"/>
    <m/>
    <m/>
    <m/>
    <m/>
    <m/>
    <m/>
    <m/>
    <m/>
    <m/>
    <m/>
    <m/>
    <n v="786.96696380952494"/>
    <x v="0"/>
  </r>
  <r>
    <s v="San Luis Obispo CCD"/>
    <x v="23"/>
    <s v="641"/>
    <s v="Single College District"/>
    <x v="0"/>
    <n v="0.4208250637935923"/>
    <n v="0.13814856818826199"/>
    <n v="0.27"/>
    <n v="97.8"/>
    <n v="2.5"/>
    <n v="20100"/>
    <x v="4"/>
    <x v="211"/>
    <x v="44"/>
    <x v="4"/>
    <n v="336"/>
    <n v="478"/>
    <n v="30"/>
    <n v="22"/>
    <n v="336"/>
    <n v="10666"/>
    <m/>
    <m/>
    <m/>
    <m/>
    <m/>
    <m/>
    <m/>
    <m/>
    <n v="5615"/>
    <n v="15941"/>
    <m/>
    <m/>
    <m/>
    <m/>
    <m/>
    <m/>
    <m/>
    <m/>
    <m/>
    <m/>
    <m/>
    <n v="13991"/>
    <m/>
    <m/>
    <m/>
    <m/>
    <m/>
    <m/>
    <m/>
    <m/>
    <m/>
    <n v="13991"/>
    <m/>
    <m/>
    <m/>
    <m/>
    <m/>
    <m/>
    <m/>
    <m/>
    <m/>
    <m/>
    <m/>
    <m/>
    <m/>
    <m/>
    <m/>
    <m/>
    <m/>
    <m/>
    <m/>
    <m/>
    <m/>
    <m/>
    <m/>
    <m/>
    <m/>
    <m/>
    <m/>
    <m/>
    <m/>
    <m/>
    <m/>
    <m/>
    <m/>
    <n v="34257"/>
    <m/>
    <m/>
    <m/>
    <m/>
    <m/>
    <m/>
    <m/>
    <m/>
    <m/>
    <n v="34257"/>
    <m/>
    <m/>
    <m/>
    <m/>
    <m/>
    <m/>
    <m/>
    <m/>
    <m/>
    <m/>
    <m/>
    <m/>
    <m/>
    <m/>
    <m/>
    <m/>
    <m/>
    <m/>
    <m/>
    <m/>
    <m/>
    <m/>
    <n v="1340"/>
    <m/>
    <m/>
    <m/>
    <m/>
    <m/>
    <m/>
    <m/>
    <m/>
    <m/>
    <n v="1340"/>
    <m/>
    <m/>
    <m/>
    <m/>
    <m/>
    <m/>
    <m/>
    <m/>
    <m/>
    <m/>
    <m/>
    <m/>
    <m/>
    <m/>
    <m/>
    <m/>
    <m/>
    <m/>
    <m/>
    <m/>
    <m/>
    <m/>
    <m/>
    <m/>
    <m/>
    <m/>
    <m/>
    <m/>
    <m/>
    <m/>
    <m/>
    <m/>
    <m/>
    <m/>
    <m/>
    <m/>
    <m/>
    <m/>
    <m/>
    <m/>
    <m/>
    <n v="29932"/>
    <n v="35597"/>
    <n v="65529"/>
    <s v="Dean or other administrator"/>
    <m/>
    <s v="yes"/>
    <m/>
    <s v="None"/>
    <m/>
    <m/>
    <m/>
    <n v="1469"/>
    <n v="1588"/>
    <m/>
    <n v="1262"/>
    <n v="59218"/>
    <m/>
    <n v="12679"/>
    <n v="212"/>
    <m/>
    <n v="70"/>
    <n v="73"/>
    <n v="123"/>
    <n v="1261"/>
    <m/>
    <m/>
    <n v="13"/>
    <n v="5.6"/>
    <m/>
    <m/>
    <n v="8"/>
    <n v="5.8"/>
    <n v="11.399999999999999"/>
    <n v="2.2999999999999998"/>
    <n v="9975"/>
    <s v="actual"/>
    <n v="9078"/>
    <n v="30692"/>
    <n v="2723"/>
    <n v="529"/>
    <m/>
    <n v="3"/>
    <n v="43025"/>
    <m/>
    <m/>
    <n v="124"/>
    <n v="91"/>
    <n v="402"/>
    <n v="61"/>
    <m/>
    <m/>
    <m/>
    <m/>
    <m/>
    <m/>
    <m/>
    <m/>
    <m/>
    <m/>
    <m/>
    <m/>
    <m/>
    <n v="67"/>
    <n v="1609"/>
    <m/>
    <m/>
    <m/>
    <n v="60"/>
    <n v="40"/>
    <m/>
    <n v="4"/>
    <n v="0"/>
    <n v="4"/>
    <n v="0"/>
    <m/>
    <m/>
    <m/>
    <m/>
    <m/>
    <n v="270577"/>
    <n v="159"/>
    <n v="0.24326634009369896"/>
    <n v="0"/>
    <n v="0.21350852294404005"/>
    <n v="0"/>
    <n v="0.52277617543377741"/>
    <n v="2.0448961528483571E-2"/>
    <m/>
    <n v="0"/>
    <n v="0.45677486303773901"/>
    <n v="0.54322513696226093"/>
    <m/>
    <m/>
    <m/>
    <m/>
    <m/>
    <m/>
    <m/>
    <m/>
    <m/>
    <m/>
    <m/>
    <n v="883.06569757727516"/>
    <x v="2"/>
  </r>
  <r>
    <s v="San Luis Obispo CCD"/>
    <x v="23"/>
    <s v="641"/>
    <s v="Single College District"/>
    <x v="0"/>
    <n v="0.4208250637935923"/>
    <n v="0.13814856818826199"/>
    <n v="0.27"/>
    <n v="97.8"/>
    <n v="2.5"/>
    <n v="20110"/>
    <x v="5"/>
    <x v="212"/>
    <x v="44"/>
    <x v="4"/>
    <n v="336"/>
    <n v="478"/>
    <n v="30"/>
    <n v="20"/>
    <n v="336"/>
    <n v="5622"/>
    <m/>
    <n v="3640"/>
    <m/>
    <m/>
    <m/>
    <m/>
    <m/>
    <m/>
    <n v="7608"/>
    <n v="16870"/>
    <n v="1814"/>
    <m/>
    <m/>
    <m/>
    <m/>
    <m/>
    <m/>
    <m/>
    <m/>
    <n v="4100"/>
    <n v="5914"/>
    <n v="13524"/>
    <m/>
    <m/>
    <m/>
    <m/>
    <m/>
    <m/>
    <m/>
    <m/>
    <m/>
    <n v="13524"/>
    <m/>
    <m/>
    <m/>
    <m/>
    <m/>
    <m/>
    <m/>
    <m/>
    <m/>
    <m/>
    <n v="0"/>
    <m/>
    <m/>
    <m/>
    <m/>
    <m/>
    <m/>
    <m/>
    <m/>
    <m/>
    <m/>
    <m/>
    <m/>
    <m/>
    <m/>
    <m/>
    <m/>
    <m/>
    <m/>
    <m/>
    <m/>
    <m/>
    <m/>
    <n v="23088"/>
    <m/>
    <m/>
    <m/>
    <m/>
    <m/>
    <m/>
    <m/>
    <m/>
    <n v="7895"/>
    <n v="30983"/>
    <m/>
    <m/>
    <m/>
    <m/>
    <m/>
    <m/>
    <m/>
    <m/>
    <m/>
    <m/>
    <m/>
    <m/>
    <m/>
    <m/>
    <m/>
    <m/>
    <m/>
    <m/>
    <m/>
    <m/>
    <m/>
    <m/>
    <n v="739"/>
    <m/>
    <m/>
    <m/>
    <m/>
    <m/>
    <m/>
    <m/>
    <m/>
    <m/>
    <n v="739"/>
    <m/>
    <m/>
    <m/>
    <m/>
    <m/>
    <m/>
    <m/>
    <m/>
    <m/>
    <m/>
    <m/>
    <m/>
    <m/>
    <m/>
    <m/>
    <m/>
    <m/>
    <m/>
    <m/>
    <m/>
    <m/>
    <m/>
    <m/>
    <m/>
    <m/>
    <m/>
    <m/>
    <m/>
    <m/>
    <m/>
    <m/>
    <m/>
    <m/>
    <m/>
    <m/>
    <m/>
    <m/>
    <m/>
    <m/>
    <m/>
    <n v="0"/>
    <n v="30394"/>
    <n v="37636"/>
    <n v="68030"/>
    <s v="Dean or other administrator"/>
    <s v="Director Learning Resources"/>
    <s v="yes"/>
    <m/>
    <s v="None"/>
    <m/>
    <m/>
    <m/>
    <m/>
    <n v="323"/>
    <m/>
    <n v="1058"/>
    <n v="60386"/>
    <n v="210"/>
    <n v="12889"/>
    <n v="256"/>
    <n v="0"/>
    <n v="6535"/>
    <n v="27"/>
    <n v="33"/>
    <n v="1465"/>
    <m/>
    <m/>
    <n v="13"/>
    <n v="5.4"/>
    <m/>
    <m/>
    <n v="8"/>
    <n v="6.25"/>
    <n v="11.65"/>
    <n v="1.5"/>
    <n v="9685"/>
    <s v="estimate"/>
    <n v="8572"/>
    <n v="33400"/>
    <n v="2035"/>
    <n v="523"/>
    <m/>
    <n v="0"/>
    <n v="44530"/>
    <m/>
    <m/>
    <n v="165"/>
    <n v="120"/>
    <n v="360"/>
    <n v="69"/>
    <m/>
    <m/>
    <m/>
    <m/>
    <m/>
    <m/>
    <m/>
    <m/>
    <m/>
    <m/>
    <m/>
    <m/>
    <m/>
    <n v="64"/>
    <n v="1458"/>
    <m/>
    <m/>
    <m/>
    <n v="60"/>
    <n v="40"/>
    <n v="40"/>
    <n v="4"/>
    <n v="0"/>
    <n v="4"/>
    <n v="0"/>
    <m/>
    <m/>
    <m/>
    <m/>
    <m/>
    <n v="302421"/>
    <n v="108"/>
    <n v="0.24797883286785241"/>
    <n v="8.6932235778333089E-2"/>
    <n v="0.1987946494193738"/>
    <n v="0"/>
    <n v="0.45543142731148023"/>
    <n v="1.0862854622960459E-2"/>
    <m/>
    <n v="0"/>
    <n v="0.44677348228722624"/>
    <n v="0.55322651771277376"/>
    <m/>
    <m/>
    <m/>
    <m/>
    <m/>
    <m/>
    <m/>
    <m/>
    <m/>
    <m/>
    <m/>
    <n v="777.77752707949742"/>
    <x v="0"/>
  </r>
  <r>
    <s v="San Luis Obispo CCD"/>
    <x v="23"/>
    <s v="641"/>
    <s v="Single College District"/>
    <x v="0"/>
    <n v="0.4208250637935923"/>
    <n v="0.13814856818826199"/>
    <n v="0.27"/>
    <n v="97.8"/>
    <n v="2.5"/>
    <n v="20120"/>
    <x v="6"/>
    <x v="213"/>
    <x v="44"/>
    <x v="4"/>
    <n v="336"/>
    <n v="478"/>
    <n v="30"/>
    <n v="20"/>
    <n v="336"/>
    <n v="3606"/>
    <m/>
    <n v="11840"/>
    <m/>
    <m/>
    <m/>
    <m/>
    <m/>
    <m/>
    <n v="12148"/>
    <n v="27592"/>
    <m/>
    <m/>
    <m/>
    <m/>
    <m/>
    <m/>
    <m/>
    <m/>
    <m/>
    <m/>
    <n v="0"/>
    <n v="12579"/>
    <m/>
    <m/>
    <m/>
    <m/>
    <m/>
    <m/>
    <m/>
    <m/>
    <m/>
    <n v="12579"/>
    <m/>
    <m/>
    <m/>
    <m/>
    <m/>
    <m/>
    <m/>
    <m/>
    <m/>
    <m/>
    <n v="0"/>
    <m/>
    <m/>
    <m/>
    <m/>
    <m/>
    <m/>
    <m/>
    <m/>
    <m/>
    <m/>
    <m/>
    <m/>
    <m/>
    <m/>
    <m/>
    <m/>
    <m/>
    <m/>
    <m/>
    <m/>
    <m/>
    <m/>
    <m/>
    <m/>
    <m/>
    <m/>
    <m/>
    <m/>
    <m/>
    <m/>
    <m/>
    <n v="30613"/>
    <n v="30613"/>
    <m/>
    <m/>
    <m/>
    <m/>
    <m/>
    <m/>
    <m/>
    <m/>
    <m/>
    <m/>
    <m/>
    <m/>
    <m/>
    <m/>
    <m/>
    <m/>
    <m/>
    <m/>
    <m/>
    <m/>
    <m/>
    <m/>
    <m/>
    <m/>
    <n v="2998"/>
    <m/>
    <m/>
    <m/>
    <m/>
    <m/>
    <m/>
    <m/>
    <n v="2998"/>
    <m/>
    <m/>
    <m/>
    <m/>
    <m/>
    <m/>
    <m/>
    <m/>
    <m/>
    <m/>
    <m/>
    <m/>
    <m/>
    <m/>
    <m/>
    <m/>
    <m/>
    <m/>
    <m/>
    <m/>
    <m/>
    <m/>
    <m/>
    <m/>
    <m/>
    <m/>
    <m/>
    <m/>
    <m/>
    <m/>
    <m/>
    <m/>
    <m/>
    <m/>
    <m/>
    <m/>
    <m/>
    <m/>
    <m/>
    <m/>
    <n v="0"/>
    <n v="40171"/>
    <n v="33611"/>
    <n v="73782"/>
    <s v="Dean or other administrator"/>
    <s v="Director Learning Resources"/>
    <s v="yes"/>
    <m/>
    <s v="None"/>
    <m/>
    <m/>
    <m/>
    <m/>
    <n v="378"/>
    <m/>
    <n v="618"/>
    <n v="61131"/>
    <n v="26"/>
    <n v="12916"/>
    <n v="236"/>
    <n v="0"/>
    <n v="6535"/>
    <n v="31"/>
    <n v="41"/>
    <n v="1497"/>
    <m/>
    <m/>
    <n v="12"/>
    <n v="5.4"/>
    <m/>
    <m/>
    <n v="6"/>
    <n v="5.75"/>
    <n v="11.15"/>
    <n v="1.4"/>
    <n v="8051"/>
    <s v="estimate"/>
    <n v="6997"/>
    <n v="31196"/>
    <n v="1642"/>
    <n v="322"/>
    <m/>
    <n v="0"/>
    <n v="40157"/>
    <m/>
    <m/>
    <n v="149"/>
    <n v="106"/>
    <n v="306"/>
    <n v="57"/>
    <m/>
    <m/>
    <m/>
    <m/>
    <m/>
    <m/>
    <m/>
    <m/>
    <m/>
    <m/>
    <m/>
    <m/>
    <m/>
    <n v="49"/>
    <n v="1106"/>
    <m/>
    <m/>
    <m/>
    <n v="56"/>
    <n v="40"/>
    <n v="40"/>
    <n v="0"/>
    <n v="0"/>
    <n v="0"/>
    <n v="0"/>
    <m/>
    <m/>
    <m/>
    <m/>
    <m/>
    <n v="298735"/>
    <n v="101"/>
    <n v="0.37396655010707219"/>
    <n v="0"/>
    <n v="0.17048873709034723"/>
    <n v="0"/>
    <n v="0.4149114960288417"/>
    <n v="4.0633216773738851E-2"/>
    <m/>
    <n v="0"/>
    <n v="0.54445528719741942"/>
    <n v="0.45554471280258058"/>
    <m/>
    <m/>
    <m/>
    <m/>
    <m/>
    <m/>
    <m/>
    <m/>
    <m/>
    <m/>
    <m/>
    <n v="814.93616912235541"/>
    <x v="0"/>
  </r>
  <r>
    <s v="San Luis Obispo CCD"/>
    <x v="23"/>
    <s v="641"/>
    <s v="Single College District"/>
    <x v="0"/>
    <n v="0.4208250637935923"/>
    <n v="0.13814856818826199"/>
    <n v="0.27"/>
    <n v="97.8"/>
    <n v="2.5"/>
    <n v="20130"/>
    <x v="7"/>
    <x v="214"/>
    <x v="44"/>
    <x v="4"/>
    <n v="95"/>
    <n v="478"/>
    <n v="30"/>
    <n v="46"/>
    <m/>
    <n v="11285"/>
    <m/>
    <n v="2000"/>
    <n v="0"/>
    <m/>
    <m/>
    <n v="0"/>
    <n v="0"/>
    <n v="0"/>
    <n v="6000"/>
    <n v="19285"/>
    <n v="0"/>
    <m/>
    <n v="0"/>
    <n v="0"/>
    <m/>
    <m/>
    <n v="0"/>
    <n v="0"/>
    <n v="0"/>
    <n v="0"/>
    <n v="0"/>
    <n v="10652"/>
    <m/>
    <n v="0"/>
    <n v="0"/>
    <m/>
    <m/>
    <n v="0"/>
    <n v="0"/>
    <n v="0"/>
    <n v="0"/>
    <n v="10652"/>
    <n v="0"/>
    <m/>
    <n v="0"/>
    <n v="0"/>
    <m/>
    <m/>
    <n v="0"/>
    <n v="0"/>
    <n v="0"/>
    <n v="0"/>
    <n v="0"/>
    <m/>
    <m/>
    <m/>
    <m/>
    <m/>
    <m/>
    <m/>
    <m/>
    <m/>
    <m/>
    <m/>
    <m/>
    <m/>
    <m/>
    <m/>
    <m/>
    <m/>
    <m/>
    <m/>
    <m/>
    <m/>
    <m/>
    <n v="19454"/>
    <m/>
    <n v="0"/>
    <n v="0"/>
    <m/>
    <n v="0"/>
    <n v="0"/>
    <n v="0"/>
    <m/>
    <n v="17850"/>
    <n v="37304"/>
    <m/>
    <m/>
    <m/>
    <m/>
    <m/>
    <m/>
    <m/>
    <m/>
    <m/>
    <m/>
    <m/>
    <m/>
    <m/>
    <m/>
    <m/>
    <m/>
    <m/>
    <m/>
    <m/>
    <m/>
    <m/>
    <m/>
    <n v="0"/>
    <m/>
    <n v="3686"/>
    <n v="0"/>
    <m/>
    <n v="0"/>
    <n v="0"/>
    <m/>
    <n v="0"/>
    <n v="0"/>
    <n v="3686"/>
    <m/>
    <m/>
    <m/>
    <m/>
    <m/>
    <m/>
    <m/>
    <m/>
    <m/>
    <m/>
    <m/>
    <m/>
    <m/>
    <m/>
    <m/>
    <m/>
    <m/>
    <m/>
    <m/>
    <m/>
    <n v="0"/>
    <m/>
    <n v="0"/>
    <n v="0"/>
    <m/>
    <n v="720"/>
    <m/>
    <n v="0"/>
    <n v="0"/>
    <n v="720"/>
    <m/>
    <m/>
    <m/>
    <m/>
    <m/>
    <m/>
    <m/>
    <m/>
    <m/>
    <m/>
    <m/>
    <n v="29937"/>
    <n v="41710"/>
    <n v="71647"/>
    <s v="Dean or other administrator"/>
    <m/>
    <s v="yes"/>
    <m/>
    <s v="None"/>
    <m/>
    <m/>
    <m/>
    <n v="378"/>
    <n v="421"/>
    <n v="417"/>
    <n v="469"/>
    <n v="62256"/>
    <n v="0"/>
    <n v="12915"/>
    <n v="86"/>
    <n v="0"/>
    <n v="2"/>
    <n v="65"/>
    <n v="72"/>
    <n v="1377"/>
    <m/>
    <m/>
    <n v="14"/>
    <n v="4.8899999999999997"/>
    <n v="2"/>
    <n v="6"/>
    <n v="8"/>
    <n v="6.9"/>
    <n v="11.79"/>
    <n v="1.76"/>
    <n v="7965"/>
    <s v="actual"/>
    <n v="6777"/>
    <n v="27252"/>
    <n v="1699"/>
    <n v="326"/>
    <n v="0"/>
    <m/>
    <n v="36054"/>
    <m/>
    <m/>
    <n v="107"/>
    <n v="81"/>
    <n v="272"/>
    <n v="64"/>
    <s v="No"/>
    <m/>
    <m/>
    <m/>
    <m/>
    <m/>
    <m/>
    <m/>
    <m/>
    <m/>
    <m/>
    <s v="No"/>
    <m/>
    <n v="43"/>
    <n v="1004"/>
    <n v="12"/>
    <n v="20"/>
    <n v="433"/>
    <n v="56"/>
    <m/>
    <m/>
    <n v="0"/>
    <n v="0"/>
    <n v="0"/>
    <n v="0"/>
    <s v="No"/>
    <m/>
    <m/>
    <s v="No"/>
    <s v="Yes"/>
    <n v="260236"/>
    <n v="93"/>
    <n v="0.26916688765754321"/>
    <n v="0"/>
    <n v="0.14867335687467723"/>
    <n v="0"/>
    <n v="0.52066381006880957"/>
    <n v="5.1446676064594472E-2"/>
    <m/>
    <n v="0"/>
    <n v="0.41784024453222046"/>
    <n v="0.58215975546777954"/>
    <m/>
    <m/>
    <m/>
    <m/>
    <m/>
    <m/>
    <m/>
    <m/>
    <m/>
    <m/>
    <m/>
    <n v="685.98550830001182"/>
    <x v="0"/>
  </r>
  <r>
    <s v="San Luis Obispo CCD"/>
    <x v="23"/>
    <s v="641"/>
    <s v="Single College District"/>
    <x v="0"/>
    <n v="0.4208250637935923"/>
    <n v="0.13814856818826199"/>
    <n v="0.27"/>
    <n v="97.8"/>
    <n v="2.5"/>
    <n v="20140"/>
    <x v="8"/>
    <x v="215"/>
    <x v="44"/>
    <x v="4"/>
    <n v="95"/>
    <n v="478"/>
    <n v="30"/>
    <n v="42"/>
    <m/>
    <n v="10123"/>
    <m/>
    <m/>
    <m/>
    <m/>
    <m/>
    <m/>
    <m/>
    <m/>
    <n v="14517"/>
    <n v="24640"/>
    <n v="2114"/>
    <m/>
    <m/>
    <m/>
    <m/>
    <m/>
    <m/>
    <m/>
    <m/>
    <m/>
    <n v="2114"/>
    <n v="14103"/>
    <m/>
    <m/>
    <m/>
    <m/>
    <m/>
    <m/>
    <m/>
    <m/>
    <m/>
    <n v="14103"/>
    <n v="0"/>
    <m/>
    <m/>
    <m/>
    <m/>
    <m/>
    <m/>
    <m/>
    <m/>
    <m/>
    <n v="0"/>
    <m/>
    <m/>
    <m/>
    <m/>
    <m/>
    <m/>
    <m/>
    <m/>
    <n v="16000"/>
    <n v="17868"/>
    <n v="33868"/>
    <n v="0"/>
    <m/>
    <m/>
    <m/>
    <m/>
    <m/>
    <m/>
    <m/>
    <m/>
    <m/>
    <n v="0"/>
    <n v="0"/>
    <n v="0"/>
    <n v="0"/>
    <n v="0"/>
    <n v="0"/>
    <n v="0"/>
    <n v="0"/>
    <n v="0"/>
    <n v="16000"/>
    <n v="17868"/>
    <n v="33868"/>
    <n v="0"/>
    <m/>
    <m/>
    <m/>
    <m/>
    <m/>
    <m/>
    <m/>
    <m/>
    <m/>
    <n v="0"/>
    <n v="980"/>
    <m/>
    <n v="7500"/>
    <m/>
    <m/>
    <m/>
    <m/>
    <m/>
    <m/>
    <m/>
    <n v="8480"/>
    <n v="980"/>
    <n v="0"/>
    <n v="7500"/>
    <n v="0"/>
    <n v="0"/>
    <n v="0"/>
    <n v="0"/>
    <n v="0"/>
    <n v="0"/>
    <n v="0"/>
    <n v="8480"/>
    <n v="0"/>
    <m/>
    <m/>
    <m/>
    <m/>
    <m/>
    <m/>
    <m/>
    <m/>
    <n v="0"/>
    <n v="0"/>
    <m/>
    <m/>
    <m/>
    <m/>
    <m/>
    <m/>
    <m/>
    <m/>
    <n v="0"/>
    <n v="0"/>
    <n v="0"/>
    <n v="0"/>
    <n v="0"/>
    <n v="0"/>
    <n v="0"/>
    <n v="0"/>
    <n v="0"/>
    <n v="0"/>
    <n v="0"/>
    <m/>
    <m/>
    <m/>
    <m/>
    <m/>
    <m/>
    <m/>
    <m/>
    <m/>
    <m/>
    <n v="0"/>
    <n v="38743"/>
    <n v="44462"/>
    <n v="83205"/>
    <s v="Dean or other administrator"/>
    <m/>
    <s v="yes"/>
    <m/>
    <s v="None"/>
    <m/>
    <m/>
    <m/>
    <n v="517"/>
    <n v="530"/>
    <n v="485"/>
    <n v="514"/>
    <n v="63275"/>
    <n v="14"/>
    <n v="12879"/>
    <n v="91"/>
    <m/>
    <n v="2"/>
    <n v="102"/>
    <n v="113"/>
    <n v="1291"/>
    <s v="No"/>
    <m/>
    <n v="2"/>
    <n v="5.86"/>
    <m/>
    <n v="8"/>
    <n v="8"/>
    <n v="7.25"/>
    <n v="13.11"/>
    <n v="2.2999999999999998"/>
    <n v="9798"/>
    <s v="actual"/>
    <n v="7160"/>
    <n v="25897"/>
    <n v="2256"/>
    <n v="373"/>
    <n v="14"/>
    <m/>
    <n v="35700"/>
    <n v="134"/>
    <n v="0"/>
    <m/>
    <n v="109"/>
    <n v="115"/>
    <n v="103"/>
    <s v="No"/>
    <m/>
    <m/>
    <m/>
    <m/>
    <m/>
    <m/>
    <m/>
    <m/>
    <m/>
    <m/>
    <s v="No"/>
    <m/>
    <n v="56"/>
    <n v="1252"/>
    <n v="2"/>
    <n v="6"/>
    <n v="131"/>
    <n v="56"/>
    <n v="40"/>
    <n v="40"/>
    <n v="0"/>
    <n v="0"/>
    <n v="0"/>
    <n v="0"/>
    <s v="No"/>
    <m/>
    <s v="Yes"/>
    <s v="No"/>
    <s v="Yes"/>
    <n v="246954"/>
    <n v="91"/>
    <n v="0.29613604951625505"/>
    <n v="2.5407126975542337E-2"/>
    <n v="0.16949702541914549"/>
    <n v="0"/>
    <n v="0.40704284598281354"/>
    <n v="0.10191695210624362"/>
    <n v="0"/>
    <n v="0"/>
    <n v="0.46563307493540051"/>
    <n v="0.53436692506459949"/>
    <n v="84"/>
    <s v="Yes"/>
    <m/>
    <s v="Student Government"/>
    <m/>
    <m/>
    <m/>
    <m/>
    <m/>
    <s v="Other"/>
    <s v="Friends of the Library"/>
    <n v="594.86394246485804"/>
    <x v="0"/>
  </r>
  <r>
    <s v="Grossmont CCD"/>
    <x v="24"/>
    <s v="021"/>
    <s v="Multi-College District"/>
    <x v="1"/>
    <n v="0.54035271259901363"/>
    <n v="0.21872664773576447"/>
    <n v="0.2"/>
    <n v="26.6"/>
    <n v="12.3"/>
    <n v="20060"/>
    <x v="0"/>
    <x v="216"/>
    <x v="45"/>
    <x v="2"/>
    <n v="54"/>
    <n v="337"/>
    <n v="42"/>
    <n v="92"/>
    <n v="0"/>
    <n v="28221"/>
    <m/>
    <n v="0"/>
    <n v="0"/>
    <n v="0"/>
    <n v="0"/>
    <m/>
    <m/>
    <n v="0"/>
    <n v="0"/>
    <n v="28221"/>
    <n v="13495"/>
    <m/>
    <n v="0"/>
    <n v="0"/>
    <n v="0"/>
    <n v="0"/>
    <m/>
    <m/>
    <n v="0"/>
    <n v="0"/>
    <n v="13495"/>
    <n v="0"/>
    <m/>
    <n v="0"/>
    <n v="0"/>
    <n v="0"/>
    <n v="0"/>
    <m/>
    <m/>
    <n v="0"/>
    <n v="0"/>
    <n v="0"/>
    <n v="0"/>
    <m/>
    <n v="0"/>
    <n v="0"/>
    <n v="0"/>
    <n v="0"/>
    <m/>
    <m/>
    <n v="0"/>
    <n v="0"/>
    <n v="0"/>
    <m/>
    <m/>
    <m/>
    <m/>
    <m/>
    <m/>
    <m/>
    <m/>
    <m/>
    <m/>
    <m/>
    <m/>
    <m/>
    <m/>
    <m/>
    <m/>
    <m/>
    <m/>
    <m/>
    <m/>
    <m/>
    <m/>
    <n v="0"/>
    <m/>
    <n v="0"/>
    <n v="0"/>
    <n v="0"/>
    <m/>
    <m/>
    <n v="35009"/>
    <n v="0"/>
    <n v="0"/>
    <n v="35009"/>
    <m/>
    <m/>
    <m/>
    <m/>
    <m/>
    <m/>
    <m/>
    <m/>
    <m/>
    <m/>
    <m/>
    <m/>
    <m/>
    <m/>
    <m/>
    <m/>
    <m/>
    <m/>
    <m/>
    <m/>
    <m/>
    <m/>
    <n v="4819"/>
    <m/>
    <n v="0"/>
    <n v="0"/>
    <n v="0"/>
    <m/>
    <m/>
    <n v="0"/>
    <n v="0"/>
    <n v="0"/>
    <n v="4819"/>
    <m/>
    <m/>
    <m/>
    <m/>
    <m/>
    <m/>
    <m/>
    <m/>
    <m/>
    <m/>
    <m/>
    <m/>
    <m/>
    <m/>
    <m/>
    <m/>
    <m/>
    <m/>
    <m/>
    <m/>
    <m/>
    <m/>
    <m/>
    <m/>
    <m/>
    <m/>
    <m/>
    <m/>
    <m/>
    <m/>
    <n v="23651"/>
    <m/>
    <n v="0"/>
    <n v="0"/>
    <n v="0"/>
    <n v="0"/>
    <m/>
    <m/>
    <n v="0"/>
    <n v="0"/>
    <n v="23651"/>
    <n v="41716"/>
    <n v="39828"/>
    <n v="105195"/>
    <s v="Dean or other administrator"/>
    <m/>
    <s v="No"/>
    <s v="M.A. (subject other than librarianship)"/>
    <m/>
    <s v="Release time"/>
    <m/>
    <m/>
    <m/>
    <n v="519"/>
    <m/>
    <n v="572"/>
    <n v="41556"/>
    <m/>
    <n v="13631"/>
    <n v="111"/>
    <m/>
    <n v="670"/>
    <m/>
    <n v="129"/>
    <n v="1809"/>
    <m/>
    <m/>
    <n v="8"/>
    <n v="4.32"/>
    <m/>
    <m/>
    <n v="5"/>
    <n v="5"/>
    <n v="9.32"/>
    <n v="0.71"/>
    <n v="2882"/>
    <s v="actual"/>
    <n v="7384"/>
    <n v="2690"/>
    <n v="22152"/>
    <n v="1396"/>
    <m/>
    <n v="1208"/>
    <n v="34830"/>
    <m/>
    <m/>
    <n v="353"/>
    <n v="313"/>
    <n v="379"/>
    <n v="331"/>
    <m/>
    <m/>
    <m/>
    <m/>
    <m/>
    <m/>
    <m/>
    <m/>
    <m/>
    <m/>
    <m/>
    <m/>
    <m/>
    <n v="69"/>
    <n v="2119"/>
    <n v="2"/>
    <n v="2"/>
    <n v="39"/>
    <n v="61.5"/>
    <n v="46"/>
    <n v="46"/>
    <n v="6"/>
    <n v="0"/>
    <n v="6"/>
    <n v="0"/>
    <m/>
    <m/>
    <m/>
    <m/>
    <m/>
    <n v="182035"/>
    <n v="4"/>
    <n v="0.26827320690146872"/>
    <n v="0.12828556490327486"/>
    <n v="0"/>
    <n v="0"/>
    <n v="0.33280098864014451"/>
    <n v="4.5810162079946766E-2"/>
    <m/>
    <n v="0.22483007747516517"/>
    <n v="0.39655877180474358"/>
    <n v="0.37861115072009127"/>
    <m/>
    <m/>
    <m/>
    <m/>
    <m/>
    <m/>
    <m/>
    <m/>
    <m/>
    <m/>
    <m/>
    <n v="459.90335172695808"/>
    <x v="0"/>
  </r>
  <r>
    <s v="Grossmont CCD"/>
    <x v="24"/>
    <s v="021"/>
    <s v="Multi-College District"/>
    <x v="1"/>
    <n v="0.54035271259901363"/>
    <n v="0.21872664773576447"/>
    <n v="0.2"/>
    <n v="26.6"/>
    <n v="12.3"/>
    <n v="20070"/>
    <x v="1"/>
    <x v="217"/>
    <x v="45"/>
    <x v="2"/>
    <n v="54"/>
    <n v="337"/>
    <n v="42"/>
    <n v="92"/>
    <n v="0"/>
    <n v="28041"/>
    <m/>
    <n v="0"/>
    <n v="0"/>
    <n v="0"/>
    <n v="0"/>
    <m/>
    <m/>
    <n v="0"/>
    <n v="0"/>
    <n v="28041"/>
    <n v="14206"/>
    <m/>
    <n v="0"/>
    <n v="0"/>
    <n v="0"/>
    <n v="0"/>
    <m/>
    <m/>
    <n v="0"/>
    <n v="0"/>
    <n v="14206"/>
    <n v="0"/>
    <m/>
    <n v="0"/>
    <n v="0"/>
    <n v="0"/>
    <n v="0"/>
    <m/>
    <m/>
    <n v="0"/>
    <n v="0"/>
    <n v="0"/>
    <n v="0"/>
    <m/>
    <n v="0"/>
    <n v="0"/>
    <n v="0"/>
    <n v="3100"/>
    <m/>
    <m/>
    <n v="0"/>
    <n v="0"/>
    <n v="3100"/>
    <m/>
    <m/>
    <m/>
    <m/>
    <m/>
    <m/>
    <m/>
    <m/>
    <m/>
    <m/>
    <m/>
    <m/>
    <m/>
    <m/>
    <m/>
    <m/>
    <m/>
    <m/>
    <m/>
    <m/>
    <m/>
    <m/>
    <n v="0"/>
    <m/>
    <n v="0"/>
    <n v="0"/>
    <n v="0"/>
    <m/>
    <m/>
    <n v="41893"/>
    <n v="0"/>
    <n v="0"/>
    <n v="41893"/>
    <m/>
    <m/>
    <m/>
    <m/>
    <m/>
    <m/>
    <m/>
    <m/>
    <m/>
    <m/>
    <m/>
    <m/>
    <m/>
    <m/>
    <m/>
    <m/>
    <m/>
    <m/>
    <m/>
    <m/>
    <m/>
    <m/>
    <n v="4507"/>
    <m/>
    <n v="0"/>
    <n v="0"/>
    <n v="0"/>
    <m/>
    <m/>
    <n v="0"/>
    <n v="0"/>
    <n v="0"/>
    <n v="4507"/>
    <m/>
    <m/>
    <m/>
    <m/>
    <m/>
    <m/>
    <m/>
    <m/>
    <m/>
    <m/>
    <m/>
    <m/>
    <m/>
    <m/>
    <m/>
    <m/>
    <m/>
    <m/>
    <m/>
    <m/>
    <m/>
    <m/>
    <m/>
    <m/>
    <m/>
    <m/>
    <m/>
    <m/>
    <m/>
    <m/>
    <n v="19431"/>
    <m/>
    <n v="0"/>
    <n v="0"/>
    <n v="0"/>
    <n v="0"/>
    <m/>
    <m/>
    <n v="0"/>
    <n v="0"/>
    <n v="19431"/>
    <n v="42247"/>
    <n v="49500"/>
    <n v="111178"/>
    <s v="Dean or other administrator"/>
    <m/>
    <s v="No"/>
    <s v="M.A. (subject other than librarianship)"/>
    <m/>
    <s v="Release time"/>
    <m/>
    <m/>
    <m/>
    <n v="465"/>
    <m/>
    <n v="1183"/>
    <n v="42759"/>
    <n v="3165"/>
    <n v="16789"/>
    <n v="111"/>
    <n v="8782"/>
    <n v="670"/>
    <m/>
    <n v="264"/>
    <n v="1913"/>
    <m/>
    <m/>
    <n v="7"/>
    <n v="3.65"/>
    <m/>
    <m/>
    <n v="5"/>
    <n v="5"/>
    <n v="8.65"/>
    <n v="1.62"/>
    <n v="1761"/>
    <s v="actual"/>
    <n v="6519"/>
    <n v="3980"/>
    <n v="19557"/>
    <n v="1338"/>
    <m/>
    <n v="1766"/>
    <n v="33160"/>
    <m/>
    <m/>
    <n v="314"/>
    <n v="291"/>
    <n v="380"/>
    <n v="313"/>
    <m/>
    <m/>
    <m/>
    <m/>
    <m/>
    <m/>
    <m/>
    <m/>
    <m/>
    <m/>
    <m/>
    <m/>
    <m/>
    <n v="70"/>
    <n v="2072"/>
    <n v="2"/>
    <n v="2"/>
    <n v="38"/>
    <n v="61.5"/>
    <n v="46"/>
    <n v="46"/>
    <n v="6"/>
    <n v="0"/>
    <n v="6"/>
    <n v="0"/>
    <m/>
    <m/>
    <m/>
    <m/>
    <m/>
    <n v="172741"/>
    <n v="6"/>
    <n v="0.25221716526650956"/>
    <n v="0.12777707819892425"/>
    <n v="0"/>
    <n v="2.7883214304988396E-2"/>
    <n v="0.37681016028350933"/>
    <n v="4.053859576534926E-2"/>
    <m/>
    <n v="0.1747737861807192"/>
    <n v="0.37999424346543381"/>
    <n v="0.44523197035384698"/>
    <m/>
    <m/>
    <m/>
    <m/>
    <m/>
    <m/>
    <m/>
    <m/>
    <m/>
    <m/>
    <m/>
    <n v="506.48618772364523"/>
    <x v="0"/>
  </r>
  <r>
    <s v="Grossmont CCD"/>
    <x v="24"/>
    <s v="021"/>
    <s v="Multi-College District"/>
    <x v="1"/>
    <n v="0.54035271259901363"/>
    <n v="0.21872664773576447"/>
    <n v="0.2"/>
    <n v="26.6"/>
    <n v="12.3"/>
    <n v="20080"/>
    <x v="2"/>
    <x v="218"/>
    <x v="46"/>
    <x v="2"/>
    <n v="12"/>
    <n v="300"/>
    <n v="32"/>
    <n v="46"/>
    <m/>
    <n v="28100"/>
    <m/>
    <n v="0"/>
    <n v="0"/>
    <n v="0"/>
    <n v="0"/>
    <m/>
    <m/>
    <n v="0"/>
    <n v="0"/>
    <n v="28100"/>
    <n v="0"/>
    <m/>
    <n v="0"/>
    <n v="0"/>
    <n v="0"/>
    <n v="2400"/>
    <m/>
    <m/>
    <n v="0"/>
    <n v="0"/>
    <n v="2400"/>
    <n v="14368"/>
    <m/>
    <n v="0"/>
    <n v="0"/>
    <n v="0"/>
    <n v="0"/>
    <m/>
    <m/>
    <n v="0"/>
    <n v="0"/>
    <n v="14368"/>
    <n v="0"/>
    <m/>
    <n v="0"/>
    <n v="0"/>
    <n v="0"/>
    <n v="0"/>
    <m/>
    <m/>
    <n v="0"/>
    <n v="0"/>
    <n v="0"/>
    <m/>
    <m/>
    <m/>
    <m/>
    <m/>
    <m/>
    <m/>
    <m/>
    <m/>
    <m/>
    <m/>
    <m/>
    <m/>
    <m/>
    <m/>
    <m/>
    <m/>
    <m/>
    <m/>
    <m/>
    <m/>
    <m/>
    <n v="0"/>
    <m/>
    <n v="0"/>
    <n v="0"/>
    <n v="0"/>
    <m/>
    <m/>
    <n v="48496"/>
    <n v="0"/>
    <n v="0"/>
    <n v="48496"/>
    <m/>
    <m/>
    <m/>
    <m/>
    <m/>
    <m/>
    <m/>
    <m/>
    <m/>
    <m/>
    <m/>
    <m/>
    <m/>
    <m/>
    <m/>
    <m/>
    <m/>
    <m/>
    <m/>
    <m/>
    <m/>
    <m/>
    <n v="3427"/>
    <m/>
    <n v="0"/>
    <n v="0"/>
    <n v="0"/>
    <m/>
    <m/>
    <n v="0"/>
    <n v="0"/>
    <n v="0"/>
    <n v="3427"/>
    <m/>
    <m/>
    <m/>
    <m/>
    <m/>
    <m/>
    <m/>
    <m/>
    <m/>
    <m/>
    <m/>
    <m/>
    <m/>
    <m/>
    <m/>
    <m/>
    <m/>
    <m/>
    <m/>
    <m/>
    <m/>
    <m/>
    <m/>
    <m/>
    <m/>
    <m/>
    <m/>
    <m/>
    <m/>
    <m/>
    <n v="0"/>
    <m/>
    <n v="0"/>
    <n v="0"/>
    <n v="0"/>
    <n v="0"/>
    <m/>
    <m/>
    <n v="0"/>
    <n v="0"/>
    <n v="0"/>
    <n v="42468"/>
    <n v="54323"/>
    <n v="96791"/>
    <s v="Dean or other administrator"/>
    <m/>
    <s v="No"/>
    <s v="M.A. (subject other than librarianship)"/>
    <m/>
    <s v="Release time"/>
    <m/>
    <m/>
    <n v="975"/>
    <n v="1092"/>
    <n v="189"/>
    <n v="203"/>
    <n v="39871"/>
    <n v="2988"/>
    <n v="19745"/>
    <n v="87"/>
    <m/>
    <n v="712"/>
    <n v="143"/>
    <n v="153"/>
    <n v="1860"/>
    <m/>
    <m/>
    <n v="3"/>
    <n v="0.75"/>
    <m/>
    <m/>
    <n v="5"/>
    <n v="5"/>
    <n v="5.75"/>
    <n v="2"/>
    <n v="2017"/>
    <s v="estimate"/>
    <n v="5491"/>
    <n v="5503"/>
    <n v="21964"/>
    <n v="1506"/>
    <m/>
    <n v="1538"/>
    <n v="14038"/>
    <m/>
    <m/>
    <n v="302"/>
    <n v="258"/>
    <n v="357"/>
    <n v="281"/>
    <m/>
    <m/>
    <m/>
    <m/>
    <m/>
    <m/>
    <m/>
    <m/>
    <m/>
    <m/>
    <m/>
    <m/>
    <m/>
    <n v="67"/>
    <n v="1900"/>
    <n v="2"/>
    <n v="2"/>
    <n v="14"/>
    <n v="60"/>
    <n v="46"/>
    <n v="46"/>
    <n v="6"/>
    <n v="0"/>
    <n v="6"/>
    <n v="0"/>
    <m/>
    <m/>
    <m/>
    <m/>
    <m/>
    <n v="96305"/>
    <n v="15"/>
    <n v="0.29031624841152587"/>
    <n v="2.4795693814507549E-2"/>
    <n v="0.14844355363618519"/>
    <n v="0"/>
    <n v="0.50103831967848256"/>
    <n v="3.5406184459298905E-2"/>
    <m/>
    <n v="0"/>
    <n v="0.43875980204771103"/>
    <n v="0.56124019795228897"/>
    <m/>
    <m/>
    <m/>
    <m/>
    <m/>
    <m/>
    <m/>
    <m/>
    <m/>
    <m/>
    <m/>
    <n v="854.4470724637697"/>
    <x v="0"/>
  </r>
  <r>
    <s v="Grossmont CCD"/>
    <x v="24"/>
    <s v="021"/>
    <s v="Multi-College District"/>
    <x v="1"/>
    <n v="0.54035271259901363"/>
    <n v="0.21872664773576447"/>
    <n v="0.2"/>
    <n v="26.6"/>
    <n v="12.3"/>
    <n v="20090"/>
    <x v="3"/>
    <x v="219"/>
    <x v="46"/>
    <x v="2"/>
    <n v="12"/>
    <n v="300"/>
    <n v="32"/>
    <n v="46"/>
    <m/>
    <n v="26953"/>
    <m/>
    <n v="0"/>
    <n v="0"/>
    <n v="0"/>
    <n v="0"/>
    <m/>
    <m/>
    <n v="0"/>
    <n v="0"/>
    <n v="26953"/>
    <n v="0"/>
    <m/>
    <n v="0"/>
    <n v="0"/>
    <n v="0"/>
    <n v="2480"/>
    <m/>
    <m/>
    <n v="0"/>
    <n v="0"/>
    <n v="2480"/>
    <n v="7981"/>
    <m/>
    <n v="0"/>
    <n v="0"/>
    <n v="0"/>
    <n v="0"/>
    <m/>
    <m/>
    <n v="0"/>
    <n v="0"/>
    <n v="7981"/>
    <n v="0"/>
    <m/>
    <n v="0"/>
    <n v="0"/>
    <n v="0"/>
    <n v="0"/>
    <m/>
    <m/>
    <n v="0"/>
    <n v="0"/>
    <n v="0"/>
    <m/>
    <m/>
    <m/>
    <m/>
    <m/>
    <m/>
    <m/>
    <m/>
    <m/>
    <m/>
    <m/>
    <m/>
    <m/>
    <m/>
    <m/>
    <m/>
    <m/>
    <m/>
    <m/>
    <m/>
    <m/>
    <m/>
    <n v="0"/>
    <m/>
    <n v="0"/>
    <n v="0"/>
    <n v="0"/>
    <m/>
    <m/>
    <n v="34816"/>
    <n v="0"/>
    <n v="0"/>
    <n v="34816"/>
    <m/>
    <m/>
    <m/>
    <m/>
    <m/>
    <m/>
    <m/>
    <m/>
    <m/>
    <m/>
    <m/>
    <m/>
    <m/>
    <m/>
    <m/>
    <m/>
    <m/>
    <m/>
    <m/>
    <m/>
    <m/>
    <m/>
    <n v="2208"/>
    <m/>
    <n v="0"/>
    <n v="0"/>
    <n v="0"/>
    <m/>
    <m/>
    <n v="0"/>
    <n v="0"/>
    <n v="0"/>
    <n v="2208"/>
    <m/>
    <m/>
    <m/>
    <m/>
    <m/>
    <m/>
    <m/>
    <m/>
    <m/>
    <m/>
    <m/>
    <m/>
    <m/>
    <m/>
    <m/>
    <m/>
    <m/>
    <m/>
    <m/>
    <m/>
    <m/>
    <m/>
    <m/>
    <m/>
    <m/>
    <m/>
    <m/>
    <m/>
    <m/>
    <m/>
    <n v="0"/>
    <m/>
    <n v="0"/>
    <n v="0"/>
    <n v="0"/>
    <n v="0"/>
    <m/>
    <m/>
    <n v="0"/>
    <n v="0"/>
    <n v="0"/>
    <n v="34934"/>
    <n v="39504"/>
    <n v="74438"/>
    <s v="Dean or other administrator"/>
    <m/>
    <s v="No"/>
    <s v="M.A. (subject other than librarianship)"/>
    <m/>
    <s v="Release time"/>
    <m/>
    <m/>
    <n v="846"/>
    <n v="956"/>
    <n v="409"/>
    <n v="458"/>
    <n v="41181"/>
    <n v="2724"/>
    <n v="22469"/>
    <n v="84"/>
    <m/>
    <n v="712"/>
    <n v="159"/>
    <n v="171"/>
    <n v="2016"/>
    <m/>
    <m/>
    <n v="3"/>
    <n v="0.75"/>
    <m/>
    <m/>
    <n v="5"/>
    <n v="5"/>
    <n v="5.75"/>
    <n v="2"/>
    <n v="3437"/>
    <s v="estimate"/>
    <n v="5774"/>
    <n v="7422"/>
    <n v="23096"/>
    <n v="935"/>
    <m/>
    <n v="1836"/>
    <n v="15967"/>
    <m/>
    <m/>
    <n v="269"/>
    <n v="235"/>
    <n v="345"/>
    <n v="240"/>
    <m/>
    <m/>
    <m/>
    <m/>
    <m/>
    <m/>
    <m/>
    <m/>
    <m/>
    <m/>
    <m/>
    <m/>
    <m/>
    <n v="79"/>
    <n v="2305"/>
    <n v="2"/>
    <n v="2"/>
    <n v="58"/>
    <n v="58"/>
    <n v="44"/>
    <n v="44"/>
    <n v="6"/>
    <n v="0"/>
    <n v="6"/>
    <n v="0"/>
    <m/>
    <m/>
    <m/>
    <m/>
    <m/>
    <n v="86619"/>
    <n v="20"/>
    <n v="0.36208656868803568"/>
    <n v="3.3316316934898844E-2"/>
    <n v="0.10721674413605954"/>
    <n v="0"/>
    <n v="0.46771810096993471"/>
    <n v="2.9662269271071226E-2"/>
    <m/>
    <n v="0"/>
    <n v="0.46930331282409521"/>
    <n v="0.53069668717590479"/>
    <m/>
    <m/>
    <m/>
    <m/>
    <m/>
    <m/>
    <m/>
    <m/>
    <m/>
    <m/>
    <m/>
    <n v="955.97253830227714"/>
    <x v="0"/>
  </r>
  <r>
    <s v="Grossmont CCD"/>
    <x v="24"/>
    <s v="021"/>
    <s v="Multi-College District"/>
    <x v="1"/>
    <n v="0.54035271259901363"/>
    <n v="0.21872664773576447"/>
    <n v="0.2"/>
    <n v="26.6"/>
    <n v="12.3"/>
    <n v="20100"/>
    <x v="4"/>
    <x v="220"/>
    <x v="46"/>
    <x v="2"/>
    <n v="12"/>
    <n v="300"/>
    <n v="32"/>
    <n v="46"/>
    <m/>
    <n v="28313"/>
    <m/>
    <n v="0"/>
    <n v="0"/>
    <n v="0"/>
    <n v="0"/>
    <m/>
    <m/>
    <n v="0"/>
    <n v="3200"/>
    <n v="31513"/>
    <n v="0"/>
    <m/>
    <n v="0"/>
    <n v="0"/>
    <n v="0"/>
    <n v="0"/>
    <m/>
    <m/>
    <n v="0"/>
    <n v="0"/>
    <n v="9600"/>
    <n v="9600"/>
    <m/>
    <n v="0"/>
    <n v="0"/>
    <n v="0"/>
    <n v="0"/>
    <m/>
    <m/>
    <n v="0"/>
    <n v="0"/>
    <n v="9600"/>
    <n v="0"/>
    <m/>
    <n v="0"/>
    <n v="0"/>
    <n v="0"/>
    <n v="0"/>
    <m/>
    <m/>
    <n v="0"/>
    <n v="0"/>
    <n v="0"/>
    <m/>
    <m/>
    <m/>
    <m/>
    <m/>
    <m/>
    <m/>
    <m/>
    <m/>
    <m/>
    <m/>
    <m/>
    <m/>
    <m/>
    <m/>
    <m/>
    <m/>
    <m/>
    <m/>
    <m/>
    <m/>
    <m/>
    <n v="12000"/>
    <m/>
    <n v="0"/>
    <n v="0"/>
    <n v="0"/>
    <m/>
    <m/>
    <n v="29918"/>
    <n v="0"/>
    <n v="0"/>
    <n v="41918"/>
    <m/>
    <m/>
    <m/>
    <m/>
    <m/>
    <m/>
    <m/>
    <m/>
    <m/>
    <m/>
    <m/>
    <m/>
    <m/>
    <m/>
    <m/>
    <m/>
    <m/>
    <m/>
    <m/>
    <m/>
    <m/>
    <m/>
    <n v="3500"/>
    <m/>
    <n v="0"/>
    <n v="0"/>
    <n v="0"/>
    <m/>
    <m/>
    <n v="0"/>
    <n v="0"/>
    <n v="0"/>
    <n v="3500"/>
    <m/>
    <m/>
    <m/>
    <m/>
    <m/>
    <m/>
    <m/>
    <m/>
    <m/>
    <m/>
    <m/>
    <m/>
    <m/>
    <m/>
    <m/>
    <m/>
    <m/>
    <m/>
    <m/>
    <m/>
    <m/>
    <m/>
    <m/>
    <m/>
    <m/>
    <m/>
    <m/>
    <m/>
    <m/>
    <m/>
    <n v="0"/>
    <m/>
    <n v="0"/>
    <n v="0"/>
    <n v="0"/>
    <n v="0"/>
    <m/>
    <m/>
    <n v="0"/>
    <n v="0"/>
    <n v="0"/>
    <n v="41113"/>
    <n v="55018"/>
    <n v="96131"/>
    <s v="Dean or other administrator"/>
    <m/>
    <s v="No"/>
    <s v="M.A. (subject other than librarianship)"/>
    <m/>
    <s v="Release time"/>
    <m/>
    <m/>
    <n v="1583"/>
    <n v="1805"/>
    <n v="563"/>
    <n v="643"/>
    <n v="43713"/>
    <n v="3193"/>
    <n v="25662"/>
    <n v="66"/>
    <m/>
    <n v="0"/>
    <n v="143"/>
    <n v="156"/>
    <n v="2139"/>
    <m/>
    <m/>
    <n v="3"/>
    <n v="0.75"/>
    <m/>
    <m/>
    <n v="5"/>
    <n v="5"/>
    <n v="5.75"/>
    <n v="1.25"/>
    <n v="1795"/>
    <s v="estimate"/>
    <n v="7467"/>
    <n v="9480"/>
    <n v="29868"/>
    <n v="563"/>
    <m/>
    <n v="1492"/>
    <n v="19002"/>
    <m/>
    <m/>
    <n v="255"/>
    <n v="215"/>
    <n v="330"/>
    <n v="213"/>
    <m/>
    <m/>
    <m/>
    <m/>
    <m/>
    <m/>
    <m/>
    <m/>
    <m/>
    <m/>
    <m/>
    <m/>
    <m/>
    <n v="61"/>
    <n v="1770"/>
    <n v="2"/>
    <n v="2"/>
    <n v="35"/>
    <n v="48"/>
    <n v="40"/>
    <n v="28"/>
    <n v="0"/>
    <n v="0"/>
    <n v="0"/>
    <n v="0"/>
    <m/>
    <m/>
    <m/>
    <m/>
    <m/>
    <n v="93836"/>
    <n v="27"/>
    <n v="0.32781308838980144"/>
    <n v="9.9863727621682913E-2"/>
    <n v="9.9863727621682913E-2"/>
    <n v="0"/>
    <n v="0.43605080567142751"/>
    <n v="3.6408650695405227E-2"/>
    <m/>
    <n v="0"/>
    <n v="0.42767681601148433"/>
    <n v="0.57232318398851567"/>
    <m/>
    <m/>
    <m/>
    <m/>
    <m/>
    <m/>
    <m/>
    <m/>
    <m/>
    <m/>
    <m/>
    <n v="971.41316770186233"/>
    <x v="0"/>
  </r>
  <r>
    <s v="Grossmont CCD"/>
    <x v="24"/>
    <s v="021"/>
    <s v="Multi-College District"/>
    <x v="1"/>
    <n v="0.54035271259901363"/>
    <n v="0.21872664773576447"/>
    <n v="0.2"/>
    <n v="26.6"/>
    <n v="12.3"/>
    <n v="20110"/>
    <x v="5"/>
    <x v="221"/>
    <x v="47"/>
    <x v="10"/>
    <n v="63"/>
    <n v="507"/>
    <n v="33"/>
    <n v="45"/>
    <s v="0 (wireless available)"/>
    <n v="29443"/>
    <m/>
    <m/>
    <m/>
    <m/>
    <m/>
    <m/>
    <m/>
    <m/>
    <m/>
    <m/>
    <n v="6684"/>
    <m/>
    <m/>
    <m/>
    <m/>
    <m/>
    <m/>
    <m/>
    <m/>
    <m/>
    <m/>
    <n v="20071"/>
    <m/>
    <m/>
    <m/>
    <m/>
    <m/>
    <m/>
    <m/>
    <m/>
    <m/>
    <m/>
    <n v="0"/>
    <m/>
    <m/>
    <m/>
    <m/>
    <m/>
    <m/>
    <m/>
    <m/>
    <m/>
    <m/>
    <m/>
    <m/>
    <m/>
    <m/>
    <m/>
    <m/>
    <m/>
    <m/>
    <m/>
    <m/>
    <m/>
    <m/>
    <m/>
    <m/>
    <m/>
    <m/>
    <m/>
    <m/>
    <m/>
    <m/>
    <m/>
    <m/>
    <n v="49340"/>
    <m/>
    <m/>
    <m/>
    <m/>
    <m/>
    <m/>
    <m/>
    <m/>
    <m/>
    <m/>
    <m/>
    <m/>
    <m/>
    <m/>
    <m/>
    <m/>
    <m/>
    <m/>
    <m/>
    <m/>
    <m/>
    <m/>
    <m/>
    <m/>
    <m/>
    <m/>
    <m/>
    <m/>
    <m/>
    <m/>
    <m/>
    <m/>
    <n v="8654"/>
    <m/>
    <m/>
    <m/>
    <m/>
    <m/>
    <m/>
    <m/>
    <m/>
    <m/>
    <m/>
    <m/>
    <m/>
    <m/>
    <m/>
    <m/>
    <m/>
    <m/>
    <m/>
    <m/>
    <m/>
    <m/>
    <m/>
    <m/>
    <m/>
    <m/>
    <m/>
    <m/>
    <m/>
    <m/>
    <m/>
    <m/>
    <m/>
    <m/>
    <m/>
    <m/>
    <m/>
    <m/>
    <m/>
    <m/>
    <m/>
    <n v="0"/>
    <m/>
    <m/>
    <m/>
    <m/>
    <m/>
    <m/>
    <m/>
    <m/>
    <m/>
    <m/>
    <n v="0"/>
    <n v="0"/>
    <n v="0"/>
    <s v="Dean or other administrator"/>
    <m/>
    <s v="No"/>
    <s v="M.A. (subject other than librarianship)"/>
    <m/>
    <s v="Release time"/>
    <m/>
    <m/>
    <n v="1085"/>
    <n v="1179"/>
    <n v="220"/>
    <n v="220"/>
    <n v="41142"/>
    <n v="2253"/>
    <n v="27915"/>
    <n v="56"/>
    <n v="0"/>
    <n v="0"/>
    <n v="75"/>
    <n v="95"/>
    <n v="1810"/>
    <m/>
    <m/>
    <n v="3"/>
    <n v="3.15"/>
    <m/>
    <m/>
    <n v="4"/>
    <n v="4.1500000000000004"/>
    <n v="7.3000000000000007"/>
    <n v="1.2"/>
    <n v="2305"/>
    <s v="actual"/>
    <n v="5601"/>
    <n v="10819"/>
    <m/>
    <n v="505"/>
    <m/>
    <n v="7220"/>
    <n v="24145"/>
    <m/>
    <m/>
    <n v="256"/>
    <n v="187"/>
    <n v="354"/>
    <n v="207"/>
    <m/>
    <m/>
    <m/>
    <m/>
    <m/>
    <m/>
    <m/>
    <m/>
    <m/>
    <m/>
    <m/>
    <m/>
    <m/>
    <n v="49"/>
    <n v="1830"/>
    <n v="2"/>
    <n v="2"/>
    <n v="120"/>
    <n v="48"/>
    <n v="18"/>
    <n v="18"/>
    <n v="0"/>
    <n v="0"/>
    <n v="0"/>
    <n v="0"/>
    <m/>
    <m/>
    <m/>
    <m/>
    <m/>
    <n v="97589"/>
    <n v="3"/>
    <e v="#DIV/0!"/>
    <e v="#DIV/0!"/>
    <e v="#DIV/0!"/>
    <e v="#DIV/0!"/>
    <e v="#DIV/0!"/>
    <e v="#DIV/0!"/>
    <m/>
    <e v="#DIV/0!"/>
    <e v="#DIV/0!"/>
    <e v="#DIV/0!"/>
    <m/>
    <m/>
    <m/>
    <m/>
    <m/>
    <m/>
    <m/>
    <m/>
    <m/>
    <m/>
    <m/>
    <n v="802.58833659491404"/>
    <x v="0"/>
  </r>
  <r>
    <s v="Grossmont CCD"/>
    <x v="24"/>
    <s v="021"/>
    <s v="Multi-College District"/>
    <x v="1"/>
    <n v="0.54035271259901363"/>
    <n v="0.21872664773576447"/>
    <n v="0.2"/>
    <n v="26.6"/>
    <n v="12.3"/>
    <n v="20120"/>
    <x v="6"/>
    <x v="222"/>
    <x v="47"/>
    <x v="10"/>
    <n v="63"/>
    <n v="507"/>
    <n v="33"/>
    <n v="45"/>
    <s v="0 (wireless available)"/>
    <n v="17302"/>
    <m/>
    <m/>
    <m/>
    <m/>
    <m/>
    <m/>
    <m/>
    <m/>
    <m/>
    <m/>
    <n v="3675"/>
    <m/>
    <m/>
    <m/>
    <m/>
    <m/>
    <m/>
    <m/>
    <m/>
    <m/>
    <m/>
    <n v="33887"/>
    <m/>
    <m/>
    <m/>
    <m/>
    <m/>
    <m/>
    <m/>
    <m/>
    <m/>
    <m/>
    <n v="0"/>
    <m/>
    <m/>
    <m/>
    <m/>
    <m/>
    <m/>
    <m/>
    <m/>
    <m/>
    <m/>
    <m/>
    <m/>
    <m/>
    <m/>
    <m/>
    <m/>
    <m/>
    <m/>
    <m/>
    <m/>
    <m/>
    <m/>
    <m/>
    <m/>
    <m/>
    <m/>
    <m/>
    <m/>
    <m/>
    <m/>
    <m/>
    <m/>
    <n v="31141"/>
    <m/>
    <m/>
    <m/>
    <m/>
    <m/>
    <m/>
    <m/>
    <m/>
    <m/>
    <m/>
    <m/>
    <m/>
    <m/>
    <m/>
    <m/>
    <m/>
    <m/>
    <m/>
    <m/>
    <m/>
    <m/>
    <m/>
    <m/>
    <m/>
    <m/>
    <m/>
    <m/>
    <m/>
    <m/>
    <m/>
    <m/>
    <m/>
    <n v="15333"/>
    <m/>
    <m/>
    <m/>
    <m/>
    <m/>
    <m/>
    <m/>
    <m/>
    <m/>
    <m/>
    <m/>
    <m/>
    <m/>
    <m/>
    <m/>
    <m/>
    <m/>
    <m/>
    <m/>
    <m/>
    <m/>
    <m/>
    <m/>
    <m/>
    <m/>
    <m/>
    <m/>
    <m/>
    <m/>
    <m/>
    <m/>
    <m/>
    <m/>
    <m/>
    <m/>
    <m/>
    <m/>
    <m/>
    <m/>
    <m/>
    <n v="0"/>
    <m/>
    <m/>
    <m/>
    <m/>
    <m/>
    <m/>
    <m/>
    <m/>
    <m/>
    <m/>
    <n v="0"/>
    <n v="0"/>
    <n v="0"/>
    <s v="Dean or other administrator"/>
    <m/>
    <s v="No"/>
    <s v="M.A. (subject other than librarianship)"/>
    <m/>
    <s v="Release time"/>
    <m/>
    <m/>
    <n v="2285"/>
    <n v="2401"/>
    <n v="349"/>
    <n v="351"/>
    <n v="43427"/>
    <n v="133"/>
    <n v="28048"/>
    <n v="56"/>
    <n v="0"/>
    <n v="0"/>
    <n v="70"/>
    <n v="70"/>
    <n v="1860"/>
    <m/>
    <m/>
    <n v="3"/>
    <n v="3"/>
    <m/>
    <m/>
    <n v="4"/>
    <n v="4"/>
    <n v="7"/>
    <n v="1.2"/>
    <n v="3116"/>
    <s v="actual"/>
    <n v="6131"/>
    <n v="11668"/>
    <m/>
    <n v="785"/>
    <m/>
    <n v="2781"/>
    <n v="21365"/>
    <m/>
    <m/>
    <n v="303"/>
    <n v="234"/>
    <n v="248"/>
    <n v="143"/>
    <m/>
    <m/>
    <m/>
    <m/>
    <m/>
    <m/>
    <m/>
    <m/>
    <m/>
    <m/>
    <m/>
    <m/>
    <m/>
    <n v="46"/>
    <n v="1710"/>
    <n v="2"/>
    <n v="2"/>
    <n v="98"/>
    <n v="48"/>
    <n v="24"/>
    <n v="24"/>
    <n v="0"/>
    <n v="0"/>
    <n v="0"/>
    <n v="0"/>
    <m/>
    <m/>
    <m/>
    <m/>
    <m/>
    <n v="90047"/>
    <n v="7"/>
    <e v="#DIV/0!"/>
    <e v="#DIV/0!"/>
    <e v="#DIV/0!"/>
    <e v="#DIV/0!"/>
    <e v="#DIV/0!"/>
    <e v="#DIV/0!"/>
    <m/>
    <e v="#DIV/0!"/>
    <e v="#DIV/0!"/>
    <e v="#DIV/0!"/>
    <m/>
    <m/>
    <m/>
    <m/>
    <m/>
    <m/>
    <m/>
    <m/>
    <m/>
    <m/>
    <m/>
    <n v="739.43265306122544"/>
    <x v="0"/>
  </r>
  <r>
    <s v="Grossmont CCD"/>
    <x v="24"/>
    <s v="021"/>
    <s v="Multi-College District"/>
    <x v="1"/>
    <n v="0.54035271259901363"/>
    <n v="0.21872664773576447"/>
    <n v="0.2"/>
    <n v="26.6"/>
    <n v="12.3"/>
    <n v="20130"/>
    <x v="7"/>
    <x v="223"/>
    <x v="47"/>
    <x v="10"/>
    <n v="63"/>
    <n v="507"/>
    <n v="33"/>
    <n v="45"/>
    <m/>
    <n v="9906"/>
    <m/>
    <n v="0"/>
    <n v="0"/>
    <m/>
    <m/>
    <n v="0"/>
    <n v="0"/>
    <n v="0"/>
    <n v="0"/>
    <n v="9906"/>
    <n v="0"/>
    <m/>
    <n v="0"/>
    <n v="0"/>
    <m/>
    <m/>
    <n v="0"/>
    <n v="0"/>
    <n v="0"/>
    <n v="0"/>
    <n v="0"/>
    <n v="33318"/>
    <m/>
    <n v="0"/>
    <n v="0"/>
    <m/>
    <m/>
    <n v="0"/>
    <n v="0"/>
    <n v="0"/>
    <n v="0"/>
    <n v="33318"/>
    <n v="0"/>
    <m/>
    <n v="0"/>
    <n v="0"/>
    <m/>
    <m/>
    <n v="0"/>
    <n v="0"/>
    <n v="0"/>
    <n v="0"/>
    <n v="0"/>
    <m/>
    <m/>
    <m/>
    <m/>
    <m/>
    <m/>
    <m/>
    <m/>
    <m/>
    <m/>
    <m/>
    <m/>
    <m/>
    <m/>
    <m/>
    <m/>
    <m/>
    <m/>
    <m/>
    <m/>
    <m/>
    <m/>
    <n v="29630"/>
    <m/>
    <n v="0"/>
    <n v="0"/>
    <m/>
    <n v="0"/>
    <n v="0"/>
    <n v="0"/>
    <n v="0"/>
    <n v="0"/>
    <n v="29630"/>
    <m/>
    <m/>
    <m/>
    <m/>
    <m/>
    <m/>
    <m/>
    <m/>
    <m/>
    <m/>
    <m/>
    <m/>
    <m/>
    <m/>
    <m/>
    <m/>
    <m/>
    <m/>
    <m/>
    <m/>
    <m/>
    <m/>
    <n v="2036"/>
    <m/>
    <n v="0"/>
    <n v="0"/>
    <m/>
    <n v="0"/>
    <n v="0"/>
    <m/>
    <n v="0"/>
    <n v="0"/>
    <n v="2036"/>
    <m/>
    <m/>
    <m/>
    <m/>
    <m/>
    <m/>
    <m/>
    <m/>
    <m/>
    <m/>
    <m/>
    <m/>
    <m/>
    <m/>
    <m/>
    <m/>
    <m/>
    <m/>
    <m/>
    <m/>
    <n v="7675"/>
    <m/>
    <n v="0"/>
    <n v="0"/>
    <m/>
    <n v="0"/>
    <m/>
    <n v="0"/>
    <n v="0"/>
    <n v="7675"/>
    <n v="5798"/>
    <m/>
    <n v="0"/>
    <n v="0"/>
    <m/>
    <m/>
    <n v="0"/>
    <n v="0"/>
    <n v="0"/>
    <n v="0"/>
    <n v="5798"/>
    <n v="43224"/>
    <n v="39341"/>
    <n v="88363"/>
    <s v="Dean or other administrator"/>
    <m/>
    <s v="No"/>
    <s v="M.A."/>
    <m/>
    <s v="Release time"/>
    <m/>
    <m/>
    <n v="1528"/>
    <n v="1625"/>
    <n v="218"/>
    <n v="218"/>
    <n v="43308"/>
    <n v="41"/>
    <n v="27996"/>
    <n v="43"/>
    <n v="0"/>
    <n v="0"/>
    <n v="20"/>
    <n v="20"/>
    <n v="2169"/>
    <m/>
    <m/>
    <n v="3"/>
    <n v="3"/>
    <n v="0"/>
    <n v="4"/>
    <n v="4"/>
    <n v="4"/>
    <n v="7"/>
    <n v="1"/>
    <n v="6028"/>
    <s v="actual"/>
    <n v="7934"/>
    <n v="9717"/>
    <n v="0"/>
    <n v="323"/>
    <n v="46"/>
    <m/>
    <n v="18020"/>
    <m/>
    <m/>
    <n v="150"/>
    <n v="128"/>
    <n v="339"/>
    <n v="258"/>
    <s v="Yes"/>
    <s v="Grossmont"/>
    <s v="SDSU"/>
    <s v="OCLC Worldshare Libraries"/>
    <m/>
    <m/>
    <m/>
    <m/>
    <m/>
    <m/>
    <m/>
    <s v="No"/>
    <m/>
    <n v="51"/>
    <n v="1725"/>
    <n v="1"/>
    <n v="1"/>
    <n v="26"/>
    <n v="44"/>
    <n v="24"/>
    <n v="24"/>
    <n v="0"/>
    <n v="0"/>
    <n v="0"/>
    <n v="0"/>
    <s v="Yes"/>
    <n v="2"/>
    <m/>
    <s v="No"/>
    <s v="No"/>
    <n v="65139"/>
    <n v="7"/>
    <n v="0.11210574561750959"/>
    <n v="0"/>
    <n v="0.37705827099577877"/>
    <n v="0"/>
    <n v="0.33532134490680487"/>
    <n v="2.3041318198793612E-2"/>
    <m/>
    <n v="6.5615698878489864E-2"/>
    <n v="0.48916401661328834"/>
    <n v="0.44522028450822176"/>
    <m/>
    <m/>
    <m/>
    <m/>
    <m/>
    <m/>
    <m/>
    <m/>
    <m/>
    <m/>
    <m/>
    <n v="666.89365986394637"/>
    <x v="0"/>
  </r>
  <r>
    <s v="Grossmont CCD"/>
    <x v="24"/>
    <s v="021"/>
    <s v="Multi-College District"/>
    <x v="1"/>
    <n v="0.54035271259901363"/>
    <n v="0.21872664773576447"/>
    <n v="0.2"/>
    <n v="26.6"/>
    <n v="12.3"/>
    <n v="20140"/>
    <x v="8"/>
    <x v="224"/>
    <x v="47"/>
    <x v="10"/>
    <n v="63"/>
    <n v="507"/>
    <n v="33"/>
    <n v="45"/>
    <m/>
    <n v="32078"/>
    <m/>
    <m/>
    <m/>
    <m/>
    <m/>
    <m/>
    <m/>
    <m/>
    <m/>
    <n v="32078"/>
    <n v="22845"/>
    <m/>
    <m/>
    <m/>
    <m/>
    <m/>
    <m/>
    <m/>
    <m/>
    <m/>
    <n v="22845"/>
    <n v="10240"/>
    <m/>
    <m/>
    <m/>
    <m/>
    <m/>
    <m/>
    <m/>
    <m/>
    <m/>
    <n v="10240"/>
    <n v="0"/>
    <m/>
    <m/>
    <m/>
    <m/>
    <m/>
    <m/>
    <m/>
    <m/>
    <m/>
    <n v="0"/>
    <n v="29250"/>
    <m/>
    <m/>
    <m/>
    <m/>
    <m/>
    <m/>
    <m/>
    <m/>
    <m/>
    <n v="29250"/>
    <n v="0"/>
    <m/>
    <m/>
    <m/>
    <m/>
    <m/>
    <m/>
    <m/>
    <m/>
    <m/>
    <n v="0"/>
    <n v="29250"/>
    <n v="0"/>
    <n v="0"/>
    <n v="0"/>
    <n v="0"/>
    <n v="0"/>
    <n v="0"/>
    <n v="0"/>
    <n v="0"/>
    <n v="0"/>
    <n v="29250"/>
    <n v="0"/>
    <m/>
    <m/>
    <m/>
    <m/>
    <m/>
    <m/>
    <m/>
    <m/>
    <m/>
    <n v="0"/>
    <n v="1237"/>
    <m/>
    <m/>
    <m/>
    <m/>
    <m/>
    <m/>
    <m/>
    <m/>
    <m/>
    <n v="1237"/>
    <n v="1237"/>
    <n v="0"/>
    <n v="0"/>
    <n v="0"/>
    <n v="0"/>
    <n v="0"/>
    <n v="0"/>
    <n v="0"/>
    <n v="0"/>
    <n v="0"/>
    <n v="1237"/>
    <n v="5991"/>
    <m/>
    <m/>
    <m/>
    <m/>
    <m/>
    <m/>
    <m/>
    <m/>
    <n v="5991"/>
    <n v="0"/>
    <m/>
    <m/>
    <m/>
    <m/>
    <m/>
    <m/>
    <m/>
    <m/>
    <n v="0"/>
    <n v="5991"/>
    <n v="0"/>
    <n v="0"/>
    <n v="0"/>
    <n v="0"/>
    <n v="0"/>
    <n v="0"/>
    <n v="0"/>
    <n v="0"/>
    <n v="5991"/>
    <n v="9732"/>
    <m/>
    <m/>
    <m/>
    <m/>
    <m/>
    <m/>
    <m/>
    <m/>
    <m/>
    <n v="9732"/>
    <n v="42318"/>
    <n v="59323"/>
    <n v="111373"/>
    <s v="Dean or other administrator"/>
    <m/>
    <s v="No"/>
    <s v="M.A."/>
    <m/>
    <s v="Release time"/>
    <m/>
    <m/>
    <n v="60"/>
    <n v="0"/>
    <n v="639"/>
    <n v="0"/>
    <n v="27273"/>
    <n v="3269"/>
    <n v="28025"/>
    <n v="41"/>
    <n v="0"/>
    <n v="0"/>
    <n v="1"/>
    <n v="0"/>
    <n v="1095"/>
    <s v="No"/>
    <m/>
    <n v="3"/>
    <n v="3.33"/>
    <m/>
    <n v="4"/>
    <n v="4"/>
    <n v="4"/>
    <n v="7.33"/>
    <n v="1"/>
    <n v="2678"/>
    <s v="actual"/>
    <n v="4948"/>
    <n v="8877"/>
    <n v="0"/>
    <n v="186"/>
    <n v="54"/>
    <m/>
    <n v="14065"/>
    <n v="78"/>
    <n v="177"/>
    <m/>
    <n v="183"/>
    <n v="80"/>
    <n v="53"/>
    <s v="Yes"/>
    <s v="San Diego State University"/>
    <s v="Grossmont College"/>
    <m/>
    <m/>
    <m/>
    <m/>
    <m/>
    <m/>
    <m/>
    <m/>
    <s v="No"/>
    <m/>
    <n v="67"/>
    <n v="2223"/>
    <n v="1"/>
    <n v="1"/>
    <n v="33"/>
    <n v="44"/>
    <n v="32"/>
    <n v="32"/>
    <n v="0"/>
    <n v="0"/>
    <n v="0"/>
    <n v="0"/>
    <s v="Yes"/>
    <n v="0"/>
    <s v="No"/>
    <s v="No"/>
    <s v="No"/>
    <n v="84443"/>
    <n v="9"/>
    <n v="0.28802312948380665"/>
    <n v="0.20512152855719071"/>
    <n v="9.1943289666256631E-2"/>
    <n v="0"/>
    <n v="0.26263097878300845"/>
    <n v="1.1106821222378853E-2"/>
    <n v="5.3792211756889009E-2"/>
    <n v="8.7382040530469676E-2"/>
    <n v="0.37996641915006329"/>
    <n v="0.53265154031946704"/>
    <n v="0.75"/>
    <s v="No"/>
    <m/>
    <m/>
    <m/>
    <m/>
    <m/>
    <m/>
    <m/>
    <m/>
    <m/>
    <n v="699.48948223218224"/>
    <x v="0"/>
  </r>
  <r>
    <s v="North Orange CCD"/>
    <x v="25"/>
    <s v="861"/>
    <s v="Multi-College District"/>
    <x v="4"/>
    <n v="0.63735075910185235"/>
    <n v="0.25480273178401219"/>
    <n v="0.23"/>
    <n v="19.7"/>
    <n v="9.1999999999999993"/>
    <n v="20060"/>
    <x v="0"/>
    <x v="225"/>
    <x v="48"/>
    <x v="14"/>
    <n v="40"/>
    <n v="227"/>
    <n v="40"/>
    <n v="28"/>
    <s v="34 Ports + 40 Wireless Connections"/>
    <n v="75000"/>
    <m/>
    <n v="0"/>
    <n v="0"/>
    <n v="0"/>
    <n v="0"/>
    <m/>
    <m/>
    <n v="51921"/>
    <n v="0"/>
    <n v="126921"/>
    <n v="14250"/>
    <m/>
    <n v="0"/>
    <n v="0"/>
    <n v="0"/>
    <n v="0"/>
    <m/>
    <m/>
    <n v="0"/>
    <n v="0"/>
    <n v="14250"/>
    <n v="110"/>
    <m/>
    <n v="0"/>
    <n v="0"/>
    <n v="0"/>
    <n v="0"/>
    <m/>
    <m/>
    <n v="0"/>
    <n v="0"/>
    <n v="110"/>
    <n v="0"/>
    <m/>
    <n v="0"/>
    <n v="0"/>
    <n v="0"/>
    <n v="0"/>
    <m/>
    <m/>
    <n v="0"/>
    <n v="0"/>
    <n v="0"/>
    <m/>
    <m/>
    <m/>
    <m/>
    <m/>
    <m/>
    <m/>
    <m/>
    <m/>
    <m/>
    <m/>
    <m/>
    <m/>
    <m/>
    <m/>
    <m/>
    <m/>
    <m/>
    <m/>
    <m/>
    <m/>
    <m/>
    <n v="14108"/>
    <m/>
    <n v="0"/>
    <n v="0"/>
    <n v="0"/>
    <m/>
    <m/>
    <n v="30908"/>
    <n v="0"/>
    <n v="0"/>
    <n v="45016"/>
    <m/>
    <m/>
    <m/>
    <m/>
    <m/>
    <m/>
    <m/>
    <m/>
    <m/>
    <m/>
    <m/>
    <m/>
    <m/>
    <m/>
    <m/>
    <m/>
    <m/>
    <m/>
    <m/>
    <m/>
    <m/>
    <m/>
    <m/>
    <m/>
    <m/>
    <m/>
    <m/>
    <m/>
    <m/>
    <m/>
    <m/>
    <m/>
    <m/>
    <m/>
    <m/>
    <m/>
    <m/>
    <m/>
    <m/>
    <m/>
    <m/>
    <m/>
    <m/>
    <m/>
    <m/>
    <m/>
    <m/>
    <m/>
    <m/>
    <m/>
    <m/>
    <m/>
    <m/>
    <m/>
    <m/>
    <m/>
    <m/>
    <m/>
    <m/>
    <m/>
    <m/>
    <m/>
    <m/>
    <m/>
    <m/>
    <m/>
    <m/>
    <m/>
    <m/>
    <m/>
    <m/>
    <m/>
    <m/>
    <m/>
    <n v="141281"/>
    <n v="45016"/>
    <n v="186297"/>
    <s v="Dean or other administrator"/>
    <m/>
    <s v="No"/>
    <s v="EdD"/>
    <m/>
    <s v="Release time"/>
    <m/>
    <m/>
    <n v="2028"/>
    <n v="2228"/>
    <m/>
    <m/>
    <n v="54959"/>
    <n v="0"/>
    <n v="6240"/>
    <n v="32"/>
    <m/>
    <n v="268"/>
    <n v="335"/>
    <n v="451"/>
    <n v="1788"/>
    <m/>
    <m/>
    <n v="7"/>
    <n v="4.2"/>
    <m/>
    <m/>
    <n v="6"/>
    <n v="6"/>
    <n v="10.199999999999999"/>
    <n v="1.4"/>
    <n v="5593"/>
    <s v="actual"/>
    <n v="11176"/>
    <n v="13433"/>
    <m/>
    <n v="4486"/>
    <m/>
    <n v="89"/>
    <n v="29184"/>
    <m/>
    <m/>
    <n v="26"/>
    <n v="21"/>
    <n v="192"/>
    <n v="79"/>
    <m/>
    <m/>
    <m/>
    <m/>
    <m/>
    <m/>
    <m/>
    <m/>
    <m/>
    <m/>
    <m/>
    <m/>
    <m/>
    <n v="121"/>
    <n v="1097"/>
    <n v="1"/>
    <n v="1"/>
    <n v="14"/>
    <n v="66"/>
    <n v="28"/>
    <n v="28"/>
    <n v="4"/>
    <n v="0"/>
    <n v="4"/>
    <n v="0"/>
    <m/>
    <m/>
    <m/>
    <m/>
    <m/>
    <n v="131489"/>
    <m/>
    <n v="0.68128311244947581"/>
    <n v="7.6490764746614273E-2"/>
    <n v="5.9045502611421543E-4"/>
    <n v="0"/>
    <n v="0.24163566777779566"/>
    <n v="0"/>
    <m/>
    <n v="0"/>
    <n v="0.75836433222220434"/>
    <n v="0.24163566777779566"/>
    <m/>
    <m/>
    <m/>
    <m/>
    <m/>
    <m/>
    <m/>
    <m/>
    <m/>
    <m/>
    <m/>
    <n v="1023.9285340803054"/>
    <x v="2"/>
  </r>
  <r>
    <s v="North Orange CCD"/>
    <x v="25"/>
    <s v="861"/>
    <s v="Multi-College District"/>
    <x v="4"/>
    <n v="0.63735075910185235"/>
    <n v="0.25480273178401219"/>
    <n v="0.23"/>
    <n v="19.7"/>
    <n v="9.1999999999999993"/>
    <n v="20070"/>
    <x v="1"/>
    <x v="226"/>
    <x v="48"/>
    <x v="14"/>
    <n v="40"/>
    <n v="227"/>
    <n v="40"/>
    <n v="28"/>
    <s v="34 Ports + 40 Wireless Connections"/>
    <n v="72694"/>
    <m/>
    <n v="0"/>
    <n v="0"/>
    <n v="0"/>
    <n v="0"/>
    <m/>
    <m/>
    <n v="51089"/>
    <n v="0"/>
    <n v="123783"/>
    <n v="14249"/>
    <m/>
    <n v="0"/>
    <n v="0"/>
    <n v="0"/>
    <n v="0"/>
    <m/>
    <m/>
    <n v="0"/>
    <n v="0"/>
    <n v="14249"/>
    <n v="0"/>
    <m/>
    <n v="0"/>
    <n v="0"/>
    <n v="0"/>
    <n v="0"/>
    <m/>
    <m/>
    <n v="0"/>
    <n v="0"/>
    <n v="0"/>
    <n v="0"/>
    <m/>
    <n v="0"/>
    <n v="0"/>
    <n v="0"/>
    <n v="0"/>
    <m/>
    <m/>
    <n v="0"/>
    <n v="0"/>
    <n v="0"/>
    <m/>
    <m/>
    <m/>
    <m/>
    <m/>
    <m/>
    <m/>
    <m/>
    <m/>
    <m/>
    <m/>
    <m/>
    <m/>
    <m/>
    <m/>
    <m/>
    <m/>
    <m/>
    <m/>
    <m/>
    <m/>
    <m/>
    <n v="0"/>
    <m/>
    <n v="0"/>
    <n v="0"/>
    <n v="0"/>
    <m/>
    <m/>
    <n v="36848"/>
    <n v="17109"/>
    <n v="254"/>
    <n v="54211"/>
    <m/>
    <m/>
    <m/>
    <m/>
    <m/>
    <m/>
    <m/>
    <m/>
    <m/>
    <m/>
    <m/>
    <m/>
    <m/>
    <m/>
    <m/>
    <m/>
    <m/>
    <m/>
    <m/>
    <m/>
    <m/>
    <m/>
    <m/>
    <m/>
    <m/>
    <m/>
    <m/>
    <m/>
    <m/>
    <m/>
    <m/>
    <m/>
    <m/>
    <m/>
    <m/>
    <m/>
    <m/>
    <m/>
    <m/>
    <m/>
    <m/>
    <m/>
    <m/>
    <m/>
    <m/>
    <m/>
    <m/>
    <m/>
    <m/>
    <m/>
    <m/>
    <m/>
    <m/>
    <m/>
    <m/>
    <m/>
    <m/>
    <m/>
    <m/>
    <m/>
    <m/>
    <m/>
    <m/>
    <m/>
    <m/>
    <m/>
    <m/>
    <m/>
    <m/>
    <m/>
    <m/>
    <m/>
    <m/>
    <m/>
    <n v="138032"/>
    <n v="54211"/>
    <n v="192243"/>
    <s v="Dean or other administrator"/>
    <m/>
    <s v="No"/>
    <s v="EdD"/>
    <m/>
    <s v="Release time"/>
    <m/>
    <m/>
    <n v="2590"/>
    <n v="2846"/>
    <m/>
    <m/>
    <n v="53948"/>
    <n v="12"/>
    <n v="6252"/>
    <n v="40"/>
    <n v="9851"/>
    <n v="268"/>
    <n v="512"/>
    <n v="417"/>
    <n v="2657"/>
    <m/>
    <m/>
    <n v="10"/>
    <n v="3.35"/>
    <m/>
    <m/>
    <n v="6"/>
    <n v="6"/>
    <n v="9.35"/>
    <n v="1"/>
    <n v="7320"/>
    <s v="actual"/>
    <n v="12400"/>
    <n v="24607"/>
    <m/>
    <n v="6214"/>
    <m/>
    <n v="93"/>
    <n v="43314"/>
    <m/>
    <m/>
    <n v="20"/>
    <n v="14"/>
    <n v="114"/>
    <n v="25"/>
    <m/>
    <m/>
    <m/>
    <m/>
    <m/>
    <m/>
    <m/>
    <m/>
    <m/>
    <m/>
    <m/>
    <m/>
    <m/>
    <n v="121"/>
    <n v="2287"/>
    <n v="0"/>
    <n v="0"/>
    <n v="0"/>
    <n v="65"/>
    <n v="40"/>
    <n v="40"/>
    <n v="4"/>
    <n v="0"/>
    <n v="4"/>
    <n v="0"/>
    <m/>
    <m/>
    <m/>
    <m/>
    <m/>
    <n v="175041"/>
    <n v="249"/>
    <n v="0.64388820399182289"/>
    <n v="7.4119733878476715E-2"/>
    <n v="0"/>
    <n v="0"/>
    <n v="0.2819920621297004"/>
    <n v="0"/>
    <m/>
    <n v="0"/>
    <n v="0.7180079378702996"/>
    <n v="0.2819920621297004"/>
    <m/>
    <m/>
    <m/>
    <m/>
    <m/>
    <m/>
    <m/>
    <m/>
    <m/>
    <m/>
    <m/>
    <n v="1117.2995976572488"/>
    <x v="2"/>
  </r>
  <r>
    <s v="North Orange CCD"/>
    <x v="25"/>
    <s v="861"/>
    <s v="Multi-College District"/>
    <x v="4"/>
    <n v="0.63735075910185235"/>
    <n v="0.25480273178401219"/>
    <n v="0.23"/>
    <n v="19.7"/>
    <n v="9.1999999999999993"/>
    <n v="20080"/>
    <x v="2"/>
    <x v="227"/>
    <x v="49"/>
    <x v="14"/>
    <n v="40"/>
    <n v="500"/>
    <n v="45"/>
    <n v="26"/>
    <n v="26"/>
    <n v="24823"/>
    <m/>
    <n v="8188"/>
    <n v="0"/>
    <n v="0"/>
    <n v="0"/>
    <m/>
    <m/>
    <n v="47368"/>
    <n v="0"/>
    <n v="80379"/>
    <n v="0"/>
    <m/>
    <n v="0"/>
    <n v="0"/>
    <n v="0"/>
    <n v="0"/>
    <m/>
    <m/>
    <n v="0"/>
    <n v="0"/>
    <n v="0"/>
    <n v="14250"/>
    <m/>
    <n v="0"/>
    <n v="0"/>
    <n v="0"/>
    <n v="0"/>
    <m/>
    <m/>
    <n v="0"/>
    <n v="0"/>
    <n v="14250"/>
    <n v="0"/>
    <m/>
    <n v="0"/>
    <n v="0"/>
    <n v="0"/>
    <n v="0"/>
    <m/>
    <m/>
    <n v="0"/>
    <n v="0"/>
    <n v="0"/>
    <m/>
    <m/>
    <m/>
    <m/>
    <m/>
    <m/>
    <m/>
    <m/>
    <m/>
    <m/>
    <m/>
    <m/>
    <m/>
    <m/>
    <m/>
    <m/>
    <m/>
    <m/>
    <m/>
    <m/>
    <m/>
    <m/>
    <n v="39355"/>
    <m/>
    <n v="0"/>
    <n v="0"/>
    <n v="0"/>
    <m/>
    <m/>
    <n v="31657"/>
    <n v="12921"/>
    <n v="0"/>
    <n v="83933"/>
    <m/>
    <m/>
    <m/>
    <m/>
    <m/>
    <m/>
    <m/>
    <m/>
    <m/>
    <m/>
    <m/>
    <m/>
    <m/>
    <m/>
    <m/>
    <m/>
    <m/>
    <m/>
    <m/>
    <m/>
    <m/>
    <m/>
    <n v="0"/>
    <m/>
    <n v="0"/>
    <n v="0"/>
    <n v="0"/>
    <m/>
    <m/>
    <n v="0"/>
    <n v="0"/>
    <n v="0"/>
    <n v="0"/>
    <m/>
    <m/>
    <m/>
    <m/>
    <m/>
    <m/>
    <m/>
    <m/>
    <m/>
    <m/>
    <m/>
    <m/>
    <m/>
    <m/>
    <m/>
    <m/>
    <m/>
    <m/>
    <m/>
    <m/>
    <m/>
    <m/>
    <m/>
    <m/>
    <m/>
    <m/>
    <m/>
    <m/>
    <m/>
    <m/>
    <n v="0"/>
    <m/>
    <n v="0"/>
    <n v="0"/>
    <n v="0"/>
    <n v="0"/>
    <m/>
    <m/>
    <n v="0"/>
    <n v="0"/>
    <n v="0"/>
    <n v="94629"/>
    <n v="83933"/>
    <n v="178562"/>
    <s v="Dean or other administrator"/>
    <m/>
    <s v="No"/>
    <s v="M.A. (subject other than librarianship)"/>
    <m/>
    <s v="Release time"/>
    <m/>
    <m/>
    <n v="1492"/>
    <n v="1639"/>
    <m/>
    <m/>
    <n v="52598"/>
    <n v="0"/>
    <n v="5100"/>
    <n v="41"/>
    <m/>
    <n v="268"/>
    <n v="463"/>
    <n v="771"/>
    <n v="3126"/>
    <m/>
    <m/>
    <n v="9"/>
    <n v="4.4000000000000004"/>
    <m/>
    <m/>
    <n v="6"/>
    <n v="6"/>
    <n v="10.4"/>
    <n v="0.8"/>
    <n v="7782"/>
    <s v="actual"/>
    <n v="13418"/>
    <n v="28805"/>
    <m/>
    <n v="8206"/>
    <m/>
    <n v="51"/>
    <n v="50480"/>
    <m/>
    <m/>
    <n v="26"/>
    <n v="24"/>
    <n v="214"/>
    <n v="88"/>
    <m/>
    <m/>
    <m/>
    <m/>
    <m/>
    <m/>
    <m/>
    <m/>
    <m/>
    <m/>
    <m/>
    <m/>
    <m/>
    <n v="113"/>
    <n v="2564"/>
    <n v="0"/>
    <n v="0"/>
    <m/>
    <n v="66"/>
    <n v="40"/>
    <n v="40"/>
    <n v="4"/>
    <n v="0"/>
    <n v="4"/>
    <n v="0"/>
    <m/>
    <m/>
    <m/>
    <m/>
    <m/>
    <n v="205987"/>
    <n v="187"/>
    <n v="0.45014616771765548"/>
    <n v="0"/>
    <n v="7.9804213662481374E-2"/>
    <n v="0"/>
    <n v="0.47004961861986311"/>
    <n v="0"/>
    <m/>
    <n v="0"/>
    <n v="0.52995038138013684"/>
    <n v="0.47004961861986311"/>
    <m/>
    <m/>
    <m/>
    <m/>
    <m/>
    <m/>
    <m/>
    <m/>
    <m/>
    <m/>
    <m/>
    <n v="1084.6846153846134"/>
    <x v="2"/>
  </r>
  <r>
    <s v="North Orange CCD"/>
    <x v="25"/>
    <s v="861"/>
    <s v="Multi-College District"/>
    <x v="4"/>
    <n v="0.63735075910185235"/>
    <n v="0.25480273178401219"/>
    <n v="0.23"/>
    <n v="19.7"/>
    <n v="9.1999999999999993"/>
    <n v="20090"/>
    <x v="3"/>
    <x v="228"/>
    <x v="49"/>
    <x v="14"/>
    <n v="40"/>
    <n v="500"/>
    <n v="45"/>
    <n v="26"/>
    <n v="26"/>
    <n v="67266"/>
    <m/>
    <n v="0"/>
    <n v="19261"/>
    <n v="0"/>
    <n v="0"/>
    <m/>
    <m/>
    <n v="20628"/>
    <n v="0"/>
    <n v="107155"/>
    <n v="0"/>
    <m/>
    <n v="0"/>
    <n v="0"/>
    <n v="0"/>
    <n v="4100"/>
    <m/>
    <m/>
    <n v="0"/>
    <n v="0"/>
    <n v="4100"/>
    <n v="14250"/>
    <m/>
    <n v="0"/>
    <n v="0"/>
    <n v="0"/>
    <n v="0"/>
    <m/>
    <m/>
    <n v="0"/>
    <n v="0"/>
    <n v="14250"/>
    <n v="0"/>
    <m/>
    <n v="0"/>
    <n v="0"/>
    <n v="0"/>
    <n v="0"/>
    <m/>
    <m/>
    <n v="0"/>
    <n v="0"/>
    <n v="0"/>
    <m/>
    <m/>
    <m/>
    <m/>
    <m/>
    <m/>
    <m/>
    <m/>
    <m/>
    <m/>
    <m/>
    <m/>
    <m/>
    <m/>
    <m/>
    <m/>
    <m/>
    <m/>
    <m/>
    <m/>
    <m/>
    <m/>
    <n v="7734"/>
    <m/>
    <n v="0"/>
    <n v="4100"/>
    <m/>
    <m/>
    <m/>
    <n v="63910"/>
    <n v="12921"/>
    <m/>
    <n v="88665"/>
    <m/>
    <m/>
    <m/>
    <m/>
    <m/>
    <m/>
    <m/>
    <m/>
    <m/>
    <m/>
    <m/>
    <m/>
    <m/>
    <m/>
    <m/>
    <m/>
    <m/>
    <m/>
    <m/>
    <m/>
    <m/>
    <m/>
    <n v="0"/>
    <m/>
    <n v="0"/>
    <n v="0"/>
    <n v="0"/>
    <m/>
    <m/>
    <n v="0"/>
    <n v="0"/>
    <n v="0"/>
    <n v="0"/>
    <m/>
    <m/>
    <m/>
    <m/>
    <m/>
    <m/>
    <m/>
    <m/>
    <m/>
    <m/>
    <m/>
    <m/>
    <m/>
    <m/>
    <m/>
    <m/>
    <m/>
    <m/>
    <m/>
    <m/>
    <m/>
    <m/>
    <m/>
    <m/>
    <m/>
    <m/>
    <m/>
    <m/>
    <m/>
    <m/>
    <n v="0"/>
    <m/>
    <n v="0"/>
    <n v="0"/>
    <n v="0"/>
    <n v="0"/>
    <m/>
    <m/>
    <n v="0"/>
    <n v="0"/>
    <n v="0"/>
    <n v="121405"/>
    <n v="92765"/>
    <n v="214170"/>
    <s v="Dean or other administrator"/>
    <m/>
    <s v="No"/>
    <s v="M.A. (subject other than librarianship)"/>
    <m/>
    <s v="Release time"/>
    <m/>
    <m/>
    <n v="1070"/>
    <n v="1966"/>
    <m/>
    <m/>
    <n v="53668"/>
    <n v="2810"/>
    <n v="7781"/>
    <n v="87"/>
    <m/>
    <n v="268"/>
    <n v="326"/>
    <n v="779"/>
    <n v="3452"/>
    <m/>
    <m/>
    <n v="9"/>
    <n v="4.7"/>
    <m/>
    <m/>
    <n v="6"/>
    <n v="6"/>
    <n v="10.7"/>
    <n v="0.6"/>
    <n v="7688"/>
    <s v="actual"/>
    <n v="12258"/>
    <n v="38652"/>
    <m/>
    <n v="6879"/>
    <m/>
    <n v="48"/>
    <n v="57837"/>
    <m/>
    <m/>
    <n v="30"/>
    <n v="26"/>
    <n v="250"/>
    <n v="89"/>
    <m/>
    <m/>
    <m/>
    <m/>
    <m/>
    <m/>
    <m/>
    <m/>
    <m/>
    <m/>
    <m/>
    <m/>
    <m/>
    <n v="113"/>
    <n v="2920"/>
    <n v="1"/>
    <n v="2"/>
    <m/>
    <n v="57"/>
    <n v="32"/>
    <n v="32"/>
    <n v="0"/>
    <n v="0"/>
    <n v="0"/>
    <n v="0"/>
    <m/>
    <m/>
    <m/>
    <m/>
    <m/>
    <n v="220497"/>
    <n v="169"/>
    <n v="0.50032684316197418"/>
    <n v="1.9143670915627773E-2"/>
    <n v="6.6535929401877011E-2"/>
    <n v="0"/>
    <n v="0.41399355652052106"/>
    <n v="0"/>
    <m/>
    <n v="0"/>
    <n v="0.56686277256385109"/>
    <n v="0.43313722743614885"/>
    <m/>
    <m/>
    <m/>
    <m/>
    <m/>
    <m/>
    <m/>
    <m/>
    <m/>
    <m/>
    <m/>
    <n v="1049.5731553182075"/>
    <x v="2"/>
  </r>
  <r>
    <s v="North Orange CCD"/>
    <x v="25"/>
    <s v="861"/>
    <s v="Multi-College District"/>
    <x v="4"/>
    <n v="0.63735075910185235"/>
    <n v="0.25480273178401219"/>
    <n v="0.23"/>
    <n v="19.7"/>
    <n v="9.1999999999999993"/>
    <n v="20100"/>
    <x v="4"/>
    <x v="229"/>
    <x v="49"/>
    <x v="14"/>
    <n v="40"/>
    <n v="500"/>
    <n v="45"/>
    <n v="26"/>
    <n v="26"/>
    <n v="11875"/>
    <m/>
    <n v="0"/>
    <n v="12851"/>
    <n v="0"/>
    <n v="0"/>
    <m/>
    <m/>
    <n v="0"/>
    <n v="0"/>
    <n v="24726"/>
    <n v="0"/>
    <m/>
    <n v="0"/>
    <n v="0"/>
    <n v="0"/>
    <n v="0"/>
    <m/>
    <m/>
    <n v="0"/>
    <n v="0"/>
    <n v="0"/>
    <n v="13843"/>
    <m/>
    <n v="0"/>
    <n v="0"/>
    <n v="0"/>
    <n v="0"/>
    <m/>
    <m/>
    <n v="0"/>
    <n v="0"/>
    <n v="13843"/>
    <n v="0"/>
    <m/>
    <n v="0"/>
    <n v="0"/>
    <n v="0"/>
    <n v="0"/>
    <m/>
    <m/>
    <n v="0"/>
    <n v="0"/>
    <n v="0"/>
    <m/>
    <m/>
    <m/>
    <m/>
    <m/>
    <m/>
    <m/>
    <m/>
    <m/>
    <m/>
    <m/>
    <m/>
    <m/>
    <m/>
    <m/>
    <m/>
    <m/>
    <m/>
    <m/>
    <m/>
    <m/>
    <m/>
    <n v="58153"/>
    <m/>
    <n v="0"/>
    <n v="0"/>
    <n v="0"/>
    <m/>
    <m/>
    <n v="1332"/>
    <n v="0"/>
    <n v="581"/>
    <n v="60066"/>
    <m/>
    <m/>
    <m/>
    <m/>
    <m/>
    <m/>
    <m/>
    <m/>
    <m/>
    <m/>
    <m/>
    <m/>
    <m/>
    <m/>
    <m/>
    <m/>
    <m/>
    <m/>
    <m/>
    <m/>
    <m/>
    <m/>
    <n v="0"/>
    <m/>
    <n v="0"/>
    <n v="0"/>
    <n v="0"/>
    <m/>
    <m/>
    <n v="0"/>
    <n v="0"/>
    <n v="0"/>
    <n v="0"/>
    <m/>
    <m/>
    <m/>
    <m/>
    <m/>
    <m/>
    <m/>
    <m/>
    <m/>
    <m/>
    <m/>
    <m/>
    <m/>
    <m/>
    <m/>
    <m/>
    <m/>
    <m/>
    <m/>
    <m/>
    <m/>
    <m/>
    <m/>
    <m/>
    <m/>
    <m/>
    <m/>
    <m/>
    <m/>
    <m/>
    <n v="0"/>
    <m/>
    <n v="0"/>
    <n v="0"/>
    <n v="0"/>
    <n v="0"/>
    <m/>
    <m/>
    <n v="0"/>
    <n v="0"/>
    <n v="0"/>
    <n v="38569"/>
    <n v="60066"/>
    <n v="98635"/>
    <s v="Dean or other administrator"/>
    <m/>
    <s v="No"/>
    <s v="M.A. (subject other than librarianship)"/>
    <m/>
    <s v="Release time"/>
    <m/>
    <m/>
    <n v="1230"/>
    <n v="1398"/>
    <m/>
    <m/>
    <n v="53060"/>
    <n v="0"/>
    <n v="7781"/>
    <n v="87"/>
    <n v="7910"/>
    <n v="268"/>
    <n v="147"/>
    <n v="196"/>
    <n v="3471"/>
    <m/>
    <m/>
    <n v="7"/>
    <n v="4.4000000000000004"/>
    <m/>
    <m/>
    <n v="5"/>
    <n v="5"/>
    <n v="9.4"/>
    <n v="0.8"/>
    <n v="10551"/>
    <s v="actual"/>
    <n v="13543"/>
    <n v="46633"/>
    <m/>
    <n v="6289"/>
    <m/>
    <n v="65"/>
    <n v="66530"/>
    <m/>
    <m/>
    <n v="28"/>
    <n v="23"/>
    <n v="286"/>
    <n v="79"/>
    <m/>
    <m/>
    <m/>
    <m/>
    <m/>
    <m/>
    <m/>
    <m/>
    <m/>
    <m/>
    <m/>
    <m/>
    <m/>
    <n v="99"/>
    <n v="2796"/>
    <n v="1"/>
    <n v="4"/>
    <m/>
    <n v="57"/>
    <n v="32"/>
    <n v="32"/>
    <n v="0"/>
    <n v="0"/>
    <n v="0"/>
    <n v="0"/>
    <m/>
    <m/>
    <m/>
    <m/>
    <m/>
    <n v="252836"/>
    <n v="123"/>
    <n v="0.2506818066609216"/>
    <n v="0"/>
    <n v="0.14034571906524054"/>
    <n v="0"/>
    <n v="0.60897247427383794"/>
    <n v="0"/>
    <m/>
    <n v="0"/>
    <n v="0.39102752572616212"/>
    <n v="0.60897247427383794"/>
    <m/>
    <m/>
    <m/>
    <m/>
    <m/>
    <m/>
    <m/>
    <m/>
    <m/>
    <m/>
    <m/>
    <n v="1446.4547315096381"/>
    <x v="2"/>
  </r>
  <r>
    <s v="North Orange CCD"/>
    <x v="25"/>
    <s v="861"/>
    <s v="Multi-College District"/>
    <x v="4"/>
    <n v="0.63735075910185235"/>
    <n v="0.25480273178401219"/>
    <n v="0.23"/>
    <n v="19.7"/>
    <n v="9.1999999999999993"/>
    <n v="20110"/>
    <x v="5"/>
    <x v="230"/>
    <x v="49"/>
    <x v="14"/>
    <n v="40"/>
    <n v="500"/>
    <n v="45"/>
    <n v="26"/>
    <n v="26"/>
    <n v="41567"/>
    <m/>
    <n v="12840"/>
    <n v="7512"/>
    <n v="0"/>
    <n v="0"/>
    <m/>
    <m/>
    <n v="0"/>
    <n v="0"/>
    <n v="61919"/>
    <n v="2324"/>
    <m/>
    <n v="0"/>
    <n v="0"/>
    <n v="0"/>
    <n v="0"/>
    <m/>
    <m/>
    <n v="0"/>
    <n v="0"/>
    <n v="2324"/>
    <n v="14250"/>
    <m/>
    <n v="0"/>
    <n v="0"/>
    <n v="0"/>
    <n v="0"/>
    <m/>
    <m/>
    <n v="0"/>
    <n v="0"/>
    <n v="14250"/>
    <n v="0"/>
    <m/>
    <n v="0"/>
    <n v="0"/>
    <n v="0"/>
    <n v="0"/>
    <m/>
    <m/>
    <n v="0"/>
    <n v="0"/>
    <n v="0"/>
    <m/>
    <m/>
    <m/>
    <m/>
    <m/>
    <m/>
    <m/>
    <m/>
    <m/>
    <m/>
    <m/>
    <m/>
    <m/>
    <m/>
    <m/>
    <m/>
    <m/>
    <m/>
    <m/>
    <m/>
    <m/>
    <m/>
    <n v="59390"/>
    <m/>
    <n v="0"/>
    <n v="0"/>
    <n v="0"/>
    <m/>
    <m/>
    <n v="359"/>
    <n v="0"/>
    <n v="0"/>
    <n v="59749"/>
    <m/>
    <m/>
    <m/>
    <m/>
    <m/>
    <m/>
    <m/>
    <m/>
    <m/>
    <m/>
    <m/>
    <m/>
    <m/>
    <m/>
    <m/>
    <m/>
    <m/>
    <m/>
    <m/>
    <m/>
    <m/>
    <m/>
    <n v="0"/>
    <m/>
    <n v="0"/>
    <n v="0"/>
    <n v="0"/>
    <m/>
    <m/>
    <n v="0"/>
    <n v="0"/>
    <n v="0"/>
    <n v="0"/>
    <m/>
    <m/>
    <m/>
    <m/>
    <m/>
    <m/>
    <m/>
    <m/>
    <m/>
    <m/>
    <m/>
    <m/>
    <m/>
    <m/>
    <m/>
    <m/>
    <m/>
    <m/>
    <m/>
    <m/>
    <m/>
    <m/>
    <m/>
    <m/>
    <m/>
    <m/>
    <m/>
    <m/>
    <m/>
    <m/>
    <n v="0"/>
    <m/>
    <n v="0"/>
    <n v="0"/>
    <n v="0"/>
    <n v="0"/>
    <m/>
    <m/>
    <n v="0"/>
    <n v="0"/>
    <n v="0"/>
    <n v="76169"/>
    <n v="62073"/>
    <n v="138242"/>
    <s v="Dean or other administrator"/>
    <m/>
    <s v="No"/>
    <s v="M.A. (subject other than librarianship)"/>
    <m/>
    <s v="Release time"/>
    <m/>
    <m/>
    <n v="2691"/>
    <n v="2723"/>
    <n v="0"/>
    <n v="0"/>
    <n v="65235"/>
    <n v="0"/>
    <n v="7781"/>
    <n v="76"/>
    <n v="0"/>
    <n v="268"/>
    <n v="442"/>
    <n v="537"/>
    <n v="3807"/>
    <m/>
    <m/>
    <n v="8"/>
    <n v="0.77"/>
    <m/>
    <m/>
    <n v="5"/>
    <n v="5"/>
    <n v="5.77"/>
    <n v="0.8"/>
    <n v="10356"/>
    <s v="actual"/>
    <n v="10663"/>
    <n v="42644"/>
    <m/>
    <n v="4715"/>
    <m/>
    <n v="34"/>
    <n v="58056"/>
    <m/>
    <m/>
    <n v="23"/>
    <n v="20"/>
    <n v="155"/>
    <n v="34"/>
    <m/>
    <m/>
    <m/>
    <m/>
    <m/>
    <m/>
    <m/>
    <m/>
    <m/>
    <m/>
    <m/>
    <m/>
    <m/>
    <n v="102"/>
    <n v="3052"/>
    <n v="2"/>
    <n v="2"/>
    <n v="172"/>
    <n v="57"/>
    <n v="32"/>
    <n v="32"/>
    <n v="0"/>
    <n v="0"/>
    <n v="0"/>
    <n v="0"/>
    <m/>
    <m/>
    <m/>
    <m/>
    <m/>
    <n v="244929"/>
    <n v="105"/>
    <n v="0.44790295279292835"/>
    <n v="1.6811099376455779E-2"/>
    <n v="0.10308010590124564"/>
    <n v="0"/>
    <n v="0.43220584192937023"/>
    <n v="0"/>
    <m/>
    <n v="0"/>
    <n v="0.55098305869417397"/>
    <n v="0.44901694130582603"/>
    <m/>
    <m/>
    <m/>
    <m/>
    <m/>
    <m/>
    <m/>
    <m/>
    <m/>
    <m/>
    <m/>
    <n v="2250.1600066022966"/>
    <x v="2"/>
  </r>
  <r>
    <s v="North Orange CCD"/>
    <x v="25"/>
    <s v="861"/>
    <s v="Multi-College District"/>
    <x v="4"/>
    <n v="0.63735075910185235"/>
    <n v="0.25480273178401219"/>
    <n v="0.23"/>
    <n v="19.7"/>
    <n v="9.1999999999999993"/>
    <n v="20120"/>
    <x v="6"/>
    <x v="231"/>
    <x v="49"/>
    <x v="14"/>
    <n v="40"/>
    <n v="500"/>
    <n v="45"/>
    <n v="26"/>
    <n v="26"/>
    <n v="19326"/>
    <m/>
    <n v="12480"/>
    <n v="3150"/>
    <n v="0"/>
    <n v="0"/>
    <m/>
    <m/>
    <n v="0"/>
    <n v="0"/>
    <n v="34956"/>
    <n v="0"/>
    <m/>
    <n v="0"/>
    <n v="0"/>
    <n v="0"/>
    <n v="0"/>
    <m/>
    <m/>
    <n v="0"/>
    <n v="0"/>
    <n v="0"/>
    <n v="14250"/>
    <m/>
    <n v="0"/>
    <n v="0"/>
    <n v="0"/>
    <n v="0"/>
    <m/>
    <m/>
    <n v="0"/>
    <n v="0"/>
    <n v="14250"/>
    <n v="0"/>
    <m/>
    <n v="0"/>
    <n v="0"/>
    <n v="0"/>
    <n v="0"/>
    <m/>
    <m/>
    <n v="0"/>
    <n v="0"/>
    <n v="0"/>
    <m/>
    <m/>
    <m/>
    <m/>
    <m/>
    <m/>
    <m/>
    <m/>
    <m/>
    <m/>
    <m/>
    <m/>
    <m/>
    <m/>
    <m/>
    <m/>
    <m/>
    <m/>
    <m/>
    <m/>
    <m/>
    <m/>
    <n v="53324"/>
    <m/>
    <n v="0"/>
    <n v="0"/>
    <n v="0"/>
    <m/>
    <m/>
    <n v="0"/>
    <n v="0"/>
    <n v="0"/>
    <n v="53324"/>
    <m/>
    <m/>
    <m/>
    <m/>
    <m/>
    <m/>
    <m/>
    <m/>
    <m/>
    <m/>
    <m/>
    <m/>
    <m/>
    <m/>
    <m/>
    <m/>
    <m/>
    <m/>
    <m/>
    <m/>
    <m/>
    <m/>
    <n v="0"/>
    <m/>
    <n v="0"/>
    <n v="0"/>
    <n v="0"/>
    <m/>
    <m/>
    <n v="0"/>
    <n v="0"/>
    <n v="0"/>
    <n v="0"/>
    <m/>
    <m/>
    <m/>
    <m/>
    <m/>
    <m/>
    <m/>
    <m/>
    <m/>
    <m/>
    <m/>
    <m/>
    <m/>
    <m/>
    <m/>
    <m/>
    <m/>
    <m/>
    <m/>
    <m/>
    <m/>
    <m/>
    <m/>
    <m/>
    <m/>
    <m/>
    <m/>
    <m/>
    <m/>
    <m/>
    <n v="0"/>
    <m/>
    <n v="0"/>
    <n v="0"/>
    <n v="0"/>
    <n v="0"/>
    <m/>
    <m/>
    <n v="0"/>
    <n v="0"/>
    <n v="0"/>
    <n v="49206"/>
    <n v="53324"/>
    <n v="102530"/>
    <s v="Dean or other administrator"/>
    <m/>
    <s v="No"/>
    <s v="M.A. (subject other than librarianship)"/>
    <m/>
    <s v="Release time"/>
    <m/>
    <m/>
    <n v="1125"/>
    <n v="1155"/>
    <n v="0"/>
    <n v="0"/>
    <n v="54179"/>
    <n v="0"/>
    <n v="7781"/>
    <n v="80"/>
    <n v="0"/>
    <n v="268"/>
    <n v="380"/>
    <n v="473"/>
    <n v="4137"/>
    <m/>
    <m/>
    <n v="7"/>
    <n v="0.96"/>
    <m/>
    <m/>
    <n v="5"/>
    <n v="5"/>
    <n v="5.96"/>
    <n v="0.8"/>
    <n v="10444"/>
    <s v="actual"/>
    <n v="9381"/>
    <n v="39207"/>
    <m/>
    <n v="3857"/>
    <m/>
    <n v="40"/>
    <n v="52485"/>
    <m/>
    <m/>
    <n v="33"/>
    <n v="17"/>
    <n v="159"/>
    <n v="50"/>
    <m/>
    <m/>
    <m/>
    <m/>
    <m/>
    <m/>
    <m/>
    <m/>
    <m/>
    <m/>
    <m/>
    <m/>
    <m/>
    <n v="99"/>
    <n v="2844"/>
    <n v="2"/>
    <n v="2"/>
    <n v="70"/>
    <n v="57"/>
    <n v="32"/>
    <n v="32"/>
    <n v="0"/>
    <n v="0"/>
    <n v="0"/>
    <n v="0"/>
    <m/>
    <m/>
    <m/>
    <m/>
    <m/>
    <n v="221395"/>
    <n v="47"/>
    <n v="0.34093436067492439"/>
    <n v="0"/>
    <n v="0.13898371208426802"/>
    <n v="0"/>
    <n v="0.5200819272408076"/>
    <n v="0"/>
    <m/>
    <n v="0"/>
    <n v="0.4799180727591924"/>
    <n v="0.5200819272408076"/>
    <m/>
    <m/>
    <m/>
    <m/>
    <m/>
    <m/>
    <m/>
    <m/>
    <m/>
    <m/>
    <m/>
    <n v="2040.2199424736364"/>
    <x v="2"/>
  </r>
  <r>
    <s v="North Orange CCD"/>
    <x v="25"/>
    <s v="861"/>
    <s v="Multi-College District"/>
    <x v="4"/>
    <n v="0.63735075910185235"/>
    <n v="0.25480273178401219"/>
    <n v="0.23"/>
    <n v="19.7"/>
    <n v="9.1999999999999993"/>
    <n v="20130"/>
    <x v="7"/>
    <x v="232"/>
    <x v="49"/>
    <x v="14"/>
    <n v="40"/>
    <n v="500"/>
    <n v="45"/>
    <n v="26"/>
    <m/>
    <n v="63490"/>
    <m/>
    <m/>
    <m/>
    <m/>
    <m/>
    <m/>
    <m/>
    <n v="12840"/>
    <m/>
    <n v="76330"/>
    <n v="6969"/>
    <m/>
    <m/>
    <m/>
    <m/>
    <m/>
    <m/>
    <m/>
    <m/>
    <m/>
    <n v="6969"/>
    <n v="14250"/>
    <m/>
    <m/>
    <m/>
    <m/>
    <m/>
    <m/>
    <m/>
    <m/>
    <n v="1596"/>
    <n v="15846"/>
    <n v="0"/>
    <m/>
    <n v="0"/>
    <n v="0"/>
    <m/>
    <m/>
    <n v="0"/>
    <n v="0"/>
    <n v="0"/>
    <n v="0"/>
    <n v="0"/>
    <m/>
    <m/>
    <m/>
    <m/>
    <m/>
    <m/>
    <m/>
    <m/>
    <m/>
    <m/>
    <m/>
    <m/>
    <m/>
    <m/>
    <m/>
    <m/>
    <m/>
    <m/>
    <m/>
    <m/>
    <m/>
    <m/>
    <n v="22604"/>
    <m/>
    <m/>
    <m/>
    <m/>
    <m/>
    <m/>
    <m/>
    <n v="29592"/>
    <m/>
    <n v="52196"/>
    <m/>
    <m/>
    <m/>
    <m/>
    <m/>
    <m/>
    <m/>
    <m/>
    <m/>
    <m/>
    <m/>
    <m/>
    <m/>
    <m/>
    <m/>
    <m/>
    <m/>
    <m/>
    <m/>
    <m/>
    <m/>
    <m/>
    <n v="0"/>
    <m/>
    <m/>
    <m/>
    <m/>
    <m/>
    <m/>
    <m/>
    <m/>
    <m/>
    <n v="0"/>
    <m/>
    <m/>
    <m/>
    <m/>
    <m/>
    <m/>
    <m/>
    <m/>
    <m/>
    <m/>
    <m/>
    <m/>
    <m/>
    <m/>
    <m/>
    <m/>
    <m/>
    <m/>
    <m/>
    <m/>
    <n v="0"/>
    <m/>
    <m/>
    <m/>
    <m/>
    <m/>
    <m/>
    <m/>
    <m/>
    <n v="0"/>
    <n v="0"/>
    <m/>
    <n v="0"/>
    <n v="0"/>
    <m/>
    <m/>
    <n v="0"/>
    <n v="0"/>
    <n v="0"/>
    <n v="0"/>
    <n v="0"/>
    <n v="92176"/>
    <n v="59165"/>
    <n v="151341"/>
    <s v="Dean or other administrator"/>
    <m/>
    <s v="No"/>
    <s v="M.A."/>
    <m/>
    <s v="Release time"/>
    <m/>
    <m/>
    <n v="8228"/>
    <n v="8311"/>
    <m/>
    <m/>
    <n v="66474"/>
    <n v="29"/>
    <n v="8063"/>
    <n v="75"/>
    <n v="0"/>
    <n v="0"/>
    <n v="980"/>
    <n v="1193"/>
    <n v="3342"/>
    <m/>
    <m/>
    <n v="7"/>
    <n v="0.96"/>
    <n v="4"/>
    <n v="4"/>
    <n v="8"/>
    <n v="4"/>
    <n v="4.96"/>
    <n v="0.8"/>
    <n v="7880"/>
    <s v="actual"/>
    <n v="8496"/>
    <n v="37490"/>
    <n v="0"/>
    <n v="2572"/>
    <n v="0"/>
    <m/>
    <n v="48558"/>
    <m/>
    <m/>
    <n v="30"/>
    <n v="19"/>
    <n v="187"/>
    <n v="34"/>
    <s v="Yes"/>
    <s v="Fullerton Community College"/>
    <s v="Golden West Community College"/>
    <s v="Orange Coast Community College"/>
    <s v="Brigham Young University"/>
    <s v="Grossmont Cuyamaca Community College"/>
    <s v="Loyola Marymount University"/>
    <s v="Texas A&amp;M University"/>
    <s v="UC Hastings College of Law"/>
    <s v="UCLA"/>
    <s v="University of Colorado at Boulder"/>
    <s v="No"/>
    <m/>
    <n v="63"/>
    <n v="1763"/>
    <n v="4"/>
    <n v="4"/>
    <n v="83"/>
    <n v="57"/>
    <n v="32"/>
    <n v="32"/>
    <n v="0"/>
    <n v="0"/>
    <n v="0"/>
    <n v="0"/>
    <s v="No"/>
    <m/>
    <m/>
    <s v="No"/>
    <s v="Yes"/>
    <n v="204897"/>
    <n v="7"/>
    <n v="0.50435770875043773"/>
    <n v="4.6048327948143598E-2"/>
    <n v="0.10470394671635577"/>
    <n v="0"/>
    <n v="0.34489001658506285"/>
    <n v="0"/>
    <m/>
    <n v="0"/>
    <n v="0.60906165546679358"/>
    <n v="0.39093834453320647"/>
    <m/>
    <m/>
    <m/>
    <m/>
    <m/>
    <m/>
    <m/>
    <m/>
    <m/>
    <m/>
    <m/>
    <n v="2420.9855990783722"/>
    <x v="2"/>
  </r>
  <r>
    <s v="North Orange CCD"/>
    <x v="25"/>
    <s v="861"/>
    <s v="Multi-College District"/>
    <x v="4"/>
    <n v="0.63735075910185235"/>
    <n v="0.25480273178401219"/>
    <n v="0.23"/>
    <n v="19.7"/>
    <n v="9.1999999999999993"/>
    <n v="20140"/>
    <x v="8"/>
    <x v="233"/>
    <x v="49"/>
    <x v="14"/>
    <n v="54"/>
    <n v="316"/>
    <n v="45"/>
    <n v="26"/>
    <m/>
    <m/>
    <n v="12840"/>
    <m/>
    <m/>
    <m/>
    <m/>
    <m/>
    <m/>
    <n v="50642"/>
    <m/>
    <n v="63482"/>
    <n v="0"/>
    <n v="0"/>
    <n v="0"/>
    <n v="0"/>
    <m/>
    <m/>
    <n v="0"/>
    <n v="0"/>
    <n v="0"/>
    <n v="0"/>
    <n v="0"/>
    <m/>
    <m/>
    <m/>
    <m/>
    <m/>
    <m/>
    <m/>
    <m/>
    <n v="10000"/>
    <m/>
    <n v="10000"/>
    <n v="0"/>
    <n v="0"/>
    <n v="0"/>
    <n v="0"/>
    <m/>
    <m/>
    <n v="0"/>
    <n v="0"/>
    <n v="0"/>
    <n v="0"/>
    <n v="0"/>
    <n v="18351"/>
    <m/>
    <m/>
    <m/>
    <m/>
    <m/>
    <m/>
    <m/>
    <n v="30500"/>
    <m/>
    <n v="48851"/>
    <m/>
    <m/>
    <m/>
    <m/>
    <m/>
    <m/>
    <m/>
    <m/>
    <m/>
    <m/>
    <n v="0"/>
    <n v="18351"/>
    <n v="0"/>
    <n v="0"/>
    <n v="0"/>
    <n v="0"/>
    <n v="0"/>
    <n v="0"/>
    <n v="0"/>
    <n v="30500"/>
    <n v="0"/>
    <n v="48851"/>
    <m/>
    <m/>
    <m/>
    <m/>
    <m/>
    <m/>
    <m/>
    <m/>
    <m/>
    <m/>
    <n v="0"/>
    <n v="7200"/>
    <m/>
    <m/>
    <m/>
    <m/>
    <m/>
    <m/>
    <m/>
    <m/>
    <m/>
    <n v="7200"/>
    <n v="7200"/>
    <n v="0"/>
    <n v="0"/>
    <n v="0"/>
    <n v="0"/>
    <n v="0"/>
    <n v="0"/>
    <n v="0"/>
    <n v="0"/>
    <n v="0"/>
    <n v="7200"/>
    <n v="0"/>
    <n v="0"/>
    <n v="0"/>
    <n v="0"/>
    <n v="0"/>
    <n v="0"/>
    <n v="0"/>
    <n v="0"/>
    <n v="0"/>
    <n v="0"/>
    <n v="0"/>
    <n v="0"/>
    <n v="0"/>
    <n v="0"/>
    <n v="0"/>
    <n v="0"/>
    <n v="0"/>
    <n v="0"/>
    <n v="0"/>
    <n v="0"/>
    <n v="0"/>
    <n v="0"/>
    <n v="0"/>
    <n v="0"/>
    <n v="0"/>
    <n v="0"/>
    <n v="0"/>
    <n v="0"/>
    <n v="0"/>
    <n v="0"/>
    <m/>
    <m/>
    <m/>
    <n v="12840"/>
    <m/>
    <m/>
    <m/>
    <m/>
    <m/>
    <m/>
    <n v="12840"/>
    <n v="73482"/>
    <n v="56051"/>
    <n v="142373"/>
    <s v="Dean or other administrator"/>
    <m/>
    <s v="yes"/>
    <m/>
    <m/>
    <s v="Release time"/>
    <m/>
    <m/>
    <n v="1000"/>
    <n v="2558"/>
    <n v="535"/>
    <n v="0"/>
    <n v="55133"/>
    <n v="0"/>
    <n v="8063"/>
    <n v="75"/>
    <m/>
    <n v="0"/>
    <n v="312"/>
    <n v="194"/>
    <n v="3923"/>
    <s v="No"/>
    <m/>
    <n v="4"/>
    <n v="4.58"/>
    <m/>
    <n v="4"/>
    <n v="4"/>
    <n v="4"/>
    <n v="8.58"/>
    <n v="0.85"/>
    <n v="10092"/>
    <s v="estimate"/>
    <n v="6611"/>
    <n v="36649"/>
    <m/>
    <n v="2851"/>
    <m/>
    <m/>
    <m/>
    <n v="14"/>
    <m/>
    <m/>
    <n v="15"/>
    <n v="151"/>
    <m/>
    <s v="Yes"/>
    <s v="Fullerton College"/>
    <s v="Golden West College"/>
    <s v="Orange Coast College"/>
    <s v="Coastline College"/>
    <m/>
    <m/>
    <m/>
    <m/>
    <m/>
    <m/>
    <s v="No"/>
    <m/>
    <n v="121"/>
    <n v="3282"/>
    <n v="1"/>
    <n v="3"/>
    <n v="59"/>
    <n v="57"/>
    <n v="32"/>
    <n v="32"/>
    <n v="0"/>
    <n v="0"/>
    <n v="0"/>
    <n v="0"/>
    <s v="Yes"/>
    <s v="57 fall/spring, 32 summer"/>
    <s v="Yes"/>
    <s v="No"/>
    <s v="Yes"/>
    <n v="193277"/>
    <n v="51"/>
    <n v="0.44588510461955566"/>
    <n v="0"/>
    <n v="7.0238036706397985E-2"/>
    <n v="0"/>
    <n v="0.34311983311442479"/>
    <n v="5.0571386428606549E-2"/>
    <n v="0"/>
    <n v="9.0185639131015016E-2"/>
    <n v="0.5161231413259536"/>
    <n v="0.39369121954303132"/>
    <n v="0.2"/>
    <s v="Yes"/>
    <m/>
    <m/>
    <m/>
    <m/>
    <m/>
    <m/>
    <m/>
    <s v="Other"/>
    <s v="Ont-time funding request (campus allocated from Instructional Equiptment funds)"/>
    <n v="1463.6652236652449"/>
    <x v="2"/>
  </r>
  <r>
    <s v="Foothill CCD"/>
    <x v="26"/>
    <s v="421"/>
    <s v="Multi-College District"/>
    <x v="0"/>
    <n v="0.35678952334658165"/>
    <n v="0.1446830412032139"/>
    <n v="0.41"/>
    <n v="32.200000000000003"/>
    <n v="10.3"/>
    <n v="20060"/>
    <x v="0"/>
    <x v="234"/>
    <x v="50"/>
    <x v="10"/>
    <n v="28"/>
    <n v="1200"/>
    <n v="50"/>
    <n v="40"/>
    <s v="Wireless Access"/>
    <m/>
    <m/>
    <m/>
    <m/>
    <m/>
    <m/>
    <m/>
    <m/>
    <n v="51262"/>
    <m/>
    <m/>
    <n v="32293"/>
    <m/>
    <m/>
    <m/>
    <m/>
    <m/>
    <m/>
    <m/>
    <m/>
    <m/>
    <m/>
    <n v="1272"/>
    <m/>
    <m/>
    <m/>
    <m/>
    <m/>
    <m/>
    <m/>
    <m/>
    <m/>
    <m/>
    <m/>
    <m/>
    <m/>
    <m/>
    <m/>
    <m/>
    <m/>
    <m/>
    <n v="8800"/>
    <m/>
    <m/>
    <m/>
    <m/>
    <m/>
    <m/>
    <m/>
    <m/>
    <m/>
    <m/>
    <m/>
    <m/>
    <m/>
    <m/>
    <m/>
    <m/>
    <m/>
    <m/>
    <m/>
    <m/>
    <m/>
    <m/>
    <m/>
    <m/>
    <m/>
    <m/>
    <m/>
    <n v="54000"/>
    <m/>
    <m/>
    <m/>
    <m/>
    <m/>
    <m/>
    <m/>
    <m/>
    <m/>
    <m/>
    <m/>
    <m/>
    <m/>
    <m/>
    <m/>
    <m/>
    <m/>
    <m/>
    <m/>
    <m/>
    <m/>
    <m/>
    <m/>
    <m/>
    <m/>
    <m/>
    <m/>
    <m/>
    <m/>
    <m/>
    <m/>
    <m/>
    <m/>
    <m/>
    <m/>
    <m/>
    <m/>
    <n v="7293"/>
    <m/>
    <m/>
    <m/>
    <m/>
    <m/>
    <m/>
    <m/>
    <m/>
    <m/>
    <m/>
    <m/>
    <m/>
    <m/>
    <m/>
    <m/>
    <m/>
    <m/>
    <m/>
    <m/>
    <m/>
    <m/>
    <m/>
    <m/>
    <m/>
    <m/>
    <m/>
    <m/>
    <m/>
    <m/>
    <m/>
    <m/>
    <m/>
    <m/>
    <m/>
    <m/>
    <m/>
    <m/>
    <n v="32000"/>
    <m/>
    <m/>
    <m/>
    <m/>
    <m/>
    <m/>
    <m/>
    <m/>
    <s v="Dean or other administrator"/>
    <m/>
    <s v="yes"/>
    <m/>
    <s v="None"/>
    <m/>
    <m/>
    <m/>
    <n v="1057"/>
    <n v="1543"/>
    <n v="627"/>
    <n v="678"/>
    <n v="84109"/>
    <n v="5560"/>
    <n v="5560"/>
    <n v="2830"/>
    <m/>
    <n v="132"/>
    <n v="384"/>
    <n v="453"/>
    <n v="4451"/>
    <m/>
    <m/>
    <n v="6"/>
    <n v="6"/>
    <m/>
    <m/>
    <n v="10"/>
    <n v="10"/>
    <n v="16"/>
    <n v="10"/>
    <n v="14000"/>
    <s v="estimate"/>
    <n v="20120"/>
    <n v="16555"/>
    <m/>
    <n v="3007"/>
    <m/>
    <m/>
    <n v="39682"/>
    <m/>
    <m/>
    <n v="243"/>
    <n v="216"/>
    <n v="233"/>
    <n v="181"/>
    <m/>
    <m/>
    <m/>
    <m/>
    <m/>
    <m/>
    <m/>
    <m/>
    <m/>
    <m/>
    <m/>
    <m/>
    <m/>
    <n v="76"/>
    <n v="2286"/>
    <n v="3"/>
    <n v="9"/>
    <n v="150"/>
    <n v="60"/>
    <n v="48"/>
    <n v="36"/>
    <n v="0"/>
    <n v="0"/>
    <n v="0"/>
    <n v="0"/>
    <m/>
    <m/>
    <m/>
    <m/>
    <m/>
    <n v="550000"/>
    <n v="55"/>
    <e v="#DIV/0!"/>
    <e v="#DIV/0!"/>
    <e v="#DIV/0!"/>
    <e v="#DIV/0!"/>
    <e v="#DIV/0!"/>
    <e v="#DIV/0!"/>
    <m/>
    <e v="#DIV/0!"/>
    <e v="#DIV/0!"/>
    <e v="#DIV/0!"/>
    <m/>
    <m/>
    <m/>
    <m/>
    <m/>
    <m/>
    <m/>
    <m/>
    <m/>
    <m/>
    <m/>
    <n v="1358.9469523809512"/>
    <x v="1"/>
  </r>
  <r>
    <s v="Foothill CCD"/>
    <x v="26"/>
    <s v="421"/>
    <s v="Multi-College District"/>
    <x v="0"/>
    <n v="0.35678952334658165"/>
    <n v="0.1446830412032139"/>
    <n v="0.41"/>
    <n v="32.200000000000003"/>
    <n v="10.3"/>
    <n v="20070"/>
    <x v="1"/>
    <x v="235"/>
    <x v="50"/>
    <x v="10"/>
    <n v="28"/>
    <n v="1200"/>
    <n v="50"/>
    <n v="40"/>
    <s v="Wireless Access"/>
    <m/>
    <m/>
    <m/>
    <m/>
    <m/>
    <m/>
    <m/>
    <m/>
    <n v="128184"/>
    <m/>
    <m/>
    <n v="33220"/>
    <m/>
    <m/>
    <m/>
    <m/>
    <m/>
    <m/>
    <m/>
    <m/>
    <m/>
    <m/>
    <n v="1313"/>
    <m/>
    <m/>
    <m/>
    <m/>
    <m/>
    <m/>
    <m/>
    <m/>
    <m/>
    <m/>
    <m/>
    <m/>
    <m/>
    <m/>
    <m/>
    <m/>
    <m/>
    <m/>
    <n v="5100"/>
    <m/>
    <m/>
    <m/>
    <m/>
    <m/>
    <m/>
    <m/>
    <m/>
    <m/>
    <m/>
    <m/>
    <m/>
    <m/>
    <m/>
    <m/>
    <m/>
    <m/>
    <m/>
    <m/>
    <m/>
    <m/>
    <m/>
    <m/>
    <m/>
    <m/>
    <m/>
    <m/>
    <n v="38500"/>
    <m/>
    <m/>
    <m/>
    <m/>
    <n v="25000"/>
    <m/>
    <m/>
    <m/>
    <m/>
    <m/>
    <m/>
    <m/>
    <m/>
    <m/>
    <m/>
    <m/>
    <m/>
    <m/>
    <m/>
    <m/>
    <m/>
    <m/>
    <m/>
    <m/>
    <m/>
    <m/>
    <m/>
    <m/>
    <m/>
    <m/>
    <m/>
    <m/>
    <m/>
    <m/>
    <m/>
    <m/>
    <m/>
    <n v="36837"/>
    <m/>
    <m/>
    <m/>
    <m/>
    <m/>
    <m/>
    <m/>
    <m/>
    <m/>
    <m/>
    <m/>
    <m/>
    <m/>
    <m/>
    <m/>
    <m/>
    <m/>
    <m/>
    <m/>
    <m/>
    <m/>
    <m/>
    <m/>
    <m/>
    <m/>
    <m/>
    <m/>
    <m/>
    <m/>
    <m/>
    <m/>
    <m/>
    <m/>
    <m/>
    <m/>
    <m/>
    <m/>
    <n v="36000"/>
    <m/>
    <m/>
    <m/>
    <m/>
    <m/>
    <m/>
    <m/>
    <m/>
    <s v="Dean or other administrator"/>
    <m/>
    <s v="yes"/>
    <m/>
    <s v="None"/>
    <m/>
    <m/>
    <m/>
    <n v="2718"/>
    <n v="3191"/>
    <n v="345"/>
    <n v="379"/>
    <n v="83152"/>
    <n v="3153"/>
    <n v="8713"/>
    <n v="295"/>
    <n v="0"/>
    <n v="132"/>
    <n v="962"/>
    <n v="1199"/>
    <n v="5383"/>
    <m/>
    <m/>
    <n v="11"/>
    <n v="7.5"/>
    <m/>
    <m/>
    <n v="11"/>
    <n v="10.3"/>
    <n v="17.8"/>
    <n v="10.5"/>
    <n v="15000"/>
    <s v="estimate"/>
    <n v="14471"/>
    <n v="22359"/>
    <m/>
    <n v="8133"/>
    <m/>
    <n v="9"/>
    <n v="44972"/>
    <m/>
    <m/>
    <n v="229"/>
    <n v="205"/>
    <n v="452"/>
    <n v="220"/>
    <m/>
    <m/>
    <m/>
    <m/>
    <m/>
    <m/>
    <m/>
    <m/>
    <m/>
    <m/>
    <m/>
    <m/>
    <m/>
    <n v="86"/>
    <n v="2580"/>
    <n v="3"/>
    <n v="9"/>
    <n v="170"/>
    <n v="66"/>
    <n v="48"/>
    <n v="36"/>
    <n v="6"/>
    <n v="0"/>
    <n v="6"/>
    <n v="0"/>
    <m/>
    <m/>
    <m/>
    <m/>
    <m/>
    <n v="595000"/>
    <n v="61"/>
    <e v="#DIV/0!"/>
    <e v="#DIV/0!"/>
    <e v="#DIV/0!"/>
    <e v="#DIV/0!"/>
    <e v="#DIV/0!"/>
    <e v="#DIV/0!"/>
    <m/>
    <e v="#DIV/0!"/>
    <e v="#DIV/0!"/>
    <e v="#DIV/0!"/>
    <m/>
    <m/>
    <m/>
    <m/>
    <m/>
    <m/>
    <m/>
    <m/>
    <m/>
    <m/>
    <m/>
    <n v="1200.9547672552158"/>
    <x v="1"/>
  </r>
  <r>
    <s v="Foothill CCD"/>
    <x v="26"/>
    <s v="421"/>
    <s v="Multi-College District"/>
    <x v="0"/>
    <n v="0.35678952334658165"/>
    <n v="0.1446830412032139"/>
    <n v="0.41"/>
    <n v="32.200000000000003"/>
    <n v="10.3"/>
    <n v="20080"/>
    <x v="2"/>
    <x v="236"/>
    <x v="50"/>
    <x v="0"/>
    <n v="16"/>
    <n v="1320"/>
    <n v="45"/>
    <n v="150"/>
    <s v="2 wireless networks, 1 for general public, 1 for district affiliated employees and students"/>
    <m/>
    <m/>
    <m/>
    <m/>
    <m/>
    <m/>
    <m/>
    <m/>
    <n v="108740"/>
    <m/>
    <n v="108740"/>
    <m/>
    <m/>
    <m/>
    <m/>
    <m/>
    <m/>
    <m/>
    <m/>
    <n v="4000"/>
    <m/>
    <n v="4000"/>
    <n v="1900"/>
    <m/>
    <m/>
    <m/>
    <m/>
    <m/>
    <m/>
    <m/>
    <n v="29926"/>
    <m/>
    <n v="31826"/>
    <m/>
    <m/>
    <m/>
    <m/>
    <m/>
    <m/>
    <m/>
    <m/>
    <m/>
    <m/>
    <n v="0"/>
    <m/>
    <m/>
    <m/>
    <m/>
    <m/>
    <m/>
    <m/>
    <m/>
    <m/>
    <m/>
    <m/>
    <m/>
    <m/>
    <m/>
    <m/>
    <m/>
    <m/>
    <m/>
    <m/>
    <m/>
    <m/>
    <m/>
    <n v="1500"/>
    <m/>
    <m/>
    <m/>
    <m/>
    <m/>
    <m/>
    <m/>
    <n v="71025"/>
    <m/>
    <n v="72525"/>
    <m/>
    <m/>
    <m/>
    <m/>
    <m/>
    <m/>
    <m/>
    <m/>
    <m/>
    <m/>
    <m/>
    <m/>
    <m/>
    <m/>
    <m/>
    <m/>
    <m/>
    <m/>
    <m/>
    <m/>
    <m/>
    <m/>
    <m/>
    <m/>
    <m/>
    <m/>
    <m/>
    <m/>
    <m/>
    <m/>
    <n v="23967"/>
    <m/>
    <n v="23967"/>
    <m/>
    <m/>
    <m/>
    <m/>
    <m/>
    <m/>
    <m/>
    <m/>
    <m/>
    <m/>
    <m/>
    <m/>
    <m/>
    <m/>
    <m/>
    <m/>
    <m/>
    <m/>
    <m/>
    <m/>
    <m/>
    <m/>
    <m/>
    <m/>
    <m/>
    <m/>
    <m/>
    <m/>
    <m/>
    <m/>
    <m/>
    <m/>
    <m/>
    <m/>
    <m/>
    <m/>
    <m/>
    <m/>
    <m/>
    <m/>
    <m/>
    <n v="140566"/>
    <n v="100492"/>
    <n v="241058"/>
    <s v="Dean or other administrator"/>
    <s v="years 1 &amp; 2 = dean, year 3 = department chair"/>
    <s v="yes"/>
    <m/>
    <m/>
    <m/>
    <s v="Stipend"/>
    <m/>
    <n v="2192"/>
    <n v="2392"/>
    <n v="371"/>
    <n v="461"/>
    <n v="85464"/>
    <n v="0"/>
    <n v="8646"/>
    <n v="309"/>
    <m/>
    <n v="132"/>
    <n v="492"/>
    <n v="492"/>
    <n v="5626"/>
    <m/>
    <m/>
    <n v="9"/>
    <n v="5"/>
    <m/>
    <m/>
    <n v="11"/>
    <n v="10.5"/>
    <n v="15.5"/>
    <n v="20.5"/>
    <n v="9950"/>
    <s v="estimate"/>
    <n v="24811"/>
    <n v="41286"/>
    <m/>
    <n v="26307"/>
    <m/>
    <n v="2684"/>
    <n v="95088"/>
    <m/>
    <m/>
    <n v="507"/>
    <n v="440"/>
    <n v="612"/>
    <n v="321"/>
    <m/>
    <m/>
    <m/>
    <m/>
    <m/>
    <m/>
    <m/>
    <m/>
    <m/>
    <m/>
    <m/>
    <m/>
    <m/>
    <n v="96"/>
    <n v="3360"/>
    <n v="3"/>
    <n v="9"/>
    <n v="180"/>
    <n v="75"/>
    <n v="48"/>
    <n v="36"/>
    <n v="6"/>
    <n v="6"/>
    <n v="6"/>
    <n v="6"/>
    <m/>
    <m/>
    <m/>
    <m/>
    <m/>
    <n v="693567"/>
    <n v="199"/>
    <n v="0.45109475727833137"/>
    <n v="1.6593516912942113E-2"/>
    <n v="0.13202631731782394"/>
    <n v="0"/>
    <n v="0.30086120352778167"/>
    <n v="9.9424204963120905E-2"/>
    <m/>
    <n v="0"/>
    <n v="0.58312107459615525"/>
    <n v="0.41687892540384469"/>
    <m/>
    <m/>
    <m/>
    <m/>
    <m/>
    <m/>
    <m/>
    <m/>
    <m/>
    <m/>
    <m/>
    <n v="1345.8111582181248"/>
    <x v="1"/>
  </r>
  <r>
    <s v="Foothill CCD"/>
    <x v="26"/>
    <s v="421"/>
    <s v="Multi-College District"/>
    <x v="0"/>
    <n v="0.35678952334658165"/>
    <n v="0.1446830412032139"/>
    <n v="0.41"/>
    <n v="32.200000000000003"/>
    <n v="10.3"/>
    <n v="20090"/>
    <x v="3"/>
    <x v="237"/>
    <x v="50"/>
    <x v="0"/>
    <n v="16"/>
    <n v="1320"/>
    <n v="45"/>
    <n v="150"/>
    <s v="2 wireless networks, 1 for general public, 1 for district affiliated employees and students"/>
    <m/>
    <m/>
    <m/>
    <m/>
    <m/>
    <m/>
    <m/>
    <m/>
    <n v="92106"/>
    <n v="1191"/>
    <n v="93297"/>
    <m/>
    <m/>
    <m/>
    <m/>
    <m/>
    <m/>
    <m/>
    <m/>
    <n v="4080"/>
    <m/>
    <n v="4080"/>
    <m/>
    <m/>
    <m/>
    <m/>
    <m/>
    <m/>
    <m/>
    <m/>
    <n v="25419"/>
    <m/>
    <n v="25419"/>
    <m/>
    <m/>
    <m/>
    <m/>
    <m/>
    <m/>
    <m/>
    <m/>
    <m/>
    <m/>
    <n v="0"/>
    <m/>
    <m/>
    <m/>
    <m/>
    <m/>
    <m/>
    <m/>
    <m/>
    <m/>
    <m/>
    <m/>
    <m/>
    <m/>
    <m/>
    <m/>
    <m/>
    <m/>
    <m/>
    <m/>
    <m/>
    <m/>
    <m/>
    <n v="8750"/>
    <m/>
    <m/>
    <m/>
    <m/>
    <m/>
    <m/>
    <m/>
    <n v="93455"/>
    <m/>
    <n v="102205"/>
    <m/>
    <m/>
    <m/>
    <m/>
    <m/>
    <m/>
    <m/>
    <m/>
    <m/>
    <m/>
    <m/>
    <m/>
    <m/>
    <m/>
    <m/>
    <m/>
    <m/>
    <m/>
    <m/>
    <m/>
    <m/>
    <m/>
    <m/>
    <m/>
    <m/>
    <m/>
    <m/>
    <m/>
    <m/>
    <m/>
    <n v="17102"/>
    <n v="70"/>
    <n v="17172"/>
    <m/>
    <m/>
    <m/>
    <m/>
    <m/>
    <m/>
    <m/>
    <m/>
    <m/>
    <m/>
    <m/>
    <m/>
    <m/>
    <m/>
    <m/>
    <m/>
    <m/>
    <m/>
    <m/>
    <m/>
    <m/>
    <m/>
    <m/>
    <m/>
    <m/>
    <m/>
    <m/>
    <m/>
    <m/>
    <m/>
    <m/>
    <m/>
    <m/>
    <m/>
    <m/>
    <m/>
    <m/>
    <m/>
    <n v="1240"/>
    <m/>
    <n v="1240"/>
    <n v="118716"/>
    <n v="123457"/>
    <n v="243413"/>
    <s v="Dean or other administrator"/>
    <s v="years 1 &amp; 2 = dean, year 3 = department chair"/>
    <s v="yes"/>
    <m/>
    <m/>
    <m/>
    <s v="Stipend"/>
    <m/>
    <n v="1785"/>
    <n v="2242"/>
    <n v="446"/>
    <n v="501"/>
    <n v="90398"/>
    <n v="5651"/>
    <n v="14305"/>
    <n v="240"/>
    <m/>
    <n v="132"/>
    <n v="353"/>
    <n v="414"/>
    <n v="6627"/>
    <m/>
    <m/>
    <n v="9"/>
    <n v="4.43"/>
    <m/>
    <m/>
    <n v="11"/>
    <n v="10.5"/>
    <n v="14.93"/>
    <n v="18.5"/>
    <n v="10400"/>
    <s v="estimate"/>
    <n v="25523"/>
    <n v="56481"/>
    <m/>
    <n v="25903"/>
    <m/>
    <n v="2627"/>
    <n v="110534"/>
    <m/>
    <m/>
    <n v="418"/>
    <n v="363"/>
    <n v="538"/>
    <n v="278"/>
    <m/>
    <m/>
    <m/>
    <m/>
    <m/>
    <m/>
    <m/>
    <m/>
    <m/>
    <m/>
    <m/>
    <m/>
    <m/>
    <n v="101"/>
    <n v="3790"/>
    <n v="4"/>
    <n v="12"/>
    <n v="216"/>
    <n v="71"/>
    <n v="48"/>
    <n v="36"/>
    <n v="6"/>
    <n v="0"/>
    <n v="6"/>
    <n v="0"/>
    <m/>
    <m/>
    <m/>
    <m/>
    <m/>
    <n v="781556"/>
    <n v="263"/>
    <n v="0.3832868417052499"/>
    <n v="1.6761635574106561E-2"/>
    <n v="0.10442745457309183"/>
    <n v="0"/>
    <n v="0.41988307937538261"/>
    <n v="7.0546766195724961E-2"/>
    <m/>
    <n v="5.0942225764441509E-3"/>
    <n v="0.48771429627834173"/>
    <n v="0.50719148114521406"/>
    <m/>
    <m/>
    <m/>
    <m/>
    <m/>
    <m/>
    <m/>
    <m/>
    <m/>
    <m/>
    <m/>
    <n v="1473.2480974707344"/>
    <x v="1"/>
  </r>
  <r>
    <s v="Foothill CCD"/>
    <x v="26"/>
    <s v="421"/>
    <s v="Multi-College District"/>
    <x v="0"/>
    <n v="0.35678952334658165"/>
    <n v="0.1446830412032139"/>
    <n v="0.41"/>
    <n v="32.200000000000003"/>
    <n v="10.3"/>
    <n v="20100"/>
    <x v="4"/>
    <x v="238"/>
    <x v="50"/>
    <x v="0"/>
    <n v="16"/>
    <n v="1320"/>
    <n v="45"/>
    <n v="150"/>
    <s v="2 wireless networks, 1 for general public, 1 for district affiliated employees and students"/>
    <n v="4072"/>
    <m/>
    <m/>
    <m/>
    <m/>
    <m/>
    <m/>
    <m/>
    <n v="28768"/>
    <n v="8644"/>
    <n v="41485"/>
    <n v="4080"/>
    <m/>
    <m/>
    <m/>
    <m/>
    <m/>
    <m/>
    <m/>
    <m/>
    <m/>
    <n v="4080"/>
    <n v="16112"/>
    <m/>
    <m/>
    <m/>
    <m/>
    <m/>
    <m/>
    <m/>
    <m/>
    <m/>
    <n v="16112"/>
    <m/>
    <m/>
    <m/>
    <m/>
    <m/>
    <m/>
    <m/>
    <m/>
    <m/>
    <m/>
    <n v="0"/>
    <m/>
    <m/>
    <m/>
    <m/>
    <m/>
    <m/>
    <m/>
    <m/>
    <m/>
    <m/>
    <m/>
    <m/>
    <m/>
    <m/>
    <m/>
    <m/>
    <m/>
    <m/>
    <m/>
    <m/>
    <m/>
    <m/>
    <n v="25242"/>
    <m/>
    <m/>
    <m/>
    <m/>
    <m/>
    <m/>
    <m/>
    <n v="61465"/>
    <m/>
    <n v="86706"/>
    <m/>
    <m/>
    <m/>
    <m/>
    <m/>
    <m/>
    <m/>
    <m/>
    <m/>
    <m/>
    <m/>
    <m/>
    <m/>
    <m/>
    <m/>
    <m/>
    <m/>
    <m/>
    <m/>
    <m/>
    <m/>
    <m/>
    <n v="76"/>
    <m/>
    <m/>
    <m/>
    <m/>
    <m/>
    <m/>
    <m/>
    <n v="8981"/>
    <n v="2546"/>
    <n v="11603"/>
    <m/>
    <m/>
    <m/>
    <m/>
    <m/>
    <m/>
    <m/>
    <m/>
    <m/>
    <m/>
    <m/>
    <m/>
    <m/>
    <m/>
    <m/>
    <m/>
    <m/>
    <m/>
    <m/>
    <m/>
    <m/>
    <m/>
    <m/>
    <m/>
    <m/>
    <m/>
    <m/>
    <m/>
    <m/>
    <m/>
    <m/>
    <m/>
    <m/>
    <m/>
    <m/>
    <m/>
    <m/>
    <m/>
    <m/>
    <m/>
    <m/>
    <n v="57597"/>
    <n v="102389"/>
    <n v="159986"/>
    <s v="Dean or other administrator"/>
    <s v="years 1 &amp; 2 = dean, year 3 = department chair"/>
    <s v="yes"/>
    <m/>
    <m/>
    <m/>
    <s v="Stipend"/>
    <m/>
    <n v="1699"/>
    <n v="1805"/>
    <n v="891"/>
    <n v="1067"/>
    <n v="90714"/>
    <n v="3174"/>
    <n v="17475"/>
    <n v="232"/>
    <n v="0"/>
    <n v="132"/>
    <n v="496"/>
    <n v="560"/>
    <n v="6614"/>
    <m/>
    <m/>
    <n v="8"/>
    <n v="5.43"/>
    <m/>
    <m/>
    <n v="11"/>
    <n v="10.5"/>
    <n v="15.93"/>
    <n v="14.5"/>
    <n v="10920"/>
    <s v="estimate"/>
    <n v="22936"/>
    <n v="76118"/>
    <m/>
    <n v="30557"/>
    <m/>
    <n v="3406"/>
    <n v="133017"/>
    <m/>
    <m/>
    <n v="260"/>
    <n v="240"/>
    <n v="552"/>
    <n v="337"/>
    <m/>
    <m/>
    <m/>
    <m/>
    <m/>
    <m/>
    <m/>
    <m/>
    <m/>
    <m/>
    <m/>
    <m/>
    <m/>
    <n v="95"/>
    <n v="3800"/>
    <n v="4"/>
    <n v="12"/>
    <n v="264"/>
    <n v="63"/>
    <n v="48"/>
    <n v="36"/>
    <n v="0"/>
    <n v="0"/>
    <n v="0"/>
    <n v="0"/>
    <m/>
    <m/>
    <m/>
    <m/>
    <m/>
    <n v="835327"/>
    <n v="347"/>
    <n v="0.25930393909467081"/>
    <n v="2.5502231445251461E-2"/>
    <n v="0.10070881202105184"/>
    <n v="0"/>
    <n v="0.54195992149313066"/>
    <n v="7.2525095945895263E-2"/>
    <m/>
    <n v="0"/>
    <n v="0.36001275111572262"/>
    <n v="0.63998724888427738"/>
    <m/>
    <m/>
    <m/>
    <m/>
    <m/>
    <m/>
    <m/>
    <m/>
    <m/>
    <m/>
    <m/>
    <n v="1347.8174991779515"/>
    <x v="1"/>
  </r>
  <r>
    <s v="Foothill CCD"/>
    <x v="26"/>
    <s v="421"/>
    <s v="Multi-College District"/>
    <x v="0"/>
    <n v="0.35678952334658165"/>
    <n v="0.1446830412032139"/>
    <n v="0.41"/>
    <n v="32.200000000000003"/>
    <n v="10.3"/>
    <n v="20110"/>
    <x v="5"/>
    <x v="239"/>
    <x v="50"/>
    <x v="0"/>
    <n v="16"/>
    <n v="1320"/>
    <n v="45"/>
    <n v="150"/>
    <s v="2 wireless networks, 1 for general public, 1 for registered students and college staff. Total number of simultaneous wireless connections unknown, but should be multiple hundreds"/>
    <m/>
    <m/>
    <m/>
    <m/>
    <m/>
    <m/>
    <m/>
    <m/>
    <n v="31496"/>
    <m/>
    <n v="31496"/>
    <m/>
    <m/>
    <m/>
    <m/>
    <m/>
    <m/>
    <m/>
    <m/>
    <n v="5100"/>
    <m/>
    <n v="5100"/>
    <n v="2047"/>
    <m/>
    <m/>
    <m/>
    <m/>
    <m/>
    <m/>
    <m/>
    <n v="8469"/>
    <m/>
    <n v="10516"/>
    <m/>
    <m/>
    <m/>
    <m/>
    <m/>
    <m/>
    <m/>
    <m/>
    <m/>
    <m/>
    <n v="0"/>
    <m/>
    <m/>
    <m/>
    <m/>
    <m/>
    <m/>
    <m/>
    <m/>
    <m/>
    <m/>
    <m/>
    <m/>
    <m/>
    <m/>
    <m/>
    <m/>
    <m/>
    <m/>
    <m/>
    <m/>
    <m/>
    <m/>
    <n v="3523"/>
    <m/>
    <m/>
    <m/>
    <m/>
    <m/>
    <m/>
    <m/>
    <n v="59475"/>
    <m/>
    <n v="62998"/>
    <m/>
    <m/>
    <m/>
    <m/>
    <m/>
    <m/>
    <m/>
    <m/>
    <m/>
    <m/>
    <m/>
    <m/>
    <m/>
    <m/>
    <m/>
    <m/>
    <m/>
    <m/>
    <m/>
    <m/>
    <m/>
    <m/>
    <m/>
    <m/>
    <m/>
    <m/>
    <m/>
    <m/>
    <m/>
    <m/>
    <n v="17074"/>
    <m/>
    <n v="17074"/>
    <m/>
    <m/>
    <m/>
    <m/>
    <m/>
    <m/>
    <m/>
    <m/>
    <m/>
    <m/>
    <m/>
    <m/>
    <m/>
    <m/>
    <m/>
    <m/>
    <m/>
    <m/>
    <m/>
    <m/>
    <m/>
    <m/>
    <m/>
    <m/>
    <m/>
    <m/>
    <m/>
    <m/>
    <m/>
    <m/>
    <m/>
    <m/>
    <m/>
    <m/>
    <m/>
    <m/>
    <m/>
    <m/>
    <m/>
    <m/>
    <n v="0"/>
    <n v="42012"/>
    <n v="85172"/>
    <n v="127184"/>
    <s v="Department chair (Faculty position)"/>
    <m/>
    <s v="yes"/>
    <m/>
    <m/>
    <m/>
    <s v="Stipend"/>
    <m/>
    <n v="1583"/>
    <n v="1801"/>
    <n v="444"/>
    <n v="594"/>
    <n v="88115"/>
    <n v="2184"/>
    <n v="19659"/>
    <n v="225"/>
    <n v="0"/>
    <n v="132"/>
    <n v="483"/>
    <n v="624"/>
    <n v="6530"/>
    <m/>
    <m/>
    <n v="8"/>
    <n v="4.43"/>
    <m/>
    <m/>
    <n v="10"/>
    <n v="9.75"/>
    <n v="14.18"/>
    <n v="8.5"/>
    <n v="10500"/>
    <s v="estimate"/>
    <n v="18058"/>
    <n v="47172"/>
    <n v="0"/>
    <n v="7404"/>
    <m/>
    <n v="16975"/>
    <n v="89609"/>
    <m/>
    <m/>
    <n v="154"/>
    <n v="118"/>
    <n v="613"/>
    <n v="274"/>
    <m/>
    <m/>
    <m/>
    <m/>
    <m/>
    <m/>
    <m/>
    <m/>
    <m/>
    <m/>
    <m/>
    <m/>
    <m/>
    <n v="87"/>
    <n v="3045"/>
    <n v="4"/>
    <n v="9"/>
    <n v="208"/>
    <n v="63"/>
    <n v="44"/>
    <n v="32"/>
    <n v="0"/>
    <n v="0"/>
    <n v="0"/>
    <n v="0"/>
    <m/>
    <m/>
    <m/>
    <m/>
    <m/>
    <n v="784109"/>
    <n v="31"/>
    <n v="0.24764121273116116"/>
    <n v="4.0099383570260411E-2"/>
    <n v="8.2683356397031074E-2"/>
    <n v="0"/>
    <n v="0.49532960120769909"/>
    <n v="0.13424644609384828"/>
    <m/>
    <n v="0"/>
    <n v="0.33032456912819225"/>
    <n v="0.66967543087180781"/>
    <m/>
    <m/>
    <m/>
    <m/>
    <m/>
    <m/>
    <m/>
    <m/>
    <m/>
    <m/>
    <m/>
    <n v="1414.1759419705713"/>
    <x v="1"/>
  </r>
  <r>
    <s v="Foothill CCD"/>
    <x v="26"/>
    <s v="421"/>
    <s v="Multi-College District"/>
    <x v="0"/>
    <n v="0.35678952334658165"/>
    <n v="0.1446830412032139"/>
    <n v="0.41"/>
    <n v="32.200000000000003"/>
    <n v="10.3"/>
    <n v="20120"/>
    <x v="6"/>
    <x v="240"/>
    <x v="50"/>
    <x v="0"/>
    <n v="16"/>
    <n v="1320"/>
    <n v="45"/>
    <n v="150"/>
    <s v="2 wireless networks, 1 for general public, 1 for registered students and college staff. Total number of simultaneous wireless connections unknown, but should be multiple hundreds"/>
    <m/>
    <m/>
    <m/>
    <m/>
    <m/>
    <m/>
    <m/>
    <m/>
    <n v="23918"/>
    <m/>
    <n v="23918"/>
    <m/>
    <m/>
    <m/>
    <m/>
    <m/>
    <m/>
    <m/>
    <m/>
    <m/>
    <m/>
    <n v="0"/>
    <n v="10437"/>
    <m/>
    <m/>
    <m/>
    <m/>
    <m/>
    <m/>
    <m/>
    <m/>
    <m/>
    <n v="10437"/>
    <m/>
    <m/>
    <m/>
    <m/>
    <m/>
    <m/>
    <m/>
    <m/>
    <m/>
    <m/>
    <n v="0"/>
    <m/>
    <m/>
    <m/>
    <m/>
    <m/>
    <m/>
    <m/>
    <m/>
    <m/>
    <m/>
    <m/>
    <m/>
    <m/>
    <m/>
    <m/>
    <m/>
    <m/>
    <m/>
    <m/>
    <m/>
    <m/>
    <m/>
    <n v="10252"/>
    <m/>
    <m/>
    <m/>
    <m/>
    <m/>
    <m/>
    <m/>
    <n v="35203"/>
    <m/>
    <n v="45455"/>
    <m/>
    <m/>
    <m/>
    <m/>
    <m/>
    <m/>
    <m/>
    <m/>
    <m/>
    <m/>
    <m/>
    <m/>
    <m/>
    <m/>
    <m/>
    <m/>
    <m/>
    <m/>
    <m/>
    <m/>
    <m/>
    <m/>
    <m/>
    <m/>
    <m/>
    <m/>
    <m/>
    <m/>
    <m/>
    <m/>
    <n v="7532"/>
    <m/>
    <n v="7532"/>
    <m/>
    <m/>
    <m/>
    <m/>
    <m/>
    <m/>
    <m/>
    <m/>
    <m/>
    <m/>
    <m/>
    <m/>
    <m/>
    <m/>
    <m/>
    <m/>
    <m/>
    <m/>
    <m/>
    <m/>
    <m/>
    <m/>
    <m/>
    <m/>
    <m/>
    <m/>
    <m/>
    <m/>
    <m/>
    <m/>
    <m/>
    <m/>
    <m/>
    <m/>
    <m/>
    <m/>
    <m/>
    <m/>
    <m/>
    <m/>
    <n v="0"/>
    <n v="34355"/>
    <n v="52987"/>
    <n v="87342"/>
    <s v="Department chair (Faculty position)"/>
    <m/>
    <s v="yes"/>
    <m/>
    <m/>
    <m/>
    <s v="Stipend"/>
    <m/>
    <n v="1395"/>
    <n v="1733"/>
    <n v="429"/>
    <n v="714"/>
    <n v="83330"/>
    <n v="0"/>
    <n v="19659"/>
    <n v="197"/>
    <n v="0"/>
    <n v="132"/>
    <n v="280"/>
    <n v="303"/>
    <n v="6060"/>
    <m/>
    <m/>
    <n v="7"/>
    <n v="4.43"/>
    <m/>
    <m/>
    <n v="10"/>
    <n v="9.75"/>
    <n v="14.18"/>
    <n v="8.1999999999999993"/>
    <n v="10100"/>
    <s v="estimate"/>
    <n v="16718"/>
    <n v="47723"/>
    <n v="0"/>
    <n v="5667"/>
    <m/>
    <n v="17142"/>
    <n v="87250"/>
    <m/>
    <m/>
    <n v="127"/>
    <n v="106"/>
    <n v="494"/>
    <n v="218"/>
    <m/>
    <m/>
    <m/>
    <m/>
    <m/>
    <m/>
    <m/>
    <m/>
    <m/>
    <m/>
    <m/>
    <m/>
    <m/>
    <n v="78"/>
    <n v="2730"/>
    <n v="4"/>
    <n v="9"/>
    <n v="298"/>
    <n v="63"/>
    <n v="44"/>
    <n v="32"/>
    <n v="0"/>
    <n v="0"/>
    <n v="0"/>
    <n v="0"/>
    <m/>
    <m/>
    <m/>
    <m/>
    <m/>
    <n v="744072"/>
    <n v="31"/>
    <n v="0.27384305374275836"/>
    <n v="0"/>
    <n v="0.11949577522841245"/>
    <n v="0"/>
    <n v="0.52042545396258388"/>
    <n v="8.6235717066245332E-2"/>
    <m/>
    <n v="0"/>
    <n v="0.39333882897117078"/>
    <n v="0.60666117102882922"/>
    <m/>
    <m/>
    <m/>
    <m/>
    <m/>
    <m/>
    <m/>
    <m/>
    <m/>
    <m/>
    <m/>
    <n v="1425.2600980589755"/>
    <x v="1"/>
  </r>
  <r>
    <s v="Foothill CCD"/>
    <x v="26"/>
    <s v="421"/>
    <s v="Multi-College District"/>
    <x v="0"/>
    <n v="0.35678952334658165"/>
    <n v="0.1446830412032139"/>
    <n v="0.41"/>
    <n v="32.200000000000003"/>
    <n v="10.3"/>
    <n v="20130"/>
    <x v="7"/>
    <x v="241"/>
    <x v="50"/>
    <x v="0"/>
    <n v="16"/>
    <n v="1012"/>
    <n v="45"/>
    <n v="40"/>
    <m/>
    <m/>
    <m/>
    <m/>
    <m/>
    <m/>
    <m/>
    <m/>
    <m/>
    <n v="35848"/>
    <n v="689"/>
    <n v="36537"/>
    <m/>
    <m/>
    <m/>
    <m/>
    <m/>
    <m/>
    <m/>
    <m/>
    <m/>
    <m/>
    <m/>
    <n v="10254"/>
    <m/>
    <m/>
    <m/>
    <m/>
    <m/>
    <m/>
    <m/>
    <m/>
    <m/>
    <n v="10254"/>
    <m/>
    <m/>
    <m/>
    <m/>
    <m/>
    <m/>
    <m/>
    <m/>
    <m/>
    <m/>
    <m/>
    <m/>
    <m/>
    <m/>
    <m/>
    <m/>
    <m/>
    <m/>
    <m/>
    <m/>
    <m/>
    <m/>
    <m/>
    <m/>
    <m/>
    <m/>
    <m/>
    <m/>
    <m/>
    <m/>
    <m/>
    <m/>
    <m/>
    <n v="1571"/>
    <m/>
    <m/>
    <m/>
    <m/>
    <m/>
    <m/>
    <m/>
    <n v="42755"/>
    <m/>
    <n v="44326"/>
    <m/>
    <m/>
    <m/>
    <m/>
    <m/>
    <m/>
    <m/>
    <m/>
    <m/>
    <m/>
    <m/>
    <m/>
    <m/>
    <m/>
    <m/>
    <m/>
    <m/>
    <m/>
    <m/>
    <m/>
    <m/>
    <m/>
    <m/>
    <m/>
    <m/>
    <m/>
    <m/>
    <m/>
    <m/>
    <m/>
    <n v="17564"/>
    <m/>
    <n v="17564"/>
    <m/>
    <m/>
    <m/>
    <m/>
    <m/>
    <m/>
    <m/>
    <m/>
    <m/>
    <m/>
    <m/>
    <m/>
    <m/>
    <m/>
    <m/>
    <m/>
    <m/>
    <m/>
    <m/>
    <m/>
    <m/>
    <m/>
    <m/>
    <m/>
    <m/>
    <m/>
    <m/>
    <m/>
    <m/>
    <m/>
    <m/>
    <m/>
    <m/>
    <m/>
    <m/>
    <m/>
    <m/>
    <m/>
    <m/>
    <m/>
    <m/>
    <n v="46791"/>
    <n v="61890"/>
    <n v="108681"/>
    <s v="Department chair (Faculty position)"/>
    <m/>
    <s v="yes"/>
    <m/>
    <m/>
    <m/>
    <s v="Stipend"/>
    <m/>
    <n v="1.347"/>
    <n v="1464"/>
    <n v="77"/>
    <n v="180"/>
    <n v="82592"/>
    <n v="0"/>
    <n v="19659"/>
    <n v="164"/>
    <m/>
    <n v="0"/>
    <n v="440"/>
    <n v="461"/>
    <n v="6127"/>
    <m/>
    <m/>
    <n v="8"/>
    <n v="5.32"/>
    <m/>
    <n v="10"/>
    <n v="10"/>
    <n v="9.75"/>
    <n v="15.07"/>
    <n v="9.1999999999999993"/>
    <m/>
    <m/>
    <n v="14279"/>
    <n v="57113"/>
    <n v="0"/>
    <n v="6341"/>
    <n v="212"/>
    <m/>
    <n v="77945"/>
    <m/>
    <m/>
    <n v="123"/>
    <n v="109"/>
    <n v="490"/>
    <n v="158"/>
    <m/>
    <m/>
    <m/>
    <m/>
    <m/>
    <m/>
    <m/>
    <m/>
    <m/>
    <m/>
    <m/>
    <m/>
    <m/>
    <n v="104"/>
    <n v="3848"/>
    <n v="11"/>
    <n v="11"/>
    <n v="301"/>
    <n v="63"/>
    <n v="44"/>
    <n v="40"/>
    <n v="0"/>
    <n v="0"/>
    <n v="0"/>
    <n v="0"/>
    <s v="No"/>
    <m/>
    <m/>
    <s v="No"/>
    <s v="Yes"/>
    <n v="755923"/>
    <m/>
    <n v="0.33618571783476414"/>
    <n v="0"/>
    <n v="9.4349518315068867E-2"/>
    <n v="0"/>
    <n v="0.4078541787432946"/>
    <n v="0.1616105851068724"/>
    <m/>
    <n v="0"/>
    <n v="0.43053523614983302"/>
    <n v="0.56946476385016698"/>
    <m/>
    <m/>
    <m/>
    <m/>
    <m/>
    <m/>
    <m/>
    <m/>
    <m/>
    <m/>
    <m/>
    <n v="1313.0152747495749"/>
    <x v="2"/>
  </r>
  <r>
    <s v="Foothill CCD"/>
    <x v="26"/>
    <s v="421"/>
    <s v="Multi-College District"/>
    <x v="0"/>
    <n v="0.35678952334658165"/>
    <n v="0.1446830412032139"/>
    <n v="0.41"/>
    <n v="32.200000000000003"/>
    <n v="10.3"/>
    <n v="20140"/>
    <x v="8"/>
    <x v="242"/>
    <x v="50"/>
    <x v="0"/>
    <n v="16"/>
    <n v="1012"/>
    <n v="45"/>
    <n v="52"/>
    <m/>
    <n v="0"/>
    <m/>
    <m/>
    <m/>
    <m/>
    <m/>
    <m/>
    <m/>
    <n v="34239"/>
    <m/>
    <n v="34239"/>
    <m/>
    <m/>
    <m/>
    <m/>
    <m/>
    <m/>
    <m/>
    <m/>
    <n v="3472"/>
    <m/>
    <n v="3472"/>
    <n v="8767"/>
    <m/>
    <m/>
    <m/>
    <m/>
    <m/>
    <m/>
    <m/>
    <m/>
    <m/>
    <n v="8767"/>
    <m/>
    <m/>
    <m/>
    <m/>
    <m/>
    <m/>
    <m/>
    <m/>
    <m/>
    <m/>
    <n v="0"/>
    <n v="17674"/>
    <m/>
    <m/>
    <m/>
    <m/>
    <m/>
    <m/>
    <m/>
    <n v="47505"/>
    <m/>
    <n v="65179"/>
    <m/>
    <m/>
    <m/>
    <m/>
    <m/>
    <m/>
    <m/>
    <m/>
    <m/>
    <m/>
    <n v="0"/>
    <n v="17674"/>
    <n v="0"/>
    <n v="0"/>
    <n v="0"/>
    <n v="0"/>
    <n v="0"/>
    <n v="0"/>
    <n v="0"/>
    <n v="47505"/>
    <n v="0"/>
    <n v="65179"/>
    <m/>
    <m/>
    <m/>
    <m/>
    <m/>
    <m/>
    <m/>
    <m/>
    <m/>
    <m/>
    <n v="0"/>
    <m/>
    <m/>
    <m/>
    <m/>
    <m/>
    <m/>
    <m/>
    <m/>
    <n v="6315"/>
    <m/>
    <n v="6315"/>
    <n v="0"/>
    <n v="0"/>
    <n v="0"/>
    <n v="0"/>
    <n v="0"/>
    <n v="0"/>
    <n v="0"/>
    <n v="0"/>
    <n v="6315"/>
    <n v="0"/>
    <n v="6315"/>
    <m/>
    <m/>
    <m/>
    <m/>
    <m/>
    <m/>
    <m/>
    <m/>
    <m/>
    <n v="0"/>
    <m/>
    <m/>
    <m/>
    <m/>
    <m/>
    <m/>
    <m/>
    <m/>
    <m/>
    <n v="0"/>
    <n v="0"/>
    <n v="0"/>
    <n v="0"/>
    <n v="0"/>
    <n v="0"/>
    <n v="0"/>
    <n v="0"/>
    <n v="0"/>
    <n v="0"/>
    <n v="0"/>
    <m/>
    <m/>
    <m/>
    <m/>
    <m/>
    <m/>
    <m/>
    <m/>
    <m/>
    <m/>
    <n v="0"/>
    <n v="43006"/>
    <n v="74966"/>
    <n v="117972"/>
    <s v="Department chair (Faculty position)"/>
    <m/>
    <s v="No"/>
    <s v="M.A."/>
    <m/>
    <m/>
    <s v="Stipend"/>
    <m/>
    <n v="1555"/>
    <n v="1686"/>
    <n v="122"/>
    <n v="191"/>
    <n v="76495"/>
    <n v="123473"/>
    <n v="140936"/>
    <n v="88"/>
    <m/>
    <n v="0"/>
    <n v="331"/>
    <n v="357"/>
    <n v="5028"/>
    <s v="No"/>
    <m/>
    <n v="5"/>
    <n v="5.43"/>
    <m/>
    <n v="10"/>
    <n v="10"/>
    <n v="9.75"/>
    <n v="15.18"/>
    <n v="9"/>
    <n v="3400"/>
    <s v="estimate"/>
    <n v="12177"/>
    <n v="41423"/>
    <n v="0"/>
    <n v="3560"/>
    <n v="0"/>
    <m/>
    <n v="57160"/>
    <n v="136"/>
    <n v="10"/>
    <m/>
    <n v="146"/>
    <n v="1210"/>
    <n v="185"/>
    <s v="Yes"/>
    <s v="Foothill College"/>
    <m/>
    <m/>
    <m/>
    <m/>
    <m/>
    <m/>
    <m/>
    <m/>
    <m/>
    <s v="No"/>
    <m/>
    <n v="104"/>
    <n v="4029"/>
    <n v="3"/>
    <n v="13"/>
    <n v="384"/>
    <n v="63"/>
    <n v="40"/>
    <n v="40"/>
    <n v="0"/>
    <n v="0"/>
    <n v="0"/>
    <n v="0"/>
    <s v="No"/>
    <m/>
    <s v="No"/>
    <s v="No"/>
    <s v="Yes"/>
    <n v="635472"/>
    <n v="24"/>
    <n v="0.29022988505747127"/>
    <n v="2.9430712372427354E-2"/>
    <n v="7.4314244057912052E-2"/>
    <n v="0"/>
    <n v="0.55249550740853759"/>
    <n v="5.3529651103651717E-2"/>
    <n v="0"/>
    <n v="0"/>
    <n v="0.36454412911538331"/>
    <n v="0.63545587088461664"/>
    <n v="71"/>
    <s v="Yes"/>
    <m/>
    <s v="Student Government"/>
    <m/>
    <m/>
    <s v="Textbook Donations from Faculty"/>
    <m/>
    <m/>
    <s v="Other"/>
    <s v="Donations from department or division"/>
    <n v="1289.3417152895418"/>
    <x v="2"/>
  </r>
  <r>
    <s v="Desert CCD"/>
    <x v="27"/>
    <s v="931"/>
    <s v="Single College District"/>
    <x v="2"/>
    <n v="0.61605222164527851"/>
    <n v="0.36555151694978116"/>
    <n v="0.18"/>
    <n v="64.5"/>
    <n v="73.2"/>
    <n v="20060"/>
    <x v="0"/>
    <x v="243"/>
    <x v="51"/>
    <x v="0"/>
    <n v="30"/>
    <n v="248"/>
    <n v="40"/>
    <n v="43"/>
    <s v="Wireless Access"/>
    <n v="12354"/>
    <m/>
    <n v="66281"/>
    <n v="0"/>
    <n v="0"/>
    <n v="0"/>
    <m/>
    <m/>
    <n v="0"/>
    <n v="0"/>
    <n v="78635"/>
    <n v="0"/>
    <m/>
    <n v="0"/>
    <n v="0"/>
    <n v="0"/>
    <n v="0"/>
    <m/>
    <m/>
    <n v="0"/>
    <n v="28310"/>
    <n v="28310"/>
    <n v="0"/>
    <m/>
    <n v="0"/>
    <n v="0"/>
    <n v="0"/>
    <n v="0"/>
    <m/>
    <m/>
    <n v="0"/>
    <n v="0"/>
    <n v="0"/>
    <n v="0"/>
    <m/>
    <n v="0"/>
    <n v="0"/>
    <n v="0"/>
    <n v="2800"/>
    <m/>
    <m/>
    <n v="0"/>
    <n v="0"/>
    <n v="2800"/>
    <m/>
    <m/>
    <m/>
    <m/>
    <m/>
    <m/>
    <m/>
    <m/>
    <m/>
    <m/>
    <m/>
    <m/>
    <m/>
    <m/>
    <m/>
    <m/>
    <m/>
    <m/>
    <m/>
    <m/>
    <m/>
    <m/>
    <n v="0"/>
    <m/>
    <n v="0"/>
    <n v="0"/>
    <n v="0"/>
    <m/>
    <m/>
    <n v="32714"/>
    <n v="0"/>
    <n v="0"/>
    <n v="32714"/>
    <m/>
    <m/>
    <m/>
    <m/>
    <m/>
    <m/>
    <m/>
    <m/>
    <m/>
    <m/>
    <m/>
    <m/>
    <m/>
    <m/>
    <m/>
    <m/>
    <m/>
    <m/>
    <m/>
    <m/>
    <m/>
    <m/>
    <n v="1200"/>
    <m/>
    <n v="0"/>
    <n v="0"/>
    <n v="0"/>
    <m/>
    <m/>
    <n v="0"/>
    <n v="0"/>
    <n v="0"/>
    <n v="1200"/>
    <m/>
    <m/>
    <m/>
    <m/>
    <m/>
    <m/>
    <m/>
    <m/>
    <m/>
    <m/>
    <m/>
    <m/>
    <m/>
    <m/>
    <m/>
    <m/>
    <m/>
    <m/>
    <m/>
    <m/>
    <m/>
    <m/>
    <m/>
    <m/>
    <m/>
    <m/>
    <m/>
    <m/>
    <m/>
    <m/>
    <n v="0"/>
    <m/>
    <n v="0"/>
    <n v="0"/>
    <n v="0"/>
    <n v="0"/>
    <m/>
    <m/>
    <n v="0"/>
    <n v="0"/>
    <n v="0"/>
    <n v="106945"/>
    <n v="36714"/>
    <n v="143659"/>
    <s v="Dean or other administrator"/>
    <m/>
    <s v="No"/>
    <s v="M.A. (subject other than librarianship)"/>
    <m/>
    <m/>
    <s v="Stipend"/>
    <m/>
    <n v="2176"/>
    <n v="2644"/>
    <n v="0"/>
    <n v="0"/>
    <n v="52240"/>
    <n v="1201"/>
    <n v="13458"/>
    <n v="189"/>
    <m/>
    <n v="84"/>
    <n v="17"/>
    <n v="17"/>
    <n v="75"/>
    <m/>
    <m/>
    <n v="3"/>
    <n v="3.5"/>
    <m/>
    <m/>
    <n v="3"/>
    <n v="3.5"/>
    <n v="8"/>
    <n v="1.5"/>
    <n v="13647"/>
    <s v="actual"/>
    <m/>
    <n v="10750"/>
    <n v="4996"/>
    <n v="1312"/>
    <m/>
    <n v="82"/>
    <m/>
    <m/>
    <m/>
    <n v="26"/>
    <n v="24"/>
    <n v="90"/>
    <n v="90"/>
    <m/>
    <m/>
    <m/>
    <m/>
    <m/>
    <m/>
    <m/>
    <m/>
    <m/>
    <m/>
    <m/>
    <m/>
    <m/>
    <n v="79"/>
    <n v="72"/>
    <n v="0"/>
    <n v="0"/>
    <n v="0"/>
    <n v="61"/>
    <n v="40"/>
    <n v="40"/>
    <n v="0"/>
    <n v="0"/>
    <n v="0"/>
    <n v="0"/>
    <m/>
    <m/>
    <m/>
    <m/>
    <m/>
    <n v="42465"/>
    <m/>
    <n v="0.54737259760961721"/>
    <n v="0.19706388043909537"/>
    <n v="0"/>
    <n v="1.9490599266318156E-2"/>
    <n v="0.22771980871369005"/>
    <n v="8.3531139712792104E-3"/>
    <m/>
    <n v="0"/>
    <n v="0.7444364780487126"/>
    <n v="0.2555635219512874"/>
    <m/>
    <m/>
    <m/>
    <m/>
    <m/>
    <m/>
    <m/>
    <m/>
    <m/>
    <m/>
    <m/>
    <n v="799.0847142857134"/>
    <x v="0"/>
  </r>
  <r>
    <s v="Desert CCD"/>
    <x v="27"/>
    <s v="931"/>
    <s v="Single College District"/>
    <x v="2"/>
    <n v="0.61605222164527851"/>
    <n v="0.36555151694978116"/>
    <n v="0.18"/>
    <n v="64.5"/>
    <n v="73.2"/>
    <n v="20070"/>
    <x v="1"/>
    <x v="244"/>
    <x v="51"/>
    <x v="0"/>
    <n v="30"/>
    <n v="248"/>
    <n v="40"/>
    <n v="43"/>
    <s v="Wireless Access"/>
    <n v="12966"/>
    <m/>
    <n v="22386"/>
    <n v="0"/>
    <n v="0"/>
    <n v="0"/>
    <m/>
    <m/>
    <n v="0"/>
    <n v="0"/>
    <n v="35352"/>
    <n v="9000"/>
    <m/>
    <n v="0"/>
    <n v="0"/>
    <n v="0"/>
    <n v="0"/>
    <m/>
    <m/>
    <n v="0"/>
    <n v="20880"/>
    <n v="29880"/>
    <n v="0"/>
    <m/>
    <n v="0"/>
    <n v="0"/>
    <n v="0"/>
    <n v="0"/>
    <m/>
    <m/>
    <n v="0"/>
    <n v="0"/>
    <n v="0"/>
    <n v="0"/>
    <m/>
    <n v="0"/>
    <n v="0"/>
    <n v="0"/>
    <n v="4100"/>
    <m/>
    <m/>
    <n v="0"/>
    <n v="0"/>
    <n v="4100"/>
    <m/>
    <m/>
    <m/>
    <m/>
    <m/>
    <m/>
    <m/>
    <m/>
    <m/>
    <m/>
    <m/>
    <m/>
    <m/>
    <m/>
    <m/>
    <m/>
    <m/>
    <m/>
    <m/>
    <m/>
    <m/>
    <m/>
    <n v="0"/>
    <m/>
    <n v="0"/>
    <n v="0"/>
    <n v="0"/>
    <m/>
    <m/>
    <n v="36313"/>
    <n v="0"/>
    <n v="14217"/>
    <n v="50530"/>
    <m/>
    <m/>
    <m/>
    <m/>
    <m/>
    <m/>
    <m/>
    <m/>
    <m/>
    <m/>
    <m/>
    <m/>
    <m/>
    <m/>
    <m/>
    <m/>
    <m/>
    <m/>
    <m/>
    <m/>
    <m/>
    <m/>
    <n v="200"/>
    <m/>
    <n v="0"/>
    <n v="0"/>
    <n v="0"/>
    <m/>
    <m/>
    <n v="0"/>
    <n v="0"/>
    <n v="0"/>
    <n v="200"/>
    <m/>
    <m/>
    <m/>
    <m/>
    <m/>
    <m/>
    <m/>
    <m/>
    <m/>
    <m/>
    <m/>
    <m/>
    <m/>
    <m/>
    <m/>
    <m/>
    <m/>
    <m/>
    <m/>
    <m/>
    <m/>
    <m/>
    <m/>
    <m/>
    <m/>
    <m/>
    <m/>
    <m/>
    <m/>
    <m/>
    <n v="0"/>
    <m/>
    <n v="0"/>
    <n v="0"/>
    <n v="0"/>
    <n v="0"/>
    <m/>
    <m/>
    <n v="0"/>
    <n v="0"/>
    <n v="0"/>
    <n v="65232"/>
    <n v="54830"/>
    <n v="120062"/>
    <s v="Dean or other administrator"/>
    <m/>
    <s v="No"/>
    <s v="M.A. (subject other than librarianship)"/>
    <m/>
    <m/>
    <s v="Stipend"/>
    <m/>
    <n v="1193"/>
    <n v="1226"/>
    <n v="0"/>
    <n v="0"/>
    <n v="53433"/>
    <n v="4031"/>
    <n v="16611"/>
    <n v="191"/>
    <m/>
    <n v="84"/>
    <n v="4"/>
    <n v="4"/>
    <n v="79"/>
    <m/>
    <m/>
    <n v="2"/>
    <n v="2.5"/>
    <m/>
    <m/>
    <n v="3"/>
    <n v="3"/>
    <n v="5.5"/>
    <n v="1.5"/>
    <n v="12554"/>
    <s v="actual"/>
    <m/>
    <n v="8456"/>
    <n v="3497"/>
    <n v="125"/>
    <m/>
    <n v="176"/>
    <m/>
    <m/>
    <m/>
    <n v="7"/>
    <n v="7"/>
    <n v="35"/>
    <n v="35"/>
    <m/>
    <m/>
    <m/>
    <m/>
    <m/>
    <m/>
    <m/>
    <m/>
    <m/>
    <m/>
    <m/>
    <m/>
    <m/>
    <n v="1663"/>
    <n v="1541"/>
    <n v="0"/>
    <n v="0"/>
    <n v="0"/>
    <n v="61"/>
    <n v="40"/>
    <n v="40"/>
    <n v="0"/>
    <n v="0"/>
    <n v="0"/>
    <n v="0"/>
    <m/>
    <m/>
    <m/>
    <m/>
    <m/>
    <n v="41340"/>
    <m/>
    <n v="0.29444786860122268"/>
    <n v="0.24887141643484201"/>
    <n v="0"/>
    <n v="3.4149023004780864E-2"/>
    <n v="0.42086588595892122"/>
    <n v="1.6658060002332129E-3"/>
    <m/>
    <n v="0"/>
    <n v="0.54331928503606475"/>
    <n v="0.45668071496393531"/>
    <m/>
    <m/>
    <m/>
    <m/>
    <m/>
    <m/>
    <m/>
    <m/>
    <m/>
    <m/>
    <m/>
    <n v="1216.265662337662"/>
    <x v="0"/>
  </r>
  <r>
    <s v="Desert CCD"/>
    <x v="27"/>
    <s v="931"/>
    <s v="Single College District"/>
    <x v="2"/>
    <n v="0.61605222164527851"/>
    <n v="0.36555151694978116"/>
    <n v="0.18"/>
    <n v="64.5"/>
    <n v="73.2"/>
    <n v="20080"/>
    <x v="2"/>
    <x v="245"/>
    <x v="52"/>
    <x v="0"/>
    <n v="24"/>
    <n v="243"/>
    <n v="45"/>
    <n v="44"/>
    <s v="Unlimited wireless network."/>
    <n v="26887"/>
    <m/>
    <m/>
    <m/>
    <m/>
    <m/>
    <m/>
    <m/>
    <m/>
    <n v="23000"/>
    <n v="49887"/>
    <m/>
    <m/>
    <m/>
    <m/>
    <m/>
    <n v="4000"/>
    <m/>
    <m/>
    <m/>
    <m/>
    <n v="4000"/>
    <n v="18815"/>
    <m/>
    <m/>
    <m/>
    <m/>
    <m/>
    <m/>
    <m/>
    <m/>
    <n v="16305"/>
    <n v="35120"/>
    <m/>
    <m/>
    <m/>
    <m/>
    <m/>
    <m/>
    <m/>
    <m/>
    <m/>
    <m/>
    <n v="0"/>
    <m/>
    <m/>
    <m/>
    <m/>
    <m/>
    <m/>
    <m/>
    <m/>
    <m/>
    <m/>
    <m/>
    <m/>
    <m/>
    <m/>
    <m/>
    <m/>
    <m/>
    <m/>
    <m/>
    <m/>
    <m/>
    <m/>
    <n v="25637"/>
    <m/>
    <m/>
    <m/>
    <m/>
    <m/>
    <m/>
    <n v="32300"/>
    <m/>
    <m/>
    <n v="57937"/>
    <m/>
    <m/>
    <m/>
    <m/>
    <m/>
    <m/>
    <m/>
    <m/>
    <m/>
    <m/>
    <m/>
    <m/>
    <m/>
    <m/>
    <m/>
    <m/>
    <m/>
    <m/>
    <m/>
    <m/>
    <m/>
    <m/>
    <m/>
    <m/>
    <m/>
    <m/>
    <m/>
    <m/>
    <m/>
    <m/>
    <m/>
    <m/>
    <n v="0"/>
    <m/>
    <m/>
    <m/>
    <m/>
    <m/>
    <m/>
    <m/>
    <m/>
    <m/>
    <m/>
    <m/>
    <m/>
    <m/>
    <m/>
    <m/>
    <m/>
    <m/>
    <m/>
    <m/>
    <m/>
    <m/>
    <m/>
    <m/>
    <m/>
    <m/>
    <m/>
    <m/>
    <m/>
    <m/>
    <m/>
    <n v="6770"/>
    <m/>
    <m/>
    <m/>
    <m/>
    <m/>
    <m/>
    <m/>
    <m/>
    <m/>
    <n v="6770"/>
    <n v="85007"/>
    <n v="61937"/>
    <n v="153714"/>
    <s v="Dean or other administrator"/>
    <m/>
    <s v="yes"/>
    <m/>
    <m/>
    <m/>
    <m/>
    <s v="NA"/>
    <n v="1270"/>
    <n v="1356"/>
    <n v="0"/>
    <n v="0"/>
    <n v="53882"/>
    <n v="2970"/>
    <n v="19581"/>
    <n v="123"/>
    <m/>
    <n v="84"/>
    <n v="0"/>
    <n v="0"/>
    <n v="79"/>
    <m/>
    <m/>
    <n v="2"/>
    <n v="2.5"/>
    <m/>
    <m/>
    <n v="3"/>
    <n v="3"/>
    <n v="5.5"/>
    <n v="0.5"/>
    <n v="5931"/>
    <s v="actual"/>
    <n v="8110"/>
    <n v="1850"/>
    <n v="3582"/>
    <n v="50"/>
    <m/>
    <m/>
    <n v="13592"/>
    <m/>
    <m/>
    <n v="12"/>
    <n v="10"/>
    <n v="30"/>
    <n v="20"/>
    <m/>
    <m/>
    <m/>
    <m/>
    <m/>
    <m/>
    <m/>
    <m/>
    <m/>
    <m/>
    <m/>
    <m/>
    <m/>
    <n v="63"/>
    <n v="1583"/>
    <n v="0"/>
    <n v="0"/>
    <n v="0"/>
    <n v="61"/>
    <n v="45"/>
    <n v="45"/>
    <n v="0"/>
    <n v="0"/>
    <n v="0"/>
    <n v="0"/>
    <m/>
    <m/>
    <m/>
    <m/>
    <m/>
    <m/>
    <m/>
    <n v="0.3245442835395605"/>
    <n v="2.6022353201400002E-2"/>
    <n v="0.22847626110829203"/>
    <n v="0"/>
    <n v="0.37691426935737798"/>
    <n v="0"/>
    <m/>
    <n v="4.4042832793369506E-2"/>
    <n v="0.55302054464785255"/>
    <n v="0.40293662255877799"/>
    <m/>
    <m/>
    <m/>
    <m/>
    <m/>
    <m/>
    <m/>
    <m/>
    <m/>
    <m/>
    <m/>
    <n v="1272.3633593073589"/>
    <x v="0"/>
  </r>
  <r>
    <s v="Desert CCD"/>
    <x v="27"/>
    <s v="931"/>
    <s v="Single College District"/>
    <x v="2"/>
    <n v="0.61605222164527851"/>
    <n v="0.36555151694978116"/>
    <n v="0.18"/>
    <n v="64.5"/>
    <n v="73.2"/>
    <n v="20090"/>
    <x v="3"/>
    <x v="246"/>
    <x v="52"/>
    <x v="0"/>
    <n v="24"/>
    <n v="243"/>
    <n v="45"/>
    <n v="44"/>
    <s v="Unlimited wireless network."/>
    <n v="20824"/>
    <m/>
    <m/>
    <m/>
    <m/>
    <m/>
    <m/>
    <m/>
    <m/>
    <n v="27000"/>
    <n v="47824"/>
    <m/>
    <m/>
    <m/>
    <m/>
    <m/>
    <n v="4100"/>
    <m/>
    <m/>
    <m/>
    <m/>
    <n v="4100"/>
    <n v="18815"/>
    <m/>
    <m/>
    <m/>
    <m/>
    <m/>
    <m/>
    <m/>
    <m/>
    <n v="17470"/>
    <n v="36285"/>
    <m/>
    <m/>
    <m/>
    <m/>
    <m/>
    <m/>
    <m/>
    <m/>
    <m/>
    <m/>
    <n v="0"/>
    <m/>
    <m/>
    <m/>
    <m/>
    <m/>
    <m/>
    <m/>
    <m/>
    <m/>
    <m/>
    <m/>
    <m/>
    <m/>
    <m/>
    <m/>
    <m/>
    <m/>
    <m/>
    <m/>
    <m/>
    <m/>
    <m/>
    <n v="27933"/>
    <m/>
    <m/>
    <m/>
    <m/>
    <m/>
    <m/>
    <n v="32200"/>
    <m/>
    <m/>
    <n v="60133"/>
    <m/>
    <m/>
    <m/>
    <m/>
    <m/>
    <m/>
    <m/>
    <m/>
    <m/>
    <m/>
    <m/>
    <m/>
    <m/>
    <m/>
    <m/>
    <m/>
    <m/>
    <m/>
    <m/>
    <m/>
    <m/>
    <m/>
    <m/>
    <m/>
    <m/>
    <m/>
    <m/>
    <m/>
    <m/>
    <m/>
    <m/>
    <m/>
    <n v="0"/>
    <m/>
    <m/>
    <m/>
    <m/>
    <m/>
    <m/>
    <m/>
    <m/>
    <m/>
    <m/>
    <m/>
    <m/>
    <m/>
    <m/>
    <m/>
    <m/>
    <m/>
    <m/>
    <m/>
    <m/>
    <m/>
    <m/>
    <m/>
    <m/>
    <m/>
    <m/>
    <m/>
    <m/>
    <m/>
    <m/>
    <n v="6262"/>
    <m/>
    <m/>
    <m/>
    <m/>
    <m/>
    <m/>
    <m/>
    <m/>
    <m/>
    <n v="6262"/>
    <n v="84109"/>
    <n v="64233"/>
    <n v="154604"/>
    <s v="Dean or other administrator"/>
    <m/>
    <s v="yes"/>
    <m/>
    <m/>
    <m/>
    <m/>
    <s v="NA"/>
    <n v="815"/>
    <n v="925"/>
    <n v="0"/>
    <n v="0"/>
    <n v="52935"/>
    <n v="2681"/>
    <n v="22262"/>
    <n v="112"/>
    <m/>
    <n v="84"/>
    <n v="0"/>
    <n v="0"/>
    <n v="79"/>
    <m/>
    <m/>
    <n v="2"/>
    <n v="2.5"/>
    <m/>
    <m/>
    <n v="3"/>
    <n v="3"/>
    <n v="5.5"/>
    <n v="0.5"/>
    <n v="5866"/>
    <s v="actual"/>
    <n v="9446"/>
    <n v="1878"/>
    <n v="3973"/>
    <n v="50"/>
    <m/>
    <m/>
    <n v="15347"/>
    <m/>
    <m/>
    <n v="22"/>
    <n v="16"/>
    <n v="88"/>
    <n v="56"/>
    <m/>
    <m/>
    <m/>
    <m/>
    <m/>
    <m/>
    <m/>
    <m/>
    <m/>
    <m/>
    <m/>
    <m/>
    <m/>
    <n v="69"/>
    <n v="1734"/>
    <n v="0"/>
    <n v="0"/>
    <n v="0"/>
    <n v="61"/>
    <n v="45"/>
    <n v="45"/>
    <n v="0"/>
    <n v="0"/>
    <n v="0"/>
    <n v="0"/>
    <m/>
    <m/>
    <m/>
    <m/>
    <m/>
    <m/>
    <m/>
    <n v="0.30933222943778943"/>
    <n v="2.6519365605029623E-2"/>
    <n v="0.23469638560451217"/>
    <n v="0"/>
    <n v="0.38894853949445035"/>
    <n v="0"/>
    <m/>
    <n v="4.0503479858218415E-2"/>
    <n v="0.5440286150423016"/>
    <n v="0.41546790509947995"/>
    <m/>
    <m/>
    <m/>
    <m/>
    <m/>
    <m/>
    <m/>
    <m/>
    <m/>
    <m/>
    <m/>
    <n v="1375.9441038961033"/>
    <x v="0"/>
  </r>
  <r>
    <s v="Desert CCD"/>
    <x v="27"/>
    <s v="931"/>
    <s v="Single College District"/>
    <x v="2"/>
    <n v="0.61605222164527851"/>
    <n v="0.36555151694978116"/>
    <n v="0.18"/>
    <n v="64.5"/>
    <n v="73.2"/>
    <n v="20100"/>
    <x v="4"/>
    <x v="247"/>
    <x v="52"/>
    <x v="0"/>
    <n v="24"/>
    <n v="243"/>
    <n v="45"/>
    <n v="44"/>
    <s v="Unlimited wireless network."/>
    <n v="32591"/>
    <m/>
    <m/>
    <m/>
    <m/>
    <m/>
    <m/>
    <m/>
    <m/>
    <m/>
    <n v="66591"/>
    <m/>
    <m/>
    <m/>
    <m/>
    <m/>
    <n v="4100"/>
    <m/>
    <m/>
    <m/>
    <m/>
    <n v="4100"/>
    <n v="0"/>
    <m/>
    <m/>
    <m/>
    <m/>
    <m/>
    <m/>
    <m/>
    <m/>
    <n v="15880"/>
    <n v="15880"/>
    <m/>
    <m/>
    <m/>
    <m/>
    <m/>
    <m/>
    <m/>
    <m/>
    <m/>
    <m/>
    <n v="0"/>
    <m/>
    <m/>
    <m/>
    <m/>
    <m/>
    <m/>
    <m/>
    <m/>
    <m/>
    <m/>
    <m/>
    <m/>
    <m/>
    <m/>
    <m/>
    <m/>
    <m/>
    <m/>
    <m/>
    <m/>
    <m/>
    <m/>
    <n v="23380"/>
    <m/>
    <m/>
    <m/>
    <m/>
    <m/>
    <m/>
    <m/>
    <n v="23"/>
    <m/>
    <n v="55580"/>
    <m/>
    <m/>
    <m/>
    <m/>
    <m/>
    <m/>
    <m/>
    <m/>
    <m/>
    <m/>
    <m/>
    <m/>
    <m/>
    <m/>
    <m/>
    <m/>
    <m/>
    <m/>
    <m/>
    <m/>
    <m/>
    <m/>
    <m/>
    <m/>
    <m/>
    <m/>
    <m/>
    <m/>
    <m/>
    <m/>
    <m/>
    <m/>
    <n v="0"/>
    <m/>
    <m/>
    <m/>
    <m/>
    <m/>
    <m/>
    <m/>
    <m/>
    <m/>
    <m/>
    <m/>
    <m/>
    <m/>
    <m/>
    <m/>
    <m/>
    <m/>
    <m/>
    <m/>
    <m/>
    <m/>
    <m/>
    <m/>
    <m/>
    <m/>
    <m/>
    <m/>
    <m/>
    <m/>
    <m/>
    <n v="7046"/>
    <m/>
    <m/>
    <m/>
    <m/>
    <m/>
    <m/>
    <m/>
    <m/>
    <m/>
    <n v="7046"/>
    <n v="82471"/>
    <n v="59680"/>
    <n v="149197"/>
    <s v="Dean or other administrator"/>
    <m/>
    <s v="yes"/>
    <m/>
    <m/>
    <m/>
    <m/>
    <s v="NA"/>
    <n v="855"/>
    <n v="1429"/>
    <n v="0"/>
    <n v="0"/>
    <n v="50942"/>
    <n v="3174"/>
    <n v="25436"/>
    <n v="66"/>
    <n v="3"/>
    <n v="84"/>
    <n v="0"/>
    <n v="0"/>
    <n v="79"/>
    <m/>
    <m/>
    <n v="2"/>
    <n v="3.25"/>
    <m/>
    <m/>
    <n v="3"/>
    <n v="3"/>
    <n v="6.25"/>
    <n v="0.5"/>
    <n v="9345"/>
    <s v="actual"/>
    <n v="13217"/>
    <n v="18533"/>
    <n v="4716"/>
    <n v="50"/>
    <m/>
    <m/>
    <n v="36516"/>
    <m/>
    <m/>
    <n v="19"/>
    <n v="19"/>
    <n v="114"/>
    <n v="67"/>
    <m/>
    <m/>
    <m/>
    <m/>
    <m/>
    <m/>
    <m/>
    <m/>
    <m/>
    <m/>
    <m/>
    <m/>
    <m/>
    <n v="74"/>
    <n v="1859"/>
    <n v="0"/>
    <n v="0"/>
    <n v="0"/>
    <n v="57"/>
    <n v="0"/>
    <n v="0"/>
    <n v="0"/>
    <n v="0"/>
    <n v="0"/>
    <n v="0"/>
    <m/>
    <m/>
    <m/>
    <m/>
    <m/>
    <m/>
    <m/>
    <n v="0.44632934978585359"/>
    <n v="2.7480445317265092E-2"/>
    <n v="0.10643645649711456"/>
    <n v="0"/>
    <n v="0.37252759773990096"/>
    <n v="0"/>
    <m/>
    <n v="4.7226150659865816E-2"/>
    <n v="0.55276580628296812"/>
    <n v="0.40000804305716603"/>
    <m/>
    <m/>
    <m/>
    <m/>
    <m/>
    <m/>
    <m/>
    <m/>
    <m/>
    <m/>
    <m/>
    <n v="1279.0464914285694"/>
    <x v="0"/>
  </r>
  <r>
    <s v="Desert CCD"/>
    <x v="27"/>
    <s v="931"/>
    <s v="Single College District"/>
    <x v="2"/>
    <n v="0.61605222164527851"/>
    <n v="0.36555151694978116"/>
    <n v="0.18"/>
    <n v="64.5"/>
    <n v="73.2"/>
    <n v="20110"/>
    <x v="5"/>
    <x v="248"/>
    <x v="52"/>
    <x v="0"/>
    <n v="24"/>
    <n v="243"/>
    <n v="45"/>
    <n v="50"/>
    <n v="3"/>
    <n v="48200"/>
    <m/>
    <n v="0"/>
    <n v="0"/>
    <n v="0"/>
    <n v="0"/>
    <m/>
    <m/>
    <n v="0"/>
    <n v="0"/>
    <n v="0"/>
    <n v="0"/>
    <m/>
    <n v="0"/>
    <n v="0"/>
    <n v="0"/>
    <n v="0"/>
    <m/>
    <m/>
    <n v="0"/>
    <n v="0"/>
    <n v="0"/>
    <n v="0"/>
    <m/>
    <n v="0"/>
    <n v="0"/>
    <n v="0"/>
    <n v="0"/>
    <m/>
    <m/>
    <n v="0"/>
    <n v="0"/>
    <n v="0"/>
    <n v="0"/>
    <m/>
    <n v="0"/>
    <n v="0"/>
    <n v="0"/>
    <n v="0"/>
    <m/>
    <m/>
    <n v="0"/>
    <n v="0"/>
    <n v="0"/>
    <m/>
    <m/>
    <m/>
    <m/>
    <m/>
    <m/>
    <m/>
    <m/>
    <m/>
    <m/>
    <m/>
    <m/>
    <m/>
    <m/>
    <m/>
    <m/>
    <m/>
    <m/>
    <m/>
    <m/>
    <m/>
    <m/>
    <n v="71675"/>
    <m/>
    <n v="0"/>
    <n v="0"/>
    <n v="0"/>
    <m/>
    <m/>
    <n v="0"/>
    <n v="0"/>
    <n v="0"/>
    <n v="0"/>
    <m/>
    <m/>
    <m/>
    <m/>
    <m/>
    <m/>
    <m/>
    <m/>
    <m/>
    <m/>
    <m/>
    <m/>
    <m/>
    <m/>
    <m/>
    <m/>
    <m/>
    <m/>
    <m/>
    <m/>
    <m/>
    <m/>
    <n v="0"/>
    <m/>
    <n v="0"/>
    <n v="0"/>
    <n v="0"/>
    <m/>
    <m/>
    <n v="0"/>
    <n v="0"/>
    <n v="0"/>
    <n v="0"/>
    <m/>
    <m/>
    <m/>
    <m/>
    <m/>
    <m/>
    <m/>
    <m/>
    <m/>
    <m/>
    <m/>
    <m/>
    <m/>
    <m/>
    <m/>
    <m/>
    <m/>
    <m/>
    <m/>
    <m/>
    <m/>
    <m/>
    <m/>
    <m/>
    <m/>
    <m/>
    <m/>
    <m/>
    <m/>
    <m/>
    <n v="7186"/>
    <m/>
    <n v="0"/>
    <n v="0"/>
    <n v="0"/>
    <n v="0"/>
    <m/>
    <m/>
    <n v="0"/>
    <n v="0"/>
    <n v="7186"/>
    <n v="0"/>
    <n v="0"/>
    <n v="7186"/>
    <s v="Dean or other administrator"/>
    <m/>
    <s v="yes"/>
    <m/>
    <s v="None"/>
    <m/>
    <m/>
    <m/>
    <n v="634"/>
    <n v="712"/>
    <n v="37"/>
    <n v="37"/>
    <n v="35368"/>
    <n v="0"/>
    <n v="25436"/>
    <n v="62"/>
    <m/>
    <n v="0"/>
    <n v="0"/>
    <n v="0"/>
    <n v="79"/>
    <m/>
    <m/>
    <n v="2"/>
    <n v="3.42"/>
    <m/>
    <m/>
    <n v="3"/>
    <n v="2.92"/>
    <n v="6.34"/>
    <n v="3.2"/>
    <n v="3425"/>
    <s v="actual"/>
    <n v="8237"/>
    <n v="18826"/>
    <n v="3879"/>
    <n v="249"/>
    <m/>
    <n v="301"/>
    <n v="31489"/>
    <m/>
    <m/>
    <n v="9"/>
    <n v="9"/>
    <n v="67"/>
    <n v="42"/>
    <m/>
    <m/>
    <m/>
    <m/>
    <m/>
    <m/>
    <m/>
    <m/>
    <m/>
    <m/>
    <m/>
    <m/>
    <m/>
    <n v="65"/>
    <n v="0"/>
    <n v="1"/>
    <n v="2"/>
    <n v="39"/>
    <n v="57"/>
    <n v="40"/>
    <n v="40"/>
    <n v="0"/>
    <n v="0"/>
    <n v="0"/>
    <n v="0"/>
    <m/>
    <m/>
    <m/>
    <m/>
    <m/>
    <n v="109518"/>
    <n v="0"/>
    <n v="0"/>
    <n v="0"/>
    <n v="0"/>
    <n v="0"/>
    <n v="0"/>
    <n v="0"/>
    <m/>
    <n v="1"/>
    <n v="0"/>
    <n v="0"/>
    <m/>
    <m/>
    <m/>
    <m/>
    <m/>
    <m/>
    <m/>
    <m/>
    <m/>
    <m/>
    <m/>
    <n v="1226.5259426168"/>
    <x v="0"/>
  </r>
  <r>
    <s v="Desert CCD"/>
    <x v="27"/>
    <s v="931"/>
    <s v="Single College District"/>
    <x v="2"/>
    <n v="0.61605222164527851"/>
    <n v="0.36555151694978116"/>
    <n v="0.18"/>
    <n v="64.5"/>
    <n v="73.2"/>
    <n v="20120"/>
    <x v="6"/>
    <x v="249"/>
    <x v="52"/>
    <x v="0"/>
    <n v="24"/>
    <n v="243"/>
    <n v="45"/>
    <n v="50"/>
    <n v="3"/>
    <n v="12180"/>
    <m/>
    <n v="0"/>
    <n v="0"/>
    <n v="0"/>
    <n v="0"/>
    <m/>
    <m/>
    <n v="16097"/>
    <n v="0"/>
    <n v="0"/>
    <n v="0"/>
    <m/>
    <n v="0"/>
    <n v="0"/>
    <n v="0"/>
    <n v="0"/>
    <m/>
    <m/>
    <n v="0"/>
    <n v="0"/>
    <n v="0"/>
    <n v="0"/>
    <m/>
    <n v="0"/>
    <n v="0"/>
    <n v="0"/>
    <n v="0"/>
    <m/>
    <m/>
    <n v="0"/>
    <n v="0"/>
    <n v="0"/>
    <n v="0"/>
    <m/>
    <n v="0"/>
    <n v="0"/>
    <n v="0"/>
    <n v="0"/>
    <m/>
    <m/>
    <n v="0"/>
    <n v="0"/>
    <n v="0"/>
    <m/>
    <m/>
    <m/>
    <m/>
    <m/>
    <m/>
    <m/>
    <m/>
    <m/>
    <m/>
    <m/>
    <m/>
    <m/>
    <m/>
    <m/>
    <m/>
    <m/>
    <m/>
    <m/>
    <m/>
    <m/>
    <m/>
    <n v="50762"/>
    <m/>
    <n v="0"/>
    <n v="0"/>
    <n v="0"/>
    <m/>
    <m/>
    <n v="0"/>
    <n v="0"/>
    <n v="0"/>
    <n v="0"/>
    <m/>
    <m/>
    <m/>
    <m/>
    <m/>
    <m/>
    <m/>
    <m/>
    <m/>
    <m/>
    <m/>
    <m/>
    <m/>
    <m/>
    <m/>
    <m/>
    <m/>
    <m/>
    <m/>
    <m/>
    <m/>
    <m/>
    <n v="0"/>
    <m/>
    <n v="0"/>
    <n v="0"/>
    <n v="0"/>
    <m/>
    <m/>
    <n v="0"/>
    <n v="0"/>
    <n v="0"/>
    <n v="0"/>
    <m/>
    <m/>
    <m/>
    <m/>
    <m/>
    <m/>
    <m/>
    <m/>
    <m/>
    <m/>
    <m/>
    <m/>
    <m/>
    <m/>
    <m/>
    <m/>
    <m/>
    <m/>
    <m/>
    <m/>
    <m/>
    <m/>
    <m/>
    <m/>
    <m/>
    <m/>
    <m/>
    <m/>
    <m/>
    <m/>
    <n v="7329"/>
    <m/>
    <n v="0"/>
    <n v="0"/>
    <n v="0"/>
    <n v="0"/>
    <m/>
    <m/>
    <n v="0"/>
    <n v="0"/>
    <n v="7329"/>
    <n v="0"/>
    <n v="0"/>
    <n v="7329"/>
    <s v="Dean or other administrator"/>
    <m/>
    <s v="yes"/>
    <m/>
    <s v="None"/>
    <m/>
    <m/>
    <m/>
    <n v="450"/>
    <n v="499"/>
    <n v="233"/>
    <n v="233"/>
    <n v="35740"/>
    <n v="0"/>
    <n v="25436"/>
    <n v="62"/>
    <m/>
    <n v="0"/>
    <n v="0"/>
    <n v="0"/>
    <n v="79"/>
    <m/>
    <m/>
    <n v="2"/>
    <n v="3.42"/>
    <m/>
    <m/>
    <n v="3"/>
    <n v="2.92"/>
    <n v="6.34"/>
    <n v="3.4"/>
    <n v="4618"/>
    <s v="actual"/>
    <n v="7504"/>
    <n v="18922"/>
    <n v="3902"/>
    <n v="298"/>
    <m/>
    <n v="327"/>
    <n v="30953"/>
    <m/>
    <m/>
    <n v="11"/>
    <n v="11"/>
    <n v="80"/>
    <n v="50"/>
    <m/>
    <m/>
    <m/>
    <m/>
    <m/>
    <m/>
    <m/>
    <m/>
    <m/>
    <m/>
    <m/>
    <m/>
    <m/>
    <n v="80"/>
    <n v="0"/>
    <n v="1"/>
    <n v="4"/>
    <n v="89"/>
    <n v="57"/>
    <n v="40"/>
    <n v="40"/>
    <n v="0"/>
    <n v="0"/>
    <n v="0"/>
    <n v="0"/>
    <m/>
    <m/>
    <m/>
    <m/>
    <m/>
    <n v="112150"/>
    <n v="0"/>
    <n v="0"/>
    <n v="0"/>
    <n v="0"/>
    <n v="0"/>
    <n v="0"/>
    <n v="0"/>
    <m/>
    <n v="1"/>
    <n v="0"/>
    <n v="0"/>
    <m/>
    <m/>
    <m/>
    <m/>
    <m/>
    <m/>
    <m/>
    <m/>
    <m/>
    <m/>
    <m/>
    <n v="1156.6079014571139"/>
    <x v="0"/>
  </r>
  <r>
    <s v="Desert CCD"/>
    <x v="27"/>
    <s v="931"/>
    <s v="Single College District"/>
    <x v="2"/>
    <n v="0.61605222164527851"/>
    <n v="0.36555151694978116"/>
    <n v="0.18"/>
    <n v="64.5"/>
    <n v="73.2"/>
    <n v="20130"/>
    <x v="7"/>
    <x v="250"/>
    <x v="24"/>
    <x v="0"/>
    <n v="28"/>
    <n v="169"/>
    <n v="28"/>
    <n v="56"/>
    <m/>
    <n v="30221"/>
    <m/>
    <n v="0"/>
    <n v="0"/>
    <m/>
    <m/>
    <n v="0"/>
    <n v="0"/>
    <n v="0"/>
    <n v="0"/>
    <n v="30221"/>
    <n v="0"/>
    <m/>
    <n v="0"/>
    <n v="0"/>
    <m/>
    <m/>
    <n v="0"/>
    <n v="0"/>
    <n v="0"/>
    <n v="0"/>
    <n v="0"/>
    <n v="19897"/>
    <m/>
    <n v="0"/>
    <n v="0"/>
    <m/>
    <m/>
    <n v="0"/>
    <n v="0"/>
    <n v="0"/>
    <n v="0"/>
    <n v="19897"/>
    <n v="0"/>
    <m/>
    <n v="0"/>
    <n v="0"/>
    <m/>
    <m/>
    <n v="0"/>
    <n v="0"/>
    <n v="0"/>
    <n v="0"/>
    <n v="0"/>
    <m/>
    <m/>
    <m/>
    <m/>
    <m/>
    <m/>
    <m/>
    <m/>
    <m/>
    <m/>
    <m/>
    <m/>
    <m/>
    <m/>
    <m/>
    <m/>
    <m/>
    <m/>
    <m/>
    <m/>
    <m/>
    <m/>
    <n v="26902"/>
    <m/>
    <n v="0"/>
    <n v="0"/>
    <m/>
    <n v="0"/>
    <n v="0"/>
    <n v="0"/>
    <n v="0"/>
    <n v="0"/>
    <n v="26902"/>
    <m/>
    <m/>
    <m/>
    <m/>
    <m/>
    <m/>
    <m/>
    <m/>
    <m/>
    <m/>
    <m/>
    <m/>
    <m/>
    <m/>
    <m/>
    <m/>
    <m/>
    <m/>
    <m/>
    <m/>
    <m/>
    <m/>
    <n v="0"/>
    <m/>
    <n v="0"/>
    <n v="0"/>
    <m/>
    <n v="0"/>
    <n v="0"/>
    <m/>
    <n v="0"/>
    <n v="0"/>
    <n v="0"/>
    <m/>
    <m/>
    <m/>
    <m/>
    <m/>
    <m/>
    <m/>
    <m/>
    <m/>
    <m/>
    <m/>
    <m/>
    <m/>
    <m/>
    <m/>
    <m/>
    <m/>
    <m/>
    <m/>
    <m/>
    <n v="0"/>
    <m/>
    <n v="0"/>
    <n v="0"/>
    <m/>
    <n v="0"/>
    <m/>
    <n v="0"/>
    <n v="0"/>
    <n v="0"/>
    <n v="0"/>
    <m/>
    <n v="0"/>
    <n v="0"/>
    <m/>
    <m/>
    <n v="0"/>
    <n v="0"/>
    <n v="0"/>
    <n v="0"/>
    <n v="0"/>
    <n v="50118"/>
    <n v="26902"/>
    <n v="77020"/>
    <s v="Dean or other administrator"/>
    <m/>
    <s v="yes"/>
    <m/>
    <s v="None"/>
    <m/>
    <m/>
    <m/>
    <n v="1331"/>
    <n v="1408"/>
    <n v="37"/>
    <n v="37"/>
    <n v="61588"/>
    <n v="0"/>
    <n v="28173"/>
    <n v="60"/>
    <n v="0"/>
    <n v="84"/>
    <n v="0"/>
    <n v="0"/>
    <n v="0"/>
    <m/>
    <m/>
    <n v="6"/>
    <n v="3"/>
    <n v="3"/>
    <m/>
    <n v="3"/>
    <n v="3"/>
    <n v="6"/>
    <n v="2"/>
    <n v="3111"/>
    <s v="actual"/>
    <n v="7354"/>
    <n v="19357"/>
    <n v="19357"/>
    <n v="0"/>
    <n v="0"/>
    <m/>
    <n v="26711"/>
    <m/>
    <m/>
    <n v="0"/>
    <n v="0"/>
    <n v="0"/>
    <n v="0"/>
    <s v="No"/>
    <m/>
    <m/>
    <m/>
    <m/>
    <m/>
    <m/>
    <m/>
    <m/>
    <m/>
    <m/>
    <s v="No"/>
    <m/>
    <n v="79"/>
    <n v="2007"/>
    <n v="8"/>
    <n v="8"/>
    <n v="150"/>
    <n v="57"/>
    <n v="9"/>
    <n v="9"/>
    <n v="0"/>
    <n v="0"/>
    <n v="0"/>
    <n v="0"/>
    <s v="No"/>
    <m/>
    <m/>
    <s v="No"/>
    <s v="Yes"/>
    <n v="105517"/>
    <n v="0"/>
    <n v="0.39237860296027005"/>
    <n v="0"/>
    <n v="0.25833549727343547"/>
    <n v="0"/>
    <n v="0.34928589976629448"/>
    <n v="0"/>
    <m/>
    <n v="0"/>
    <n v="0.65071410023370557"/>
    <n v="0.34928589976629448"/>
    <m/>
    <m/>
    <m/>
    <m/>
    <m/>
    <m/>
    <m/>
    <m/>
    <m/>
    <m/>
    <m/>
    <n v="1180.0666031746091"/>
    <x v="0"/>
  </r>
  <r>
    <s v="Desert CCD"/>
    <x v="27"/>
    <s v="931"/>
    <s v="Single College District"/>
    <x v="2"/>
    <n v="0.61605222164527851"/>
    <n v="0.36555151694978116"/>
    <n v="0.18"/>
    <n v="64.5"/>
    <n v="73.2"/>
    <n v="20140"/>
    <x v="8"/>
    <x v="251"/>
    <x v="53"/>
    <x v="0"/>
    <n v="24"/>
    <n v="243"/>
    <n v="45"/>
    <n v="56"/>
    <m/>
    <n v="23951"/>
    <n v="0"/>
    <n v="0"/>
    <n v="0"/>
    <m/>
    <m/>
    <n v="0"/>
    <n v="0"/>
    <n v="0"/>
    <m/>
    <n v="23951"/>
    <n v="0"/>
    <n v="0"/>
    <n v="0"/>
    <n v="0"/>
    <m/>
    <m/>
    <n v="0"/>
    <n v="0"/>
    <n v="0"/>
    <n v="0"/>
    <n v="0"/>
    <n v="19897.53"/>
    <n v="0"/>
    <n v="0"/>
    <n v="0"/>
    <m/>
    <m/>
    <n v="0"/>
    <n v="0"/>
    <n v="0"/>
    <n v="0"/>
    <n v="19897.53"/>
    <n v="0"/>
    <n v="0"/>
    <n v="0"/>
    <n v="0"/>
    <m/>
    <m/>
    <n v="0"/>
    <n v="0"/>
    <n v="0"/>
    <n v="0"/>
    <n v="0"/>
    <n v="34773"/>
    <n v="0"/>
    <n v="0"/>
    <n v="0"/>
    <m/>
    <n v="0"/>
    <n v="0"/>
    <n v="0"/>
    <n v="0"/>
    <n v="0"/>
    <n v="34773"/>
    <n v="0"/>
    <n v="0"/>
    <n v="0"/>
    <n v="0"/>
    <m/>
    <n v="0"/>
    <n v="0"/>
    <n v="0"/>
    <n v="0"/>
    <n v="0"/>
    <n v="0"/>
    <n v="34773"/>
    <n v="0"/>
    <n v="0"/>
    <n v="0"/>
    <n v="0"/>
    <n v="0"/>
    <n v="0"/>
    <n v="0"/>
    <n v="0"/>
    <n v="0"/>
    <n v="34773"/>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43848.53"/>
    <n v="34773"/>
    <n v="78621.53"/>
    <s v="Other"/>
    <s v="Director, Library &amp; Learning Resources"/>
    <s v="yes"/>
    <m/>
    <s v="None"/>
    <m/>
    <m/>
    <m/>
    <n v="1396"/>
    <n v="1525"/>
    <n v="0"/>
    <n v="0"/>
    <n v="29068"/>
    <n v="0"/>
    <n v="28142"/>
    <n v="58"/>
    <n v="1155"/>
    <n v="84"/>
    <n v="0"/>
    <n v="0"/>
    <n v="0"/>
    <s v="No"/>
    <s v="NA"/>
    <n v="2"/>
    <n v="1.24"/>
    <n v="0"/>
    <n v="4"/>
    <n v="4"/>
    <n v="3.92"/>
    <n v="5.16"/>
    <n v="2.5"/>
    <n v="21124"/>
    <s v="actual"/>
    <n v="10954"/>
    <n v="17508"/>
    <n v="2963"/>
    <n v="0"/>
    <n v="0"/>
    <m/>
    <n v="31425"/>
    <n v="10"/>
    <n v="0"/>
    <m/>
    <n v="10"/>
    <n v="2395"/>
    <n v="2363"/>
    <s v="No"/>
    <m/>
    <m/>
    <m/>
    <m/>
    <m/>
    <m/>
    <m/>
    <m/>
    <m/>
    <m/>
    <s v="No"/>
    <m/>
    <n v="104"/>
    <n v="712"/>
    <n v="0"/>
    <n v="0"/>
    <n v="0"/>
    <n v="57"/>
    <n v="40"/>
    <n v="40"/>
    <n v="0"/>
    <n v="0"/>
    <n v="0"/>
    <n v="0"/>
    <s v="No"/>
    <m/>
    <s v="Yes"/>
    <s v="No"/>
    <s v="Yes"/>
    <n v="82873"/>
    <n v="0"/>
    <n v="0.30463665614240781"/>
    <n v="0"/>
    <n v="0.25307991335197877"/>
    <n v="0"/>
    <n v="0.44228343050561342"/>
    <n v="0"/>
    <n v="0"/>
    <n v="0"/>
    <n v="0.55771656949438653"/>
    <n v="0.44228343050561342"/>
    <m/>
    <s v="Yes"/>
    <m/>
    <m/>
    <s v="College Foundation"/>
    <m/>
    <m/>
    <m/>
    <m/>
    <m/>
    <m/>
    <n v="1398.0509413067612"/>
    <x v="0"/>
  </r>
  <r>
    <s v="Contra Costa CCD"/>
    <x v="28"/>
    <s v="312"/>
    <s v="Multi-College District"/>
    <x v="0"/>
    <n v="0.3161945812807882"/>
    <n v="0.12968664477285166"/>
    <n v="0.37"/>
    <n v="19.399999999999999"/>
    <n v="35.299999999999997"/>
    <n v="20060"/>
    <x v="0"/>
    <x v="252"/>
    <x v="54"/>
    <x v="5"/>
    <n v="54"/>
    <n v="482"/>
    <n v="35"/>
    <n v="79"/>
    <s v="26 + Wireless Access"/>
    <n v="33923"/>
    <m/>
    <n v="0"/>
    <n v="9261"/>
    <n v="0"/>
    <n v="0"/>
    <m/>
    <m/>
    <n v="0"/>
    <n v="14319"/>
    <n v="57503"/>
    <n v="27646"/>
    <m/>
    <n v="0"/>
    <n v="0"/>
    <n v="0"/>
    <n v="0"/>
    <m/>
    <m/>
    <n v="0"/>
    <n v="0"/>
    <n v="27646"/>
    <n v="2156"/>
    <m/>
    <n v="0"/>
    <n v="0"/>
    <n v="0"/>
    <n v="0"/>
    <m/>
    <m/>
    <n v="0"/>
    <n v="0"/>
    <n v="2156"/>
    <n v="0"/>
    <m/>
    <n v="0"/>
    <n v="4800"/>
    <n v="0"/>
    <n v="0"/>
    <m/>
    <m/>
    <n v="0"/>
    <n v="0"/>
    <n v="4800"/>
    <m/>
    <m/>
    <m/>
    <m/>
    <m/>
    <m/>
    <m/>
    <m/>
    <m/>
    <m/>
    <m/>
    <m/>
    <m/>
    <m/>
    <m/>
    <m/>
    <m/>
    <m/>
    <m/>
    <m/>
    <m/>
    <m/>
    <n v="12429"/>
    <m/>
    <n v="0"/>
    <n v="5566"/>
    <n v="0"/>
    <m/>
    <m/>
    <n v="35281"/>
    <n v="0"/>
    <n v="5940"/>
    <n v="69216"/>
    <m/>
    <m/>
    <m/>
    <m/>
    <m/>
    <m/>
    <m/>
    <m/>
    <m/>
    <m/>
    <m/>
    <m/>
    <m/>
    <m/>
    <m/>
    <m/>
    <m/>
    <m/>
    <m/>
    <m/>
    <m/>
    <m/>
    <n v="12926"/>
    <m/>
    <n v="0"/>
    <n v="0"/>
    <n v="0"/>
    <m/>
    <m/>
    <n v="0"/>
    <n v="0"/>
    <n v="3000"/>
    <n v="15926"/>
    <m/>
    <m/>
    <m/>
    <m/>
    <m/>
    <m/>
    <m/>
    <m/>
    <m/>
    <m/>
    <m/>
    <m/>
    <m/>
    <m/>
    <m/>
    <m/>
    <m/>
    <m/>
    <m/>
    <m/>
    <m/>
    <m/>
    <m/>
    <m/>
    <m/>
    <m/>
    <m/>
    <m/>
    <m/>
    <m/>
    <n v="0"/>
    <m/>
    <n v="0"/>
    <n v="0"/>
    <n v="0"/>
    <n v="0"/>
    <m/>
    <m/>
    <n v="0"/>
    <n v="0"/>
    <n v="0"/>
    <n v="87305"/>
    <n v="89942"/>
    <n v="177247"/>
    <s v="Dean or other administrator"/>
    <m/>
    <s v="yes"/>
    <m/>
    <m/>
    <m/>
    <s v="Stipend"/>
    <m/>
    <n v="1568"/>
    <n v="1788"/>
    <n v="15"/>
    <n v="15"/>
    <n v="79104"/>
    <n v="8268"/>
    <n v="8268"/>
    <n v="300"/>
    <m/>
    <n v="207"/>
    <n v="230"/>
    <n v="230"/>
    <n v="7567"/>
    <m/>
    <m/>
    <n v="8"/>
    <n v="5.14"/>
    <m/>
    <m/>
    <n v="11"/>
    <n v="7.41"/>
    <n v="12.55"/>
    <n v="23"/>
    <n v="21462"/>
    <s v="estimate"/>
    <n v="15053"/>
    <n v="4115"/>
    <n v="14029"/>
    <n v="2849"/>
    <m/>
    <n v="1766"/>
    <n v="37812"/>
    <m/>
    <m/>
    <n v="189"/>
    <n v="190"/>
    <n v="361"/>
    <n v="360"/>
    <m/>
    <m/>
    <m/>
    <m/>
    <m/>
    <m/>
    <m/>
    <m/>
    <m/>
    <m/>
    <m/>
    <m/>
    <m/>
    <n v="145"/>
    <n v="4297"/>
    <n v="34"/>
    <n v="29"/>
    <n v="647"/>
    <n v="65"/>
    <n v="44"/>
    <n v="44"/>
    <n v="4"/>
    <n v="0"/>
    <n v="4"/>
    <n v="0"/>
    <m/>
    <m/>
    <m/>
    <m/>
    <m/>
    <n v="360141"/>
    <n v="4"/>
    <n v="0.32442298036073952"/>
    <n v="0.15597443116103515"/>
    <n v="1.2163816594921212E-2"/>
    <n v="2.7080853272551862E-2"/>
    <n v="0.39050590419019787"/>
    <n v="8.9852014420554363E-2"/>
    <m/>
    <n v="0"/>
    <n v="0.49256122811669589"/>
    <n v="0.50743877188330411"/>
    <m/>
    <m/>
    <m/>
    <m/>
    <m/>
    <m/>
    <m/>
    <m/>
    <m/>
    <m/>
    <m/>
    <n v="1316.8767520394597"/>
    <x v="2"/>
  </r>
  <r>
    <s v="Contra Costa CCD"/>
    <x v="28"/>
    <s v="312"/>
    <s v="Multi-College District"/>
    <x v="0"/>
    <n v="0.3161945812807882"/>
    <n v="0.12968664477285166"/>
    <n v="0.37"/>
    <n v="19.399999999999999"/>
    <n v="35.299999999999997"/>
    <n v="20070"/>
    <x v="1"/>
    <x v="253"/>
    <x v="54"/>
    <x v="5"/>
    <n v="54"/>
    <n v="482"/>
    <n v="35"/>
    <n v="79"/>
    <s v="26 + Wireless Access"/>
    <n v="45774"/>
    <m/>
    <n v="0"/>
    <n v="10000"/>
    <n v="0"/>
    <n v="0"/>
    <m/>
    <m/>
    <n v="0"/>
    <n v="12566"/>
    <n v="68340"/>
    <n v="30414"/>
    <m/>
    <n v="0"/>
    <n v="0"/>
    <n v="0"/>
    <n v="0"/>
    <m/>
    <m/>
    <n v="0"/>
    <n v="0"/>
    <n v="30414"/>
    <n v="2211"/>
    <m/>
    <n v="0"/>
    <n v="0"/>
    <n v="0"/>
    <n v="0"/>
    <m/>
    <m/>
    <n v="0"/>
    <n v="0"/>
    <n v="2211"/>
    <n v="5860"/>
    <m/>
    <n v="0"/>
    <n v="0"/>
    <n v="0"/>
    <n v="0"/>
    <m/>
    <m/>
    <n v="0"/>
    <n v="0"/>
    <n v="5869"/>
    <m/>
    <m/>
    <m/>
    <m/>
    <m/>
    <m/>
    <m/>
    <m/>
    <m/>
    <m/>
    <m/>
    <m/>
    <m/>
    <m/>
    <m/>
    <m/>
    <m/>
    <m/>
    <m/>
    <m/>
    <m/>
    <m/>
    <n v="10075"/>
    <m/>
    <n v="0"/>
    <n v="2556"/>
    <n v="0"/>
    <m/>
    <m/>
    <n v="36560"/>
    <n v="0"/>
    <n v="5940"/>
    <n v="55131"/>
    <m/>
    <m/>
    <m/>
    <m/>
    <m/>
    <m/>
    <m/>
    <m/>
    <m/>
    <m/>
    <m/>
    <m/>
    <m/>
    <m/>
    <m/>
    <m/>
    <m/>
    <m/>
    <m/>
    <m/>
    <m/>
    <m/>
    <n v="10271"/>
    <m/>
    <n v="0"/>
    <n v="0"/>
    <n v="0"/>
    <m/>
    <m/>
    <n v="0"/>
    <n v="0"/>
    <n v="5626"/>
    <n v="15897"/>
    <m/>
    <m/>
    <m/>
    <m/>
    <m/>
    <m/>
    <m/>
    <m/>
    <m/>
    <m/>
    <m/>
    <m/>
    <m/>
    <m/>
    <m/>
    <m/>
    <m/>
    <m/>
    <m/>
    <m/>
    <m/>
    <m/>
    <m/>
    <m/>
    <m/>
    <m/>
    <m/>
    <m/>
    <m/>
    <m/>
    <n v="0"/>
    <m/>
    <n v="0"/>
    <n v="0"/>
    <n v="0"/>
    <n v="0"/>
    <m/>
    <m/>
    <n v="0"/>
    <n v="0"/>
    <n v="0"/>
    <n v="100965"/>
    <n v="76897"/>
    <n v="177862"/>
    <s v="Dean or other administrator"/>
    <m/>
    <s v="yes"/>
    <m/>
    <m/>
    <m/>
    <s v="Stipend"/>
    <m/>
    <n v="2067"/>
    <n v="2967"/>
    <n v="0"/>
    <n v="0"/>
    <n v="79302"/>
    <n v="3210"/>
    <n v="11478"/>
    <n v="275"/>
    <n v="3"/>
    <n v="209"/>
    <n v="195"/>
    <n v="195"/>
    <n v="7762"/>
    <m/>
    <m/>
    <n v="8"/>
    <n v="5.14"/>
    <m/>
    <m/>
    <n v="11"/>
    <n v="7.41"/>
    <n v="12.55"/>
    <n v="26"/>
    <n v="21229"/>
    <s v="estimate"/>
    <n v="14407"/>
    <n v="3898"/>
    <n v="12992"/>
    <n v="4348"/>
    <m/>
    <n v="5510"/>
    <n v="41155"/>
    <m/>
    <m/>
    <n v="152"/>
    <n v="152"/>
    <n v="310"/>
    <n v="308"/>
    <m/>
    <m/>
    <m/>
    <m/>
    <m/>
    <m/>
    <m/>
    <m/>
    <m/>
    <m/>
    <m/>
    <m/>
    <m/>
    <n v="151"/>
    <n v="4161"/>
    <n v="37"/>
    <n v="31"/>
    <n v="844"/>
    <n v="65"/>
    <n v="44"/>
    <n v="44"/>
    <n v="4"/>
    <n v="0"/>
    <n v="4"/>
    <n v="0"/>
    <m/>
    <m/>
    <m/>
    <m/>
    <m/>
    <n v="363763"/>
    <n v="5"/>
    <n v="0.38423047081445166"/>
    <n v="0.17099773982075991"/>
    <n v="1.2430985820467554E-2"/>
    <n v="3.2997492437957521E-2"/>
    <n v="0.3099650290674793"/>
    <n v="8.937828203888408E-2"/>
    <m/>
    <n v="0"/>
    <n v="0.56765919645567908"/>
    <n v="0.43234080354432086"/>
    <m/>
    <m/>
    <m/>
    <m/>
    <m/>
    <m/>
    <m/>
    <m/>
    <m/>
    <m/>
    <m/>
    <n v="1288.2301346992924"/>
    <x v="2"/>
  </r>
  <r>
    <s v="Contra Costa CCD"/>
    <x v="28"/>
    <s v="312"/>
    <s v="Multi-College District"/>
    <x v="0"/>
    <n v="0.3161945812807882"/>
    <n v="0.12968664477285166"/>
    <n v="0.37"/>
    <n v="19.399999999999999"/>
    <n v="35.299999999999997"/>
    <n v="20080"/>
    <x v="2"/>
    <x v="254"/>
    <x v="54"/>
    <x v="5"/>
    <n v="54"/>
    <n v="482"/>
    <n v="35"/>
    <n v="79"/>
    <s v="Wireless access for student laptops"/>
    <n v="40000"/>
    <m/>
    <n v="0"/>
    <n v="0"/>
    <n v="0"/>
    <n v="0"/>
    <m/>
    <m/>
    <n v="0"/>
    <n v="29992"/>
    <n v="69992"/>
    <n v="0"/>
    <m/>
    <n v="0"/>
    <n v="0"/>
    <n v="0"/>
    <n v="0"/>
    <m/>
    <m/>
    <n v="0"/>
    <n v="25995"/>
    <n v="25995"/>
    <n v="25444"/>
    <m/>
    <n v="0"/>
    <n v="0"/>
    <n v="0"/>
    <n v="0"/>
    <m/>
    <m/>
    <n v="0"/>
    <n v="0"/>
    <n v="25444"/>
    <n v="2321"/>
    <m/>
    <n v="0"/>
    <n v="0"/>
    <n v="0"/>
    <n v="0"/>
    <m/>
    <m/>
    <n v="0"/>
    <n v="0"/>
    <n v="2321"/>
    <m/>
    <m/>
    <m/>
    <m/>
    <m/>
    <m/>
    <m/>
    <m/>
    <m/>
    <m/>
    <m/>
    <m/>
    <m/>
    <m/>
    <m/>
    <m/>
    <m/>
    <m/>
    <m/>
    <m/>
    <m/>
    <m/>
    <n v="15582"/>
    <m/>
    <n v="0"/>
    <n v="9320"/>
    <n v="0"/>
    <m/>
    <m/>
    <n v="34368"/>
    <n v="0"/>
    <n v="5053"/>
    <n v="64323"/>
    <m/>
    <m/>
    <m/>
    <m/>
    <m/>
    <m/>
    <m/>
    <m/>
    <m/>
    <m/>
    <m/>
    <m/>
    <m/>
    <m/>
    <m/>
    <m/>
    <m/>
    <m/>
    <m/>
    <m/>
    <m/>
    <m/>
    <n v="10115"/>
    <m/>
    <n v="0"/>
    <n v="0"/>
    <n v="0"/>
    <m/>
    <m/>
    <n v="0"/>
    <n v="0"/>
    <n v="4500"/>
    <n v="14615"/>
    <m/>
    <m/>
    <m/>
    <m/>
    <m/>
    <m/>
    <m/>
    <m/>
    <m/>
    <m/>
    <m/>
    <m/>
    <m/>
    <m/>
    <m/>
    <m/>
    <m/>
    <m/>
    <m/>
    <m/>
    <m/>
    <m/>
    <m/>
    <m/>
    <m/>
    <m/>
    <m/>
    <m/>
    <m/>
    <m/>
    <n v="0"/>
    <m/>
    <n v="0"/>
    <n v="0"/>
    <n v="0"/>
    <n v="0"/>
    <m/>
    <m/>
    <n v="0"/>
    <n v="0"/>
    <n v="0"/>
    <n v="97757"/>
    <n v="104933"/>
    <n v="202690"/>
    <s v="Dean or other administrator"/>
    <m/>
    <s v="yes"/>
    <m/>
    <s v="None"/>
    <m/>
    <m/>
    <m/>
    <n v="1278"/>
    <n v="1714"/>
    <n v="324"/>
    <n v="324"/>
    <n v="78592"/>
    <n v="2971"/>
    <n v="14304"/>
    <n v="206"/>
    <m/>
    <n v="202"/>
    <n v="282"/>
    <n v="282"/>
    <n v="7383"/>
    <m/>
    <m/>
    <n v="8"/>
    <n v="5.14"/>
    <m/>
    <m/>
    <n v="11"/>
    <n v="7.41"/>
    <n v="12.55"/>
    <n v="4.55"/>
    <n v="22281"/>
    <s v="estimate"/>
    <n v="13984"/>
    <n v="5462"/>
    <n v="15437"/>
    <n v="2915"/>
    <m/>
    <n v="6300"/>
    <n v="44098"/>
    <m/>
    <m/>
    <n v="358"/>
    <n v="352"/>
    <n v="354"/>
    <n v="352"/>
    <m/>
    <m/>
    <m/>
    <m/>
    <m/>
    <m/>
    <m/>
    <m/>
    <m/>
    <m/>
    <m/>
    <m/>
    <m/>
    <n v="140"/>
    <n v="3560"/>
    <n v="10"/>
    <n v="31"/>
    <n v="665"/>
    <n v="65"/>
    <n v="44"/>
    <n v="44"/>
    <n v="4"/>
    <n v="0"/>
    <n v="4"/>
    <n v="0"/>
    <m/>
    <m/>
    <m/>
    <m/>
    <m/>
    <n v="397657"/>
    <n v="5"/>
    <n v="0.34531550643840347"/>
    <n v="0.12825003700231882"/>
    <n v="0.12553159998026542"/>
    <n v="1.1450984261680399E-2"/>
    <n v="0.31734668705905572"/>
    <n v="7.210518525827618E-2"/>
    <m/>
    <n v="0"/>
    <n v="0.48229809068034929"/>
    <n v="0.51770190931965065"/>
    <m/>
    <m/>
    <m/>
    <m/>
    <m/>
    <m/>
    <m/>
    <m/>
    <m/>
    <m/>
    <m/>
    <n v="1352.515287421739"/>
    <x v="2"/>
  </r>
  <r>
    <s v="Contra Costa CCD"/>
    <x v="28"/>
    <s v="312"/>
    <s v="Multi-College District"/>
    <x v="0"/>
    <n v="0.3161945812807882"/>
    <n v="0.12968664477285166"/>
    <n v="0.37"/>
    <n v="19.399999999999999"/>
    <n v="35.299999999999997"/>
    <n v="20090"/>
    <x v="3"/>
    <x v="255"/>
    <x v="54"/>
    <x v="5"/>
    <n v="54"/>
    <n v="482"/>
    <n v="35"/>
    <n v="79"/>
    <s v="Wireless access for student laptops"/>
    <n v="40000"/>
    <m/>
    <n v="0"/>
    <n v="0"/>
    <n v="0"/>
    <n v="0"/>
    <m/>
    <m/>
    <n v="0"/>
    <n v="33737"/>
    <n v="73737"/>
    <n v="0"/>
    <m/>
    <n v="0"/>
    <n v="0"/>
    <n v="0"/>
    <n v="0"/>
    <m/>
    <m/>
    <n v="0"/>
    <n v="37866"/>
    <n v="37866"/>
    <n v="26376"/>
    <m/>
    <n v="0"/>
    <n v="0"/>
    <n v="0"/>
    <n v="0"/>
    <m/>
    <m/>
    <n v="0"/>
    <n v="0"/>
    <n v="26376"/>
    <n v="905"/>
    <m/>
    <n v="0"/>
    <n v="0"/>
    <n v="0"/>
    <n v="0"/>
    <m/>
    <m/>
    <n v="0"/>
    <n v="0"/>
    <n v="905"/>
    <m/>
    <m/>
    <m/>
    <m/>
    <m/>
    <m/>
    <m/>
    <m/>
    <m/>
    <m/>
    <m/>
    <m/>
    <m/>
    <m/>
    <m/>
    <m/>
    <m/>
    <m/>
    <m/>
    <m/>
    <m/>
    <m/>
    <n v="16642"/>
    <m/>
    <n v="0"/>
    <n v="7221"/>
    <n v="0"/>
    <m/>
    <m/>
    <n v="36863"/>
    <n v="0"/>
    <n v="5053"/>
    <n v="65779"/>
    <m/>
    <m/>
    <m/>
    <m/>
    <m/>
    <m/>
    <m/>
    <m/>
    <m/>
    <m/>
    <m/>
    <m/>
    <m/>
    <m/>
    <m/>
    <m/>
    <m/>
    <m/>
    <m/>
    <m/>
    <m/>
    <m/>
    <n v="10000"/>
    <m/>
    <n v="0"/>
    <n v="0"/>
    <n v="0"/>
    <m/>
    <m/>
    <n v="0"/>
    <n v="0"/>
    <n v="4500"/>
    <n v="14500"/>
    <m/>
    <m/>
    <m/>
    <m/>
    <m/>
    <m/>
    <m/>
    <m/>
    <m/>
    <m/>
    <m/>
    <m/>
    <m/>
    <m/>
    <m/>
    <m/>
    <m/>
    <m/>
    <m/>
    <m/>
    <m/>
    <m/>
    <m/>
    <m/>
    <m/>
    <m/>
    <m/>
    <m/>
    <m/>
    <m/>
    <n v="0"/>
    <m/>
    <n v="0"/>
    <n v="0"/>
    <n v="0"/>
    <n v="0"/>
    <m/>
    <m/>
    <n v="0"/>
    <n v="0"/>
    <n v="0"/>
    <n v="101018"/>
    <n v="118145"/>
    <n v="219163"/>
    <s v="Dean or other administrator"/>
    <m/>
    <s v="yes"/>
    <m/>
    <s v="None"/>
    <m/>
    <m/>
    <m/>
    <n v="1866"/>
    <n v="2498"/>
    <n v="71"/>
    <n v="71"/>
    <n v="79154"/>
    <n v="3701"/>
    <n v="18005"/>
    <n v="201"/>
    <m/>
    <n v="202"/>
    <n v="79"/>
    <n v="79"/>
    <n v="8629"/>
    <m/>
    <m/>
    <n v="8"/>
    <n v="5.14"/>
    <m/>
    <m/>
    <n v="11"/>
    <n v="7.41"/>
    <n v="12.55"/>
    <n v="3.96"/>
    <n v="20853"/>
    <s v="estimate"/>
    <n v="14585"/>
    <n v="10777"/>
    <n v="16975"/>
    <n v="2980"/>
    <m/>
    <n v="8479"/>
    <n v="53796"/>
    <m/>
    <m/>
    <n v="308"/>
    <n v="306"/>
    <n v="230"/>
    <n v="230"/>
    <m/>
    <m/>
    <m/>
    <m/>
    <m/>
    <m/>
    <m/>
    <m/>
    <m/>
    <m/>
    <m/>
    <m/>
    <m/>
    <n v="130"/>
    <n v="3694"/>
    <n v="10"/>
    <n v="30"/>
    <n v="642"/>
    <n v="65"/>
    <n v="44"/>
    <n v="44"/>
    <n v="4"/>
    <n v="0"/>
    <n v="4"/>
    <n v="0"/>
    <m/>
    <m/>
    <m/>
    <m/>
    <m/>
    <n v="402076"/>
    <n v="5"/>
    <n v="0.33644821434274946"/>
    <n v="0.17277551411506503"/>
    <n v="0.12034878150052701"/>
    <n v="4.1293466506663991E-3"/>
    <n v="0.30013734070075698"/>
    <n v="6.6160802690235124E-2"/>
    <m/>
    <n v="0"/>
    <n v="0.46092634249394288"/>
    <n v="0.53907365750605718"/>
    <m/>
    <m/>
    <m/>
    <m/>
    <m/>
    <m/>
    <m/>
    <m/>
    <m/>
    <m/>
    <m/>
    <n v="1421.8933029785589"/>
    <x v="2"/>
  </r>
  <r>
    <s v="Contra Costa CCD"/>
    <x v="28"/>
    <s v="312"/>
    <s v="Multi-College District"/>
    <x v="0"/>
    <n v="0.3161945812807882"/>
    <n v="0.12968664477285166"/>
    <n v="0.37"/>
    <n v="19.399999999999999"/>
    <n v="35.299999999999997"/>
    <n v="20100"/>
    <x v="4"/>
    <x v="256"/>
    <x v="54"/>
    <x v="5"/>
    <n v="54"/>
    <n v="482"/>
    <n v="35"/>
    <n v="79"/>
    <s v="Wireless access for student laptops"/>
    <n v="40000"/>
    <m/>
    <n v="0"/>
    <n v="0"/>
    <n v="0"/>
    <n v="0"/>
    <m/>
    <m/>
    <n v="0"/>
    <n v="56929"/>
    <n v="96929"/>
    <n v="0"/>
    <m/>
    <n v="0"/>
    <n v="0"/>
    <n v="0"/>
    <n v="0"/>
    <m/>
    <m/>
    <n v="0"/>
    <n v="9060"/>
    <n v="9060"/>
    <n v="9080"/>
    <m/>
    <n v="0"/>
    <n v="0"/>
    <n v="0"/>
    <n v="0"/>
    <m/>
    <m/>
    <n v="0"/>
    <n v="0"/>
    <n v="9080"/>
    <n v="0"/>
    <m/>
    <n v="0"/>
    <n v="0"/>
    <n v="0"/>
    <n v="0"/>
    <m/>
    <m/>
    <n v="0"/>
    <n v="0"/>
    <n v="0"/>
    <m/>
    <m/>
    <m/>
    <m/>
    <m/>
    <m/>
    <m/>
    <m/>
    <m/>
    <m/>
    <m/>
    <m/>
    <m/>
    <m/>
    <m/>
    <m/>
    <m/>
    <m/>
    <m/>
    <m/>
    <m/>
    <m/>
    <n v="27673"/>
    <m/>
    <n v="0"/>
    <n v="6670"/>
    <n v="0"/>
    <m/>
    <m/>
    <n v="25251"/>
    <n v="0"/>
    <n v="5255"/>
    <n v="64849"/>
    <m/>
    <m/>
    <m/>
    <m/>
    <m/>
    <m/>
    <m/>
    <m/>
    <m/>
    <m/>
    <m/>
    <m/>
    <m/>
    <m/>
    <m/>
    <m/>
    <m/>
    <m/>
    <m/>
    <m/>
    <m/>
    <m/>
    <n v="9000"/>
    <m/>
    <n v="0"/>
    <n v="0"/>
    <n v="0"/>
    <m/>
    <m/>
    <n v="0"/>
    <n v="0"/>
    <n v="4000"/>
    <n v="13000"/>
    <m/>
    <m/>
    <m/>
    <m/>
    <m/>
    <m/>
    <m/>
    <m/>
    <m/>
    <m/>
    <m/>
    <m/>
    <m/>
    <m/>
    <m/>
    <m/>
    <m/>
    <m/>
    <m/>
    <m/>
    <m/>
    <m/>
    <m/>
    <m/>
    <m/>
    <m/>
    <m/>
    <m/>
    <m/>
    <m/>
    <n v="0"/>
    <m/>
    <n v="0"/>
    <n v="0"/>
    <n v="0"/>
    <n v="0"/>
    <m/>
    <m/>
    <n v="0"/>
    <n v="0"/>
    <n v="0"/>
    <n v="106009"/>
    <n v="86909"/>
    <n v="192918"/>
    <s v="Dean or other administrator"/>
    <m/>
    <s v="yes"/>
    <m/>
    <s v="None"/>
    <m/>
    <m/>
    <m/>
    <n v="2998"/>
    <n v="3239"/>
    <n v="393"/>
    <n v="393"/>
    <n v="79446"/>
    <n v="3281"/>
    <n v="21286"/>
    <n v="118"/>
    <n v="5"/>
    <n v="202"/>
    <n v="277"/>
    <n v="277"/>
    <n v="7788"/>
    <m/>
    <m/>
    <n v="8"/>
    <n v="5.14"/>
    <m/>
    <m/>
    <n v="11"/>
    <n v="7.41"/>
    <n v="12.55"/>
    <n v="3.39"/>
    <n v="21903"/>
    <s v="estimate"/>
    <n v="17842"/>
    <n v="20502"/>
    <n v="14073"/>
    <n v="3180"/>
    <m/>
    <n v="9766"/>
    <n v="65363"/>
    <m/>
    <m/>
    <n v="228"/>
    <n v="225"/>
    <n v="762"/>
    <n v="748"/>
    <m/>
    <m/>
    <m/>
    <m/>
    <m/>
    <m/>
    <m/>
    <m/>
    <m/>
    <m/>
    <m/>
    <m/>
    <m/>
    <n v="142"/>
    <n v="4250"/>
    <n v="9"/>
    <n v="28"/>
    <n v="680"/>
    <n v="65"/>
    <n v="44"/>
    <n v="44"/>
    <n v="4"/>
    <n v="0"/>
    <n v="4"/>
    <n v="0"/>
    <m/>
    <m/>
    <m/>
    <m/>
    <m/>
    <n v="467550"/>
    <n v="5"/>
    <n v="0.50243626825905308"/>
    <n v="4.6962958355363418E-2"/>
    <n v="4.7066629345110356E-2"/>
    <n v="0"/>
    <n v="0.33614800070496276"/>
    <n v="6.7386143335510421E-2"/>
    <m/>
    <n v="0"/>
    <n v="0.54950289760416338"/>
    <n v="0.45049710239583657"/>
    <m/>
    <m/>
    <m/>
    <m/>
    <m/>
    <m/>
    <m/>
    <m/>
    <m/>
    <m/>
    <m/>
    <n v="1465.3817795484649"/>
    <x v="2"/>
  </r>
  <r>
    <s v="Contra Costa CCD"/>
    <x v="28"/>
    <s v="312"/>
    <s v="Multi-College District"/>
    <x v="0"/>
    <n v="0.3161945812807882"/>
    <n v="0.12968664477285166"/>
    <n v="0.37"/>
    <n v="19.399999999999999"/>
    <n v="35.299999999999997"/>
    <n v="20110"/>
    <x v="5"/>
    <x v="257"/>
    <x v="55"/>
    <x v="5"/>
    <n v="54"/>
    <n v="485"/>
    <n v="60"/>
    <n v="75"/>
    <s v="Wireless access for student laptops"/>
    <n v="63571"/>
    <m/>
    <m/>
    <m/>
    <m/>
    <m/>
    <m/>
    <m/>
    <m/>
    <n v="31737"/>
    <n v="95308"/>
    <n v="5100"/>
    <m/>
    <m/>
    <m/>
    <m/>
    <m/>
    <m/>
    <m/>
    <m/>
    <m/>
    <m/>
    <n v="10366"/>
    <m/>
    <m/>
    <m/>
    <m/>
    <m/>
    <m/>
    <m/>
    <m/>
    <m/>
    <m/>
    <n v="0"/>
    <m/>
    <m/>
    <m/>
    <m/>
    <m/>
    <m/>
    <m/>
    <m/>
    <m/>
    <m/>
    <m/>
    <m/>
    <m/>
    <m/>
    <m/>
    <m/>
    <m/>
    <m/>
    <m/>
    <m/>
    <m/>
    <m/>
    <m/>
    <m/>
    <m/>
    <m/>
    <m/>
    <m/>
    <m/>
    <m/>
    <m/>
    <m/>
    <n v="45820"/>
    <m/>
    <m/>
    <m/>
    <m/>
    <m/>
    <m/>
    <m/>
    <m/>
    <n v="5255"/>
    <n v="54075"/>
    <m/>
    <m/>
    <m/>
    <m/>
    <m/>
    <m/>
    <m/>
    <m/>
    <m/>
    <m/>
    <m/>
    <m/>
    <m/>
    <m/>
    <m/>
    <m/>
    <m/>
    <m/>
    <m/>
    <m/>
    <m/>
    <m/>
    <n v="5487"/>
    <m/>
    <m/>
    <m/>
    <m/>
    <m/>
    <m/>
    <m/>
    <m/>
    <m/>
    <n v="5487"/>
    <m/>
    <m/>
    <m/>
    <m/>
    <m/>
    <m/>
    <m/>
    <m/>
    <m/>
    <m/>
    <m/>
    <m/>
    <m/>
    <m/>
    <m/>
    <m/>
    <m/>
    <m/>
    <m/>
    <m/>
    <m/>
    <m/>
    <m/>
    <m/>
    <m/>
    <m/>
    <m/>
    <m/>
    <m/>
    <m/>
    <m/>
    <m/>
    <m/>
    <m/>
    <m/>
    <m/>
    <m/>
    <m/>
    <m/>
    <m/>
    <n v="0"/>
    <n v="95308"/>
    <n v="59562"/>
    <n v="154870"/>
    <s v="Dean or other administrator"/>
    <m/>
    <s v="yes"/>
    <m/>
    <m/>
    <m/>
    <m/>
    <m/>
    <n v="2690"/>
    <n v="3198"/>
    <n v="197"/>
    <n v="197"/>
    <n v="82565"/>
    <n v="2184"/>
    <n v="21333"/>
    <n v="105"/>
    <n v="5"/>
    <n v="202"/>
    <n v="45"/>
    <n v="45"/>
    <n v="8924"/>
    <m/>
    <m/>
    <n v="8"/>
    <n v="4.7"/>
    <m/>
    <m/>
    <n v="7"/>
    <n v="5.0999999999999996"/>
    <n v="9.8000000000000007"/>
    <n v="3.2"/>
    <n v="19525"/>
    <s v="estimate"/>
    <n v="15447"/>
    <n v="20986"/>
    <n v="11196"/>
    <n v="1020"/>
    <m/>
    <m/>
    <m/>
    <m/>
    <m/>
    <n v="412"/>
    <n v="379"/>
    <n v="597"/>
    <n v="569"/>
    <m/>
    <m/>
    <m/>
    <m/>
    <m/>
    <m/>
    <m/>
    <m/>
    <m/>
    <m/>
    <m/>
    <m/>
    <m/>
    <n v="151"/>
    <n v="4790"/>
    <n v="2"/>
    <n v="15"/>
    <n v="345"/>
    <n v="62"/>
    <n v="40"/>
    <n v="40"/>
    <n v="4"/>
    <n v="0"/>
    <n v="4"/>
    <n v="0"/>
    <m/>
    <m/>
    <m/>
    <m/>
    <m/>
    <n v="428298"/>
    <n v="6"/>
    <n v="0.61540646994253245"/>
    <n v="0"/>
    <n v="0"/>
    <n v="0"/>
    <n v="0.34916381481242331"/>
    <n v="3.5429715245044228E-2"/>
    <m/>
    <n v="0"/>
    <n v="0.61540646994253245"/>
    <n v="0.38459353005746755"/>
    <m/>
    <m/>
    <m/>
    <m/>
    <m/>
    <m/>
    <m/>
    <m/>
    <m/>
    <m/>
    <m/>
    <n v="1790.7887463556824"/>
    <x v="2"/>
  </r>
  <r>
    <s v="Contra Costa CCD"/>
    <x v="28"/>
    <s v="312"/>
    <s v="Multi-College District"/>
    <x v="0"/>
    <n v="0.3161945812807882"/>
    <n v="0.12968664477285166"/>
    <n v="0.37"/>
    <n v="19.399999999999999"/>
    <n v="35.299999999999997"/>
    <n v="20120"/>
    <x v="6"/>
    <x v="258"/>
    <x v="55"/>
    <x v="5"/>
    <n v="54"/>
    <n v="485"/>
    <n v="60"/>
    <n v="75"/>
    <s v="Wireless access for student laptops"/>
    <n v="62677"/>
    <m/>
    <m/>
    <m/>
    <m/>
    <m/>
    <m/>
    <m/>
    <m/>
    <n v="26604"/>
    <n v="89281"/>
    <n v="9.0950000000000006"/>
    <m/>
    <m/>
    <m/>
    <m/>
    <m/>
    <m/>
    <m/>
    <m/>
    <m/>
    <m/>
    <n v="3172"/>
    <m/>
    <m/>
    <m/>
    <m/>
    <m/>
    <m/>
    <m/>
    <m/>
    <m/>
    <m/>
    <n v="0"/>
    <m/>
    <m/>
    <m/>
    <m/>
    <m/>
    <m/>
    <m/>
    <m/>
    <m/>
    <m/>
    <m/>
    <m/>
    <m/>
    <m/>
    <m/>
    <m/>
    <m/>
    <m/>
    <m/>
    <m/>
    <m/>
    <m/>
    <m/>
    <m/>
    <m/>
    <m/>
    <m/>
    <m/>
    <m/>
    <m/>
    <m/>
    <m/>
    <n v="38205"/>
    <m/>
    <m/>
    <m/>
    <m/>
    <m/>
    <m/>
    <m/>
    <m/>
    <n v="5361"/>
    <n v="52566"/>
    <m/>
    <m/>
    <m/>
    <m/>
    <m/>
    <m/>
    <m/>
    <m/>
    <m/>
    <m/>
    <m/>
    <m/>
    <m/>
    <m/>
    <m/>
    <m/>
    <m/>
    <m/>
    <m/>
    <m/>
    <m/>
    <m/>
    <n v="2783"/>
    <m/>
    <m/>
    <m/>
    <m/>
    <m/>
    <m/>
    <m/>
    <m/>
    <m/>
    <n v="2783"/>
    <m/>
    <m/>
    <m/>
    <m/>
    <m/>
    <m/>
    <m/>
    <m/>
    <m/>
    <m/>
    <m/>
    <m/>
    <m/>
    <m/>
    <m/>
    <m/>
    <m/>
    <m/>
    <m/>
    <m/>
    <m/>
    <m/>
    <m/>
    <m/>
    <m/>
    <m/>
    <m/>
    <m/>
    <m/>
    <m/>
    <m/>
    <m/>
    <m/>
    <m/>
    <m/>
    <m/>
    <m/>
    <m/>
    <m/>
    <m/>
    <n v="0"/>
    <n v="89281"/>
    <n v="55349"/>
    <n v="144630"/>
    <s v="Dean or other administrator"/>
    <m/>
    <s v="yes"/>
    <m/>
    <m/>
    <m/>
    <m/>
    <m/>
    <n v="2143"/>
    <n v="2657"/>
    <n v="204"/>
    <n v="204"/>
    <n v="81265"/>
    <n v="27281"/>
    <n v="50798"/>
    <n v="40"/>
    <n v="5"/>
    <n v="202"/>
    <n v="30"/>
    <n v="30"/>
    <n v="8954"/>
    <m/>
    <m/>
    <n v="8"/>
    <n v="4.7"/>
    <m/>
    <m/>
    <n v="7"/>
    <n v="5.0999999999999996"/>
    <n v="9.8000000000000007"/>
    <n v="3.2"/>
    <n v="19473"/>
    <s v="estimate"/>
    <n v="13235"/>
    <n v="23636"/>
    <n v="9584"/>
    <n v="975"/>
    <m/>
    <m/>
    <m/>
    <m/>
    <m/>
    <n v="345"/>
    <n v="326"/>
    <n v="457"/>
    <n v="417"/>
    <m/>
    <m/>
    <m/>
    <m/>
    <m/>
    <m/>
    <m/>
    <m/>
    <m/>
    <m/>
    <m/>
    <m/>
    <m/>
    <n v="120"/>
    <n v="3788"/>
    <n v="2"/>
    <n v="11"/>
    <n v="267"/>
    <n v="62"/>
    <n v="40"/>
    <n v="40"/>
    <n v="4"/>
    <n v="0"/>
    <n v="4"/>
    <n v="0"/>
    <m/>
    <m/>
    <m/>
    <m/>
    <m/>
    <n v="425307"/>
    <n v="6"/>
    <n v="0.61730622968955262"/>
    <n v="0"/>
    <n v="0"/>
    <n v="0"/>
    <n v="0.36345156606513174"/>
    <n v="1.9242204245315635E-2"/>
    <m/>
    <n v="0"/>
    <n v="0.61730622968955262"/>
    <n v="0.38269377031044732"/>
    <m/>
    <m/>
    <m/>
    <m/>
    <m/>
    <m/>
    <m/>
    <m/>
    <m/>
    <m/>
    <m/>
    <n v="1741.2109815354775"/>
    <x v="2"/>
  </r>
  <r>
    <s v="Contra Costa CCD"/>
    <x v="28"/>
    <s v="312"/>
    <s v="Multi-College District"/>
    <x v="0"/>
    <n v="0.3161945812807882"/>
    <n v="0.12968664477285166"/>
    <n v="0.37"/>
    <n v="19.399999999999999"/>
    <n v="35.299999999999997"/>
    <n v="20130"/>
    <x v="7"/>
    <x v="259"/>
    <x v="54"/>
    <x v="5"/>
    <n v="54"/>
    <n v="485"/>
    <n v="64"/>
    <n v="75"/>
    <m/>
    <n v="57267"/>
    <m/>
    <m/>
    <m/>
    <m/>
    <m/>
    <m/>
    <n v="7478"/>
    <m/>
    <n v="5019"/>
    <n v="69764"/>
    <n v="15035"/>
    <m/>
    <m/>
    <m/>
    <m/>
    <m/>
    <m/>
    <m/>
    <m/>
    <m/>
    <n v="15035"/>
    <n v="2437"/>
    <m/>
    <m/>
    <m/>
    <m/>
    <m/>
    <m/>
    <m/>
    <m/>
    <m/>
    <n v="2437"/>
    <n v="0"/>
    <m/>
    <m/>
    <m/>
    <m/>
    <m/>
    <m/>
    <m/>
    <m/>
    <m/>
    <n v="0"/>
    <m/>
    <m/>
    <m/>
    <m/>
    <m/>
    <m/>
    <m/>
    <m/>
    <m/>
    <m/>
    <m/>
    <m/>
    <m/>
    <m/>
    <m/>
    <m/>
    <m/>
    <m/>
    <m/>
    <m/>
    <m/>
    <m/>
    <n v="32606"/>
    <m/>
    <m/>
    <m/>
    <m/>
    <m/>
    <n v="5522"/>
    <m/>
    <m/>
    <m/>
    <n v="38128"/>
    <m/>
    <m/>
    <m/>
    <m/>
    <m/>
    <m/>
    <m/>
    <m/>
    <m/>
    <m/>
    <m/>
    <m/>
    <m/>
    <m/>
    <m/>
    <m/>
    <m/>
    <m/>
    <m/>
    <m/>
    <m/>
    <m/>
    <n v="3500"/>
    <m/>
    <m/>
    <m/>
    <m/>
    <m/>
    <m/>
    <m/>
    <m/>
    <m/>
    <n v="3500"/>
    <m/>
    <m/>
    <m/>
    <m/>
    <m/>
    <m/>
    <m/>
    <m/>
    <m/>
    <m/>
    <m/>
    <m/>
    <m/>
    <m/>
    <m/>
    <m/>
    <m/>
    <m/>
    <m/>
    <m/>
    <n v="8912"/>
    <m/>
    <m/>
    <m/>
    <m/>
    <m/>
    <m/>
    <m/>
    <m/>
    <n v="8912"/>
    <m/>
    <m/>
    <m/>
    <m/>
    <m/>
    <m/>
    <m/>
    <m/>
    <m/>
    <m/>
    <m/>
    <n v="72201"/>
    <n v="65575"/>
    <n v="137776"/>
    <s v="Dean or other administrator"/>
    <m/>
    <s v="yes"/>
    <m/>
    <s v="None"/>
    <m/>
    <m/>
    <m/>
    <n v="1775"/>
    <n v="1996"/>
    <n v="359"/>
    <n v="359"/>
    <n v="81909"/>
    <n v="119821"/>
    <n v="128434"/>
    <n v="40"/>
    <n v="40"/>
    <n v="202"/>
    <n v="55"/>
    <n v="61"/>
    <n v="9015"/>
    <m/>
    <m/>
    <n v="8"/>
    <n v="5.4"/>
    <n v="7"/>
    <n v="1"/>
    <n v="8"/>
    <n v="5.0999999999999996"/>
    <n v="10.5"/>
    <n v="3.2"/>
    <n v="6500"/>
    <s v="estimate"/>
    <n v="13108"/>
    <n v="21731"/>
    <n v="9871"/>
    <n v="2250"/>
    <m/>
    <m/>
    <n v="46960"/>
    <m/>
    <m/>
    <n v="378"/>
    <n v="365"/>
    <n v="465"/>
    <n v="490"/>
    <s v="Yes"/>
    <s v="Los Medanos College"/>
    <s v="Contra Costa College"/>
    <m/>
    <m/>
    <m/>
    <m/>
    <m/>
    <m/>
    <m/>
    <m/>
    <s v="No"/>
    <m/>
    <n v="122"/>
    <n v="4344"/>
    <n v="2"/>
    <n v="7"/>
    <n v="173"/>
    <n v="61"/>
    <n v="40"/>
    <n v="40"/>
    <n v="4"/>
    <n v="0"/>
    <n v="128"/>
    <m/>
    <s v="No"/>
    <m/>
    <m/>
    <s v="No"/>
    <s v="Yes"/>
    <n v="414435"/>
    <n v="6"/>
    <n v="0.50635814655672973"/>
    <n v="0.10912640808268494"/>
    <n v="1.768813145976077E-2"/>
    <n v="0"/>
    <n v="0.27673905469747995"/>
    <n v="2.5403553594239927E-2"/>
    <m/>
    <n v="0"/>
    <n v="0.52404627801649051"/>
    <n v="0.47595372198350949"/>
    <m/>
    <m/>
    <m/>
    <m/>
    <m/>
    <m/>
    <m/>
    <m/>
    <m/>
    <m/>
    <m/>
    <n v="1613.6393106575986"/>
    <x v="2"/>
  </r>
  <r>
    <s v="Contra Costa CCD"/>
    <x v="28"/>
    <s v="312"/>
    <s v="Multi-College District"/>
    <x v="0"/>
    <n v="0.3161945812807882"/>
    <n v="0.12968664477285166"/>
    <n v="0.37"/>
    <n v="19.399999999999999"/>
    <n v="35.299999999999997"/>
    <n v="20140"/>
    <x v="8"/>
    <x v="260"/>
    <x v="54"/>
    <x v="5"/>
    <n v="54"/>
    <n v="482"/>
    <n v="35"/>
    <n v="79"/>
    <m/>
    <n v="58513.83"/>
    <m/>
    <m/>
    <m/>
    <m/>
    <m/>
    <n v="80.23"/>
    <n v="7442.93"/>
    <m/>
    <n v="6153.43"/>
    <n v="72190.420000000013"/>
    <m/>
    <m/>
    <m/>
    <m/>
    <m/>
    <m/>
    <m/>
    <m/>
    <m/>
    <n v="9993.81"/>
    <n v="9993.81"/>
    <n v="4227.9799999999996"/>
    <m/>
    <m/>
    <m/>
    <m/>
    <m/>
    <m/>
    <m/>
    <m/>
    <m/>
    <n v="4227.9799999999996"/>
    <m/>
    <m/>
    <m/>
    <m/>
    <m/>
    <m/>
    <m/>
    <m/>
    <m/>
    <m/>
    <n v="0"/>
    <n v="52180.26"/>
    <m/>
    <m/>
    <m/>
    <m/>
    <m/>
    <n v="5522"/>
    <m/>
    <m/>
    <m/>
    <n v="57702.26"/>
    <m/>
    <m/>
    <m/>
    <m/>
    <m/>
    <m/>
    <m/>
    <m/>
    <m/>
    <m/>
    <n v="0"/>
    <n v="52180.26"/>
    <n v="0"/>
    <n v="0"/>
    <n v="0"/>
    <n v="0"/>
    <n v="0"/>
    <n v="5522"/>
    <n v="0"/>
    <n v="0"/>
    <n v="0"/>
    <n v="57702.26"/>
    <m/>
    <m/>
    <m/>
    <m/>
    <m/>
    <m/>
    <m/>
    <m/>
    <m/>
    <m/>
    <n v="0"/>
    <m/>
    <m/>
    <m/>
    <m/>
    <m/>
    <m/>
    <m/>
    <m/>
    <m/>
    <m/>
    <n v="0"/>
    <n v="0"/>
    <n v="0"/>
    <n v="0"/>
    <n v="0"/>
    <n v="0"/>
    <n v="0"/>
    <n v="0"/>
    <n v="0"/>
    <n v="0"/>
    <n v="0"/>
    <n v="0"/>
    <n v="4679"/>
    <m/>
    <m/>
    <m/>
    <m/>
    <m/>
    <m/>
    <m/>
    <m/>
    <n v="4679"/>
    <m/>
    <m/>
    <m/>
    <m/>
    <m/>
    <m/>
    <m/>
    <m/>
    <m/>
    <n v="0"/>
    <n v="4679"/>
    <n v="0"/>
    <n v="0"/>
    <n v="0"/>
    <n v="0"/>
    <n v="0"/>
    <n v="0"/>
    <n v="0"/>
    <n v="0"/>
    <n v="4679"/>
    <m/>
    <m/>
    <m/>
    <m/>
    <m/>
    <m/>
    <m/>
    <m/>
    <m/>
    <m/>
    <n v="0"/>
    <n v="76418.400000000009"/>
    <n v="72375.070000000007"/>
    <n v="148793.47000000003"/>
    <s v="Dean or other administrator"/>
    <m/>
    <s v="yes"/>
    <m/>
    <m/>
    <m/>
    <s v="Stipend"/>
    <m/>
    <n v="1697"/>
    <n v="1781"/>
    <n v="536"/>
    <n v="599"/>
    <n v="92851"/>
    <n v="31"/>
    <n v="112322"/>
    <n v="36"/>
    <m/>
    <n v="202"/>
    <n v="60"/>
    <n v="63"/>
    <n v="7396"/>
    <s v="No"/>
    <m/>
    <n v="5"/>
    <n v="6.12"/>
    <n v="0"/>
    <n v="8"/>
    <n v="8"/>
    <n v="5.55"/>
    <n v="11.67"/>
    <n v="3.86"/>
    <n v="5754"/>
    <s v="estimate"/>
    <n v="11760"/>
    <n v="22087"/>
    <n v="12946"/>
    <m/>
    <m/>
    <m/>
    <n v="46793"/>
    <n v="15"/>
    <n v="82"/>
    <m/>
    <n v="74"/>
    <n v="10"/>
    <n v="95"/>
    <s v="Yes"/>
    <s v="Contra Costa College"/>
    <s v="Los Medanos College"/>
    <m/>
    <m/>
    <m/>
    <m/>
    <m/>
    <m/>
    <m/>
    <m/>
    <s v="No"/>
    <m/>
    <n v="130"/>
    <n v="4493"/>
    <n v="14"/>
    <n v="10"/>
    <n v="193"/>
    <n v="62"/>
    <n v="40"/>
    <n v="40"/>
    <n v="4"/>
    <n v="0"/>
    <n v="4"/>
    <n v="0"/>
    <s v="No"/>
    <m/>
    <s v="Yes"/>
    <s v="No"/>
    <s v="Yes"/>
    <n v="373825"/>
    <n v="0"/>
    <n v="0.48517196352770048"/>
    <n v="6.7165649137693989E-2"/>
    <n v="2.8415091065488281E-2"/>
    <n v="0"/>
    <n v="0.38780102379492859"/>
    <n v="0"/>
    <n v="3.1446272474188547E-2"/>
    <n v="0"/>
    <n v="0.51358705459318876"/>
    <n v="0.48641294540681113"/>
    <n v="43"/>
    <s v="Yes"/>
    <m/>
    <s v="Student Government"/>
    <m/>
    <m/>
    <m/>
    <m/>
    <m/>
    <m/>
    <m/>
    <n v="1480.3491247398661"/>
    <x v="2"/>
  </r>
  <r>
    <s v="Los Angeles CCD"/>
    <x v="29"/>
    <s v="748"/>
    <s v="Multi-College District"/>
    <x v="2"/>
    <n v="0.49680479006829875"/>
    <n v="0.20756962627945727"/>
    <n v="0.14000000000000001"/>
    <n v="21.2"/>
    <n v="3.1"/>
    <n v="20060"/>
    <x v="0"/>
    <x v="261"/>
    <x v="56"/>
    <x v="20"/>
    <n v="119"/>
    <n v="555"/>
    <n v="40"/>
    <n v="108"/>
    <n v="0"/>
    <n v="50000"/>
    <m/>
    <m/>
    <n v="10000"/>
    <m/>
    <m/>
    <m/>
    <m/>
    <m/>
    <n v="50000"/>
    <n v="110000"/>
    <n v="13000"/>
    <m/>
    <m/>
    <m/>
    <m/>
    <m/>
    <m/>
    <m/>
    <m/>
    <m/>
    <n v="13000"/>
    <n v="0"/>
    <m/>
    <m/>
    <m/>
    <m/>
    <m/>
    <m/>
    <m/>
    <m/>
    <m/>
    <n v="0"/>
    <n v="12300"/>
    <m/>
    <m/>
    <m/>
    <m/>
    <m/>
    <m/>
    <m/>
    <m/>
    <m/>
    <n v="12300"/>
    <m/>
    <m/>
    <m/>
    <m/>
    <m/>
    <m/>
    <m/>
    <m/>
    <m/>
    <m/>
    <m/>
    <m/>
    <m/>
    <m/>
    <m/>
    <m/>
    <m/>
    <m/>
    <m/>
    <m/>
    <m/>
    <m/>
    <n v="28071"/>
    <m/>
    <m/>
    <m/>
    <m/>
    <m/>
    <m/>
    <n v="30000"/>
    <m/>
    <m/>
    <n v="58071"/>
    <m/>
    <m/>
    <m/>
    <m/>
    <m/>
    <m/>
    <m/>
    <m/>
    <m/>
    <m/>
    <m/>
    <m/>
    <m/>
    <m/>
    <m/>
    <m/>
    <m/>
    <m/>
    <m/>
    <m/>
    <m/>
    <m/>
    <n v="5000"/>
    <m/>
    <m/>
    <m/>
    <m/>
    <m/>
    <m/>
    <m/>
    <m/>
    <m/>
    <n v="5000"/>
    <m/>
    <m/>
    <m/>
    <m/>
    <m/>
    <m/>
    <m/>
    <m/>
    <m/>
    <m/>
    <m/>
    <m/>
    <m/>
    <m/>
    <m/>
    <m/>
    <m/>
    <m/>
    <m/>
    <m/>
    <m/>
    <m/>
    <m/>
    <m/>
    <m/>
    <m/>
    <m/>
    <m/>
    <m/>
    <m/>
    <n v="833771"/>
    <m/>
    <m/>
    <m/>
    <m/>
    <n v="3000"/>
    <m/>
    <m/>
    <m/>
    <m/>
    <n v="836771"/>
    <n v="123000"/>
    <n v="75371"/>
    <n v="1035142"/>
    <s v="Department chair (Faculty position)"/>
    <m/>
    <s v="yes"/>
    <m/>
    <m/>
    <s v="Release time"/>
    <m/>
    <m/>
    <n v="2701"/>
    <n v="2834"/>
    <n v="212"/>
    <n v="255"/>
    <n v="104568"/>
    <n v="9242"/>
    <n v="9242"/>
    <n v="136"/>
    <m/>
    <n v="4594"/>
    <n v="77"/>
    <n v="85"/>
    <n v="666"/>
    <m/>
    <m/>
    <n v="5"/>
    <n v="7"/>
    <m/>
    <m/>
    <n v="7"/>
    <n v="7"/>
    <n v="14"/>
    <n v="1.8"/>
    <n v="12011"/>
    <s v="actual"/>
    <n v="12071"/>
    <n v="13942"/>
    <n v="976"/>
    <n v="706"/>
    <m/>
    <n v="19478"/>
    <n v="471173"/>
    <m/>
    <m/>
    <n v="254"/>
    <n v="211"/>
    <n v="134"/>
    <n v="112"/>
    <m/>
    <m/>
    <m/>
    <m/>
    <m/>
    <m/>
    <m/>
    <m/>
    <m/>
    <m/>
    <m/>
    <m/>
    <m/>
    <n v="140"/>
    <n v="5600"/>
    <n v="2"/>
    <n v="2"/>
    <n v="120"/>
    <n v="67"/>
    <n v="48"/>
    <n v="48"/>
    <n v="7"/>
    <n v="0"/>
    <n v="7"/>
    <n v="0"/>
    <m/>
    <m/>
    <m/>
    <m/>
    <m/>
    <n v="591298"/>
    <n v="0"/>
    <n v="0.10626561379984582"/>
    <n v="1.2558663449072688E-2"/>
    <n v="0"/>
    <n v="1.1882427724891851E-2"/>
    <n v="5.6099549627007694E-2"/>
    <n v="4.8302551727202646E-3"/>
    <m/>
    <n v="0.8083634902264617"/>
    <n v="0.1188242772489185"/>
    <n v="7.281223252461981E-2"/>
    <m/>
    <m/>
    <m/>
    <m/>
    <m/>
    <m/>
    <m/>
    <m/>
    <m/>
    <m/>
    <m/>
    <n v="1239.5771156462611"/>
    <x v="2"/>
  </r>
  <r>
    <s v="Los Angeles CCD"/>
    <x v="29"/>
    <s v="748"/>
    <s v="Multi-College District"/>
    <x v="2"/>
    <n v="0.49680479006829875"/>
    <n v="0.20756962627945727"/>
    <n v="0.14000000000000001"/>
    <n v="21.2"/>
    <n v="3.1"/>
    <n v="20070"/>
    <x v="1"/>
    <x v="262"/>
    <x v="56"/>
    <x v="20"/>
    <n v="119"/>
    <n v="555"/>
    <n v="40"/>
    <n v="108"/>
    <n v="0"/>
    <n v="150413"/>
    <m/>
    <m/>
    <n v="29587"/>
    <m/>
    <m/>
    <m/>
    <m/>
    <m/>
    <m/>
    <n v="180000"/>
    <n v="14500"/>
    <m/>
    <m/>
    <m/>
    <m/>
    <m/>
    <m/>
    <m/>
    <m/>
    <m/>
    <n v="14500"/>
    <n v="0"/>
    <m/>
    <m/>
    <m/>
    <m/>
    <m/>
    <m/>
    <m/>
    <m/>
    <m/>
    <n v="0"/>
    <n v="11314"/>
    <m/>
    <m/>
    <m/>
    <m/>
    <m/>
    <m/>
    <m/>
    <m/>
    <m/>
    <n v="11314"/>
    <m/>
    <m/>
    <m/>
    <m/>
    <m/>
    <m/>
    <m/>
    <m/>
    <m/>
    <m/>
    <m/>
    <m/>
    <m/>
    <m/>
    <m/>
    <m/>
    <m/>
    <m/>
    <m/>
    <m/>
    <m/>
    <m/>
    <n v="30000"/>
    <m/>
    <m/>
    <m/>
    <m/>
    <m/>
    <m/>
    <n v="32000"/>
    <m/>
    <m/>
    <n v="62000"/>
    <m/>
    <m/>
    <m/>
    <m/>
    <m/>
    <m/>
    <m/>
    <m/>
    <m/>
    <m/>
    <m/>
    <m/>
    <m/>
    <m/>
    <m/>
    <m/>
    <m/>
    <m/>
    <m/>
    <m/>
    <m/>
    <m/>
    <n v="26000"/>
    <m/>
    <m/>
    <m/>
    <m/>
    <m/>
    <m/>
    <m/>
    <m/>
    <m/>
    <n v="26000"/>
    <m/>
    <m/>
    <m/>
    <m/>
    <m/>
    <m/>
    <m/>
    <m/>
    <m/>
    <m/>
    <m/>
    <m/>
    <m/>
    <m/>
    <m/>
    <m/>
    <m/>
    <m/>
    <m/>
    <m/>
    <m/>
    <m/>
    <m/>
    <m/>
    <m/>
    <m/>
    <m/>
    <m/>
    <m/>
    <m/>
    <n v="977244"/>
    <m/>
    <m/>
    <m/>
    <m/>
    <n v="4000"/>
    <m/>
    <m/>
    <m/>
    <m/>
    <n v="981244"/>
    <n v="194500"/>
    <n v="99314"/>
    <n v="1275058"/>
    <s v="Department chair (Faculty position)"/>
    <m/>
    <s v="yes"/>
    <m/>
    <m/>
    <s v="Release time"/>
    <m/>
    <m/>
    <n v="4301"/>
    <n v="4571"/>
    <n v="85"/>
    <n v="107"/>
    <n v="108985"/>
    <n v="3524"/>
    <n v="12766"/>
    <n v="153"/>
    <m/>
    <n v="4594"/>
    <n v="201"/>
    <n v="214"/>
    <n v="751"/>
    <m/>
    <m/>
    <n v="5"/>
    <n v="7"/>
    <m/>
    <m/>
    <n v="7"/>
    <n v="7"/>
    <n v="14"/>
    <n v="1.8"/>
    <n v="13564"/>
    <s v="actual"/>
    <n v="15036"/>
    <n v="14023"/>
    <n v="1203"/>
    <n v="850"/>
    <m/>
    <n v="17981"/>
    <n v="49093"/>
    <m/>
    <m/>
    <n v="143"/>
    <n v="113"/>
    <n v="89"/>
    <n v="70"/>
    <m/>
    <m/>
    <m/>
    <m/>
    <m/>
    <m/>
    <m/>
    <m/>
    <m/>
    <m/>
    <m/>
    <m/>
    <m/>
    <n v="170"/>
    <n v="5700"/>
    <n v="2"/>
    <n v="2"/>
    <n v="134"/>
    <n v="67"/>
    <n v="56"/>
    <n v="56"/>
    <n v="7"/>
    <n v="0"/>
    <n v="7"/>
    <n v="0"/>
    <m/>
    <m/>
    <m/>
    <m/>
    <m/>
    <n v="63324"/>
    <n v="0"/>
    <n v="0.14117004873503794"/>
    <n v="1.1372031703655834E-2"/>
    <n v="0"/>
    <n v="8.8733218410456619E-3"/>
    <n v="4.8625239008735291E-2"/>
    <n v="2.0391229261727702E-2"/>
    <m/>
    <n v="0.76956812944979758"/>
    <n v="0.15254208043869377"/>
    <n v="7.788979011150865E-2"/>
    <m/>
    <m/>
    <m/>
    <m/>
    <m/>
    <m/>
    <m/>
    <m/>
    <m/>
    <m/>
    <m/>
    <n v="1343.381836734698"/>
    <x v="2"/>
  </r>
  <r>
    <s v="Los Angeles CCD"/>
    <x v="29"/>
    <s v="748"/>
    <s v="Multi-College District"/>
    <x v="2"/>
    <n v="0.49680479006829875"/>
    <n v="0.20756962627945727"/>
    <n v="0.14000000000000001"/>
    <n v="21.2"/>
    <n v="3.1"/>
    <n v="20080"/>
    <x v="2"/>
    <x v="263"/>
    <x v="56"/>
    <x v="20"/>
    <n v="119"/>
    <n v="555"/>
    <n v="40"/>
    <n v="108"/>
    <n v="0"/>
    <n v="150413"/>
    <m/>
    <m/>
    <n v="12000"/>
    <m/>
    <m/>
    <m/>
    <m/>
    <m/>
    <m/>
    <n v="162413"/>
    <n v="9000"/>
    <m/>
    <m/>
    <m/>
    <m/>
    <m/>
    <m/>
    <m/>
    <m/>
    <m/>
    <n v="9000"/>
    <n v="16017"/>
    <m/>
    <m/>
    <m/>
    <m/>
    <m/>
    <m/>
    <m/>
    <m/>
    <m/>
    <n v="16017"/>
    <n v="0"/>
    <m/>
    <m/>
    <m/>
    <m/>
    <m/>
    <m/>
    <m/>
    <m/>
    <m/>
    <n v="0"/>
    <m/>
    <m/>
    <m/>
    <m/>
    <m/>
    <m/>
    <m/>
    <m/>
    <m/>
    <m/>
    <m/>
    <m/>
    <m/>
    <m/>
    <m/>
    <m/>
    <m/>
    <m/>
    <m/>
    <m/>
    <m/>
    <m/>
    <n v="68983"/>
    <m/>
    <m/>
    <m/>
    <m/>
    <m/>
    <m/>
    <n v="25712"/>
    <m/>
    <m/>
    <n v="94695"/>
    <m/>
    <m/>
    <m/>
    <m/>
    <m/>
    <m/>
    <m/>
    <m/>
    <m/>
    <m/>
    <m/>
    <m/>
    <m/>
    <m/>
    <m/>
    <m/>
    <m/>
    <m/>
    <m/>
    <m/>
    <m/>
    <m/>
    <n v="14659"/>
    <m/>
    <m/>
    <m/>
    <m/>
    <m/>
    <m/>
    <m/>
    <m/>
    <m/>
    <n v="14659"/>
    <m/>
    <m/>
    <m/>
    <m/>
    <m/>
    <m/>
    <m/>
    <m/>
    <m/>
    <m/>
    <m/>
    <m/>
    <m/>
    <m/>
    <m/>
    <m/>
    <m/>
    <m/>
    <m/>
    <m/>
    <m/>
    <m/>
    <m/>
    <m/>
    <m/>
    <m/>
    <m/>
    <m/>
    <m/>
    <m/>
    <n v="1024475"/>
    <m/>
    <m/>
    <m/>
    <m/>
    <n v="7652"/>
    <m/>
    <m/>
    <m/>
    <m/>
    <n v="1032127"/>
    <n v="178430"/>
    <n v="118354"/>
    <n v="1328911"/>
    <s v="Department chair (Faculty position)"/>
    <m/>
    <s v="yes"/>
    <m/>
    <m/>
    <s v="Release time"/>
    <m/>
    <m/>
    <n v="3011"/>
    <n v="3250"/>
    <n v="340"/>
    <n v="345"/>
    <n v="111090"/>
    <n v="249"/>
    <n v="13015"/>
    <n v="154"/>
    <m/>
    <n v="4594"/>
    <n v="361"/>
    <n v="402"/>
    <n v="1112"/>
    <m/>
    <m/>
    <n v="6"/>
    <n v="8"/>
    <m/>
    <m/>
    <n v="7"/>
    <n v="7"/>
    <n v="15"/>
    <n v="1.8"/>
    <n v="9420"/>
    <s v="actual"/>
    <n v="19698"/>
    <n v="18153"/>
    <n v="6064"/>
    <n v="2728"/>
    <m/>
    <n v="1097"/>
    <n v="47740"/>
    <m/>
    <m/>
    <n v="133"/>
    <n v="115"/>
    <n v="145"/>
    <n v="138"/>
    <m/>
    <m/>
    <m/>
    <m/>
    <m/>
    <m/>
    <m/>
    <m/>
    <m/>
    <m/>
    <m/>
    <m/>
    <m/>
    <n v="438"/>
    <n v="8688"/>
    <n v="2"/>
    <n v="6"/>
    <n v="158"/>
    <n v="67"/>
    <n v="56"/>
    <n v="56"/>
    <n v="7"/>
    <n v="7"/>
    <n v="224"/>
    <n v="28"/>
    <m/>
    <m/>
    <m/>
    <m/>
    <m/>
    <n v="511687"/>
    <n v="0"/>
    <n v="0.1222151069559963"/>
    <n v="6.7724625652131705E-3"/>
    <n v="1.2052725878557706E-2"/>
    <n v="0"/>
    <n v="7.125759362365125E-2"/>
    <n v="1.1030836527051096E-2"/>
    <m/>
    <n v="0.77667127444953044"/>
    <n v="0.13426783283455401"/>
    <n v="8.906089271591551E-2"/>
    <m/>
    <m/>
    <m/>
    <m/>
    <m/>
    <m/>
    <m/>
    <m/>
    <m/>
    <m/>
    <m/>
    <n v="1297.1756190476187"/>
    <x v="2"/>
  </r>
  <r>
    <s v="Los Angeles CCD"/>
    <x v="29"/>
    <s v="748"/>
    <s v="Multi-College District"/>
    <x v="2"/>
    <n v="0.49680479006829875"/>
    <n v="0.20756962627945727"/>
    <n v="0.14000000000000001"/>
    <n v="21.2"/>
    <n v="3.1"/>
    <n v="20090"/>
    <x v="3"/>
    <x v="264"/>
    <x v="56"/>
    <x v="20"/>
    <n v="119"/>
    <n v="555"/>
    <n v="40"/>
    <n v="108"/>
    <n v="0"/>
    <n v="150413"/>
    <m/>
    <m/>
    <n v="10000"/>
    <m/>
    <m/>
    <m/>
    <m/>
    <m/>
    <m/>
    <n v="160413"/>
    <n v="18790"/>
    <m/>
    <m/>
    <m/>
    <m/>
    <m/>
    <m/>
    <m/>
    <m/>
    <m/>
    <n v="18790"/>
    <n v="18291"/>
    <m/>
    <m/>
    <m/>
    <m/>
    <m/>
    <m/>
    <m/>
    <m/>
    <m/>
    <n v="18291"/>
    <n v="0"/>
    <m/>
    <m/>
    <m/>
    <m/>
    <m/>
    <m/>
    <m/>
    <m/>
    <m/>
    <n v="0"/>
    <m/>
    <m/>
    <m/>
    <m/>
    <m/>
    <m/>
    <m/>
    <m/>
    <m/>
    <m/>
    <m/>
    <m/>
    <m/>
    <m/>
    <m/>
    <m/>
    <m/>
    <m/>
    <m/>
    <m/>
    <m/>
    <m/>
    <n v="80859"/>
    <m/>
    <m/>
    <m/>
    <m/>
    <m/>
    <m/>
    <n v="29474"/>
    <m/>
    <m/>
    <n v="110333"/>
    <m/>
    <m/>
    <m/>
    <m/>
    <m/>
    <m/>
    <m/>
    <m/>
    <m/>
    <m/>
    <m/>
    <m/>
    <m/>
    <m/>
    <m/>
    <m/>
    <m/>
    <m/>
    <m/>
    <m/>
    <m/>
    <m/>
    <n v="12659"/>
    <m/>
    <m/>
    <m/>
    <m/>
    <m/>
    <m/>
    <m/>
    <m/>
    <m/>
    <n v="12659"/>
    <m/>
    <m/>
    <m/>
    <m/>
    <m/>
    <m/>
    <m/>
    <m/>
    <m/>
    <m/>
    <m/>
    <m/>
    <m/>
    <m/>
    <m/>
    <m/>
    <m/>
    <m/>
    <m/>
    <m/>
    <m/>
    <m/>
    <m/>
    <m/>
    <m/>
    <m/>
    <m/>
    <m/>
    <m/>
    <m/>
    <n v="1248766"/>
    <m/>
    <m/>
    <m/>
    <m/>
    <n v="6565"/>
    <m/>
    <m/>
    <m/>
    <m/>
    <n v="1255331"/>
    <n v="178704"/>
    <n v="141782"/>
    <n v="1575817"/>
    <s v="Department chair (Faculty position)"/>
    <m/>
    <s v="yes"/>
    <m/>
    <m/>
    <s v="Release time"/>
    <m/>
    <m/>
    <n v="3153"/>
    <n v="3298"/>
    <n v="551"/>
    <n v="551"/>
    <n v="111946"/>
    <n v="5705"/>
    <n v="18720"/>
    <n v="170"/>
    <m/>
    <n v="4594"/>
    <n v="202"/>
    <n v="390"/>
    <n v="1314"/>
    <m/>
    <m/>
    <n v="6"/>
    <n v="8"/>
    <m/>
    <m/>
    <n v="8"/>
    <n v="8"/>
    <n v="16"/>
    <n v="1.8"/>
    <n v="10363"/>
    <s v="actual"/>
    <n v="22567"/>
    <n v="20372"/>
    <n v="6359"/>
    <n v="3223"/>
    <m/>
    <n v="1021"/>
    <n v="53542"/>
    <m/>
    <m/>
    <n v="90"/>
    <n v="78"/>
    <n v="93"/>
    <n v="88"/>
    <m/>
    <m/>
    <m/>
    <m/>
    <m/>
    <m/>
    <m/>
    <m/>
    <m/>
    <m/>
    <m/>
    <m/>
    <m/>
    <n v="423"/>
    <n v="8914"/>
    <n v="2"/>
    <n v="5"/>
    <n v="131"/>
    <n v="67"/>
    <n v="56"/>
    <n v="56"/>
    <n v="7"/>
    <n v="7"/>
    <n v="224"/>
    <n v="28"/>
    <m/>
    <m/>
    <m/>
    <m/>
    <m/>
    <n v="526745"/>
    <n v="0"/>
    <n v="0.10179671878143211"/>
    <n v="1.1923973405541379E-2"/>
    <n v="1.160731227039688E-2"/>
    <n v="0"/>
    <n v="7.0016378805406967E-2"/>
    <n v="8.0332932060004428E-3"/>
    <m/>
    <n v="0.7966223235312222"/>
    <n v="0.11340403105182899"/>
    <n v="8.99736454169488E-2"/>
    <m/>
    <m/>
    <m/>
    <m/>
    <m/>
    <m/>
    <m/>
    <m/>
    <m/>
    <m/>
    <m/>
    <n v="1351.0768095238061"/>
    <x v="1"/>
  </r>
  <r>
    <s v="Los Angeles CCD"/>
    <x v="29"/>
    <s v="748"/>
    <s v="Multi-College District"/>
    <x v="2"/>
    <n v="0.49680479006829875"/>
    <n v="0.20756962627945727"/>
    <n v="0.14000000000000001"/>
    <n v="21.2"/>
    <n v="3.1"/>
    <n v="20100"/>
    <x v="4"/>
    <x v="265"/>
    <x v="56"/>
    <x v="20"/>
    <n v="119"/>
    <n v="555"/>
    <n v="40"/>
    <n v="108"/>
    <n v="0"/>
    <n v="36124"/>
    <m/>
    <m/>
    <m/>
    <m/>
    <m/>
    <m/>
    <m/>
    <m/>
    <m/>
    <n v="36124"/>
    <n v="10388"/>
    <m/>
    <m/>
    <m/>
    <m/>
    <m/>
    <m/>
    <m/>
    <m/>
    <m/>
    <n v="10388"/>
    <n v="12764"/>
    <m/>
    <m/>
    <m/>
    <m/>
    <m/>
    <m/>
    <m/>
    <m/>
    <m/>
    <n v="12764"/>
    <n v="0"/>
    <m/>
    <m/>
    <m/>
    <m/>
    <m/>
    <m/>
    <m/>
    <m/>
    <m/>
    <n v="0"/>
    <m/>
    <m/>
    <m/>
    <m/>
    <m/>
    <m/>
    <m/>
    <m/>
    <m/>
    <m/>
    <m/>
    <m/>
    <m/>
    <m/>
    <m/>
    <m/>
    <m/>
    <m/>
    <m/>
    <m/>
    <m/>
    <m/>
    <n v="99336"/>
    <m/>
    <m/>
    <m/>
    <m/>
    <m/>
    <m/>
    <n v="0"/>
    <m/>
    <m/>
    <n v="99336"/>
    <m/>
    <m/>
    <m/>
    <m/>
    <m/>
    <m/>
    <m/>
    <m/>
    <m/>
    <m/>
    <m/>
    <m/>
    <m/>
    <m/>
    <m/>
    <m/>
    <m/>
    <m/>
    <m/>
    <m/>
    <m/>
    <m/>
    <n v="6079"/>
    <m/>
    <m/>
    <m/>
    <m/>
    <m/>
    <m/>
    <m/>
    <m/>
    <m/>
    <n v="6079"/>
    <m/>
    <m/>
    <m/>
    <m/>
    <m/>
    <m/>
    <m/>
    <m/>
    <m/>
    <m/>
    <m/>
    <m/>
    <m/>
    <m/>
    <m/>
    <m/>
    <m/>
    <m/>
    <m/>
    <m/>
    <m/>
    <m/>
    <m/>
    <m/>
    <m/>
    <m/>
    <m/>
    <m/>
    <m/>
    <m/>
    <n v="638074"/>
    <m/>
    <m/>
    <m/>
    <m/>
    <n v="0"/>
    <m/>
    <m/>
    <m/>
    <m/>
    <n v="638074"/>
    <n v="48888"/>
    <n v="115803"/>
    <n v="802765"/>
    <s v="Department chair (Faculty position)"/>
    <m/>
    <s v="yes"/>
    <m/>
    <m/>
    <s v="Release time"/>
    <m/>
    <m/>
    <n v="1528"/>
    <n v="1688"/>
    <n v="114"/>
    <n v="116"/>
    <n v="112262"/>
    <n v="3190"/>
    <n v="21910"/>
    <n v="111"/>
    <n v="0"/>
    <n v="4594"/>
    <n v="169"/>
    <n v="185"/>
    <n v="1499"/>
    <m/>
    <m/>
    <n v="6"/>
    <n v="8"/>
    <m/>
    <m/>
    <n v="8"/>
    <n v="8"/>
    <n v="16"/>
    <n v="0.79"/>
    <n v="8253"/>
    <s v="actual"/>
    <n v="12072"/>
    <n v="16485"/>
    <n v="3387"/>
    <n v="1520"/>
    <m/>
    <n v="564"/>
    <n v="34028"/>
    <m/>
    <m/>
    <n v="118"/>
    <n v="106"/>
    <n v="68"/>
    <n v="62"/>
    <m/>
    <m/>
    <m/>
    <m/>
    <m/>
    <m/>
    <m/>
    <m/>
    <m/>
    <m/>
    <m/>
    <m/>
    <m/>
    <n v="344"/>
    <n v="3076"/>
    <n v="2"/>
    <n v="5"/>
    <n v="203"/>
    <n v="67"/>
    <n v="56"/>
    <n v="56"/>
    <n v="7"/>
    <n v="7"/>
    <n v="196"/>
    <n v="0"/>
    <m/>
    <m/>
    <m/>
    <m/>
    <m/>
    <n v="214432"/>
    <n v="0"/>
    <n v="4.4999470579808534E-2"/>
    <n v="1.2940275173930104E-2"/>
    <n v="1.5900045467851738E-2"/>
    <n v="0"/>
    <n v="0.12374231562163274"/>
    <n v="7.5725772797767717E-3"/>
    <m/>
    <n v="0.79484531587700014"/>
    <n v="6.0899516047660272E-2"/>
    <n v="0.14425516807533961"/>
    <m/>
    <m/>
    <m/>
    <m/>
    <m/>
    <m/>
    <m/>
    <m/>
    <m/>
    <m/>
    <m/>
    <n v="1308.5277857142848"/>
    <x v="1"/>
  </r>
  <r>
    <s v="Los Angeles CCD"/>
    <x v="29"/>
    <s v="748"/>
    <s v="Multi-College District"/>
    <x v="2"/>
    <n v="0.49680479006829875"/>
    <n v="0.20756962627945727"/>
    <n v="0.14000000000000001"/>
    <n v="21.2"/>
    <n v="3.1"/>
    <n v="20110"/>
    <x v="5"/>
    <x v="266"/>
    <x v="26"/>
    <x v="21"/>
    <n v="148"/>
    <n v="415"/>
    <n v="67"/>
    <n v="254"/>
    <n v="0"/>
    <n v="49500"/>
    <m/>
    <m/>
    <m/>
    <m/>
    <m/>
    <m/>
    <m/>
    <m/>
    <m/>
    <m/>
    <n v="12098"/>
    <m/>
    <m/>
    <m/>
    <m/>
    <m/>
    <m/>
    <m/>
    <m/>
    <m/>
    <m/>
    <n v="14462"/>
    <m/>
    <m/>
    <m/>
    <m/>
    <m/>
    <m/>
    <m/>
    <m/>
    <m/>
    <m/>
    <n v="0"/>
    <m/>
    <m/>
    <m/>
    <m/>
    <m/>
    <m/>
    <m/>
    <m/>
    <m/>
    <m/>
    <m/>
    <m/>
    <m/>
    <m/>
    <m/>
    <m/>
    <m/>
    <m/>
    <m/>
    <m/>
    <m/>
    <m/>
    <m/>
    <m/>
    <m/>
    <m/>
    <m/>
    <m/>
    <m/>
    <m/>
    <m/>
    <m/>
    <n v="102444"/>
    <m/>
    <m/>
    <m/>
    <m/>
    <m/>
    <m/>
    <m/>
    <m/>
    <m/>
    <m/>
    <m/>
    <m/>
    <m/>
    <m/>
    <m/>
    <m/>
    <m/>
    <m/>
    <m/>
    <m/>
    <m/>
    <m/>
    <m/>
    <m/>
    <m/>
    <m/>
    <m/>
    <m/>
    <m/>
    <m/>
    <m/>
    <m/>
    <n v="4918"/>
    <m/>
    <m/>
    <m/>
    <m/>
    <m/>
    <m/>
    <m/>
    <m/>
    <m/>
    <m/>
    <m/>
    <m/>
    <m/>
    <m/>
    <m/>
    <m/>
    <m/>
    <m/>
    <m/>
    <m/>
    <m/>
    <m/>
    <m/>
    <m/>
    <m/>
    <m/>
    <m/>
    <m/>
    <m/>
    <m/>
    <m/>
    <m/>
    <m/>
    <m/>
    <m/>
    <m/>
    <m/>
    <m/>
    <m/>
    <m/>
    <n v="0"/>
    <m/>
    <m/>
    <m/>
    <m/>
    <m/>
    <m/>
    <m/>
    <m/>
    <m/>
    <m/>
    <n v="0"/>
    <n v="0"/>
    <n v="0"/>
    <s v="Department chair (Faculty position)"/>
    <m/>
    <s v="yes"/>
    <m/>
    <m/>
    <s v="Release time"/>
    <m/>
    <m/>
    <n v="1220"/>
    <n v="1276"/>
    <n v="310"/>
    <n v="320"/>
    <n v="77380"/>
    <n v="0"/>
    <n v="23402"/>
    <n v="112"/>
    <n v="0"/>
    <n v="4594"/>
    <n v="74"/>
    <n v="78"/>
    <n v="1577"/>
    <m/>
    <m/>
    <n v="7"/>
    <n v="8.6"/>
    <m/>
    <m/>
    <n v="8"/>
    <n v="8"/>
    <n v="16.600000000000001"/>
    <n v="0.75"/>
    <n v="9523"/>
    <s v="actual"/>
    <n v="9947"/>
    <n v="17759"/>
    <n v="4278"/>
    <n v="556"/>
    <m/>
    <n v="728"/>
    <n v="33268"/>
    <m/>
    <m/>
    <n v="162"/>
    <n v="142"/>
    <n v="53"/>
    <n v="44"/>
    <m/>
    <m/>
    <m/>
    <m/>
    <m/>
    <m/>
    <m/>
    <m/>
    <m/>
    <m/>
    <m/>
    <m/>
    <m/>
    <n v="507"/>
    <n v="4665"/>
    <n v="2"/>
    <n v="5"/>
    <n v="173"/>
    <n v="67"/>
    <n v="56"/>
    <n v="56"/>
    <n v="7"/>
    <n v="0"/>
    <n v="224"/>
    <n v="0"/>
    <m/>
    <m/>
    <m/>
    <m/>
    <m/>
    <n v="579638"/>
    <n v="0"/>
    <e v="#DIV/0!"/>
    <e v="#DIV/0!"/>
    <e v="#DIV/0!"/>
    <e v="#DIV/0!"/>
    <e v="#DIV/0!"/>
    <e v="#DIV/0!"/>
    <m/>
    <e v="#DIV/0!"/>
    <e v="#DIV/0!"/>
    <e v="#DIV/0!"/>
    <m/>
    <m/>
    <m/>
    <m/>
    <m/>
    <m/>
    <m/>
    <m/>
    <m/>
    <m/>
    <m/>
    <n v="1260.8628456683839"/>
    <x v="1"/>
  </r>
  <r>
    <s v="Los Angeles CCD"/>
    <x v="29"/>
    <s v="748"/>
    <s v="Multi-College District"/>
    <x v="2"/>
    <n v="0.49680479006829875"/>
    <n v="0.20756962627945727"/>
    <n v="0.14000000000000001"/>
    <n v="21.2"/>
    <n v="3.1"/>
    <n v="20120"/>
    <x v="6"/>
    <x v="267"/>
    <x v="26"/>
    <x v="21"/>
    <n v="148"/>
    <n v="415"/>
    <n v="67"/>
    <n v="254"/>
    <n v="0"/>
    <n v="25720"/>
    <m/>
    <m/>
    <m/>
    <m/>
    <m/>
    <m/>
    <m/>
    <m/>
    <m/>
    <m/>
    <n v="0"/>
    <m/>
    <m/>
    <m/>
    <m/>
    <m/>
    <m/>
    <m/>
    <m/>
    <m/>
    <m/>
    <n v="14435"/>
    <m/>
    <m/>
    <m/>
    <m/>
    <m/>
    <m/>
    <m/>
    <m/>
    <m/>
    <m/>
    <n v="0"/>
    <m/>
    <m/>
    <m/>
    <m/>
    <m/>
    <m/>
    <m/>
    <m/>
    <m/>
    <m/>
    <m/>
    <m/>
    <m/>
    <m/>
    <m/>
    <m/>
    <m/>
    <m/>
    <m/>
    <m/>
    <m/>
    <m/>
    <m/>
    <m/>
    <m/>
    <m/>
    <m/>
    <m/>
    <m/>
    <m/>
    <m/>
    <m/>
    <n v="69710"/>
    <m/>
    <m/>
    <m/>
    <m/>
    <m/>
    <m/>
    <m/>
    <m/>
    <m/>
    <m/>
    <m/>
    <m/>
    <m/>
    <m/>
    <m/>
    <m/>
    <m/>
    <m/>
    <m/>
    <m/>
    <m/>
    <m/>
    <m/>
    <m/>
    <m/>
    <m/>
    <m/>
    <m/>
    <m/>
    <m/>
    <m/>
    <m/>
    <n v="1869"/>
    <m/>
    <m/>
    <m/>
    <m/>
    <m/>
    <m/>
    <m/>
    <m/>
    <m/>
    <m/>
    <m/>
    <m/>
    <m/>
    <m/>
    <m/>
    <m/>
    <m/>
    <m/>
    <m/>
    <m/>
    <m/>
    <m/>
    <m/>
    <m/>
    <m/>
    <m/>
    <m/>
    <m/>
    <m/>
    <m/>
    <m/>
    <m/>
    <m/>
    <m/>
    <m/>
    <m/>
    <m/>
    <m/>
    <m/>
    <m/>
    <n v="0"/>
    <m/>
    <m/>
    <m/>
    <m/>
    <m/>
    <m/>
    <m/>
    <m/>
    <m/>
    <m/>
    <n v="0"/>
    <n v="0"/>
    <n v="0"/>
    <s v="Department chair (Faculty position)"/>
    <m/>
    <s v="yes"/>
    <m/>
    <m/>
    <s v="Release time"/>
    <m/>
    <m/>
    <n v="594"/>
    <n v="630"/>
    <n v="560"/>
    <n v="6750"/>
    <n v="78043"/>
    <n v="0"/>
    <n v="23402"/>
    <n v="106"/>
    <n v="0"/>
    <n v="4594"/>
    <n v="81"/>
    <n v="82"/>
    <n v="1581"/>
    <m/>
    <m/>
    <n v="7"/>
    <n v="8.6"/>
    <m/>
    <m/>
    <n v="8"/>
    <n v="8"/>
    <n v="16.600000000000001"/>
    <n v="0.72"/>
    <n v="8221"/>
    <s v="actual"/>
    <n v="6571"/>
    <n v="25535"/>
    <n v="3457"/>
    <n v="1195"/>
    <m/>
    <n v="751"/>
    <n v="37509"/>
    <m/>
    <m/>
    <n v="130"/>
    <n v="116"/>
    <n v="43"/>
    <n v="37"/>
    <m/>
    <m/>
    <m/>
    <m/>
    <m/>
    <m/>
    <m/>
    <m/>
    <m/>
    <m/>
    <m/>
    <m/>
    <m/>
    <n v="462"/>
    <n v="5064"/>
    <n v="2"/>
    <n v="5"/>
    <n v="211"/>
    <n v="64"/>
    <n v="56"/>
    <n v="56"/>
    <n v="4"/>
    <n v="0"/>
    <n v="120"/>
    <n v="0"/>
    <m/>
    <m/>
    <m/>
    <m/>
    <m/>
    <n v="605807"/>
    <n v="0"/>
    <e v="#DIV/0!"/>
    <e v="#DIV/0!"/>
    <e v="#DIV/0!"/>
    <e v="#DIV/0!"/>
    <e v="#DIV/0!"/>
    <e v="#DIV/0!"/>
    <m/>
    <e v="#DIV/0!"/>
    <e v="#DIV/0!"/>
    <e v="#DIV/0!"/>
    <m/>
    <m/>
    <m/>
    <m/>
    <m/>
    <m/>
    <m/>
    <m/>
    <m/>
    <m/>
    <m/>
    <n v="1319.0974067699342"/>
    <x v="1"/>
  </r>
  <r>
    <s v="Los Angeles CCD"/>
    <x v="29"/>
    <s v="748"/>
    <s v="Multi-College District"/>
    <x v="2"/>
    <n v="0.49680479006829875"/>
    <n v="0.20756962627945727"/>
    <n v="0.14000000000000001"/>
    <n v="21.2"/>
    <n v="3.1"/>
    <n v="20130"/>
    <x v="7"/>
    <x v="268"/>
    <x v="26"/>
    <x v="21"/>
    <n v="48"/>
    <n v="415"/>
    <n v="67"/>
    <n v="254"/>
    <m/>
    <n v="10010"/>
    <m/>
    <n v="0"/>
    <n v="0"/>
    <m/>
    <m/>
    <n v="0"/>
    <n v="0"/>
    <n v="24598"/>
    <n v="0"/>
    <n v="34608"/>
    <n v="4659"/>
    <m/>
    <n v="0"/>
    <n v="0"/>
    <m/>
    <m/>
    <n v="0"/>
    <n v="0"/>
    <n v="0"/>
    <n v="0"/>
    <n v="4659"/>
    <n v="11421"/>
    <m/>
    <n v="0"/>
    <n v="0"/>
    <m/>
    <m/>
    <n v="0"/>
    <n v="0"/>
    <n v="0"/>
    <n v="0"/>
    <n v="11421"/>
    <n v="0"/>
    <m/>
    <n v="0"/>
    <n v="0"/>
    <m/>
    <m/>
    <n v="0"/>
    <n v="0"/>
    <n v="0"/>
    <n v="0"/>
    <n v="0"/>
    <m/>
    <m/>
    <m/>
    <m/>
    <m/>
    <m/>
    <m/>
    <m/>
    <m/>
    <m/>
    <m/>
    <m/>
    <m/>
    <m/>
    <m/>
    <m/>
    <m/>
    <m/>
    <m/>
    <m/>
    <m/>
    <m/>
    <n v="91526"/>
    <m/>
    <n v="0"/>
    <n v="0"/>
    <m/>
    <n v="0"/>
    <n v="0"/>
    <n v="0"/>
    <n v="0"/>
    <n v="0"/>
    <n v="91526"/>
    <m/>
    <m/>
    <m/>
    <m/>
    <m/>
    <m/>
    <m/>
    <m/>
    <m/>
    <m/>
    <m/>
    <m/>
    <m/>
    <m/>
    <m/>
    <m/>
    <m/>
    <m/>
    <m/>
    <m/>
    <m/>
    <m/>
    <n v="650"/>
    <m/>
    <n v="0"/>
    <n v="0"/>
    <m/>
    <n v="0"/>
    <n v="0"/>
    <m/>
    <n v="0"/>
    <n v="0"/>
    <n v="650"/>
    <m/>
    <m/>
    <m/>
    <m/>
    <m/>
    <m/>
    <m/>
    <m/>
    <m/>
    <m/>
    <m/>
    <m/>
    <m/>
    <m/>
    <m/>
    <m/>
    <m/>
    <m/>
    <m/>
    <m/>
    <n v="0"/>
    <m/>
    <n v="0"/>
    <n v="0"/>
    <m/>
    <n v="0"/>
    <m/>
    <n v="0"/>
    <n v="0"/>
    <n v="0"/>
    <n v="0"/>
    <m/>
    <n v="0"/>
    <n v="0"/>
    <m/>
    <m/>
    <n v="0"/>
    <n v="0"/>
    <n v="0"/>
    <n v="0"/>
    <n v="0"/>
    <n v="46029"/>
    <n v="96835"/>
    <n v="142864"/>
    <s v="Department chair (Faculty position)"/>
    <m/>
    <s v="No"/>
    <s v="M.A."/>
    <m/>
    <s v="Release time"/>
    <m/>
    <m/>
    <n v="1330"/>
    <n v="1449"/>
    <n v="58"/>
    <n v="65"/>
    <n v="79373"/>
    <n v="761"/>
    <n v="24163"/>
    <n v="75"/>
    <n v="0"/>
    <n v="0"/>
    <n v="2"/>
    <n v="2"/>
    <n v="1583"/>
    <m/>
    <m/>
    <n v="7"/>
    <n v="9"/>
    <m/>
    <n v="8"/>
    <n v="8"/>
    <n v="8"/>
    <n v="17"/>
    <n v="0.55000000000000004"/>
    <n v="11000"/>
    <s v="estimate"/>
    <n v="12890"/>
    <n v="25229"/>
    <n v="5330"/>
    <n v="652"/>
    <n v="316"/>
    <m/>
    <n v="44417"/>
    <m/>
    <m/>
    <n v="173"/>
    <n v="164"/>
    <n v="37"/>
    <n v="31"/>
    <s v="Yes"/>
    <s v="Los Angeles City College"/>
    <s v="Los Angeles Trade Tech College"/>
    <s v="Los Angeles Southwest College"/>
    <s v="Los Angeles Valley College"/>
    <s v="Los Angeles Pierce College"/>
    <s v="Los Angeles Mission College"/>
    <s v="Los Angeles Harbor College"/>
    <s v="West Los Angeles College"/>
    <m/>
    <m/>
    <s v="No"/>
    <m/>
    <n v="151"/>
    <n v="3196"/>
    <n v="2"/>
    <n v="7"/>
    <n v="234"/>
    <n v="64"/>
    <n v="56"/>
    <n v="56"/>
    <n v="4"/>
    <n v="0"/>
    <n v="4"/>
    <n v="0"/>
    <s v="Yes"/>
    <n v="8"/>
    <m/>
    <s v="No"/>
    <s v="Yes"/>
    <n v="705507"/>
    <n v="0"/>
    <n v="0.24224437227013104"/>
    <n v="3.2611434651136743E-2"/>
    <n v="7.9943162728189049E-2"/>
    <n v="0"/>
    <n v="0.64065124874006052"/>
    <n v="4.5497816104826967E-3"/>
    <m/>
    <n v="0"/>
    <n v="0.32218753499832009"/>
    <n v="0.67781246500167991"/>
    <m/>
    <m/>
    <m/>
    <m/>
    <m/>
    <m/>
    <m/>
    <m/>
    <m/>
    <m/>
    <m/>
    <n v="1136.5661176470603"/>
    <x v="2"/>
  </r>
  <r>
    <s v="Los Angeles CCD"/>
    <x v="29"/>
    <s v="748"/>
    <s v="Multi-College District"/>
    <x v="2"/>
    <n v="0.49680479006829875"/>
    <n v="0.20756962627945727"/>
    <n v="0.14000000000000001"/>
    <n v="21.2"/>
    <n v="3.1"/>
    <n v="20140"/>
    <x v="8"/>
    <x v="269"/>
    <x v="26"/>
    <x v="21"/>
    <n v="48"/>
    <n v="415"/>
    <n v="98"/>
    <n v="263"/>
    <m/>
    <n v="94763"/>
    <n v="0"/>
    <n v="0"/>
    <n v="0"/>
    <m/>
    <m/>
    <n v="0"/>
    <n v="0"/>
    <n v="43000"/>
    <n v="0"/>
    <n v="137763"/>
    <m/>
    <n v="0"/>
    <n v="0"/>
    <n v="0"/>
    <m/>
    <m/>
    <n v="0"/>
    <n v="0"/>
    <n v="0"/>
    <n v="24929"/>
    <n v="24929"/>
    <n v="9715"/>
    <n v="0"/>
    <n v="0"/>
    <n v="0"/>
    <m/>
    <m/>
    <n v="0"/>
    <n v="0"/>
    <n v="0"/>
    <n v="0"/>
    <n v="9715"/>
    <n v="0"/>
    <n v="0"/>
    <n v="0"/>
    <n v="0"/>
    <m/>
    <m/>
    <n v="0"/>
    <n v="0"/>
    <n v="0"/>
    <n v="0"/>
    <n v="0"/>
    <n v="79766"/>
    <n v="0"/>
    <n v="0"/>
    <n v="0"/>
    <m/>
    <n v="0"/>
    <n v="0"/>
    <n v="0"/>
    <n v="20000"/>
    <n v="0"/>
    <n v="99766"/>
    <n v="79766"/>
    <n v="0"/>
    <n v="0"/>
    <n v="0"/>
    <m/>
    <n v="0"/>
    <n v="0"/>
    <n v="0"/>
    <n v="0"/>
    <n v="0"/>
    <n v="79766"/>
    <n v="159532"/>
    <n v="0"/>
    <n v="0"/>
    <n v="0"/>
    <n v="0"/>
    <n v="0"/>
    <n v="0"/>
    <n v="0"/>
    <n v="20000"/>
    <n v="0"/>
    <n v="179532"/>
    <n v="0"/>
    <n v="0"/>
    <n v="0"/>
    <n v="0"/>
    <m/>
    <n v="0"/>
    <n v="0"/>
    <n v="0"/>
    <n v="0"/>
    <n v="0"/>
    <n v="0"/>
    <n v="4451"/>
    <n v="0"/>
    <n v="0"/>
    <n v="0"/>
    <m/>
    <n v="0"/>
    <n v="0"/>
    <n v="0"/>
    <n v="0"/>
    <n v="0"/>
    <n v="4451"/>
    <n v="4451"/>
    <n v="0"/>
    <n v="0"/>
    <n v="0"/>
    <n v="0"/>
    <n v="0"/>
    <n v="0"/>
    <n v="0"/>
    <n v="0"/>
    <n v="0"/>
    <n v="4451"/>
    <n v="0"/>
    <n v="0"/>
    <n v="0"/>
    <n v="0"/>
    <n v="0"/>
    <n v="0"/>
    <n v="0"/>
    <n v="0"/>
    <n v="0"/>
    <n v="0"/>
    <n v="0"/>
    <n v="0"/>
    <n v="0"/>
    <n v="0"/>
    <n v="0"/>
    <n v="0"/>
    <n v="0"/>
    <n v="0"/>
    <n v="0"/>
    <n v="0"/>
    <n v="0"/>
    <n v="0"/>
    <n v="0"/>
    <n v="0"/>
    <n v="0"/>
    <n v="0"/>
    <n v="0"/>
    <n v="0"/>
    <n v="0"/>
    <n v="0"/>
    <n v="0"/>
    <n v="0"/>
    <n v="0"/>
    <n v="0"/>
    <m/>
    <m/>
    <n v="0"/>
    <n v="0"/>
    <n v="0"/>
    <n v="0"/>
    <n v="0"/>
    <n v="147478"/>
    <n v="208912"/>
    <n v="356390"/>
    <s v="Department chair (Faculty position)"/>
    <m/>
    <s v="yes"/>
    <s v="M.A."/>
    <m/>
    <s v="Release time"/>
    <m/>
    <m/>
    <n v="4449"/>
    <n v="4806"/>
    <n v="22"/>
    <n v="25"/>
    <n v="107739"/>
    <n v="0"/>
    <n v="30050"/>
    <n v="73"/>
    <m/>
    <n v="4594"/>
    <n v="267"/>
    <n v="267"/>
    <n v="1837"/>
    <s v="No"/>
    <m/>
    <n v="7"/>
    <n v="10.4"/>
    <n v="0"/>
    <n v="8"/>
    <n v="8"/>
    <n v="8"/>
    <n v="18.399999999999999"/>
    <n v="2.6"/>
    <n v="11032"/>
    <s v="estimate"/>
    <n v="11835"/>
    <n v="27676"/>
    <n v="9002"/>
    <n v="527"/>
    <n v="278"/>
    <m/>
    <n v="49318"/>
    <n v="0"/>
    <n v="213"/>
    <m/>
    <n v="197"/>
    <n v="123"/>
    <n v="112"/>
    <s v="Yes"/>
    <s v="LA  City College"/>
    <s v="LA Trade Tech College "/>
    <s v="LA Southwest College"/>
    <s v="LA Valley College"/>
    <s v="LA Pierce College"/>
    <s v="LA Mission College"/>
    <s v="LA Harbor College"/>
    <s v="West LA College"/>
    <m/>
    <m/>
    <s v="No"/>
    <m/>
    <n v="367"/>
    <n v="7149"/>
    <n v="2"/>
    <n v="8"/>
    <n v="290"/>
    <n v="67"/>
    <n v="60"/>
    <n v="60"/>
    <n v="7"/>
    <n v="5"/>
    <n v="7"/>
    <s v="5 on 5 Sundays"/>
    <s v="Yes"/>
    <n v="5"/>
    <s v="Yes"/>
    <s v="No"/>
    <s v="Yes"/>
    <n v="708507"/>
    <n v="0"/>
    <n v="0.38655125003507396"/>
    <n v="6.9948651757905669E-2"/>
    <n v="2.7259462947894161E-2"/>
    <n v="0"/>
    <n v="0.50375150817924186"/>
    <n v="1.2489127079884397E-2"/>
    <n v="0"/>
    <n v="0"/>
    <n v="0.41381071298296812"/>
    <n v="0.58618928701703188"/>
    <n v="0.68"/>
    <s v="Yes"/>
    <m/>
    <m/>
    <m/>
    <m/>
    <s v="Textbook Donations from Faculty"/>
    <m/>
    <m/>
    <s v="Other"/>
    <s v="Lottery funds"/>
    <n v="1048.0810144927507"/>
    <x v="2"/>
  </r>
  <r>
    <s v="El Camino CCD"/>
    <x v="30"/>
    <s v="721"/>
    <s v="Single College District"/>
    <x v="4"/>
    <n v="0.53185406178134131"/>
    <n v="0.25393125738081918"/>
    <n v="0.25"/>
    <n v="17.600000000000001"/>
    <n v="5.9"/>
    <n v="20060"/>
    <x v="0"/>
    <x v="270"/>
    <x v="57"/>
    <x v="17"/>
    <n v="738"/>
    <n v="888"/>
    <n v="70"/>
    <n v="33"/>
    <n v="4"/>
    <n v="50000"/>
    <m/>
    <n v="50000"/>
    <n v="0"/>
    <n v="0"/>
    <n v="0"/>
    <m/>
    <m/>
    <n v="0"/>
    <n v="0"/>
    <n v="100000"/>
    <n v="32720"/>
    <m/>
    <n v="0"/>
    <n v="0"/>
    <n v="0"/>
    <n v="0"/>
    <m/>
    <m/>
    <n v="0"/>
    <n v="0"/>
    <n v="32720"/>
    <n v="19567"/>
    <m/>
    <n v="0"/>
    <n v="0"/>
    <n v="0"/>
    <n v="0"/>
    <m/>
    <m/>
    <n v="0"/>
    <n v="0"/>
    <n v="19567"/>
    <n v="0"/>
    <m/>
    <n v="0"/>
    <n v="0"/>
    <n v="0"/>
    <n v="0"/>
    <m/>
    <m/>
    <n v="0"/>
    <n v="0"/>
    <n v="0"/>
    <m/>
    <m/>
    <m/>
    <m/>
    <m/>
    <m/>
    <m/>
    <m/>
    <m/>
    <m/>
    <m/>
    <m/>
    <m/>
    <m/>
    <m/>
    <m/>
    <m/>
    <m/>
    <m/>
    <m/>
    <m/>
    <m/>
    <n v="0"/>
    <m/>
    <n v="0"/>
    <n v="0"/>
    <n v="0"/>
    <m/>
    <m/>
    <n v="47457"/>
    <n v="0"/>
    <n v="0"/>
    <n v="47457"/>
    <m/>
    <m/>
    <m/>
    <m/>
    <m/>
    <m/>
    <m/>
    <m/>
    <m/>
    <m/>
    <m/>
    <m/>
    <m/>
    <m/>
    <m/>
    <m/>
    <m/>
    <m/>
    <m/>
    <m/>
    <m/>
    <m/>
    <n v="9465"/>
    <m/>
    <n v="0"/>
    <n v="0"/>
    <n v="0"/>
    <m/>
    <m/>
    <n v="0"/>
    <n v="0"/>
    <n v="0"/>
    <n v="9465"/>
    <m/>
    <m/>
    <m/>
    <m/>
    <m/>
    <m/>
    <m/>
    <m/>
    <m/>
    <m/>
    <m/>
    <m/>
    <m/>
    <m/>
    <m/>
    <m/>
    <m/>
    <m/>
    <m/>
    <m/>
    <m/>
    <m/>
    <m/>
    <m/>
    <m/>
    <m/>
    <m/>
    <m/>
    <m/>
    <m/>
    <n v="0"/>
    <m/>
    <n v="0"/>
    <n v="0"/>
    <n v="0"/>
    <n v="0"/>
    <m/>
    <m/>
    <n v="0"/>
    <n v="0"/>
    <n v="0"/>
    <n v="152287"/>
    <n v="56922"/>
    <n v="209209"/>
    <s v="Dean or other administrator"/>
    <m/>
    <s v="yes"/>
    <m/>
    <m/>
    <s v="Release time"/>
    <m/>
    <m/>
    <n v="989"/>
    <n v="1553"/>
    <n v="236"/>
    <n v="242"/>
    <n v="104091"/>
    <n v="0"/>
    <n v="0"/>
    <n v="335"/>
    <m/>
    <n v="245"/>
    <n v="57"/>
    <n v="177"/>
    <n v="5756"/>
    <m/>
    <m/>
    <n v="5"/>
    <n v="6.75"/>
    <m/>
    <m/>
    <n v="15.5"/>
    <n v="15.5"/>
    <n v="22.25"/>
    <m/>
    <n v="14255"/>
    <s v="actual"/>
    <n v="49160"/>
    <n v="11819"/>
    <n v="198270"/>
    <n v="269"/>
    <m/>
    <n v="0"/>
    <n v="259518"/>
    <m/>
    <m/>
    <n v="0"/>
    <n v="0"/>
    <n v="25"/>
    <n v="25"/>
    <m/>
    <m/>
    <m/>
    <m/>
    <m/>
    <m/>
    <m/>
    <m/>
    <m/>
    <m/>
    <m/>
    <m/>
    <m/>
    <n v="278"/>
    <n v="8250"/>
    <n v="2"/>
    <n v="3"/>
    <n v="69"/>
    <n v="68"/>
    <n v="50"/>
    <n v="48"/>
    <n v="5"/>
    <n v="0"/>
    <n v="155"/>
    <n v="0"/>
    <m/>
    <m/>
    <m/>
    <m/>
    <m/>
    <n v="1105317"/>
    <n v="52"/>
    <n v="0.47799090861291821"/>
    <n v="0.15639862529814683"/>
    <n v="9.3528481088289706E-2"/>
    <n v="0"/>
    <n v="0.22684014550043258"/>
    <n v="4.5241839500212704E-2"/>
    <m/>
    <n v="0"/>
    <n v="0.72791801499935471"/>
    <n v="0.27208198500064529"/>
    <m/>
    <m/>
    <m/>
    <m/>
    <m/>
    <m/>
    <m/>
    <m/>
    <m/>
    <m/>
    <m/>
    <n v="688.52367683253499"/>
    <x v="2"/>
  </r>
  <r>
    <s v="El Camino CCD"/>
    <x v="30"/>
    <s v="721"/>
    <s v="Single College District"/>
    <x v="4"/>
    <n v="0.53185406178134131"/>
    <n v="0.25393125738081918"/>
    <n v="0.25"/>
    <n v="17.600000000000001"/>
    <n v="5.9"/>
    <n v="20070"/>
    <x v="1"/>
    <x v="271"/>
    <x v="57"/>
    <x v="17"/>
    <n v="738"/>
    <n v="888"/>
    <n v="70"/>
    <n v="33"/>
    <n v="4"/>
    <n v="50000"/>
    <m/>
    <n v="10000"/>
    <n v="0"/>
    <n v="0"/>
    <n v="0"/>
    <m/>
    <m/>
    <n v="0"/>
    <n v="0"/>
    <n v="150000"/>
    <n v="35281"/>
    <m/>
    <n v="0"/>
    <n v="0"/>
    <n v="0"/>
    <n v="0"/>
    <m/>
    <m/>
    <n v="0"/>
    <n v="0"/>
    <n v="35281"/>
    <n v="19451"/>
    <m/>
    <n v="0"/>
    <n v="0"/>
    <n v="0"/>
    <n v="0"/>
    <m/>
    <m/>
    <n v="0"/>
    <n v="0"/>
    <n v="19451"/>
    <n v="0"/>
    <m/>
    <n v="0"/>
    <n v="0"/>
    <n v="0"/>
    <n v="0"/>
    <m/>
    <m/>
    <n v="0"/>
    <n v="0"/>
    <n v="0"/>
    <m/>
    <m/>
    <m/>
    <m/>
    <m/>
    <m/>
    <m/>
    <m/>
    <m/>
    <m/>
    <m/>
    <m/>
    <m/>
    <m/>
    <m/>
    <m/>
    <m/>
    <m/>
    <m/>
    <m/>
    <m/>
    <m/>
    <n v="0"/>
    <m/>
    <n v="0"/>
    <n v="0"/>
    <n v="0"/>
    <m/>
    <m/>
    <n v="48183"/>
    <n v="0"/>
    <n v="0"/>
    <n v="48183"/>
    <m/>
    <m/>
    <m/>
    <m/>
    <m/>
    <m/>
    <m/>
    <m/>
    <m/>
    <m/>
    <m/>
    <m/>
    <m/>
    <m/>
    <m/>
    <m/>
    <m/>
    <m/>
    <m/>
    <m/>
    <m/>
    <m/>
    <n v="10354"/>
    <m/>
    <n v="0"/>
    <n v="0"/>
    <n v="0"/>
    <m/>
    <m/>
    <n v="0"/>
    <n v="0"/>
    <n v="0"/>
    <n v="10354"/>
    <m/>
    <m/>
    <m/>
    <m/>
    <m/>
    <m/>
    <m/>
    <m/>
    <m/>
    <m/>
    <m/>
    <m/>
    <m/>
    <m/>
    <m/>
    <m/>
    <m/>
    <m/>
    <m/>
    <m/>
    <m/>
    <m/>
    <m/>
    <m/>
    <m/>
    <m/>
    <m/>
    <m/>
    <m/>
    <m/>
    <n v="0"/>
    <m/>
    <n v="0"/>
    <n v="0"/>
    <n v="0"/>
    <n v="0"/>
    <m/>
    <m/>
    <n v="0"/>
    <n v="0"/>
    <n v="0"/>
    <n v="204732"/>
    <n v="58537"/>
    <n v="263269"/>
    <s v="Dean or other administrator"/>
    <m/>
    <s v="yes"/>
    <m/>
    <m/>
    <s v="Release time"/>
    <m/>
    <m/>
    <n v="1158"/>
    <n v="1897"/>
    <n v="380"/>
    <n v="391"/>
    <n v="104439"/>
    <n v="0"/>
    <n v="0"/>
    <n v="335"/>
    <n v="3724"/>
    <n v="245"/>
    <n v="42"/>
    <n v="84"/>
    <n v="6046"/>
    <m/>
    <m/>
    <n v="6"/>
    <n v="7.75"/>
    <m/>
    <m/>
    <n v="15.5"/>
    <n v="15.5"/>
    <n v="23.25"/>
    <m/>
    <n v="22055"/>
    <s v="actual"/>
    <n v="49746"/>
    <n v="12432"/>
    <n v="184328"/>
    <n v="300"/>
    <m/>
    <n v="54"/>
    <n v="246860"/>
    <m/>
    <m/>
    <n v="4"/>
    <n v="4"/>
    <n v="29"/>
    <n v="29"/>
    <m/>
    <m/>
    <m/>
    <m/>
    <m/>
    <m/>
    <m/>
    <m/>
    <m/>
    <m/>
    <m/>
    <m/>
    <m/>
    <n v="257"/>
    <n v="6442"/>
    <n v="2"/>
    <n v="4"/>
    <n v="90"/>
    <n v="68"/>
    <n v="50"/>
    <n v="48"/>
    <n v="5"/>
    <n v="0"/>
    <n v="155"/>
    <n v="0"/>
    <m/>
    <m/>
    <m/>
    <m/>
    <m/>
    <n v="932982"/>
    <n v="54"/>
    <n v="0.56975944756123964"/>
    <n v="0.13401122046272063"/>
    <n v="7.388260676342448E-2"/>
    <n v="0"/>
    <n v="0.1830181297456214"/>
    <n v="3.9328595466993833E-2"/>
    <m/>
    <n v="0"/>
    <n v="0.77765327478738477"/>
    <n v="0.22234672521261523"/>
    <m/>
    <m/>
    <m/>
    <m/>
    <m/>
    <m/>
    <m/>
    <m/>
    <m/>
    <m/>
    <m/>
    <n v="671.97194060420259"/>
    <x v="2"/>
  </r>
  <r>
    <s v="El Camino CCD"/>
    <x v="30"/>
    <s v="721"/>
    <s v="Single College District"/>
    <x v="4"/>
    <n v="0.53185406178134131"/>
    <n v="0.25393125738081918"/>
    <n v="0.25"/>
    <n v="17.600000000000001"/>
    <n v="5.9"/>
    <n v="20080"/>
    <x v="2"/>
    <x v="272"/>
    <x v="58"/>
    <x v="6"/>
    <n v="738"/>
    <n v="858"/>
    <n v="70"/>
    <n v="27"/>
    <n v="0"/>
    <n v="50000"/>
    <m/>
    <n v="100000"/>
    <n v="0"/>
    <n v="0"/>
    <n v="0"/>
    <m/>
    <m/>
    <n v="0"/>
    <n v="0"/>
    <n v="150000"/>
    <n v="0"/>
    <m/>
    <n v="0"/>
    <n v="0"/>
    <n v="0"/>
    <n v="5100"/>
    <m/>
    <m/>
    <n v="0"/>
    <n v="0"/>
    <n v="5100"/>
    <n v="37349"/>
    <m/>
    <n v="0"/>
    <n v="0"/>
    <n v="0"/>
    <n v="0"/>
    <m/>
    <m/>
    <n v="0"/>
    <n v="0"/>
    <n v="37349"/>
    <n v="13582"/>
    <m/>
    <n v="0"/>
    <n v="0"/>
    <n v="0"/>
    <n v="0"/>
    <m/>
    <m/>
    <n v="0"/>
    <n v="0"/>
    <n v="13582"/>
    <m/>
    <m/>
    <m/>
    <m/>
    <m/>
    <m/>
    <m/>
    <m/>
    <m/>
    <m/>
    <m/>
    <m/>
    <m/>
    <m/>
    <m/>
    <m/>
    <m/>
    <m/>
    <m/>
    <m/>
    <m/>
    <m/>
    <n v="11113"/>
    <m/>
    <n v="0"/>
    <n v="0"/>
    <n v="0"/>
    <m/>
    <m/>
    <n v="36590"/>
    <n v="0"/>
    <n v="29935"/>
    <n v="77638"/>
    <m/>
    <m/>
    <m/>
    <m/>
    <m/>
    <m/>
    <m/>
    <m/>
    <m/>
    <m/>
    <m/>
    <m/>
    <m/>
    <m/>
    <m/>
    <m/>
    <m/>
    <m/>
    <m/>
    <m/>
    <m/>
    <m/>
    <n v="12816"/>
    <m/>
    <n v="0"/>
    <n v="0"/>
    <n v="0"/>
    <m/>
    <m/>
    <n v="0"/>
    <n v="0"/>
    <n v="0"/>
    <n v="12816"/>
    <m/>
    <m/>
    <m/>
    <m/>
    <m/>
    <m/>
    <m/>
    <m/>
    <m/>
    <m/>
    <m/>
    <m/>
    <m/>
    <m/>
    <m/>
    <m/>
    <m/>
    <m/>
    <m/>
    <m/>
    <m/>
    <m/>
    <m/>
    <m/>
    <m/>
    <m/>
    <m/>
    <m/>
    <m/>
    <m/>
    <n v="0"/>
    <m/>
    <n v="0"/>
    <n v="0"/>
    <n v="0"/>
    <n v="0"/>
    <m/>
    <m/>
    <n v="0"/>
    <n v="0"/>
    <n v="0"/>
    <n v="200931"/>
    <n v="95554"/>
    <n v="296485"/>
    <s v="Dean or other administrator"/>
    <m/>
    <s v="yes"/>
    <m/>
    <m/>
    <m/>
    <m/>
    <s v="NA"/>
    <n v="2613"/>
    <n v="3223"/>
    <n v="795"/>
    <n v="832"/>
    <n v="105476"/>
    <n v="0"/>
    <n v="0"/>
    <n v="335"/>
    <m/>
    <n v="191"/>
    <n v="25"/>
    <n v="30"/>
    <n v="5756"/>
    <m/>
    <m/>
    <n v="6"/>
    <n v="6.75"/>
    <m/>
    <m/>
    <n v="15.5"/>
    <n v="15.5"/>
    <n v="22.25"/>
    <n v="0.77"/>
    <n v="17694"/>
    <s v="actual"/>
    <n v="14587"/>
    <n v="17653"/>
    <n v="6509"/>
    <n v="5"/>
    <m/>
    <n v="11"/>
    <n v="38765"/>
    <m/>
    <m/>
    <n v="10"/>
    <n v="9"/>
    <n v="123"/>
    <n v="65"/>
    <m/>
    <m/>
    <m/>
    <m/>
    <m/>
    <m/>
    <m/>
    <m/>
    <m/>
    <m/>
    <m/>
    <m/>
    <m/>
    <n v="262"/>
    <n v="7000"/>
    <n v="2"/>
    <n v="6"/>
    <n v="135"/>
    <n v="68"/>
    <n v="50"/>
    <n v="48"/>
    <n v="5"/>
    <n v="0"/>
    <n v="155"/>
    <n v="0"/>
    <m/>
    <m/>
    <m/>
    <m/>
    <m/>
    <n v="795000"/>
    <n v="22"/>
    <n v="0.50592778724050125"/>
    <n v="1.7201544766177041E-2"/>
    <n v="0.12597264617096987"/>
    <n v="4.5810074708669914E-2"/>
    <n v="0.26186147697185352"/>
    <n v="4.322647014182842E-2"/>
    <m/>
    <n v="0"/>
    <n v="0.677710508120141"/>
    <n v="0.322289491879859"/>
    <m/>
    <m/>
    <m/>
    <m/>
    <m/>
    <m/>
    <m/>
    <m/>
    <m/>
    <m/>
    <m/>
    <n v="920.71945211344143"/>
    <x v="1"/>
  </r>
  <r>
    <s v="El Camino CCD"/>
    <x v="30"/>
    <s v="721"/>
    <s v="Single College District"/>
    <x v="4"/>
    <n v="0.53185406178134131"/>
    <n v="0.25393125738081918"/>
    <n v="0.25"/>
    <n v="17.600000000000001"/>
    <n v="5.9"/>
    <n v="20090"/>
    <x v="3"/>
    <x v="273"/>
    <x v="58"/>
    <x v="6"/>
    <n v="738"/>
    <n v="858"/>
    <n v="70"/>
    <n v="27"/>
    <n v="0"/>
    <n v="50000"/>
    <m/>
    <n v="100000"/>
    <n v="0"/>
    <n v="0"/>
    <n v="0"/>
    <m/>
    <m/>
    <n v="0"/>
    <n v="0"/>
    <n v="150000"/>
    <n v="0"/>
    <m/>
    <n v="0"/>
    <n v="0"/>
    <n v="0"/>
    <n v="6100"/>
    <m/>
    <m/>
    <n v="0"/>
    <n v="0"/>
    <n v="6100"/>
    <n v="22674"/>
    <m/>
    <n v="0"/>
    <n v="0"/>
    <n v="0"/>
    <n v="0"/>
    <m/>
    <m/>
    <n v="0"/>
    <n v="0"/>
    <n v="22674"/>
    <n v="8789"/>
    <m/>
    <n v="0"/>
    <n v="0"/>
    <n v="0"/>
    <n v="0"/>
    <m/>
    <m/>
    <n v="0"/>
    <n v="0"/>
    <n v="8789"/>
    <m/>
    <m/>
    <m/>
    <m/>
    <m/>
    <m/>
    <m/>
    <m/>
    <m/>
    <m/>
    <m/>
    <m/>
    <m/>
    <m/>
    <m/>
    <m/>
    <m/>
    <m/>
    <m/>
    <m/>
    <m/>
    <m/>
    <n v="28838"/>
    <m/>
    <n v="0"/>
    <n v="0"/>
    <n v="0"/>
    <m/>
    <m/>
    <n v="29325"/>
    <n v="0"/>
    <n v="19261"/>
    <n v="77424"/>
    <m/>
    <m/>
    <m/>
    <m/>
    <m/>
    <m/>
    <m/>
    <m/>
    <m/>
    <m/>
    <m/>
    <m/>
    <m/>
    <m/>
    <m/>
    <m/>
    <m/>
    <m/>
    <m/>
    <m/>
    <m/>
    <m/>
    <n v="13483"/>
    <m/>
    <n v="0"/>
    <n v="0"/>
    <n v="0"/>
    <m/>
    <m/>
    <n v="0"/>
    <n v="0"/>
    <n v="0"/>
    <n v="13483"/>
    <m/>
    <m/>
    <m/>
    <m/>
    <m/>
    <m/>
    <m/>
    <m/>
    <m/>
    <m/>
    <m/>
    <m/>
    <m/>
    <m/>
    <m/>
    <m/>
    <m/>
    <m/>
    <m/>
    <m/>
    <m/>
    <m/>
    <m/>
    <m/>
    <m/>
    <m/>
    <m/>
    <m/>
    <m/>
    <m/>
    <n v="0"/>
    <m/>
    <n v="0"/>
    <n v="0"/>
    <n v="0"/>
    <n v="0"/>
    <m/>
    <m/>
    <n v="0"/>
    <n v="0"/>
    <n v="0"/>
    <n v="181463"/>
    <n v="97007"/>
    <n v="278470"/>
    <s v="Dean or other administrator"/>
    <m/>
    <s v="yes"/>
    <m/>
    <m/>
    <m/>
    <m/>
    <s v="NA"/>
    <n v="2398"/>
    <n v="3080"/>
    <n v="527"/>
    <n v="549"/>
    <n v="108815"/>
    <n v="2681"/>
    <n v="2684"/>
    <n v="216"/>
    <m/>
    <n v="150"/>
    <n v="14"/>
    <n v="16"/>
    <n v="5556"/>
    <m/>
    <m/>
    <n v="7"/>
    <n v="7.75"/>
    <m/>
    <m/>
    <n v="13.5"/>
    <n v="13.5"/>
    <n v="21.25"/>
    <n v="0.59"/>
    <n v="17044"/>
    <s v="actual"/>
    <n v="22154"/>
    <n v="41828"/>
    <n v="7258"/>
    <n v="6"/>
    <m/>
    <n v="3"/>
    <n v="71249"/>
    <m/>
    <m/>
    <n v="44"/>
    <n v="28"/>
    <n v="427"/>
    <n v="182"/>
    <m/>
    <m/>
    <m/>
    <m/>
    <m/>
    <m/>
    <m/>
    <m/>
    <m/>
    <m/>
    <m/>
    <m/>
    <m/>
    <n v="262"/>
    <n v="7263"/>
    <n v="2"/>
    <n v="4"/>
    <n v="100"/>
    <n v="68"/>
    <n v="50"/>
    <n v="48"/>
    <n v="5"/>
    <n v="0"/>
    <n v="155"/>
    <n v="0"/>
    <m/>
    <m/>
    <m/>
    <m/>
    <m/>
    <n v="432000"/>
    <n v="32"/>
    <n v="0.53865766509857438"/>
    <n v="2.1905411714008689E-2"/>
    <n v="8.14234926563005E-2"/>
    <n v="3.1561748123675799E-2"/>
    <n v="0.27803354041728012"/>
    <n v="4.8418141990160521E-2"/>
    <m/>
    <n v="0"/>
    <n v="0.65164290587855067"/>
    <n v="0.34835709412144933"/>
    <m/>
    <m/>
    <m/>
    <m/>
    <m/>
    <m/>
    <m/>
    <m/>
    <m/>
    <m/>
    <m/>
    <n v="1046.1618375350301"/>
    <x v="1"/>
  </r>
  <r>
    <s v="El Camino CCD"/>
    <x v="30"/>
    <s v="721"/>
    <s v="Single College District"/>
    <x v="4"/>
    <n v="0.53185406178134131"/>
    <n v="0.25393125738081918"/>
    <n v="0.25"/>
    <n v="17.600000000000001"/>
    <n v="5.9"/>
    <n v="20100"/>
    <x v="4"/>
    <x v="274"/>
    <x v="58"/>
    <x v="6"/>
    <n v="738"/>
    <n v="858"/>
    <n v="70"/>
    <n v="27"/>
    <n v="0"/>
    <n v="50000"/>
    <m/>
    <n v="164617"/>
    <n v="0"/>
    <n v="0"/>
    <n v="0"/>
    <m/>
    <m/>
    <n v="0"/>
    <n v="0"/>
    <n v="214617"/>
    <n v="0"/>
    <m/>
    <n v="0"/>
    <n v="0"/>
    <n v="0"/>
    <n v="6100"/>
    <m/>
    <m/>
    <n v="0"/>
    <n v="0"/>
    <n v="6100"/>
    <n v="25561"/>
    <m/>
    <n v="0"/>
    <n v="0"/>
    <n v="0"/>
    <n v="0"/>
    <m/>
    <m/>
    <n v="0"/>
    <n v="0"/>
    <n v="25561"/>
    <n v="8966"/>
    <m/>
    <n v="0"/>
    <n v="0"/>
    <n v="0"/>
    <n v="0"/>
    <m/>
    <m/>
    <n v="0"/>
    <n v="0"/>
    <n v="8966"/>
    <m/>
    <m/>
    <m/>
    <m/>
    <m/>
    <m/>
    <m/>
    <m/>
    <m/>
    <m/>
    <m/>
    <m/>
    <m/>
    <m/>
    <m/>
    <m/>
    <m/>
    <m/>
    <m/>
    <m/>
    <m/>
    <m/>
    <n v="26590"/>
    <m/>
    <n v="0"/>
    <n v="0"/>
    <n v="0"/>
    <m/>
    <m/>
    <n v="823"/>
    <n v="0"/>
    <n v="26634"/>
    <n v="54047"/>
    <m/>
    <m/>
    <m/>
    <m/>
    <m/>
    <m/>
    <m/>
    <m/>
    <m/>
    <m/>
    <m/>
    <m/>
    <m/>
    <m/>
    <m/>
    <m/>
    <m/>
    <m/>
    <m/>
    <m/>
    <m/>
    <m/>
    <n v="11335"/>
    <m/>
    <n v="278000"/>
    <n v="0"/>
    <n v="0"/>
    <m/>
    <m/>
    <n v="0"/>
    <n v="0"/>
    <n v="0"/>
    <n v="289335"/>
    <m/>
    <m/>
    <m/>
    <m/>
    <m/>
    <m/>
    <m/>
    <m/>
    <m/>
    <m/>
    <m/>
    <m/>
    <m/>
    <m/>
    <m/>
    <m/>
    <m/>
    <m/>
    <m/>
    <m/>
    <m/>
    <m/>
    <m/>
    <m/>
    <m/>
    <m/>
    <m/>
    <m/>
    <m/>
    <m/>
    <n v="0"/>
    <m/>
    <n v="0"/>
    <n v="0"/>
    <n v="0"/>
    <n v="0"/>
    <m/>
    <m/>
    <n v="0"/>
    <n v="0"/>
    <n v="0"/>
    <n v="249144"/>
    <n v="349482"/>
    <n v="598626"/>
    <s v="Dean or other administrator"/>
    <m/>
    <s v="yes"/>
    <m/>
    <m/>
    <m/>
    <m/>
    <s v="NA"/>
    <n v="2186"/>
    <n v="2568"/>
    <n v="164"/>
    <n v="167"/>
    <n v="109162"/>
    <n v="2474"/>
    <n v="2474"/>
    <n v="199"/>
    <n v="0"/>
    <n v="93"/>
    <n v="18"/>
    <n v="18"/>
    <n v="5650"/>
    <m/>
    <m/>
    <n v="7"/>
    <n v="7.75"/>
    <m/>
    <m/>
    <n v="15.5"/>
    <n v="15.5"/>
    <n v="23.25"/>
    <n v="0.44"/>
    <n v="17183"/>
    <s v="actual"/>
    <n v="27568"/>
    <n v="46873"/>
    <n v="8038"/>
    <n v="4"/>
    <m/>
    <n v="1"/>
    <n v="82484"/>
    <m/>
    <m/>
    <n v="87"/>
    <n v="78"/>
    <n v="428"/>
    <n v="198"/>
    <m/>
    <m/>
    <m/>
    <m/>
    <m/>
    <m/>
    <m/>
    <m/>
    <m/>
    <m/>
    <m/>
    <m/>
    <m/>
    <n v="250"/>
    <n v="7115"/>
    <n v="2"/>
    <n v="4"/>
    <n v="104"/>
    <n v="65.5"/>
    <n v="50"/>
    <n v="44"/>
    <n v="5"/>
    <n v="0"/>
    <n v="155"/>
    <n v="0"/>
    <m/>
    <m/>
    <m/>
    <m/>
    <m/>
    <n v="1010393"/>
    <n v="42"/>
    <n v="0.35851600164376424"/>
    <n v="1.0190001770721619E-2"/>
    <n v="4.2699448403510705E-2"/>
    <n v="1.4977632110867219E-2"/>
    <n v="9.0285086180687105E-2"/>
    <n v="0.48333182989044915"/>
    <m/>
    <n v="0"/>
    <n v="0.41619308215814216"/>
    <n v="0.5838069178418579"/>
    <m/>
    <m/>
    <m/>
    <m/>
    <m/>
    <m/>
    <m/>
    <m/>
    <m/>
    <m/>
    <m/>
    <n v="892.97822836663272"/>
    <x v="1"/>
  </r>
  <r>
    <s v="El Camino CCD"/>
    <x v="30"/>
    <s v="721"/>
    <s v="Single College District"/>
    <x v="4"/>
    <n v="0.53185406178134131"/>
    <n v="0.25393125738081918"/>
    <n v="0.25"/>
    <n v="17.600000000000001"/>
    <n v="5.9"/>
    <n v="20110"/>
    <x v="5"/>
    <x v="275"/>
    <x v="58"/>
    <x v="6"/>
    <n v="738"/>
    <n v="858"/>
    <n v="70"/>
    <n v="27"/>
    <s v="WiFi"/>
    <n v="78000"/>
    <m/>
    <n v="100000"/>
    <n v="0"/>
    <n v="0"/>
    <n v="0"/>
    <m/>
    <m/>
    <n v="0"/>
    <n v="0"/>
    <n v="178000"/>
    <n v="6100"/>
    <m/>
    <n v="0"/>
    <n v="0"/>
    <n v="0"/>
    <n v="0"/>
    <m/>
    <m/>
    <n v="0"/>
    <n v="0"/>
    <n v="6100"/>
    <n v="24754"/>
    <m/>
    <n v="0"/>
    <n v="0"/>
    <n v="0"/>
    <n v="0"/>
    <m/>
    <m/>
    <n v="0"/>
    <n v="0"/>
    <n v="24754"/>
    <n v="9212"/>
    <m/>
    <n v="0"/>
    <n v="0"/>
    <n v="0"/>
    <n v="0"/>
    <m/>
    <m/>
    <n v="0"/>
    <n v="0"/>
    <n v="9212"/>
    <m/>
    <m/>
    <m/>
    <m/>
    <m/>
    <m/>
    <m/>
    <m/>
    <m/>
    <m/>
    <m/>
    <m/>
    <m/>
    <m/>
    <m/>
    <m/>
    <m/>
    <m/>
    <m/>
    <m/>
    <m/>
    <m/>
    <n v="55390"/>
    <m/>
    <n v="7667"/>
    <n v="0"/>
    <n v="0"/>
    <m/>
    <m/>
    <n v="2955"/>
    <n v="0"/>
    <n v="0"/>
    <n v="66012"/>
    <m/>
    <m/>
    <m/>
    <m/>
    <m/>
    <m/>
    <m/>
    <m/>
    <m/>
    <m/>
    <m/>
    <m/>
    <m/>
    <m/>
    <m/>
    <m/>
    <m/>
    <m/>
    <m/>
    <m/>
    <m/>
    <m/>
    <n v="2325"/>
    <m/>
    <n v="0"/>
    <n v="0"/>
    <n v="0"/>
    <m/>
    <m/>
    <n v="0"/>
    <n v="0"/>
    <n v="0"/>
    <n v="2325"/>
    <m/>
    <m/>
    <m/>
    <m/>
    <m/>
    <m/>
    <m/>
    <m/>
    <m/>
    <m/>
    <m/>
    <m/>
    <m/>
    <m/>
    <m/>
    <m/>
    <m/>
    <m/>
    <m/>
    <m/>
    <m/>
    <m/>
    <m/>
    <m/>
    <m/>
    <m/>
    <m/>
    <m/>
    <m/>
    <m/>
    <n v="0"/>
    <m/>
    <n v="0"/>
    <n v="0"/>
    <n v="0"/>
    <n v="0"/>
    <m/>
    <m/>
    <n v="0"/>
    <n v="0"/>
    <n v="0"/>
    <n v="202754"/>
    <n v="83649"/>
    <n v="286403"/>
    <s v="Dean or other administrator"/>
    <m/>
    <s v="yes"/>
    <m/>
    <m/>
    <m/>
    <m/>
    <s v="Not applicable"/>
    <n v="2618"/>
    <n v="3248"/>
    <n v="262"/>
    <n v="314"/>
    <n v="110467"/>
    <n v="2184"/>
    <n v="7339"/>
    <n v="292"/>
    <n v="0"/>
    <n v="21744"/>
    <n v="109"/>
    <n v="125"/>
    <n v="5824"/>
    <m/>
    <m/>
    <n v="7"/>
    <n v="7.15"/>
    <m/>
    <m/>
    <n v="13.5"/>
    <n v="13.5"/>
    <n v="20.65"/>
    <n v="0.47"/>
    <n v="17725"/>
    <s v="actual"/>
    <n v="24909"/>
    <n v="51779"/>
    <n v="8201"/>
    <n v="23"/>
    <m/>
    <n v="0"/>
    <n v="84912"/>
    <m/>
    <m/>
    <n v="98"/>
    <n v="67"/>
    <n v="350"/>
    <n v="187"/>
    <m/>
    <m/>
    <m/>
    <m/>
    <m/>
    <m/>
    <m/>
    <m/>
    <m/>
    <m/>
    <m/>
    <m/>
    <m/>
    <n v="215"/>
    <n v="6200"/>
    <n v="2"/>
    <n v="2"/>
    <n v="135"/>
    <n v="68"/>
    <n v="44"/>
    <n v="44"/>
    <n v="5"/>
    <n v="0"/>
    <n v="5"/>
    <n v="0"/>
    <m/>
    <m/>
    <m/>
    <m/>
    <m/>
    <n v="988000"/>
    <n v="26"/>
    <n v="0.62150186974298449"/>
    <n v="2.1298659581079807E-2"/>
    <n v="8.6430658896729434E-2"/>
    <n v="3.2164467550968391E-2"/>
    <n v="0.23048641250266233"/>
    <n v="8.1179317255755008E-3"/>
    <m/>
    <n v="0"/>
    <n v="0.70793252863971401"/>
    <n v="0.29206747136028605"/>
    <m/>
    <m/>
    <m/>
    <m/>
    <m/>
    <m/>
    <m/>
    <m/>
    <m/>
    <m/>
    <m/>
    <n v="927.51760175256618"/>
    <x v="2"/>
  </r>
  <r>
    <s v="El Camino CCD"/>
    <x v="30"/>
    <s v="721"/>
    <s v="Single College District"/>
    <x v="4"/>
    <n v="0.53185406178134131"/>
    <n v="0.25393125738081918"/>
    <n v="0.25"/>
    <n v="17.600000000000001"/>
    <n v="5.9"/>
    <n v="20120"/>
    <x v="6"/>
    <x v="276"/>
    <x v="58"/>
    <x v="6"/>
    <n v="738"/>
    <n v="858"/>
    <n v="70"/>
    <n v="27"/>
    <s v="WiFi"/>
    <n v="78000"/>
    <m/>
    <n v="50000"/>
    <n v="0"/>
    <n v="0"/>
    <n v="0"/>
    <m/>
    <m/>
    <n v="0"/>
    <n v="0"/>
    <n v="128000"/>
    <n v="0"/>
    <m/>
    <n v="0"/>
    <n v="0"/>
    <n v="0"/>
    <n v="0"/>
    <m/>
    <m/>
    <n v="0"/>
    <n v="0"/>
    <n v="0"/>
    <n v="25668"/>
    <m/>
    <n v="0"/>
    <n v="0"/>
    <n v="0"/>
    <n v="0"/>
    <m/>
    <m/>
    <n v="0"/>
    <n v="0"/>
    <n v="25688"/>
    <n v="9671"/>
    <m/>
    <n v="0"/>
    <n v="0"/>
    <n v="0"/>
    <n v="0"/>
    <m/>
    <m/>
    <n v="0"/>
    <n v="0"/>
    <n v="9671"/>
    <m/>
    <m/>
    <m/>
    <m/>
    <m/>
    <m/>
    <m/>
    <m/>
    <m/>
    <m/>
    <m/>
    <m/>
    <m/>
    <m/>
    <m/>
    <m/>
    <m/>
    <m/>
    <m/>
    <m/>
    <m/>
    <m/>
    <n v="58865"/>
    <m/>
    <n v="13595"/>
    <n v="0"/>
    <n v="0"/>
    <m/>
    <m/>
    <n v="0"/>
    <n v="0"/>
    <n v="0"/>
    <n v="72460"/>
    <m/>
    <m/>
    <m/>
    <m/>
    <m/>
    <m/>
    <m/>
    <m/>
    <m/>
    <m/>
    <m/>
    <m/>
    <m/>
    <m/>
    <m/>
    <m/>
    <m/>
    <m/>
    <m/>
    <m/>
    <m/>
    <m/>
    <n v="5257"/>
    <m/>
    <n v="0"/>
    <n v="0"/>
    <n v="0"/>
    <m/>
    <m/>
    <n v="0"/>
    <n v="0"/>
    <n v="0"/>
    <n v="5257"/>
    <m/>
    <m/>
    <m/>
    <m/>
    <m/>
    <m/>
    <m/>
    <m/>
    <m/>
    <m/>
    <m/>
    <m/>
    <m/>
    <m/>
    <m/>
    <m/>
    <m/>
    <m/>
    <m/>
    <m/>
    <m/>
    <m/>
    <m/>
    <m/>
    <m/>
    <m/>
    <m/>
    <m/>
    <m/>
    <m/>
    <n v="0"/>
    <m/>
    <n v="0"/>
    <n v="0"/>
    <n v="0"/>
    <n v="0"/>
    <m/>
    <m/>
    <n v="0"/>
    <n v="0"/>
    <n v="0"/>
    <n v="153688"/>
    <n v="87388"/>
    <n v="241076"/>
    <s v="Dean or other administrator"/>
    <m/>
    <s v="yes"/>
    <m/>
    <m/>
    <m/>
    <m/>
    <s v="Not applicable"/>
    <n v="2658"/>
    <n v="3202"/>
    <n v="488"/>
    <n v="498"/>
    <n v="110455"/>
    <n v="112"/>
    <n v="7451"/>
    <n v="293"/>
    <n v="0"/>
    <n v="21863"/>
    <n v="65"/>
    <n v="88"/>
    <n v="5977"/>
    <m/>
    <m/>
    <n v="7"/>
    <m/>
    <m/>
    <m/>
    <n v="15.5"/>
    <n v="15.5"/>
    <n v="15.5"/>
    <n v="0.49"/>
    <n v="18566"/>
    <s v="actual"/>
    <n v="25034"/>
    <n v="56221"/>
    <n v="8109"/>
    <n v="27"/>
    <m/>
    <n v="0"/>
    <n v="89391"/>
    <m/>
    <m/>
    <n v="71"/>
    <n v="57"/>
    <n v="401"/>
    <n v="223"/>
    <m/>
    <m/>
    <m/>
    <m/>
    <m/>
    <m/>
    <m/>
    <m/>
    <m/>
    <m/>
    <m/>
    <m/>
    <m/>
    <n v="230"/>
    <n v="6500"/>
    <n v="2"/>
    <n v="2"/>
    <n v="140"/>
    <n v="68"/>
    <n v="44"/>
    <n v="44"/>
    <n v="5"/>
    <n v="0"/>
    <n v="5"/>
    <n v="0"/>
    <m/>
    <m/>
    <m/>
    <m/>
    <m/>
    <n v="105500"/>
    <n v="48"/>
    <n v="0.53095289452288907"/>
    <n v="0"/>
    <n v="0.10655560901956229"/>
    <n v="4.0115980022897346E-2"/>
    <n v="0.30056911513381673"/>
    <n v="2.1806401300834593E-2"/>
    <m/>
    <n v="0"/>
    <n v="0.63750850354245137"/>
    <n v="0.36249149645754863"/>
    <m/>
    <m/>
    <m/>
    <m/>
    <m/>
    <m/>
    <m/>
    <m/>
    <m/>
    <m/>
    <m/>
    <n v="1147.3850937020061"/>
    <x v="2"/>
  </r>
  <r>
    <s v="El Camino CCD"/>
    <x v="30"/>
    <s v="721"/>
    <s v="Single College District"/>
    <x v="4"/>
    <n v="0.53185406178134131"/>
    <n v="0.25393125738081918"/>
    <n v="0.25"/>
    <n v="17.600000000000001"/>
    <n v="5.9"/>
    <n v="20130"/>
    <x v="7"/>
    <x v="277"/>
    <x v="58"/>
    <x v="6"/>
    <n v="71"/>
    <n v="858"/>
    <n v="70"/>
    <n v="27"/>
    <m/>
    <n v="78000"/>
    <m/>
    <n v="50000"/>
    <m/>
    <m/>
    <m/>
    <m/>
    <m/>
    <m/>
    <m/>
    <n v="128000"/>
    <m/>
    <m/>
    <m/>
    <m/>
    <m/>
    <m/>
    <m/>
    <m/>
    <m/>
    <m/>
    <m/>
    <n v="25904"/>
    <m/>
    <n v="0"/>
    <m/>
    <m/>
    <m/>
    <m/>
    <m/>
    <m/>
    <m/>
    <n v="25904"/>
    <n v="0"/>
    <m/>
    <n v="0"/>
    <m/>
    <m/>
    <m/>
    <m/>
    <m/>
    <m/>
    <m/>
    <n v="0"/>
    <m/>
    <m/>
    <m/>
    <m/>
    <m/>
    <m/>
    <m/>
    <m/>
    <m/>
    <m/>
    <m/>
    <m/>
    <m/>
    <m/>
    <m/>
    <m/>
    <m/>
    <m/>
    <m/>
    <m/>
    <m/>
    <m/>
    <n v="65727"/>
    <m/>
    <m/>
    <m/>
    <m/>
    <m/>
    <m/>
    <n v="0"/>
    <m/>
    <m/>
    <n v="65727"/>
    <m/>
    <m/>
    <m/>
    <m/>
    <m/>
    <m/>
    <m/>
    <m/>
    <m/>
    <m/>
    <m/>
    <m/>
    <m/>
    <m/>
    <m/>
    <m/>
    <m/>
    <m/>
    <m/>
    <m/>
    <m/>
    <m/>
    <n v="2635"/>
    <m/>
    <m/>
    <m/>
    <m/>
    <m/>
    <m/>
    <m/>
    <m/>
    <m/>
    <n v="2635"/>
    <m/>
    <m/>
    <m/>
    <m/>
    <m/>
    <m/>
    <m/>
    <m/>
    <m/>
    <m/>
    <m/>
    <m/>
    <m/>
    <m/>
    <m/>
    <m/>
    <m/>
    <m/>
    <m/>
    <m/>
    <m/>
    <m/>
    <m/>
    <m/>
    <m/>
    <m/>
    <m/>
    <m/>
    <m/>
    <m/>
    <n v="20547"/>
    <m/>
    <m/>
    <m/>
    <m/>
    <m/>
    <m/>
    <m/>
    <m/>
    <m/>
    <n v="20547"/>
    <n v="153904"/>
    <n v="68362"/>
    <n v="242813"/>
    <s v="Dean or other administrator"/>
    <m/>
    <s v="yes"/>
    <m/>
    <m/>
    <m/>
    <m/>
    <m/>
    <n v="3454"/>
    <n v="3937"/>
    <n v="352"/>
    <n v="360"/>
    <n v="111659"/>
    <n v="4789"/>
    <n v="12609"/>
    <n v="230"/>
    <n v="7394"/>
    <n v="0"/>
    <n v="37"/>
    <n v="35"/>
    <n v="5770"/>
    <m/>
    <m/>
    <n v="7"/>
    <n v="7.15"/>
    <m/>
    <n v="15.5"/>
    <n v="15.5"/>
    <n v="15.5"/>
    <n v="22.65"/>
    <n v="0.49"/>
    <n v="17580"/>
    <s v="actual"/>
    <n v="24708"/>
    <n v="52956"/>
    <n v="7903"/>
    <n v="52"/>
    <n v="950"/>
    <m/>
    <n v="86569"/>
    <m/>
    <m/>
    <n v="39"/>
    <n v="238"/>
    <n v="415"/>
    <n v="35"/>
    <s v="No"/>
    <m/>
    <m/>
    <m/>
    <m/>
    <m/>
    <m/>
    <m/>
    <m/>
    <m/>
    <m/>
    <s v="No"/>
    <m/>
    <n v="265"/>
    <n v="7350"/>
    <n v="4"/>
    <n v="5"/>
    <n v="139"/>
    <n v="68"/>
    <n v="44"/>
    <n v="44"/>
    <n v="5"/>
    <n v="0"/>
    <n v="120"/>
    <n v="0"/>
    <s v="No"/>
    <m/>
    <m/>
    <s v="No"/>
    <s v="Yes"/>
    <m/>
    <n v="18"/>
    <n v="0.52715464163780357"/>
    <n v="0"/>
    <n v="0.1066829206014505"/>
    <n v="0"/>
    <n v="0.27068979008537436"/>
    <n v="1.0851972505590722E-2"/>
    <m/>
    <n v="8.4620675169780862E-2"/>
    <n v="0.63383756223925403"/>
    <n v="0.28154176259096508"/>
    <m/>
    <m/>
    <m/>
    <m/>
    <m/>
    <m/>
    <m/>
    <m/>
    <m/>
    <m/>
    <m/>
    <n v="772.43883527804564"/>
    <x v="2"/>
  </r>
  <r>
    <s v="El Camino CCD"/>
    <x v="30"/>
    <s v="721"/>
    <s v="Single College District"/>
    <x v="4"/>
    <n v="0.53185406178134131"/>
    <n v="0.25393125738081918"/>
    <n v="0.25"/>
    <n v="17.600000000000001"/>
    <n v="5.9"/>
    <n v="20140"/>
    <x v="8"/>
    <x v="278"/>
    <x v="58"/>
    <x v="6"/>
    <n v="71"/>
    <n v="858"/>
    <n v="70"/>
    <n v="27"/>
    <m/>
    <n v="78000"/>
    <n v="50000"/>
    <n v="0"/>
    <n v="0"/>
    <m/>
    <m/>
    <n v="0"/>
    <n v="0"/>
    <n v="0"/>
    <n v="0"/>
    <n v="128000"/>
    <n v="6150"/>
    <n v="0"/>
    <n v="0"/>
    <n v="0"/>
    <m/>
    <m/>
    <n v="0"/>
    <n v="0"/>
    <n v="0"/>
    <n v="0"/>
    <n v="6150"/>
    <n v="125000"/>
    <n v="0"/>
    <n v="0"/>
    <n v="0"/>
    <m/>
    <m/>
    <n v="0"/>
    <n v="0"/>
    <n v="0"/>
    <n v="0"/>
    <n v="125000"/>
    <m/>
    <m/>
    <m/>
    <m/>
    <m/>
    <m/>
    <m/>
    <m/>
    <m/>
    <m/>
    <n v="0"/>
    <n v="73130"/>
    <n v="0"/>
    <n v="0"/>
    <n v="0"/>
    <m/>
    <n v="0"/>
    <n v="0"/>
    <n v="0"/>
    <n v="0"/>
    <n v="0"/>
    <n v="73130"/>
    <n v="0"/>
    <n v="0"/>
    <n v="0"/>
    <n v="0"/>
    <m/>
    <n v="0"/>
    <n v="0"/>
    <n v="0"/>
    <n v="0"/>
    <n v="0"/>
    <n v="0"/>
    <n v="73130"/>
    <n v="0"/>
    <n v="0"/>
    <n v="0"/>
    <n v="0"/>
    <n v="0"/>
    <n v="0"/>
    <n v="0"/>
    <n v="0"/>
    <n v="0"/>
    <n v="73130"/>
    <n v="0"/>
    <n v="0"/>
    <n v="0"/>
    <n v="0"/>
    <m/>
    <n v="0"/>
    <n v="0"/>
    <n v="0"/>
    <n v="0"/>
    <n v="0"/>
    <n v="0"/>
    <n v="8000"/>
    <n v="0"/>
    <n v="0"/>
    <n v="0"/>
    <m/>
    <n v="0"/>
    <n v="0"/>
    <n v="0"/>
    <n v="0"/>
    <n v="0"/>
    <n v="8000"/>
    <n v="8000"/>
    <n v="0"/>
    <n v="0"/>
    <n v="0"/>
    <n v="0"/>
    <n v="0"/>
    <n v="0"/>
    <n v="0"/>
    <n v="0"/>
    <n v="0"/>
    <n v="8000"/>
    <n v="0"/>
    <n v="0"/>
    <n v="0"/>
    <n v="0"/>
    <n v="0"/>
    <n v="0"/>
    <n v="0"/>
    <n v="0"/>
    <n v="0"/>
    <n v="0"/>
    <n v="0"/>
    <n v="0"/>
    <n v="0"/>
    <n v="0"/>
    <n v="0"/>
    <n v="0"/>
    <n v="0"/>
    <n v="0"/>
    <n v="0"/>
    <n v="0"/>
    <n v="0"/>
    <n v="0"/>
    <n v="0"/>
    <n v="0"/>
    <n v="0"/>
    <n v="0"/>
    <n v="0"/>
    <n v="0"/>
    <n v="0"/>
    <n v="0"/>
    <n v="0"/>
    <n v="0"/>
    <n v="0"/>
    <n v="0"/>
    <m/>
    <m/>
    <n v="0"/>
    <n v="0"/>
    <n v="0"/>
    <n v="0"/>
    <n v="0"/>
    <n v="253000"/>
    <n v="87280"/>
    <n v="340280"/>
    <s v="Dean or other administrator"/>
    <m/>
    <s v="yes"/>
    <m/>
    <s v="None"/>
    <m/>
    <m/>
    <m/>
    <n v="1638"/>
    <n v="2109"/>
    <n v="90"/>
    <n v="102"/>
    <n v="111472"/>
    <n v="692"/>
    <n v="13612"/>
    <n v="219"/>
    <n v="33"/>
    <n v="0"/>
    <n v="0"/>
    <n v="0"/>
    <n v="2076"/>
    <s v="No"/>
    <m/>
    <n v="7"/>
    <n v="7.58"/>
    <m/>
    <n v="17"/>
    <n v="17"/>
    <n v="17"/>
    <n v="24.58"/>
    <n v="0.57999999999999996"/>
    <n v="9479"/>
    <s v="actual"/>
    <n v="17307"/>
    <n v="47575"/>
    <n v="7447"/>
    <n v="73"/>
    <m/>
    <m/>
    <n v="72"/>
    <n v="27"/>
    <m/>
    <m/>
    <n v="178"/>
    <n v="399"/>
    <n v="15"/>
    <s v="No"/>
    <m/>
    <m/>
    <m/>
    <m/>
    <m/>
    <m/>
    <m/>
    <m/>
    <m/>
    <m/>
    <s v="No"/>
    <m/>
    <n v="335"/>
    <n v="9094"/>
    <n v="2"/>
    <n v="2"/>
    <n v="35"/>
    <n v="68"/>
    <n v="44"/>
    <n v="44"/>
    <n v="5"/>
    <n v="0"/>
    <n v="120"/>
    <n v="0"/>
    <s v="No"/>
    <m/>
    <s v="No"/>
    <s v="No"/>
    <s v="Yes"/>
    <m/>
    <n v="10"/>
    <n v="0.37616080874573882"/>
    <n v="1.8073351357705419E-2"/>
    <n v="0.36734453979076054"/>
    <n v="0"/>
    <n v="0.21491124955918656"/>
    <n v="2.3510050546608676E-2"/>
    <n v="0"/>
    <n v="0"/>
    <n v="0.7435053485364993"/>
    <n v="0.25649465146350064"/>
    <n v="84"/>
    <s v="Yes"/>
    <m/>
    <m/>
    <s v="College Foundation"/>
    <s v="Grant Outside of College"/>
    <m/>
    <m/>
    <m/>
    <m/>
    <m/>
    <n v="732.26493858731908"/>
    <x v="2"/>
  </r>
  <r>
    <s v="San Jose CCD"/>
    <x v="31"/>
    <s v="471"/>
    <s v="Multi-College District"/>
    <x v="4"/>
    <n v="0.55343090387585492"/>
    <n v="0.24968743105096713"/>
    <n v="0.25"/>
    <n v="41.2"/>
    <n v="8.8000000000000007"/>
    <n v="20060"/>
    <x v="0"/>
    <x v="279"/>
    <x v="59"/>
    <x v="15"/>
    <n v="80"/>
    <n v="300"/>
    <n v="35"/>
    <n v="72"/>
    <n v="3"/>
    <n v="32411"/>
    <m/>
    <n v="0"/>
    <n v="19970"/>
    <n v="0"/>
    <n v="0"/>
    <m/>
    <m/>
    <n v="0"/>
    <n v="3582"/>
    <n v="55963"/>
    <n v="8223"/>
    <m/>
    <n v="0"/>
    <n v="0"/>
    <n v="0"/>
    <n v="0"/>
    <m/>
    <m/>
    <n v="0"/>
    <n v="0"/>
    <n v="8223"/>
    <n v="0"/>
    <m/>
    <n v="0"/>
    <n v="0"/>
    <n v="0"/>
    <n v="0"/>
    <m/>
    <m/>
    <n v="0"/>
    <n v="0"/>
    <n v="0"/>
    <n v="0"/>
    <m/>
    <n v="0"/>
    <n v="0"/>
    <n v="0"/>
    <n v="0"/>
    <m/>
    <m/>
    <n v="0"/>
    <n v="0"/>
    <n v="0"/>
    <m/>
    <m/>
    <m/>
    <m/>
    <m/>
    <m/>
    <m/>
    <m/>
    <m/>
    <m/>
    <m/>
    <m/>
    <m/>
    <m/>
    <m/>
    <m/>
    <m/>
    <m/>
    <m/>
    <m/>
    <m/>
    <m/>
    <n v="6555"/>
    <m/>
    <n v="0"/>
    <n v="0"/>
    <n v="0"/>
    <m/>
    <m/>
    <n v="21942"/>
    <n v="0"/>
    <n v="0"/>
    <n v="28497"/>
    <m/>
    <m/>
    <m/>
    <m/>
    <m/>
    <m/>
    <m/>
    <m/>
    <m/>
    <m/>
    <m/>
    <m/>
    <m/>
    <m/>
    <m/>
    <m/>
    <m/>
    <m/>
    <m/>
    <m/>
    <m/>
    <m/>
    <n v="2288"/>
    <m/>
    <n v="0"/>
    <n v="0"/>
    <n v="0"/>
    <m/>
    <m/>
    <n v="0"/>
    <n v="0"/>
    <n v="1840"/>
    <n v="4128"/>
    <m/>
    <m/>
    <m/>
    <m/>
    <m/>
    <m/>
    <m/>
    <m/>
    <m/>
    <m/>
    <m/>
    <m/>
    <m/>
    <m/>
    <m/>
    <m/>
    <m/>
    <m/>
    <m/>
    <m/>
    <m/>
    <m/>
    <m/>
    <m/>
    <m/>
    <m/>
    <m/>
    <m/>
    <m/>
    <m/>
    <n v="11885"/>
    <m/>
    <n v="0"/>
    <n v="0"/>
    <n v="0"/>
    <n v="14754"/>
    <m/>
    <m/>
    <n v="0"/>
    <n v="0"/>
    <n v="26639"/>
    <n v="64186"/>
    <n v="32625"/>
    <n v="123450"/>
    <s v="Dean or other administrator"/>
    <m/>
    <s v="don't know"/>
    <s v="M.A. (subject other than librarianship)"/>
    <m/>
    <s v="Release time"/>
    <m/>
    <m/>
    <n v="1261"/>
    <n v="1588"/>
    <n v="10"/>
    <n v="10"/>
    <n v="36717"/>
    <n v="0"/>
    <n v="0"/>
    <n v="86"/>
    <m/>
    <n v="0"/>
    <n v="120"/>
    <n v="1279"/>
    <n v="944"/>
    <m/>
    <m/>
    <n v="7"/>
    <n v="4.47"/>
    <m/>
    <m/>
    <n v="6"/>
    <n v="5.8"/>
    <n v="10.27"/>
    <n v="5.95"/>
    <n v="3867"/>
    <s v="actual"/>
    <n v="8023"/>
    <n v="60409"/>
    <n v="7771"/>
    <n v="1144"/>
    <m/>
    <n v="715"/>
    <n v="78062"/>
    <m/>
    <m/>
    <n v="4"/>
    <n v="3"/>
    <n v="5"/>
    <n v="4"/>
    <m/>
    <m/>
    <m/>
    <m/>
    <m/>
    <m/>
    <m/>
    <m/>
    <m/>
    <m/>
    <m/>
    <m/>
    <m/>
    <n v="122"/>
    <n v="3234"/>
    <n v="2"/>
    <n v="4"/>
    <n v="28"/>
    <n v="56"/>
    <n v="32"/>
    <n v="32"/>
    <n v="4"/>
    <n v="0"/>
    <n v="112"/>
    <n v="0"/>
    <m/>
    <m/>
    <m/>
    <m/>
    <m/>
    <n v="143315"/>
    <n v="0"/>
    <n v="0.45332523288780885"/>
    <n v="6.6609963547995144E-2"/>
    <n v="0"/>
    <n v="0"/>
    <n v="0.23083839611178614"/>
    <n v="3.3438639125151881E-2"/>
    <m/>
    <n v="0.21578776832725799"/>
    <n v="0.51993519643580399"/>
    <n v="0.26427703523693802"/>
    <m/>
    <m/>
    <m/>
    <m/>
    <m/>
    <m/>
    <m/>
    <m/>
    <m/>
    <m/>
    <m/>
    <n v="588.51382204293134"/>
    <x v="0"/>
  </r>
  <r>
    <s v="San Jose CCD"/>
    <x v="31"/>
    <s v="471"/>
    <s v="Multi-College District"/>
    <x v="4"/>
    <n v="0.55343090387585492"/>
    <n v="0.24968743105096713"/>
    <n v="0.25"/>
    <n v="41.2"/>
    <n v="8.8000000000000007"/>
    <n v="20070"/>
    <x v="1"/>
    <x v="280"/>
    <x v="59"/>
    <x v="15"/>
    <n v="80"/>
    <n v="300"/>
    <n v="35"/>
    <n v="72"/>
    <n v="3"/>
    <n v="19977"/>
    <m/>
    <n v="0"/>
    <n v="28516"/>
    <n v="0"/>
    <n v="0"/>
    <m/>
    <m/>
    <n v="0"/>
    <n v="12020"/>
    <n v="60513"/>
    <n v="8754"/>
    <m/>
    <n v="0"/>
    <n v="0"/>
    <n v="0"/>
    <n v="0"/>
    <m/>
    <m/>
    <n v="0"/>
    <n v="0"/>
    <n v="8754"/>
    <n v="0"/>
    <m/>
    <n v="0"/>
    <n v="0"/>
    <n v="0"/>
    <n v="0"/>
    <m/>
    <m/>
    <n v="0"/>
    <n v="0"/>
    <n v="0"/>
    <n v="0"/>
    <m/>
    <n v="0"/>
    <n v="0"/>
    <n v="0"/>
    <n v="0"/>
    <m/>
    <m/>
    <n v="0"/>
    <n v="0"/>
    <n v="0"/>
    <m/>
    <m/>
    <m/>
    <m/>
    <m/>
    <m/>
    <m/>
    <m/>
    <m/>
    <m/>
    <m/>
    <m/>
    <m/>
    <m/>
    <m/>
    <m/>
    <m/>
    <m/>
    <m/>
    <m/>
    <m/>
    <m/>
    <n v="7247"/>
    <m/>
    <n v="0"/>
    <n v="0"/>
    <n v="0"/>
    <m/>
    <m/>
    <n v="20689"/>
    <n v="0"/>
    <n v="0"/>
    <n v="27936"/>
    <m/>
    <m/>
    <m/>
    <m/>
    <m/>
    <m/>
    <m/>
    <m/>
    <m/>
    <m/>
    <m/>
    <m/>
    <m/>
    <m/>
    <m/>
    <m/>
    <m/>
    <m/>
    <m/>
    <m/>
    <m/>
    <m/>
    <n v="2324"/>
    <m/>
    <n v="0"/>
    <n v="0"/>
    <n v="0"/>
    <m/>
    <m/>
    <n v="0"/>
    <n v="0"/>
    <n v="20593"/>
    <n v="22917"/>
    <m/>
    <m/>
    <m/>
    <m/>
    <m/>
    <m/>
    <m/>
    <m/>
    <m/>
    <m/>
    <m/>
    <m/>
    <m/>
    <m/>
    <m/>
    <m/>
    <m/>
    <m/>
    <m/>
    <m/>
    <m/>
    <m/>
    <m/>
    <m/>
    <m/>
    <m/>
    <m/>
    <m/>
    <m/>
    <m/>
    <n v="15215"/>
    <m/>
    <n v="0"/>
    <n v="0"/>
    <n v="0"/>
    <n v="15162"/>
    <m/>
    <m/>
    <n v="0"/>
    <n v="9883"/>
    <n v="40260"/>
    <n v="69267"/>
    <n v="50853"/>
    <n v="160380"/>
    <s v="Dean or other administrator"/>
    <m/>
    <s v="don't know"/>
    <s v="M.A. (subject other than librarianship)"/>
    <m/>
    <s v="Release time"/>
    <m/>
    <m/>
    <n v="1399"/>
    <n v="1817"/>
    <n v="20"/>
    <n v="20"/>
    <n v="38118"/>
    <n v="132"/>
    <n v="132"/>
    <n v="81"/>
    <n v="0"/>
    <n v="0"/>
    <n v="187"/>
    <n v="1166"/>
    <n v="1066"/>
    <m/>
    <m/>
    <n v="6"/>
    <n v="4.4800000000000004"/>
    <m/>
    <m/>
    <n v="6"/>
    <n v="5.8"/>
    <n v="10.28"/>
    <n v="4.25"/>
    <n v="3526"/>
    <s v="actual"/>
    <n v="6044"/>
    <n v="47020"/>
    <n v="6221"/>
    <n v="718"/>
    <m/>
    <n v="547"/>
    <n v="60550"/>
    <m/>
    <m/>
    <n v="6"/>
    <n v="6"/>
    <n v="6"/>
    <n v="5"/>
    <m/>
    <m/>
    <m/>
    <m/>
    <m/>
    <m/>
    <m/>
    <m/>
    <m/>
    <m/>
    <m/>
    <m/>
    <m/>
    <n v="149"/>
    <n v="3908"/>
    <n v="2"/>
    <n v="4"/>
    <n v="40"/>
    <n v="56"/>
    <n v="32"/>
    <n v="32"/>
    <n v="4"/>
    <n v="0"/>
    <n v="112"/>
    <n v="0"/>
    <m/>
    <m/>
    <m/>
    <m/>
    <m/>
    <n v="134629"/>
    <n v="0"/>
    <n v="0.37731013842124955"/>
    <n v="5.4582865693976808E-2"/>
    <n v="0"/>
    <n v="0"/>
    <n v="0.17418630751964084"/>
    <n v="0.14289188178077067"/>
    <m/>
    <n v="0.25102880658436216"/>
    <n v="0.43189300411522635"/>
    <n v="0.31707818930041154"/>
    <m/>
    <m/>
    <m/>
    <m/>
    <m/>
    <m/>
    <m/>
    <m/>
    <m/>
    <m/>
    <m/>
    <n v="600.95981100610891"/>
    <x v="0"/>
  </r>
  <r>
    <s v="San Jose CCD"/>
    <x v="31"/>
    <s v="471"/>
    <s v="Multi-College District"/>
    <x v="4"/>
    <n v="0.55343090387585492"/>
    <n v="0.24968743105096713"/>
    <n v="0.25"/>
    <n v="41.2"/>
    <n v="8.8000000000000007"/>
    <n v="20080"/>
    <x v="2"/>
    <x v="281"/>
    <x v="4"/>
    <x v="15"/>
    <n v="73"/>
    <n v="692"/>
    <n v="48"/>
    <n v="63"/>
    <n v="155"/>
    <n v="24132"/>
    <m/>
    <n v="0"/>
    <n v="29675"/>
    <n v="0"/>
    <n v="0"/>
    <m/>
    <m/>
    <n v="0"/>
    <n v="8629"/>
    <n v="62436"/>
    <n v="6000"/>
    <m/>
    <n v="0"/>
    <n v="0"/>
    <n v="0"/>
    <n v="0"/>
    <m/>
    <m/>
    <n v="0"/>
    <n v="0"/>
    <n v="6000"/>
    <n v="8628"/>
    <m/>
    <n v="0"/>
    <n v="0"/>
    <n v="0"/>
    <n v="0"/>
    <m/>
    <m/>
    <n v="0"/>
    <n v="0"/>
    <n v="8628"/>
    <n v="0"/>
    <m/>
    <n v="0"/>
    <n v="0"/>
    <n v="0"/>
    <n v="0"/>
    <m/>
    <m/>
    <n v="0"/>
    <n v="0"/>
    <n v="0"/>
    <m/>
    <m/>
    <m/>
    <m/>
    <m/>
    <m/>
    <m/>
    <m/>
    <m/>
    <m/>
    <m/>
    <m/>
    <m/>
    <m/>
    <m/>
    <m/>
    <m/>
    <m/>
    <m/>
    <m/>
    <m/>
    <m/>
    <n v="9843"/>
    <m/>
    <n v="0"/>
    <n v="0"/>
    <n v="0"/>
    <m/>
    <m/>
    <n v="19761"/>
    <n v="0"/>
    <n v="11514"/>
    <n v="41118"/>
    <m/>
    <m/>
    <m/>
    <m/>
    <m/>
    <m/>
    <m/>
    <m/>
    <m/>
    <m/>
    <m/>
    <m/>
    <m/>
    <m/>
    <m/>
    <m/>
    <m/>
    <m/>
    <m/>
    <m/>
    <m/>
    <m/>
    <n v="2253"/>
    <m/>
    <n v="0"/>
    <n v="0"/>
    <n v="0"/>
    <m/>
    <m/>
    <n v="0"/>
    <n v="0"/>
    <n v="6649"/>
    <n v="8902"/>
    <m/>
    <m/>
    <m/>
    <m/>
    <m/>
    <m/>
    <m/>
    <m/>
    <m/>
    <m/>
    <m/>
    <m/>
    <m/>
    <m/>
    <m/>
    <m/>
    <m/>
    <m/>
    <m/>
    <m/>
    <m/>
    <m/>
    <m/>
    <m/>
    <m/>
    <m/>
    <m/>
    <m/>
    <m/>
    <m/>
    <n v="7366"/>
    <m/>
    <n v="0"/>
    <n v="0"/>
    <n v="0"/>
    <n v="15576"/>
    <m/>
    <m/>
    <n v="0"/>
    <n v="0"/>
    <n v="22942"/>
    <n v="71064"/>
    <n v="56020"/>
    <n v="150026"/>
    <s v="Dean or other administrator"/>
    <m/>
    <s v="No"/>
    <s v="M.A. (subject other than librarianship)"/>
    <s v="None"/>
    <m/>
    <m/>
    <m/>
    <n v="1286"/>
    <n v="2266"/>
    <n v="1"/>
    <n v="100"/>
    <n v="35057"/>
    <n v="6120"/>
    <n v="6120"/>
    <n v="86"/>
    <m/>
    <n v="0"/>
    <n v="212"/>
    <n v="350"/>
    <n v="871"/>
    <m/>
    <m/>
    <n v="7"/>
    <n v="4.6399999999999997"/>
    <m/>
    <m/>
    <n v="6"/>
    <n v="6"/>
    <n v="10.64"/>
    <n v="1.37"/>
    <n v="3902"/>
    <s v="actual"/>
    <n v="4276"/>
    <n v="45738"/>
    <n v="7771"/>
    <n v="733"/>
    <m/>
    <n v="7914"/>
    <n v="66432"/>
    <m/>
    <m/>
    <n v="11"/>
    <n v="6"/>
    <n v="6"/>
    <n v="5"/>
    <m/>
    <m/>
    <m/>
    <m/>
    <m/>
    <m/>
    <m/>
    <m/>
    <m/>
    <m/>
    <m/>
    <m/>
    <m/>
    <n v="146"/>
    <n v="3793"/>
    <n v="2"/>
    <n v="2"/>
    <n v="50"/>
    <n v="60"/>
    <n v="36"/>
    <n v="36"/>
    <n v="4"/>
    <n v="0"/>
    <n v="4"/>
    <n v="0"/>
    <m/>
    <m/>
    <m/>
    <m/>
    <m/>
    <n v="130363"/>
    <n v="5"/>
    <n v="0.41616786423686564"/>
    <n v="3.9993067868236171E-2"/>
    <n v="5.7510031594523614E-2"/>
    <n v="0"/>
    <n v="0.27407249410102247"/>
    <n v="5.9336381693839736E-2"/>
    <m/>
    <n v="0.15292016050551238"/>
    <n v="0.47367789583138925"/>
    <n v="0.37340194366309842"/>
    <m/>
    <m/>
    <m/>
    <m/>
    <m/>
    <m/>
    <m/>
    <m/>
    <m/>
    <m/>
    <m/>
    <n v="675.46996061582024"/>
    <x v="0"/>
  </r>
  <r>
    <s v="San Jose CCD"/>
    <x v="31"/>
    <s v="471"/>
    <s v="Multi-College District"/>
    <x v="4"/>
    <n v="0.55343090387585492"/>
    <n v="0.24968743105096713"/>
    <n v="0.25"/>
    <n v="41.2"/>
    <n v="8.8000000000000007"/>
    <n v="20090"/>
    <x v="3"/>
    <x v="282"/>
    <x v="4"/>
    <x v="15"/>
    <n v="73"/>
    <n v="692"/>
    <n v="48"/>
    <n v="63"/>
    <n v="155"/>
    <n v="16066"/>
    <m/>
    <n v="0"/>
    <n v="29894"/>
    <n v="0"/>
    <n v="0"/>
    <m/>
    <m/>
    <n v="0"/>
    <n v="5606"/>
    <n v="51560"/>
    <n v="4100"/>
    <m/>
    <n v="0"/>
    <n v="0"/>
    <n v="0"/>
    <n v="0"/>
    <m/>
    <m/>
    <n v="0"/>
    <n v="0"/>
    <n v="4100"/>
    <n v="7222"/>
    <m/>
    <n v="0"/>
    <m/>
    <m/>
    <m/>
    <m/>
    <m/>
    <m/>
    <m/>
    <n v="7222"/>
    <n v="0"/>
    <m/>
    <n v="0"/>
    <n v="0"/>
    <n v="0"/>
    <n v="0"/>
    <m/>
    <m/>
    <n v="0"/>
    <n v="0"/>
    <n v="0"/>
    <m/>
    <m/>
    <m/>
    <m/>
    <m/>
    <m/>
    <m/>
    <m/>
    <m/>
    <m/>
    <m/>
    <m/>
    <m/>
    <m/>
    <m/>
    <m/>
    <m/>
    <m/>
    <m/>
    <m/>
    <m/>
    <m/>
    <n v="9528"/>
    <m/>
    <n v="0"/>
    <n v="0"/>
    <n v="0"/>
    <m/>
    <m/>
    <n v="19806"/>
    <n v="0"/>
    <n v="7430"/>
    <n v="36764"/>
    <m/>
    <m/>
    <m/>
    <m/>
    <m/>
    <m/>
    <m/>
    <m/>
    <m/>
    <m/>
    <m/>
    <m/>
    <m/>
    <m/>
    <m/>
    <m/>
    <m/>
    <m/>
    <m/>
    <m/>
    <m/>
    <m/>
    <n v="1769"/>
    <m/>
    <n v="0"/>
    <n v="0"/>
    <n v="0"/>
    <m/>
    <m/>
    <n v="0"/>
    <n v="0"/>
    <n v="3736"/>
    <n v="5505"/>
    <m/>
    <m/>
    <m/>
    <m/>
    <m/>
    <m/>
    <m/>
    <m/>
    <m/>
    <m/>
    <m/>
    <m/>
    <m/>
    <m/>
    <m/>
    <m/>
    <m/>
    <m/>
    <m/>
    <m/>
    <m/>
    <m/>
    <m/>
    <m/>
    <m/>
    <m/>
    <m/>
    <m/>
    <m/>
    <m/>
    <n v="12222"/>
    <m/>
    <n v="0"/>
    <n v="6159"/>
    <n v="0"/>
    <n v="16230"/>
    <m/>
    <m/>
    <n v="0"/>
    <n v="0"/>
    <n v="34611"/>
    <n v="58782"/>
    <n v="46369"/>
    <n v="139762"/>
    <s v="Dean or other administrator"/>
    <m/>
    <s v="No"/>
    <s v="M.A. (subject other than librarianship)"/>
    <s v="None"/>
    <m/>
    <m/>
    <m/>
    <n v="1339"/>
    <n v="2089"/>
    <n v="21"/>
    <n v="100"/>
    <n v="36346"/>
    <n v="2680"/>
    <n v="8788"/>
    <n v="70"/>
    <m/>
    <n v="0"/>
    <n v="106"/>
    <n v="315"/>
    <n v="976"/>
    <m/>
    <m/>
    <n v="7"/>
    <n v="4.3"/>
    <m/>
    <m/>
    <n v="6"/>
    <n v="6"/>
    <n v="10.3"/>
    <n v="0.55000000000000004"/>
    <n v="4497"/>
    <s v="actual"/>
    <n v="4774"/>
    <n v="48144"/>
    <n v="6483"/>
    <n v="734"/>
    <m/>
    <n v="11484"/>
    <n v="71619"/>
    <m/>
    <m/>
    <n v="2"/>
    <n v="0"/>
    <n v="3"/>
    <n v="1"/>
    <m/>
    <m/>
    <m/>
    <m/>
    <m/>
    <m/>
    <m/>
    <m/>
    <m/>
    <m/>
    <m/>
    <m/>
    <m/>
    <n v="168"/>
    <n v="4649"/>
    <n v="2"/>
    <n v="2"/>
    <n v="60"/>
    <n v="60"/>
    <n v="32"/>
    <n v="32"/>
    <n v="4"/>
    <n v="0"/>
    <n v="4"/>
    <n v="0"/>
    <m/>
    <m/>
    <m/>
    <m/>
    <m/>
    <n v="89525"/>
    <n v="7"/>
    <n v="0.36891286615818319"/>
    <n v="2.9335584779840013E-2"/>
    <n v="5.1673559336586482E-2"/>
    <n v="0"/>
    <n v="0.26304718020635082"/>
    <n v="3.9388388832443728E-2"/>
    <m/>
    <n v="0.24764242068659578"/>
    <n v="0.42058642549476966"/>
    <n v="0.33177115381863453"/>
    <m/>
    <m/>
    <m/>
    <m/>
    <m/>
    <m/>
    <m/>
    <m/>
    <m/>
    <m/>
    <m/>
    <n v="759.02535367544954"/>
    <x v="0"/>
  </r>
  <r>
    <s v="San Jose CCD"/>
    <x v="31"/>
    <s v="471"/>
    <s v="Multi-College District"/>
    <x v="4"/>
    <n v="0.55343090387585492"/>
    <n v="0.24968743105096713"/>
    <n v="0.25"/>
    <n v="41.2"/>
    <n v="8.8000000000000007"/>
    <n v="20100"/>
    <x v="4"/>
    <x v="283"/>
    <x v="4"/>
    <x v="15"/>
    <n v="73"/>
    <n v="692"/>
    <n v="48"/>
    <n v="63"/>
    <n v="155"/>
    <n v="15428"/>
    <m/>
    <n v="0"/>
    <n v="0"/>
    <n v="0"/>
    <n v="0"/>
    <m/>
    <m/>
    <n v="9790"/>
    <n v="7279"/>
    <n v="32497"/>
    <n v="0"/>
    <m/>
    <n v="0"/>
    <n v="0"/>
    <n v="0"/>
    <n v="0"/>
    <m/>
    <m/>
    <n v="0"/>
    <n v="0"/>
    <n v="0"/>
    <n v="3139"/>
    <m/>
    <n v="0"/>
    <m/>
    <m/>
    <m/>
    <m/>
    <m/>
    <m/>
    <m/>
    <n v="3139"/>
    <n v="0"/>
    <m/>
    <n v="0"/>
    <n v="0"/>
    <n v="0"/>
    <n v="0"/>
    <m/>
    <m/>
    <n v="0"/>
    <n v="0"/>
    <n v="0"/>
    <m/>
    <m/>
    <m/>
    <m/>
    <m/>
    <m/>
    <m/>
    <m/>
    <m/>
    <m/>
    <m/>
    <m/>
    <m/>
    <m/>
    <m/>
    <m/>
    <m/>
    <m/>
    <m/>
    <m/>
    <m/>
    <m/>
    <n v="23011"/>
    <m/>
    <n v="0"/>
    <n v="0"/>
    <n v="0"/>
    <m/>
    <m/>
    <n v="0"/>
    <n v="0"/>
    <n v="9704"/>
    <n v="32715"/>
    <m/>
    <m/>
    <m/>
    <m/>
    <m/>
    <m/>
    <m/>
    <m/>
    <m/>
    <m/>
    <m/>
    <m/>
    <m/>
    <m/>
    <m/>
    <m/>
    <m/>
    <m/>
    <m/>
    <m/>
    <m/>
    <m/>
    <n v="1987"/>
    <m/>
    <n v="0"/>
    <n v="0"/>
    <n v="0"/>
    <m/>
    <m/>
    <n v="0"/>
    <n v="0"/>
    <n v="1141"/>
    <n v="3128"/>
    <m/>
    <m/>
    <m/>
    <m/>
    <m/>
    <m/>
    <m/>
    <m/>
    <m/>
    <m/>
    <m/>
    <m/>
    <m/>
    <m/>
    <m/>
    <m/>
    <m/>
    <m/>
    <m/>
    <m/>
    <m/>
    <m/>
    <m/>
    <m/>
    <m/>
    <m/>
    <m/>
    <m/>
    <m/>
    <m/>
    <n v="6385"/>
    <m/>
    <n v="0"/>
    <n v="0"/>
    <n v="0"/>
    <n v="0"/>
    <m/>
    <m/>
    <n v="0"/>
    <n v="16536"/>
    <n v="22921"/>
    <n v="35636"/>
    <n v="35843"/>
    <n v="94400"/>
    <s v="Dean or other administrator"/>
    <m/>
    <s v="No"/>
    <s v="M.A. (subject other than librarianship)"/>
    <s v="None"/>
    <m/>
    <m/>
    <m/>
    <n v="452"/>
    <n v="403"/>
    <n v="1"/>
    <n v="100"/>
    <n v="36557"/>
    <n v="1"/>
    <n v="8789"/>
    <n v="68"/>
    <n v="0"/>
    <n v="0"/>
    <n v="81"/>
    <n v="1"/>
    <n v="1057"/>
    <m/>
    <m/>
    <n v="6"/>
    <n v="3.875"/>
    <m/>
    <m/>
    <n v="6"/>
    <n v="6"/>
    <n v="9.875"/>
    <n v="0.56999999999999995"/>
    <n v="4382"/>
    <s v="actual"/>
    <n v="5232"/>
    <n v="43578"/>
    <n v="5604"/>
    <n v="496"/>
    <m/>
    <n v="12784"/>
    <n v="67694"/>
    <m/>
    <m/>
    <n v="4"/>
    <n v="3"/>
    <n v="6"/>
    <n v="1"/>
    <m/>
    <m/>
    <m/>
    <m/>
    <m/>
    <m/>
    <m/>
    <m/>
    <m/>
    <m/>
    <m/>
    <m/>
    <m/>
    <n v="142"/>
    <n v="3799"/>
    <n v="2"/>
    <n v="2"/>
    <n v="60"/>
    <n v="60"/>
    <n v="32"/>
    <n v="32"/>
    <n v="4"/>
    <n v="0"/>
    <n v="4"/>
    <n v="0"/>
    <m/>
    <m/>
    <m/>
    <m/>
    <m/>
    <n v="129198"/>
    <n v="0"/>
    <n v="0.34424788135593221"/>
    <n v="0"/>
    <n v="3.3252118644067796E-2"/>
    <n v="0"/>
    <n v="0.34655720338983048"/>
    <n v="3.3135593220338981E-2"/>
    <m/>
    <n v="0.2428072033898305"/>
    <n v="0.3775"/>
    <n v="0.37969279661016947"/>
    <m/>
    <m/>
    <m/>
    <m/>
    <m/>
    <m/>
    <m/>
    <m/>
    <m/>
    <m/>
    <m/>
    <n v="775.04761904761267"/>
    <x v="0"/>
  </r>
  <r>
    <s v="San Jose CCD"/>
    <x v="31"/>
    <s v="471"/>
    <s v="Multi-College District"/>
    <x v="4"/>
    <n v="0.55343090387585492"/>
    <n v="0.24968743105096713"/>
    <n v="0.25"/>
    <n v="41.2"/>
    <n v="8.8000000000000007"/>
    <n v="20110"/>
    <x v="5"/>
    <x v="284"/>
    <x v="4"/>
    <x v="15"/>
    <n v="81"/>
    <n v="692"/>
    <n v="48"/>
    <n v="63"/>
    <n v="152"/>
    <n v="7212.32"/>
    <m/>
    <n v="0"/>
    <n v="0"/>
    <n v="0"/>
    <n v="0"/>
    <m/>
    <m/>
    <n v="10342"/>
    <n v="8362.9"/>
    <n v="25917.22"/>
    <n v="0"/>
    <m/>
    <n v="0"/>
    <n v="0"/>
    <n v="0"/>
    <n v="0"/>
    <m/>
    <m/>
    <n v="0"/>
    <n v="0"/>
    <n v="0"/>
    <n v="1962.46"/>
    <m/>
    <m/>
    <m/>
    <m/>
    <m/>
    <m/>
    <m/>
    <m/>
    <n v="4847"/>
    <n v="6809.46"/>
    <n v="0"/>
    <m/>
    <n v="0"/>
    <n v="0"/>
    <n v="0"/>
    <n v="0"/>
    <m/>
    <m/>
    <n v="0"/>
    <n v="0"/>
    <n v="0"/>
    <m/>
    <m/>
    <m/>
    <m/>
    <m/>
    <m/>
    <m/>
    <m/>
    <m/>
    <m/>
    <m/>
    <m/>
    <m/>
    <m/>
    <m/>
    <m/>
    <m/>
    <m/>
    <m/>
    <m/>
    <m/>
    <m/>
    <n v="10122.34"/>
    <m/>
    <n v="0"/>
    <n v="0"/>
    <n v="0"/>
    <m/>
    <m/>
    <n v="0"/>
    <n v="825.74"/>
    <n v="8611"/>
    <n v="19559.080000000002"/>
    <m/>
    <m/>
    <m/>
    <m/>
    <m/>
    <m/>
    <m/>
    <m/>
    <m/>
    <m/>
    <m/>
    <m/>
    <m/>
    <m/>
    <m/>
    <m/>
    <m/>
    <m/>
    <m/>
    <m/>
    <m/>
    <m/>
    <n v="226.27"/>
    <m/>
    <n v="0"/>
    <n v="0"/>
    <n v="0"/>
    <m/>
    <m/>
    <n v="0"/>
    <n v="0"/>
    <n v="1945.48"/>
    <n v="2171.75"/>
    <m/>
    <m/>
    <m/>
    <m/>
    <m/>
    <m/>
    <m/>
    <m/>
    <m/>
    <m/>
    <m/>
    <m/>
    <m/>
    <m/>
    <m/>
    <m/>
    <m/>
    <m/>
    <m/>
    <m/>
    <m/>
    <m/>
    <m/>
    <m/>
    <m/>
    <m/>
    <m/>
    <m/>
    <m/>
    <m/>
    <n v="3978.94"/>
    <m/>
    <n v="0"/>
    <n v="0"/>
    <n v="0"/>
    <n v="0"/>
    <m/>
    <m/>
    <n v="0"/>
    <n v="17001.12"/>
    <n v="20980.06"/>
    <n v="32726.68"/>
    <n v="21730.83"/>
    <n v="75437.570000000007"/>
    <s v="Dean or other administrator"/>
    <m/>
    <s v="No"/>
    <s v="M.A. (subject other than librarianship)"/>
    <s v="None"/>
    <m/>
    <m/>
    <m/>
    <n v="630"/>
    <n v="1397"/>
    <n v="204"/>
    <n v="268"/>
    <n v="37076"/>
    <n v="0"/>
    <n v="8789"/>
    <n v="64"/>
    <n v="0"/>
    <n v="0"/>
    <n v="41"/>
    <n v="168"/>
    <n v="1133"/>
    <m/>
    <m/>
    <n v="6"/>
    <n v="3.49"/>
    <m/>
    <m/>
    <n v="6"/>
    <n v="5.48"/>
    <n v="8.9700000000000006"/>
    <n v="0.93"/>
    <n v="4212"/>
    <s v="actual"/>
    <n v="5837"/>
    <n v="13897"/>
    <n v="4715"/>
    <n v="2205"/>
    <m/>
    <n v="36164"/>
    <n v="62818"/>
    <m/>
    <m/>
    <n v="10"/>
    <n v="6"/>
    <n v="40"/>
    <n v="14"/>
    <m/>
    <m/>
    <m/>
    <m/>
    <m/>
    <m/>
    <m/>
    <m/>
    <m/>
    <m/>
    <m/>
    <m/>
    <m/>
    <n v="146"/>
    <n v="3739"/>
    <n v="2"/>
    <n v="2"/>
    <n v="40"/>
    <n v="60"/>
    <n v="32"/>
    <n v="32"/>
    <n v="4"/>
    <n v="0"/>
    <n v="4"/>
    <n v="0"/>
    <m/>
    <m/>
    <m/>
    <m/>
    <m/>
    <n v="117742"/>
    <n v="1"/>
    <n v="0.34355852130443754"/>
    <n v="0"/>
    <n v="9.0266163133303462E-2"/>
    <n v="0"/>
    <n v="0.2592750535310191"/>
    <n v="2.8788705680737062E-2"/>
    <m/>
    <n v="0.27811155635050278"/>
    <n v="0.43382468443774103"/>
    <n v="0.28806375921175614"/>
    <m/>
    <m/>
    <m/>
    <m/>
    <m/>
    <m/>
    <m/>
    <m/>
    <m/>
    <m/>
    <m/>
    <n v="851.78930827625777"/>
    <x v="0"/>
  </r>
  <r>
    <s v="San Jose CCD"/>
    <x v="31"/>
    <s v="471"/>
    <s v="Multi-College District"/>
    <x v="4"/>
    <n v="0.55343090387585492"/>
    <n v="0.24968743105096713"/>
    <n v="0.25"/>
    <n v="41.2"/>
    <n v="8.8000000000000007"/>
    <n v="20120"/>
    <x v="6"/>
    <x v="285"/>
    <x v="4"/>
    <x v="15"/>
    <n v="81"/>
    <n v="692"/>
    <n v="48"/>
    <n v="63"/>
    <n v="152"/>
    <n v="9670.6200000000008"/>
    <m/>
    <n v="0"/>
    <n v="0"/>
    <n v="0"/>
    <n v="0"/>
    <m/>
    <m/>
    <n v="6640.76"/>
    <n v="5764.31"/>
    <n v="22075.69"/>
    <n v="0"/>
    <m/>
    <n v="0"/>
    <n v="0"/>
    <n v="0"/>
    <n v="0"/>
    <m/>
    <m/>
    <n v="0"/>
    <n v="0"/>
    <n v="0"/>
    <n v="3941.17"/>
    <m/>
    <n v="0"/>
    <n v="0"/>
    <n v="0"/>
    <n v="0"/>
    <m/>
    <m/>
    <n v="0"/>
    <n v="0"/>
    <n v="3941.17"/>
    <n v="0"/>
    <m/>
    <n v="0"/>
    <n v="0"/>
    <n v="0"/>
    <n v="0"/>
    <m/>
    <m/>
    <n v="0"/>
    <n v="0"/>
    <n v="0"/>
    <m/>
    <m/>
    <m/>
    <m/>
    <m/>
    <m/>
    <m/>
    <m/>
    <m/>
    <m/>
    <m/>
    <m/>
    <m/>
    <m/>
    <m/>
    <m/>
    <m/>
    <m/>
    <m/>
    <m/>
    <m/>
    <m/>
    <n v="0"/>
    <m/>
    <n v="0"/>
    <n v="0"/>
    <n v="0"/>
    <m/>
    <m/>
    <n v="0"/>
    <n v="13684.14"/>
    <n v="3595"/>
    <n v="17279.14"/>
    <m/>
    <m/>
    <m/>
    <m/>
    <m/>
    <m/>
    <m/>
    <m/>
    <m/>
    <m/>
    <m/>
    <m/>
    <m/>
    <m/>
    <m/>
    <m/>
    <m/>
    <m/>
    <m/>
    <m/>
    <m/>
    <m/>
    <n v="303.48"/>
    <m/>
    <n v="0"/>
    <n v="0"/>
    <n v="0"/>
    <m/>
    <m/>
    <n v="0"/>
    <n v="0"/>
    <n v="1947.5"/>
    <n v="2250.98"/>
    <m/>
    <m/>
    <m/>
    <m/>
    <m/>
    <m/>
    <m/>
    <m/>
    <m/>
    <m/>
    <m/>
    <m/>
    <m/>
    <m/>
    <m/>
    <m/>
    <m/>
    <m/>
    <m/>
    <m/>
    <m/>
    <m/>
    <m/>
    <m/>
    <m/>
    <m/>
    <m/>
    <m/>
    <m/>
    <m/>
    <n v="8118.93"/>
    <m/>
    <n v="0"/>
    <n v="0"/>
    <n v="0"/>
    <n v="0"/>
    <m/>
    <m/>
    <n v="17166"/>
    <n v="760.5"/>
    <n v="26045.43"/>
    <n v="26016.86"/>
    <n v="19530.12"/>
    <n v="71592.41"/>
    <s v="Dean or other administrator"/>
    <m/>
    <s v="No"/>
    <s v="M.A. (subject other than librarianship)"/>
    <s v="None"/>
    <m/>
    <m/>
    <m/>
    <n v="737"/>
    <n v="1170"/>
    <n v="171"/>
    <n v="238"/>
    <n v="37900"/>
    <n v="0"/>
    <n v="8789"/>
    <n v="58"/>
    <n v="0"/>
    <n v="0"/>
    <n v="50"/>
    <n v="59"/>
    <n v="1598"/>
    <m/>
    <m/>
    <n v="12"/>
    <n v="3.04"/>
    <m/>
    <m/>
    <n v="6"/>
    <n v="5.48"/>
    <n v="8.52"/>
    <n v="1.28"/>
    <n v="3945"/>
    <s v="actual"/>
    <n v="5179"/>
    <n v="12997"/>
    <n v="4450"/>
    <n v="575"/>
    <m/>
    <n v="36372"/>
    <n v="59573"/>
    <m/>
    <m/>
    <n v="18"/>
    <n v="14"/>
    <n v="30"/>
    <n v="13"/>
    <m/>
    <m/>
    <m/>
    <m/>
    <m/>
    <m/>
    <m/>
    <m/>
    <m/>
    <m/>
    <m/>
    <m/>
    <m/>
    <n v="122"/>
    <n v="3039"/>
    <n v="2"/>
    <n v="2"/>
    <n v="35"/>
    <n v="58"/>
    <n v="20"/>
    <n v="20"/>
    <n v="4"/>
    <n v="0"/>
    <n v="4"/>
    <n v="0"/>
    <m/>
    <m/>
    <m/>
    <m/>
    <m/>
    <n v="125933"/>
    <n v="2"/>
    <n v="0.30835237981232921"/>
    <n v="0"/>
    <n v="5.5050109362151656E-2"/>
    <n v="0"/>
    <n v="0.24135435585979015"/>
    <n v="3.1441601141797011E-2"/>
    <m/>
    <n v="0.36380155382393187"/>
    <n v="0.36340248917448092"/>
    <n v="0.27279595700158715"/>
    <m/>
    <m/>
    <m/>
    <m/>
    <m/>
    <m/>
    <m/>
    <m/>
    <m/>
    <m/>
    <m/>
    <n v="819.35993740218601"/>
    <x v="0"/>
  </r>
  <r>
    <s v="San Jose CCD"/>
    <x v="31"/>
    <s v="471"/>
    <s v="Multi-College District"/>
    <x v="4"/>
    <n v="0.55343090387585492"/>
    <n v="0.24968743105096713"/>
    <n v="0.25"/>
    <n v="41.2"/>
    <n v="8.8000000000000007"/>
    <n v="20130"/>
    <x v="7"/>
    <x v="286"/>
    <x v="4"/>
    <x v="15"/>
    <n v="81"/>
    <n v="692"/>
    <n v="48"/>
    <n v="63"/>
    <m/>
    <n v="1587"/>
    <m/>
    <n v="0"/>
    <n v="0"/>
    <m/>
    <m/>
    <n v="0"/>
    <n v="0"/>
    <n v="12980"/>
    <n v="5886"/>
    <n v="20453"/>
    <n v="0"/>
    <m/>
    <n v="0"/>
    <n v="0"/>
    <m/>
    <m/>
    <n v="0"/>
    <n v="0"/>
    <n v="0"/>
    <n v="0"/>
    <n v="0"/>
    <n v="5281"/>
    <m/>
    <n v="0"/>
    <n v="0"/>
    <m/>
    <m/>
    <n v="0"/>
    <n v="0"/>
    <n v="0"/>
    <n v="0"/>
    <n v="5281"/>
    <n v="0"/>
    <m/>
    <n v="0"/>
    <n v="0"/>
    <m/>
    <m/>
    <n v="0"/>
    <n v="0"/>
    <n v="0"/>
    <n v="0"/>
    <n v="0"/>
    <m/>
    <m/>
    <m/>
    <m/>
    <m/>
    <m/>
    <m/>
    <m/>
    <m/>
    <m/>
    <m/>
    <m/>
    <m/>
    <m/>
    <m/>
    <m/>
    <m/>
    <m/>
    <m/>
    <m/>
    <m/>
    <m/>
    <n v="0"/>
    <m/>
    <n v="0"/>
    <n v="0"/>
    <m/>
    <n v="0"/>
    <n v="0"/>
    <n v="0"/>
    <n v="20336"/>
    <n v="500"/>
    <n v="20836"/>
    <m/>
    <m/>
    <m/>
    <m/>
    <m/>
    <m/>
    <m/>
    <m/>
    <m/>
    <m/>
    <m/>
    <m/>
    <m/>
    <m/>
    <m/>
    <m/>
    <m/>
    <m/>
    <m/>
    <m/>
    <m/>
    <m/>
    <n v="105"/>
    <m/>
    <n v="0"/>
    <n v="0"/>
    <m/>
    <n v="0"/>
    <n v="0"/>
    <m/>
    <n v="0"/>
    <n v="2556"/>
    <n v="2661"/>
    <m/>
    <m/>
    <m/>
    <m/>
    <m/>
    <m/>
    <m/>
    <m/>
    <m/>
    <m/>
    <m/>
    <m/>
    <m/>
    <m/>
    <m/>
    <m/>
    <m/>
    <m/>
    <m/>
    <m/>
    <n v="0"/>
    <m/>
    <n v="0"/>
    <n v="0"/>
    <m/>
    <n v="0"/>
    <m/>
    <n v="0"/>
    <n v="0"/>
    <n v="0"/>
    <n v="10975"/>
    <m/>
    <n v="0"/>
    <n v="0"/>
    <m/>
    <m/>
    <n v="0"/>
    <n v="0"/>
    <n v="17490"/>
    <n v="0"/>
    <n v="28465"/>
    <n v="25734"/>
    <n v="23497"/>
    <n v="77696"/>
    <s v="Dean or other administrator"/>
    <m/>
    <s v="No"/>
    <s v="PhD"/>
    <s v="None"/>
    <m/>
    <m/>
    <m/>
    <n v="585"/>
    <n v="986"/>
    <n v="170"/>
    <n v="242"/>
    <n v="38236"/>
    <n v="0"/>
    <n v="8789"/>
    <n v="55"/>
    <n v="1"/>
    <n v="0"/>
    <n v="35"/>
    <n v="73"/>
    <n v="1668"/>
    <m/>
    <m/>
    <n v="8"/>
    <n v="2.46"/>
    <m/>
    <n v="6"/>
    <n v="6"/>
    <n v="5.8"/>
    <n v="8.26"/>
    <n v="0.96"/>
    <n v="4387"/>
    <s v="actual"/>
    <n v="4435"/>
    <n v="14014"/>
    <n v="6522"/>
    <n v="617"/>
    <n v="124"/>
    <m/>
    <n v="19190"/>
    <m/>
    <m/>
    <n v="4"/>
    <n v="3"/>
    <n v="31"/>
    <n v="11"/>
    <s v="Yes"/>
    <s v="Loma Linda University"/>
    <s v="Texas A&amp;M University"/>
    <s v="Grossmont College Library"/>
    <s v="California Lutheran University"/>
    <s v="Cosumnes River College Library"/>
    <s v="Pepperdine University"/>
    <s v="Weber State University"/>
    <s v="Belmont University"/>
    <s v="Loyola University"/>
    <m/>
    <s v="No"/>
    <m/>
    <n v="148"/>
    <n v="3683"/>
    <n v="2"/>
    <n v="2"/>
    <n v="30"/>
    <n v="58"/>
    <n v="20"/>
    <n v="20"/>
    <n v="4"/>
    <n v="0"/>
    <n v="108"/>
    <n v="0"/>
    <s v="No"/>
    <m/>
    <m/>
    <s v="No"/>
    <s v="Yes"/>
    <n v="127942"/>
    <n v="4"/>
    <n v="0.26324392504118616"/>
    <n v="0"/>
    <n v="6.79700370675453E-2"/>
    <n v="0"/>
    <n v="0.26817339373970345"/>
    <n v="3.4248867380560134E-2"/>
    <m/>
    <n v="0.36636377677100496"/>
    <n v="0.33121396210873144"/>
    <n v="0.3024222611202636"/>
    <m/>
    <m/>
    <m/>
    <m/>
    <m/>
    <m/>
    <m/>
    <m/>
    <m/>
    <m/>
    <m/>
    <n v="792.15551712210208"/>
    <x v="0"/>
  </r>
  <r>
    <s v="San Jose CCD"/>
    <x v="31"/>
    <s v="471"/>
    <s v="Multi-College District"/>
    <x v="4"/>
    <n v="0.55343090387585492"/>
    <n v="0.24968743105096713"/>
    <n v="0.25"/>
    <n v="41.2"/>
    <n v="8.8000000000000007"/>
    <n v="20140"/>
    <x v="8"/>
    <x v="287"/>
    <x v="4"/>
    <x v="15"/>
    <n v="82"/>
    <n v="252"/>
    <n v="47"/>
    <n v="63"/>
    <m/>
    <n v="2342"/>
    <n v="0"/>
    <n v="0"/>
    <n v="4415"/>
    <m/>
    <m/>
    <n v="0"/>
    <n v="0"/>
    <n v="28353"/>
    <n v="7068"/>
    <n v="42178"/>
    <n v="0"/>
    <n v="0"/>
    <n v="0"/>
    <n v="1875"/>
    <m/>
    <m/>
    <n v="0"/>
    <n v="0"/>
    <n v="625"/>
    <n v="0"/>
    <n v="2500"/>
    <n v="5021"/>
    <n v="0"/>
    <n v="0"/>
    <n v="0"/>
    <m/>
    <m/>
    <n v="0"/>
    <n v="0"/>
    <n v="0"/>
    <n v="0"/>
    <n v="5021"/>
    <n v="0"/>
    <n v="0"/>
    <n v="0"/>
    <n v="0"/>
    <m/>
    <m/>
    <n v="0"/>
    <n v="0"/>
    <n v="0"/>
    <n v="0"/>
    <n v="0"/>
    <n v="0"/>
    <n v="3888"/>
    <n v="0"/>
    <n v="25424"/>
    <m/>
    <n v="0"/>
    <n v="0"/>
    <n v="0"/>
    <n v="304"/>
    <n v="0"/>
    <n v="29616"/>
    <n v="0"/>
    <n v="0"/>
    <n v="0"/>
    <n v="0"/>
    <m/>
    <n v="0"/>
    <n v="0"/>
    <n v="0"/>
    <n v="0"/>
    <n v="0"/>
    <n v="0"/>
    <n v="0"/>
    <n v="3888"/>
    <n v="0"/>
    <n v="25424"/>
    <n v="0"/>
    <n v="0"/>
    <n v="0"/>
    <n v="0"/>
    <n v="304"/>
    <n v="0"/>
    <n v="29616"/>
    <n v="0"/>
    <n v="0"/>
    <n v="0"/>
    <n v="0"/>
    <m/>
    <n v="0"/>
    <n v="0"/>
    <n v="0"/>
    <n v="0"/>
    <n v="0"/>
    <n v="0"/>
    <n v="1096"/>
    <n v="0"/>
    <n v="0"/>
    <n v="0"/>
    <m/>
    <n v="0"/>
    <n v="0"/>
    <n v="0"/>
    <n v="0"/>
    <n v="3306"/>
    <n v="4402"/>
    <n v="1096"/>
    <n v="0"/>
    <n v="0"/>
    <n v="0"/>
    <n v="0"/>
    <n v="0"/>
    <n v="0"/>
    <n v="0"/>
    <n v="0"/>
    <n v="3306"/>
    <n v="4402"/>
    <n v="0"/>
    <n v="0"/>
    <n v="0"/>
    <n v="0"/>
    <n v="0"/>
    <n v="0"/>
    <n v="0"/>
    <n v="0"/>
    <n v="0"/>
    <n v="0"/>
    <n v="0"/>
    <n v="0"/>
    <n v="0"/>
    <n v="0"/>
    <n v="0"/>
    <n v="0"/>
    <n v="0"/>
    <n v="0"/>
    <n v="0"/>
    <n v="0"/>
    <n v="0"/>
    <n v="0"/>
    <n v="0"/>
    <n v="0"/>
    <n v="0"/>
    <n v="0"/>
    <n v="0"/>
    <n v="0"/>
    <n v="0"/>
    <n v="0"/>
    <n v="27429"/>
    <n v="0"/>
    <n v="0"/>
    <n v="2086"/>
    <m/>
    <m/>
    <n v="0"/>
    <n v="0"/>
    <n v="938"/>
    <n v="0"/>
    <n v="30453"/>
    <n v="47199"/>
    <n v="36518"/>
    <n v="114170"/>
    <s v="Dean or other administrator"/>
    <m/>
    <s v="No"/>
    <s v="PhD"/>
    <s v="None"/>
    <m/>
    <m/>
    <m/>
    <n v="976"/>
    <n v="1475"/>
    <n v="210"/>
    <n v="267"/>
    <n v="38769"/>
    <n v="30"/>
    <n v="8818"/>
    <n v="55"/>
    <m/>
    <n v="0"/>
    <n v="98"/>
    <n v="158"/>
    <n v="2375"/>
    <s v="No"/>
    <m/>
    <n v="2"/>
    <n v="2.97"/>
    <n v="0"/>
    <n v="6"/>
    <n v="6"/>
    <n v="5.8"/>
    <n v="8.77"/>
    <n v="0.9"/>
    <n v="3009"/>
    <s v="actual"/>
    <n v="4414"/>
    <n v="13201"/>
    <n v="4635"/>
    <n v="343"/>
    <n v="109"/>
    <m/>
    <n v="22702"/>
    <n v="22"/>
    <m/>
    <m/>
    <n v="14"/>
    <n v="76"/>
    <n v="28"/>
    <s v="Yes"/>
    <s v="Palo Alto University Research"/>
    <s v="Broome Community College"/>
    <s v="Woodbury University"/>
    <s v="Dominican University of Calif."/>
    <s v="Grossmont College"/>
    <s v="University of Redlands"/>
    <s v="Chapman University"/>
    <s v="DeAnza College"/>
    <s v="Trinity College Library"/>
    <s v="UCLA Biomedical Library"/>
    <s v="No"/>
    <m/>
    <n v="120"/>
    <n v="2761"/>
    <n v="2"/>
    <n v="2"/>
    <n v="30"/>
    <n v="58"/>
    <n v="20"/>
    <n v="20"/>
    <n v="4"/>
    <n v="0"/>
    <n v="112"/>
    <n v="0"/>
    <s v="No"/>
    <m/>
    <s v="Yes"/>
    <s v="No"/>
    <s v="Yes"/>
    <n v="256333"/>
    <n v="2"/>
    <n v="0.36943154944381185"/>
    <n v="2.1897170885521591E-2"/>
    <n v="4.3978278006481561E-2"/>
    <n v="0"/>
    <n v="0.25940264517824296"/>
    <n v="3.8556538495226417E-2"/>
    <n v="0"/>
    <n v="0.2667338179907156"/>
    <n v="0.41340982745029342"/>
    <n v="0.31985635455899097"/>
    <n v="0.70650000000000002"/>
    <s v="Yes"/>
    <s v="General Library Book Budget"/>
    <m/>
    <m/>
    <s v="Grant Outside of College"/>
    <s v="Textbook Donations from Faculty"/>
    <m/>
    <m/>
    <m/>
    <m/>
    <n v="745.4062007927447"/>
    <x v="0"/>
  </r>
  <r>
    <s v="Feather River CCD"/>
    <x v="32"/>
    <s v="121"/>
    <s v="Single College District"/>
    <x v="1"/>
    <n v="0.49504273504273505"/>
    <n v="0.16888888888888889"/>
    <n v="0.2"/>
    <n v="153.9"/>
    <n v="83.4"/>
    <n v="20060"/>
    <x v="0"/>
    <x v="288"/>
    <x v="60"/>
    <x v="2"/>
    <n v="12"/>
    <n v="60"/>
    <m/>
    <n v="12"/>
    <s v="Wireless Access"/>
    <n v="8691"/>
    <m/>
    <m/>
    <m/>
    <m/>
    <m/>
    <m/>
    <m/>
    <m/>
    <m/>
    <n v="8691"/>
    <n v="9438"/>
    <m/>
    <m/>
    <m/>
    <m/>
    <m/>
    <m/>
    <m/>
    <m/>
    <m/>
    <n v="9438"/>
    <m/>
    <m/>
    <m/>
    <m/>
    <m/>
    <m/>
    <m/>
    <m/>
    <m/>
    <m/>
    <n v="0"/>
    <m/>
    <m/>
    <m/>
    <m/>
    <m/>
    <m/>
    <m/>
    <m/>
    <m/>
    <m/>
    <n v="0"/>
    <m/>
    <m/>
    <m/>
    <m/>
    <m/>
    <m/>
    <m/>
    <m/>
    <m/>
    <m/>
    <m/>
    <m/>
    <m/>
    <m/>
    <m/>
    <m/>
    <m/>
    <m/>
    <m/>
    <m/>
    <m/>
    <m/>
    <m/>
    <m/>
    <m/>
    <m/>
    <m/>
    <m/>
    <m/>
    <n v="29567"/>
    <m/>
    <m/>
    <n v="29567"/>
    <m/>
    <m/>
    <m/>
    <m/>
    <m/>
    <m/>
    <m/>
    <m/>
    <m/>
    <m/>
    <m/>
    <m/>
    <m/>
    <m/>
    <m/>
    <m/>
    <m/>
    <m/>
    <m/>
    <m/>
    <m/>
    <m/>
    <n v="1194"/>
    <m/>
    <m/>
    <m/>
    <m/>
    <m/>
    <m/>
    <m/>
    <n v="1194"/>
    <m/>
    <n v="3185"/>
    <m/>
    <m/>
    <m/>
    <m/>
    <m/>
    <m/>
    <m/>
    <m/>
    <m/>
    <m/>
    <m/>
    <m/>
    <m/>
    <m/>
    <m/>
    <m/>
    <m/>
    <m/>
    <m/>
    <m/>
    <m/>
    <m/>
    <m/>
    <m/>
    <m/>
    <m/>
    <m/>
    <m/>
    <m/>
    <m/>
    <n v="6097"/>
    <m/>
    <m/>
    <m/>
    <m/>
    <n v="13501"/>
    <m/>
    <m/>
    <m/>
    <m/>
    <n v="19598"/>
    <n v="18129"/>
    <n v="32752"/>
    <n v="70479"/>
    <m/>
    <s v="library director"/>
    <s v="yes"/>
    <s v="don't know"/>
    <s v="None"/>
    <m/>
    <m/>
    <m/>
    <n v="315"/>
    <n v="315"/>
    <m/>
    <m/>
    <n v="21123"/>
    <n v="0"/>
    <n v="0"/>
    <n v="118"/>
    <m/>
    <n v="0"/>
    <n v="43"/>
    <n v="43"/>
    <n v="2057"/>
    <m/>
    <m/>
    <n v="1"/>
    <n v="1"/>
    <m/>
    <m/>
    <n v="2"/>
    <n v="1.45"/>
    <n v="2.4500000000000002"/>
    <n v="0.18"/>
    <n v="1500"/>
    <s v="estimate"/>
    <n v="1466"/>
    <n v="44"/>
    <n v="1117"/>
    <n v="519"/>
    <m/>
    <m/>
    <n v="3146"/>
    <m/>
    <m/>
    <n v="114"/>
    <n v="111"/>
    <n v="34"/>
    <n v="25"/>
    <m/>
    <m/>
    <m/>
    <m/>
    <m/>
    <m/>
    <m/>
    <m/>
    <m/>
    <m/>
    <m/>
    <m/>
    <m/>
    <n v="25"/>
    <n v="500"/>
    <n v="0"/>
    <n v="0"/>
    <n v="0"/>
    <n v="61"/>
    <n v="36"/>
    <n v="35"/>
    <n v="0"/>
    <n v="0"/>
    <n v="0"/>
    <n v="0"/>
    <m/>
    <m/>
    <m/>
    <m/>
    <m/>
    <n v="43000"/>
    <n v="0"/>
    <n v="0.12331332737411144"/>
    <n v="0.13391222917464776"/>
    <n v="0"/>
    <n v="0"/>
    <n v="0.41951503284666353"/>
    <n v="4.5190766043786093E-2"/>
    <m/>
    <n v="0.27806864456079117"/>
    <n v="0.25722555654875923"/>
    <n v="0.46470579889044966"/>
    <m/>
    <m/>
    <m/>
    <m/>
    <m/>
    <m/>
    <m/>
    <m/>
    <m/>
    <m/>
    <m/>
    <n v="675.41333333333318"/>
    <x v="0"/>
  </r>
  <r>
    <s v="Feather River CCD"/>
    <x v="32"/>
    <s v="121"/>
    <s v="Single College District"/>
    <x v="1"/>
    <n v="0.49504273504273505"/>
    <n v="0.16888888888888889"/>
    <n v="0.2"/>
    <n v="153.9"/>
    <n v="83.4"/>
    <n v="20070"/>
    <x v="1"/>
    <x v="289"/>
    <x v="60"/>
    <x v="2"/>
    <n v="12"/>
    <n v="60"/>
    <m/>
    <n v="12"/>
    <s v="Wireless Access"/>
    <n v="8060"/>
    <m/>
    <m/>
    <m/>
    <m/>
    <m/>
    <m/>
    <m/>
    <m/>
    <m/>
    <n v="8060"/>
    <n v="9594"/>
    <m/>
    <m/>
    <m/>
    <m/>
    <m/>
    <m/>
    <m/>
    <m/>
    <m/>
    <n v="9594"/>
    <m/>
    <m/>
    <m/>
    <m/>
    <m/>
    <m/>
    <m/>
    <m/>
    <m/>
    <m/>
    <n v="0"/>
    <n v="3100"/>
    <m/>
    <m/>
    <m/>
    <m/>
    <m/>
    <m/>
    <m/>
    <m/>
    <m/>
    <n v="3100"/>
    <m/>
    <m/>
    <m/>
    <m/>
    <m/>
    <m/>
    <m/>
    <m/>
    <m/>
    <m/>
    <m/>
    <m/>
    <m/>
    <m/>
    <m/>
    <m/>
    <m/>
    <m/>
    <m/>
    <m/>
    <m/>
    <m/>
    <m/>
    <m/>
    <m/>
    <m/>
    <m/>
    <m/>
    <m/>
    <n v="31491"/>
    <m/>
    <m/>
    <n v="31491"/>
    <m/>
    <m/>
    <m/>
    <m/>
    <m/>
    <m/>
    <m/>
    <m/>
    <m/>
    <m/>
    <m/>
    <m/>
    <m/>
    <m/>
    <m/>
    <m/>
    <m/>
    <m/>
    <m/>
    <m/>
    <m/>
    <m/>
    <n v="4376"/>
    <m/>
    <m/>
    <m/>
    <m/>
    <m/>
    <m/>
    <m/>
    <m/>
    <m/>
    <n v="4376"/>
    <m/>
    <m/>
    <m/>
    <m/>
    <m/>
    <m/>
    <m/>
    <m/>
    <m/>
    <m/>
    <m/>
    <m/>
    <m/>
    <m/>
    <m/>
    <m/>
    <m/>
    <m/>
    <m/>
    <m/>
    <m/>
    <m/>
    <m/>
    <m/>
    <m/>
    <m/>
    <m/>
    <m/>
    <m/>
    <m/>
    <n v="5344"/>
    <m/>
    <m/>
    <m/>
    <m/>
    <n v="6169"/>
    <m/>
    <m/>
    <m/>
    <m/>
    <n v="11513"/>
    <n v="17654"/>
    <n v="38967"/>
    <n v="68134"/>
    <m/>
    <s v="library director"/>
    <s v="yes"/>
    <s v="don't know"/>
    <s v="None"/>
    <m/>
    <m/>
    <m/>
    <n v="351"/>
    <n v="351"/>
    <m/>
    <m/>
    <n v="21141"/>
    <n v="3000"/>
    <n v="3000"/>
    <n v="118"/>
    <n v="0"/>
    <n v="0"/>
    <n v="85"/>
    <n v="85"/>
    <n v="2278"/>
    <m/>
    <m/>
    <n v="1"/>
    <n v="1"/>
    <m/>
    <m/>
    <n v="2"/>
    <n v="1.45"/>
    <n v="2.4500000000000002"/>
    <n v="0.18"/>
    <n v="1500"/>
    <s v="estimate"/>
    <n v="1093"/>
    <n v="52"/>
    <n v="1532"/>
    <n v="471"/>
    <m/>
    <m/>
    <n v="3141"/>
    <m/>
    <m/>
    <n v="98"/>
    <n v="89"/>
    <n v="36"/>
    <n v="33"/>
    <m/>
    <m/>
    <m/>
    <m/>
    <m/>
    <m/>
    <m/>
    <m/>
    <m/>
    <m/>
    <m/>
    <m/>
    <m/>
    <n v="25"/>
    <n v="500"/>
    <n v="0"/>
    <n v="0"/>
    <n v="0"/>
    <n v="61"/>
    <n v="36"/>
    <n v="35"/>
    <n v="0"/>
    <n v="0"/>
    <n v="0"/>
    <n v="0"/>
    <m/>
    <m/>
    <m/>
    <m/>
    <m/>
    <n v="45000"/>
    <n v="0"/>
    <n v="0.11829629847066075"/>
    <n v="0.14081075527636716"/>
    <n v="0"/>
    <n v="4.549857633486952E-2"/>
    <n v="0.46219215076173426"/>
    <n v="6.4226377432706136E-2"/>
    <m/>
    <n v="0.1689758417236622"/>
    <n v="0.25910705374702792"/>
    <n v="0.57191710452930988"/>
    <m/>
    <m/>
    <m/>
    <m/>
    <m/>
    <m/>
    <m/>
    <m/>
    <m/>
    <m/>
    <m/>
    <n v="648.16171039844494"/>
    <x v="0"/>
  </r>
  <r>
    <s v="Feather River CCD"/>
    <x v="32"/>
    <s v="121"/>
    <s v="Single College District"/>
    <x v="1"/>
    <n v="0.49504273504273505"/>
    <n v="0.16888888888888889"/>
    <n v="0.2"/>
    <n v="153.9"/>
    <n v="83.4"/>
    <n v="20080"/>
    <x v="2"/>
    <x v="290"/>
    <x v="60"/>
    <x v="2"/>
    <n v="12"/>
    <n v="71"/>
    <m/>
    <n v="12"/>
    <s v="wireless access for unlimited laptops"/>
    <n v="6816"/>
    <m/>
    <n v="0"/>
    <n v="0"/>
    <n v="0"/>
    <n v="0"/>
    <m/>
    <m/>
    <n v="0"/>
    <n v="0"/>
    <n v="6816"/>
    <n v="3000"/>
    <m/>
    <n v="0"/>
    <n v="3000"/>
    <n v="0"/>
    <n v="0"/>
    <m/>
    <m/>
    <n v="0"/>
    <n v="0"/>
    <n v="6000"/>
    <n v="10177"/>
    <m/>
    <n v="0"/>
    <n v="0"/>
    <n v="0"/>
    <n v="0"/>
    <m/>
    <m/>
    <n v="0"/>
    <n v="0"/>
    <n v="10177"/>
    <n v="0"/>
    <m/>
    <n v="0"/>
    <n v="0"/>
    <n v="0"/>
    <n v="0"/>
    <m/>
    <m/>
    <n v="0"/>
    <n v="0"/>
    <n v="0"/>
    <m/>
    <m/>
    <m/>
    <m/>
    <m/>
    <m/>
    <m/>
    <m/>
    <m/>
    <m/>
    <m/>
    <m/>
    <m/>
    <m/>
    <m/>
    <m/>
    <m/>
    <m/>
    <m/>
    <m/>
    <m/>
    <m/>
    <n v="268"/>
    <m/>
    <n v="0"/>
    <n v="0"/>
    <n v="0"/>
    <m/>
    <m/>
    <n v="34548"/>
    <m/>
    <m/>
    <n v="34816"/>
    <m/>
    <m/>
    <m/>
    <m/>
    <m/>
    <m/>
    <m/>
    <m/>
    <m/>
    <m/>
    <m/>
    <m/>
    <m/>
    <m/>
    <m/>
    <m/>
    <m/>
    <m/>
    <m/>
    <m/>
    <m/>
    <m/>
    <n v="3575"/>
    <m/>
    <n v="0"/>
    <n v="0"/>
    <n v="0"/>
    <m/>
    <m/>
    <n v="0"/>
    <n v="0"/>
    <n v="0"/>
    <n v="3575"/>
    <m/>
    <m/>
    <m/>
    <m/>
    <m/>
    <m/>
    <m/>
    <m/>
    <m/>
    <m/>
    <m/>
    <m/>
    <m/>
    <m/>
    <m/>
    <m/>
    <m/>
    <m/>
    <m/>
    <m/>
    <m/>
    <m/>
    <m/>
    <m/>
    <m/>
    <m/>
    <m/>
    <m/>
    <m/>
    <m/>
    <n v="0"/>
    <m/>
    <n v="0"/>
    <n v="0"/>
    <n v="0"/>
    <n v="0"/>
    <m/>
    <m/>
    <n v="0"/>
    <n v="0"/>
    <n v="0"/>
    <n v="16993"/>
    <n v="44391"/>
    <n v="61384"/>
    <m/>
    <s v="library director"/>
    <s v="yes"/>
    <m/>
    <s v="None"/>
    <m/>
    <m/>
    <m/>
    <n v="212"/>
    <n v="216"/>
    <n v="11"/>
    <n v="11"/>
    <n v="21411"/>
    <n v="2970"/>
    <n v="7683"/>
    <n v="125"/>
    <m/>
    <n v="197"/>
    <n v="120"/>
    <n v="120"/>
    <n v="2303"/>
    <m/>
    <m/>
    <n v="1"/>
    <n v="1"/>
    <m/>
    <m/>
    <n v="2"/>
    <n v="1.45"/>
    <n v="2.4500000000000002"/>
    <n v="0.25"/>
    <n v="500"/>
    <s v="estimate"/>
    <n v="1433"/>
    <n v="1680"/>
    <n v="115"/>
    <n v="453"/>
    <m/>
    <n v="51"/>
    <n v="3732"/>
    <m/>
    <m/>
    <n v="62"/>
    <n v="46"/>
    <n v="2"/>
    <n v="2"/>
    <m/>
    <m/>
    <m/>
    <m/>
    <m/>
    <m/>
    <m/>
    <m/>
    <m/>
    <m/>
    <m/>
    <m/>
    <m/>
    <n v="18"/>
    <n v="400"/>
    <n v="0"/>
    <n v="0"/>
    <n v="0"/>
    <n v="60.5"/>
    <n v="36"/>
    <n v="0"/>
    <n v="0"/>
    <n v="0"/>
    <n v="0"/>
    <n v="0"/>
    <m/>
    <m/>
    <m/>
    <m/>
    <m/>
    <n v="41200"/>
    <n v="0"/>
    <n v="0.11103870715495895"/>
    <n v="9.7745340805421604E-2"/>
    <n v="0.16579238889612929"/>
    <n v="0"/>
    <n v="0.56718363091359314"/>
    <n v="5.823993222989704E-2"/>
    <m/>
    <n v="0"/>
    <n v="0.27683109605108824"/>
    <n v="0.72316890394891176"/>
    <m/>
    <m/>
    <m/>
    <m/>
    <m/>
    <m/>
    <m/>
    <m/>
    <m/>
    <m/>
    <m/>
    <n v="748.10239067055386"/>
    <x v="0"/>
  </r>
  <r>
    <s v="Feather River CCD"/>
    <x v="32"/>
    <s v="121"/>
    <s v="Single College District"/>
    <x v="1"/>
    <n v="0.49504273504273505"/>
    <n v="0.16888888888888889"/>
    <n v="0.2"/>
    <n v="153.9"/>
    <n v="83.4"/>
    <n v="20090"/>
    <x v="3"/>
    <x v="291"/>
    <x v="60"/>
    <x v="2"/>
    <n v="12"/>
    <n v="71"/>
    <m/>
    <n v="12"/>
    <s v="wireless access for unlimited laptops"/>
    <n v="6712"/>
    <m/>
    <n v="0"/>
    <n v="0"/>
    <n v="0"/>
    <n v="0"/>
    <m/>
    <m/>
    <n v="0"/>
    <n v="0"/>
    <n v="6712"/>
    <n v="3100"/>
    <m/>
    <n v="0"/>
    <n v="0"/>
    <n v="0"/>
    <n v="0"/>
    <m/>
    <m/>
    <n v="0"/>
    <n v="0"/>
    <n v="3100"/>
    <n v="8861"/>
    <m/>
    <n v="0"/>
    <n v="0"/>
    <n v="0"/>
    <n v="0"/>
    <m/>
    <m/>
    <n v="0"/>
    <n v="0"/>
    <n v="8861"/>
    <n v="0"/>
    <m/>
    <n v="0"/>
    <n v="0"/>
    <n v="0"/>
    <n v="0"/>
    <m/>
    <m/>
    <n v="0"/>
    <n v="0"/>
    <n v="0"/>
    <m/>
    <m/>
    <m/>
    <m/>
    <m/>
    <m/>
    <m/>
    <m/>
    <m/>
    <m/>
    <m/>
    <m/>
    <m/>
    <m/>
    <m/>
    <m/>
    <m/>
    <m/>
    <m/>
    <m/>
    <m/>
    <m/>
    <n v="1359"/>
    <m/>
    <n v="0"/>
    <n v="0"/>
    <n v="0"/>
    <m/>
    <m/>
    <n v="34236"/>
    <n v="0"/>
    <n v="0"/>
    <n v="35595"/>
    <m/>
    <m/>
    <m/>
    <m/>
    <m/>
    <m/>
    <m/>
    <m/>
    <m/>
    <m/>
    <m/>
    <m/>
    <m/>
    <m/>
    <m/>
    <m/>
    <m/>
    <m/>
    <m/>
    <m/>
    <m/>
    <m/>
    <n v="3229"/>
    <m/>
    <n v="0"/>
    <n v="0"/>
    <n v="0"/>
    <m/>
    <m/>
    <n v="0"/>
    <n v="0"/>
    <n v="0"/>
    <n v="3229"/>
    <m/>
    <m/>
    <m/>
    <m/>
    <m/>
    <m/>
    <m/>
    <m/>
    <m/>
    <m/>
    <m/>
    <m/>
    <m/>
    <m/>
    <m/>
    <m/>
    <m/>
    <m/>
    <m/>
    <m/>
    <m/>
    <m/>
    <m/>
    <m/>
    <m/>
    <m/>
    <m/>
    <m/>
    <m/>
    <m/>
    <n v="0"/>
    <m/>
    <n v="0"/>
    <n v="0"/>
    <n v="0"/>
    <n v="0"/>
    <m/>
    <m/>
    <n v="0"/>
    <n v="0"/>
    <n v="0"/>
    <n v="15573"/>
    <n v="41924"/>
    <n v="57497"/>
    <m/>
    <s v="library director"/>
    <s v="yes"/>
    <m/>
    <s v="None"/>
    <m/>
    <m/>
    <m/>
    <n v="347"/>
    <n v="347"/>
    <n v="5"/>
    <n v="8"/>
    <n v="21933"/>
    <n v="2681"/>
    <n v="10633"/>
    <n v="111"/>
    <m/>
    <n v="197"/>
    <n v="74"/>
    <n v="74"/>
    <n v="2391"/>
    <m/>
    <m/>
    <n v="1"/>
    <n v="1"/>
    <m/>
    <m/>
    <n v="2"/>
    <n v="1.45"/>
    <n v="2.4500000000000002"/>
    <n v="0.25"/>
    <n v="500"/>
    <s v="estimate"/>
    <n v="934"/>
    <n v="2140"/>
    <n v="236"/>
    <n v="398"/>
    <m/>
    <n v="52"/>
    <n v="3760"/>
    <m/>
    <m/>
    <n v="59"/>
    <n v="42"/>
    <n v="0"/>
    <n v="0"/>
    <m/>
    <m/>
    <m/>
    <m/>
    <m/>
    <m/>
    <m/>
    <m/>
    <m/>
    <m/>
    <m/>
    <m/>
    <m/>
    <n v="18"/>
    <n v="400"/>
    <n v="0"/>
    <n v="0"/>
    <n v="0"/>
    <n v="60.5"/>
    <n v="36"/>
    <n v="0"/>
    <n v="0"/>
    <n v="0"/>
    <n v="0"/>
    <n v="0"/>
    <m/>
    <m/>
    <m/>
    <m/>
    <m/>
    <n v="43250"/>
    <n v="0"/>
    <n v="0.11673652538393307"/>
    <n v="5.3915856479468491E-2"/>
    <n v="0.15411238847244205"/>
    <n v="0"/>
    <n v="0.61907577786667134"/>
    <n v="5.6159451797485084E-2"/>
    <m/>
    <n v="0"/>
    <n v="0.27084891385637511"/>
    <n v="0.72915108614362489"/>
    <m/>
    <m/>
    <m/>
    <m/>
    <m/>
    <m/>
    <m/>
    <m/>
    <m/>
    <m/>
    <m/>
    <n v="858.22538386783253"/>
    <x v="0"/>
  </r>
  <r>
    <s v="Feather River CCD"/>
    <x v="32"/>
    <s v="121"/>
    <s v="Single College District"/>
    <x v="1"/>
    <n v="0.49504273504273505"/>
    <n v="0.16888888888888889"/>
    <n v="0.2"/>
    <n v="153.9"/>
    <n v="83.4"/>
    <n v="20100"/>
    <x v="4"/>
    <x v="292"/>
    <x v="60"/>
    <x v="2"/>
    <n v="12"/>
    <n v="71"/>
    <m/>
    <n v="12"/>
    <s v="wireless access for unlimited laptops"/>
    <n v="8459"/>
    <m/>
    <n v="0"/>
    <n v="0"/>
    <n v="0"/>
    <n v="0"/>
    <m/>
    <m/>
    <n v="0"/>
    <n v="0"/>
    <n v="8459"/>
    <n v="0"/>
    <m/>
    <n v="0"/>
    <n v="0"/>
    <n v="0"/>
    <n v="0"/>
    <m/>
    <m/>
    <n v="0"/>
    <n v="0"/>
    <n v="0"/>
    <n v="7373"/>
    <m/>
    <n v="0"/>
    <n v="0"/>
    <n v="0"/>
    <n v="0"/>
    <m/>
    <m/>
    <n v="0"/>
    <n v="0"/>
    <n v="7373"/>
    <n v="0"/>
    <m/>
    <n v="0"/>
    <n v="0"/>
    <n v="0"/>
    <n v="0"/>
    <m/>
    <m/>
    <n v="0"/>
    <n v="0"/>
    <n v="0"/>
    <m/>
    <m/>
    <m/>
    <m/>
    <m/>
    <m/>
    <m/>
    <m/>
    <m/>
    <m/>
    <m/>
    <m/>
    <m/>
    <m/>
    <m/>
    <m/>
    <m/>
    <m/>
    <m/>
    <m/>
    <m/>
    <m/>
    <n v="822"/>
    <m/>
    <n v="0"/>
    <n v="0"/>
    <n v="0"/>
    <m/>
    <m/>
    <n v="30832"/>
    <m/>
    <m/>
    <n v="31654"/>
    <m/>
    <m/>
    <m/>
    <m/>
    <m/>
    <m/>
    <m/>
    <m/>
    <m/>
    <m/>
    <m/>
    <m/>
    <m/>
    <m/>
    <m/>
    <m/>
    <m/>
    <m/>
    <m/>
    <m/>
    <m/>
    <m/>
    <n v="2297"/>
    <m/>
    <n v="0"/>
    <n v="0"/>
    <n v="0"/>
    <m/>
    <m/>
    <n v="0"/>
    <n v="0"/>
    <n v="0"/>
    <n v="2297"/>
    <m/>
    <m/>
    <m/>
    <m/>
    <m/>
    <m/>
    <m/>
    <m/>
    <m/>
    <m/>
    <m/>
    <m/>
    <m/>
    <m/>
    <m/>
    <m/>
    <m/>
    <m/>
    <m/>
    <m/>
    <m/>
    <m/>
    <m/>
    <m/>
    <m/>
    <m/>
    <m/>
    <m/>
    <m/>
    <m/>
    <n v="0"/>
    <m/>
    <n v="0"/>
    <n v="0"/>
    <n v="0"/>
    <n v="0"/>
    <m/>
    <m/>
    <n v="0"/>
    <n v="0"/>
    <n v="0"/>
    <n v="15832"/>
    <n v="33951"/>
    <n v="49783"/>
    <m/>
    <s v="library director"/>
    <s v="yes"/>
    <m/>
    <s v="None"/>
    <m/>
    <m/>
    <m/>
    <n v="347"/>
    <n v="374"/>
    <n v="98"/>
    <n v="98"/>
    <n v="22311"/>
    <n v="0"/>
    <n v="10633"/>
    <n v="98"/>
    <n v="0"/>
    <n v="197"/>
    <n v="44"/>
    <n v="108"/>
    <n v="2466"/>
    <m/>
    <m/>
    <n v="1"/>
    <n v="1"/>
    <m/>
    <m/>
    <n v="2"/>
    <n v="1.45"/>
    <n v="2.4500000000000002"/>
    <n v="0.25"/>
    <n v="500"/>
    <s v="estimate"/>
    <n v="981"/>
    <n v="2252"/>
    <n v="76"/>
    <n v="404"/>
    <m/>
    <n v="69"/>
    <n v="3782"/>
    <m/>
    <m/>
    <n v="75"/>
    <n v="69"/>
    <n v="0"/>
    <n v="0"/>
    <m/>
    <m/>
    <m/>
    <m/>
    <m/>
    <m/>
    <m/>
    <m/>
    <m/>
    <m/>
    <m/>
    <m/>
    <m/>
    <n v="18"/>
    <n v="400"/>
    <n v="0"/>
    <n v="0"/>
    <n v="0"/>
    <n v="60.5"/>
    <n v="36"/>
    <n v="0"/>
    <n v="0"/>
    <n v="0"/>
    <n v="0"/>
    <n v="0"/>
    <m/>
    <m/>
    <m/>
    <m/>
    <m/>
    <n v="43111"/>
    <n v="0"/>
    <n v="0.16991744169696482"/>
    <n v="0"/>
    <n v="0.14810276600445935"/>
    <n v="0"/>
    <n v="0.63583954361930783"/>
    <n v="4.6140248679268026E-2"/>
    <m/>
    <n v="0"/>
    <n v="0.3180202077014242"/>
    <n v="0.68197979229857586"/>
    <m/>
    <m/>
    <m/>
    <m/>
    <m/>
    <m/>
    <m/>
    <m/>
    <m/>
    <m/>
    <m/>
    <n v="768.88660835762937"/>
    <x v="0"/>
  </r>
  <r>
    <s v="Feather River CCD"/>
    <x v="32"/>
    <s v="121"/>
    <s v="Single College District"/>
    <x v="1"/>
    <n v="0.49504273504273505"/>
    <n v="0.16888888888888889"/>
    <n v="0.2"/>
    <n v="153.9"/>
    <n v="83.4"/>
    <n v="20110"/>
    <x v="5"/>
    <x v="293"/>
    <x v="61"/>
    <x v="2"/>
    <n v="12"/>
    <n v="104"/>
    <n v="0"/>
    <n v="30"/>
    <n v="93"/>
    <n v="3188"/>
    <m/>
    <m/>
    <m/>
    <m/>
    <m/>
    <m/>
    <m/>
    <m/>
    <m/>
    <n v="3188"/>
    <n v="0"/>
    <m/>
    <m/>
    <m/>
    <m/>
    <m/>
    <m/>
    <m/>
    <m/>
    <m/>
    <n v="0"/>
    <n v="280"/>
    <m/>
    <m/>
    <m/>
    <m/>
    <m/>
    <m/>
    <m/>
    <n v="6946"/>
    <m/>
    <n v="7226"/>
    <n v="0"/>
    <m/>
    <m/>
    <m/>
    <m/>
    <m/>
    <m/>
    <m/>
    <m/>
    <m/>
    <n v="0"/>
    <m/>
    <m/>
    <m/>
    <m/>
    <m/>
    <m/>
    <m/>
    <m/>
    <m/>
    <m/>
    <m/>
    <m/>
    <m/>
    <m/>
    <m/>
    <m/>
    <m/>
    <m/>
    <m/>
    <m/>
    <m/>
    <m/>
    <n v="31257"/>
    <m/>
    <m/>
    <m/>
    <m/>
    <m/>
    <m/>
    <m/>
    <n v="1810"/>
    <m/>
    <n v="33047"/>
    <m/>
    <m/>
    <m/>
    <m/>
    <m/>
    <m/>
    <m/>
    <m/>
    <m/>
    <m/>
    <m/>
    <m/>
    <m/>
    <m/>
    <m/>
    <m/>
    <m/>
    <m/>
    <m/>
    <m/>
    <m/>
    <m/>
    <n v="1980"/>
    <m/>
    <m/>
    <m/>
    <m/>
    <m/>
    <m/>
    <m/>
    <m/>
    <m/>
    <n v="1980"/>
    <m/>
    <m/>
    <m/>
    <m/>
    <m/>
    <m/>
    <m/>
    <m/>
    <m/>
    <m/>
    <m/>
    <m/>
    <m/>
    <m/>
    <m/>
    <m/>
    <m/>
    <m/>
    <m/>
    <m/>
    <m/>
    <m/>
    <m/>
    <m/>
    <m/>
    <m/>
    <m/>
    <m/>
    <m/>
    <m/>
    <m/>
    <m/>
    <m/>
    <m/>
    <m/>
    <m/>
    <m/>
    <m/>
    <m/>
    <m/>
    <m/>
    <n v="10414"/>
    <n v="35027"/>
    <n v="45441"/>
    <m/>
    <s v="library director"/>
    <s v="yes"/>
    <m/>
    <s v="None"/>
    <m/>
    <m/>
    <m/>
    <n v="116"/>
    <n v="116"/>
    <n v="7"/>
    <n v="7"/>
    <n v="21940"/>
    <n v="0"/>
    <n v="10633"/>
    <n v="89"/>
    <n v="0"/>
    <n v="0"/>
    <n v="2"/>
    <n v="5"/>
    <n v="2484"/>
    <m/>
    <m/>
    <n v="1"/>
    <n v="1"/>
    <m/>
    <m/>
    <n v="2"/>
    <n v="1.45"/>
    <n v="2.4500000000000002"/>
    <n v="0.25"/>
    <m/>
    <s v="estimate"/>
    <n v="1161"/>
    <n v="505"/>
    <n v="21"/>
    <n v="1782"/>
    <m/>
    <n v="91"/>
    <n v="3560"/>
    <m/>
    <m/>
    <n v="85"/>
    <n v="83"/>
    <n v="0"/>
    <n v="0"/>
    <m/>
    <m/>
    <m/>
    <m/>
    <m/>
    <m/>
    <m/>
    <m/>
    <m/>
    <m/>
    <m/>
    <m/>
    <m/>
    <n v="15"/>
    <n v="325"/>
    <n v="0"/>
    <n v="0"/>
    <n v="0"/>
    <n v="61"/>
    <n v="36"/>
    <n v="36"/>
    <n v="0"/>
    <n v="0"/>
    <n v="0"/>
    <n v="0"/>
    <m/>
    <m/>
    <m/>
    <m/>
    <m/>
    <n v="47102"/>
    <n v="0"/>
    <n v="7.0156906758213941E-2"/>
    <n v="0"/>
    <n v="0.15901938777755772"/>
    <n v="0"/>
    <n v="0.72725072071477304"/>
    <n v="4.357298474945534E-2"/>
    <m/>
    <n v="0"/>
    <n v="0.22917629453577165"/>
    <n v="0.77082370546422829"/>
    <m/>
    <m/>
    <m/>
    <m/>
    <m/>
    <m/>
    <m/>
    <m/>
    <m/>
    <m/>
    <m/>
    <n v="705.7448396501461"/>
    <x v="0"/>
  </r>
  <r>
    <s v="Feather River CCD"/>
    <x v="32"/>
    <s v="121"/>
    <s v="Single College District"/>
    <x v="1"/>
    <n v="0.49504273504273505"/>
    <n v="0.16888888888888889"/>
    <n v="0.2"/>
    <n v="153.9"/>
    <n v="83.4"/>
    <n v="20120"/>
    <x v="6"/>
    <x v="294"/>
    <x v="61"/>
    <x v="2"/>
    <n v="12"/>
    <n v="104"/>
    <n v="0"/>
    <n v="30"/>
    <n v="93"/>
    <n v="8446"/>
    <m/>
    <m/>
    <m/>
    <m/>
    <m/>
    <m/>
    <m/>
    <m/>
    <m/>
    <n v="8446"/>
    <n v="0"/>
    <m/>
    <m/>
    <m/>
    <m/>
    <m/>
    <m/>
    <m/>
    <m/>
    <m/>
    <n v="0"/>
    <n v="6529"/>
    <m/>
    <m/>
    <m/>
    <m/>
    <m/>
    <m/>
    <m/>
    <m/>
    <m/>
    <n v="6529"/>
    <n v="0"/>
    <m/>
    <m/>
    <m/>
    <m/>
    <m/>
    <m/>
    <m/>
    <m/>
    <m/>
    <n v="0"/>
    <m/>
    <m/>
    <m/>
    <m/>
    <m/>
    <m/>
    <m/>
    <m/>
    <m/>
    <m/>
    <m/>
    <m/>
    <m/>
    <m/>
    <m/>
    <m/>
    <m/>
    <m/>
    <m/>
    <m/>
    <m/>
    <m/>
    <n v="32457"/>
    <m/>
    <m/>
    <m/>
    <m/>
    <m/>
    <m/>
    <m/>
    <m/>
    <m/>
    <n v="32457"/>
    <m/>
    <m/>
    <m/>
    <m/>
    <m/>
    <m/>
    <m/>
    <m/>
    <m/>
    <m/>
    <m/>
    <m/>
    <m/>
    <m/>
    <m/>
    <m/>
    <m/>
    <m/>
    <m/>
    <m/>
    <m/>
    <m/>
    <n v="1865"/>
    <m/>
    <m/>
    <m/>
    <m/>
    <m/>
    <m/>
    <m/>
    <m/>
    <m/>
    <n v="1865"/>
    <m/>
    <m/>
    <m/>
    <m/>
    <m/>
    <m/>
    <m/>
    <m/>
    <m/>
    <m/>
    <m/>
    <m/>
    <m/>
    <m/>
    <m/>
    <m/>
    <m/>
    <m/>
    <m/>
    <m/>
    <m/>
    <m/>
    <m/>
    <m/>
    <m/>
    <m/>
    <m/>
    <m/>
    <m/>
    <m/>
    <m/>
    <m/>
    <m/>
    <m/>
    <m/>
    <m/>
    <m/>
    <m/>
    <m/>
    <m/>
    <m/>
    <n v="14975"/>
    <n v="34322"/>
    <n v="49297"/>
    <m/>
    <s v="library director"/>
    <s v="yes"/>
    <m/>
    <s v="None"/>
    <m/>
    <m/>
    <m/>
    <n v="348"/>
    <n v="348"/>
    <n v="52"/>
    <n v="52"/>
    <n v="22448"/>
    <n v="0"/>
    <n v="10633"/>
    <n v="81"/>
    <n v="0"/>
    <n v="0"/>
    <n v="16"/>
    <n v="30"/>
    <n v="2519"/>
    <m/>
    <m/>
    <n v="1"/>
    <n v="1"/>
    <m/>
    <m/>
    <n v="2"/>
    <n v="1.45"/>
    <n v="2.4500000000000002"/>
    <n v="0.25"/>
    <m/>
    <s v="estimate"/>
    <n v="1097"/>
    <n v="1710"/>
    <n v="20"/>
    <n v="2492"/>
    <m/>
    <n v="88"/>
    <n v="5116"/>
    <m/>
    <m/>
    <n v="59"/>
    <n v="55"/>
    <n v="0"/>
    <n v="0"/>
    <m/>
    <m/>
    <m/>
    <m/>
    <m/>
    <m/>
    <m/>
    <m/>
    <m/>
    <m/>
    <m/>
    <m/>
    <m/>
    <m/>
    <m/>
    <n v="0"/>
    <n v="0"/>
    <n v="0"/>
    <n v="61"/>
    <n v="0"/>
    <n v="0"/>
    <n v="0"/>
    <n v="0"/>
    <n v="0"/>
    <n v="0"/>
    <m/>
    <m/>
    <m/>
    <m/>
    <m/>
    <n v="57377"/>
    <n v="0"/>
    <n v="0.17132888411059496"/>
    <n v="0"/>
    <n v="0.13244213643832281"/>
    <n v="0"/>
    <n v="0.65839706270158427"/>
    <n v="3.7831916749497943E-2"/>
    <m/>
    <n v="0"/>
    <n v="0.3037710205489178"/>
    <n v="0.6962289794510822"/>
    <m/>
    <m/>
    <m/>
    <m/>
    <m/>
    <m/>
    <m/>
    <m/>
    <m/>
    <m/>
    <m/>
    <n v="696.48062196307205"/>
    <x v="0"/>
  </r>
  <r>
    <s v="Feather River CCD"/>
    <x v="32"/>
    <s v="121"/>
    <s v="Single College District"/>
    <x v="1"/>
    <n v="0.49504273504273505"/>
    <n v="0.16888888888888889"/>
    <n v="0.2"/>
    <n v="153.9"/>
    <n v="83.4"/>
    <n v="20130"/>
    <x v="7"/>
    <x v="295"/>
    <x v="61"/>
    <x v="2"/>
    <n v="12"/>
    <n v="104"/>
    <n v="0"/>
    <n v="30"/>
    <m/>
    <n v="6092.75"/>
    <m/>
    <m/>
    <m/>
    <m/>
    <m/>
    <m/>
    <m/>
    <m/>
    <m/>
    <n v="6092.75"/>
    <n v="0"/>
    <m/>
    <m/>
    <m/>
    <m/>
    <m/>
    <m/>
    <m/>
    <m/>
    <m/>
    <m/>
    <n v="7259.1"/>
    <m/>
    <m/>
    <m/>
    <m/>
    <m/>
    <m/>
    <m/>
    <m/>
    <m/>
    <n v="7259.1"/>
    <n v="0"/>
    <m/>
    <m/>
    <m/>
    <m/>
    <m/>
    <m/>
    <m/>
    <m/>
    <m/>
    <n v="0"/>
    <m/>
    <m/>
    <m/>
    <m/>
    <m/>
    <m/>
    <m/>
    <m/>
    <m/>
    <m/>
    <m/>
    <m/>
    <m/>
    <m/>
    <m/>
    <m/>
    <m/>
    <m/>
    <m/>
    <m/>
    <m/>
    <m/>
    <n v="32457"/>
    <m/>
    <m/>
    <m/>
    <m/>
    <m/>
    <m/>
    <m/>
    <m/>
    <m/>
    <n v="32457"/>
    <m/>
    <m/>
    <m/>
    <m/>
    <m/>
    <m/>
    <m/>
    <m/>
    <m/>
    <m/>
    <m/>
    <m/>
    <m/>
    <m/>
    <m/>
    <m/>
    <m/>
    <m/>
    <m/>
    <m/>
    <m/>
    <m/>
    <n v="2669.65"/>
    <m/>
    <m/>
    <m/>
    <m/>
    <m/>
    <m/>
    <m/>
    <m/>
    <m/>
    <n v="2669.65"/>
    <m/>
    <m/>
    <m/>
    <m/>
    <m/>
    <m/>
    <m/>
    <m/>
    <m/>
    <m/>
    <m/>
    <m/>
    <m/>
    <m/>
    <m/>
    <m/>
    <m/>
    <m/>
    <m/>
    <m/>
    <n v="0"/>
    <m/>
    <m/>
    <m/>
    <m/>
    <m/>
    <m/>
    <m/>
    <m/>
    <n v="0"/>
    <n v="0"/>
    <m/>
    <m/>
    <m/>
    <m/>
    <m/>
    <m/>
    <m/>
    <m/>
    <m/>
    <n v="0"/>
    <n v="13351.85"/>
    <n v="35126.65"/>
    <n v="48478.5"/>
    <s v="Other"/>
    <s v="Library Director (Faculty)"/>
    <s v="yes"/>
    <m/>
    <s v="None"/>
    <m/>
    <m/>
    <m/>
    <n v="195"/>
    <n v="195"/>
    <n v="125"/>
    <n v="125"/>
    <n v="22643"/>
    <n v="0"/>
    <n v="10633"/>
    <n v="99"/>
    <m/>
    <n v="0"/>
    <n v="33"/>
    <n v="33"/>
    <n v="2552"/>
    <m/>
    <m/>
    <n v="1"/>
    <n v="1"/>
    <m/>
    <n v="2"/>
    <n v="2"/>
    <n v="1.45"/>
    <n v="2.4500000000000002"/>
    <n v="0.25"/>
    <n v="475"/>
    <s v="estimate"/>
    <n v="1527"/>
    <n v="2476"/>
    <n v="57"/>
    <n v="2247"/>
    <m/>
    <m/>
    <n v="6307"/>
    <m/>
    <m/>
    <n v="71"/>
    <n v="61"/>
    <n v="0"/>
    <n v="0"/>
    <s v="Yes"/>
    <s v="Chico State"/>
    <m/>
    <m/>
    <m/>
    <m/>
    <m/>
    <m/>
    <m/>
    <m/>
    <m/>
    <s v="Yes"/>
    <s v="Other"/>
    <n v="27"/>
    <n v="540"/>
    <n v="0"/>
    <n v="0"/>
    <n v="0"/>
    <n v="61"/>
    <n v="36"/>
    <n v="36"/>
    <n v="0"/>
    <n v="20"/>
    <n v="0"/>
    <n v="20"/>
    <s v="No"/>
    <m/>
    <m/>
    <s v="Yes"/>
    <s v="No"/>
    <m/>
    <m/>
    <n v="0.1256794248996978"/>
    <n v="0"/>
    <n v="0.14973854389059069"/>
    <n v="0"/>
    <n v="0.66951328939633037"/>
    <n v="5.5068741813381193E-2"/>
    <m/>
    <n v="0"/>
    <n v="0.27541796879028846"/>
    <n v="0.72458203120971154"/>
    <m/>
    <m/>
    <m/>
    <m/>
    <m/>
    <m/>
    <m/>
    <m/>
    <m/>
    <m/>
    <m/>
    <n v="708.67724003887292"/>
    <x v="0"/>
  </r>
  <r>
    <s v="Feather River CCD"/>
    <x v="32"/>
    <s v="121"/>
    <s v="Single College District"/>
    <x v="1"/>
    <n v="0.49504273504273505"/>
    <n v="0.16888888888888889"/>
    <n v="0.2"/>
    <n v="153.9"/>
    <n v="83.4"/>
    <n v="20140"/>
    <x v="8"/>
    <x v="296"/>
    <x v="61"/>
    <x v="1"/>
    <n v="16"/>
    <n v="108"/>
    <n v="0"/>
    <n v="30"/>
    <m/>
    <n v="4020"/>
    <m/>
    <m/>
    <m/>
    <m/>
    <m/>
    <m/>
    <m/>
    <m/>
    <m/>
    <n v="4020"/>
    <n v="1736"/>
    <m/>
    <m/>
    <m/>
    <m/>
    <m/>
    <m/>
    <m/>
    <m/>
    <m/>
    <n v="1736"/>
    <n v="7833"/>
    <m/>
    <m/>
    <m/>
    <m/>
    <m/>
    <m/>
    <m/>
    <m/>
    <m/>
    <n v="7833"/>
    <n v="0"/>
    <m/>
    <m/>
    <m/>
    <m/>
    <m/>
    <m/>
    <m/>
    <m/>
    <m/>
    <n v="0"/>
    <n v="34825"/>
    <m/>
    <m/>
    <m/>
    <m/>
    <m/>
    <m/>
    <m/>
    <m/>
    <m/>
    <n v="34825"/>
    <n v="0"/>
    <m/>
    <m/>
    <m/>
    <m/>
    <m/>
    <m/>
    <m/>
    <m/>
    <m/>
    <n v="0"/>
    <n v="34825"/>
    <n v="0"/>
    <n v="0"/>
    <n v="0"/>
    <n v="0"/>
    <n v="0"/>
    <n v="0"/>
    <n v="0"/>
    <n v="0"/>
    <n v="0"/>
    <n v="34825"/>
    <n v="0"/>
    <m/>
    <m/>
    <m/>
    <m/>
    <m/>
    <m/>
    <m/>
    <m/>
    <m/>
    <n v="0"/>
    <n v="1995"/>
    <m/>
    <m/>
    <m/>
    <m/>
    <m/>
    <m/>
    <m/>
    <m/>
    <m/>
    <n v="1995"/>
    <n v="1995"/>
    <n v="0"/>
    <n v="0"/>
    <n v="0"/>
    <n v="0"/>
    <n v="0"/>
    <n v="0"/>
    <n v="0"/>
    <n v="0"/>
    <n v="0"/>
    <n v="1995"/>
    <n v="4010"/>
    <m/>
    <m/>
    <m/>
    <m/>
    <m/>
    <m/>
    <m/>
    <m/>
    <n v="4010"/>
    <n v="0"/>
    <m/>
    <m/>
    <m/>
    <m/>
    <m/>
    <m/>
    <m/>
    <m/>
    <n v="0"/>
    <n v="4010"/>
    <n v="0"/>
    <n v="0"/>
    <n v="0"/>
    <n v="0"/>
    <n v="0"/>
    <n v="0"/>
    <n v="0"/>
    <n v="0"/>
    <n v="4010"/>
    <n v="0"/>
    <m/>
    <m/>
    <m/>
    <m/>
    <m/>
    <m/>
    <m/>
    <m/>
    <m/>
    <n v="0"/>
    <n v="11853"/>
    <n v="42566"/>
    <n v="54419"/>
    <s v="Other"/>
    <s v="library director"/>
    <s v="yes"/>
    <m/>
    <s v="None"/>
    <m/>
    <m/>
    <m/>
    <n v="342"/>
    <n v="342"/>
    <n v="65"/>
    <n v="65"/>
    <n v="25900"/>
    <n v="0"/>
    <n v="10633"/>
    <n v="91"/>
    <n v="0"/>
    <n v="0"/>
    <n v="33"/>
    <n v="33"/>
    <n v="2552"/>
    <s v="No"/>
    <m/>
    <n v="1"/>
    <n v="1"/>
    <m/>
    <n v="2"/>
    <n v="2"/>
    <n v="1.45"/>
    <n v="2.4500000000000002"/>
    <n v="0.35"/>
    <n v="2400"/>
    <s v="estimate"/>
    <n v="3363"/>
    <n v="4000"/>
    <n v="4326"/>
    <n v="3000"/>
    <n v="363"/>
    <m/>
    <n v="15052"/>
    <n v="50"/>
    <n v="0"/>
    <m/>
    <n v="50"/>
    <n v="0"/>
    <n v="0"/>
    <s v="Yes"/>
    <s v="Chico State University"/>
    <s v="Butte College"/>
    <m/>
    <m/>
    <m/>
    <m/>
    <m/>
    <m/>
    <m/>
    <m/>
    <s v="Yes"/>
    <s v="Other"/>
    <n v="44"/>
    <n v="575"/>
    <n v="0"/>
    <n v="0"/>
    <n v="0"/>
    <n v="61"/>
    <n v="36"/>
    <n v="36"/>
    <n v="0"/>
    <n v="16"/>
    <n v="0"/>
    <n v="16"/>
    <s v="No"/>
    <m/>
    <s v="No"/>
    <s v="Yes"/>
    <s v="No"/>
    <n v="52125"/>
    <n v="20"/>
    <n v="7.3871258200260942E-2"/>
    <n v="3.1900622944192283E-2"/>
    <n v="0.14393869788125471"/>
    <n v="0"/>
    <n v="0.63994193204579286"/>
    <n v="3.6659990076995171E-2"/>
    <n v="7.3687498851504066E-2"/>
    <n v="0"/>
    <n v="0.21780995608151565"/>
    <n v="0.78219004391848435"/>
    <n v="0.89"/>
    <s v="No"/>
    <m/>
    <m/>
    <m/>
    <m/>
    <s v="Textbook Donations from Faculty"/>
    <m/>
    <m/>
    <m/>
    <m/>
    <n v="614.82044703595693"/>
    <x v="0"/>
  </r>
  <r>
    <s v="Los Rios CCD"/>
    <x v="33"/>
    <s v="234"/>
    <s v="Multi-College District"/>
    <x v="0"/>
    <n v="0.57688133140376263"/>
    <n v="0.1770984081041968"/>
    <m/>
    <n v="38.799999999999997"/>
    <n v="21.8"/>
    <n v="20060"/>
    <x v="0"/>
    <x v="297"/>
    <x v="62"/>
    <x v="11"/>
    <n v="30"/>
    <n v="370"/>
    <n v="37"/>
    <n v="53"/>
    <n v="14"/>
    <n v="200"/>
    <m/>
    <m/>
    <m/>
    <m/>
    <m/>
    <m/>
    <m/>
    <m/>
    <n v="76500"/>
    <n v="76700"/>
    <n v="5739"/>
    <m/>
    <m/>
    <m/>
    <m/>
    <m/>
    <m/>
    <m/>
    <m/>
    <m/>
    <n v="5739"/>
    <m/>
    <m/>
    <m/>
    <m/>
    <m/>
    <m/>
    <m/>
    <m/>
    <m/>
    <m/>
    <n v="0"/>
    <m/>
    <m/>
    <m/>
    <m/>
    <m/>
    <n v="1418"/>
    <m/>
    <m/>
    <m/>
    <n v="2100"/>
    <n v="3518"/>
    <m/>
    <m/>
    <m/>
    <m/>
    <m/>
    <m/>
    <m/>
    <m/>
    <m/>
    <m/>
    <m/>
    <m/>
    <m/>
    <m/>
    <m/>
    <m/>
    <m/>
    <m/>
    <m/>
    <m/>
    <m/>
    <m/>
    <n v="11894"/>
    <m/>
    <m/>
    <m/>
    <m/>
    <m/>
    <m/>
    <n v="35022"/>
    <m/>
    <m/>
    <n v="46916"/>
    <m/>
    <m/>
    <m/>
    <m/>
    <m/>
    <m/>
    <m/>
    <m/>
    <m/>
    <m/>
    <m/>
    <m/>
    <m/>
    <m/>
    <m/>
    <m/>
    <m/>
    <m/>
    <m/>
    <m/>
    <m/>
    <m/>
    <m/>
    <m/>
    <m/>
    <m/>
    <m/>
    <m/>
    <m/>
    <m/>
    <m/>
    <n v="1284"/>
    <n v="1284"/>
    <m/>
    <m/>
    <m/>
    <m/>
    <m/>
    <m/>
    <m/>
    <m/>
    <m/>
    <m/>
    <m/>
    <m/>
    <m/>
    <m/>
    <m/>
    <m/>
    <m/>
    <m/>
    <m/>
    <m/>
    <m/>
    <m/>
    <m/>
    <m/>
    <m/>
    <m/>
    <m/>
    <m/>
    <m/>
    <m/>
    <m/>
    <m/>
    <m/>
    <m/>
    <m/>
    <m/>
    <m/>
    <m/>
    <m/>
    <m/>
    <n v="0"/>
    <n v="82439"/>
    <n v="51718"/>
    <n v="134157"/>
    <s v="Department chair (Faculty position)"/>
    <m/>
    <s v="yes"/>
    <m/>
    <m/>
    <m/>
    <s v="Stipend"/>
    <m/>
    <n v="1497"/>
    <n v="1662"/>
    <n v="22"/>
    <n v="22"/>
    <n v="14278"/>
    <n v="2925"/>
    <n v="3361"/>
    <n v="61"/>
    <m/>
    <n v="0"/>
    <n v="35"/>
    <n v="57"/>
    <n v="92"/>
    <m/>
    <m/>
    <n v="4"/>
    <n v="3.6"/>
    <m/>
    <m/>
    <n v="3"/>
    <n v="2.5"/>
    <n v="6.1"/>
    <n v="1.2250000000000001"/>
    <n v="1683"/>
    <s v="actual"/>
    <n v="6190"/>
    <n v="3416"/>
    <n v="1197"/>
    <n v="53"/>
    <m/>
    <m/>
    <n v="10856"/>
    <m/>
    <m/>
    <n v="510"/>
    <n v="502"/>
    <n v="456"/>
    <n v="449"/>
    <m/>
    <m/>
    <m/>
    <m/>
    <m/>
    <m/>
    <m/>
    <m/>
    <m/>
    <m/>
    <m/>
    <m/>
    <m/>
    <n v="50"/>
    <n v="1717"/>
    <n v="1"/>
    <n v="1"/>
    <n v="42"/>
    <n v="74"/>
    <n v="52"/>
    <n v="32"/>
    <n v="4"/>
    <n v="0"/>
    <n v="0"/>
    <n v="0"/>
    <m/>
    <m/>
    <m/>
    <m/>
    <m/>
    <n v="225557"/>
    <n v="5"/>
    <n v="0.57171821075307294"/>
    <n v="4.2778237438225362E-2"/>
    <n v="0"/>
    <n v="2.622300737195972E-2"/>
    <n v="0.34970966852270102"/>
    <n v="9.5708759140410108E-3"/>
    <m/>
    <n v="0"/>
    <n v="0.61449644819129823"/>
    <n v="0.38550355180870177"/>
    <m/>
    <m/>
    <m/>
    <m/>
    <m/>
    <m/>
    <m/>
    <m/>
    <m/>
    <m/>
    <m/>
    <n v="687.96068696331031"/>
    <x v="0"/>
  </r>
  <r>
    <s v="Los Rios CCD"/>
    <x v="33"/>
    <s v="234"/>
    <s v="Multi-College District"/>
    <x v="0"/>
    <n v="0.57688133140376263"/>
    <n v="0.1770984081041968"/>
    <m/>
    <n v="38.799999999999997"/>
    <n v="21.8"/>
    <n v="20070"/>
    <x v="1"/>
    <x v="298"/>
    <x v="62"/>
    <x v="11"/>
    <n v="30"/>
    <n v="370"/>
    <n v="37"/>
    <n v="53"/>
    <n v="14"/>
    <m/>
    <m/>
    <m/>
    <m/>
    <m/>
    <m/>
    <m/>
    <m/>
    <m/>
    <n v="174000"/>
    <n v="174000"/>
    <n v="6139"/>
    <m/>
    <m/>
    <m/>
    <m/>
    <m/>
    <m/>
    <m/>
    <m/>
    <m/>
    <n v="6139"/>
    <m/>
    <m/>
    <m/>
    <m/>
    <m/>
    <m/>
    <m/>
    <m/>
    <m/>
    <m/>
    <n v="0"/>
    <m/>
    <m/>
    <m/>
    <m/>
    <m/>
    <n v="1491"/>
    <m/>
    <m/>
    <m/>
    <n v="3100"/>
    <n v="4591"/>
    <m/>
    <m/>
    <m/>
    <m/>
    <m/>
    <m/>
    <m/>
    <m/>
    <m/>
    <m/>
    <m/>
    <m/>
    <m/>
    <m/>
    <m/>
    <m/>
    <m/>
    <m/>
    <m/>
    <m/>
    <m/>
    <m/>
    <n v="11997"/>
    <m/>
    <m/>
    <m/>
    <m/>
    <m/>
    <m/>
    <n v="25274"/>
    <m/>
    <m/>
    <n v="37271"/>
    <m/>
    <m/>
    <m/>
    <m/>
    <m/>
    <m/>
    <m/>
    <m/>
    <m/>
    <m/>
    <m/>
    <m/>
    <m/>
    <m/>
    <m/>
    <m/>
    <m/>
    <m/>
    <m/>
    <m/>
    <m/>
    <m/>
    <m/>
    <m/>
    <m/>
    <m/>
    <m/>
    <m/>
    <m/>
    <m/>
    <m/>
    <n v="2541"/>
    <n v="2541"/>
    <m/>
    <m/>
    <m/>
    <m/>
    <m/>
    <m/>
    <m/>
    <m/>
    <m/>
    <m/>
    <m/>
    <m/>
    <m/>
    <m/>
    <m/>
    <m/>
    <m/>
    <m/>
    <m/>
    <m/>
    <m/>
    <m/>
    <m/>
    <m/>
    <m/>
    <m/>
    <m/>
    <m/>
    <m/>
    <m/>
    <m/>
    <m/>
    <m/>
    <m/>
    <m/>
    <m/>
    <m/>
    <m/>
    <m/>
    <m/>
    <n v="0"/>
    <n v="180139"/>
    <n v="44403"/>
    <n v="224542"/>
    <s v="Department chair (Faculty position)"/>
    <m/>
    <s v="yes"/>
    <m/>
    <m/>
    <m/>
    <s v="Stipend"/>
    <m/>
    <n v="3175"/>
    <n v="3431"/>
    <n v="90"/>
    <n v="91"/>
    <n v="17453"/>
    <n v="5057"/>
    <n v="9066"/>
    <n v="63"/>
    <n v="243"/>
    <n v="0"/>
    <n v="103"/>
    <n v="111"/>
    <n v="195"/>
    <m/>
    <m/>
    <n v="4"/>
    <n v="3.6"/>
    <m/>
    <m/>
    <n v="3"/>
    <n v="2.5"/>
    <n v="6.1"/>
    <n v="1.7250000000000001"/>
    <n v="2446"/>
    <s v="actual"/>
    <n v="7259"/>
    <n v="4630"/>
    <n v="1861"/>
    <n v="209"/>
    <m/>
    <m/>
    <n v="13959"/>
    <m/>
    <m/>
    <n v="897"/>
    <n v="886"/>
    <n v="691"/>
    <n v="674"/>
    <m/>
    <m/>
    <m/>
    <m/>
    <m/>
    <m/>
    <m/>
    <m/>
    <m/>
    <m/>
    <m/>
    <m/>
    <m/>
    <n v="80"/>
    <n v="2705"/>
    <n v="1"/>
    <n v="1"/>
    <n v="31"/>
    <n v="67"/>
    <n v="52"/>
    <n v="32"/>
    <n v="4"/>
    <n v="0"/>
    <n v="0"/>
    <n v="0"/>
    <m/>
    <m/>
    <m/>
    <m/>
    <m/>
    <n v="266892"/>
    <n v="6"/>
    <n v="0.7749107071282878"/>
    <n v="2.7340096730233097E-2"/>
    <n v="0"/>
    <n v="2.0446063542677983E-2"/>
    <n v="0.16598676416884148"/>
    <n v="1.1316368429959651E-2"/>
    <m/>
    <n v="0"/>
    <n v="0.80225080385852088"/>
    <n v="0.19774919614147909"/>
    <m/>
    <m/>
    <m/>
    <m/>
    <m/>
    <m/>
    <m/>
    <m/>
    <m/>
    <m/>
    <m/>
    <n v="776.69339578454344"/>
    <x v="0"/>
  </r>
  <r>
    <s v="Los Rios CCD"/>
    <x v="33"/>
    <s v="234"/>
    <s v="Multi-College District"/>
    <x v="0"/>
    <n v="0.57688133140376263"/>
    <n v="0.1770984081041968"/>
    <m/>
    <n v="38.799999999999997"/>
    <n v="21.8"/>
    <n v="20080"/>
    <x v="2"/>
    <x v="299"/>
    <x v="62"/>
    <x v="0"/>
    <n v="24"/>
    <n v="375"/>
    <n v="37"/>
    <n v="55"/>
    <s v="wireless"/>
    <n v="4680"/>
    <m/>
    <m/>
    <m/>
    <m/>
    <m/>
    <m/>
    <m/>
    <m/>
    <n v="50000"/>
    <n v="54680"/>
    <m/>
    <m/>
    <m/>
    <m/>
    <m/>
    <n v="1792"/>
    <m/>
    <m/>
    <n v="2400"/>
    <m/>
    <n v="4192"/>
    <n v="5556"/>
    <m/>
    <m/>
    <m/>
    <m/>
    <m/>
    <m/>
    <m/>
    <m/>
    <m/>
    <n v="5556"/>
    <m/>
    <m/>
    <m/>
    <m/>
    <m/>
    <m/>
    <m/>
    <m/>
    <m/>
    <m/>
    <n v="0"/>
    <m/>
    <m/>
    <m/>
    <m/>
    <m/>
    <m/>
    <m/>
    <m/>
    <m/>
    <m/>
    <m/>
    <m/>
    <m/>
    <m/>
    <m/>
    <m/>
    <m/>
    <m/>
    <m/>
    <m/>
    <m/>
    <m/>
    <m/>
    <m/>
    <n v="11997"/>
    <m/>
    <m/>
    <m/>
    <m/>
    <n v="35979"/>
    <m/>
    <m/>
    <n v="47976"/>
    <m/>
    <m/>
    <m/>
    <m/>
    <m/>
    <m/>
    <m/>
    <m/>
    <m/>
    <m/>
    <m/>
    <m/>
    <m/>
    <m/>
    <m/>
    <m/>
    <m/>
    <m/>
    <m/>
    <m/>
    <m/>
    <m/>
    <m/>
    <m/>
    <m/>
    <m/>
    <m/>
    <m/>
    <m/>
    <m/>
    <m/>
    <n v="12150"/>
    <n v="12150"/>
    <m/>
    <m/>
    <m/>
    <m/>
    <m/>
    <m/>
    <m/>
    <m/>
    <m/>
    <m/>
    <m/>
    <m/>
    <m/>
    <m/>
    <m/>
    <m/>
    <m/>
    <m/>
    <m/>
    <m/>
    <m/>
    <m/>
    <m/>
    <m/>
    <m/>
    <m/>
    <m/>
    <m/>
    <m/>
    <m/>
    <n v="3280"/>
    <m/>
    <m/>
    <m/>
    <m/>
    <m/>
    <m/>
    <m/>
    <m/>
    <n v="1373"/>
    <n v="4653"/>
    <n v="60236"/>
    <n v="64318"/>
    <n v="129207"/>
    <s v="Dean or other administrator"/>
    <m/>
    <s v="No"/>
    <s v="M.A. (subject other than librarianship)"/>
    <m/>
    <m/>
    <s v="Stipend"/>
    <m/>
    <n v="4978"/>
    <n v="5447"/>
    <n v="92"/>
    <n v="101"/>
    <n v="20838"/>
    <n v="3150"/>
    <n v="12233"/>
    <n v="69"/>
    <m/>
    <n v="0"/>
    <n v="248"/>
    <n v="279"/>
    <n v="559"/>
    <m/>
    <m/>
    <n v="4"/>
    <n v="3.6"/>
    <m/>
    <m/>
    <n v="3"/>
    <n v="2.5"/>
    <n v="6.1"/>
    <n v="1"/>
    <n v="3376"/>
    <s v="actual"/>
    <n v="8510"/>
    <n v="5332"/>
    <n v="2651"/>
    <n v="830"/>
    <m/>
    <n v="363"/>
    <n v="17686"/>
    <m/>
    <m/>
    <n v="1361"/>
    <n v="1321"/>
    <n v="1398"/>
    <n v="1388"/>
    <m/>
    <m/>
    <m/>
    <m/>
    <m/>
    <m/>
    <m/>
    <m/>
    <m/>
    <m/>
    <m/>
    <m/>
    <m/>
    <n v="77"/>
    <n v="2344"/>
    <n v="1"/>
    <n v="3"/>
    <n v="43"/>
    <n v="66"/>
    <n v="48"/>
    <n v="32"/>
    <n v="4"/>
    <n v="0"/>
    <n v="0"/>
    <n v="0"/>
    <m/>
    <m/>
    <m/>
    <m/>
    <m/>
    <n v="458480"/>
    <n v="7"/>
    <n v="0.42319688561765229"/>
    <n v="3.2444062628185777E-2"/>
    <n v="4.3000766212356913E-2"/>
    <n v="0"/>
    <n v="0.37131115187257657"/>
    <n v="9.4035152894193036E-2"/>
    <m/>
    <n v="3.601198077503541E-2"/>
    <n v="0.46619765183000922"/>
    <n v="0.49779036739495536"/>
    <m/>
    <m/>
    <m/>
    <m/>
    <m/>
    <m/>
    <m/>
    <m/>
    <m/>
    <m/>
    <m/>
    <n v="955.91528493364558"/>
    <x v="0"/>
  </r>
  <r>
    <s v="Los Rios CCD"/>
    <x v="33"/>
    <s v="234"/>
    <s v="Multi-College District"/>
    <x v="0"/>
    <n v="0.57688133140376263"/>
    <n v="0.1770984081041968"/>
    <m/>
    <n v="38.799999999999997"/>
    <n v="21.8"/>
    <n v="20090"/>
    <x v="3"/>
    <x v="300"/>
    <x v="62"/>
    <x v="0"/>
    <n v="24"/>
    <n v="375"/>
    <n v="37"/>
    <n v="55"/>
    <s v="wireless"/>
    <n v="4600"/>
    <m/>
    <m/>
    <m/>
    <m/>
    <m/>
    <m/>
    <m/>
    <n v="20000"/>
    <m/>
    <n v="24600"/>
    <m/>
    <m/>
    <m/>
    <m/>
    <m/>
    <n v="2237"/>
    <m/>
    <m/>
    <n v="2480"/>
    <m/>
    <n v="4717"/>
    <n v="6037"/>
    <m/>
    <m/>
    <m/>
    <m/>
    <m/>
    <m/>
    <m/>
    <m/>
    <m/>
    <n v="6037"/>
    <m/>
    <m/>
    <m/>
    <m/>
    <m/>
    <m/>
    <m/>
    <m/>
    <m/>
    <m/>
    <n v="0"/>
    <m/>
    <m/>
    <m/>
    <m/>
    <m/>
    <m/>
    <m/>
    <m/>
    <m/>
    <m/>
    <m/>
    <m/>
    <m/>
    <m/>
    <m/>
    <m/>
    <m/>
    <m/>
    <m/>
    <m/>
    <m/>
    <m/>
    <m/>
    <m/>
    <n v="13143"/>
    <m/>
    <m/>
    <m/>
    <m/>
    <n v="33855"/>
    <m/>
    <m/>
    <n v="46998"/>
    <m/>
    <m/>
    <m/>
    <m/>
    <m/>
    <m/>
    <m/>
    <m/>
    <m/>
    <m/>
    <m/>
    <m/>
    <m/>
    <m/>
    <m/>
    <m/>
    <m/>
    <m/>
    <m/>
    <m/>
    <m/>
    <m/>
    <n v="367"/>
    <m/>
    <m/>
    <m/>
    <m/>
    <m/>
    <m/>
    <m/>
    <m/>
    <m/>
    <n v="367"/>
    <m/>
    <m/>
    <m/>
    <m/>
    <m/>
    <m/>
    <m/>
    <m/>
    <m/>
    <m/>
    <m/>
    <m/>
    <m/>
    <m/>
    <m/>
    <m/>
    <m/>
    <m/>
    <m/>
    <m/>
    <m/>
    <m/>
    <m/>
    <m/>
    <m/>
    <m/>
    <m/>
    <m/>
    <m/>
    <m/>
    <n v="4878"/>
    <m/>
    <m/>
    <m/>
    <m/>
    <m/>
    <m/>
    <m/>
    <m/>
    <m/>
    <n v="4878"/>
    <n v="30637"/>
    <n v="52082"/>
    <n v="87597"/>
    <s v="Dean or other administrator"/>
    <m/>
    <s v="No"/>
    <s v="M.A. (subject other than librarianship)"/>
    <m/>
    <m/>
    <s v="Stipend"/>
    <m/>
    <n v="984"/>
    <n v="1081"/>
    <n v="199"/>
    <n v="205"/>
    <n v="22065"/>
    <n v="2725"/>
    <n v="14958"/>
    <n v="71"/>
    <m/>
    <n v="0"/>
    <n v="28"/>
    <n v="34"/>
    <n v="644"/>
    <m/>
    <m/>
    <n v="4"/>
    <n v="3.6"/>
    <m/>
    <m/>
    <n v="4"/>
    <n v="3.5"/>
    <n v="7.1"/>
    <n v="1"/>
    <n v="4069"/>
    <s v="actual"/>
    <n v="9246"/>
    <n v="5828"/>
    <n v="2248"/>
    <n v="813"/>
    <m/>
    <n v="2468"/>
    <n v="20603"/>
    <m/>
    <m/>
    <n v="1430"/>
    <n v="1398"/>
    <n v="1635"/>
    <n v="1625"/>
    <m/>
    <m/>
    <m/>
    <m/>
    <m/>
    <m/>
    <m/>
    <m/>
    <m/>
    <m/>
    <m/>
    <m/>
    <m/>
    <n v="95"/>
    <n v="3024"/>
    <n v="1"/>
    <n v="2"/>
    <n v="36"/>
    <n v="62"/>
    <n v="48"/>
    <n v="32"/>
    <n v="0"/>
    <n v="0"/>
    <n v="0"/>
    <n v="0"/>
    <m/>
    <m/>
    <m/>
    <m/>
    <m/>
    <n v="504132"/>
    <n v="9"/>
    <n v="0.28083153532655231"/>
    <n v="5.3848876103062888E-2"/>
    <n v="6.8917885315707153E-2"/>
    <n v="0"/>
    <n v="0.53652522346655707"/>
    <n v="4.1896411977579142E-3"/>
    <m/>
    <n v="5.5686838590362685E-2"/>
    <n v="0.34974942064225945"/>
    <n v="0.59456374076737784"/>
    <m/>
    <m/>
    <m/>
    <m/>
    <m/>
    <m/>
    <m/>
    <m/>
    <m/>
    <m/>
    <m/>
    <n v="878.56826291079813"/>
    <x v="0"/>
  </r>
  <r>
    <s v="Los Rios CCD"/>
    <x v="33"/>
    <s v="234"/>
    <s v="Multi-College District"/>
    <x v="0"/>
    <n v="0.57688133140376263"/>
    <n v="0.1770984081041968"/>
    <m/>
    <n v="38.799999999999997"/>
    <n v="21.8"/>
    <n v="20100"/>
    <x v="4"/>
    <x v="301"/>
    <x v="62"/>
    <x v="0"/>
    <n v="24"/>
    <n v="375"/>
    <n v="37"/>
    <n v="55"/>
    <s v="wireless"/>
    <n v="3548"/>
    <m/>
    <m/>
    <m/>
    <m/>
    <m/>
    <m/>
    <m/>
    <n v="10000"/>
    <n v="7200"/>
    <n v="20748"/>
    <m/>
    <m/>
    <m/>
    <m/>
    <m/>
    <n v="2335"/>
    <m/>
    <m/>
    <n v="2480"/>
    <m/>
    <n v="4815"/>
    <n v="6214"/>
    <m/>
    <m/>
    <m/>
    <m/>
    <m/>
    <m/>
    <m/>
    <m/>
    <m/>
    <n v="6214"/>
    <m/>
    <m/>
    <m/>
    <m/>
    <m/>
    <m/>
    <m/>
    <m/>
    <m/>
    <m/>
    <n v="0"/>
    <m/>
    <m/>
    <m/>
    <m/>
    <m/>
    <m/>
    <m/>
    <m/>
    <m/>
    <m/>
    <m/>
    <m/>
    <m/>
    <m/>
    <m/>
    <m/>
    <m/>
    <m/>
    <m/>
    <m/>
    <m/>
    <m/>
    <m/>
    <m/>
    <n v="15263"/>
    <m/>
    <m/>
    <m/>
    <m/>
    <n v="28780"/>
    <m/>
    <m/>
    <n v="44043"/>
    <m/>
    <m/>
    <m/>
    <m/>
    <m/>
    <m/>
    <m/>
    <m/>
    <m/>
    <m/>
    <m/>
    <m/>
    <m/>
    <m/>
    <m/>
    <m/>
    <m/>
    <m/>
    <m/>
    <m/>
    <m/>
    <m/>
    <n v="638"/>
    <m/>
    <m/>
    <m/>
    <m/>
    <m/>
    <m/>
    <m/>
    <m/>
    <m/>
    <n v="638"/>
    <m/>
    <m/>
    <m/>
    <m/>
    <m/>
    <m/>
    <m/>
    <m/>
    <m/>
    <m/>
    <m/>
    <m/>
    <m/>
    <m/>
    <m/>
    <m/>
    <m/>
    <m/>
    <m/>
    <m/>
    <m/>
    <m/>
    <m/>
    <m/>
    <m/>
    <m/>
    <m/>
    <m/>
    <m/>
    <m/>
    <n v="3758"/>
    <m/>
    <m/>
    <m/>
    <m/>
    <m/>
    <m/>
    <m/>
    <m/>
    <m/>
    <n v="3758"/>
    <n v="26962"/>
    <n v="49496"/>
    <n v="80216"/>
    <s v="Dean or other administrator"/>
    <m/>
    <s v="No"/>
    <s v="M.A. (subject other than librarianship)"/>
    <m/>
    <m/>
    <s v="Stipend"/>
    <m/>
    <n v="652"/>
    <n v="682"/>
    <n v="149"/>
    <n v="148"/>
    <n v="22859"/>
    <n v="4462"/>
    <n v="19420"/>
    <n v="72"/>
    <n v="127"/>
    <n v="0"/>
    <n v="6"/>
    <n v="6"/>
    <n v="650"/>
    <m/>
    <m/>
    <n v="5"/>
    <n v="3.6"/>
    <m/>
    <m/>
    <n v="3"/>
    <n v="3"/>
    <n v="6.6"/>
    <n v="0.8"/>
    <n v="4741"/>
    <s v="actual"/>
    <n v="10094"/>
    <n v="8519"/>
    <n v="3325"/>
    <n v="573"/>
    <m/>
    <n v="3902"/>
    <n v="26413"/>
    <m/>
    <m/>
    <n v="1860"/>
    <n v="1839"/>
    <n v="2019"/>
    <n v="1997"/>
    <m/>
    <m/>
    <m/>
    <m/>
    <m/>
    <m/>
    <m/>
    <m/>
    <m/>
    <m/>
    <m/>
    <m/>
    <m/>
    <n v="115"/>
    <n v="3569"/>
    <n v="1"/>
    <n v="3"/>
    <n v="73"/>
    <n v="57"/>
    <n v="48"/>
    <n v="32"/>
    <n v="0"/>
    <n v="0"/>
    <n v="0"/>
    <n v="0"/>
    <m/>
    <m/>
    <m/>
    <m/>
    <m/>
    <n v="571311"/>
    <n v="8"/>
    <n v="0.25865164057045975"/>
    <n v="6.0025431335394432E-2"/>
    <n v="7.7465842225989831E-2"/>
    <n v="0"/>
    <n v="0.54905505136132438"/>
    <n v="7.9535254812007575E-3"/>
    <m/>
    <n v="4.68485090256308E-2"/>
    <n v="0.3361174827964496"/>
    <n v="0.61703400817791965"/>
    <m/>
    <m/>
    <m/>
    <m/>
    <m/>
    <m/>
    <m/>
    <m/>
    <m/>
    <m/>
    <m/>
    <n v="992.11425685426025"/>
    <x v="0"/>
  </r>
  <r>
    <s v="Los Rios CCD"/>
    <x v="33"/>
    <s v="234"/>
    <s v="Multi-College District"/>
    <x v="0"/>
    <n v="0.57688133140376263"/>
    <n v="0.1770984081041968"/>
    <m/>
    <n v="38.799999999999997"/>
    <n v="21.8"/>
    <n v="20110"/>
    <x v="5"/>
    <x v="302"/>
    <x v="62"/>
    <x v="0"/>
    <n v="24"/>
    <n v="375"/>
    <n v="37"/>
    <n v="55"/>
    <s v="wireless"/>
    <n v="492"/>
    <m/>
    <m/>
    <m/>
    <m/>
    <m/>
    <m/>
    <m/>
    <n v="12265"/>
    <n v="3000"/>
    <n v="15757"/>
    <m/>
    <m/>
    <m/>
    <m/>
    <m/>
    <m/>
    <m/>
    <m/>
    <n v="4100"/>
    <n v="715"/>
    <n v="4815"/>
    <n v="5575"/>
    <m/>
    <m/>
    <m/>
    <m/>
    <m/>
    <m/>
    <m/>
    <m/>
    <m/>
    <n v="5575"/>
    <m/>
    <m/>
    <m/>
    <m/>
    <m/>
    <m/>
    <m/>
    <m/>
    <m/>
    <m/>
    <n v="0"/>
    <m/>
    <m/>
    <m/>
    <m/>
    <m/>
    <m/>
    <m/>
    <m/>
    <m/>
    <m/>
    <m/>
    <m/>
    <m/>
    <m/>
    <m/>
    <m/>
    <m/>
    <m/>
    <m/>
    <m/>
    <m/>
    <m/>
    <m/>
    <m/>
    <n v="45864"/>
    <m/>
    <m/>
    <m/>
    <m/>
    <m/>
    <m/>
    <m/>
    <n v="45864"/>
    <m/>
    <m/>
    <m/>
    <m/>
    <m/>
    <m/>
    <m/>
    <m/>
    <m/>
    <m/>
    <m/>
    <m/>
    <m/>
    <m/>
    <m/>
    <m/>
    <m/>
    <m/>
    <m/>
    <m/>
    <m/>
    <m/>
    <m/>
    <m/>
    <m/>
    <m/>
    <m/>
    <m/>
    <m/>
    <m/>
    <n v="56"/>
    <m/>
    <n v="56"/>
    <m/>
    <m/>
    <m/>
    <m/>
    <m/>
    <m/>
    <m/>
    <m/>
    <m/>
    <m/>
    <m/>
    <m/>
    <m/>
    <m/>
    <m/>
    <m/>
    <m/>
    <m/>
    <m/>
    <m/>
    <m/>
    <m/>
    <m/>
    <m/>
    <m/>
    <m/>
    <m/>
    <m/>
    <m/>
    <m/>
    <n v="2901"/>
    <m/>
    <m/>
    <m/>
    <m/>
    <m/>
    <m/>
    <m/>
    <m/>
    <m/>
    <n v="2901"/>
    <n v="21332"/>
    <n v="50735"/>
    <n v="74968"/>
    <s v="Dean or other administrator"/>
    <m/>
    <s v="No"/>
    <s v="M.A. (subject other than librarianship)"/>
    <m/>
    <m/>
    <s v="Stipend"/>
    <m/>
    <n v="332"/>
    <n v="644"/>
    <n v="50"/>
    <n v="64"/>
    <n v="23489"/>
    <n v="2295"/>
    <n v="21494"/>
    <n v="62"/>
    <n v="332"/>
    <n v="0"/>
    <n v="223"/>
    <n v="257"/>
    <n v="575"/>
    <m/>
    <m/>
    <n v="6"/>
    <n v="4.9000000000000004"/>
    <m/>
    <m/>
    <n v="3"/>
    <n v="3"/>
    <n v="7.9"/>
    <n v="0.4"/>
    <n v="5913"/>
    <s v="actual"/>
    <n v="9432"/>
    <n v="8092"/>
    <n v="2836"/>
    <n v="546"/>
    <m/>
    <n v="3902"/>
    <n v="24808"/>
    <m/>
    <m/>
    <n v="1649"/>
    <n v="1623"/>
    <n v="1688"/>
    <n v="1676"/>
    <m/>
    <m/>
    <m/>
    <m/>
    <m/>
    <m/>
    <m/>
    <m/>
    <m/>
    <m/>
    <m/>
    <m/>
    <m/>
    <n v="94"/>
    <n v="3073"/>
    <n v="1"/>
    <n v="3"/>
    <n v="56"/>
    <n v="57"/>
    <n v="40"/>
    <n v="32"/>
    <n v="0"/>
    <n v="0"/>
    <n v="0"/>
    <n v="0"/>
    <m/>
    <m/>
    <m/>
    <m/>
    <m/>
    <n v="281774"/>
    <n v="4"/>
    <n v="0.21018301141820511"/>
    <n v="6.422740369224203E-2"/>
    <n v="7.4365062426635362E-2"/>
    <n v="0"/>
    <n v="0.61178102657133715"/>
    <n v="7.4698538042898305E-4"/>
    <m/>
    <n v="3.8696510511151423E-2"/>
    <n v="0.28454807384484049"/>
    <n v="0.6767554156440081"/>
    <m/>
    <m/>
    <m/>
    <m/>
    <m/>
    <m/>
    <m/>
    <m/>
    <m/>
    <m/>
    <m/>
    <n v="779.40171187461976"/>
    <x v="0"/>
  </r>
  <r>
    <s v="Los Rios CCD"/>
    <x v="33"/>
    <s v="234"/>
    <s v="Multi-College District"/>
    <x v="0"/>
    <n v="0.57688133140376263"/>
    <n v="0.1770984081041968"/>
    <m/>
    <n v="38.799999999999997"/>
    <n v="21.8"/>
    <n v="20120"/>
    <x v="6"/>
    <x v="303"/>
    <x v="62"/>
    <x v="0"/>
    <n v="24"/>
    <n v="375"/>
    <n v="37"/>
    <n v="55"/>
    <s v="wireless"/>
    <n v="200"/>
    <m/>
    <m/>
    <m/>
    <m/>
    <m/>
    <m/>
    <m/>
    <n v="17209"/>
    <m/>
    <n v="17409"/>
    <m/>
    <m/>
    <m/>
    <m/>
    <m/>
    <m/>
    <m/>
    <m/>
    <m/>
    <n v="2441"/>
    <n v="2441"/>
    <n v="3447"/>
    <m/>
    <m/>
    <m/>
    <m/>
    <m/>
    <m/>
    <m/>
    <m/>
    <m/>
    <n v="3447"/>
    <m/>
    <m/>
    <m/>
    <m/>
    <m/>
    <m/>
    <m/>
    <m/>
    <m/>
    <m/>
    <n v="0"/>
    <m/>
    <m/>
    <m/>
    <m/>
    <m/>
    <m/>
    <m/>
    <m/>
    <m/>
    <m/>
    <m/>
    <m/>
    <m/>
    <m/>
    <m/>
    <m/>
    <m/>
    <m/>
    <m/>
    <m/>
    <m/>
    <m/>
    <m/>
    <m/>
    <n v="47140"/>
    <m/>
    <m/>
    <m/>
    <m/>
    <m/>
    <m/>
    <n v="198"/>
    <n v="47338"/>
    <m/>
    <m/>
    <m/>
    <m/>
    <m/>
    <m/>
    <m/>
    <m/>
    <m/>
    <m/>
    <m/>
    <m/>
    <m/>
    <m/>
    <m/>
    <m/>
    <m/>
    <m/>
    <m/>
    <m/>
    <m/>
    <m/>
    <m/>
    <m/>
    <m/>
    <m/>
    <m/>
    <m/>
    <m/>
    <m/>
    <m/>
    <m/>
    <n v="0"/>
    <m/>
    <m/>
    <m/>
    <m/>
    <m/>
    <m/>
    <m/>
    <m/>
    <m/>
    <m/>
    <m/>
    <m/>
    <m/>
    <m/>
    <m/>
    <m/>
    <m/>
    <m/>
    <m/>
    <m/>
    <m/>
    <m/>
    <m/>
    <m/>
    <m/>
    <m/>
    <m/>
    <m/>
    <m/>
    <m/>
    <n v="2492"/>
    <m/>
    <m/>
    <m/>
    <m/>
    <m/>
    <m/>
    <m/>
    <n v="1441"/>
    <m/>
    <n v="3933"/>
    <n v="20856"/>
    <n v="49779"/>
    <n v="74568"/>
    <s v="Dean or other administrator"/>
    <m/>
    <s v="No"/>
    <s v="M.A. (subject other than librarianship)"/>
    <m/>
    <m/>
    <s v="Stipend"/>
    <m/>
    <n v="363"/>
    <n v="462"/>
    <n v="228"/>
    <n v="233"/>
    <n v="24082"/>
    <n v="446"/>
    <n v="22423"/>
    <n v="50"/>
    <n v="735"/>
    <n v="0"/>
    <n v="16"/>
    <n v="17"/>
    <n v="592"/>
    <m/>
    <m/>
    <n v="6"/>
    <n v="4.5999999999999996"/>
    <m/>
    <m/>
    <n v="3"/>
    <n v="3"/>
    <n v="7.6"/>
    <n v="0.4"/>
    <n v="5447"/>
    <s v="actual"/>
    <n v="7841"/>
    <n v="8471"/>
    <n v="1867"/>
    <n v="379"/>
    <m/>
    <n v="4321"/>
    <n v="22879"/>
    <m/>
    <m/>
    <n v="1302"/>
    <n v="1276"/>
    <n v="1760"/>
    <n v="1752"/>
    <m/>
    <m/>
    <m/>
    <m/>
    <m/>
    <m/>
    <m/>
    <m/>
    <m/>
    <m/>
    <m/>
    <m/>
    <m/>
    <n v="108"/>
    <n v="3469"/>
    <n v="1"/>
    <n v="3"/>
    <n v="60"/>
    <n v="57"/>
    <n v="40"/>
    <n v="32"/>
    <n v="0"/>
    <n v="0"/>
    <n v="0"/>
    <n v="0"/>
    <m/>
    <m/>
    <m/>
    <m/>
    <m/>
    <n v="273199"/>
    <n v="5"/>
    <n v="0.23346475700032185"/>
    <n v="3.2735221542752921E-2"/>
    <n v="4.622626327647248E-2"/>
    <n v="0"/>
    <n v="0.63482995386761076"/>
    <n v="0"/>
    <m/>
    <n v="5.2743804312841973E-2"/>
    <n v="0.27969102027679432"/>
    <n v="0.66756517541036364"/>
    <m/>
    <m/>
    <m/>
    <m/>
    <m/>
    <m/>
    <m/>
    <m/>
    <m/>
    <m/>
    <m/>
    <n v="757.37659147869567"/>
    <x v="0"/>
  </r>
  <r>
    <s v="Los Rios CCD"/>
    <x v="33"/>
    <s v="234"/>
    <s v="Multi-College District"/>
    <x v="0"/>
    <n v="0.57688133140376263"/>
    <n v="0.1770984081041968"/>
    <m/>
    <n v="38.799999999999997"/>
    <n v="21.8"/>
    <n v="20130"/>
    <x v="7"/>
    <x v="304"/>
    <x v="62"/>
    <x v="0"/>
    <n v="24"/>
    <n v="375"/>
    <n v="37"/>
    <n v="55"/>
    <m/>
    <m/>
    <m/>
    <m/>
    <m/>
    <m/>
    <m/>
    <m/>
    <m/>
    <n v="18858"/>
    <m/>
    <n v="18858"/>
    <m/>
    <m/>
    <n v="980"/>
    <m/>
    <m/>
    <m/>
    <m/>
    <m/>
    <m/>
    <n v="685"/>
    <n v="1665"/>
    <m/>
    <m/>
    <m/>
    <m/>
    <m/>
    <m/>
    <m/>
    <m/>
    <n v="2794"/>
    <m/>
    <n v="2794"/>
    <m/>
    <m/>
    <m/>
    <m/>
    <m/>
    <m/>
    <m/>
    <m/>
    <m/>
    <m/>
    <m/>
    <m/>
    <m/>
    <m/>
    <m/>
    <m/>
    <m/>
    <m/>
    <m/>
    <m/>
    <m/>
    <m/>
    <m/>
    <m/>
    <m/>
    <m/>
    <m/>
    <m/>
    <m/>
    <m/>
    <m/>
    <m/>
    <m/>
    <m/>
    <m/>
    <n v="38160"/>
    <m/>
    <m/>
    <m/>
    <m/>
    <m/>
    <m/>
    <m/>
    <n v="38160"/>
    <m/>
    <m/>
    <m/>
    <m/>
    <m/>
    <m/>
    <m/>
    <m/>
    <m/>
    <m/>
    <m/>
    <m/>
    <m/>
    <m/>
    <m/>
    <m/>
    <m/>
    <m/>
    <m/>
    <m/>
    <m/>
    <m/>
    <m/>
    <m/>
    <m/>
    <m/>
    <m/>
    <m/>
    <m/>
    <m/>
    <m/>
    <m/>
    <m/>
    <m/>
    <m/>
    <m/>
    <m/>
    <m/>
    <m/>
    <m/>
    <m/>
    <m/>
    <m/>
    <m/>
    <m/>
    <m/>
    <m/>
    <m/>
    <m/>
    <m/>
    <m/>
    <m/>
    <m/>
    <m/>
    <m/>
    <m/>
    <m/>
    <m/>
    <m/>
    <m/>
    <m/>
    <m/>
    <m/>
    <m/>
    <m/>
    <m/>
    <m/>
    <m/>
    <m/>
    <m/>
    <m/>
    <m/>
    <m/>
    <m/>
    <n v="21652"/>
    <n v="39825"/>
    <n v="61477"/>
    <s v="Dean or other administrator"/>
    <m/>
    <s v="No"/>
    <s v="M.A."/>
    <m/>
    <m/>
    <s v="Stipend"/>
    <m/>
    <n v="516"/>
    <n v="528"/>
    <n v="49"/>
    <n v="49"/>
    <n v="24295"/>
    <n v="246"/>
    <n v="22668"/>
    <n v="46"/>
    <n v="817"/>
    <n v="0"/>
    <n v="12"/>
    <n v="23"/>
    <n v="604"/>
    <m/>
    <m/>
    <n v="6"/>
    <n v="4.5999999999999996"/>
    <n v="3"/>
    <n v="0"/>
    <n v="3"/>
    <n v="3"/>
    <n v="7.6"/>
    <n v="0"/>
    <n v="3372"/>
    <s v="actual"/>
    <n v="7176"/>
    <n v="7000"/>
    <n v="1838"/>
    <n v="295"/>
    <n v="0"/>
    <m/>
    <n v="16309"/>
    <m/>
    <m/>
    <n v="1438"/>
    <n v="1430"/>
    <n v="1415"/>
    <n v="1412"/>
    <s v="Yes"/>
    <s v="American River College"/>
    <s v="Cosumnes River College"/>
    <s v="Sacramento City College"/>
    <m/>
    <m/>
    <m/>
    <m/>
    <m/>
    <m/>
    <m/>
    <s v="No"/>
    <m/>
    <n v="108"/>
    <n v="3422"/>
    <n v="1"/>
    <n v="2"/>
    <n v="82"/>
    <n v="57"/>
    <n v="40"/>
    <n v="32"/>
    <n v="0"/>
    <n v="0"/>
    <n v="0"/>
    <n v="0"/>
    <s v="No"/>
    <m/>
    <m/>
    <s v="No"/>
    <s v="Yes"/>
    <n v="152.14699999999999"/>
    <n v="5"/>
    <n v="0.30674886542934754"/>
    <n v="2.7083299445321014E-2"/>
    <n v="4.5447891081217363E-2"/>
    <n v="0"/>
    <n v="0.62071994404411401"/>
    <n v="0"/>
    <m/>
    <n v="0"/>
    <n v="0.35219675651056492"/>
    <n v="0.64780324348943508"/>
    <m/>
    <m/>
    <m/>
    <m/>
    <m/>
    <m/>
    <m/>
    <m/>
    <m/>
    <m/>
    <m/>
    <n v="741.38922305764379"/>
    <x v="0"/>
  </r>
  <r>
    <s v="Los Rios CCD"/>
    <x v="33"/>
    <s v="234"/>
    <s v="Multi-College District"/>
    <x v="0"/>
    <n v="0.57688133140376263"/>
    <n v="0.1770984081041968"/>
    <m/>
    <n v="38.799999999999997"/>
    <n v="21.8"/>
    <n v="20140"/>
    <x v="8"/>
    <x v="305"/>
    <x v="62"/>
    <x v="0"/>
    <n v="24"/>
    <n v="375"/>
    <n v="37"/>
    <n v="55"/>
    <m/>
    <n v="0"/>
    <m/>
    <m/>
    <m/>
    <m/>
    <m/>
    <m/>
    <m/>
    <n v="16463"/>
    <m/>
    <n v="16463"/>
    <m/>
    <m/>
    <n v="3706"/>
    <m/>
    <m/>
    <m/>
    <m/>
    <m/>
    <m/>
    <n v="645"/>
    <n v="4351"/>
    <m/>
    <m/>
    <m/>
    <m/>
    <m/>
    <m/>
    <m/>
    <m/>
    <n v="4005"/>
    <m/>
    <n v="4005"/>
    <m/>
    <m/>
    <m/>
    <m/>
    <m/>
    <m/>
    <m/>
    <m/>
    <m/>
    <m/>
    <n v="0"/>
    <m/>
    <m/>
    <n v="45461"/>
    <m/>
    <m/>
    <m/>
    <m/>
    <m/>
    <m/>
    <m/>
    <n v="45461"/>
    <m/>
    <m/>
    <m/>
    <m/>
    <m/>
    <m/>
    <m/>
    <m/>
    <m/>
    <m/>
    <n v="0"/>
    <n v="0"/>
    <n v="0"/>
    <n v="45461"/>
    <n v="0"/>
    <n v="0"/>
    <n v="0"/>
    <n v="0"/>
    <n v="0"/>
    <n v="0"/>
    <n v="0"/>
    <n v="45461"/>
    <m/>
    <m/>
    <m/>
    <m/>
    <m/>
    <m/>
    <m/>
    <m/>
    <m/>
    <m/>
    <n v="0"/>
    <m/>
    <m/>
    <m/>
    <m/>
    <m/>
    <m/>
    <m/>
    <m/>
    <m/>
    <m/>
    <n v="0"/>
    <n v="0"/>
    <n v="0"/>
    <n v="0"/>
    <n v="0"/>
    <n v="0"/>
    <n v="0"/>
    <n v="0"/>
    <n v="0"/>
    <n v="0"/>
    <n v="0"/>
    <n v="0"/>
    <m/>
    <m/>
    <m/>
    <m/>
    <m/>
    <m/>
    <m/>
    <m/>
    <m/>
    <n v="0"/>
    <m/>
    <m/>
    <m/>
    <m/>
    <m/>
    <m/>
    <m/>
    <m/>
    <m/>
    <n v="0"/>
    <n v="0"/>
    <n v="0"/>
    <n v="0"/>
    <n v="0"/>
    <n v="0"/>
    <n v="0"/>
    <n v="0"/>
    <n v="0"/>
    <n v="0"/>
    <n v="0"/>
    <m/>
    <m/>
    <m/>
    <m/>
    <m/>
    <m/>
    <m/>
    <m/>
    <n v="5933"/>
    <m/>
    <n v="5933"/>
    <n v="20468"/>
    <n v="49812"/>
    <n v="76213"/>
    <s v="Dean or other administrator"/>
    <m/>
    <s v="No"/>
    <s v="M.A."/>
    <m/>
    <m/>
    <s v="Stipend"/>
    <m/>
    <n v="734"/>
    <n v="763"/>
    <n v="101"/>
    <n v="101"/>
    <n v="25501"/>
    <n v="84"/>
    <n v="22714"/>
    <n v="43"/>
    <n v="960"/>
    <m/>
    <n v="4"/>
    <n v="6"/>
    <n v="590"/>
    <s v="No"/>
    <m/>
    <m/>
    <n v="4.5999999999999996"/>
    <m/>
    <n v="3"/>
    <n v="3"/>
    <n v="3"/>
    <n v="7.6"/>
    <n v="0"/>
    <n v="3508"/>
    <s v="actual"/>
    <n v="6048"/>
    <n v="5624"/>
    <n v="990"/>
    <n v="247"/>
    <n v="0"/>
    <m/>
    <n v="12909"/>
    <n v="16"/>
    <n v="1308"/>
    <m/>
    <n v="1303"/>
    <n v="1021"/>
    <n v="1016"/>
    <s v="Yes"/>
    <s v="American River College"/>
    <s v="Cosumnes River College"/>
    <s v="Sacramento City College"/>
    <m/>
    <m/>
    <m/>
    <m/>
    <m/>
    <m/>
    <m/>
    <s v="No"/>
    <m/>
    <n v="90"/>
    <n v="2848"/>
    <n v="1"/>
    <n v="3"/>
    <n v="52"/>
    <n v="57"/>
    <n v="40"/>
    <n v="32"/>
    <n v="0"/>
    <n v="0"/>
    <n v="0"/>
    <n v="0"/>
    <s v="No"/>
    <m/>
    <s v="No"/>
    <s v="No"/>
    <s v="Yes"/>
    <n v="162855"/>
    <n v="11"/>
    <n v="0.21601301615210003"/>
    <n v="5.7089997769409422E-2"/>
    <n v="5.2550089879679317E-2"/>
    <n v="0"/>
    <n v="0.5964992848989018"/>
    <n v="0"/>
    <n v="0"/>
    <n v="7.7847611299909469E-2"/>
    <n v="0.26856310603177935"/>
    <n v="0.65358928266831118"/>
    <n v="0.19700000000000001"/>
    <s v="No"/>
    <m/>
    <m/>
    <m/>
    <m/>
    <m/>
    <m/>
    <m/>
    <m/>
    <m/>
    <n v="716.84308270676649"/>
    <x v="0"/>
  </r>
  <r>
    <s v="Foothill CCD"/>
    <x v="34"/>
    <s v="422"/>
    <s v="Multi-College District"/>
    <x v="3"/>
    <n v="0.2257950279764856"/>
    <n v="5.7617394999645868E-2"/>
    <n v="0.48"/>
    <n v="36.700000000000003"/>
    <n v="15.6"/>
    <n v="20060"/>
    <x v="0"/>
    <x v="306"/>
    <x v="63"/>
    <x v="19"/>
    <n v="6"/>
    <n v="475"/>
    <m/>
    <n v="26"/>
    <s v="Wireless Access"/>
    <n v="0"/>
    <m/>
    <n v="0"/>
    <n v="101725"/>
    <n v="0"/>
    <n v="0"/>
    <m/>
    <m/>
    <n v="0"/>
    <n v="0"/>
    <n v="101725"/>
    <n v="51238"/>
    <m/>
    <n v="0"/>
    <n v="0"/>
    <n v="0"/>
    <n v="0"/>
    <m/>
    <m/>
    <n v="0"/>
    <n v="0"/>
    <n v="51238"/>
    <n v="19575"/>
    <m/>
    <n v="0"/>
    <n v="0"/>
    <n v="0"/>
    <n v="0"/>
    <m/>
    <m/>
    <n v="0"/>
    <n v="0"/>
    <n v="19575"/>
    <n v="0"/>
    <m/>
    <n v="0"/>
    <n v="0"/>
    <n v="0"/>
    <n v="0"/>
    <m/>
    <m/>
    <n v="0"/>
    <n v="0"/>
    <n v="0"/>
    <m/>
    <m/>
    <m/>
    <m/>
    <m/>
    <m/>
    <m/>
    <m/>
    <m/>
    <m/>
    <m/>
    <m/>
    <m/>
    <m/>
    <m/>
    <m/>
    <m/>
    <m/>
    <m/>
    <m/>
    <m/>
    <m/>
    <n v="0"/>
    <m/>
    <n v="0"/>
    <n v="0"/>
    <n v="0"/>
    <m/>
    <m/>
    <n v="36363"/>
    <n v="17167"/>
    <n v="0"/>
    <n v="53530"/>
    <m/>
    <m/>
    <m/>
    <m/>
    <m/>
    <m/>
    <m/>
    <m/>
    <m/>
    <m/>
    <m/>
    <m/>
    <m/>
    <m/>
    <m/>
    <m/>
    <m/>
    <m/>
    <m/>
    <m/>
    <m/>
    <m/>
    <n v="0"/>
    <m/>
    <n v="0"/>
    <n v="2610"/>
    <n v="0"/>
    <m/>
    <m/>
    <n v="0"/>
    <n v="0"/>
    <n v="0"/>
    <n v="2610"/>
    <m/>
    <m/>
    <m/>
    <m/>
    <m/>
    <m/>
    <m/>
    <m/>
    <m/>
    <m/>
    <m/>
    <m/>
    <m/>
    <m/>
    <m/>
    <m/>
    <m/>
    <m/>
    <m/>
    <m/>
    <m/>
    <m/>
    <m/>
    <m/>
    <m/>
    <m/>
    <m/>
    <m/>
    <m/>
    <m/>
    <n v="0"/>
    <m/>
    <n v="0"/>
    <n v="0"/>
    <n v="0"/>
    <n v="0"/>
    <m/>
    <m/>
    <n v="0"/>
    <n v="0"/>
    <n v="0"/>
    <n v="172538"/>
    <n v="56140"/>
    <n v="228678"/>
    <m/>
    <s v="Library Coordinator"/>
    <s v="yes"/>
    <m/>
    <m/>
    <m/>
    <s v="Stipend"/>
    <m/>
    <n v="1613"/>
    <n v="1809"/>
    <n v="7"/>
    <n v="7"/>
    <n v="93248"/>
    <n v="0"/>
    <n v="0"/>
    <n v="1055"/>
    <m/>
    <n v="6167"/>
    <n v="13"/>
    <n v="15"/>
    <n v="4464"/>
    <m/>
    <m/>
    <n v="5.5"/>
    <n v="5.48"/>
    <m/>
    <m/>
    <n v="9.5"/>
    <n v="9.5"/>
    <n v="14.98"/>
    <n v="0.71250000000000002"/>
    <n v="6919"/>
    <s v="actual"/>
    <n v="15890"/>
    <n v="24440"/>
    <n v="11855"/>
    <n v="508"/>
    <m/>
    <n v="2715"/>
    <n v="55408"/>
    <m/>
    <m/>
    <n v="21"/>
    <n v="19"/>
    <n v="118"/>
    <n v="43"/>
    <m/>
    <m/>
    <m/>
    <m/>
    <m/>
    <m/>
    <m/>
    <m/>
    <m/>
    <m/>
    <m/>
    <m/>
    <m/>
    <n v="95"/>
    <n v="3058"/>
    <n v="4"/>
    <n v="20"/>
    <n v="132"/>
    <n v="60.5"/>
    <n v="34"/>
    <n v="28"/>
    <n v="0"/>
    <n v="0"/>
    <n v="0"/>
    <n v="0"/>
    <m/>
    <m/>
    <m/>
    <m/>
    <m/>
    <n v="277722"/>
    <n v="0"/>
    <n v="0.4448394685977663"/>
    <n v="0.22406178119451806"/>
    <n v="8.5600713667252637E-2"/>
    <n v="0"/>
    <n v="0.234084608051496"/>
    <n v="1.1413428488967019E-2"/>
    <m/>
    <n v="0"/>
    <n v="0.75450196345953702"/>
    <n v="0.24549803654046301"/>
    <m/>
    <m/>
    <m/>
    <m/>
    <m/>
    <m/>
    <m/>
    <m/>
    <m/>
    <m/>
    <m/>
    <n v="998.59026002924452"/>
    <x v="2"/>
  </r>
  <r>
    <s v="Foothill CCD"/>
    <x v="34"/>
    <s v="422"/>
    <s v="Multi-College District"/>
    <x v="3"/>
    <n v="0.2257950279764856"/>
    <n v="5.7617394999645868E-2"/>
    <n v="0.48"/>
    <n v="36.700000000000003"/>
    <n v="15.6"/>
    <n v="20070"/>
    <x v="1"/>
    <x v="307"/>
    <x v="63"/>
    <x v="19"/>
    <n v="6"/>
    <n v="475"/>
    <m/>
    <n v="26"/>
    <s v="Wireless Access"/>
    <n v="24606"/>
    <m/>
    <n v="0"/>
    <n v="0"/>
    <n v="0"/>
    <n v="0"/>
    <m/>
    <m/>
    <n v="100482"/>
    <n v="0"/>
    <n v="125088"/>
    <n v="59041"/>
    <m/>
    <n v="0"/>
    <n v="0"/>
    <n v="0"/>
    <n v="0"/>
    <m/>
    <m/>
    <n v="0"/>
    <n v="0"/>
    <n v="59041"/>
    <n v="10843"/>
    <m/>
    <n v="0"/>
    <n v="0"/>
    <n v="0"/>
    <n v="0"/>
    <m/>
    <m/>
    <n v="0"/>
    <n v="0"/>
    <n v="10843"/>
    <n v="0"/>
    <m/>
    <n v="0"/>
    <n v="0"/>
    <n v="0"/>
    <n v="0"/>
    <m/>
    <m/>
    <n v="0"/>
    <n v="0"/>
    <n v="0"/>
    <m/>
    <m/>
    <m/>
    <m/>
    <m/>
    <m/>
    <m/>
    <m/>
    <m/>
    <m/>
    <m/>
    <m/>
    <m/>
    <m/>
    <m/>
    <m/>
    <m/>
    <m/>
    <m/>
    <m/>
    <m/>
    <m/>
    <n v="0"/>
    <m/>
    <n v="0"/>
    <n v="0"/>
    <n v="0"/>
    <m/>
    <m/>
    <n v="36363"/>
    <n v="63411"/>
    <n v="0"/>
    <n v="99774"/>
    <m/>
    <m/>
    <m/>
    <m/>
    <m/>
    <m/>
    <m/>
    <m/>
    <m/>
    <m/>
    <m/>
    <m/>
    <m/>
    <m/>
    <m/>
    <m/>
    <m/>
    <m/>
    <m/>
    <m/>
    <m/>
    <m/>
    <n v="0"/>
    <m/>
    <n v="0"/>
    <n v="0"/>
    <n v="0"/>
    <m/>
    <m/>
    <n v="0"/>
    <n v="2801"/>
    <n v="0"/>
    <n v="2801"/>
    <m/>
    <m/>
    <m/>
    <m/>
    <m/>
    <m/>
    <m/>
    <m/>
    <m/>
    <m/>
    <m/>
    <m/>
    <m/>
    <m/>
    <m/>
    <m/>
    <m/>
    <m/>
    <m/>
    <m/>
    <m/>
    <m/>
    <m/>
    <m/>
    <m/>
    <m/>
    <m/>
    <m/>
    <m/>
    <m/>
    <n v="0"/>
    <m/>
    <n v="0"/>
    <n v="0"/>
    <n v="0"/>
    <n v="0"/>
    <m/>
    <m/>
    <n v="0"/>
    <n v="0"/>
    <n v="0"/>
    <n v="194972"/>
    <n v="102575"/>
    <n v="297547"/>
    <m/>
    <s v="Library Coordinator"/>
    <s v="yes"/>
    <m/>
    <m/>
    <m/>
    <s v="Stipend"/>
    <m/>
    <n v="1875"/>
    <n v="2237"/>
    <n v="165"/>
    <n v="167"/>
    <n v="95383"/>
    <n v="0"/>
    <n v="0"/>
    <n v="1053"/>
    <n v="0"/>
    <n v="6252"/>
    <n v="25"/>
    <n v="26"/>
    <n v="4490"/>
    <m/>
    <m/>
    <n v="6.5"/>
    <n v="6.48"/>
    <m/>
    <m/>
    <n v="9.5"/>
    <n v="9.5"/>
    <n v="15.98"/>
    <n v="0.89875000000000005"/>
    <n v="6777"/>
    <s v="actual"/>
    <n v="16466"/>
    <n v="22279"/>
    <n v="10506"/>
    <n v="219"/>
    <m/>
    <n v="2123"/>
    <n v="51593"/>
    <m/>
    <m/>
    <n v="14"/>
    <n v="11"/>
    <n v="108"/>
    <n v="39"/>
    <m/>
    <m/>
    <m/>
    <m/>
    <m/>
    <m/>
    <m/>
    <m/>
    <m/>
    <m/>
    <m/>
    <m/>
    <m/>
    <n v="84"/>
    <n v="2654"/>
    <n v="4"/>
    <n v="23"/>
    <n v="116"/>
    <n v="60.5"/>
    <n v="34"/>
    <n v="28"/>
    <n v="0"/>
    <n v="0"/>
    <n v="0"/>
    <n v="0"/>
    <m/>
    <m/>
    <m/>
    <m/>
    <m/>
    <n v="268516"/>
    <n v="0"/>
    <n v="0.42039744981465116"/>
    <n v="0.19842579491643336"/>
    <n v="3.6441301710318036E-2"/>
    <n v="0"/>
    <n v="0.33532181470490374"/>
    <n v="9.4136388536937027E-3"/>
    <m/>
    <n v="0"/>
    <n v="0.65526454644140253"/>
    <n v="0.34473545355859747"/>
    <m/>
    <m/>
    <m/>
    <m/>
    <m/>
    <m/>
    <m/>
    <m/>
    <m/>
    <m/>
    <m/>
    <n v="959.94569402229195"/>
    <x v="2"/>
  </r>
  <r>
    <s v="Foothill CCD"/>
    <x v="34"/>
    <s v="422"/>
    <s v="Multi-College District"/>
    <x v="3"/>
    <n v="0.2257950279764856"/>
    <n v="5.7617394999645868E-2"/>
    <n v="0.48"/>
    <n v="36.700000000000003"/>
    <n v="15.6"/>
    <n v="20080"/>
    <x v="2"/>
    <x v="308"/>
    <x v="63"/>
    <x v="19"/>
    <n v="6"/>
    <n v="475"/>
    <n v="0"/>
    <n v="26"/>
    <n v="0"/>
    <n v="0"/>
    <m/>
    <n v="0"/>
    <n v="0"/>
    <n v="0"/>
    <n v="0"/>
    <m/>
    <m/>
    <n v="92482"/>
    <n v="0"/>
    <n v="92482"/>
    <n v="0"/>
    <m/>
    <n v="0"/>
    <n v="0"/>
    <n v="0"/>
    <n v="0"/>
    <m/>
    <m/>
    <n v="4000"/>
    <n v="0"/>
    <n v="4000"/>
    <n v="51348"/>
    <m/>
    <n v="0"/>
    <n v="0"/>
    <n v="0"/>
    <n v="0"/>
    <m/>
    <m/>
    <n v="0"/>
    <n v="0"/>
    <n v="51348"/>
    <n v="12972"/>
    <m/>
    <n v="0"/>
    <n v="0"/>
    <n v="0"/>
    <n v="0"/>
    <m/>
    <m/>
    <n v="0"/>
    <n v="0"/>
    <n v="12972"/>
    <m/>
    <m/>
    <m/>
    <m/>
    <m/>
    <m/>
    <m/>
    <m/>
    <m/>
    <m/>
    <m/>
    <m/>
    <m/>
    <m/>
    <m/>
    <m/>
    <m/>
    <m/>
    <m/>
    <m/>
    <m/>
    <m/>
    <n v="0"/>
    <m/>
    <n v="0"/>
    <n v="94516"/>
    <n v="0"/>
    <m/>
    <m/>
    <n v="36036"/>
    <n v="0"/>
    <n v="0"/>
    <n v="130552"/>
    <m/>
    <m/>
    <m/>
    <m/>
    <m/>
    <m/>
    <m/>
    <m/>
    <m/>
    <m/>
    <m/>
    <m/>
    <m/>
    <m/>
    <m/>
    <m/>
    <m/>
    <m/>
    <m/>
    <m/>
    <m/>
    <m/>
    <n v="0"/>
    <m/>
    <n v="0"/>
    <n v="0"/>
    <n v="0"/>
    <m/>
    <m/>
    <n v="0"/>
    <n v="4497"/>
    <n v="0"/>
    <n v="4497"/>
    <m/>
    <m/>
    <m/>
    <m/>
    <m/>
    <m/>
    <m/>
    <m/>
    <m/>
    <m/>
    <m/>
    <m/>
    <m/>
    <m/>
    <m/>
    <m/>
    <m/>
    <m/>
    <m/>
    <m/>
    <m/>
    <m/>
    <m/>
    <m/>
    <m/>
    <m/>
    <m/>
    <m/>
    <m/>
    <m/>
    <n v="0"/>
    <m/>
    <n v="0"/>
    <n v="0"/>
    <n v="0"/>
    <n v="0"/>
    <m/>
    <m/>
    <n v="0"/>
    <n v="0"/>
    <n v="0"/>
    <n v="156802"/>
    <n v="139049"/>
    <n v="295851"/>
    <s v="Dean or other administrator"/>
    <m/>
    <s v="No"/>
    <s v="M.A. (subject other than librarianship)"/>
    <m/>
    <m/>
    <s v="Stipend"/>
    <m/>
    <n v="2057"/>
    <n v="2338"/>
    <n v="26"/>
    <n v="26"/>
    <n v="88891"/>
    <n v="2970"/>
    <n v="2970"/>
    <n v="308"/>
    <m/>
    <n v="170"/>
    <n v="253"/>
    <n v="301"/>
    <n v="1875"/>
    <m/>
    <m/>
    <n v="8"/>
    <n v="6.3"/>
    <m/>
    <m/>
    <n v="10"/>
    <n v="9.5"/>
    <n v="15.8"/>
    <n v="1.5"/>
    <n v="4876"/>
    <s v="estimate"/>
    <n v="14972"/>
    <n v="18650"/>
    <n v="11049"/>
    <n v="1606"/>
    <m/>
    <n v="0"/>
    <n v="46277"/>
    <m/>
    <m/>
    <n v="26"/>
    <n v="25"/>
    <n v="130"/>
    <n v="45"/>
    <m/>
    <m/>
    <m/>
    <m/>
    <m/>
    <m/>
    <m/>
    <m/>
    <m/>
    <m/>
    <m/>
    <m/>
    <m/>
    <n v="96"/>
    <n v="2901"/>
    <n v="3"/>
    <n v="30"/>
    <n v="96"/>
    <n v="60.5"/>
    <n v="34"/>
    <n v="34"/>
    <n v="0"/>
    <n v="0"/>
    <n v="0"/>
    <n v="0"/>
    <m/>
    <m/>
    <m/>
    <m/>
    <m/>
    <n v="227781"/>
    <n v="0"/>
    <n v="0.31259654353035821"/>
    <n v="1.3520319349943046E-2"/>
    <n v="0.17356033949521887"/>
    <n v="4.3846395651865294E-2"/>
    <n v="0.44127618294344112"/>
    <n v="1.5200219029173468E-2"/>
    <m/>
    <n v="0"/>
    <n v="0.53000327867744235"/>
    <n v="0.46999672132255765"/>
    <m/>
    <m/>
    <m/>
    <m/>
    <m/>
    <m/>
    <m/>
    <m/>
    <m/>
    <m/>
    <m/>
    <n v="954.33023508137614"/>
    <x v="2"/>
  </r>
  <r>
    <s v="Foothill CCD"/>
    <x v="34"/>
    <s v="422"/>
    <s v="Multi-College District"/>
    <x v="3"/>
    <n v="0.2257950279764856"/>
    <n v="5.7617394999645868E-2"/>
    <n v="0.48"/>
    <n v="36.700000000000003"/>
    <n v="15.6"/>
    <n v="20090"/>
    <x v="3"/>
    <x v="309"/>
    <x v="63"/>
    <x v="19"/>
    <n v="6"/>
    <n v="475"/>
    <n v="0"/>
    <n v="26"/>
    <n v="0"/>
    <n v="0"/>
    <m/>
    <n v="0"/>
    <n v="115996"/>
    <n v="0"/>
    <n v="0"/>
    <m/>
    <m/>
    <n v="0"/>
    <n v="0"/>
    <n v="115996"/>
    <n v="0"/>
    <m/>
    <n v="0"/>
    <n v="3280"/>
    <n v="0"/>
    <n v="0"/>
    <m/>
    <m/>
    <n v="0"/>
    <n v="0"/>
    <n v="3280"/>
    <n v="46464"/>
    <m/>
    <n v="0"/>
    <n v="0"/>
    <n v="0"/>
    <n v="0"/>
    <m/>
    <m/>
    <n v="0"/>
    <n v="0"/>
    <n v="46464"/>
    <n v="9509"/>
    <m/>
    <n v="0"/>
    <n v="0"/>
    <n v="0"/>
    <n v="0"/>
    <m/>
    <m/>
    <n v="0"/>
    <n v="0"/>
    <n v="9509"/>
    <m/>
    <m/>
    <m/>
    <m/>
    <m/>
    <m/>
    <m/>
    <m/>
    <m/>
    <m/>
    <m/>
    <m/>
    <m/>
    <m/>
    <m/>
    <m/>
    <m/>
    <m/>
    <m/>
    <m/>
    <m/>
    <m/>
    <n v="0"/>
    <m/>
    <n v="0"/>
    <n v="73074"/>
    <n v="0"/>
    <m/>
    <m/>
    <n v="36036"/>
    <n v="0"/>
    <n v="0"/>
    <n v="109110"/>
    <m/>
    <m/>
    <m/>
    <m/>
    <m/>
    <m/>
    <m/>
    <m/>
    <m/>
    <m/>
    <m/>
    <m/>
    <m/>
    <m/>
    <m/>
    <m/>
    <m/>
    <m/>
    <m/>
    <m/>
    <m/>
    <m/>
    <n v="0"/>
    <m/>
    <n v="0"/>
    <n v="3969"/>
    <n v="0"/>
    <m/>
    <m/>
    <n v="0"/>
    <n v="0"/>
    <n v="0"/>
    <n v="3969"/>
    <m/>
    <m/>
    <m/>
    <m/>
    <m/>
    <m/>
    <m/>
    <m/>
    <m/>
    <m/>
    <m/>
    <m/>
    <m/>
    <m/>
    <m/>
    <m/>
    <m/>
    <m/>
    <m/>
    <m/>
    <m/>
    <m/>
    <m/>
    <m/>
    <m/>
    <m/>
    <m/>
    <m/>
    <m/>
    <m/>
    <n v="0"/>
    <m/>
    <n v="0"/>
    <n v="0"/>
    <n v="0"/>
    <n v="0"/>
    <m/>
    <m/>
    <n v="0"/>
    <n v="0"/>
    <n v="0"/>
    <n v="171969"/>
    <n v="116359"/>
    <n v="288328"/>
    <s v="Dean or other administrator"/>
    <m/>
    <s v="No"/>
    <s v="M.A. (subject other than librarianship)"/>
    <m/>
    <m/>
    <s v="Stipend"/>
    <m/>
    <n v="1282"/>
    <n v="1388"/>
    <n v="15"/>
    <n v="16"/>
    <n v="90357"/>
    <n v="2681"/>
    <n v="5651"/>
    <n v="286"/>
    <m/>
    <n v="167"/>
    <n v="115"/>
    <n v="115"/>
    <n v="2009"/>
    <m/>
    <m/>
    <n v="9"/>
    <n v="6.5"/>
    <m/>
    <m/>
    <n v="8"/>
    <n v="7.5"/>
    <n v="14"/>
    <n v="1.6"/>
    <n v="4284"/>
    <s v="estimate"/>
    <n v="15432"/>
    <n v="21452"/>
    <n v="9735"/>
    <n v="2090"/>
    <m/>
    <n v="0"/>
    <n v="48109"/>
    <m/>
    <m/>
    <n v="17"/>
    <n v="17"/>
    <n v="160"/>
    <n v="46"/>
    <m/>
    <m/>
    <m/>
    <m/>
    <m/>
    <m/>
    <m/>
    <m/>
    <m/>
    <m/>
    <m/>
    <m/>
    <m/>
    <n v="78"/>
    <n v="2490"/>
    <n v="3"/>
    <n v="20"/>
    <n v="84"/>
    <n v="60.5"/>
    <n v="34"/>
    <n v="34"/>
    <n v="0"/>
    <n v="0"/>
    <n v="0"/>
    <n v="0"/>
    <m/>
    <m/>
    <m/>
    <m/>
    <m/>
    <n v="214404"/>
    <n v="0"/>
    <n v="0.40230570738880717"/>
    <n v="1.1375932965234039E-2"/>
    <n v="0.16114980161482756"/>
    <n v="3.2979800782442219E-2"/>
    <n v="0.3784231847063067"/>
    <n v="1.3765572542382287E-2"/>
    <m/>
    <n v="0"/>
    <n v="0.59643530978607695"/>
    <n v="0.40356469021392305"/>
    <m/>
    <m/>
    <m/>
    <m/>
    <m/>
    <m/>
    <m/>
    <m/>
    <m/>
    <m/>
    <m/>
    <n v="1128.8322993197319"/>
    <x v="2"/>
  </r>
  <r>
    <s v="Foothill CCD"/>
    <x v="34"/>
    <s v="422"/>
    <s v="Multi-College District"/>
    <x v="3"/>
    <n v="0.2257950279764856"/>
    <n v="5.7617394999645868E-2"/>
    <n v="0.48"/>
    <n v="36.700000000000003"/>
    <n v="15.6"/>
    <n v="20100"/>
    <x v="4"/>
    <x v="310"/>
    <x v="63"/>
    <x v="19"/>
    <n v="6"/>
    <n v="475"/>
    <n v="0"/>
    <n v="26"/>
    <n v="0"/>
    <n v="0"/>
    <m/>
    <n v="0"/>
    <n v="58986"/>
    <n v="0"/>
    <n v="0"/>
    <m/>
    <m/>
    <n v="0"/>
    <n v="0"/>
    <n v="58986"/>
    <n v="0"/>
    <m/>
    <n v="0"/>
    <n v="3485"/>
    <n v="0"/>
    <n v="0"/>
    <m/>
    <m/>
    <n v="0"/>
    <n v="0"/>
    <n v="3485"/>
    <n v="40733"/>
    <m/>
    <n v="0"/>
    <n v="0"/>
    <n v="0"/>
    <n v="0"/>
    <m/>
    <m/>
    <n v="0"/>
    <n v="0"/>
    <n v="40733"/>
    <n v="0"/>
    <m/>
    <n v="0"/>
    <n v="0"/>
    <n v="0"/>
    <n v="0"/>
    <m/>
    <m/>
    <n v="0"/>
    <n v="0"/>
    <n v="0"/>
    <m/>
    <m/>
    <m/>
    <m/>
    <m/>
    <m/>
    <m/>
    <m/>
    <m/>
    <m/>
    <m/>
    <m/>
    <m/>
    <m/>
    <m/>
    <m/>
    <m/>
    <m/>
    <m/>
    <m/>
    <m/>
    <m/>
    <n v="0"/>
    <m/>
    <n v="0"/>
    <n v="80377"/>
    <n v="0"/>
    <m/>
    <m/>
    <n v="0"/>
    <n v="0"/>
    <n v="0"/>
    <n v="80377"/>
    <m/>
    <m/>
    <m/>
    <m/>
    <m/>
    <m/>
    <m/>
    <m/>
    <m/>
    <m/>
    <m/>
    <m/>
    <m/>
    <m/>
    <m/>
    <m/>
    <m/>
    <m/>
    <m/>
    <m/>
    <m/>
    <m/>
    <n v="0"/>
    <m/>
    <n v="0"/>
    <n v="661"/>
    <n v="0"/>
    <m/>
    <m/>
    <n v="0"/>
    <n v="0"/>
    <n v="0"/>
    <n v="661"/>
    <m/>
    <m/>
    <m/>
    <m/>
    <m/>
    <m/>
    <m/>
    <m/>
    <m/>
    <m/>
    <m/>
    <m/>
    <m/>
    <m/>
    <m/>
    <m/>
    <m/>
    <m/>
    <m/>
    <m/>
    <m/>
    <m/>
    <m/>
    <m/>
    <m/>
    <m/>
    <m/>
    <m/>
    <m/>
    <m/>
    <n v="0"/>
    <m/>
    <n v="0"/>
    <n v="0"/>
    <n v="0"/>
    <n v="0"/>
    <m/>
    <m/>
    <n v="0"/>
    <n v="0"/>
    <n v="0"/>
    <n v="99719"/>
    <n v="84523"/>
    <n v="184242"/>
    <s v="Dean or other administrator"/>
    <m/>
    <s v="No"/>
    <s v="M.A. (subject other than librarianship)"/>
    <m/>
    <m/>
    <s v="Stipend"/>
    <m/>
    <n v="1097"/>
    <n v="1234"/>
    <n v="64"/>
    <n v="65"/>
    <n v="91234"/>
    <n v="3174"/>
    <n v="8825"/>
    <n v="258"/>
    <n v="0"/>
    <n v="163"/>
    <n v="32"/>
    <n v="38"/>
    <n v="2019"/>
    <m/>
    <m/>
    <n v="7"/>
    <n v="5.2"/>
    <m/>
    <m/>
    <n v="8"/>
    <n v="7.5"/>
    <n v="12.7"/>
    <n v="1.2"/>
    <n v="2784"/>
    <s v="estimate"/>
    <n v="11035"/>
    <n v="23208"/>
    <n v="7220"/>
    <n v="1416"/>
    <m/>
    <n v="0"/>
    <n v="42879"/>
    <m/>
    <m/>
    <n v="11"/>
    <n v="11"/>
    <n v="246"/>
    <n v="88"/>
    <m/>
    <m/>
    <m/>
    <m/>
    <m/>
    <m/>
    <m/>
    <m/>
    <m/>
    <m/>
    <m/>
    <m/>
    <m/>
    <n v="57"/>
    <n v="1776"/>
    <n v="3"/>
    <n v="1"/>
    <n v="18"/>
    <n v="52.5"/>
    <n v="34"/>
    <n v="34"/>
    <n v="0"/>
    <n v="0"/>
    <n v="0"/>
    <n v="0"/>
    <m/>
    <m/>
    <m/>
    <m/>
    <m/>
    <n v="242140"/>
    <n v="0"/>
    <n v="0.32015501351483378"/>
    <n v="1.8915339607689888E-2"/>
    <n v="0.22108422618078397"/>
    <n v="0"/>
    <n v="0.43625774796191963"/>
    <n v="3.5876727347727445E-3"/>
    <m/>
    <n v="0"/>
    <n v="0.54123923969561771"/>
    <n v="0.45876076030438229"/>
    <m/>
    <m/>
    <m/>
    <m/>
    <m/>
    <m/>
    <m/>
    <m/>
    <m/>
    <m/>
    <m/>
    <n v="1311.7366329208894"/>
    <x v="2"/>
  </r>
  <r>
    <s v="Foothill CCD"/>
    <x v="34"/>
    <s v="422"/>
    <s v="Multi-College District"/>
    <x v="3"/>
    <n v="0.2257950279764856"/>
    <n v="5.7617394999645868E-2"/>
    <n v="0.48"/>
    <n v="36.700000000000003"/>
    <n v="15.6"/>
    <n v="20110"/>
    <x v="5"/>
    <x v="311"/>
    <x v="63"/>
    <x v="19"/>
    <n v="6"/>
    <n v="475"/>
    <n v="0"/>
    <n v="26"/>
    <s v="24 Internet-accessible workstations / no laptop ports"/>
    <n v="0"/>
    <m/>
    <n v="0"/>
    <n v="71007"/>
    <n v="0"/>
    <n v="0"/>
    <m/>
    <m/>
    <n v="0"/>
    <n v="0"/>
    <n v="71007"/>
    <n v="0"/>
    <m/>
    <n v="0"/>
    <n v="0"/>
    <n v="0"/>
    <n v="0"/>
    <m/>
    <m/>
    <n v="0"/>
    <n v="0"/>
    <n v="0"/>
    <n v="882"/>
    <m/>
    <n v="0"/>
    <n v="41071"/>
    <n v="0"/>
    <n v="0"/>
    <m/>
    <m/>
    <n v="0"/>
    <n v="0"/>
    <n v="41953"/>
    <n v="0"/>
    <m/>
    <n v="0"/>
    <n v="0"/>
    <n v="0"/>
    <n v="0"/>
    <m/>
    <m/>
    <n v="0"/>
    <n v="0"/>
    <n v="0"/>
    <m/>
    <m/>
    <m/>
    <m/>
    <m/>
    <m/>
    <m/>
    <m/>
    <m/>
    <m/>
    <m/>
    <m/>
    <m/>
    <m/>
    <m/>
    <m/>
    <m/>
    <m/>
    <m/>
    <m/>
    <m/>
    <m/>
    <n v="2124"/>
    <m/>
    <n v="0"/>
    <n v="78312"/>
    <n v="0"/>
    <m/>
    <m/>
    <n v="0"/>
    <n v="0"/>
    <n v="0"/>
    <n v="80436"/>
    <m/>
    <m/>
    <m/>
    <m/>
    <m/>
    <m/>
    <m/>
    <m/>
    <m/>
    <m/>
    <m/>
    <m/>
    <m/>
    <m/>
    <m/>
    <m/>
    <m/>
    <m/>
    <m/>
    <m/>
    <m/>
    <m/>
    <n v="0"/>
    <m/>
    <n v="0"/>
    <n v="12428"/>
    <n v="0"/>
    <m/>
    <m/>
    <n v="0"/>
    <n v="0"/>
    <n v="0"/>
    <n v="12438"/>
    <m/>
    <m/>
    <m/>
    <m/>
    <m/>
    <m/>
    <m/>
    <m/>
    <m/>
    <m/>
    <m/>
    <m/>
    <m/>
    <m/>
    <m/>
    <m/>
    <m/>
    <m/>
    <m/>
    <m/>
    <m/>
    <m/>
    <m/>
    <m/>
    <m/>
    <m/>
    <m/>
    <m/>
    <m/>
    <m/>
    <n v="0"/>
    <m/>
    <n v="0"/>
    <n v="0"/>
    <n v="0"/>
    <n v="0"/>
    <m/>
    <m/>
    <n v="0"/>
    <n v="0"/>
    <n v="0"/>
    <n v="112960"/>
    <n v="92874"/>
    <n v="205834"/>
    <s v="Dean or other administrator"/>
    <m/>
    <s v="No"/>
    <s v="M.A. (subject other than librarianship)"/>
    <s v="None"/>
    <m/>
    <m/>
    <m/>
    <n v="1274"/>
    <n v="1308"/>
    <n v="27"/>
    <n v="27"/>
    <n v="87227"/>
    <n v="0"/>
    <n v="8825"/>
    <n v="272"/>
    <m/>
    <n v="163"/>
    <n v="37"/>
    <n v="55"/>
    <n v="1681"/>
    <m/>
    <m/>
    <n v="8"/>
    <n v="4.5999999999999996"/>
    <m/>
    <m/>
    <n v="8"/>
    <n v="7.5"/>
    <n v="12.1"/>
    <n v="2.2999999999999998"/>
    <n v="2954"/>
    <s v="estimate"/>
    <n v="14467"/>
    <n v="26830"/>
    <n v="6874"/>
    <n v="1374"/>
    <m/>
    <n v="0"/>
    <n v="49545"/>
    <m/>
    <m/>
    <n v="13"/>
    <n v="13"/>
    <n v="167"/>
    <n v="65"/>
    <m/>
    <m/>
    <m/>
    <m/>
    <m/>
    <m/>
    <m/>
    <m/>
    <m/>
    <m/>
    <m/>
    <m/>
    <m/>
    <n v="84"/>
    <n v="2446"/>
    <n v="1"/>
    <n v="3"/>
    <n v="44"/>
    <n v="52.5"/>
    <n v="34"/>
    <n v="34"/>
    <n v="0"/>
    <n v="0"/>
    <n v="0"/>
    <n v="0"/>
    <m/>
    <m/>
    <m/>
    <m/>
    <m/>
    <n v="273979"/>
    <n v="0"/>
    <n v="0.3449721620334833"/>
    <n v="0"/>
    <n v="0.20381958277058213"/>
    <n v="0"/>
    <n v="0.39078092054762575"/>
    <n v="6.0427334648308829E-2"/>
    <m/>
    <n v="0"/>
    <n v="0.54879174480406545"/>
    <n v="0.4512082551959346"/>
    <m/>
    <m/>
    <m/>
    <m/>
    <m/>
    <m/>
    <m/>
    <m/>
    <m/>
    <m/>
    <m/>
    <n v="1261.8847382920296"/>
    <x v="2"/>
  </r>
  <r>
    <s v="Foothill CCD"/>
    <x v="34"/>
    <s v="422"/>
    <s v="Multi-College District"/>
    <x v="3"/>
    <n v="0.2257950279764856"/>
    <n v="5.7617394999645868E-2"/>
    <n v="0.48"/>
    <n v="36.700000000000003"/>
    <n v="15.6"/>
    <n v="20120"/>
    <x v="6"/>
    <x v="312"/>
    <x v="63"/>
    <x v="19"/>
    <n v="6"/>
    <n v="475"/>
    <n v="0"/>
    <n v="26"/>
    <s v="24 Internet-accessible workstations / no laptop ports"/>
    <n v="0"/>
    <m/>
    <n v="0"/>
    <n v="49343"/>
    <n v="0"/>
    <n v="0"/>
    <m/>
    <m/>
    <n v="0"/>
    <n v="0"/>
    <n v="49343"/>
    <n v="0"/>
    <m/>
    <n v="0"/>
    <n v="0"/>
    <n v="0"/>
    <n v="0"/>
    <m/>
    <m/>
    <n v="0"/>
    <n v="0"/>
    <n v="0"/>
    <n v="109"/>
    <m/>
    <n v="0"/>
    <n v="39914"/>
    <n v="0"/>
    <n v="0"/>
    <m/>
    <m/>
    <n v="0"/>
    <n v="0"/>
    <n v="40023"/>
    <n v="0"/>
    <m/>
    <n v="0"/>
    <n v="0"/>
    <n v="0"/>
    <n v="0"/>
    <m/>
    <m/>
    <n v="0"/>
    <n v="0"/>
    <n v="0"/>
    <m/>
    <m/>
    <m/>
    <m/>
    <m/>
    <m/>
    <m/>
    <m/>
    <m/>
    <m/>
    <m/>
    <m/>
    <m/>
    <m/>
    <m/>
    <m/>
    <m/>
    <m/>
    <m/>
    <m/>
    <m/>
    <m/>
    <n v="31988"/>
    <m/>
    <n v="0"/>
    <n v="65029"/>
    <n v="0"/>
    <m/>
    <m/>
    <n v="0"/>
    <n v="0"/>
    <n v="0"/>
    <n v="97017"/>
    <m/>
    <m/>
    <m/>
    <m/>
    <m/>
    <m/>
    <m/>
    <m/>
    <m/>
    <m/>
    <m/>
    <m/>
    <m/>
    <m/>
    <m/>
    <m/>
    <m/>
    <m/>
    <m/>
    <m/>
    <m/>
    <m/>
    <n v="0"/>
    <m/>
    <n v="0"/>
    <n v="535"/>
    <n v="0"/>
    <m/>
    <m/>
    <n v="0"/>
    <n v="0"/>
    <n v="0"/>
    <n v="535"/>
    <m/>
    <m/>
    <m/>
    <m/>
    <m/>
    <m/>
    <m/>
    <m/>
    <m/>
    <m/>
    <m/>
    <m/>
    <m/>
    <m/>
    <m/>
    <m/>
    <m/>
    <m/>
    <m/>
    <m/>
    <m/>
    <m/>
    <m/>
    <m/>
    <m/>
    <m/>
    <m/>
    <m/>
    <m/>
    <m/>
    <n v="0"/>
    <m/>
    <n v="0"/>
    <n v="0"/>
    <n v="0"/>
    <n v="0"/>
    <m/>
    <m/>
    <n v="0"/>
    <n v="0"/>
    <n v="0"/>
    <n v="89366"/>
    <n v="97552"/>
    <n v="186918"/>
    <s v="Dean or other administrator"/>
    <m/>
    <s v="No"/>
    <s v="M.A. (subject other than librarianship)"/>
    <s v="None"/>
    <m/>
    <m/>
    <m/>
    <n v="1018"/>
    <n v="1048"/>
    <n v="79"/>
    <n v="79"/>
    <n v="88236"/>
    <n v="0"/>
    <n v="8825"/>
    <n v="264"/>
    <m/>
    <n v="163"/>
    <n v="92"/>
    <n v="146"/>
    <n v="1773"/>
    <m/>
    <m/>
    <n v="7"/>
    <n v="4"/>
    <m/>
    <m/>
    <n v="8"/>
    <n v="7.3"/>
    <n v="11.3"/>
    <n v="2.2000000000000002"/>
    <n v="2635"/>
    <s v="estimate"/>
    <n v="11905"/>
    <n v="21712"/>
    <n v="6372"/>
    <n v="1050"/>
    <m/>
    <n v="0"/>
    <n v="41039"/>
    <m/>
    <m/>
    <n v="7"/>
    <n v="7"/>
    <n v="151"/>
    <n v="86"/>
    <m/>
    <m/>
    <m/>
    <m/>
    <m/>
    <m/>
    <m/>
    <m/>
    <m/>
    <m/>
    <m/>
    <m/>
    <m/>
    <n v="46"/>
    <n v="1250"/>
    <n v="0"/>
    <n v="0"/>
    <n v="0"/>
    <n v="52.5"/>
    <n v="34"/>
    <n v="34"/>
    <n v="0"/>
    <n v="0"/>
    <n v="0"/>
    <n v="0"/>
    <m/>
    <m/>
    <m/>
    <m/>
    <m/>
    <n v="281957"/>
    <n v="0"/>
    <n v="0.26398206700264287"/>
    <n v="0"/>
    <n v="0.21412063043687607"/>
    <n v="0"/>
    <n v="0.51903508490354056"/>
    <n v="2.8622176569404766E-3"/>
    <m/>
    <n v="0"/>
    <n v="0.47810269743951894"/>
    <n v="0.52189730256048106"/>
    <m/>
    <m/>
    <m/>
    <m/>
    <m/>
    <m/>
    <m/>
    <m/>
    <m/>
    <m/>
    <m/>
    <n v="1183.3717319848438"/>
    <x v="2"/>
  </r>
  <r>
    <s v="Foothill CCD"/>
    <x v="34"/>
    <s v="422"/>
    <s v="Multi-College District"/>
    <x v="3"/>
    <n v="0.2257950279764856"/>
    <n v="5.7617394999645868E-2"/>
    <n v="0.48"/>
    <n v="36.700000000000003"/>
    <n v="15.6"/>
    <n v="20130"/>
    <x v="7"/>
    <x v="313"/>
    <x v="63"/>
    <x v="19"/>
    <n v="6"/>
    <n v="475"/>
    <n v="0"/>
    <n v="26"/>
    <m/>
    <m/>
    <m/>
    <n v="0"/>
    <m/>
    <m/>
    <m/>
    <n v="0"/>
    <n v="0"/>
    <n v="0"/>
    <n v="0"/>
    <n v="0"/>
    <n v="0"/>
    <m/>
    <n v="0"/>
    <n v="0"/>
    <m/>
    <m/>
    <n v="0"/>
    <n v="0"/>
    <n v="0"/>
    <n v="0"/>
    <n v="0"/>
    <m/>
    <m/>
    <n v="0"/>
    <m/>
    <m/>
    <m/>
    <n v="0"/>
    <n v="0"/>
    <n v="0"/>
    <n v="0"/>
    <n v="0"/>
    <n v="0"/>
    <m/>
    <n v="0"/>
    <n v="0"/>
    <m/>
    <m/>
    <n v="0"/>
    <n v="0"/>
    <n v="0"/>
    <n v="0"/>
    <n v="0"/>
    <m/>
    <m/>
    <m/>
    <m/>
    <m/>
    <m/>
    <m/>
    <m/>
    <m/>
    <m/>
    <m/>
    <m/>
    <m/>
    <m/>
    <m/>
    <m/>
    <m/>
    <m/>
    <m/>
    <m/>
    <m/>
    <m/>
    <m/>
    <m/>
    <n v="0"/>
    <m/>
    <m/>
    <n v="0"/>
    <n v="0"/>
    <n v="0"/>
    <n v="0"/>
    <n v="0"/>
    <n v="0"/>
    <m/>
    <m/>
    <m/>
    <m/>
    <m/>
    <m/>
    <m/>
    <m/>
    <m/>
    <m/>
    <m/>
    <m/>
    <m/>
    <m/>
    <m/>
    <m/>
    <m/>
    <m/>
    <m/>
    <m/>
    <m/>
    <m/>
    <m/>
    <m/>
    <m/>
    <m/>
    <m/>
    <m/>
    <m/>
    <m/>
    <m/>
    <m/>
    <m/>
    <m/>
    <m/>
    <m/>
    <m/>
    <m/>
    <m/>
    <m/>
    <m/>
    <m/>
    <m/>
    <m/>
    <m/>
    <m/>
    <m/>
    <m/>
    <m/>
    <m/>
    <m/>
    <m/>
    <m/>
    <m/>
    <m/>
    <m/>
    <m/>
    <m/>
    <m/>
    <m/>
    <m/>
    <m/>
    <m/>
    <m/>
    <m/>
    <m/>
    <m/>
    <m/>
    <m/>
    <m/>
    <m/>
    <m/>
    <m/>
    <m/>
    <n v="0"/>
    <n v="0"/>
    <n v="0"/>
    <s v="Dean or other administrator"/>
    <m/>
    <s v="No"/>
    <s v="M.A."/>
    <s v="None"/>
    <m/>
    <m/>
    <m/>
    <n v="903"/>
    <m/>
    <m/>
    <m/>
    <n v="92254"/>
    <n v="0"/>
    <n v="12222"/>
    <n v="235"/>
    <m/>
    <m/>
    <n v="90"/>
    <m/>
    <n v="1603"/>
    <m/>
    <m/>
    <m/>
    <m/>
    <m/>
    <m/>
    <n v="0"/>
    <m/>
    <m/>
    <m/>
    <m/>
    <m/>
    <m/>
    <m/>
    <m/>
    <m/>
    <m/>
    <m/>
    <m/>
    <m/>
    <m/>
    <m/>
    <m/>
    <m/>
    <m/>
    <m/>
    <m/>
    <m/>
    <m/>
    <m/>
    <m/>
    <m/>
    <m/>
    <m/>
    <m/>
    <m/>
    <s v="No"/>
    <m/>
    <m/>
    <m/>
    <m/>
    <m/>
    <m/>
    <m/>
    <m/>
    <m/>
    <m/>
    <m/>
    <m/>
    <m/>
    <s v="No"/>
    <m/>
    <m/>
    <s v="No"/>
    <s v="Yes"/>
    <m/>
    <n v="0"/>
    <e v="#DIV/0!"/>
    <e v="#DIV/0!"/>
    <e v="#DIV/0!"/>
    <e v="#DIV/0!"/>
    <e v="#DIV/0!"/>
    <e v="#DIV/0!"/>
    <m/>
    <e v="#DIV/0!"/>
    <e v="#DIV/0!"/>
    <e v="#DIV/0!"/>
    <m/>
    <m/>
    <m/>
    <m/>
    <m/>
    <m/>
    <m/>
    <m/>
    <m/>
    <m/>
    <m/>
    <e v="#DIV/0!"/>
    <x v="2"/>
  </r>
  <r>
    <s v="Foothill CCD"/>
    <x v="34"/>
    <s v="422"/>
    <s v="Multi-College District"/>
    <x v="3"/>
    <n v="0.2257950279764856"/>
    <n v="5.7617394999645868E-2"/>
    <n v="0.48"/>
    <n v="36.700000000000003"/>
    <n v="15.6"/>
    <n v="20140"/>
    <x v="8"/>
    <x v="314"/>
    <x v="63"/>
    <x v="19"/>
    <n v="6"/>
    <n v="475"/>
    <n v="0"/>
    <n v="26"/>
    <m/>
    <n v="0"/>
    <n v="0"/>
    <n v="0"/>
    <n v="35757"/>
    <m/>
    <m/>
    <n v="0"/>
    <n v="0"/>
    <n v="0"/>
    <n v="0"/>
    <n v="35757"/>
    <n v="0"/>
    <n v="0"/>
    <n v="0"/>
    <n v="3306"/>
    <m/>
    <m/>
    <n v="0"/>
    <n v="0"/>
    <n v="0"/>
    <n v="0"/>
    <n v="3306"/>
    <n v="0"/>
    <n v="0"/>
    <n v="0"/>
    <n v="40182"/>
    <m/>
    <m/>
    <n v="0"/>
    <n v="0"/>
    <n v="0"/>
    <n v="0"/>
    <n v="40182"/>
    <n v="0"/>
    <n v="0"/>
    <n v="0"/>
    <n v="0"/>
    <m/>
    <m/>
    <n v="0"/>
    <n v="0"/>
    <n v="0"/>
    <n v="0"/>
    <n v="0"/>
    <n v="0"/>
    <n v="0"/>
    <n v="0"/>
    <n v="55068"/>
    <m/>
    <n v="0"/>
    <n v="0"/>
    <n v="15127"/>
    <n v="0"/>
    <n v="0"/>
    <n v="70195"/>
    <n v="0"/>
    <n v="0"/>
    <n v="0"/>
    <n v="0"/>
    <m/>
    <n v="0"/>
    <n v="0"/>
    <n v="0"/>
    <n v="0"/>
    <n v="0"/>
    <n v="0"/>
    <n v="0"/>
    <n v="0"/>
    <n v="0"/>
    <n v="55068"/>
    <n v="0"/>
    <n v="0"/>
    <n v="0"/>
    <n v="15127"/>
    <n v="0"/>
    <n v="0"/>
    <n v="70195"/>
    <n v="0"/>
    <n v="0"/>
    <n v="0"/>
    <n v="0"/>
    <m/>
    <n v="0"/>
    <n v="0"/>
    <n v="0"/>
    <n v="0"/>
    <n v="0"/>
    <n v="0"/>
    <n v="0"/>
    <n v="0"/>
    <n v="0"/>
    <n v="5049"/>
    <m/>
    <n v="0"/>
    <n v="0"/>
    <n v="0"/>
    <n v="0"/>
    <n v="0"/>
    <n v="5049"/>
    <n v="0"/>
    <n v="0"/>
    <n v="0"/>
    <n v="5049"/>
    <n v="0"/>
    <n v="0"/>
    <n v="0"/>
    <n v="0"/>
    <n v="0"/>
    <n v="0"/>
    <n v="5049"/>
    <n v="0"/>
    <n v="0"/>
    <n v="0"/>
    <n v="5848"/>
    <n v="0"/>
    <n v="0"/>
    <n v="0"/>
    <n v="0"/>
    <n v="0"/>
    <n v="5848"/>
    <n v="0"/>
    <n v="0"/>
    <n v="0"/>
    <n v="0"/>
    <n v="0"/>
    <n v="0"/>
    <n v="0"/>
    <n v="0"/>
    <n v="0"/>
    <n v="0"/>
    <n v="0"/>
    <n v="0"/>
    <n v="0"/>
    <n v="5848"/>
    <n v="0"/>
    <n v="0"/>
    <n v="0"/>
    <n v="0"/>
    <n v="0"/>
    <n v="5848"/>
    <n v="0"/>
    <n v="0"/>
    <n v="0"/>
    <n v="1435"/>
    <m/>
    <m/>
    <n v="0"/>
    <n v="0"/>
    <n v="0"/>
    <n v="0"/>
    <n v="1435"/>
    <n v="75939"/>
    <n v="84398"/>
    <n v="161772"/>
    <s v="Dean or other administrator"/>
    <m/>
    <s v="No"/>
    <s v="M.A."/>
    <s v="None"/>
    <m/>
    <m/>
    <m/>
    <n v="531"/>
    <n v="612"/>
    <n v="26"/>
    <n v="31"/>
    <n v="66531"/>
    <n v="0"/>
    <n v="12046"/>
    <n v="239"/>
    <n v="6"/>
    <n v="0"/>
    <n v="35"/>
    <n v="39"/>
    <n v="1504"/>
    <s v="No"/>
    <m/>
    <n v="4"/>
    <n v="4.9400000000000004"/>
    <m/>
    <n v="8"/>
    <n v="8"/>
    <n v="7.5"/>
    <n v="12.440000000000001"/>
    <n v="1.38"/>
    <n v="1381"/>
    <s v="actual"/>
    <n v="5874"/>
    <n v="21098"/>
    <m/>
    <n v="355"/>
    <n v="155"/>
    <m/>
    <n v="27482"/>
    <n v="4"/>
    <n v="0"/>
    <m/>
    <n v="4"/>
    <n v="76"/>
    <n v="18"/>
    <s v="No"/>
    <m/>
    <m/>
    <m/>
    <m/>
    <m/>
    <m/>
    <m/>
    <m/>
    <m/>
    <m/>
    <s v="No"/>
    <m/>
    <n v="84"/>
    <n v="1985"/>
    <n v="1"/>
    <n v="3"/>
    <n v="83"/>
    <n v="52"/>
    <n v="34"/>
    <n v="34"/>
    <n v="0"/>
    <n v="0"/>
    <n v="0"/>
    <n v="0"/>
    <s v="No"/>
    <m/>
    <s v="No"/>
    <s v="No"/>
    <s v="Yes"/>
    <n v="264180"/>
    <n v="0"/>
    <n v="0.22103330613455974"/>
    <n v="2.0436169423633261E-2"/>
    <n v="0.24838661820339739"/>
    <n v="0"/>
    <n v="0.43391316173379818"/>
    <n v="3.1210592686002521E-2"/>
    <n v="3.6149642707019758E-2"/>
    <n v="8.8705091115891498E-3"/>
    <n v="0.46941992433795715"/>
    <n v="0.52170956655045375"/>
    <n v="0.72"/>
    <s v="Yes"/>
    <m/>
    <s v="Student Government"/>
    <m/>
    <m/>
    <m/>
    <m/>
    <m/>
    <m/>
    <m/>
    <n v="1035.6786709539228"/>
    <x v="2"/>
  </r>
  <r>
    <s v="State Center CCD"/>
    <x v="35"/>
    <s v="571"/>
    <s v="Multi-College District"/>
    <x v="4"/>
    <n v="0.72938076416337283"/>
    <n v="0.350197628458498"/>
    <n v="0.18"/>
    <n v="62.6"/>
    <n v="6.1"/>
    <n v="20060"/>
    <x v="0"/>
    <x v="315"/>
    <x v="63"/>
    <x v="18"/>
    <n v="0"/>
    <n v="590"/>
    <n v="29"/>
    <n v="66"/>
    <n v="66"/>
    <n v="672"/>
    <m/>
    <n v="0"/>
    <n v="0"/>
    <n v="0"/>
    <n v="0"/>
    <m/>
    <m/>
    <n v="132668"/>
    <n v="0"/>
    <n v="133340"/>
    <n v="0"/>
    <m/>
    <n v="0"/>
    <n v="0"/>
    <n v="0"/>
    <n v="0"/>
    <m/>
    <m/>
    <n v="22157"/>
    <n v="0"/>
    <n v="22157"/>
    <n v="0"/>
    <m/>
    <n v="0"/>
    <n v="0"/>
    <n v="0"/>
    <n v="0"/>
    <m/>
    <m/>
    <n v="0"/>
    <n v="0"/>
    <n v="0"/>
    <n v="15000"/>
    <m/>
    <n v="0"/>
    <n v="0"/>
    <n v="0"/>
    <n v="0"/>
    <m/>
    <m/>
    <n v="0"/>
    <n v="0"/>
    <n v="15000"/>
    <m/>
    <m/>
    <m/>
    <m/>
    <m/>
    <m/>
    <m/>
    <m/>
    <m/>
    <m/>
    <m/>
    <m/>
    <m/>
    <m/>
    <m/>
    <m/>
    <m/>
    <m/>
    <m/>
    <m/>
    <m/>
    <m/>
    <n v="0"/>
    <m/>
    <n v="0"/>
    <n v="0"/>
    <n v="0"/>
    <m/>
    <m/>
    <n v="0"/>
    <n v="26340"/>
    <n v="0"/>
    <n v="26340"/>
    <m/>
    <m/>
    <m/>
    <m/>
    <m/>
    <m/>
    <m/>
    <m/>
    <m/>
    <m/>
    <m/>
    <m/>
    <m/>
    <m/>
    <m/>
    <m/>
    <m/>
    <m/>
    <m/>
    <m/>
    <m/>
    <m/>
    <n v="0"/>
    <m/>
    <n v="0"/>
    <n v="0"/>
    <n v="0"/>
    <m/>
    <m/>
    <n v="0"/>
    <n v="2762"/>
    <n v="0"/>
    <n v="2762"/>
    <m/>
    <m/>
    <m/>
    <m/>
    <m/>
    <m/>
    <m/>
    <m/>
    <m/>
    <m/>
    <m/>
    <m/>
    <m/>
    <m/>
    <m/>
    <m/>
    <m/>
    <m/>
    <m/>
    <m/>
    <m/>
    <m/>
    <m/>
    <m/>
    <m/>
    <m/>
    <m/>
    <m/>
    <m/>
    <m/>
    <n v="0"/>
    <m/>
    <n v="0"/>
    <n v="0"/>
    <n v="0"/>
    <n v="0"/>
    <m/>
    <m/>
    <n v="0"/>
    <n v="0"/>
    <n v="0"/>
    <n v="155497"/>
    <n v="44102"/>
    <n v="199599"/>
    <s v="Dean or other administrator"/>
    <m/>
    <s v="yes"/>
    <m/>
    <s v="None"/>
    <m/>
    <m/>
    <m/>
    <n v="1579"/>
    <n v="1579"/>
    <n v="0"/>
    <n v="0"/>
    <n v="64000"/>
    <n v="3031"/>
    <n v="13458"/>
    <n v="341"/>
    <m/>
    <n v="70"/>
    <n v="96"/>
    <n v="96"/>
    <n v="3941"/>
    <m/>
    <m/>
    <n v="12"/>
    <n v="5.0999999999999996"/>
    <m/>
    <m/>
    <n v="8"/>
    <n v="8"/>
    <n v="13.1"/>
    <n v="15"/>
    <n v="20651"/>
    <s v="actual"/>
    <n v="26221"/>
    <n v="18184"/>
    <n v="35216"/>
    <n v="3750"/>
    <m/>
    <n v="1385"/>
    <n v="84756"/>
    <m/>
    <m/>
    <n v="96"/>
    <n v="72"/>
    <n v="250"/>
    <n v="97"/>
    <m/>
    <m/>
    <m/>
    <m/>
    <m/>
    <m/>
    <m/>
    <m/>
    <m/>
    <m/>
    <m/>
    <m/>
    <m/>
    <m/>
    <m/>
    <n v="2"/>
    <n v="3"/>
    <n v="73"/>
    <n v="69.5"/>
    <n v="46.5"/>
    <n v="46.5"/>
    <n v="7"/>
    <n v="0"/>
    <n v="7"/>
    <n v="0"/>
    <m/>
    <m/>
    <m/>
    <m/>
    <m/>
    <n v="363384"/>
    <n v="58"/>
    <n v="0.6680394190351655"/>
    <n v="0.11100757017820731"/>
    <n v="0"/>
    <n v="7.5150677107600733E-2"/>
    <n v="0.1319645890009469"/>
    <n v="1.383774467807955E-2"/>
    <m/>
    <n v="0"/>
    <n v="0.77904698921337279"/>
    <n v="0.22095301078662719"/>
    <m/>
    <m/>
    <m/>
    <m/>
    <m/>
    <m/>
    <m/>
    <m/>
    <m/>
    <m/>
    <m/>
    <n v="1189.5284478371489"/>
    <x v="2"/>
  </r>
  <r>
    <s v="State Center CCD"/>
    <x v="35"/>
    <s v="571"/>
    <s v="Multi-College District"/>
    <x v="4"/>
    <n v="0.72938076416337283"/>
    <n v="0.350197628458498"/>
    <n v="0.18"/>
    <n v="62.6"/>
    <n v="6.1"/>
    <n v="20070"/>
    <x v="1"/>
    <x v="316"/>
    <x v="63"/>
    <x v="18"/>
    <n v="0"/>
    <n v="590"/>
    <n v="29"/>
    <n v="66"/>
    <n v="66"/>
    <n v="87"/>
    <m/>
    <n v="0"/>
    <n v="37120"/>
    <n v="0"/>
    <n v="0"/>
    <m/>
    <m/>
    <n v="192518"/>
    <n v="0"/>
    <n v="229725"/>
    <n v="0"/>
    <m/>
    <n v="0"/>
    <n v="0"/>
    <n v="0"/>
    <n v="0"/>
    <m/>
    <m/>
    <n v="22771"/>
    <n v="0"/>
    <n v="22771"/>
    <n v="0"/>
    <m/>
    <n v="0"/>
    <n v="0"/>
    <n v="0"/>
    <n v="0"/>
    <m/>
    <m/>
    <n v="0"/>
    <n v="0"/>
    <n v="0"/>
    <n v="15000"/>
    <m/>
    <n v="0"/>
    <n v="0"/>
    <n v="0"/>
    <n v="0"/>
    <m/>
    <m/>
    <n v="0"/>
    <n v="0"/>
    <n v="15000"/>
    <m/>
    <m/>
    <m/>
    <m/>
    <m/>
    <m/>
    <m/>
    <m/>
    <m/>
    <m/>
    <m/>
    <m/>
    <m/>
    <m/>
    <m/>
    <m/>
    <m/>
    <m/>
    <m/>
    <m/>
    <m/>
    <m/>
    <n v="0"/>
    <m/>
    <n v="0"/>
    <n v="0"/>
    <n v="0"/>
    <m/>
    <m/>
    <n v="20076"/>
    <n v="6298"/>
    <n v="0"/>
    <n v="26374"/>
    <m/>
    <m/>
    <m/>
    <m/>
    <m/>
    <m/>
    <m/>
    <m/>
    <m/>
    <m/>
    <m/>
    <m/>
    <m/>
    <m/>
    <m/>
    <m/>
    <m/>
    <m/>
    <m/>
    <m/>
    <m/>
    <m/>
    <n v="0"/>
    <m/>
    <n v="0"/>
    <n v="0"/>
    <n v="0"/>
    <m/>
    <m/>
    <n v="0"/>
    <n v="6892"/>
    <n v="0"/>
    <n v="6892"/>
    <m/>
    <m/>
    <m/>
    <m/>
    <m/>
    <m/>
    <m/>
    <m/>
    <m/>
    <m/>
    <m/>
    <m/>
    <m/>
    <m/>
    <m/>
    <m/>
    <m/>
    <m/>
    <m/>
    <m/>
    <m/>
    <m/>
    <m/>
    <m/>
    <m/>
    <m/>
    <m/>
    <m/>
    <m/>
    <m/>
    <n v="0"/>
    <m/>
    <n v="0"/>
    <n v="0"/>
    <n v="0"/>
    <n v="0"/>
    <m/>
    <m/>
    <n v="0"/>
    <n v="0"/>
    <n v="0"/>
    <n v="252496"/>
    <n v="48266"/>
    <n v="300762"/>
    <s v="Dean or other administrator"/>
    <m/>
    <s v="yes"/>
    <m/>
    <s v="None"/>
    <m/>
    <m/>
    <m/>
    <n v="2414"/>
    <n v="2414"/>
    <n v="0"/>
    <n v="0"/>
    <n v="68000"/>
    <n v="3153"/>
    <n v="16611"/>
    <n v="344"/>
    <n v="0"/>
    <n v="70"/>
    <n v="86"/>
    <n v="86"/>
    <n v="4027"/>
    <m/>
    <m/>
    <n v="12"/>
    <n v="5.0999999999999996"/>
    <m/>
    <m/>
    <n v="8"/>
    <n v="8"/>
    <n v="13.1"/>
    <n v="15"/>
    <n v="21711"/>
    <s v="actual"/>
    <n v="22733"/>
    <n v="20576"/>
    <n v="28476"/>
    <n v="1868"/>
    <m/>
    <n v="302"/>
    <n v="73955"/>
    <m/>
    <m/>
    <n v="62"/>
    <n v="52"/>
    <n v="212"/>
    <n v="68"/>
    <m/>
    <m/>
    <m/>
    <m/>
    <m/>
    <m/>
    <m/>
    <m/>
    <m/>
    <m/>
    <m/>
    <m/>
    <m/>
    <n v="256"/>
    <n v="5744"/>
    <n v="2"/>
    <n v="3"/>
    <n v="54"/>
    <n v="69.5"/>
    <n v="46.5"/>
    <n v="46.5"/>
    <n v="7"/>
    <n v="0"/>
    <n v="7"/>
    <n v="0"/>
    <m/>
    <m/>
    <m/>
    <m/>
    <m/>
    <n v="389222"/>
    <n v="58"/>
    <n v="0.76380992279609794"/>
    <n v="7.5711027323930549E-2"/>
    <n v="0"/>
    <n v="4.9873321762722682E-2"/>
    <n v="8.769059921133654E-2"/>
    <n v="2.2915128905912317E-2"/>
    <m/>
    <n v="0"/>
    <n v="0.83952095012002848"/>
    <n v="0.16047904987997155"/>
    <m/>
    <m/>
    <m/>
    <m/>
    <m/>
    <m/>
    <m/>
    <m/>
    <m/>
    <m/>
    <m/>
    <n v="1235.3713994910941"/>
    <x v="2"/>
  </r>
  <r>
    <s v="State Center CCD"/>
    <x v="35"/>
    <s v="571"/>
    <s v="Multi-College District"/>
    <x v="4"/>
    <n v="0.72938076416337283"/>
    <n v="0.350197628458498"/>
    <n v="0.18"/>
    <n v="62.6"/>
    <n v="6.1"/>
    <n v="20080"/>
    <x v="2"/>
    <x v="317"/>
    <x v="63"/>
    <x v="18"/>
    <n v="0"/>
    <n v="590"/>
    <n v="29"/>
    <n v="66"/>
    <n v="10"/>
    <n v="5841"/>
    <m/>
    <n v="0"/>
    <n v="0"/>
    <n v="0"/>
    <n v="0"/>
    <m/>
    <m/>
    <n v="160594"/>
    <n v="0"/>
    <n v="166435"/>
    <n v="0"/>
    <m/>
    <n v="0"/>
    <n v="0"/>
    <n v="0"/>
    <n v="4000"/>
    <m/>
    <m/>
    <n v="0"/>
    <n v="0"/>
    <n v="4000"/>
    <n v="0"/>
    <m/>
    <n v="0"/>
    <n v="0"/>
    <n v="0"/>
    <n v="0"/>
    <m/>
    <m/>
    <n v="24959"/>
    <n v="0"/>
    <n v="24959"/>
    <n v="0"/>
    <m/>
    <n v="0"/>
    <n v="0"/>
    <n v="0"/>
    <n v="0"/>
    <m/>
    <m/>
    <n v="0"/>
    <n v="0"/>
    <n v="0"/>
    <m/>
    <m/>
    <m/>
    <m/>
    <m/>
    <m/>
    <m/>
    <m/>
    <m/>
    <m/>
    <m/>
    <m/>
    <m/>
    <m/>
    <m/>
    <m/>
    <m/>
    <m/>
    <m/>
    <m/>
    <m/>
    <m/>
    <n v="0"/>
    <m/>
    <n v="0"/>
    <n v="0"/>
    <n v="0"/>
    <m/>
    <m/>
    <n v="35740"/>
    <n v="33573"/>
    <n v="0"/>
    <n v="69313"/>
    <m/>
    <m/>
    <m/>
    <m/>
    <m/>
    <m/>
    <m/>
    <m/>
    <m/>
    <m/>
    <m/>
    <m/>
    <m/>
    <m/>
    <m/>
    <m/>
    <m/>
    <m/>
    <m/>
    <m/>
    <m/>
    <m/>
    <n v="3004"/>
    <m/>
    <n v="0"/>
    <n v="0"/>
    <n v="0"/>
    <m/>
    <m/>
    <n v="0"/>
    <n v="15973"/>
    <n v="0"/>
    <n v="18977"/>
    <m/>
    <m/>
    <m/>
    <m/>
    <m/>
    <m/>
    <m/>
    <m/>
    <m/>
    <m/>
    <m/>
    <m/>
    <m/>
    <m/>
    <m/>
    <m/>
    <m/>
    <m/>
    <m/>
    <m/>
    <m/>
    <m/>
    <m/>
    <m/>
    <m/>
    <m/>
    <m/>
    <m/>
    <m/>
    <m/>
    <n v="0"/>
    <m/>
    <n v="0"/>
    <n v="0"/>
    <n v="0"/>
    <n v="0"/>
    <m/>
    <m/>
    <n v="0"/>
    <n v="0"/>
    <n v="0"/>
    <n v="191394"/>
    <n v="92290"/>
    <n v="283684"/>
    <s v="Dean or other administrator"/>
    <m/>
    <s v="yes"/>
    <m/>
    <s v="None"/>
    <m/>
    <m/>
    <m/>
    <n v="2473"/>
    <n v="2534"/>
    <n v="0"/>
    <n v="0"/>
    <n v="70473"/>
    <n v="2970"/>
    <n v="19580"/>
    <n v="390"/>
    <m/>
    <n v="66"/>
    <n v="125"/>
    <n v="177"/>
    <n v="4118"/>
    <m/>
    <m/>
    <n v="12"/>
    <n v="7.3"/>
    <m/>
    <m/>
    <n v="8"/>
    <n v="8"/>
    <n v="15.3"/>
    <n v="8"/>
    <n v="19529"/>
    <s v="estimate"/>
    <n v="22840"/>
    <n v="19661"/>
    <n v="26329"/>
    <n v="3158"/>
    <m/>
    <n v="583"/>
    <n v="72571"/>
    <m/>
    <m/>
    <n v="105"/>
    <n v="83"/>
    <n v="230"/>
    <n v="105"/>
    <m/>
    <m/>
    <m/>
    <m/>
    <m/>
    <m/>
    <m/>
    <m/>
    <m/>
    <m/>
    <m/>
    <m/>
    <m/>
    <n v="341"/>
    <n v="5399"/>
    <n v="2"/>
    <n v="3"/>
    <n v="28"/>
    <n v="69.5"/>
    <n v="49.5"/>
    <n v="49.5"/>
    <n v="8"/>
    <n v="0"/>
    <n v="8"/>
    <n v="0"/>
    <m/>
    <m/>
    <m/>
    <m/>
    <m/>
    <n v="0"/>
    <n v="78"/>
    <n v="0.58669153001226715"/>
    <n v="1.41001959927243E-2"/>
    <n v="8.7981697945601442E-2"/>
    <n v="0"/>
    <n v="0.24433172121092483"/>
    <n v="6.6894854838482259E-2"/>
    <m/>
    <n v="0"/>
    <n v="0.67467322795786866"/>
    <n v="0.3253267720421314"/>
    <m/>
    <m/>
    <m/>
    <m/>
    <m/>
    <m/>
    <m/>
    <m/>
    <m/>
    <m/>
    <m/>
    <n v="1119.838269530034"/>
    <x v="2"/>
  </r>
  <r>
    <s v="State Center CCD"/>
    <x v="35"/>
    <s v="571"/>
    <s v="Multi-College District"/>
    <x v="4"/>
    <n v="0.72938076416337283"/>
    <n v="0.350197628458498"/>
    <n v="0.18"/>
    <n v="62.6"/>
    <n v="6.1"/>
    <n v="20090"/>
    <x v="3"/>
    <x v="318"/>
    <x v="63"/>
    <x v="18"/>
    <n v="0"/>
    <n v="590"/>
    <n v="29"/>
    <n v="66"/>
    <n v="10"/>
    <n v="7233"/>
    <m/>
    <n v="0"/>
    <n v="0"/>
    <n v="0"/>
    <n v="0"/>
    <m/>
    <m/>
    <n v="162066"/>
    <n v="0"/>
    <n v="169299"/>
    <n v="0"/>
    <m/>
    <n v="0"/>
    <n v="0"/>
    <n v="0"/>
    <n v="0"/>
    <m/>
    <m/>
    <n v="5100"/>
    <n v="0"/>
    <n v="5100"/>
    <n v="0"/>
    <m/>
    <n v="0"/>
    <n v="0"/>
    <n v="0"/>
    <n v="0"/>
    <m/>
    <m/>
    <n v="46020"/>
    <n v="0"/>
    <n v="46020"/>
    <n v="0"/>
    <m/>
    <n v="0"/>
    <n v="0"/>
    <n v="0"/>
    <n v="0"/>
    <m/>
    <m/>
    <n v="0"/>
    <n v="0"/>
    <n v="0"/>
    <m/>
    <m/>
    <m/>
    <m/>
    <m/>
    <m/>
    <m/>
    <m/>
    <m/>
    <m/>
    <m/>
    <m/>
    <m/>
    <m/>
    <m/>
    <m/>
    <m/>
    <m/>
    <m/>
    <m/>
    <m/>
    <m/>
    <n v="0"/>
    <m/>
    <n v="0"/>
    <n v="0"/>
    <n v="0"/>
    <m/>
    <m/>
    <n v="70438"/>
    <n v="41818"/>
    <n v="0"/>
    <n v="112256"/>
    <m/>
    <m/>
    <m/>
    <m/>
    <m/>
    <m/>
    <m/>
    <m/>
    <m/>
    <m/>
    <m/>
    <m/>
    <m/>
    <m/>
    <m/>
    <m/>
    <m/>
    <m/>
    <m/>
    <m/>
    <m/>
    <m/>
    <n v="2748"/>
    <m/>
    <n v="0"/>
    <n v="0"/>
    <n v="0"/>
    <m/>
    <m/>
    <n v="0"/>
    <n v="3477"/>
    <n v="0"/>
    <n v="6225"/>
    <m/>
    <m/>
    <m/>
    <m/>
    <m/>
    <m/>
    <m/>
    <m/>
    <m/>
    <m/>
    <m/>
    <m/>
    <m/>
    <m/>
    <m/>
    <m/>
    <m/>
    <m/>
    <m/>
    <m/>
    <m/>
    <m/>
    <m/>
    <m/>
    <m/>
    <m/>
    <m/>
    <m/>
    <m/>
    <m/>
    <n v="0"/>
    <m/>
    <n v="0"/>
    <n v="0"/>
    <n v="0"/>
    <n v="0"/>
    <m/>
    <m/>
    <n v="0"/>
    <n v="0"/>
    <n v="0"/>
    <n v="215319"/>
    <n v="123581"/>
    <n v="338900"/>
    <s v="Dean or other administrator"/>
    <m/>
    <s v="yes"/>
    <m/>
    <s v="None"/>
    <m/>
    <m/>
    <m/>
    <n v="3027"/>
    <n v="3090"/>
    <n v="0"/>
    <n v="0"/>
    <n v="73500"/>
    <n v="2681"/>
    <n v="22261"/>
    <n v="192"/>
    <m/>
    <n v="66"/>
    <n v="165"/>
    <n v="329"/>
    <n v="4447"/>
    <m/>
    <m/>
    <n v="14"/>
    <n v="7.8"/>
    <m/>
    <m/>
    <n v="8"/>
    <n v="8"/>
    <n v="15.8"/>
    <n v="7"/>
    <n v="14707"/>
    <s v="estimate"/>
    <n v="24553"/>
    <n v="25752"/>
    <n v="25674"/>
    <n v="3092"/>
    <m/>
    <n v="308"/>
    <n v="79379"/>
    <m/>
    <m/>
    <n v="113"/>
    <n v="88"/>
    <n v="405"/>
    <n v="187"/>
    <m/>
    <m/>
    <m/>
    <m/>
    <m/>
    <m/>
    <m/>
    <m/>
    <m/>
    <m/>
    <m/>
    <m/>
    <m/>
    <n v="332"/>
    <n v="5582"/>
    <n v="1"/>
    <n v="2"/>
    <n v="76"/>
    <n v="69.5"/>
    <n v="47.5"/>
    <n v="47.5"/>
    <n v="8.5"/>
    <n v="0"/>
    <n v="8.5"/>
    <n v="0"/>
    <m/>
    <m/>
    <m/>
    <m/>
    <m/>
    <n v="0"/>
    <n v="8"/>
    <n v="0.49955444083800532"/>
    <n v="1.5048686928297432E-2"/>
    <n v="0.13579226910593095"/>
    <n v="0"/>
    <n v="0.33123635290646208"/>
    <n v="1.8368250221304221E-2"/>
    <m/>
    <n v="0"/>
    <n v="0.63534670994393627"/>
    <n v="0.36465329005606373"/>
    <m/>
    <m/>
    <m/>
    <m/>
    <m/>
    <m/>
    <m/>
    <m/>
    <m/>
    <m/>
    <m/>
    <n v="1274.4557444243528"/>
    <x v="1"/>
  </r>
  <r>
    <s v="State Center CCD"/>
    <x v="35"/>
    <s v="571"/>
    <s v="Multi-College District"/>
    <x v="4"/>
    <n v="0.72938076416337283"/>
    <n v="0.350197628458498"/>
    <n v="0.18"/>
    <n v="62.6"/>
    <n v="6.1"/>
    <n v="20100"/>
    <x v="4"/>
    <x v="319"/>
    <x v="63"/>
    <x v="18"/>
    <n v="0"/>
    <n v="590"/>
    <n v="29"/>
    <n v="66"/>
    <n v="10"/>
    <n v="17254"/>
    <m/>
    <n v="0"/>
    <n v="0"/>
    <n v="0"/>
    <n v="0"/>
    <m/>
    <m/>
    <n v="69930"/>
    <n v="0"/>
    <n v="87184"/>
    <n v="0"/>
    <m/>
    <n v="0"/>
    <n v="0"/>
    <n v="0"/>
    <n v="2498"/>
    <m/>
    <m/>
    <n v="5100"/>
    <n v="0"/>
    <n v="7598"/>
    <n v="1134"/>
    <m/>
    <n v="0"/>
    <n v="0"/>
    <n v="0"/>
    <n v="0"/>
    <m/>
    <m/>
    <n v="902"/>
    <n v="0"/>
    <n v="2036"/>
    <n v="0"/>
    <m/>
    <n v="0"/>
    <n v="0"/>
    <n v="0"/>
    <n v="0"/>
    <m/>
    <m/>
    <n v="0"/>
    <n v="0"/>
    <n v="0"/>
    <m/>
    <m/>
    <m/>
    <m/>
    <m/>
    <m/>
    <m/>
    <m/>
    <m/>
    <m/>
    <m/>
    <m/>
    <m/>
    <m/>
    <m/>
    <m/>
    <m/>
    <m/>
    <m/>
    <m/>
    <m/>
    <m/>
    <n v="0"/>
    <m/>
    <n v="0"/>
    <n v="0"/>
    <n v="0"/>
    <m/>
    <m/>
    <n v="0"/>
    <n v="35003"/>
    <n v="0"/>
    <n v="35003"/>
    <m/>
    <m/>
    <m/>
    <m/>
    <m/>
    <m/>
    <m/>
    <m/>
    <m/>
    <m/>
    <m/>
    <m/>
    <m/>
    <m/>
    <m/>
    <m/>
    <m/>
    <m/>
    <m/>
    <m/>
    <m/>
    <m/>
    <n v="0"/>
    <m/>
    <n v="0"/>
    <n v="0"/>
    <n v="0"/>
    <m/>
    <m/>
    <n v="0"/>
    <n v="780"/>
    <n v="0"/>
    <n v="780"/>
    <m/>
    <m/>
    <m/>
    <m/>
    <m/>
    <m/>
    <m/>
    <m/>
    <m/>
    <m/>
    <m/>
    <m/>
    <m/>
    <m/>
    <m/>
    <m/>
    <m/>
    <m/>
    <m/>
    <m/>
    <m/>
    <m/>
    <m/>
    <m/>
    <m/>
    <m/>
    <m/>
    <m/>
    <m/>
    <m/>
    <n v="0"/>
    <m/>
    <n v="0"/>
    <n v="0"/>
    <n v="0"/>
    <n v="0"/>
    <m/>
    <m/>
    <n v="0"/>
    <n v="0"/>
    <n v="0"/>
    <n v="89220"/>
    <n v="43381"/>
    <n v="132601"/>
    <s v="Dean or other administrator"/>
    <m/>
    <s v="yes"/>
    <m/>
    <s v="None"/>
    <m/>
    <m/>
    <m/>
    <n v="2011"/>
    <n v="2050"/>
    <n v="0"/>
    <n v="0"/>
    <n v="80666"/>
    <n v="3174"/>
    <n v="25435"/>
    <n v="129"/>
    <n v="0"/>
    <n v="66"/>
    <n v="157"/>
    <n v="170"/>
    <n v="5180"/>
    <m/>
    <m/>
    <n v="12"/>
    <n v="6.8"/>
    <m/>
    <m/>
    <n v="8"/>
    <n v="8"/>
    <n v="14.8"/>
    <n v="7"/>
    <n v="19837"/>
    <s v="estimate"/>
    <n v="23453"/>
    <n v="32201"/>
    <n v="24248"/>
    <n v="2695"/>
    <m/>
    <n v="169"/>
    <n v="82766"/>
    <m/>
    <m/>
    <n v="83"/>
    <n v="58"/>
    <n v="312"/>
    <n v="144"/>
    <m/>
    <m/>
    <m/>
    <m/>
    <m/>
    <m/>
    <m/>
    <m/>
    <m/>
    <m/>
    <m/>
    <m/>
    <m/>
    <n v="354"/>
    <n v="3769"/>
    <n v="1"/>
    <n v="2"/>
    <n v="64"/>
    <n v="54.5"/>
    <n v="47.5"/>
    <n v="47.5"/>
    <n v="0"/>
    <n v="0"/>
    <n v="0"/>
    <n v="0"/>
    <m/>
    <m/>
    <m/>
    <m/>
    <m/>
    <n v="0"/>
    <n v="58"/>
    <n v="0.65749127080489589"/>
    <n v="5.7299718704987145E-2"/>
    <n v="1.5354333677724903E-2"/>
    <n v="0"/>
    <n v="0.26397236823251707"/>
    <n v="5.8823085798749633E-3"/>
    <m/>
    <n v="0"/>
    <n v="0.67284560448262076"/>
    <n v="0.32715439551737918"/>
    <m/>
    <m/>
    <m/>
    <m/>
    <m/>
    <m/>
    <m/>
    <m/>
    <m/>
    <m/>
    <m/>
    <n v="1303.847670527671"/>
    <x v="2"/>
  </r>
  <r>
    <s v="State Center CCD"/>
    <x v="35"/>
    <s v="571"/>
    <s v="Multi-College District"/>
    <x v="4"/>
    <n v="0.72938076416337283"/>
    <n v="0.350197628458498"/>
    <n v="0.18"/>
    <n v="62.6"/>
    <n v="6.1"/>
    <n v="20110"/>
    <x v="5"/>
    <x v="320"/>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2"/>
  </r>
  <r>
    <s v="State Center CCD"/>
    <x v="35"/>
    <s v="571"/>
    <s v="Multi-College District"/>
    <x v="4"/>
    <n v="0.72938076416337283"/>
    <n v="0.350197628458498"/>
    <n v="0.18"/>
    <n v="62.6"/>
    <n v="6.1"/>
    <n v="20120"/>
    <x v="6"/>
    <x v="32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2"/>
  </r>
  <r>
    <s v="State Center CCD"/>
    <x v="35"/>
    <s v="571"/>
    <s v="Multi-College District"/>
    <x v="4"/>
    <n v="0.72938076416337283"/>
    <n v="0.350197628458498"/>
    <n v="0.18"/>
    <n v="62.6"/>
    <n v="6.1"/>
    <n v="20130"/>
    <x v="7"/>
    <x v="322"/>
    <x v="63"/>
    <x v="19"/>
    <n v="29"/>
    <n v="590"/>
    <n v="29"/>
    <n v="66"/>
    <m/>
    <n v="0"/>
    <m/>
    <n v="0"/>
    <n v="0"/>
    <m/>
    <m/>
    <n v="0"/>
    <n v="0"/>
    <n v="54413.65"/>
    <n v="0"/>
    <n v="54413.65"/>
    <n v="0"/>
    <m/>
    <n v="0"/>
    <n v="0"/>
    <m/>
    <m/>
    <n v="0"/>
    <n v="0"/>
    <n v="0"/>
    <n v="0"/>
    <n v="0"/>
    <n v="0"/>
    <m/>
    <n v="0"/>
    <n v="0"/>
    <m/>
    <m/>
    <n v="0"/>
    <n v="0"/>
    <n v="14666.68"/>
    <n v="0"/>
    <n v="14666.68"/>
    <n v="0"/>
    <m/>
    <n v="0"/>
    <n v="0"/>
    <m/>
    <m/>
    <n v="0"/>
    <n v="0"/>
    <n v="0"/>
    <n v="0"/>
    <n v="0"/>
    <m/>
    <m/>
    <m/>
    <m/>
    <m/>
    <m/>
    <m/>
    <m/>
    <m/>
    <m/>
    <m/>
    <m/>
    <m/>
    <m/>
    <m/>
    <m/>
    <m/>
    <m/>
    <m/>
    <m/>
    <m/>
    <m/>
    <n v="0"/>
    <m/>
    <n v="0"/>
    <n v="0"/>
    <m/>
    <n v="0"/>
    <n v="0"/>
    <n v="0"/>
    <n v="74295.31"/>
    <n v="0"/>
    <n v="74295.31"/>
    <m/>
    <m/>
    <m/>
    <m/>
    <m/>
    <m/>
    <m/>
    <m/>
    <m/>
    <m/>
    <m/>
    <m/>
    <m/>
    <m/>
    <m/>
    <m/>
    <m/>
    <m/>
    <m/>
    <m/>
    <m/>
    <m/>
    <n v="2073.38"/>
    <m/>
    <n v="0"/>
    <n v="0"/>
    <m/>
    <n v="0"/>
    <n v="0"/>
    <m/>
    <n v="0"/>
    <n v="0"/>
    <n v="2073.38"/>
    <m/>
    <m/>
    <m/>
    <m/>
    <m/>
    <m/>
    <m/>
    <m/>
    <m/>
    <m/>
    <m/>
    <m/>
    <m/>
    <m/>
    <m/>
    <m/>
    <m/>
    <m/>
    <m/>
    <m/>
    <n v="0"/>
    <m/>
    <n v="0"/>
    <n v="0"/>
    <m/>
    <n v="0"/>
    <m/>
    <n v="0"/>
    <n v="0"/>
    <n v="0"/>
    <n v="0"/>
    <m/>
    <n v="0"/>
    <n v="0"/>
    <m/>
    <m/>
    <n v="0"/>
    <n v="0"/>
    <n v="0"/>
    <n v="0"/>
    <n v="0"/>
    <n v="69080.33"/>
    <n v="76368.69"/>
    <n v="145449.02000000002"/>
    <s v="Dean or other administrator"/>
    <m/>
    <s v="No"/>
    <s v="M.A."/>
    <s v="None"/>
    <m/>
    <m/>
    <m/>
    <n v="1148"/>
    <n v="1153"/>
    <n v="15"/>
    <n v="15"/>
    <n v="77310"/>
    <n v="0"/>
    <n v="30220"/>
    <n v="110"/>
    <n v="0"/>
    <n v="0"/>
    <n v="258"/>
    <n v="258"/>
    <n v="4985"/>
    <m/>
    <m/>
    <n v="9"/>
    <n v="6.75"/>
    <m/>
    <n v="7"/>
    <n v="7"/>
    <n v="7"/>
    <n v="13.75"/>
    <n v="8"/>
    <n v="12174"/>
    <s v="actual"/>
    <n v="13832"/>
    <n v="21403"/>
    <n v="19742"/>
    <n v="896"/>
    <n v="166"/>
    <m/>
    <n v="56039"/>
    <m/>
    <m/>
    <n v="70"/>
    <n v="329"/>
    <n v="181"/>
    <n v="181"/>
    <s v="Yes"/>
    <s v="Reedley College"/>
    <s v="Wilow International"/>
    <s v="Madera Center"/>
    <m/>
    <m/>
    <m/>
    <m/>
    <m/>
    <m/>
    <m/>
    <s v="No"/>
    <m/>
    <n v="157"/>
    <n v="3888"/>
    <n v="2"/>
    <n v="4"/>
    <n v="62"/>
    <n v="56.5"/>
    <n v="36.5"/>
    <m/>
    <n v="0"/>
    <n v="0"/>
    <n v="0"/>
    <n v="0"/>
    <s v="No"/>
    <m/>
    <m/>
    <s v="No"/>
    <s v="Yes"/>
    <n v="652552"/>
    <n v="23"/>
    <n v="0.3741080551797461"/>
    <n v="0"/>
    <n v="0.10083725555524539"/>
    <n v="0"/>
    <n v="0.51079966025209378"/>
    <n v="1.4255029012914627E-2"/>
    <m/>
    <n v="0"/>
    <n v="0.47494531073499152"/>
    <n v="0.52505468926500842"/>
    <m/>
    <m/>
    <m/>
    <m/>
    <m/>
    <m/>
    <m/>
    <m/>
    <m/>
    <m/>
    <m/>
    <n v="1173.3549991341984"/>
    <x v="2"/>
  </r>
  <r>
    <s v="State Center CCD"/>
    <x v="35"/>
    <s v="571"/>
    <s v="Multi-College District"/>
    <x v="4"/>
    <n v="0.72938076416337283"/>
    <n v="0.350197628458498"/>
    <n v="0.18"/>
    <n v="62.6"/>
    <n v="6.1"/>
    <n v="20140"/>
    <x v="8"/>
    <x v="323"/>
    <x v="63"/>
    <x v="11"/>
    <n v="590"/>
    <n v="590"/>
    <n v="29"/>
    <n v="43"/>
    <m/>
    <m/>
    <m/>
    <m/>
    <m/>
    <m/>
    <m/>
    <m/>
    <m/>
    <n v="50982"/>
    <m/>
    <n v="50982"/>
    <m/>
    <m/>
    <m/>
    <m/>
    <m/>
    <m/>
    <m/>
    <m/>
    <n v="12749"/>
    <m/>
    <n v="12749"/>
    <m/>
    <m/>
    <m/>
    <m/>
    <m/>
    <m/>
    <m/>
    <m/>
    <n v="15124"/>
    <m/>
    <n v="15124"/>
    <m/>
    <m/>
    <m/>
    <m/>
    <m/>
    <m/>
    <m/>
    <m/>
    <m/>
    <m/>
    <n v="0"/>
    <m/>
    <m/>
    <m/>
    <m/>
    <m/>
    <m/>
    <m/>
    <m/>
    <n v="76907"/>
    <m/>
    <n v="76907"/>
    <m/>
    <m/>
    <m/>
    <m/>
    <m/>
    <m/>
    <m/>
    <m/>
    <m/>
    <m/>
    <n v="0"/>
    <n v="0"/>
    <n v="0"/>
    <n v="0"/>
    <n v="0"/>
    <n v="0"/>
    <n v="0"/>
    <n v="0"/>
    <n v="0"/>
    <n v="76907"/>
    <n v="0"/>
    <n v="76907"/>
    <m/>
    <m/>
    <m/>
    <m/>
    <m/>
    <m/>
    <m/>
    <m/>
    <m/>
    <m/>
    <n v="0"/>
    <m/>
    <m/>
    <m/>
    <m/>
    <m/>
    <m/>
    <m/>
    <m/>
    <n v="3103"/>
    <m/>
    <n v="3103"/>
    <n v="0"/>
    <n v="0"/>
    <n v="0"/>
    <n v="0"/>
    <n v="0"/>
    <n v="0"/>
    <n v="0"/>
    <n v="0"/>
    <n v="3103"/>
    <n v="0"/>
    <n v="3103"/>
    <m/>
    <m/>
    <m/>
    <m/>
    <m/>
    <m/>
    <m/>
    <n v="9328"/>
    <m/>
    <n v="9328"/>
    <m/>
    <m/>
    <m/>
    <m/>
    <m/>
    <m/>
    <m/>
    <m/>
    <m/>
    <n v="0"/>
    <n v="0"/>
    <n v="0"/>
    <n v="0"/>
    <n v="0"/>
    <n v="0"/>
    <n v="0"/>
    <n v="0"/>
    <n v="9328"/>
    <n v="0"/>
    <n v="9328"/>
    <m/>
    <m/>
    <m/>
    <m/>
    <m/>
    <m/>
    <m/>
    <m/>
    <n v="41627"/>
    <m/>
    <n v="41627"/>
    <n v="66106"/>
    <n v="102087"/>
    <n v="209820"/>
    <s v="Dean or other administrator"/>
    <m/>
    <s v="No"/>
    <s v="M.A."/>
    <s v="None"/>
    <m/>
    <m/>
    <m/>
    <n v="631"/>
    <n v="631"/>
    <n v="50"/>
    <n v="50"/>
    <n v="73822"/>
    <n v="0"/>
    <n v="236382"/>
    <n v="131"/>
    <n v="0"/>
    <n v="0"/>
    <n v="0"/>
    <n v="9"/>
    <n v="5540"/>
    <s v="No"/>
    <m/>
    <n v="6"/>
    <m/>
    <m/>
    <n v="7"/>
    <n v="7"/>
    <n v="7"/>
    <n v="7"/>
    <n v="7"/>
    <n v="8284"/>
    <s v="actual"/>
    <n v="11695"/>
    <n v="18238"/>
    <n v="13270"/>
    <n v="619"/>
    <n v="156"/>
    <m/>
    <n v="43977"/>
    <n v="29"/>
    <n v="25"/>
    <m/>
    <n v="47"/>
    <n v="364"/>
    <n v="139"/>
    <s v="Yes"/>
    <s v="Reedley C0ollege"/>
    <s v="Clovis Community College Ctr"/>
    <s v="Madera"/>
    <m/>
    <m/>
    <m/>
    <m/>
    <m/>
    <m/>
    <m/>
    <s v="No"/>
    <m/>
    <n v="364"/>
    <n v="6038"/>
    <n v="2"/>
    <n v="5"/>
    <n v="73"/>
    <n v="59.5"/>
    <n v="41"/>
    <n v="41"/>
    <n v="190"/>
    <n v="0"/>
    <n v="190"/>
    <n v="0"/>
    <s v="No"/>
    <m/>
    <s v="No"/>
    <s v="No"/>
    <s v="Yes"/>
    <n v="509846"/>
    <n v="5"/>
    <n v="0.24297969688304261"/>
    <n v="6.0761605185397007E-2"/>
    <n v="7.2080831188637881E-2"/>
    <n v="0"/>
    <n v="0.36653798493947193"/>
    <n v="1.4788866647602707E-2"/>
    <n v="4.4457153750834047E-2"/>
    <n v="0.19839386140501383"/>
    <n v="0.3150605280716805"/>
    <n v="0.48654561052330569"/>
    <n v="49.2"/>
    <s v="Yes"/>
    <s v="General Library Book Budget"/>
    <m/>
    <m/>
    <m/>
    <m/>
    <m/>
    <m/>
    <m/>
    <m/>
    <n v="2336.7704761904838"/>
    <x v="2"/>
  </r>
  <r>
    <s v="North Orange CCD"/>
    <x v="36"/>
    <s v="862"/>
    <s v="Multi-College District"/>
    <x v="0"/>
    <n v="0.58633701624101919"/>
    <n v="0.21231057175632434"/>
    <n v="0.26"/>
    <n v="21.2"/>
    <n v="2"/>
    <n v="20060"/>
    <x v="0"/>
    <x v="32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North Orange CCD"/>
    <x v="36"/>
    <s v="862"/>
    <s v="Multi-College District"/>
    <x v="0"/>
    <n v="0.58633701624101919"/>
    <n v="0.21231057175632434"/>
    <n v="0.26"/>
    <n v="21.2"/>
    <n v="2"/>
    <n v="20070"/>
    <x v="1"/>
    <x v="325"/>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North Orange CCD"/>
    <x v="36"/>
    <s v="862"/>
    <s v="Multi-College District"/>
    <x v="0"/>
    <n v="0.58633701624101919"/>
    <n v="0.21231057175632434"/>
    <n v="0.26"/>
    <n v="21.2"/>
    <n v="2"/>
    <n v="20080"/>
    <x v="2"/>
    <x v="326"/>
    <x v="64"/>
    <x v="12"/>
    <n v="54"/>
    <n v="503"/>
    <n v="31"/>
    <n v="103"/>
    <n v="110"/>
    <n v="39075"/>
    <m/>
    <n v="0"/>
    <n v="0"/>
    <n v="0"/>
    <n v="0"/>
    <m/>
    <m/>
    <n v="12878"/>
    <n v="382"/>
    <n v="40334"/>
    <n v="0"/>
    <m/>
    <n v="0"/>
    <n v="0"/>
    <n v="0"/>
    <n v="5100"/>
    <m/>
    <m/>
    <n v="0"/>
    <n v="0"/>
    <n v="5100"/>
    <n v="35542"/>
    <m/>
    <n v="0"/>
    <n v="0"/>
    <n v="0"/>
    <n v="0"/>
    <m/>
    <m/>
    <n v="0"/>
    <n v="0"/>
    <n v="35542"/>
    <n v="0"/>
    <m/>
    <n v="0"/>
    <n v="0"/>
    <n v="0"/>
    <n v="0"/>
    <m/>
    <m/>
    <n v="0"/>
    <n v="0"/>
    <n v="0"/>
    <m/>
    <m/>
    <m/>
    <m/>
    <m/>
    <m/>
    <m/>
    <m/>
    <m/>
    <m/>
    <m/>
    <m/>
    <m/>
    <m/>
    <m/>
    <m/>
    <m/>
    <m/>
    <m/>
    <m/>
    <m/>
    <m/>
    <n v="11513"/>
    <m/>
    <n v="0"/>
    <n v="17768"/>
    <n v="0"/>
    <m/>
    <m/>
    <n v="29643"/>
    <n v="5966"/>
    <n v="9315"/>
    <n v="74205"/>
    <m/>
    <m/>
    <m/>
    <m/>
    <m/>
    <m/>
    <m/>
    <m/>
    <m/>
    <m/>
    <m/>
    <m/>
    <m/>
    <m/>
    <m/>
    <m/>
    <m/>
    <m/>
    <m/>
    <m/>
    <m/>
    <m/>
    <n v="0"/>
    <m/>
    <n v="0"/>
    <n v="0"/>
    <n v="0"/>
    <m/>
    <m/>
    <n v="0"/>
    <n v="0"/>
    <n v="0"/>
    <n v="0"/>
    <m/>
    <m/>
    <m/>
    <m/>
    <m/>
    <m/>
    <m/>
    <m/>
    <m/>
    <m/>
    <m/>
    <m/>
    <m/>
    <m/>
    <m/>
    <m/>
    <m/>
    <m/>
    <m/>
    <m/>
    <m/>
    <m/>
    <m/>
    <m/>
    <m/>
    <m/>
    <m/>
    <m/>
    <m/>
    <m/>
    <n v="0"/>
    <m/>
    <n v="0"/>
    <n v="0"/>
    <n v="0"/>
    <n v="0"/>
    <m/>
    <m/>
    <n v="0"/>
    <n v="0"/>
    <n v="0"/>
    <n v="75876"/>
    <n v="79305"/>
    <n v="155181"/>
    <s v="Dean or other administrator"/>
    <m/>
    <s v="yes"/>
    <m/>
    <m/>
    <m/>
    <m/>
    <s v="no coordinator or dept. chair"/>
    <n v="1212"/>
    <n v="1512"/>
    <n v="566"/>
    <n v="570"/>
    <n v="87773"/>
    <n v="3336"/>
    <n v="12436"/>
    <n v="214"/>
    <m/>
    <n v="125"/>
    <n v="48"/>
    <n v="54"/>
    <n v="2167"/>
    <m/>
    <m/>
    <n v="5"/>
    <n v="2.98"/>
    <m/>
    <m/>
    <n v="10"/>
    <n v="9.5"/>
    <n v="12.48"/>
    <n v="2.96"/>
    <n v="6896"/>
    <s v="actual"/>
    <n v="20232"/>
    <n v="48792"/>
    <m/>
    <m/>
    <m/>
    <m/>
    <m/>
    <m/>
    <m/>
    <n v="67"/>
    <n v="42"/>
    <n v="339"/>
    <n v="154"/>
    <m/>
    <m/>
    <m/>
    <m/>
    <m/>
    <m/>
    <m/>
    <m/>
    <m/>
    <m/>
    <m/>
    <m/>
    <m/>
    <n v="300"/>
    <n v="6926"/>
    <n v="1"/>
    <n v="0"/>
    <n v="0"/>
    <n v="68"/>
    <n v="32"/>
    <n v="32"/>
    <n v="5"/>
    <n v="0"/>
    <n v="5"/>
    <n v="0"/>
    <m/>
    <m/>
    <m/>
    <m/>
    <m/>
    <n v="789317"/>
    <n v="14"/>
    <n v="0.25991584021239711"/>
    <n v="3.2864848145069306E-2"/>
    <n v="0.22903577113177515"/>
    <n v="0"/>
    <n v="0.4781835405107584"/>
    <n v="0"/>
    <m/>
    <n v="0"/>
    <n v="0.48895161134417231"/>
    <n v="0.51104838865582769"/>
    <m/>
    <m/>
    <m/>
    <m/>
    <m/>
    <m/>
    <m/>
    <m/>
    <m/>
    <m/>
    <m/>
    <n v="1414.6429945054927"/>
    <x v="2"/>
  </r>
  <r>
    <s v="North Orange CCD"/>
    <x v="36"/>
    <s v="862"/>
    <s v="Multi-College District"/>
    <x v="0"/>
    <n v="0.58633701624101919"/>
    <n v="0.21231057175632434"/>
    <n v="0.26"/>
    <n v="21.2"/>
    <n v="2"/>
    <n v="20090"/>
    <x v="3"/>
    <x v="327"/>
    <x v="64"/>
    <x v="12"/>
    <n v="54"/>
    <n v="503"/>
    <n v="31"/>
    <n v="103"/>
    <n v="110"/>
    <n v="31716"/>
    <m/>
    <n v="0"/>
    <n v="2000"/>
    <n v="0"/>
    <n v="0"/>
    <m/>
    <m/>
    <n v="0"/>
    <n v="2127"/>
    <n v="35843"/>
    <n v="0"/>
    <m/>
    <n v="0"/>
    <n v="0"/>
    <n v="0"/>
    <n v="5100"/>
    <m/>
    <m/>
    <n v="0"/>
    <n v="0"/>
    <n v="5100"/>
    <n v="35229"/>
    <m/>
    <n v="0"/>
    <n v="0"/>
    <n v="0"/>
    <n v="0"/>
    <m/>
    <m/>
    <n v="0"/>
    <n v="0"/>
    <n v="35229"/>
    <n v="0"/>
    <m/>
    <n v="0"/>
    <n v="0"/>
    <n v="0"/>
    <n v="0"/>
    <m/>
    <m/>
    <n v="0"/>
    <n v="0"/>
    <n v="0"/>
    <m/>
    <m/>
    <m/>
    <m/>
    <m/>
    <m/>
    <m/>
    <m/>
    <m/>
    <m/>
    <m/>
    <m/>
    <m/>
    <m/>
    <m/>
    <m/>
    <m/>
    <m/>
    <m/>
    <m/>
    <m/>
    <m/>
    <n v="11774"/>
    <m/>
    <n v="0"/>
    <n v="0"/>
    <n v="0"/>
    <m/>
    <m/>
    <n v="10913"/>
    <n v="10273"/>
    <n v="0"/>
    <n v="32960"/>
    <m/>
    <m/>
    <m/>
    <m/>
    <m/>
    <m/>
    <m/>
    <m/>
    <m/>
    <m/>
    <m/>
    <m/>
    <m/>
    <m/>
    <m/>
    <m/>
    <m/>
    <m/>
    <m/>
    <m/>
    <m/>
    <m/>
    <n v="0"/>
    <m/>
    <n v="0"/>
    <n v="0"/>
    <n v="0"/>
    <m/>
    <m/>
    <n v="0"/>
    <n v="0"/>
    <n v="0"/>
    <n v="0"/>
    <m/>
    <m/>
    <m/>
    <m/>
    <m/>
    <m/>
    <m/>
    <m/>
    <m/>
    <m/>
    <m/>
    <m/>
    <m/>
    <m/>
    <m/>
    <m/>
    <m/>
    <m/>
    <m/>
    <m/>
    <m/>
    <m/>
    <m/>
    <m/>
    <m/>
    <m/>
    <m/>
    <m/>
    <m/>
    <m/>
    <n v="0"/>
    <m/>
    <n v="0"/>
    <n v="0"/>
    <n v="0"/>
    <n v="0"/>
    <m/>
    <m/>
    <n v="0"/>
    <n v="0"/>
    <n v="0"/>
    <n v="71072"/>
    <n v="38060"/>
    <n v="109132"/>
    <s v="Dean or other administrator"/>
    <m/>
    <s v="yes"/>
    <m/>
    <m/>
    <m/>
    <m/>
    <s v="no coordinator or dept. chair"/>
    <n v="573"/>
    <n v="914"/>
    <n v="277"/>
    <n v="281"/>
    <n v="87126"/>
    <n v="2681"/>
    <n v="15117"/>
    <n v="201"/>
    <m/>
    <n v="125"/>
    <n v="95"/>
    <n v="97"/>
    <n v="2248"/>
    <m/>
    <m/>
    <n v="5"/>
    <n v="4.5999999999999996"/>
    <m/>
    <m/>
    <n v="10"/>
    <n v="9.5"/>
    <n v="14.1"/>
    <n v="4.1399999999999997"/>
    <n v="7013"/>
    <s v="actual"/>
    <n v="19238"/>
    <n v="70943"/>
    <m/>
    <m/>
    <m/>
    <m/>
    <m/>
    <m/>
    <m/>
    <n v="62"/>
    <n v="43"/>
    <n v="222"/>
    <n v="124"/>
    <m/>
    <m/>
    <m/>
    <m/>
    <m/>
    <m/>
    <m/>
    <m/>
    <m/>
    <m/>
    <m/>
    <m/>
    <m/>
    <n v="278"/>
    <n v="6634"/>
    <n v="1"/>
    <n v="1"/>
    <n v="7"/>
    <n v="68"/>
    <n v="32"/>
    <n v="32"/>
    <n v="5"/>
    <n v="0"/>
    <n v="5"/>
    <n v="0"/>
    <m/>
    <m/>
    <m/>
    <m/>
    <m/>
    <n v="820091"/>
    <n v="15"/>
    <n v="0.32843712201737346"/>
    <n v="4.6732397463622039E-2"/>
    <n v="0.32281090789136091"/>
    <n v="0"/>
    <n v="0.30201957262764356"/>
    <n v="0"/>
    <m/>
    <n v="0"/>
    <n v="0.65124802990873443"/>
    <n v="0.34875197009126563"/>
    <m/>
    <m/>
    <m/>
    <m/>
    <m/>
    <m/>
    <m/>
    <m/>
    <m/>
    <m/>
    <m/>
    <n v="1257.0554272205366"/>
    <x v="2"/>
  </r>
  <r>
    <s v="North Orange CCD"/>
    <x v="36"/>
    <s v="862"/>
    <s v="Multi-College District"/>
    <x v="0"/>
    <n v="0.58633701624101919"/>
    <n v="0.21231057175632434"/>
    <n v="0.26"/>
    <n v="21.2"/>
    <n v="2"/>
    <n v="20100"/>
    <x v="4"/>
    <x v="328"/>
    <x v="64"/>
    <x v="12"/>
    <n v="54"/>
    <n v="503"/>
    <n v="31"/>
    <n v="103"/>
    <n v="110"/>
    <n v="36202"/>
    <m/>
    <n v="0"/>
    <n v="0"/>
    <n v="0"/>
    <n v="0"/>
    <m/>
    <m/>
    <n v="0"/>
    <n v="8087"/>
    <n v="44289"/>
    <n v="0"/>
    <m/>
    <n v="0"/>
    <n v="5100"/>
    <n v="0"/>
    <n v="0"/>
    <m/>
    <m/>
    <n v="0"/>
    <n v="0"/>
    <n v="5100"/>
    <n v="33923"/>
    <m/>
    <n v="0"/>
    <n v="0"/>
    <n v="0"/>
    <n v="0"/>
    <m/>
    <m/>
    <n v="0"/>
    <n v="0"/>
    <n v="33923"/>
    <n v="0"/>
    <m/>
    <n v="0"/>
    <n v="0"/>
    <n v="0"/>
    <n v="0"/>
    <m/>
    <m/>
    <n v="0"/>
    <n v="0"/>
    <n v="0"/>
    <m/>
    <m/>
    <m/>
    <m/>
    <m/>
    <m/>
    <m/>
    <m/>
    <m/>
    <m/>
    <m/>
    <m/>
    <m/>
    <m/>
    <m/>
    <m/>
    <m/>
    <m/>
    <m/>
    <m/>
    <m/>
    <m/>
    <n v="4935"/>
    <m/>
    <n v="0"/>
    <n v="0"/>
    <n v="0"/>
    <m/>
    <m/>
    <n v="23773"/>
    <n v="8457"/>
    <n v="27517"/>
    <n v="61353"/>
    <m/>
    <m/>
    <m/>
    <m/>
    <m/>
    <m/>
    <m/>
    <m/>
    <m/>
    <m/>
    <m/>
    <m/>
    <m/>
    <m/>
    <m/>
    <m/>
    <m/>
    <m/>
    <m/>
    <m/>
    <m/>
    <m/>
    <n v="0"/>
    <m/>
    <n v="0"/>
    <n v="0"/>
    <n v="0"/>
    <m/>
    <m/>
    <n v="0"/>
    <n v="0"/>
    <n v="0"/>
    <n v="0"/>
    <m/>
    <m/>
    <m/>
    <m/>
    <m/>
    <m/>
    <m/>
    <m/>
    <m/>
    <m/>
    <m/>
    <m/>
    <m/>
    <m/>
    <m/>
    <m/>
    <m/>
    <m/>
    <m/>
    <m/>
    <m/>
    <m/>
    <m/>
    <m/>
    <m/>
    <m/>
    <m/>
    <m/>
    <m/>
    <m/>
    <n v="0"/>
    <m/>
    <n v="0"/>
    <n v="0"/>
    <n v="0"/>
    <n v="0"/>
    <m/>
    <m/>
    <n v="0"/>
    <n v="0"/>
    <n v="0"/>
    <n v="78212"/>
    <n v="66453"/>
    <n v="144665"/>
    <s v="Dean or other administrator"/>
    <m/>
    <s v="yes"/>
    <m/>
    <m/>
    <m/>
    <m/>
    <s v="no coordinator or dept. chair"/>
    <n v="661"/>
    <n v="950"/>
    <n v="254"/>
    <n v="257"/>
    <n v="86741"/>
    <n v="3177"/>
    <n v="18294"/>
    <n v="179"/>
    <n v="30"/>
    <n v="125"/>
    <n v="22"/>
    <n v="23"/>
    <n v="2268"/>
    <m/>
    <m/>
    <n v="5"/>
    <n v="3.95"/>
    <m/>
    <m/>
    <n v="9"/>
    <n v="9"/>
    <n v="12.95"/>
    <n v="2.0499999999999998"/>
    <n v="8271"/>
    <s v="actual"/>
    <n v="23263"/>
    <n v="74492"/>
    <m/>
    <m/>
    <m/>
    <m/>
    <m/>
    <m/>
    <m/>
    <n v="31"/>
    <n v="29"/>
    <n v="186"/>
    <n v="98"/>
    <m/>
    <m/>
    <m/>
    <m/>
    <m/>
    <m/>
    <m/>
    <m/>
    <m/>
    <m/>
    <m/>
    <m/>
    <m/>
    <n v="275"/>
    <n v="7282"/>
    <n v="1"/>
    <n v="1"/>
    <n v="25"/>
    <n v="68"/>
    <n v="32"/>
    <n v="32"/>
    <n v="5"/>
    <n v="0"/>
    <n v="5"/>
    <n v="0"/>
    <m/>
    <m/>
    <m/>
    <m/>
    <m/>
    <n v="814867"/>
    <n v="12"/>
    <n v="0.3061486883489441"/>
    <n v="3.5253862371686311E-2"/>
    <n v="0.23449348494798328"/>
    <n v="0"/>
    <n v="0.42410396433138631"/>
    <n v="0"/>
    <m/>
    <n v="0"/>
    <n v="0.54064217329692743"/>
    <n v="0.45935782670307262"/>
    <m/>
    <m/>
    <m/>
    <m/>
    <m/>
    <m/>
    <m/>
    <m/>
    <m/>
    <m/>
    <m/>
    <n v="1665.2975620518489"/>
    <x v="1"/>
  </r>
  <r>
    <s v="North Orange CCD"/>
    <x v="36"/>
    <s v="862"/>
    <s v="Multi-College District"/>
    <x v="0"/>
    <n v="0.58633701624101919"/>
    <n v="0.21231057175632434"/>
    <n v="0.26"/>
    <n v="21.2"/>
    <n v="2"/>
    <n v="20110"/>
    <x v="5"/>
    <x v="329"/>
    <x v="64"/>
    <x v="12"/>
    <n v="54"/>
    <n v="503"/>
    <n v="33"/>
    <n v="88"/>
    <n v="75"/>
    <n v="44051.75"/>
    <m/>
    <m/>
    <m/>
    <m/>
    <m/>
    <m/>
    <m/>
    <n v="18917.34"/>
    <n v="3576.94"/>
    <n v="66546.03"/>
    <n v="5100"/>
    <m/>
    <m/>
    <m/>
    <m/>
    <m/>
    <m/>
    <m/>
    <m/>
    <m/>
    <n v="5100"/>
    <n v="17700.150000000001"/>
    <m/>
    <m/>
    <m/>
    <m/>
    <m/>
    <m/>
    <m/>
    <m/>
    <m/>
    <n v="17700.150000000001"/>
    <m/>
    <m/>
    <m/>
    <m/>
    <m/>
    <m/>
    <m/>
    <m/>
    <m/>
    <m/>
    <n v="0"/>
    <m/>
    <m/>
    <m/>
    <m/>
    <m/>
    <m/>
    <m/>
    <m/>
    <m/>
    <m/>
    <m/>
    <m/>
    <m/>
    <m/>
    <m/>
    <m/>
    <m/>
    <m/>
    <m/>
    <m/>
    <m/>
    <m/>
    <n v="3224.21"/>
    <m/>
    <m/>
    <n v="48532.66"/>
    <m/>
    <m/>
    <m/>
    <m/>
    <m/>
    <m/>
    <n v="51756.87"/>
    <m/>
    <m/>
    <m/>
    <m/>
    <m/>
    <m/>
    <m/>
    <m/>
    <m/>
    <m/>
    <m/>
    <m/>
    <m/>
    <m/>
    <m/>
    <m/>
    <m/>
    <m/>
    <m/>
    <m/>
    <m/>
    <m/>
    <m/>
    <m/>
    <m/>
    <m/>
    <m/>
    <m/>
    <m/>
    <m/>
    <m/>
    <m/>
    <n v="0"/>
    <m/>
    <m/>
    <m/>
    <m/>
    <m/>
    <m/>
    <m/>
    <m/>
    <m/>
    <m/>
    <m/>
    <m/>
    <m/>
    <m/>
    <m/>
    <m/>
    <m/>
    <m/>
    <m/>
    <m/>
    <m/>
    <m/>
    <m/>
    <m/>
    <m/>
    <m/>
    <m/>
    <m/>
    <m/>
    <m/>
    <n v="15543.09"/>
    <m/>
    <m/>
    <n v="670.24"/>
    <m/>
    <m/>
    <m/>
    <m/>
    <m/>
    <n v="44949.64"/>
    <n v="61162.97"/>
    <n v="84246.18"/>
    <n v="56856.87"/>
    <n v="202266.02"/>
    <s v="Dean or other administrator"/>
    <m/>
    <s v="yes"/>
    <m/>
    <s v="None"/>
    <m/>
    <m/>
    <m/>
    <n v="665"/>
    <n v="900"/>
    <n v="394"/>
    <n v="394"/>
    <n v="79669"/>
    <n v="2294"/>
    <n v="20573"/>
    <n v="126"/>
    <n v="28"/>
    <n v="128"/>
    <n v="24"/>
    <n v="30"/>
    <n v="2072"/>
    <m/>
    <m/>
    <n v="5"/>
    <n v="7.14"/>
    <m/>
    <m/>
    <n v="9"/>
    <n v="9"/>
    <n v="16.14"/>
    <n v="3.3"/>
    <n v="6814"/>
    <s v="actual"/>
    <n v="45909"/>
    <n v="153484"/>
    <n v="21330"/>
    <m/>
    <m/>
    <m/>
    <n v="220723"/>
    <m/>
    <m/>
    <n v="28"/>
    <n v="21"/>
    <n v="260"/>
    <n v="112"/>
    <m/>
    <m/>
    <m/>
    <m/>
    <m/>
    <m/>
    <m/>
    <m/>
    <m/>
    <m/>
    <m/>
    <m/>
    <m/>
    <n v="246"/>
    <n v="7180"/>
    <n v="2"/>
    <n v="2"/>
    <n v="26"/>
    <n v="67.5"/>
    <n v="28"/>
    <n v="28"/>
    <n v="5"/>
    <n v="0"/>
    <n v="5"/>
    <n v="0"/>
    <m/>
    <m/>
    <m/>
    <m/>
    <m/>
    <n v="852363"/>
    <n v="12"/>
    <n v="0.32900251856441337"/>
    <n v="2.521431924156119E-2"/>
    <n v="8.7509261318337125E-2"/>
    <n v="0"/>
    <n v="0.25588514571058452"/>
    <n v="0"/>
    <m/>
    <n v="0.30238875516510388"/>
    <n v="0.41651177988275045"/>
    <n v="0.28109946495214572"/>
    <m/>
    <m/>
    <m/>
    <m/>
    <m/>
    <m/>
    <m/>
    <m/>
    <m/>
    <m/>
    <m/>
    <n v="1370.1957986664324"/>
    <x v="1"/>
  </r>
  <r>
    <s v="North Orange CCD"/>
    <x v="36"/>
    <s v="862"/>
    <s v="Multi-College District"/>
    <x v="0"/>
    <n v="0.58633701624101919"/>
    <n v="0.21231057175632434"/>
    <n v="0.26"/>
    <n v="21.2"/>
    <n v="2"/>
    <n v="20120"/>
    <x v="6"/>
    <x v="330"/>
    <x v="64"/>
    <x v="12"/>
    <n v="54"/>
    <n v="503"/>
    <n v="33"/>
    <n v="88"/>
    <n v="75"/>
    <n v="16867.39"/>
    <m/>
    <m/>
    <m/>
    <m/>
    <m/>
    <m/>
    <m/>
    <m/>
    <m/>
    <n v="16867.39"/>
    <m/>
    <m/>
    <m/>
    <m/>
    <m/>
    <m/>
    <m/>
    <m/>
    <n v="5000"/>
    <m/>
    <n v="5000"/>
    <n v="16746.689999999999"/>
    <m/>
    <m/>
    <m/>
    <m/>
    <m/>
    <m/>
    <m/>
    <m/>
    <m/>
    <n v="16746.689999999999"/>
    <m/>
    <m/>
    <m/>
    <m/>
    <m/>
    <m/>
    <m/>
    <m/>
    <m/>
    <m/>
    <n v="0"/>
    <m/>
    <m/>
    <m/>
    <m/>
    <m/>
    <m/>
    <m/>
    <m/>
    <m/>
    <m/>
    <m/>
    <m/>
    <m/>
    <m/>
    <m/>
    <m/>
    <m/>
    <m/>
    <m/>
    <m/>
    <m/>
    <m/>
    <n v="9172"/>
    <m/>
    <m/>
    <n v="12816"/>
    <m/>
    <m/>
    <m/>
    <m/>
    <n v="25500"/>
    <n v="3152.62"/>
    <n v="50640.62"/>
    <m/>
    <m/>
    <m/>
    <m/>
    <m/>
    <m/>
    <m/>
    <m/>
    <m/>
    <m/>
    <m/>
    <m/>
    <m/>
    <m/>
    <m/>
    <m/>
    <m/>
    <m/>
    <m/>
    <m/>
    <m/>
    <m/>
    <m/>
    <m/>
    <m/>
    <m/>
    <m/>
    <m/>
    <m/>
    <m/>
    <m/>
    <m/>
    <n v="0"/>
    <m/>
    <m/>
    <m/>
    <m/>
    <m/>
    <m/>
    <m/>
    <m/>
    <m/>
    <m/>
    <m/>
    <m/>
    <m/>
    <m/>
    <m/>
    <m/>
    <m/>
    <m/>
    <m/>
    <m/>
    <m/>
    <m/>
    <m/>
    <m/>
    <m/>
    <m/>
    <m/>
    <m/>
    <m/>
    <m/>
    <n v="12895.82"/>
    <m/>
    <m/>
    <m/>
    <m/>
    <m/>
    <m/>
    <m/>
    <m/>
    <n v="43101.82"/>
    <n v="55997.64"/>
    <n v="33614.080000000002"/>
    <n v="55640.62"/>
    <n v="145252.34000000003"/>
    <s v="Dean or other administrator"/>
    <m/>
    <s v="yes"/>
    <m/>
    <s v="None"/>
    <m/>
    <m/>
    <m/>
    <n v="1494"/>
    <n v="1810"/>
    <n v="598"/>
    <n v="598"/>
    <n v="79783"/>
    <n v="4592"/>
    <n v="25165"/>
    <n v="127"/>
    <n v="17"/>
    <n v="128"/>
    <n v="0"/>
    <n v="0"/>
    <n v="2066"/>
    <m/>
    <m/>
    <n v="5"/>
    <n v="8.41"/>
    <m/>
    <m/>
    <n v="9"/>
    <n v="9"/>
    <n v="17.41"/>
    <n v="3.9"/>
    <n v="7116"/>
    <s v="actual"/>
    <n v="49924"/>
    <n v="124823"/>
    <n v="20852"/>
    <m/>
    <m/>
    <m/>
    <n v="195599"/>
    <m/>
    <m/>
    <n v="41"/>
    <n v="39"/>
    <n v="188"/>
    <n v="103"/>
    <m/>
    <m/>
    <m/>
    <m/>
    <m/>
    <m/>
    <m/>
    <m/>
    <m/>
    <m/>
    <m/>
    <m/>
    <m/>
    <n v="222"/>
    <n v="8890"/>
    <n v="2"/>
    <n v="3"/>
    <n v="49"/>
    <n v="67.5"/>
    <n v="28"/>
    <n v="28"/>
    <n v="4"/>
    <n v="0"/>
    <n v="4"/>
    <n v="0"/>
    <m/>
    <m/>
    <m/>
    <m/>
    <m/>
    <n v="709862"/>
    <n v="10"/>
    <n v="0.11612473850679443"/>
    <n v="3.4422853359883904E-2"/>
    <n v="0.11529377082668682"/>
    <n v="0"/>
    <n v="0.34863892726272083"/>
    <n v="0"/>
    <m/>
    <n v="0.38551971004391383"/>
    <n v="0.23141850933348126"/>
    <n v="0.38306178062260471"/>
    <m/>
    <m/>
    <m/>
    <m/>
    <m/>
    <m/>
    <m/>
    <m/>
    <m/>
    <m/>
    <m/>
    <n v="900.41178304750929"/>
    <x v="2"/>
  </r>
  <r>
    <s v="North Orange CCD"/>
    <x v="36"/>
    <s v="862"/>
    <s v="Multi-College District"/>
    <x v="0"/>
    <n v="0.58633701624101919"/>
    <n v="0.21231057175632434"/>
    <n v="0.26"/>
    <n v="21.2"/>
    <n v="2"/>
    <n v="20130"/>
    <x v="7"/>
    <x v="331"/>
    <x v="64"/>
    <x v="12"/>
    <n v="54"/>
    <n v="503"/>
    <n v="33"/>
    <n v="88"/>
    <m/>
    <n v="7689.78"/>
    <m/>
    <m/>
    <m/>
    <m/>
    <m/>
    <m/>
    <m/>
    <m/>
    <n v="14780.03"/>
    <n v="22469.81"/>
    <m/>
    <m/>
    <m/>
    <m/>
    <m/>
    <m/>
    <m/>
    <m/>
    <n v="1859.5"/>
    <m/>
    <n v="1859.5"/>
    <n v="18471.32"/>
    <m/>
    <m/>
    <m/>
    <m/>
    <m/>
    <m/>
    <m/>
    <m/>
    <m/>
    <n v="18471.32"/>
    <m/>
    <m/>
    <m/>
    <m/>
    <m/>
    <m/>
    <m/>
    <m/>
    <m/>
    <m/>
    <m/>
    <m/>
    <m/>
    <m/>
    <m/>
    <m/>
    <m/>
    <m/>
    <m/>
    <m/>
    <m/>
    <m/>
    <m/>
    <m/>
    <m/>
    <m/>
    <m/>
    <m/>
    <m/>
    <m/>
    <m/>
    <m/>
    <m/>
    <m/>
    <m/>
    <m/>
    <m/>
    <m/>
    <m/>
    <m/>
    <n v="19376"/>
    <n v="25647.79"/>
    <m/>
    <n v="45023.79"/>
    <m/>
    <m/>
    <m/>
    <m/>
    <m/>
    <m/>
    <m/>
    <m/>
    <m/>
    <m/>
    <m/>
    <m/>
    <m/>
    <m/>
    <m/>
    <m/>
    <m/>
    <m/>
    <m/>
    <m/>
    <m/>
    <m/>
    <n v="137.52000000000001"/>
    <m/>
    <m/>
    <m/>
    <m/>
    <m/>
    <m/>
    <m/>
    <m/>
    <m/>
    <n v="137.52000000000001"/>
    <m/>
    <m/>
    <m/>
    <m/>
    <m/>
    <m/>
    <m/>
    <m/>
    <m/>
    <m/>
    <m/>
    <m/>
    <m/>
    <m/>
    <m/>
    <m/>
    <m/>
    <m/>
    <m/>
    <m/>
    <m/>
    <m/>
    <m/>
    <m/>
    <m/>
    <m/>
    <m/>
    <m/>
    <m/>
    <m/>
    <n v="30277"/>
    <m/>
    <m/>
    <m/>
    <m/>
    <m/>
    <m/>
    <m/>
    <m/>
    <m/>
    <n v="30277"/>
    <n v="40941.130000000005"/>
    <n v="47020.81"/>
    <n v="118238.94000000002"/>
    <s v="Dean or other administrator"/>
    <m/>
    <s v="yes"/>
    <m/>
    <s v="None"/>
    <m/>
    <m/>
    <m/>
    <n v="334"/>
    <n v="411"/>
    <n v="623"/>
    <n v="623"/>
    <n v="80355"/>
    <n v="110241"/>
    <n v="135406"/>
    <n v="120"/>
    <n v="18"/>
    <n v="126"/>
    <n v="18"/>
    <n v="34"/>
    <n v="2045"/>
    <m/>
    <m/>
    <n v="8"/>
    <n v="8.9499999999999993"/>
    <m/>
    <n v="9"/>
    <n v="9"/>
    <n v="9"/>
    <n v="17.95"/>
    <n v="3"/>
    <n v="6794"/>
    <s v="actual"/>
    <n v="42448"/>
    <n v="148705"/>
    <n v="15298"/>
    <m/>
    <n v="3051"/>
    <m/>
    <m/>
    <m/>
    <m/>
    <n v="234"/>
    <n v="99"/>
    <n v="38"/>
    <n v="29"/>
    <s v="No"/>
    <m/>
    <m/>
    <m/>
    <m/>
    <m/>
    <m/>
    <m/>
    <m/>
    <m/>
    <m/>
    <s v="No"/>
    <m/>
    <n v="232"/>
    <n v="6530"/>
    <n v="1"/>
    <n v="5"/>
    <n v="64"/>
    <n v="67.5"/>
    <n v="28"/>
    <n v="28"/>
    <n v="4"/>
    <n v="0"/>
    <n v="4"/>
    <n v="0"/>
    <s v="No"/>
    <m/>
    <m/>
    <s v="No"/>
    <s v="Yes"/>
    <n v="598386"/>
    <n v="8"/>
    <n v="0.19003730919779896"/>
    <n v="1.5726629484330627E-2"/>
    <n v="0.15622027734687063"/>
    <n v="0"/>
    <n v="0.38078648201683807"/>
    <n v="1.1630686134364871E-3"/>
    <m/>
    <n v="0.25606623334072509"/>
    <n v="0.34625758654466965"/>
    <n v="0.39767618011460515"/>
    <m/>
    <m/>
    <m/>
    <m/>
    <m/>
    <m/>
    <m/>
    <m/>
    <m/>
    <m/>
    <m/>
    <n v="940.52128929567664"/>
    <x v="2"/>
  </r>
  <r>
    <s v="North Orange CCD"/>
    <x v="36"/>
    <s v="862"/>
    <s v="Multi-College District"/>
    <x v="0"/>
    <n v="0.58633701624101919"/>
    <n v="0.21231057175632434"/>
    <n v="0.26"/>
    <n v="21.2"/>
    <n v="2"/>
    <n v="20140"/>
    <x v="8"/>
    <x v="332"/>
    <x v="64"/>
    <x v="12"/>
    <n v="54"/>
    <n v="503"/>
    <n v="33"/>
    <n v="128"/>
    <m/>
    <n v="11030"/>
    <n v="0"/>
    <n v="0"/>
    <n v="0"/>
    <m/>
    <m/>
    <n v="0"/>
    <n v="0"/>
    <n v="15681"/>
    <n v="3717"/>
    <n v="30428"/>
    <n v="0"/>
    <n v="0"/>
    <n v="0"/>
    <n v="0"/>
    <m/>
    <m/>
    <n v="0"/>
    <n v="0"/>
    <n v="3306"/>
    <n v="0"/>
    <n v="3306"/>
    <n v="19173"/>
    <n v="0"/>
    <n v="0"/>
    <n v="0"/>
    <m/>
    <m/>
    <n v="0"/>
    <n v="0"/>
    <n v="0"/>
    <n v="0"/>
    <n v="19173"/>
    <n v="0"/>
    <n v="0"/>
    <n v="0"/>
    <n v="0"/>
    <m/>
    <m/>
    <n v="0"/>
    <n v="0"/>
    <n v="0"/>
    <n v="0"/>
    <n v="0"/>
    <n v="0"/>
    <n v="0"/>
    <n v="0"/>
    <n v="0"/>
    <m/>
    <n v="0"/>
    <n v="0"/>
    <n v="0"/>
    <n v="28594"/>
    <n v="0"/>
    <n v="28594"/>
    <n v="0"/>
    <n v="0"/>
    <n v="0"/>
    <n v="0"/>
    <m/>
    <n v="0"/>
    <n v="0"/>
    <n v="0"/>
    <n v="0"/>
    <n v="0"/>
    <n v="0"/>
    <n v="0"/>
    <n v="0"/>
    <n v="0"/>
    <n v="0"/>
    <n v="0"/>
    <n v="0"/>
    <n v="0"/>
    <n v="0"/>
    <n v="28594"/>
    <n v="0"/>
    <n v="28594"/>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5423"/>
    <n v="0"/>
    <n v="0"/>
    <n v="0"/>
    <m/>
    <m/>
    <n v="0"/>
    <n v="0"/>
    <n v="0"/>
    <n v="0"/>
    <n v="5423"/>
    <n v="49601"/>
    <n v="31900"/>
    <n v="86924"/>
    <s v="Dean or other administrator"/>
    <m/>
    <s v="No"/>
    <s v="M.A."/>
    <s v="None"/>
    <m/>
    <m/>
    <m/>
    <n v="1157"/>
    <n v="1277"/>
    <n v="385"/>
    <n v="385"/>
    <n v="80630"/>
    <n v="6312"/>
    <n v="174801"/>
    <n v="118"/>
    <n v="21"/>
    <n v="126"/>
    <n v="7"/>
    <n v="7"/>
    <n v="2049"/>
    <s v="No"/>
    <m/>
    <n v="5"/>
    <n v="6.01"/>
    <n v="8"/>
    <n v="1"/>
    <n v="9"/>
    <n v="9"/>
    <n v="15.01"/>
    <n v="2.65"/>
    <n v="6932"/>
    <s v="actual"/>
    <n v="21750"/>
    <n v="52459"/>
    <m/>
    <m/>
    <m/>
    <m/>
    <n v="74209"/>
    <n v="43"/>
    <n v="0"/>
    <m/>
    <n v="31"/>
    <n v="363"/>
    <n v="115"/>
    <s v="No"/>
    <m/>
    <m/>
    <m/>
    <m/>
    <m/>
    <m/>
    <m/>
    <m/>
    <m/>
    <m/>
    <s v="No"/>
    <m/>
    <n v="269"/>
    <n v="4059"/>
    <n v="2"/>
    <n v="5"/>
    <n v="58"/>
    <n v="66.5"/>
    <n v="32"/>
    <n v="32"/>
    <n v="4"/>
    <n v="0"/>
    <n v="4"/>
    <n v="0"/>
    <s v="No"/>
    <m/>
    <s v="Yes"/>
    <s v="No"/>
    <s v="Yes"/>
    <n v="660775"/>
    <n v="11"/>
    <n v="0.3500529197920022"/>
    <n v="3.8033224425935298E-2"/>
    <n v="0.22057199392572821"/>
    <n v="0"/>
    <n v="0.32895402880677371"/>
    <n v="0"/>
    <n v="0"/>
    <n v="6.2387833049560533E-2"/>
    <n v="0.57062491371773039"/>
    <n v="0.36698725323270903"/>
    <n v="0.86"/>
    <s v="No"/>
    <m/>
    <m/>
    <m/>
    <m/>
    <m/>
    <m/>
    <m/>
    <m/>
    <m/>
    <n v="1571.3926969322213"/>
    <x v="1"/>
  </r>
  <r>
    <s v="Gavilan CCD"/>
    <x v="37"/>
    <s v="441"/>
    <s v="Single College District"/>
    <x v="1"/>
    <n v="0.35965649211238682"/>
    <n v="0.1773546158872398"/>
    <n v="0.23"/>
    <n v="40"/>
    <n v="33.700000000000003"/>
    <n v="20060"/>
    <x v="0"/>
    <x v="333"/>
    <x v="65"/>
    <x v="18"/>
    <n v="275"/>
    <m/>
    <n v="0"/>
    <n v="24"/>
    <s v="Wireless Access"/>
    <n v="207"/>
    <m/>
    <n v="52560"/>
    <n v="27543"/>
    <n v="0"/>
    <n v="0"/>
    <m/>
    <m/>
    <n v="0"/>
    <n v="0"/>
    <n v="80310"/>
    <n v="765"/>
    <m/>
    <n v="0"/>
    <n v="8055"/>
    <n v="0"/>
    <n v="0"/>
    <m/>
    <m/>
    <n v="0"/>
    <n v="0"/>
    <n v="8820"/>
    <n v="0"/>
    <m/>
    <n v="0"/>
    <n v="0"/>
    <n v="0"/>
    <n v="0"/>
    <m/>
    <m/>
    <n v="0"/>
    <n v="0"/>
    <n v="0"/>
    <n v="0"/>
    <m/>
    <n v="8550"/>
    <n v="0"/>
    <n v="0"/>
    <n v="2800"/>
    <m/>
    <m/>
    <n v="0"/>
    <n v="0"/>
    <n v="11350"/>
    <m/>
    <m/>
    <m/>
    <m/>
    <m/>
    <m/>
    <m/>
    <m/>
    <m/>
    <m/>
    <m/>
    <m/>
    <m/>
    <m/>
    <m/>
    <m/>
    <m/>
    <m/>
    <m/>
    <m/>
    <m/>
    <m/>
    <n v="3945"/>
    <m/>
    <n v="5711"/>
    <n v="3024"/>
    <n v="0"/>
    <m/>
    <m/>
    <n v="33452"/>
    <n v="0"/>
    <n v="0"/>
    <n v="46132"/>
    <m/>
    <m/>
    <m/>
    <m/>
    <m/>
    <m/>
    <m/>
    <m/>
    <m/>
    <m/>
    <m/>
    <m/>
    <m/>
    <m/>
    <m/>
    <m/>
    <m/>
    <m/>
    <m/>
    <m/>
    <m/>
    <m/>
    <n v="0"/>
    <m/>
    <n v="5519"/>
    <n v="21"/>
    <n v="0"/>
    <m/>
    <m/>
    <n v="0"/>
    <n v="0"/>
    <n v="0"/>
    <n v="5540"/>
    <m/>
    <m/>
    <m/>
    <m/>
    <m/>
    <m/>
    <m/>
    <m/>
    <m/>
    <m/>
    <m/>
    <m/>
    <m/>
    <m/>
    <m/>
    <m/>
    <m/>
    <m/>
    <m/>
    <m/>
    <m/>
    <m/>
    <m/>
    <m/>
    <m/>
    <m/>
    <m/>
    <m/>
    <m/>
    <m/>
    <n v="27700"/>
    <m/>
    <n v="0"/>
    <n v="0"/>
    <n v="0"/>
    <n v="0"/>
    <m/>
    <m/>
    <n v="0"/>
    <n v="0"/>
    <n v="27700"/>
    <n v="89130"/>
    <n v="63022"/>
    <n v="179852"/>
    <s v="Department chair (Faculty position)"/>
    <s v="Head Librarian"/>
    <s v="No"/>
    <s v="M.A. (subject other than librarianship)"/>
    <m/>
    <m/>
    <s v="Stipend"/>
    <m/>
    <n v="2063"/>
    <n v="2148"/>
    <n v="674"/>
    <n v="674"/>
    <n v="50487"/>
    <n v="2664"/>
    <n v="13635"/>
    <n v="119"/>
    <m/>
    <n v="5441"/>
    <n v="52"/>
    <n v="100"/>
    <n v="610"/>
    <m/>
    <m/>
    <n v="6"/>
    <n v="2.46"/>
    <m/>
    <m/>
    <n v="4"/>
    <n v="3.5"/>
    <n v="5.96"/>
    <n v="0.5"/>
    <n v="5905"/>
    <s v="actual"/>
    <n v="3415"/>
    <n v="1457"/>
    <n v="110491"/>
    <n v="131"/>
    <m/>
    <n v="226"/>
    <n v="115726"/>
    <m/>
    <m/>
    <n v="118"/>
    <n v="77"/>
    <n v="93"/>
    <n v="61"/>
    <m/>
    <m/>
    <m/>
    <m/>
    <m/>
    <m/>
    <m/>
    <m/>
    <m/>
    <m/>
    <m/>
    <m/>
    <m/>
    <n v="120"/>
    <n v="1473"/>
    <n v="3"/>
    <n v="8"/>
    <n v="139"/>
    <n v="46"/>
    <n v="32"/>
    <n v="20"/>
    <n v="0"/>
    <n v="0"/>
    <n v="0"/>
    <n v="0"/>
    <m/>
    <m/>
    <m/>
    <m/>
    <m/>
    <n v="117252"/>
    <n v="37"/>
    <n v="0.44653381669372594"/>
    <n v="4.9040322042568335E-2"/>
    <n v="0"/>
    <n v="6.3107443898316393E-2"/>
    <n v="0.25649978871516582"/>
    <n v="3.0803104775037254E-2"/>
    <m/>
    <n v="0.15401552387518627"/>
    <n v="0.4955741387362943"/>
    <n v="0.35041033738851946"/>
    <m/>
    <m/>
    <m/>
    <m/>
    <m/>
    <m/>
    <m/>
    <m/>
    <m/>
    <m/>
    <m/>
    <n v="655.96506871204679"/>
    <x v="0"/>
  </r>
  <r>
    <s v="Gavilan CCD"/>
    <x v="37"/>
    <s v="441"/>
    <s v="Single College District"/>
    <x v="1"/>
    <n v="0.35965649211238682"/>
    <n v="0.1773546158872398"/>
    <n v="0.23"/>
    <n v="40"/>
    <n v="33.700000000000003"/>
    <n v="20070"/>
    <x v="1"/>
    <x v="334"/>
    <x v="65"/>
    <x v="18"/>
    <n v="275"/>
    <m/>
    <n v="0"/>
    <n v="24"/>
    <s v="Wireless Access"/>
    <n v="400"/>
    <m/>
    <n v="16977"/>
    <n v="41171"/>
    <n v="0"/>
    <n v="0"/>
    <m/>
    <m/>
    <n v="0"/>
    <n v="0"/>
    <n v="58548"/>
    <n v="1280"/>
    <m/>
    <n v="0"/>
    <n v="7247"/>
    <n v="0"/>
    <n v="0"/>
    <m/>
    <m/>
    <n v="0"/>
    <n v="0"/>
    <n v="8527"/>
    <n v="0"/>
    <m/>
    <n v="0"/>
    <n v="0"/>
    <n v="0"/>
    <n v="0"/>
    <m/>
    <m/>
    <n v="0"/>
    <n v="0"/>
    <n v="0"/>
    <n v="0"/>
    <m/>
    <n v="7583"/>
    <n v="3100"/>
    <n v="0"/>
    <n v="0"/>
    <m/>
    <m/>
    <n v="0"/>
    <n v="0"/>
    <n v="10683"/>
    <m/>
    <m/>
    <m/>
    <m/>
    <m/>
    <m/>
    <m/>
    <m/>
    <m/>
    <m/>
    <m/>
    <m/>
    <m/>
    <m/>
    <m/>
    <m/>
    <m/>
    <m/>
    <m/>
    <m/>
    <m/>
    <m/>
    <n v="0"/>
    <m/>
    <n v="0"/>
    <n v="360"/>
    <n v="0"/>
    <m/>
    <m/>
    <n v="36697"/>
    <n v="0"/>
    <n v="0"/>
    <n v="37057"/>
    <m/>
    <m/>
    <m/>
    <m/>
    <m/>
    <m/>
    <m/>
    <m/>
    <m/>
    <m/>
    <m/>
    <m/>
    <m/>
    <m/>
    <m/>
    <m/>
    <m/>
    <m/>
    <m/>
    <m/>
    <m/>
    <m/>
    <n v="0"/>
    <m/>
    <n v="11449"/>
    <n v="0"/>
    <n v="0"/>
    <m/>
    <m/>
    <n v="0"/>
    <n v="0"/>
    <n v="0"/>
    <n v="11449"/>
    <m/>
    <m/>
    <m/>
    <m/>
    <m/>
    <m/>
    <m/>
    <m/>
    <m/>
    <m/>
    <m/>
    <m/>
    <m/>
    <m/>
    <m/>
    <m/>
    <m/>
    <m/>
    <m/>
    <m/>
    <m/>
    <m/>
    <m/>
    <m/>
    <m/>
    <m/>
    <m/>
    <m/>
    <m/>
    <m/>
    <n v="56081"/>
    <m/>
    <n v="273"/>
    <n v="0"/>
    <n v="0"/>
    <n v="0"/>
    <m/>
    <m/>
    <n v="0"/>
    <n v="11720"/>
    <n v="68074"/>
    <n v="67075"/>
    <n v="59189"/>
    <n v="194338"/>
    <s v="Department chair (Faculty position)"/>
    <s v="Head Librarian"/>
    <s v="No"/>
    <s v="M.A. (subject other than librarianship)"/>
    <m/>
    <m/>
    <s v="Stipend"/>
    <m/>
    <n v="2068"/>
    <n v="2429"/>
    <n v="90"/>
    <n v="90"/>
    <n v="52916"/>
    <n v="4721"/>
    <n v="18356"/>
    <n v="123"/>
    <n v="2500"/>
    <n v="5441"/>
    <n v="393"/>
    <n v="693"/>
    <n v="991"/>
    <m/>
    <m/>
    <n v="5"/>
    <n v="2.46"/>
    <m/>
    <m/>
    <n v="4"/>
    <n v="4"/>
    <n v="6.46"/>
    <n v="0.5"/>
    <n v="5404"/>
    <s v="actual"/>
    <n v="3474"/>
    <n v="1517"/>
    <n v="109673"/>
    <n v="222"/>
    <m/>
    <n v="4651"/>
    <n v="119537"/>
    <m/>
    <m/>
    <n v="94"/>
    <n v="51"/>
    <n v="78"/>
    <n v="42"/>
    <m/>
    <m/>
    <m/>
    <m/>
    <m/>
    <m/>
    <m/>
    <m/>
    <m/>
    <m/>
    <m/>
    <m/>
    <m/>
    <n v="103"/>
    <n v="1116"/>
    <n v="3"/>
    <n v="8"/>
    <n v="141"/>
    <n v="55"/>
    <n v="36"/>
    <n v="20"/>
    <n v="0"/>
    <n v="0"/>
    <n v="0"/>
    <n v="0"/>
    <m/>
    <m/>
    <m/>
    <m/>
    <m/>
    <n v="136692"/>
    <n v="105"/>
    <n v="0.30126892321625209"/>
    <n v="4.3877162469511878E-2"/>
    <n v="0"/>
    <n v="5.4971235682162008E-2"/>
    <n v="0.19068324259794792"/>
    <n v="5.891282199055254E-2"/>
    <m/>
    <n v="0.35028661404357359"/>
    <n v="0.34514608568576399"/>
    <n v="0.30456730027066248"/>
    <m/>
    <m/>
    <m/>
    <m/>
    <m/>
    <m/>
    <m/>
    <m/>
    <m/>
    <m/>
    <m/>
    <n v="629.70243255196885"/>
    <x v="0"/>
  </r>
  <r>
    <s v="Gavilan CCD"/>
    <x v="37"/>
    <s v="441"/>
    <s v="Single College District"/>
    <x v="1"/>
    <n v="0.35965649211238682"/>
    <n v="0.1773546158872398"/>
    <n v="0.23"/>
    <n v="40"/>
    <n v="33.700000000000003"/>
    <n v="20080"/>
    <x v="2"/>
    <x v="335"/>
    <x v="65"/>
    <x v="18"/>
    <n v="204"/>
    <n v="204"/>
    <n v="0"/>
    <n v="25"/>
    <s v="wireless"/>
    <n v="37335"/>
    <m/>
    <n v="13274"/>
    <n v="0"/>
    <n v="0"/>
    <n v="0"/>
    <m/>
    <m/>
    <n v="0"/>
    <n v="0"/>
    <n v="50609"/>
    <n v="259"/>
    <m/>
    <n v="0"/>
    <n v="0"/>
    <n v="0"/>
    <n v="0"/>
    <m/>
    <m/>
    <n v="0"/>
    <n v="0"/>
    <n v="259"/>
    <n v="9683"/>
    <m/>
    <n v="0"/>
    <n v="0"/>
    <n v="0"/>
    <n v="0"/>
    <m/>
    <m/>
    <n v="0"/>
    <n v="0"/>
    <n v="9683"/>
    <n v="0"/>
    <m/>
    <n v="0"/>
    <n v="0"/>
    <n v="0"/>
    <n v="0"/>
    <m/>
    <m/>
    <n v="0"/>
    <n v="0"/>
    <n v="0"/>
    <m/>
    <m/>
    <m/>
    <m/>
    <m/>
    <m/>
    <m/>
    <m/>
    <m/>
    <m/>
    <m/>
    <m/>
    <m/>
    <m/>
    <m/>
    <m/>
    <m/>
    <m/>
    <m/>
    <m/>
    <m/>
    <m/>
    <n v="9016"/>
    <m/>
    <n v="11156"/>
    <n v="0"/>
    <n v="0"/>
    <m/>
    <m/>
    <n v="43895"/>
    <n v="0"/>
    <n v="0"/>
    <n v="64067"/>
    <m/>
    <m/>
    <m/>
    <m/>
    <m/>
    <m/>
    <m/>
    <m/>
    <m/>
    <m/>
    <m/>
    <m/>
    <m/>
    <m/>
    <m/>
    <m/>
    <m/>
    <m/>
    <m/>
    <m/>
    <m/>
    <m/>
    <n v="8443"/>
    <m/>
    <n v="5083"/>
    <n v="0"/>
    <n v="0"/>
    <m/>
    <m/>
    <n v="0"/>
    <n v="0"/>
    <n v="0"/>
    <n v="13526"/>
    <m/>
    <m/>
    <m/>
    <m/>
    <m/>
    <m/>
    <m/>
    <m/>
    <m/>
    <m/>
    <m/>
    <m/>
    <m/>
    <m/>
    <m/>
    <m/>
    <m/>
    <m/>
    <m/>
    <m/>
    <m/>
    <m/>
    <m/>
    <m/>
    <m/>
    <m/>
    <m/>
    <m/>
    <m/>
    <m/>
    <n v="0"/>
    <m/>
    <n v="0"/>
    <n v="0"/>
    <n v="0"/>
    <n v="0"/>
    <m/>
    <m/>
    <n v="0"/>
    <n v="0"/>
    <n v="0"/>
    <n v="60292"/>
    <n v="77852"/>
    <n v="138144"/>
    <m/>
    <s v="Head Librarian"/>
    <s v="No"/>
    <s v="M.A. (subject other than librarianship)"/>
    <m/>
    <m/>
    <s v="Stipend"/>
    <m/>
    <n v="1606"/>
    <n v="2997"/>
    <n v="85"/>
    <n v="85"/>
    <n v="57472"/>
    <n v="2976"/>
    <n v="21737"/>
    <n v="84"/>
    <m/>
    <n v="5441"/>
    <n v="489"/>
    <n v="522"/>
    <n v="2098"/>
    <m/>
    <m/>
    <n v="6"/>
    <n v="2.57"/>
    <m/>
    <m/>
    <n v="4"/>
    <n v="4"/>
    <n v="6.57"/>
    <n v="0.5"/>
    <n v="5243"/>
    <s v="actual"/>
    <n v="3657"/>
    <n v="2295"/>
    <m/>
    <n v="889"/>
    <m/>
    <n v="8310"/>
    <n v="10151"/>
    <m/>
    <m/>
    <n v="89"/>
    <n v="61"/>
    <n v="169"/>
    <n v="101"/>
    <m/>
    <m/>
    <m/>
    <m/>
    <m/>
    <m/>
    <m/>
    <m/>
    <m/>
    <m/>
    <m/>
    <m/>
    <m/>
    <n v="103"/>
    <n v="2083"/>
    <n v="3"/>
    <n v="7"/>
    <n v="112"/>
    <n v="55"/>
    <n v="36"/>
    <n v="20"/>
    <n v="0"/>
    <n v="0"/>
    <n v="0"/>
    <n v="0"/>
    <m/>
    <m/>
    <m/>
    <m/>
    <m/>
    <n v="103015"/>
    <n v="85"/>
    <n v="0.36634960620801482"/>
    <n v="1.8748552235348622E-3"/>
    <n v="7.0093525596479037E-2"/>
    <n v="0"/>
    <n v="0.46376968959925874"/>
    <n v="9.7912323372712537E-2"/>
    <m/>
    <n v="0"/>
    <n v="0.43644313180449384"/>
    <n v="0.5635568681955061"/>
    <m/>
    <m/>
    <m/>
    <m/>
    <m/>
    <m/>
    <m/>
    <m/>
    <m/>
    <m/>
    <m/>
    <n v="612.50515329419488"/>
    <x v="0"/>
  </r>
  <r>
    <s v="Gavilan CCD"/>
    <x v="37"/>
    <s v="441"/>
    <s v="Single College District"/>
    <x v="1"/>
    <n v="0.35965649211238682"/>
    <n v="0.1773546158872398"/>
    <n v="0.23"/>
    <n v="40"/>
    <n v="33.700000000000003"/>
    <n v="20090"/>
    <x v="3"/>
    <x v="336"/>
    <x v="65"/>
    <x v="18"/>
    <n v="204"/>
    <n v="204"/>
    <n v="0"/>
    <n v="25"/>
    <s v="wireless"/>
    <n v="0"/>
    <m/>
    <n v="5047"/>
    <n v="33929"/>
    <n v="0"/>
    <n v="0"/>
    <m/>
    <m/>
    <n v="0"/>
    <n v="0"/>
    <n v="38976"/>
    <n v="0"/>
    <m/>
    <n v="0"/>
    <n v="0"/>
    <n v="0"/>
    <n v="3100"/>
    <m/>
    <m/>
    <n v="0"/>
    <n v="0"/>
    <n v="3100"/>
    <n v="10524"/>
    <m/>
    <n v="0"/>
    <n v="0"/>
    <n v="0"/>
    <n v="0"/>
    <m/>
    <m/>
    <n v="0"/>
    <n v="0"/>
    <n v="10524"/>
    <n v="0"/>
    <m/>
    <n v="0"/>
    <n v="0"/>
    <n v="0"/>
    <n v="0"/>
    <m/>
    <m/>
    <n v="0"/>
    <n v="0"/>
    <n v="0"/>
    <m/>
    <m/>
    <m/>
    <m/>
    <m/>
    <m/>
    <m/>
    <m/>
    <m/>
    <m/>
    <m/>
    <m/>
    <m/>
    <m/>
    <m/>
    <m/>
    <m/>
    <m/>
    <m/>
    <m/>
    <m/>
    <m/>
    <n v="0"/>
    <m/>
    <n v="0"/>
    <n v="13991"/>
    <n v="0"/>
    <m/>
    <m/>
    <n v="51033"/>
    <n v="0"/>
    <n v="0"/>
    <n v="65024"/>
    <m/>
    <m/>
    <m/>
    <m/>
    <m/>
    <m/>
    <m/>
    <m/>
    <m/>
    <m/>
    <m/>
    <m/>
    <m/>
    <m/>
    <m/>
    <m/>
    <m/>
    <m/>
    <m/>
    <m/>
    <m/>
    <m/>
    <n v="0"/>
    <m/>
    <n v="0"/>
    <n v="1549"/>
    <n v="0"/>
    <m/>
    <m/>
    <n v="0"/>
    <n v="0"/>
    <n v="0"/>
    <n v="1549"/>
    <m/>
    <m/>
    <m/>
    <m/>
    <m/>
    <m/>
    <m/>
    <m/>
    <m/>
    <m/>
    <m/>
    <m/>
    <m/>
    <m/>
    <m/>
    <m/>
    <m/>
    <m/>
    <m/>
    <m/>
    <m/>
    <m/>
    <m/>
    <m/>
    <m/>
    <m/>
    <m/>
    <m/>
    <m/>
    <m/>
    <n v="0"/>
    <m/>
    <n v="0"/>
    <n v="0"/>
    <n v="0"/>
    <n v="0"/>
    <m/>
    <m/>
    <n v="0"/>
    <n v="0"/>
    <n v="0"/>
    <n v="49500"/>
    <n v="69673"/>
    <n v="119173"/>
    <m/>
    <s v="Head Librarian"/>
    <s v="No"/>
    <s v="M.A. (subject other than librarianship)"/>
    <m/>
    <m/>
    <s v="Stipend"/>
    <m/>
    <n v="1762"/>
    <n v="1911"/>
    <n v="147"/>
    <n v="147"/>
    <n v="59358"/>
    <n v="2682"/>
    <n v="24419"/>
    <n v="84"/>
    <m/>
    <n v="5441"/>
    <n v="171"/>
    <n v="219"/>
    <n v="2329"/>
    <m/>
    <m/>
    <n v="6"/>
    <n v="2.57"/>
    <m/>
    <m/>
    <n v="4"/>
    <n v="4"/>
    <n v="6.57"/>
    <n v="0.5"/>
    <n v="6742"/>
    <s v="actual"/>
    <n v="3849"/>
    <n v="2395"/>
    <m/>
    <n v="714"/>
    <m/>
    <n v="7407"/>
    <n v="14365"/>
    <m/>
    <m/>
    <n v="197"/>
    <n v="101"/>
    <n v="139"/>
    <n v="86"/>
    <m/>
    <m/>
    <m/>
    <m/>
    <m/>
    <m/>
    <m/>
    <m/>
    <m/>
    <m/>
    <m/>
    <m/>
    <m/>
    <n v="105"/>
    <n v="2066"/>
    <n v="3"/>
    <n v="7"/>
    <n v="117"/>
    <n v="55"/>
    <n v="36"/>
    <n v="20"/>
    <n v="0"/>
    <n v="0"/>
    <n v="0"/>
    <n v="0"/>
    <m/>
    <m/>
    <m/>
    <m/>
    <m/>
    <n v="107307"/>
    <n v="73"/>
    <n v="0.3270539467832479"/>
    <n v="2.6012603525966453E-2"/>
    <n v="8.8308593389442233E-2"/>
    <n v="0"/>
    <n v="0.54562694570078796"/>
    <n v="1.2997910600555496E-2"/>
    <m/>
    <n v="0"/>
    <n v="0.41536254017269014"/>
    <n v="0.58463745982730986"/>
    <m/>
    <m/>
    <m/>
    <m/>
    <m/>
    <m/>
    <m/>
    <m/>
    <m/>
    <m/>
    <m/>
    <n v="764.7179821700322"/>
    <x v="0"/>
  </r>
  <r>
    <s v="Gavilan CCD"/>
    <x v="37"/>
    <s v="441"/>
    <s v="Single College District"/>
    <x v="1"/>
    <n v="0.35965649211238682"/>
    <n v="0.1773546158872398"/>
    <n v="0.23"/>
    <n v="40"/>
    <n v="33.700000000000003"/>
    <n v="20100"/>
    <x v="4"/>
    <x v="337"/>
    <x v="65"/>
    <x v="18"/>
    <n v="204"/>
    <n v="204"/>
    <n v="0"/>
    <n v="25"/>
    <s v="wireless"/>
    <n v="0"/>
    <m/>
    <n v="3357"/>
    <n v="44407"/>
    <n v="0"/>
    <n v="0"/>
    <m/>
    <m/>
    <n v="0"/>
    <n v="0"/>
    <n v="47764"/>
    <n v="0"/>
    <m/>
    <n v="0"/>
    <n v="10991"/>
    <n v="0"/>
    <n v="0"/>
    <m/>
    <m/>
    <n v="0"/>
    <n v="0"/>
    <n v="10991"/>
    <n v="0"/>
    <m/>
    <n v="0"/>
    <n v="2014"/>
    <n v="0"/>
    <n v="0"/>
    <m/>
    <m/>
    <n v="0"/>
    <n v="0"/>
    <n v="2014"/>
    <n v="0"/>
    <m/>
    <n v="0"/>
    <n v="0"/>
    <n v="0"/>
    <n v="0"/>
    <m/>
    <m/>
    <n v="0"/>
    <n v="0"/>
    <n v="0"/>
    <m/>
    <m/>
    <m/>
    <m/>
    <m/>
    <m/>
    <m/>
    <m/>
    <m/>
    <m/>
    <m/>
    <m/>
    <m/>
    <m/>
    <m/>
    <m/>
    <m/>
    <m/>
    <m/>
    <m/>
    <m/>
    <m/>
    <n v="13865"/>
    <m/>
    <n v="25018"/>
    <n v="11491"/>
    <n v="0"/>
    <m/>
    <m/>
    <n v="0"/>
    <n v="0"/>
    <n v="0"/>
    <n v="50374"/>
    <m/>
    <m/>
    <m/>
    <m/>
    <m/>
    <m/>
    <m/>
    <m/>
    <m/>
    <m/>
    <m/>
    <m/>
    <m/>
    <m/>
    <m/>
    <m/>
    <m/>
    <m/>
    <m/>
    <m/>
    <m/>
    <m/>
    <n v="0"/>
    <m/>
    <n v="0"/>
    <n v="200"/>
    <n v="0"/>
    <m/>
    <m/>
    <n v="0"/>
    <n v="0"/>
    <n v="0"/>
    <n v="200"/>
    <m/>
    <m/>
    <m/>
    <m/>
    <m/>
    <m/>
    <m/>
    <m/>
    <m/>
    <m/>
    <m/>
    <m/>
    <m/>
    <m/>
    <m/>
    <m/>
    <m/>
    <m/>
    <m/>
    <m/>
    <m/>
    <m/>
    <m/>
    <m/>
    <m/>
    <m/>
    <m/>
    <m/>
    <m/>
    <m/>
    <n v="0"/>
    <m/>
    <n v="0"/>
    <n v="0"/>
    <n v="0"/>
    <n v="0"/>
    <m/>
    <m/>
    <n v="0"/>
    <n v="0"/>
    <n v="0"/>
    <n v="49778"/>
    <n v="61565"/>
    <n v="111343"/>
    <m/>
    <s v="Head Librarian"/>
    <s v="No"/>
    <s v="M.A. (subject other than librarianship)"/>
    <m/>
    <m/>
    <s v="Stipend"/>
    <m/>
    <n v="1463"/>
    <n v="1719"/>
    <n v="197"/>
    <n v="197"/>
    <n v="56309"/>
    <n v="2789"/>
    <n v="27208"/>
    <n v="41"/>
    <m/>
    <n v="5441"/>
    <n v="45"/>
    <n v="45"/>
    <n v="2376"/>
    <m/>
    <m/>
    <n v="7"/>
    <n v="2.57"/>
    <m/>
    <m/>
    <n v="4"/>
    <n v="4"/>
    <n v="6.57"/>
    <n v="0.5"/>
    <n v="7381"/>
    <s v="actual"/>
    <n v="3821"/>
    <n v="3671"/>
    <m/>
    <n v="618"/>
    <m/>
    <n v="7844"/>
    <n v="15954"/>
    <m/>
    <m/>
    <n v="91"/>
    <n v="58"/>
    <n v="137"/>
    <n v="66"/>
    <m/>
    <m/>
    <m/>
    <m/>
    <m/>
    <m/>
    <m/>
    <m/>
    <m/>
    <m/>
    <m/>
    <m/>
    <m/>
    <n v="85"/>
    <n v="1874"/>
    <n v="3"/>
    <n v="7"/>
    <n v="121"/>
    <n v="55"/>
    <n v="36"/>
    <n v="20"/>
    <n v="0"/>
    <n v="0"/>
    <n v="0"/>
    <n v="0"/>
    <m/>
    <m/>
    <m/>
    <m/>
    <m/>
    <n v="104994"/>
    <n v="67"/>
    <n v="0.4289807172431136"/>
    <n v="9.8712985998221717E-2"/>
    <n v="1.8088249822620191E-2"/>
    <n v="0"/>
    <n v="0.45242179571234831"/>
    <n v="1.796251223696146E-3"/>
    <m/>
    <n v="0"/>
    <n v="0.44706896706573379"/>
    <n v="0.55293103293426615"/>
    <m/>
    <m/>
    <m/>
    <m/>
    <m/>
    <m/>
    <m/>
    <m/>
    <m/>
    <m/>
    <m/>
    <n v="814.65646154960518"/>
    <x v="0"/>
  </r>
  <r>
    <s v="Gavilan CCD"/>
    <x v="37"/>
    <s v="441"/>
    <s v="Single College District"/>
    <x v="1"/>
    <n v="0.35965649211238682"/>
    <n v="0.1773546158872398"/>
    <n v="0.23"/>
    <n v="40"/>
    <n v="33.700000000000003"/>
    <n v="20110"/>
    <x v="5"/>
    <x v="338"/>
    <x v="66"/>
    <x v="18"/>
    <n v="0"/>
    <n v="174"/>
    <n v="30"/>
    <n v="24"/>
    <n v="56"/>
    <n v="37703"/>
    <m/>
    <n v="14210"/>
    <m/>
    <m/>
    <m/>
    <m/>
    <m/>
    <m/>
    <m/>
    <n v="51913"/>
    <m/>
    <m/>
    <m/>
    <m/>
    <m/>
    <m/>
    <m/>
    <m/>
    <m/>
    <m/>
    <n v="0"/>
    <n v="1789"/>
    <m/>
    <m/>
    <m/>
    <m/>
    <m/>
    <m/>
    <m/>
    <m/>
    <m/>
    <n v="1789"/>
    <m/>
    <m/>
    <m/>
    <m/>
    <m/>
    <m/>
    <m/>
    <m/>
    <m/>
    <m/>
    <n v="0"/>
    <m/>
    <m/>
    <m/>
    <m/>
    <m/>
    <m/>
    <m/>
    <m/>
    <m/>
    <m/>
    <m/>
    <m/>
    <m/>
    <m/>
    <m/>
    <m/>
    <m/>
    <m/>
    <m/>
    <m/>
    <m/>
    <m/>
    <n v="25179"/>
    <m/>
    <n v="12645"/>
    <m/>
    <m/>
    <m/>
    <m/>
    <m/>
    <m/>
    <m/>
    <n v="37824"/>
    <m/>
    <m/>
    <m/>
    <m/>
    <m/>
    <m/>
    <m/>
    <m/>
    <m/>
    <m/>
    <m/>
    <m/>
    <m/>
    <m/>
    <m/>
    <m/>
    <m/>
    <m/>
    <m/>
    <m/>
    <m/>
    <m/>
    <n v="442"/>
    <m/>
    <m/>
    <m/>
    <m/>
    <m/>
    <m/>
    <m/>
    <m/>
    <m/>
    <n v="442"/>
    <m/>
    <m/>
    <m/>
    <m/>
    <m/>
    <m/>
    <m/>
    <m/>
    <m/>
    <m/>
    <m/>
    <m/>
    <m/>
    <m/>
    <m/>
    <m/>
    <m/>
    <m/>
    <m/>
    <m/>
    <m/>
    <m/>
    <m/>
    <m/>
    <m/>
    <m/>
    <m/>
    <m/>
    <m/>
    <m/>
    <n v="42584"/>
    <m/>
    <m/>
    <m/>
    <m/>
    <m/>
    <m/>
    <m/>
    <m/>
    <m/>
    <n v="42584"/>
    <n v="53702"/>
    <n v="38266"/>
    <n v="134552"/>
    <m/>
    <s v="Head Librarian"/>
    <s v="yes"/>
    <m/>
    <m/>
    <m/>
    <s v="Stipend"/>
    <m/>
    <n v="2285"/>
    <n v="2350"/>
    <m/>
    <m/>
    <n v="64633"/>
    <n v="0"/>
    <n v="25725"/>
    <n v="61"/>
    <m/>
    <n v="5441"/>
    <n v="37"/>
    <n v="37"/>
    <n v="2366"/>
    <m/>
    <m/>
    <n v="6"/>
    <n v="2.8"/>
    <m/>
    <m/>
    <n v="4"/>
    <n v="4"/>
    <n v="6.8"/>
    <n v="1.57"/>
    <n v="3739"/>
    <s v="actual"/>
    <n v="3110"/>
    <n v="3690"/>
    <n v="0"/>
    <n v="391"/>
    <m/>
    <n v="6360"/>
    <n v="13551"/>
    <m/>
    <m/>
    <n v="64"/>
    <n v="49"/>
    <n v="120"/>
    <n v="49"/>
    <m/>
    <m/>
    <m/>
    <m/>
    <m/>
    <m/>
    <m/>
    <m/>
    <m/>
    <m/>
    <m/>
    <m/>
    <m/>
    <n v="140"/>
    <n v="3762"/>
    <n v="2"/>
    <n v="4"/>
    <m/>
    <n v="55"/>
    <n v="36"/>
    <n v="20"/>
    <n v="0"/>
    <n v="0"/>
    <n v="0"/>
    <n v="0"/>
    <m/>
    <m/>
    <m/>
    <m/>
    <m/>
    <n v="159426"/>
    <m/>
    <n v="0.38582109518996371"/>
    <n v="0"/>
    <n v="1.3295974790415601E-2"/>
    <n v="0"/>
    <n v="0.28111064867114571"/>
    <n v="3.2849753255247043E-3"/>
    <m/>
    <n v="0.31648730602295022"/>
    <n v="0.39911706998037932"/>
    <n v="0.28439562399667045"/>
    <m/>
    <m/>
    <m/>
    <m/>
    <m/>
    <m/>
    <m/>
    <m/>
    <m/>
    <m/>
    <m/>
    <n v="719.68389355741988"/>
    <x v="0"/>
  </r>
  <r>
    <s v="Gavilan CCD"/>
    <x v="37"/>
    <s v="441"/>
    <s v="Single College District"/>
    <x v="1"/>
    <n v="0.35965649211238682"/>
    <n v="0.1773546158872398"/>
    <n v="0.23"/>
    <n v="40"/>
    <n v="33.700000000000003"/>
    <n v="20120"/>
    <x v="6"/>
    <x v="339"/>
    <x v="66"/>
    <x v="18"/>
    <n v="0"/>
    <n v="174"/>
    <n v="30"/>
    <n v="24"/>
    <n v="56"/>
    <n v="44085"/>
    <m/>
    <m/>
    <m/>
    <m/>
    <m/>
    <m/>
    <m/>
    <m/>
    <m/>
    <n v="44085"/>
    <m/>
    <m/>
    <m/>
    <m/>
    <m/>
    <m/>
    <m/>
    <m/>
    <m/>
    <m/>
    <n v="0"/>
    <n v="1745"/>
    <m/>
    <m/>
    <m/>
    <m/>
    <m/>
    <m/>
    <m/>
    <m/>
    <m/>
    <n v="1745"/>
    <m/>
    <m/>
    <m/>
    <m/>
    <m/>
    <m/>
    <m/>
    <m/>
    <m/>
    <m/>
    <n v="0"/>
    <m/>
    <m/>
    <m/>
    <m/>
    <m/>
    <m/>
    <m/>
    <m/>
    <m/>
    <m/>
    <m/>
    <m/>
    <m/>
    <m/>
    <m/>
    <m/>
    <m/>
    <m/>
    <m/>
    <m/>
    <m/>
    <m/>
    <n v="18682"/>
    <m/>
    <n v="19710"/>
    <m/>
    <m/>
    <m/>
    <m/>
    <m/>
    <m/>
    <m/>
    <n v="38392"/>
    <m/>
    <m/>
    <m/>
    <m/>
    <m/>
    <m/>
    <m/>
    <m/>
    <m/>
    <m/>
    <m/>
    <m/>
    <m/>
    <m/>
    <m/>
    <m/>
    <m/>
    <m/>
    <m/>
    <m/>
    <m/>
    <m/>
    <n v="1773"/>
    <m/>
    <m/>
    <m/>
    <m/>
    <m/>
    <m/>
    <m/>
    <m/>
    <m/>
    <n v="1773"/>
    <m/>
    <m/>
    <m/>
    <m/>
    <m/>
    <m/>
    <m/>
    <m/>
    <m/>
    <m/>
    <m/>
    <m/>
    <m/>
    <m/>
    <m/>
    <m/>
    <m/>
    <m/>
    <m/>
    <m/>
    <m/>
    <m/>
    <m/>
    <m/>
    <m/>
    <m/>
    <m/>
    <m/>
    <m/>
    <m/>
    <n v="22889"/>
    <m/>
    <m/>
    <n v="20073"/>
    <m/>
    <m/>
    <m/>
    <m/>
    <m/>
    <m/>
    <n v="42962"/>
    <n v="45830"/>
    <n v="40165"/>
    <n v="128957"/>
    <m/>
    <s v="Head Librarian"/>
    <s v="yes"/>
    <m/>
    <m/>
    <m/>
    <s v="Stipend"/>
    <m/>
    <n v="1263"/>
    <n v="1105"/>
    <n v="101"/>
    <n v="101"/>
    <n v="57775"/>
    <n v="0"/>
    <n v="25725"/>
    <n v="48"/>
    <m/>
    <n v="5441"/>
    <n v="122"/>
    <n v="122"/>
    <n v="2489"/>
    <m/>
    <m/>
    <n v="5"/>
    <n v="1.8"/>
    <m/>
    <m/>
    <n v="4"/>
    <n v="4"/>
    <n v="5.8"/>
    <n v="1.35"/>
    <m/>
    <m/>
    <n v="2971"/>
    <n v="2130"/>
    <n v="0"/>
    <n v="455"/>
    <m/>
    <n v="5132"/>
    <n v="10688"/>
    <m/>
    <m/>
    <n v="41"/>
    <n v="35"/>
    <n v="142"/>
    <n v="86"/>
    <m/>
    <m/>
    <m/>
    <m/>
    <m/>
    <m/>
    <m/>
    <m/>
    <m/>
    <m/>
    <m/>
    <m/>
    <m/>
    <n v="108"/>
    <n v="2640"/>
    <n v="2"/>
    <n v="4"/>
    <m/>
    <n v="55"/>
    <n v="36"/>
    <n v="20"/>
    <n v="0"/>
    <n v="0"/>
    <n v="0"/>
    <n v="0"/>
    <m/>
    <m/>
    <m/>
    <m/>
    <m/>
    <n v="149473"/>
    <m/>
    <n v="0.34185813875943144"/>
    <n v="0"/>
    <n v="1.35316423303892E-2"/>
    <n v="0"/>
    <n v="0.29771164031421327"/>
    <n v="1.3748768969501462E-2"/>
    <m/>
    <n v="0.33314980962646462"/>
    <n v="0.35538978108982061"/>
    <n v="0.31146040928371471"/>
    <m/>
    <m/>
    <m/>
    <m/>
    <m/>
    <m/>
    <m/>
    <m/>
    <m/>
    <m/>
    <m/>
    <n v="785.55802955664444"/>
    <x v="0"/>
  </r>
  <r>
    <s v="Gavilan CCD"/>
    <x v="37"/>
    <s v="441"/>
    <s v="Single College District"/>
    <x v="1"/>
    <n v="0.35965649211238682"/>
    <n v="0.1773546158872398"/>
    <n v="0.23"/>
    <n v="40"/>
    <n v="33.700000000000003"/>
    <n v="20130"/>
    <x v="7"/>
    <x v="340"/>
    <x v="67"/>
    <x v="18"/>
    <n v="0"/>
    <n v="511"/>
    <n v="0"/>
    <n v="22"/>
    <m/>
    <n v="21259"/>
    <m/>
    <n v="0"/>
    <n v="0"/>
    <m/>
    <m/>
    <n v="0"/>
    <n v="0"/>
    <n v="0"/>
    <n v="0"/>
    <n v="21259"/>
    <n v="4242"/>
    <m/>
    <n v="0"/>
    <n v="0"/>
    <m/>
    <m/>
    <n v="0"/>
    <n v="0"/>
    <n v="0"/>
    <n v="0"/>
    <n v="4242"/>
    <n v="1724"/>
    <m/>
    <n v="0"/>
    <n v="0"/>
    <m/>
    <m/>
    <n v="0"/>
    <n v="0"/>
    <n v="0"/>
    <n v="0"/>
    <n v="1724"/>
    <n v="0"/>
    <m/>
    <n v="0"/>
    <n v="0"/>
    <m/>
    <m/>
    <n v="0"/>
    <n v="0"/>
    <n v="0"/>
    <n v="0"/>
    <n v="0"/>
    <m/>
    <m/>
    <m/>
    <m/>
    <m/>
    <m/>
    <m/>
    <m/>
    <m/>
    <m/>
    <m/>
    <m/>
    <m/>
    <m/>
    <m/>
    <m/>
    <m/>
    <m/>
    <m/>
    <m/>
    <m/>
    <m/>
    <n v="31403"/>
    <m/>
    <n v="0"/>
    <n v="0"/>
    <m/>
    <n v="0"/>
    <n v="0"/>
    <n v="0"/>
    <n v="0"/>
    <n v="8773"/>
    <n v="40176"/>
    <m/>
    <m/>
    <m/>
    <m/>
    <m/>
    <m/>
    <m/>
    <m/>
    <m/>
    <m/>
    <m/>
    <m/>
    <m/>
    <m/>
    <m/>
    <m/>
    <m/>
    <m/>
    <m/>
    <m/>
    <m/>
    <m/>
    <n v="500"/>
    <m/>
    <n v="0"/>
    <n v="0"/>
    <m/>
    <n v="0"/>
    <n v="0"/>
    <m/>
    <n v="0"/>
    <n v="0"/>
    <n v="500"/>
    <m/>
    <m/>
    <m/>
    <m/>
    <m/>
    <m/>
    <m/>
    <m/>
    <m/>
    <m/>
    <m/>
    <m/>
    <m/>
    <m/>
    <m/>
    <m/>
    <m/>
    <m/>
    <m/>
    <m/>
    <n v="5705"/>
    <m/>
    <n v="0"/>
    <n v="0"/>
    <m/>
    <n v="0"/>
    <m/>
    <n v="0"/>
    <n v="0"/>
    <n v="5705"/>
    <n v="350"/>
    <m/>
    <n v="0"/>
    <n v="0"/>
    <m/>
    <m/>
    <n v="0"/>
    <n v="0"/>
    <n v="0"/>
    <n v="0"/>
    <n v="350"/>
    <n v="22983"/>
    <n v="50623"/>
    <n v="73956"/>
    <s v="Department chair (Faculty position)"/>
    <m/>
    <s v="No"/>
    <s v="M.A."/>
    <m/>
    <m/>
    <s v="Stipend"/>
    <m/>
    <n v="750"/>
    <n v="793"/>
    <n v="150"/>
    <n v="170"/>
    <n v="84336"/>
    <n v="180"/>
    <n v="25905"/>
    <n v="73"/>
    <n v="0"/>
    <n v="0"/>
    <n v="123"/>
    <n v="123"/>
    <n v="2359"/>
    <m/>
    <m/>
    <n v="7"/>
    <n v="3.2"/>
    <m/>
    <n v="4"/>
    <n v="4"/>
    <n v="4"/>
    <n v="7.2"/>
    <n v="0"/>
    <n v="6600"/>
    <s v="estimate"/>
    <n v="2845"/>
    <n v="3491"/>
    <m/>
    <n v="391"/>
    <n v="55"/>
    <m/>
    <n v="6129"/>
    <m/>
    <m/>
    <n v="60"/>
    <n v="36"/>
    <n v="123"/>
    <n v="76"/>
    <s v="No"/>
    <m/>
    <m/>
    <m/>
    <m/>
    <m/>
    <m/>
    <m/>
    <m/>
    <m/>
    <m/>
    <s v="No"/>
    <m/>
    <n v="85"/>
    <n v="1360"/>
    <n v="3"/>
    <n v="7"/>
    <n v="40"/>
    <n v="55"/>
    <n v="36"/>
    <n v="20"/>
    <n v="0"/>
    <n v="0"/>
    <n v="0"/>
    <n v="0"/>
    <s v="No"/>
    <n v="55"/>
    <m/>
    <s v="No"/>
    <s v="Yes"/>
    <n v="143820"/>
    <n v="158"/>
    <n v="0.28745470279625723"/>
    <n v="5.7358429336362163E-2"/>
    <n v="2.3311157985829414E-2"/>
    <n v="0"/>
    <n v="0.54324192763264645"/>
    <n v="6.7607766780247713E-3"/>
    <m/>
    <n v="4.7325436746173399E-3"/>
    <n v="0.31076586078208662"/>
    <n v="0.68450159554329604"/>
    <m/>
    <m/>
    <m/>
    <m/>
    <m/>
    <m/>
    <m/>
    <m/>
    <m/>
    <m/>
    <m/>
    <n v="686.68835978835534"/>
    <x v="0"/>
  </r>
  <r>
    <s v="Gavilan CCD"/>
    <x v="37"/>
    <s v="441"/>
    <s v="Single College District"/>
    <x v="1"/>
    <n v="0.35965649211238682"/>
    <n v="0.1773546158872398"/>
    <n v="0.23"/>
    <n v="40"/>
    <n v="33.700000000000003"/>
    <n v="20140"/>
    <x v="8"/>
    <x v="341"/>
    <x v="67"/>
    <x v="18"/>
    <n v="0"/>
    <n v="511"/>
    <n v="0"/>
    <n v="54"/>
    <m/>
    <n v="12680"/>
    <n v="0"/>
    <n v="0"/>
    <n v="17725"/>
    <m/>
    <m/>
    <n v="0"/>
    <n v="0"/>
    <n v="0"/>
    <n v="0"/>
    <n v="30405"/>
    <n v="0"/>
    <n v="0"/>
    <n v="0"/>
    <n v="15007"/>
    <m/>
    <m/>
    <n v="0"/>
    <n v="0"/>
    <n v="0"/>
    <n v="0"/>
    <n v="15007"/>
    <n v="1199"/>
    <n v="0"/>
    <n v="0"/>
    <n v="826"/>
    <m/>
    <m/>
    <n v="0"/>
    <n v="0"/>
    <n v="0"/>
    <n v="0"/>
    <n v="2025"/>
    <n v="0"/>
    <n v="0"/>
    <n v="0"/>
    <n v="0"/>
    <m/>
    <m/>
    <n v="0"/>
    <n v="0"/>
    <n v="0"/>
    <n v="0"/>
    <n v="0"/>
    <n v="1908"/>
    <n v="0"/>
    <n v="0"/>
    <n v="32246"/>
    <m/>
    <n v="0"/>
    <n v="0"/>
    <n v="0"/>
    <n v="0"/>
    <n v="0"/>
    <n v="34154"/>
    <n v="0"/>
    <n v="0"/>
    <n v="0"/>
    <n v="0"/>
    <m/>
    <n v="0"/>
    <n v="0"/>
    <n v="0"/>
    <n v="0"/>
    <n v="0"/>
    <n v="0"/>
    <n v="1908"/>
    <n v="0"/>
    <n v="0"/>
    <n v="32246"/>
    <n v="0"/>
    <n v="0"/>
    <n v="0"/>
    <n v="0"/>
    <n v="0"/>
    <n v="0"/>
    <n v="34154"/>
    <n v="0"/>
    <n v="0"/>
    <n v="0"/>
    <n v="0"/>
    <m/>
    <n v="0"/>
    <n v="0"/>
    <n v="0"/>
    <n v="0"/>
    <n v="0"/>
    <n v="0"/>
    <n v="672"/>
    <n v="0"/>
    <n v="0"/>
    <n v="10"/>
    <m/>
    <n v="0"/>
    <n v="0"/>
    <n v="0"/>
    <n v="0"/>
    <n v="0"/>
    <n v="682"/>
    <n v="672"/>
    <n v="0"/>
    <n v="0"/>
    <n v="10"/>
    <n v="0"/>
    <n v="0"/>
    <n v="0"/>
    <n v="0"/>
    <n v="0"/>
    <n v="0"/>
    <n v="682"/>
    <n v="0"/>
    <n v="0"/>
    <n v="0"/>
    <n v="5705"/>
    <n v="0"/>
    <n v="0"/>
    <n v="0"/>
    <n v="0"/>
    <n v="0"/>
    <n v="5705"/>
    <n v="0"/>
    <n v="0"/>
    <n v="0"/>
    <n v="0"/>
    <n v="0"/>
    <n v="0"/>
    <n v="0"/>
    <n v="0"/>
    <n v="0"/>
    <n v="0"/>
    <n v="0"/>
    <n v="0"/>
    <n v="0"/>
    <n v="5705"/>
    <n v="0"/>
    <n v="0"/>
    <n v="0"/>
    <n v="0"/>
    <n v="0"/>
    <n v="5705"/>
    <n v="0"/>
    <n v="0"/>
    <n v="0"/>
    <n v="0"/>
    <m/>
    <m/>
    <n v="0"/>
    <n v="0"/>
    <n v="0"/>
    <n v="0"/>
    <n v="0"/>
    <n v="32430"/>
    <n v="55548"/>
    <n v="87978"/>
    <s v="Other"/>
    <s v="Head Librarian (faculty)"/>
    <s v="No"/>
    <s v="PhD"/>
    <m/>
    <m/>
    <s v="Stipend"/>
    <m/>
    <n v="1019"/>
    <n v="1097"/>
    <n v="11"/>
    <n v="11"/>
    <n v="64616"/>
    <n v="155"/>
    <n v="25848"/>
    <n v="60"/>
    <n v="0"/>
    <n v="0"/>
    <n v="59"/>
    <n v="59"/>
    <n v="2565"/>
    <s v="No"/>
    <m/>
    <n v="2"/>
    <n v="2.93"/>
    <n v="4"/>
    <m/>
    <n v="4"/>
    <n v="4"/>
    <n v="6.93"/>
    <n v="0.5"/>
    <n v="7000"/>
    <s v="estimate"/>
    <n v="1342"/>
    <n v="3035"/>
    <m/>
    <n v="336"/>
    <n v="36"/>
    <m/>
    <n v="5119"/>
    <n v="39"/>
    <n v="13"/>
    <m/>
    <n v="22"/>
    <n v="154"/>
    <n v="73"/>
    <s v="No"/>
    <m/>
    <m/>
    <m/>
    <m/>
    <m/>
    <m/>
    <m/>
    <m/>
    <m/>
    <m/>
    <s v="No"/>
    <m/>
    <n v="149"/>
    <n v="2235"/>
    <n v="3"/>
    <n v="7"/>
    <n v="40"/>
    <n v="55"/>
    <n v="36"/>
    <n v="20"/>
    <n v="0"/>
    <n v="0"/>
    <n v="0"/>
    <n v="0"/>
    <s v="No"/>
    <m/>
    <s v="Yes"/>
    <s v="No"/>
    <s v="Yes"/>
    <n v="147500"/>
    <n v="2205"/>
    <n v="0.34559776307713291"/>
    <n v="0.17057673509286411"/>
    <n v="2.3017117915842596E-2"/>
    <n v="0"/>
    <n v="0.38821068903589534"/>
    <n v="7.7519379844961239E-3"/>
    <n v="6.4845756893768897E-2"/>
    <n v="0"/>
    <n v="0.36861488099297551"/>
    <n v="0.63138511900702443"/>
    <m/>
    <s v="Yes"/>
    <m/>
    <m/>
    <m/>
    <m/>
    <s v="Textbook Donations from Faculty"/>
    <m/>
    <m/>
    <s v="Other"/>
    <s v="Equity money"/>
    <n v="720.27153164295407"/>
    <x v="0"/>
  </r>
  <r>
    <s v="Glendale CCD"/>
    <x v="38"/>
    <s v="731"/>
    <s v="Single College District"/>
    <x v="0"/>
    <n v="0.45572552768993158"/>
    <n v="0.28065014341398836"/>
    <n v="0.28999999999999998"/>
    <n v="24.9"/>
    <n v="12.6"/>
    <n v="20060"/>
    <x v="0"/>
    <x v="342"/>
    <x v="68"/>
    <x v="15"/>
    <n v="56"/>
    <n v="352"/>
    <n v="27"/>
    <n v="50"/>
    <n v="48"/>
    <n v="0"/>
    <m/>
    <n v="0"/>
    <n v="0"/>
    <n v="0"/>
    <n v="0"/>
    <m/>
    <m/>
    <n v="108059"/>
    <n v="0"/>
    <n v="108059"/>
    <n v="0"/>
    <m/>
    <n v="0"/>
    <n v="0"/>
    <n v="0"/>
    <n v="0"/>
    <m/>
    <m/>
    <n v="20662"/>
    <n v="0"/>
    <n v="20662"/>
    <n v="0"/>
    <m/>
    <n v="0"/>
    <n v="0"/>
    <n v="0"/>
    <n v="0"/>
    <m/>
    <m/>
    <n v="0"/>
    <n v="0"/>
    <n v="0"/>
    <n v="0"/>
    <m/>
    <n v="0"/>
    <n v="0"/>
    <n v="0"/>
    <n v="0"/>
    <m/>
    <m/>
    <n v="3800"/>
    <n v="0"/>
    <n v="3800"/>
    <m/>
    <m/>
    <m/>
    <m/>
    <m/>
    <m/>
    <m/>
    <m/>
    <m/>
    <m/>
    <m/>
    <m/>
    <m/>
    <m/>
    <m/>
    <m/>
    <m/>
    <m/>
    <m/>
    <m/>
    <m/>
    <m/>
    <n v="0"/>
    <m/>
    <n v="0"/>
    <n v="0"/>
    <n v="0"/>
    <m/>
    <m/>
    <n v="36697"/>
    <n v="42934"/>
    <n v="0"/>
    <n v="79631"/>
    <m/>
    <m/>
    <m/>
    <m/>
    <m/>
    <m/>
    <m/>
    <m/>
    <m/>
    <m/>
    <m/>
    <m/>
    <m/>
    <m/>
    <m/>
    <m/>
    <m/>
    <m/>
    <m/>
    <m/>
    <m/>
    <m/>
    <n v="0"/>
    <m/>
    <n v="0"/>
    <n v="0"/>
    <n v="0"/>
    <m/>
    <m/>
    <n v="0"/>
    <n v="0"/>
    <n v="0"/>
    <n v="0"/>
    <m/>
    <m/>
    <m/>
    <m/>
    <m/>
    <m/>
    <m/>
    <m/>
    <m/>
    <m/>
    <m/>
    <m/>
    <m/>
    <m/>
    <m/>
    <m/>
    <m/>
    <m/>
    <m/>
    <m/>
    <m/>
    <m/>
    <m/>
    <m/>
    <m/>
    <m/>
    <m/>
    <m/>
    <m/>
    <m/>
    <n v="0"/>
    <m/>
    <n v="0"/>
    <n v="0"/>
    <n v="0"/>
    <n v="0"/>
    <m/>
    <m/>
    <n v="0"/>
    <n v="0"/>
    <n v="0"/>
    <n v="128721"/>
    <n v="83431"/>
    <n v="212152"/>
    <s v="Dean or other administrator"/>
    <s v="Associate Dean"/>
    <s v="yes"/>
    <m/>
    <m/>
    <m/>
    <m/>
    <m/>
    <n v="1687"/>
    <n v="1791"/>
    <n v="21"/>
    <n v="21"/>
    <n v="92155"/>
    <n v="3578"/>
    <n v="7652"/>
    <n v="273"/>
    <m/>
    <n v="59"/>
    <n v="51"/>
    <n v="56"/>
    <n v="1433"/>
    <m/>
    <m/>
    <n v="19"/>
    <n v="7.1"/>
    <m/>
    <m/>
    <n v="14"/>
    <n v="11.12"/>
    <n v="18.22"/>
    <n v="2.29"/>
    <n v="14832"/>
    <s v="actual"/>
    <n v="19500"/>
    <n v="33861"/>
    <n v="29766"/>
    <n v="0"/>
    <m/>
    <n v="0"/>
    <n v="83127"/>
    <m/>
    <m/>
    <n v="173"/>
    <n v="130"/>
    <n v="184"/>
    <n v="115"/>
    <m/>
    <m/>
    <m/>
    <m/>
    <m/>
    <m/>
    <m/>
    <m/>
    <m/>
    <m/>
    <m/>
    <m/>
    <m/>
    <n v="249"/>
    <n v="5205"/>
    <n v="1"/>
    <n v="6"/>
    <n v="110"/>
    <n v="64"/>
    <n v="52"/>
    <n v="52"/>
    <n v="4"/>
    <n v="0"/>
    <n v="4"/>
    <n v="0"/>
    <m/>
    <m/>
    <m/>
    <m/>
    <m/>
    <n v="418060"/>
    <n v="0"/>
    <n v="0.5093470719107055"/>
    <n v="9.7392435612202566E-2"/>
    <n v="0"/>
    <n v="1.7911685961009088E-2"/>
    <n v="0.37534880651608282"/>
    <n v="0"/>
    <m/>
    <n v="0"/>
    <n v="0.60673950752290806"/>
    <n v="0.39326049247709188"/>
    <m/>
    <m/>
    <m/>
    <m/>
    <m/>
    <m/>
    <m/>
    <m/>
    <m/>
    <m/>
    <m/>
    <n v="651.37720976425385"/>
    <x v="2"/>
  </r>
  <r>
    <s v="Glendale CCD"/>
    <x v="38"/>
    <s v="731"/>
    <s v="Single College District"/>
    <x v="0"/>
    <n v="0.45572552768993158"/>
    <n v="0.28065014341398836"/>
    <n v="0.28999999999999998"/>
    <n v="24.9"/>
    <n v="12.6"/>
    <n v="20070"/>
    <x v="1"/>
    <x v="343"/>
    <x v="68"/>
    <x v="15"/>
    <n v="56"/>
    <n v="352"/>
    <n v="27"/>
    <n v="50"/>
    <n v="48"/>
    <n v="0"/>
    <m/>
    <n v="0"/>
    <n v="0"/>
    <n v="0"/>
    <n v="0"/>
    <m/>
    <m/>
    <n v="108059"/>
    <n v="0"/>
    <n v="108059"/>
    <n v="0"/>
    <m/>
    <n v="0"/>
    <n v="0"/>
    <n v="0"/>
    <n v="0"/>
    <m/>
    <m/>
    <n v="23662"/>
    <n v="0"/>
    <n v="0"/>
    <n v="0"/>
    <m/>
    <n v="0"/>
    <n v="0"/>
    <n v="0"/>
    <n v="0"/>
    <m/>
    <m/>
    <n v="0"/>
    <n v="0"/>
    <n v="0"/>
    <n v="0"/>
    <m/>
    <n v="0"/>
    <n v="0"/>
    <n v="0"/>
    <n v="0"/>
    <m/>
    <m/>
    <n v="4100"/>
    <n v="0"/>
    <n v="4100"/>
    <m/>
    <m/>
    <m/>
    <m/>
    <m/>
    <m/>
    <m/>
    <m/>
    <m/>
    <m/>
    <m/>
    <m/>
    <m/>
    <m/>
    <m/>
    <m/>
    <m/>
    <m/>
    <m/>
    <m/>
    <m/>
    <m/>
    <n v="0"/>
    <m/>
    <n v="0"/>
    <n v="0"/>
    <n v="0"/>
    <m/>
    <m/>
    <n v="36697"/>
    <n v="42634"/>
    <n v="0"/>
    <n v="79331"/>
    <m/>
    <m/>
    <m/>
    <m/>
    <m/>
    <m/>
    <m/>
    <m/>
    <m/>
    <m/>
    <m/>
    <m/>
    <m/>
    <m/>
    <m/>
    <m/>
    <m/>
    <m/>
    <m/>
    <m/>
    <m/>
    <m/>
    <n v="0"/>
    <m/>
    <n v="0"/>
    <n v="0"/>
    <n v="0"/>
    <m/>
    <m/>
    <n v="0"/>
    <n v="0"/>
    <n v="0"/>
    <n v="0"/>
    <m/>
    <m/>
    <m/>
    <m/>
    <m/>
    <m/>
    <m/>
    <m/>
    <m/>
    <m/>
    <m/>
    <m/>
    <m/>
    <m/>
    <m/>
    <m/>
    <m/>
    <m/>
    <m/>
    <m/>
    <m/>
    <m/>
    <m/>
    <m/>
    <m/>
    <m/>
    <m/>
    <m/>
    <m/>
    <m/>
    <n v="0"/>
    <m/>
    <n v="0"/>
    <n v="24000"/>
    <n v="0"/>
    <n v="0"/>
    <m/>
    <m/>
    <n v="0"/>
    <n v="20000"/>
    <n v="44000"/>
    <n v="108059"/>
    <n v="83431"/>
    <n v="235490"/>
    <s v="Dean or other administrator"/>
    <s v="Associate Dean"/>
    <s v="yes"/>
    <m/>
    <m/>
    <m/>
    <m/>
    <m/>
    <n v="2389"/>
    <n v="2606"/>
    <n v="130"/>
    <n v="130"/>
    <n v="93055"/>
    <n v="3188"/>
    <n v="10840"/>
    <n v="248"/>
    <n v="20"/>
    <n v="59"/>
    <n v="28"/>
    <n v="60"/>
    <n v="1451"/>
    <m/>
    <m/>
    <n v="19"/>
    <n v="7.02"/>
    <m/>
    <m/>
    <n v="13"/>
    <n v="11.164999999999999"/>
    <n v="18.184999999999999"/>
    <n v="2.96"/>
    <n v="14513"/>
    <s v="actual"/>
    <n v="19672"/>
    <n v="36030"/>
    <n v="29164"/>
    <n v="0"/>
    <m/>
    <n v="0"/>
    <n v="84866"/>
    <m/>
    <m/>
    <n v="171"/>
    <n v="133"/>
    <n v="191"/>
    <n v="117"/>
    <m/>
    <m/>
    <m/>
    <m/>
    <m/>
    <m/>
    <m/>
    <m/>
    <m/>
    <m/>
    <m/>
    <m/>
    <m/>
    <n v="369"/>
    <n v="6793"/>
    <n v="1"/>
    <n v="6"/>
    <n v="92"/>
    <n v="64"/>
    <n v="52"/>
    <n v="52"/>
    <n v="4"/>
    <n v="0"/>
    <n v="4"/>
    <n v="0"/>
    <m/>
    <m/>
    <m/>
    <m/>
    <m/>
    <n v="417813"/>
    <n v="9"/>
    <n v="0.45886874177247444"/>
    <n v="0"/>
    <n v="0"/>
    <n v="1.7410505753959828E-2"/>
    <n v="0.33687630047985051"/>
    <n v="0"/>
    <m/>
    <n v="0.18684445199371524"/>
    <n v="0.45886874177247444"/>
    <n v="0.35428680623381037"/>
    <m/>
    <m/>
    <m/>
    <m/>
    <m/>
    <m/>
    <m/>
    <m/>
    <m/>
    <m/>
    <m/>
    <n v="648.79261557798463"/>
    <x v="2"/>
  </r>
  <r>
    <s v="Glendale CCD"/>
    <x v="38"/>
    <s v="731"/>
    <s v="Single College District"/>
    <x v="0"/>
    <n v="0.45572552768993158"/>
    <n v="0.28065014341398836"/>
    <n v="0.28999999999999998"/>
    <n v="24.9"/>
    <n v="12.6"/>
    <n v="20080"/>
    <x v="2"/>
    <x v="344"/>
    <x v="68"/>
    <x v="15"/>
    <n v="56"/>
    <n v="362"/>
    <n v="27"/>
    <n v="55"/>
    <s v="Wireless access is available throughout the library."/>
    <n v="0"/>
    <m/>
    <n v="0"/>
    <n v="0"/>
    <n v="0"/>
    <n v="0"/>
    <m/>
    <m/>
    <n v="108059"/>
    <n v="16782"/>
    <n v="124841"/>
    <n v="0"/>
    <m/>
    <n v="0"/>
    <n v="0"/>
    <n v="0"/>
    <n v="4000"/>
    <m/>
    <m/>
    <n v="0"/>
    <n v="0"/>
    <n v="4000"/>
    <n v="0"/>
    <m/>
    <n v="0"/>
    <n v="0"/>
    <n v="0"/>
    <n v="0"/>
    <m/>
    <m/>
    <n v="23662"/>
    <n v="0"/>
    <n v="23662"/>
    <n v="0"/>
    <m/>
    <n v="0"/>
    <n v="0"/>
    <n v="0"/>
    <n v="0"/>
    <m/>
    <m/>
    <n v="0"/>
    <n v="0"/>
    <n v="0"/>
    <m/>
    <m/>
    <m/>
    <m/>
    <m/>
    <m/>
    <m/>
    <m/>
    <m/>
    <m/>
    <m/>
    <m/>
    <m/>
    <m/>
    <m/>
    <m/>
    <m/>
    <m/>
    <m/>
    <m/>
    <m/>
    <m/>
    <n v="0"/>
    <m/>
    <n v="0"/>
    <n v="0"/>
    <n v="0"/>
    <m/>
    <m/>
    <n v="46738"/>
    <n v="57234"/>
    <n v="0"/>
    <n v="103972"/>
    <m/>
    <m/>
    <m/>
    <m/>
    <m/>
    <m/>
    <m/>
    <m/>
    <m/>
    <m/>
    <m/>
    <m/>
    <m/>
    <m/>
    <m/>
    <m/>
    <m/>
    <m/>
    <m/>
    <m/>
    <m/>
    <m/>
    <n v="0"/>
    <m/>
    <n v="0"/>
    <n v="0"/>
    <n v="0"/>
    <m/>
    <m/>
    <n v="0"/>
    <n v="0"/>
    <n v="0"/>
    <n v="0"/>
    <m/>
    <m/>
    <m/>
    <m/>
    <m/>
    <m/>
    <m/>
    <m/>
    <m/>
    <m/>
    <m/>
    <m/>
    <m/>
    <m/>
    <m/>
    <m/>
    <m/>
    <m/>
    <m/>
    <m/>
    <m/>
    <m/>
    <m/>
    <m/>
    <m/>
    <m/>
    <m/>
    <m/>
    <m/>
    <m/>
    <n v="0"/>
    <m/>
    <n v="0"/>
    <n v="0"/>
    <n v="0"/>
    <n v="0"/>
    <m/>
    <m/>
    <n v="0"/>
    <n v="0"/>
    <n v="0"/>
    <n v="148503"/>
    <n v="107972"/>
    <n v="256475"/>
    <s v="Dean or other administrator"/>
    <m/>
    <s v="yes"/>
    <m/>
    <m/>
    <m/>
    <m/>
    <s v="NA"/>
    <n v="2276"/>
    <n v="2777"/>
    <n v="532"/>
    <n v="601"/>
    <n v="74643"/>
    <n v="3153"/>
    <n v="13868"/>
    <n v="188"/>
    <m/>
    <n v="28"/>
    <n v="3"/>
    <n v="40"/>
    <n v="1054"/>
    <m/>
    <m/>
    <n v="17"/>
    <n v="6.72"/>
    <m/>
    <m/>
    <n v="13"/>
    <n v="11.17"/>
    <n v="17.89"/>
    <n v="2.1800000000000002"/>
    <n v="16438"/>
    <s v="actual"/>
    <n v="17912"/>
    <n v="49603"/>
    <n v="27023"/>
    <n v="0"/>
    <m/>
    <n v="0"/>
    <n v="94538"/>
    <m/>
    <m/>
    <n v="157"/>
    <n v="109"/>
    <n v="152"/>
    <n v="104"/>
    <m/>
    <m/>
    <m/>
    <m/>
    <m/>
    <m/>
    <m/>
    <m/>
    <m/>
    <m/>
    <m/>
    <m/>
    <m/>
    <n v="335"/>
    <n v="5500"/>
    <n v="1"/>
    <n v="11"/>
    <n v="165"/>
    <n v="64"/>
    <n v="54"/>
    <n v="54"/>
    <n v="4"/>
    <n v="0"/>
    <n v="4"/>
    <n v="0"/>
    <m/>
    <m/>
    <m/>
    <m/>
    <m/>
    <n v="455763"/>
    <n v="6"/>
    <n v="0.48675699385905058"/>
    <n v="1.5596061994346428E-2"/>
    <n v="9.2258504727556298E-2"/>
    <n v="0"/>
    <n v="0.40538843941904668"/>
    <n v="0"/>
    <m/>
    <n v="0"/>
    <n v="0.57901549858660684"/>
    <n v="0.42098450141339311"/>
    <m/>
    <m/>
    <m/>
    <m/>
    <m/>
    <m/>
    <m/>
    <m/>
    <m/>
    <m/>
    <m/>
    <n v="725.21419255236754"/>
    <x v="2"/>
  </r>
  <r>
    <s v="Glendale CCD"/>
    <x v="38"/>
    <s v="731"/>
    <s v="Single College District"/>
    <x v="0"/>
    <n v="0.45572552768993158"/>
    <n v="0.28065014341398836"/>
    <n v="0.28999999999999998"/>
    <n v="24.9"/>
    <n v="12.6"/>
    <n v="20090"/>
    <x v="3"/>
    <x v="345"/>
    <x v="68"/>
    <x v="15"/>
    <n v="56"/>
    <n v="362"/>
    <n v="27"/>
    <n v="55"/>
    <s v="Wireless access is available throughout the library."/>
    <n v="0"/>
    <m/>
    <n v="0"/>
    <n v="0"/>
    <n v="0"/>
    <n v="0"/>
    <m/>
    <m/>
    <n v="108059"/>
    <n v="8000"/>
    <n v="116059"/>
    <n v="0"/>
    <m/>
    <n v="0"/>
    <n v="0"/>
    <n v="0"/>
    <n v="4100"/>
    <m/>
    <m/>
    <n v="0"/>
    <n v="0"/>
    <n v="4100"/>
    <n v="0"/>
    <m/>
    <n v="0"/>
    <n v="0"/>
    <n v="0"/>
    <n v="0"/>
    <m/>
    <m/>
    <n v="23662"/>
    <n v="0"/>
    <n v="23662"/>
    <n v="0"/>
    <m/>
    <n v="0"/>
    <n v="0"/>
    <n v="0"/>
    <n v="0"/>
    <m/>
    <m/>
    <n v="0"/>
    <n v="0"/>
    <n v="0"/>
    <m/>
    <m/>
    <m/>
    <m/>
    <m/>
    <m/>
    <m/>
    <m/>
    <m/>
    <m/>
    <m/>
    <m/>
    <m/>
    <m/>
    <m/>
    <m/>
    <m/>
    <m/>
    <m/>
    <m/>
    <m/>
    <m/>
    <n v="0"/>
    <m/>
    <n v="0"/>
    <n v="9312"/>
    <n v="0"/>
    <m/>
    <m/>
    <n v="32900"/>
    <n v="57234"/>
    <n v="0"/>
    <n v="99446"/>
    <m/>
    <m/>
    <m/>
    <m/>
    <m/>
    <m/>
    <m/>
    <m/>
    <m/>
    <m/>
    <m/>
    <m/>
    <m/>
    <m/>
    <m/>
    <m/>
    <m/>
    <m/>
    <m/>
    <m/>
    <m/>
    <m/>
    <n v="0"/>
    <m/>
    <n v="0"/>
    <n v="0"/>
    <n v="0"/>
    <m/>
    <m/>
    <n v="0"/>
    <n v="0"/>
    <n v="0"/>
    <n v="0"/>
    <m/>
    <m/>
    <m/>
    <m/>
    <m/>
    <m/>
    <m/>
    <m/>
    <m/>
    <m/>
    <m/>
    <m/>
    <m/>
    <m/>
    <m/>
    <m/>
    <m/>
    <m/>
    <m/>
    <m/>
    <m/>
    <m/>
    <m/>
    <m/>
    <m/>
    <m/>
    <m/>
    <m/>
    <m/>
    <m/>
    <n v="0"/>
    <m/>
    <n v="0"/>
    <n v="0"/>
    <n v="0"/>
    <n v="0"/>
    <m/>
    <m/>
    <n v="0"/>
    <n v="0"/>
    <n v="0"/>
    <n v="139721"/>
    <n v="103546"/>
    <n v="243267"/>
    <s v="Dean or other administrator"/>
    <m/>
    <s v="yes"/>
    <m/>
    <m/>
    <m/>
    <m/>
    <s v="NA"/>
    <n v="1786"/>
    <n v="2388"/>
    <n v="475"/>
    <n v="682"/>
    <n v="76937"/>
    <n v="5651"/>
    <n v="19516"/>
    <n v="177"/>
    <m/>
    <n v="28"/>
    <n v="25"/>
    <n v="25"/>
    <n v="1147"/>
    <m/>
    <m/>
    <n v="17"/>
    <n v="6.48"/>
    <m/>
    <m/>
    <n v="13"/>
    <n v="11.17"/>
    <n v="17.649999999999999"/>
    <n v="2.95"/>
    <n v="17040"/>
    <s v="actual"/>
    <n v="17907"/>
    <n v="66317"/>
    <n v="26872"/>
    <n v="0"/>
    <m/>
    <n v="0"/>
    <n v="111096"/>
    <m/>
    <m/>
    <n v="139"/>
    <n v="98"/>
    <n v="288"/>
    <n v="129"/>
    <m/>
    <m/>
    <m/>
    <m/>
    <m/>
    <m/>
    <m/>
    <m/>
    <m/>
    <m/>
    <m/>
    <m/>
    <m/>
    <n v="315"/>
    <n v="6022"/>
    <n v="1"/>
    <n v="7"/>
    <n v="138"/>
    <n v="64"/>
    <n v="54"/>
    <n v="54"/>
    <n v="4"/>
    <n v="0"/>
    <n v="4"/>
    <n v="0"/>
    <m/>
    <m/>
    <m/>
    <m/>
    <m/>
    <n v="515961"/>
    <n v="5"/>
    <n v="0.47708484915751004"/>
    <n v="1.6853909490395325E-2"/>
    <n v="9.7267611307740059E-2"/>
    <n v="0"/>
    <n v="0.40879363004435454"/>
    <n v="0"/>
    <m/>
    <n v="0"/>
    <n v="0.57435246046525013"/>
    <n v="0.42564753953474987"/>
    <m/>
    <m/>
    <m/>
    <m/>
    <m/>
    <m/>
    <m/>
    <m/>
    <m/>
    <m/>
    <m/>
    <n v="792.19027114528069"/>
    <x v="2"/>
  </r>
  <r>
    <s v="Glendale CCD"/>
    <x v="38"/>
    <s v="731"/>
    <s v="Single College District"/>
    <x v="0"/>
    <n v="0.45572552768993158"/>
    <n v="0.28065014341398836"/>
    <n v="0.28999999999999998"/>
    <n v="24.9"/>
    <n v="12.6"/>
    <n v="20100"/>
    <x v="4"/>
    <x v="346"/>
    <x v="68"/>
    <x v="15"/>
    <n v="56"/>
    <n v="362"/>
    <n v="27"/>
    <n v="55"/>
    <s v="Wireless access is available throughout the library."/>
    <n v="0"/>
    <m/>
    <n v="0"/>
    <n v="0"/>
    <n v="0"/>
    <n v="0"/>
    <m/>
    <m/>
    <n v="108059"/>
    <n v="0"/>
    <n v="108059"/>
    <n v="0"/>
    <m/>
    <n v="0"/>
    <n v="0"/>
    <n v="0"/>
    <n v="0"/>
    <m/>
    <m/>
    <n v="4100"/>
    <n v="0"/>
    <n v="4100"/>
    <n v="0"/>
    <m/>
    <n v="0"/>
    <n v="0"/>
    <n v="0"/>
    <n v="0"/>
    <m/>
    <m/>
    <n v="19606"/>
    <n v="0"/>
    <n v="19606"/>
    <n v="0"/>
    <m/>
    <n v="0"/>
    <n v="0"/>
    <n v="0"/>
    <n v="0"/>
    <m/>
    <m/>
    <n v="0"/>
    <n v="0"/>
    <n v="0"/>
    <m/>
    <m/>
    <m/>
    <m/>
    <m/>
    <m/>
    <m/>
    <m/>
    <m/>
    <m/>
    <m/>
    <m/>
    <m/>
    <m/>
    <m/>
    <m/>
    <m/>
    <m/>
    <m/>
    <m/>
    <m/>
    <m/>
    <n v="6780"/>
    <m/>
    <n v="0"/>
    <n v="0"/>
    <n v="0"/>
    <m/>
    <m/>
    <n v="0"/>
    <n v="74280"/>
    <n v="16034"/>
    <n v="97094"/>
    <m/>
    <m/>
    <m/>
    <m/>
    <m/>
    <m/>
    <m/>
    <m/>
    <m/>
    <m/>
    <m/>
    <m/>
    <m/>
    <m/>
    <m/>
    <m/>
    <m/>
    <m/>
    <m/>
    <m/>
    <m/>
    <m/>
    <n v="0"/>
    <m/>
    <n v="0"/>
    <n v="0"/>
    <n v="0"/>
    <m/>
    <m/>
    <n v="0"/>
    <n v="0"/>
    <n v="0"/>
    <n v="0"/>
    <m/>
    <m/>
    <m/>
    <m/>
    <m/>
    <m/>
    <m/>
    <m/>
    <m/>
    <m/>
    <m/>
    <m/>
    <m/>
    <m/>
    <m/>
    <m/>
    <m/>
    <m/>
    <m/>
    <m/>
    <m/>
    <m/>
    <m/>
    <m/>
    <m/>
    <m/>
    <m/>
    <m/>
    <m/>
    <m/>
    <n v="0"/>
    <m/>
    <n v="0"/>
    <n v="0"/>
    <n v="0"/>
    <n v="0"/>
    <m/>
    <m/>
    <n v="0"/>
    <n v="0"/>
    <n v="0"/>
    <n v="127665"/>
    <n v="101194"/>
    <n v="228859"/>
    <s v="Dean or other administrator"/>
    <m/>
    <s v="yes"/>
    <m/>
    <m/>
    <m/>
    <m/>
    <s v="NA"/>
    <n v="1758"/>
    <n v="1941"/>
    <n v="174"/>
    <n v="188"/>
    <n v="78777"/>
    <n v="4298"/>
    <n v="23808"/>
    <n v="166"/>
    <m/>
    <n v="28"/>
    <n v="15"/>
    <n v="16"/>
    <n v="1160"/>
    <m/>
    <m/>
    <n v="15"/>
    <n v="5.38"/>
    <m/>
    <m/>
    <n v="14"/>
    <n v="11.45"/>
    <n v="16.829999999999998"/>
    <n v="3.18"/>
    <n v="17743"/>
    <s v="actual"/>
    <n v="16610"/>
    <n v="79891"/>
    <n v="27877"/>
    <n v="0"/>
    <m/>
    <n v="0"/>
    <n v="124378"/>
    <m/>
    <m/>
    <n v="206"/>
    <n v="149"/>
    <n v="592"/>
    <n v="218"/>
    <m/>
    <m/>
    <m/>
    <m/>
    <m/>
    <m/>
    <m/>
    <m/>
    <m/>
    <m/>
    <m/>
    <m/>
    <m/>
    <n v="321"/>
    <n v="4975"/>
    <n v="1"/>
    <n v="6"/>
    <n v="114"/>
    <n v="64"/>
    <n v="54"/>
    <n v="54"/>
    <n v="4"/>
    <n v="0"/>
    <n v="4"/>
    <n v="0"/>
    <m/>
    <m/>
    <m/>
    <m/>
    <m/>
    <n v="580625"/>
    <n v="9"/>
    <n v="0.47216408356236811"/>
    <n v="1.7914960740018963E-2"/>
    <n v="8.5668468358246777E-2"/>
    <n v="0"/>
    <n v="0.42425248733936616"/>
    <n v="0"/>
    <m/>
    <n v="0"/>
    <n v="0.55783255192061487"/>
    <n v="0.44216744807938513"/>
    <m/>
    <m/>
    <m/>
    <m/>
    <m/>
    <m/>
    <m/>
    <m/>
    <m/>
    <m/>
    <m/>
    <n v="840.09590583707541"/>
    <x v="2"/>
  </r>
  <r>
    <s v="Glendale CCD"/>
    <x v="38"/>
    <s v="731"/>
    <s v="Single College District"/>
    <x v="0"/>
    <n v="0.45572552768993158"/>
    <n v="0.28065014341398836"/>
    <n v="0.28999999999999998"/>
    <n v="24.9"/>
    <n v="12.6"/>
    <n v="20110"/>
    <x v="5"/>
    <x v="347"/>
    <x v="68"/>
    <x v="15"/>
    <n v="56"/>
    <n v="376"/>
    <n v="27"/>
    <n v="54"/>
    <s v="wireless access available throughout the library"/>
    <n v="0"/>
    <m/>
    <n v="0"/>
    <n v="0"/>
    <n v="0"/>
    <n v="0"/>
    <m/>
    <m/>
    <n v="78059"/>
    <n v="0"/>
    <n v="78059"/>
    <n v="0"/>
    <m/>
    <n v="0"/>
    <n v="0"/>
    <n v="0"/>
    <n v="0"/>
    <m/>
    <m/>
    <n v="5100"/>
    <n v="0"/>
    <n v="5100"/>
    <n v="0"/>
    <m/>
    <n v="0"/>
    <n v="0"/>
    <n v="0"/>
    <n v="0"/>
    <m/>
    <m/>
    <n v="12844"/>
    <n v="0"/>
    <n v="12844"/>
    <n v="0"/>
    <m/>
    <n v="0"/>
    <n v="0"/>
    <n v="0"/>
    <n v="0"/>
    <m/>
    <m/>
    <n v="0"/>
    <n v="0"/>
    <n v="0"/>
    <m/>
    <m/>
    <m/>
    <m/>
    <m/>
    <m/>
    <m/>
    <m/>
    <m/>
    <m/>
    <m/>
    <m/>
    <m/>
    <m/>
    <m/>
    <m/>
    <m/>
    <m/>
    <m/>
    <m/>
    <m/>
    <m/>
    <n v="0"/>
    <m/>
    <n v="0"/>
    <n v="0"/>
    <n v="0"/>
    <m/>
    <m/>
    <n v="0"/>
    <n v="98052"/>
    <n v="0"/>
    <n v="98052"/>
    <m/>
    <m/>
    <m/>
    <m/>
    <m/>
    <m/>
    <m/>
    <m/>
    <m/>
    <m/>
    <m/>
    <m/>
    <m/>
    <m/>
    <m/>
    <m/>
    <m/>
    <m/>
    <m/>
    <m/>
    <m/>
    <m/>
    <n v="0"/>
    <m/>
    <n v="0"/>
    <n v="0"/>
    <n v="0"/>
    <m/>
    <m/>
    <n v="0"/>
    <n v="0"/>
    <n v="0"/>
    <n v="0"/>
    <m/>
    <m/>
    <m/>
    <m/>
    <m/>
    <m/>
    <m/>
    <m/>
    <m/>
    <m/>
    <m/>
    <m/>
    <m/>
    <m/>
    <m/>
    <m/>
    <m/>
    <m/>
    <m/>
    <m/>
    <m/>
    <m/>
    <m/>
    <m/>
    <m/>
    <m/>
    <m/>
    <m/>
    <m/>
    <m/>
    <n v="0"/>
    <m/>
    <n v="0"/>
    <n v="0"/>
    <n v="0"/>
    <n v="0"/>
    <m/>
    <m/>
    <n v="0"/>
    <n v="0"/>
    <n v="0"/>
    <n v="90903"/>
    <n v="103152"/>
    <n v="194055"/>
    <s v="Dean or other administrator"/>
    <m/>
    <s v="yes"/>
    <m/>
    <m/>
    <m/>
    <m/>
    <s v="Release Time - Applicable only for 2011-2012"/>
    <n v="1044"/>
    <n v="1289"/>
    <n v="142"/>
    <n v="155"/>
    <n v="79555"/>
    <n v="134"/>
    <n v="23839"/>
    <n v="116"/>
    <m/>
    <n v="66"/>
    <n v="44"/>
    <n v="81"/>
    <n v="1124"/>
    <m/>
    <m/>
    <n v="16"/>
    <n v="6.16"/>
    <m/>
    <m/>
    <n v="13"/>
    <n v="10.45"/>
    <n v="16.61"/>
    <n v="2.88"/>
    <n v="16570"/>
    <s v="actual"/>
    <n v="13195"/>
    <n v="75545"/>
    <n v="22691"/>
    <n v="0"/>
    <m/>
    <n v="0"/>
    <n v="111431"/>
    <m/>
    <m/>
    <n v="154"/>
    <n v="122"/>
    <n v="438"/>
    <n v="190"/>
    <m/>
    <m/>
    <m/>
    <m/>
    <m/>
    <m/>
    <m/>
    <m/>
    <m/>
    <m/>
    <m/>
    <m/>
    <m/>
    <n v="291"/>
    <n v="4512"/>
    <n v="1"/>
    <n v="6"/>
    <n v="101"/>
    <n v="64"/>
    <n v="48"/>
    <n v="48"/>
    <n v="4"/>
    <n v="0"/>
    <n v="4"/>
    <n v="0"/>
    <m/>
    <m/>
    <m/>
    <m/>
    <m/>
    <n v="538378"/>
    <n v="5"/>
    <n v="0.40225193888330629"/>
    <n v="2.6281208935611037E-2"/>
    <n v="6.6187421091958465E-2"/>
    <n v="0"/>
    <n v="0.50527943108912421"/>
    <n v="0"/>
    <m/>
    <n v="0"/>
    <n v="0.46843935997526476"/>
    <n v="0.53156064002473524"/>
    <m/>
    <m/>
    <m/>
    <m/>
    <m/>
    <m/>
    <m/>
    <m/>
    <m/>
    <m/>
    <m/>
    <n v="762.4680714429096"/>
    <x v="2"/>
  </r>
  <r>
    <s v="Glendale CCD"/>
    <x v="38"/>
    <s v="731"/>
    <s v="Single College District"/>
    <x v="0"/>
    <n v="0.45572552768993158"/>
    <n v="0.28065014341398836"/>
    <n v="0.28999999999999998"/>
    <n v="24.9"/>
    <n v="12.6"/>
    <n v="20120"/>
    <x v="6"/>
    <x v="348"/>
    <x v="68"/>
    <x v="15"/>
    <n v="56"/>
    <n v="376"/>
    <n v="27"/>
    <n v="54"/>
    <s v="wireless access available throughout the library"/>
    <n v="0"/>
    <m/>
    <n v="0"/>
    <n v="0"/>
    <n v="0"/>
    <n v="0"/>
    <m/>
    <m/>
    <n v="58599"/>
    <n v="0"/>
    <n v="58599"/>
    <n v="0"/>
    <m/>
    <n v="0"/>
    <n v="0"/>
    <n v="0"/>
    <n v="0"/>
    <m/>
    <m/>
    <n v="2410"/>
    <n v="0"/>
    <n v="2410"/>
    <n v="0"/>
    <m/>
    <n v="0"/>
    <n v="0"/>
    <n v="0"/>
    <n v="0"/>
    <m/>
    <m/>
    <n v="23662"/>
    <n v="0"/>
    <n v="23662"/>
    <n v="0"/>
    <m/>
    <n v="0"/>
    <n v="0"/>
    <n v="0"/>
    <n v="0"/>
    <m/>
    <m/>
    <n v="0"/>
    <n v="0"/>
    <n v="0"/>
    <m/>
    <m/>
    <m/>
    <m/>
    <m/>
    <m/>
    <m/>
    <m/>
    <m/>
    <m/>
    <m/>
    <m/>
    <m/>
    <m/>
    <m/>
    <m/>
    <m/>
    <m/>
    <m/>
    <m/>
    <m/>
    <m/>
    <n v="0"/>
    <m/>
    <n v="0"/>
    <n v="0"/>
    <n v="0"/>
    <m/>
    <m/>
    <n v="0"/>
    <n v="106694"/>
    <n v="0"/>
    <n v="106694"/>
    <m/>
    <m/>
    <m/>
    <m/>
    <m/>
    <m/>
    <m/>
    <m/>
    <m/>
    <m/>
    <m/>
    <m/>
    <m/>
    <m/>
    <m/>
    <m/>
    <m/>
    <m/>
    <m/>
    <m/>
    <m/>
    <m/>
    <n v="0"/>
    <m/>
    <n v="0"/>
    <n v="0"/>
    <n v="0"/>
    <m/>
    <m/>
    <n v="0"/>
    <n v="0"/>
    <n v="0"/>
    <n v="0"/>
    <m/>
    <m/>
    <m/>
    <m/>
    <m/>
    <m/>
    <m/>
    <m/>
    <m/>
    <m/>
    <m/>
    <m/>
    <m/>
    <m/>
    <m/>
    <m/>
    <m/>
    <m/>
    <m/>
    <m/>
    <m/>
    <m/>
    <m/>
    <m/>
    <m/>
    <m/>
    <m/>
    <m/>
    <m/>
    <m/>
    <n v="0"/>
    <m/>
    <n v="0"/>
    <n v="0"/>
    <n v="0"/>
    <n v="0"/>
    <m/>
    <m/>
    <n v="0"/>
    <n v="0"/>
    <n v="0"/>
    <n v="82261"/>
    <n v="109104"/>
    <n v="191365"/>
    <s v="Dean or other administrator"/>
    <m/>
    <s v="yes"/>
    <m/>
    <m/>
    <s v="Release time"/>
    <m/>
    <s v="Release Time - Applicable only for 2011-2012"/>
    <n v="1453"/>
    <n v="2533"/>
    <n v="318"/>
    <n v="913"/>
    <n v="85518"/>
    <n v="29904"/>
    <n v="53771"/>
    <n v="116"/>
    <m/>
    <n v="66"/>
    <n v="3"/>
    <n v="15"/>
    <n v="1100"/>
    <m/>
    <m/>
    <n v="17"/>
    <n v="7.4"/>
    <m/>
    <m/>
    <n v="13"/>
    <n v="9.9"/>
    <n v="17.3"/>
    <n v="2.12"/>
    <n v="13203"/>
    <s v="actual"/>
    <n v="10103"/>
    <n v="63240"/>
    <n v="18121"/>
    <n v="0"/>
    <m/>
    <n v="0"/>
    <n v="91464"/>
    <m/>
    <m/>
    <n v="163"/>
    <n v="124"/>
    <n v="410"/>
    <n v="170"/>
    <m/>
    <m/>
    <m/>
    <m/>
    <m/>
    <m/>
    <m/>
    <m/>
    <m/>
    <m/>
    <m/>
    <m/>
    <m/>
    <n v="281"/>
    <n v="4671"/>
    <n v="1"/>
    <n v="5"/>
    <n v="93"/>
    <n v="60"/>
    <n v="48"/>
    <n v="48"/>
    <n v="4"/>
    <n v="0"/>
    <n v="4"/>
    <n v="0"/>
    <m/>
    <m/>
    <m/>
    <m/>
    <m/>
    <n v="493374"/>
    <n v="1"/>
    <n v="0.30621587019569929"/>
    <n v="1.2593734486452591E-2"/>
    <n v="0.12364852506989261"/>
    <n v="0"/>
    <n v="0.55754187024795543"/>
    <n v="0"/>
    <m/>
    <n v="0"/>
    <n v="0.42986439526559195"/>
    <n v="0.57013560473440805"/>
    <m/>
    <m/>
    <m/>
    <m/>
    <m/>
    <m/>
    <m/>
    <m/>
    <m/>
    <m/>
    <m/>
    <n v="676.1815909716488"/>
    <x v="2"/>
  </r>
  <r>
    <s v="Glendale CCD"/>
    <x v="38"/>
    <s v="731"/>
    <s v="Single College District"/>
    <x v="0"/>
    <n v="0.45572552768993158"/>
    <n v="0.28065014341398836"/>
    <n v="0.28999999999999998"/>
    <n v="24.9"/>
    <n v="12.6"/>
    <n v="20130"/>
    <x v="7"/>
    <x v="349"/>
    <x v="68"/>
    <x v="15"/>
    <n v="56"/>
    <n v="382"/>
    <n v="27"/>
    <n v="62"/>
    <m/>
    <n v="0"/>
    <m/>
    <n v="0"/>
    <n v="0"/>
    <m/>
    <m/>
    <n v="0"/>
    <n v="0"/>
    <n v="36005"/>
    <n v="0"/>
    <n v="36005"/>
    <n v="0"/>
    <m/>
    <n v="0"/>
    <n v="0"/>
    <m/>
    <m/>
    <n v="0"/>
    <n v="0"/>
    <n v="2327"/>
    <n v="0"/>
    <n v="2327"/>
    <n v="0"/>
    <m/>
    <n v="0"/>
    <n v="0"/>
    <m/>
    <m/>
    <n v="0"/>
    <n v="0"/>
    <n v="8170"/>
    <n v="0"/>
    <n v="8170"/>
    <n v="0"/>
    <m/>
    <n v="0"/>
    <n v="0"/>
    <m/>
    <m/>
    <n v="0"/>
    <n v="0"/>
    <n v="0"/>
    <n v="0"/>
    <n v="0"/>
    <m/>
    <m/>
    <m/>
    <m/>
    <m/>
    <m/>
    <m/>
    <m/>
    <m/>
    <m/>
    <m/>
    <m/>
    <m/>
    <m/>
    <m/>
    <m/>
    <m/>
    <m/>
    <m/>
    <m/>
    <m/>
    <m/>
    <n v="0"/>
    <m/>
    <n v="0"/>
    <n v="0"/>
    <m/>
    <n v="0"/>
    <n v="0"/>
    <n v="0"/>
    <n v="87233"/>
    <n v="0"/>
    <n v="87233"/>
    <m/>
    <m/>
    <m/>
    <m/>
    <m/>
    <m/>
    <m/>
    <m/>
    <m/>
    <m/>
    <m/>
    <m/>
    <m/>
    <m/>
    <m/>
    <m/>
    <m/>
    <m/>
    <m/>
    <m/>
    <m/>
    <m/>
    <n v="0"/>
    <m/>
    <n v="0"/>
    <n v="0"/>
    <m/>
    <n v="0"/>
    <n v="0"/>
    <m/>
    <n v="0"/>
    <n v="0"/>
    <n v="0"/>
    <m/>
    <m/>
    <m/>
    <m/>
    <m/>
    <m/>
    <m/>
    <m/>
    <m/>
    <m/>
    <m/>
    <m/>
    <m/>
    <m/>
    <m/>
    <m/>
    <m/>
    <m/>
    <m/>
    <m/>
    <n v="0"/>
    <m/>
    <n v="0"/>
    <n v="0"/>
    <m/>
    <n v="0"/>
    <m/>
    <n v="0"/>
    <n v="0"/>
    <n v="0"/>
    <n v="0"/>
    <m/>
    <n v="0"/>
    <n v="0"/>
    <m/>
    <m/>
    <n v="0"/>
    <n v="0"/>
    <n v="0"/>
    <n v="0"/>
    <n v="0"/>
    <n v="44175"/>
    <n v="89560"/>
    <n v="133735"/>
    <s v="Dean or other administrator"/>
    <m/>
    <s v="yes"/>
    <m/>
    <s v="None"/>
    <s v="Release time"/>
    <m/>
    <m/>
    <n v="1004"/>
    <n v="1145"/>
    <n v="69"/>
    <n v="97"/>
    <n v="80434"/>
    <n v="1783"/>
    <n v="55559"/>
    <n v="104"/>
    <m/>
    <n v="66"/>
    <n v="33"/>
    <n v="36"/>
    <n v="1211"/>
    <m/>
    <m/>
    <n v="17"/>
    <n v="6.89"/>
    <n v="0"/>
    <n v="12"/>
    <n v="12"/>
    <n v="9.6150000000000002"/>
    <n v="16.504999999999999"/>
    <n v="1.875"/>
    <n v="12816"/>
    <s v="actual"/>
    <n v="9318"/>
    <n v="52627"/>
    <n v="13440"/>
    <n v="1616"/>
    <n v="0"/>
    <m/>
    <n v="77001"/>
    <m/>
    <m/>
    <n v="122"/>
    <n v="84"/>
    <n v="315"/>
    <n v="142"/>
    <s v="No"/>
    <s v="we do ILL through OCLC"/>
    <m/>
    <m/>
    <m/>
    <m/>
    <m/>
    <m/>
    <m/>
    <m/>
    <m/>
    <s v="Yes"/>
    <s v="Other"/>
    <n v="290"/>
    <n v="5219"/>
    <n v="1"/>
    <n v="6"/>
    <n v="110"/>
    <n v="60"/>
    <n v="48"/>
    <n v="48"/>
    <n v="4"/>
    <n v="0"/>
    <n v="116"/>
    <n v="0"/>
    <s v="No"/>
    <m/>
    <m/>
    <s v="No"/>
    <s v="Yes"/>
    <n v="464354"/>
    <n v="2"/>
    <n v="0.2692264553033985"/>
    <n v="1.7400082252215201E-2"/>
    <n v="6.1090963472538978E-2"/>
    <n v="0"/>
    <n v="0.65228249897184731"/>
    <n v="0"/>
    <m/>
    <n v="0"/>
    <n v="0.33031741877593751"/>
    <n v="0.66968258122406255"/>
    <m/>
    <m/>
    <m/>
    <m/>
    <m/>
    <m/>
    <m/>
    <m/>
    <m/>
    <m/>
    <m/>
    <n v="701.41747522395826"/>
    <x v="2"/>
  </r>
  <r>
    <s v="Glendale CCD"/>
    <x v="38"/>
    <s v="731"/>
    <s v="Single College District"/>
    <x v="0"/>
    <n v="0.45572552768993158"/>
    <n v="0.28065014341398836"/>
    <n v="0.28999999999999998"/>
    <n v="24.9"/>
    <n v="12.6"/>
    <n v="20140"/>
    <x v="8"/>
    <x v="350"/>
    <x v="68"/>
    <x v="15"/>
    <n v="56"/>
    <n v="376"/>
    <n v="27"/>
    <n v="70"/>
    <m/>
    <n v="0"/>
    <m/>
    <m/>
    <m/>
    <m/>
    <m/>
    <m/>
    <m/>
    <n v="59147"/>
    <m/>
    <n v="59147"/>
    <m/>
    <m/>
    <m/>
    <m/>
    <m/>
    <m/>
    <m/>
    <m/>
    <n v="9051"/>
    <m/>
    <n v="9051"/>
    <m/>
    <m/>
    <m/>
    <m/>
    <m/>
    <m/>
    <m/>
    <m/>
    <n v="23661"/>
    <m/>
    <n v="23661"/>
    <m/>
    <m/>
    <m/>
    <m/>
    <m/>
    <m/>
    <m/>
    <m/>
    <m/>
    <m/>
    <n v="0"/>
    <m/>
    <m/>
    <m/>
    <m/>
    <m/>
    <m/>
    <m/>
    <m/>
    <n v="81819.12"/>
    <m/>
    <n v="81819.12"/>
    <m/>
    <m/>
    <m/>
    <m/>
    <m/>
    <m/>
    <m/>
    <m/>
    <m/>
    <m/>
    <n v="0"/>
    <n v="0"/>
    <n v="0"/>
    <n v="0"/>
    <n v="0"/>
    <n v="0"/>
    <n v="0"/>
    <n v="0"/>
    <n v="0"/>
    <n v="81819.12"/>
    <n v="0"/>
    <n v="81819.12"/>
    <m/>
    <m/>
    <m/>
    <m/>
    <m/>
    <m/>
    <m/>
    <m/>
    <m/>
    <m/>
    <n v="0"/>
    <m/>
    <m/>
    <m/>
    <m/>
    <m/>
    <m/>
    <m/>
    <m/>
    <m/>
    <m/>
    <n v="0"/>
    <n v="0"/>
    <n v="0"/>
    <n v="0"/>
    <n v="0"/>
    <n v="0"/>
    <n v="0"/>
    <n v="0"/>
    <n v="0"/>
    <n v="0"/>
    <n v="0"/>
    <n v="0"/>
    <m/>
    <m/>
    <m/>
    <m/>
    <m/>
    <m/>
    <m/>
    <m/>
    <m/>
    <n v="0"/>
    <m/>
    <m/>
    <m/>
    <m/>
    <m/>
    <m/>
    <m/>
    <m/>
    <m/>
    <n v="0"/>
    <n v="0"/>
    <n v="0"/>
    <n v="0"/>
    <n v="0"/>
    <n v="0"/>
    <n v="0"/>
    <n v="0"/>
    <n v="0"/>
    <n v="0"/>
    <n v="0"/>
    <m/>
    <m/>
    <m/>
    <m/>
    <m/>
    <m/>
    <m/>
    <m/>
    <m/>
    <m/>
    <n v="0"/>
    <n v="82808"/>
    <n v="90870.12"/>
    <n v="173678.12"/>
    <s v="Dean or other administrator"/>
    <m/>
    <s v="yes"/>
    <m/>
    <s v="None"/>
    <m/>
    <m/>
    <m/>
    <n v="878"/>
    <n v="1039"/>
    <n v="154"/>
    <n v="198"/>
    <n v="79831"/>
    <n v="38"/>
    <n v="55597"/>
    <n v="63"/>
    <n v="143"/>
    <n v="0"/>
    <n v="4"/>
    <n v="6"/>
    <n v="1208"/>
    <s v="No"/>
    <m/>
    <n v="5"/>
    <n v="7.08"/>
    <m/>
    <n v="13"/>
    <n v="13"/>
    <n v="9.9"/>
    <n v="16.98"/>
    <n v="1.64"/>
    <n v="11784"/>
    <s v="actual"/>
    <n v="8701"/>
    <n v="49260"/>
    <n v="13395"/>
    <m/>
    <m/>
    <m/>
    <n v="71356"/>
    <n v="95"/>
    <m/>
    <m/>
    <n v="64"/>
    <n v="331"/>
    <n v="163"/>
    <s v="No"/>
    <m/>
    <m/>
    <m/>
    <m/>
    <m/>
    <m/>
    <m/>
    <m/>
    <m/>
    <m/>
    <s v="No"/>
    <m/>
    <n v="313"/>
    <n v="5346"/>
    <n v="2"/>
    <n v="8"/>
    <n v="123"/>
    <n v="60"/>
    <n v="48"/>
    <n v="48"/>
    <n v="4"/>
    <n v="0"/>
    <n v="4"/>
    <n v="0"/>
    <s v="No"/>
    <m/>
    <s v="No"/>
    <s v="No"/>
    <s v="Yes"/>
    <n v="423221"/>
    <n v="1"/>
    <n v="0.34055527547165987"/>
    <n v="5.2113645633658404E-2"/>
    <n v="0.13623477729952396"/>
    <n v="0"/>
    <n v="0.47109630159515775"/>
    <n v="0"/>
    <n v="0"/>
    <n v="0"/>
    <n v="0.47679005277118386"/>
    <n v="0.5232099472288162"/>
    <n v="0.47"/>
    <s v="Yes"/>
    <s v="General Library Book Budget"/>
    <s v="Student Government"/>
    <m/>
    <m/>
    <s v="Textbook Donations from Faculty"/>
    <m/>
    <m/>
    <s v="Other"/>
    <s v="Student Donations"/>
    <n v="668.48365023276347"/>
    <x v="2"/>
  </r>
  <r>
    <s v="Coast CCD"/>
    <x v="39"/>
    <s v="832"/>
    <s v="Multi-College District"/>
    <x v="0"/>
    <n v="0.57255244755244761"/>
    <n v="0.22890442890442891"/>
    <n v="0.26"/>
    <n v="12.5"/>
    <n v="9"/>
    <n v="20060"/>
    <x v="0"/>
    <x v="351"/>
    <x v="69"/>
    <x v="2"/>
    <n v="34"/>
    <n v="408"/>
    <n v="70"/>
    <n v="106"/>
    <m/>
    <n v="45704"/>
    <m/>
    <m/>
    <m/>
    <m/>
    <m/>
    <m/>
    <m/>
    <m/>
    <n v="800"/>
    <n v="46504"/>
    <n v="7551"/>
    <m/>
    <m/>
    <m/>
    <m/>
    <m/>
    <m/>
    <m/>
    <m/>
    <m/>
    <n v="7551"/>
    <m/>
    <m/>
    <m/>
    <m/>
    <m/>
    <m/>
    <m/>
    <m/>
    <m/>
    <m/>
    <n v="0"/>
    <m/>
    <m/>
    <m/>
    <m/>
    <m/>
    <m/>
    <m/>
    <m/>
    <m/>
    <m/>
    <n v="0"/>
    <m/>
    <m/>
    <m/>
    <m/>
    <m/>
    <m/>
    <m/>
    <m/>
    <m/>
    <m/>
    <m/>
    <m/>
    <m/>
    <m/>
    <m/>
    <m/>
    <m/>
    <m/>
    <m/>
    <m/>
    <m/>
    <m/>
    <n v="11175"/>
    <m/>
    <m/>
    <m/>
    <m/>
    <m/>
    <m/>
    <n v="36697"/>
    <m/>
    <m/>
    <n v="47872"/>
    <m/>
    <m/>
    <m/>
    <m/>
    <m/>
    <m/>
    <m/>
    <m/>
    <m/>
    <m/>
    <m/>
    <m/>
    <m/>
    <m/>
    <m/>
    <m/>
    <m/>
    <m/>
    <m/>
    <m/>
    <m/>
    <m/>
    <m/>
    <m/>
    <m/>
    <m/>
    <m/>
    <m/>
    <m/>
    <m/>
    <m/>
    <m/>
    <m/>
    <m/>
    <m/>
    <m/>
    <m/>
    <m/>
    <m/>
    <m/>
    <m/>
    <m/>
    <m/>
    <m/>
    <m/>
    <m/>
    <m/>
    <m/>
    <m/>
    <m/>
    <m/>
    <m/>
    <m/>
    <m/>
    <m/>
    <m/>
    <m/>
    <m/>
    <m/>
    <m/>
    <m/>
    <m/>
    <m/>
    <n v="11016"/>
    <m/>
    <m/>
    <m/>
    <m/>
    <m/>
    <m/>
    <m/>
    <m/>
    <m/>
    <n v="11016"/>
    <n v="54055"/>
    <n v="47872"/>
    <n v="112943"/>
    <s v="Dean or other administrator"/>
    <s v="Faculty Library Coordinator"/>
    <s v="yes"/>
    <m/>
    <m/>
    <s v="Release time"/>
    <s v="Stipend"/>
    <s v="Release time and stipend"/>
    <n v="1076"/>
    <n v="1181"/>
    <n v="10"/>
    <n v="10"/>
    <n v="59424"/>
    <n v="0"/>
    <n v="0"/>
    <n v="22"/>
    <m/>
    <n v="0"/>
    <n v="190"/>
    <n v="200"/>
    <n v="2629"/>
    <m/>
    <m/>
    <n v="12"/>
    <n v="7"/>
    <m/>
    <m/>
    <n v="6"/>
    <n v="6"/>
    <n v="13"/>
    <n v="4"/>
    <n v="10563"/>
    <s v="actual"/>
    <n v="6286"/>
    <n v="5453"/>
    <n v="11732"/>
    <n v="3580"/>
    <m/>
    <m/>
    <n v="27051"/>
    <m/>
    <m/>
    <n v="56"/>
    <n v="46"/>
    <n v="155"/>
    <n v="65"/>
    <m/>
    <m/>
    <m/>
    <m/>
    <m/>
    <m/>
    <m/>
    <m/>
    <m/>
    <m/>
    <m/>
    <m/>
    <m/>
    <n v="122"/>
    <n v="3895"/>
    <n v="2"/>
    <n v="5"/>
    <n v="146"/>
    <n v="59"/>
    <n v="36"/>
    <n v="36"/>
    <n v="0"/>
    <n v="0"/>
    <n v="0"/>
    <n v="0"/>
    <m/>
    <m/>
    <m/>
    <m/>
    <m/>
    <n v="226780"/>
    <n v="1"/>
    <n v="0.41174751865985498"/>
    <n v="6.6856733042331085E-2"/>
    <n v="0"/>
    <n v="0"/>
    <n v="0.42385982309660625"/>
    <n v="0"/>
    <m/>
    <n v="9.7535925201207685E-2"/>
    <n v="0.47860425170218607"/>
    <n v="0.42385982309660625"/>
    <m/>
    <m/>
    <m/>
    <m/>
    <m/>
    <m/>
    <m/>
    <m/>
    <m/>
    <m/>
    <m/>
    <n v="850.08591941392012"/>
    <x v="2"/>
  </r>
  <r>
    <s v="Coast CCD"/>
    <x v="39"/>
    <s v="832"/>
    <s v="Multi-College District"/>
    <x v="0"/>
    <n v="0.57255244755244761"/>
    <n v="0.22890442890442891"/>
    <n v="0.26"/>
    <n v="12.5"/>
    <n v="9"/>
    <n v="20070"/>
    <x v="1"/>
    <x v="352"/>
    <x v="69"/>
    <x v="2"/>
    <n v="34"/>
    <n v="408"/>
    <n v="70"/>
    <n v="106"/>
    <m/>
    <n v="27054"/>
    <m/>
    <m/>
    <m/>
    <m/>
    <m/>
    <m/>
    <m/>
    <m/>
    <m/>
    <n v="27054"/>
    <n v="7508"/>
    <m/>
    <m/>
    <m/>
    <m/>
    <m/>
    <m/>
    <m/>
    <m/>
    <m/>
    <n v="7508"/>
    <m/>
    <m/>
    <m/>
    <m/>
    <m/>
    <m/>
    <m/>
    <m/>
    <m/>
    <m/>
    <n v="0"/>
    <m/>
    <m/>
    <m/>
    <m/>
    <m/>
    <m/>
    <m/>
    <m/>
    <m/>
    <m/>
    <n v="0"/>
    <m/>
    <m/>
    <m/>
    <m/>
    <m/>
    <m/>
    <m/>
    <m/>
    <m/>
    <m/>
    <m/>
    <m/>
    <m/>
    <m/>
    <m/>
    <m/>
    <m/>
    <m/>
    <m/>
    <m/>
    <m/>
    <m/>
    <n v="17977"/>
    <m/>
    <m/>
    <m/>
    <m/>
    <m/>
    <m/>
    <n v="36697"/>
    <m/>
    <m/>
    <n v="54674"/>
    <m/>
    <m/>
    <m/>
    <m/>
    <m/>
    <m/>
    <m/>
    <m/>
    <m/>
    <m/>
    <m/>
    <m/>
    <m/>
    <m/>
    <m/>
    <m/>
    <m/>
    <m/>
    <m/>
    <m/>
    <m/>
    <m/>
    <m/>
    <m/>
    <m/>
    <m/>
    <m/>
    <m/>
    <m/>
    <m/>
    <m/>
    <m/>
    <m/>
    <m/>
    <m/>
    <m/>
    <m/>
    <m/>
    <m/>
    <m/>
    <m/>
    <m/>
    <m/>
    <m/>
    <m/>
    <m/>
    <m/>
    <m/>
    <m/>
    <m/>
    <m/>
    <m/>
    <m/>
    <m/>
    <m/>
    <m/>
    <m/>
    <m/>
    <m/>
    <m/>
    <m/>
    <m/>
    <m/>
    <n v="18534"/>
    <m/>
    <m/>
    <m/>
    <m/>
    <m/>
    <m/>
    <m/>
    <m/>
    <m/>
    <n v="18534"/>
    <n v="34562"/>
    <n v="54674"/>
    <n v="107770"/>
    <s v="Dean or other administrator"/>
    <s v="Faculty Library Coordinator"/>
    <s v="yes"/>
    <m/>
    <m/>
    <s v="Release time"/>
    <s v="Stipend"/>
    <s v="Release time and stipend"/>
    <n v="681"/>
    <n v="769"/>
    <n v="251"/>
    <n v="255"/>
    <n v="54688"/>
    <n v="0"/>
    <n v="0"/>
    <n v="24"/>
    <m/>
    <n v="0"/>
    <n v="128"/>
    <n v="128"/>
    <n v="1778"/>
    <m/>
    <m/>
    <n v="10"/>
    <n v="7"/>
    <m/>
    <m/>
    <n v="6"/>
    <n v="6"/>
    <n v="13"/>
    <n v="4"/>
    <n v="11880"/>
    <s v="actual"/>
    <n v="6539"/>
    <n v="7751"/>
    <n v="9192"/>
    <n v="2900"/>
    <m/>
    <m/>
    <n v="26382"/>
    <m/>
    <m/>
    <n v="77"/>
    <n v="54"/>
    <n v="199"/>
    <n v="75"/>
    <m/>
    <m/>
    <m/>
    <m/>
    <m/>
    <m/>
    <m/>
    <m/>
    <m/>
    <m/>
    <m/>
    <m/>
    <m/>
    <n v="142"/>
    <n v="4579"/>
    <n v="2"/>
    <n v="6"/>
    <n v="160"/>
    <n v="59"/>
    <n v="36"/>
    <n v="36"/>
    <n v="0"/>
    <n v="0"/>
    <n v="0"/>
    <n v="0"/>
    <m/>
    <m/>
    <m/>
    <m/>
    <m/>
    <n v="213955"/>
    <n v="4"/>
    <n v="0.2510346107451053"/>
    <n v="6.9666883177136499E-2"/>
    <n v="0"/>
    <n v="0"/>
    <n v="0.50732114688688879"/>
    <n v="0"/>
    <m/>
    <n v="0.17197735919086946"/>
    <n v="0.32070149392224179"/>
    <n v="0.50732114688688879"/>
    <m/>
    <m/>
    <m/>
    <m/>
    <m/>
    <m/>
    <m/>
    <m/>
    <m/>
    <m/>
    <m/>
    <n v="841.68238827839139"/>
    <x v="2"/>
  </r>
  <r>
    <s v="Coast CCD"/>
    <x v="39"/>
    <s v="832"/>
    <s v="Multi-College District"/>
    <x v="0"/>
    <n v="0.57255244755244761"/>
    <n v="0.22890442890442891"/>
    <n v="0.26"/>
    <n v="12.5"/>
    <n v="9"/>
    <n v="20080"/>
    <x v="2"/>
    <x v="353"/>
    <x v="69"/>
    <x v="2"/>
    <n v="34"/>
    <n v="408"/>
    <n v="70"/>
    <n v="106"/>
    <m/>
    <n v="29880"/>
    <m/>
    <m/>
    <m/>
    <m/>
    <m/>
    <m/>
    <m/>
    <m/>
    <m/>
    <n v="29880"/>
    <m/>
    <m/>
    <m/>
    <m/>
    <m/>
    <m/>
    <m/>
    <m/>
    <m/>
    <m/>
    <n v="0"/>
    <n v="8568"/>
    <m/>
    <m/>
    <m/>
    <m/>
    <m/>
    <m/>
    <m/>
    <m/>
    <m/>
    <n v="8568"/>
    <m/>
    <m/>
    <m/>
    <m/>
    <m/>
    <m/>
    <m/>
    <m/>
    <m/>
    <m/>
    <n v="0"/>
    <m/>
    <m/>
    <m/>
    <m/>
    <m/>
    <m/>
    <m/>
    <m/>
    <m/>
    <m/>
    <m/>
    <m/>
    <m/>
    <m/>
    <m/>
    <m/>
    <m/>
    <m/>
    <m/>
    <m/>
    <m/>
    <m/>
    <n v="22365"/>
    <m/>
    <m/>
    <m/>
    <m/>
    <m/>
    <m/>
    <n v="34805"/>
    <m/>
    <m/>
    <n v="57170"/>
    <m/>
    <m/>
    <m/>
    <m/>
    <m/>
    <m/>
    <m/>
    <m/>
    <m/>
    <m/>
    <m/>
    <m/>
    <m/>
    <m/>
    <m/>
    <m/>
    <m/>
    <m/>
    <m/>
    <m/>
    <m/>
    <m/>
    <m/>
    <m/>
    <m/>
    <m/>
    <m/>
    <m/>
    <m/>
    <m/>
    <m/>
    <m/>
    <m/>
    <m/>
    <m/>
    <m/>
    <m/>
    <m/>
    <m/>
    <m/>
    <m/>
    <m/>
    <m/>
    <m/>
    <m/>
    <m/>
    <m/>
    <m/>
    <m/>
    <m/>
    <m/>
    <m/>
    <m/>
    <m/>
    <m/>
    <m/>
    <m/>
    <m/>
    <m/>
    <m/>
    <m/>
    <m/>
    <m/>
    <n v="28069"/>
    <m/>
    <m/>
    <m/>
    <m/>
    <m/>
    <m/>
    <m/>
    <m/>
    <m/>
    <n v="28069"/>
    <n v="38448"/>
    <n v="57170"/>
    <n v="123687"/>
    <s v="Department chair (Faculty position)"/>
    <m/>
    <s v="yes"/>
    <s v="M.A. (subject other than librarianship)"/>
    <m/>
    <s v="Release time"/>
    <s v="Stipend"/>
    <s v="Release time and stipend combination"/>
    <n v="701"/>
    <n v="737"/>
    <n v="67"/>
    <n v="71"/>
    <n v="40373"/>
    <n v="0"/>
    <n v="0"/>
    <n v="55"/>
    <m/>
    <n v="0"/>
    <n v="221"/>
    <n v="227"/>
    <n v="1106"/>
    <m/>
    <m/>
    <n v="12"/>
    <n v="7"/>
    <m/>
    <m/>
    <n v="5"/>
    <n v="5"/>
    <n v="12"/>
    <n v="4"/>
    <n v="9717"/>
    <s v="actual"/>
    <n v="5044"/>
    <n v="8910"/>
    <n v="4355"/>
    <n v="1252"/>
    <m/>
    <n v="0"/>
    <n v="19561"/>
    <m/>
    <m/>
    <n v="35"/>
    <n v="27"/>
    <n v="108"/>
    <n v="55"/>
    <m/>
    <m/>
    <m/>
    <m/>
    <m/>
    <m/>
    <m/>
    <m/>
    <m/>
    <m/>
    <m/>
    <m/>
    <m/>
    <n v="163"/>
    <n v="5867"/>
    <n v="2"/>
    <n v="3"/>
    <n v="104"/>
    <n v="59"/>
    <n v="36"/>
    <n v="36"/>
    <n v="0"/>
    <n v="0"/>
    <n v="0"/>
    <n v="0"/>
    <m/>
    <m/>
    <m/>
    <m/>
    <m/>
    <n v="221954"/>
    <n v="2"/>
    <n v="0.2415775303791021"/>
    <n v="0"/>
    <n v="6.9271629193043735E-2"/>
    <n v="0"/>
    <n v="0.46221510748906514"/>
    <n v="0"/>
    <m/>
    <n v="0.22693573293878905"/>
    <n v="0.31084915957214582"/>
    <n v="0.46221510748906514"/>
    <m/>
    <m/>
    <m/>
    <m/>
    <m/>
    <m/>
    <m/>
    <m/>
    <m/>
    <m/>
    <m/>
    <n v="926.93273015873262"/>
    <x v="2"/>
  </r>
  <r>
    <s v="Coast CCD"/>
    <x v="39"/>
    <s v="832"/>
    <s v="Multi-College District"/>
    <x v="0"/>
    <n v="0.57255244755244761"/>
    <n v="0.22890442890442891"/>
    <n v="0.26"/>
    <n v="12.5"/>
    <n v="9"/>
    <n v="20090"/>
    <x v="3"/>
    <x v="354"/>
    <x v="69"/>
    <x v="2"/>
    <n v="34"/>
    <n v="408"/>
    <n v="70"/>
    <n v="106"/>
    <m/>
    <n v="27929"/>
    <m/>
    <m/>
    <m/>
    <m/>
    <m/>
    <m/>
    <m/>
    <m/>
    <m/>
    <n v="27929"/>
    <n v="9875"/>
    <m/>
    <m/>
    <m/>
    <m/>
    <m/>
    <m/>
    <m/>
    <m/>
    <m/>
    <n v="9875"/>
    <n v="7097"/>
    <m/>
    <m/>
    <m/>
    <m/>
    <m/>
    <m/>
    <m/>
    <m/>
    <m/>
    <n v="7097"/>
    <m/>
    <m/>
    <m/>
    <m/>
    <m/>
    <m/>
    <m/>
    <m/>
    <m/>
    <m/>
    <n v="0"/>
    <m/>
    <m/>
    <m/>
    <m/>
    <m/>
    <m/>
    <m/>
    <m/>
    <m/>
    <m/>
    <m/>
    <m/>
    <m/>
    <m/>
    <m/>
    <m/>
    <m/>
    <m/>
    <m/>
    <m/>
    <m/>
    <m/>
    <n v="16614"/>
    <m/>
    <m/>
    <m/>
    <m/>
    <m/>
    <m/>
    <n v="36947"/>
    <m/>
    <m/>
    <n v="53561"/>
    <m/>
    <m/>
    <m/>
    <m/>
    <m/>
    <m/>
    <m/>
    <m/>
    <m/>
    <m/>
    <m/>
    <m/>
    <m/>
    <m/>
    <m/>
    <m/>
    <m/>
    <m/>
    <m/>
    <m/>
    <m/>
    <m/>
    <m/>
    <m/>
    <m/>
    <m/>
    <m/>
    <m/>
    <m/>
    <m/>
    <m/>
    <m/>
    <m/>
    <m/>
    <m/>
    <m/>
    <m/>
    <m/>
    <m/>
    <m/>
    <m/>
    <m/>
    <m/>
    <m/>
    <m/>
    <m/>
    <m/>
    <m/>
    <m/>
    <m/>
    <m/>
    <m/>
    <m/>
    <m/>
    <m/>
    <m/>
    <m/>
    <m/>
    <m/>
    <m/>
    <m/>
    <m/>
    <m/>
    <n v="19942"/>
    <m/>
    <m/>
    <m/>
    <m/>
    <m/>
    <m/>
    <m/>
    <m/>
    <m/>
    <n v="19942"/>
    <n v="35026"/>
    <n v="63436"/>
    <n v="118404"/>
    <s v="Department chair (Faculty position)"/>
    <m/>
    <s v="yes"/>
    <s v="M.A. (subject other than librarianship)"/>
    <m/>
    <s v="Release time"/>
    <s v="Stipend"/>
    <s v="Release time and stipend combination"/>
    <n v="728"/>
    <n v="750"/>
    <n v="139"/>
    <n v="159"/>
    <n v="36209"/>
    <n v="6123"/>
    <n v="6123"/>
    <n v="55"/>
    <m/>
    <n v="0"/>
    <n v="128"/>
    <n v="220"/>
    <n v="1719"/>
    <m/>
    <m/>
    <n v="12"/>
    <n v="7"/>
    <m/>
    <m/>
    <n v="5"/>
    <n v="5"/>
    <n v="12"/>
    <n v="4"/>
    <n v="12700"/>
    <s v="actual"/>
    <n v="4689"/>
    <n v="11500"/>
    <n v="4681"/>
    <n v="775"/>
    <m/>
    <n v="0"/>
    <n v="21645"/>
    <m/>
    <m/>
    <n v="108"/>
    <n v="71"/>
    <n v="236"/>
    <n v="107"/>
    <m/>
    <m/>
    <m/>
    <m/>
    <m/>
    <m/>
    <m/>
    <m/>
    <m/>
    <m/>
    <m/>
    <m/>
    <m/>
    <n v="133"/>
    <n v="4680"/>
    <n v="2"/>
    <n v="3"/>
    <n v="94"/>
    <n v="59"/>
    <n v="36"/>
    <n v="36"/>
    <n v="0"/>
    <n v="0"/>
    <n v="0"/>
    <n v="0"/>
    <m/>
    <m/>
    <m/>
    <m/>
    <m/>
    <n v="212171"/>
    <n v="0"/>
    <n v="0.23587885544407283"/>
    <n v="8.340089861828992E-2"/>
    <n v="5.9938853417114288E-2"/>
    <n v="0"/>
    <n v="0.45235802844498496"/>
    <n v="0"/>
    <m/>
    <n v="0.16842336407553798"/>
    <n v="0.29581770886118713"/>
    <n v="0.53575892706327488"/>
    <m/>
    <m/>
    <m/>
    <m/>
    <m/>
    <m/>
    <m/>
    <m/>
    <m/>
    <m/>
    <m/>
    <n v="911.60066666667217"/>
    <x v="2"/>
  </r>
  <r>
    <s v="Coast CCD"/>
    <x v="39"/>
    <s v="832"/>
    <s v="Multi-College District"/>
    <x v="0"/>
    <n v="0.57255244755244761"/>
    <n v="0.22890442890442891"/>
    <n v="0.26"/>
    <n v="12.5"/>
    <n v="9"/>
    <n v="20100"/>
    <x v="4"/>
    <x v="355"/>
    <x v="69"/>
    <x v="2"/>
    <n v="34"/>
    <n v="408"/>
    <n v="70"/>
    <n v="106"/>
    <m/>
    <n v="28403"/>
    <m/>
    <m/>
    <m/>
    <m/>
    <m/>
    <m/>
    <m/>
    <m/>
    <m/>
    <n v="28403"/>
    <m/>
    <m/>
    <m/>
    <m/>
    <m/>
    <m/>
    <m/>
    <m/>
    <m/>
    <m/>
    <n v="0"/>
    <n v="6934"/>
    <m/>
    <m/>
    <m/>
    <m/>
    <m/>
    <m/>
    <m/>
    <m/>
    <m/>
    <n v="6934"/>
    <m/>
    <m/>
    <m/>
    <m/>
    <m/>
    <m/>
    <m/>
    <m/>
    <m/>
    <m/>
    <n v="0"/>
    <m/>
    <m/>
    <m/>
    <m/>
    <m/>
    <m/>
    <m/>
    <m/>
    <m/>
    <m/>
    <m/>
    <m/>
    <m/>
    <m/>
    <m/>
    <m/>
    <m/>
    <m/>
    <m/>
    <m/>
    <m/>
    <m/>
    <n v="36929"/>
    <m/>
    <n v="1795"/>
    <m/>
    <m/>
    <m/>
    <m/>
    <n v="0"/>
    <m/>
    <m/>
    <n v="38724"/>
    <m/>
    <m/>
    <m/>
    <m/>
    <m/>
    <m/>
    <m/>
    <m/>
    <m/>
    <m/>
    <m/>
    <m/>
    <m/>
    <m/>
    <m/>
    <m/>
    <m/>
    <m/>
    <m/>
    <m/>
    <m/>
    <m/>
    <m/>
    <m/>
    <m/>
    <m/>
    <m/>
    <m/>
    <m/>
    <m/>
    <m/>
    <m/>
    <m/>
    <m/>
    <m/>
    <m/>
    <m/>
    <m/>
    <m/>
    <m/>
    <m/>
    <m/>
    <m/>
    <m/>
    <m/>
    <m/>
    <m/>
    <m/>
    <m/>
    <m/>
    <m/>
    <m/>
    <m/>
    <m/>
    <m/>
    <m/>
    <m/>
    <m/>
    <m/>
    <m/>
    <m/>
    <m/>
    <m/>
    <n v="18882"/>
    <m/>
    <m/>
    <m/>
    <m/>
    <m/>
    <m/>
    <m/>
    <m/>
    <n v="11025"/>
    <n v="19857"/>
    <n v="35337"/>
    <n v="38724"/>
    <n v="93918"/>
    <s v="Department chair (Faculty position)"/>
    <m/>
    <s v="yes"/>
    <s v="M.A. (subject other than librarianship)"/>
    <m/>
    <s v="Release time"/>
    <s v="Stipend"/>
    <s v="Release time and stipend combination"/>
    <n v="677"/>
    <n v="721"/>
    <n v="162"/>
    <n v="180"/>
    <n v="35851"/>
    <n v="0"/>
    <n v="6123"/>
    <n v="55"/>
    <n v="0"/>
    <n v="0"/>
    <n v="142"/>
    <n v="143"/>
    <n v="1859"/>
    <m/>
    <m/>
    <n v="11"/>
    <n v="7"/>
    <m/>
    <m/>
    <n v="5"/>
    <n v="5"/>
    <n v="12"/>
    <n v="4"/>
    <n v="15087"/>
    <s v="actual"/>
    <n v="4832"/>
    <n v="13759"/>
    <n v="2036"/>
    <n v="897"/>
    <m/>
    <n v="0"/>
    <n v="21524"/>
    <m/>
    <m/>
    <n v="34"/>
    <n v="18"/>
    <n v="69"/>
    <n v="33"/>
    <m/>
    <m/>
    <m/>
    <m/>
    <m/>
    <m/>
    <m/>
    <m/>
    <m/>
    <m/>
    <m/>
    <m/>
    <m/>
    <n v="88"/>
    <n v="3160"/>
    <n v="2"/>
    <n v="4"/>
    <n v="112"/>
    <n v="59"/>
    <n v="36"/>
    <n v="36"/>
    <n v="0"/>
    <n v="0"/>
    <n v="0"/>
    <n v="0"/>
    <m/>
    <m/>
    <m/>
    <m/>
    <m/>
    <n v="240560"/>
    <n v="2"/>
    <n v="0.30242339061734702"/>
    <n v="0"/>
    <n v="7.3830362656785706E-2"/>
    <n v="0"/>
    <n v="0.41231712770714879"/>
    <n v="0"/>
    <m/>
    <n v="0.21142911901871847"/>
    <n v="0.37625375327413274"/>
    <n v="0.41231712770714879"/>
    <m/>
    <m/>
    <m/>
    <m/>
    <m/>
    <m/>
    <m/>
    <m/>
    <m/>
    <m/>
    <m/>
    <n v="917.0393809523888"/>
    <x v="2"/>
  </r>
  <r>
    <s v="Coast CCD"/>
    <x v="39"/>
    <s v="832"/>
    <s v="Multi-College District"/>
    <x v="0"/>
    <n v="0.57255244755244761"/>
    <n v="0.22890442890442891"/>
    <n v="0.26"/>
    <n v="12.5"/>
    <n v="9"/>
    <n v="20110"/>
    <x v="5"/>
    <x v="356"/>
    <x v="70"/>
    <x v="15"/>
    <n v="76"/>
    <n v="424"/>
    <n v="50"/>
    <n v="116"/>
    <s v="10 (but 83 stations with power for laptops)"/>
    <n v="28954"/>
    <m/>
    <n v="0"/>
    <n v="0"/>
    <n v="0"/>
    <n v="0"/>
    <m/>
    <m/>
    <n v="0"/>
    <n v="0"/>
    <n v="28954"/>
    <n v="4100"/>
    <m/>
    <n v="0"/>
    <n v="0"/>
    <n v="0"/>
    <n v="0"/>
    <m/>
    <m/>
    <n v="0"/>
    <n v="0"/>
    <n v="4100"/>
    <n v="8740"/>
    <m/>
    <n v="0"/>
    <n v="0"/>
    <n v="0"/>
    <n v="0"/>
    <m/>
    <m/>
    <n v="0"/>
    <n v="0"/>
    <n v="8740"/>
    <n v="0"/>
    <m/>
    <n v="0"/>
    <n v="0"/>
    <n v="0"/>
    <n v="0"/>
    <m/>
    <m/>
    <n v="0"/>
    <n v="0"/>
    <n v="0"/>
    <m/>
    <m/>
    <m/>
    <m/>
    <m/>
    <m/>
    <m/>
    <m/>
    <m/>
    <m/>
    <m/>
    <m/>
    <m/>
    <m/>
    <m/>
    <m/>
    <m/>
    <m/>
    <m/>
    <m/>
    <m/>
    <m/>
    <n v="53091"/>
    <m/>
    <n v="0"/>
    <n v="0"/>
    <n v="0"/>
    <m/>
    <m/>
    <n v="0"/>
    <n v="0"/>
    <n v="6583"/>
    <n v="59674"/>
    <m/>
    <m/>
    <m/>
    <m/>
    <m/>
    <m/>
    <m/>
    <m/>
    <m/>
    <m/>
    <m/>
    <m/>
    <m/>
    <m/>
    <m/>
    <m/>
    <m/>
    <m/>
    <m/>
    <m/>
    <m/>
    <m/>
    <n v="427"/>
    <m/>
    <n v="0"/>
    <n v="0"/>
    <n v="0"/>
    <m/>
    <m/>
    <n v="0"/>
    <n v="0"/>
    <n v="0"/>
    <n v="427"/>
    <m/>
    <m/>
    <m/>
    <m/>
    <m/>
    <m/>
    <m/>
    <m/>
    <m/>
    <m/>
    <m/>
    <m/>
    <m/>
    <m/>
    <m/>
    <m/>
    <m/>
    <m/>
    <m/>
    <m/>
    <m/>
    <m/>
    <m/>
    <m/>
    <m/>
    <m/>
    <m/>
    <m/>
    <m/>
    <m/>
    <n v="0"/>
    <m/>
    <n v="0"/>
    <n v="0"/>
    <n v="0"/>
    <n v="0"/>
    <m/>
    <m/>
    <n v="0"/>
    <n v="5000"/>
    <n v="5000"/>
    <n v="37694"/>
    <n v="64201"/>
    <n v="106895"/>
    <s v="Department chair (Faculty position)"/>
    <m/>
    <s v="yes"/>
    <m/>
    <m/>
    <s v="Release time"/>
    <s v="Stipend"/>
    <s v="Release time and stipend"/>
    <n v="768"/>
    <n v="809"/>
    <n v="107"/>
    <n v="113"/>
    <n v="37032"/>
    <n v="2470"/>
    <n v="8470"/>
    <n v="57"/>
    <m/>
    <n v="0"/>
    <n v="44"/>
    <n v="40"/>
    <n v="205"/>
    <m/>
    <m/>
    <n v="12"/>
    <n v="5.96"/>
    <m/>
    <m/>
    <n v="5"/>
    <n v="5"/>
    <n v="10.96"/>
    <n v="1.9"/>
    <n v="18069"/>
    <s v="actual"/>
    <n v="5186"/>
    <n v="14885"/>
    <n v="6622"/>
    <n v="559"/>
    <m/>
    <n v="2075"/>
    <n v="29327"/>
    <m/>
    <m/>
    <n v="54"/>
    <n v="44"/>
    <n v="120"/>
    <n v="57"/>
    <m/>
    <m/>
    <m/>
    <m/>
    <m/>
    <m/>
    <m/>
    <m/>
    <m/>
    <m/>
    <m/>
    <m/>
    <m/>
    <n v="128"/>
    <n v="4445"/>
    <n v="2"/>
    <n v="2"/>
    <n v="125"/>
    <n v="59"/>
    <n v="30"/>
    <n v="30"/>
    <n v="0"/>
    <n v="0"/>
    <n v="0"/>
    <n v="0"/>
    <m/>
    <m/>
    <m/>
    <m/>
    <m/>
    <n v="255301"/>
    <n v="2"/>
    <n v="0.27086393189578556"/>
    <n v="3.8355395481547309E-2"/>
    <n v="8.1762477197249633E-2"/>
    <n v="0"/>
    <n v="0.55824874877215958"/>
    <n v="3.9945741147855368E-3"/>
    <m/>
    <n v="4.6774872538472331E-2"/>
    <n v="0.35262640909303522"/>
    <n v="0.60059871836849243"/>
    <m/>
    <m/>
    <m/>
    <m/>
    <m/>
    <m/>
    <m/>
    <m/>
    <m/>
    <m/>
    <m/>
    <n v="1021.292301008006"/>
    <x v="2"/>
  </r>
  <r>
    <s v="Coast CCD"/>
    <x v="39"/>
    <s v="832"/>
    <s v="Multi-College District"/>
    <x v="0"/>
    <n v="0.57255244755244761"/>
    <n v="0.22890442890442891"/>
    <n v="0.26"/>
    <n v="12.5"/>
    <n v="9"/>
    <n v="20120"/>
    <x v="6"/>
    <x v="357"/>
    <x v="70"/>
    <x v="15"/>
    <n v="76"/>
    <n v="424"/>
    <n v="50"/>
    <n v="116"/>
    <s v="10 (but 83 stations with power for laptops)"/>
    <n v="30122"/>
    <m/>
    <n v="0"/>
    <n v="0"/>
    <n v="0"/>
    <n v="0"/>
    <m/>
    <m/>
    <n v="0"/>
    <n v="0"/>
    <n v="30122"/>
    <n v="0"/>
    <m/>
    <n v="0"/>
    <n v="0"/>
    <n v="0"/>
    <n v="0"/>
    <m/>
    <m/>
    <n v="0"/>
    <n v="0"/>
    <n v="0"/>
    <n v="5887"/>
    <m/>
    <n v="0"/>
    <n v="0"/>
    <n v="0"/>
    <n v="0"/>
    <m/>
    <m/>
    <n v="0"/>
    <n v="0"/>
    <n v="5887"/>
    <n v="0"/>
    <m/>
    <n v="0"/>
    <n v="0"/>
    <n v="0"/>
    <n v="0"/>
    <m/>
    <m/>
    <n v="0"/>
    <n v="0"/>
    <n v="0"/>
    <m/>
    <m/>
    <m/>
    <m/>
    <m/>
    <m/>
    <m/>
    <m/>
    <m/>
    <m/>
    <m/>
    <m/>
    <m/>
    <m/>
    <m/>
    <m/>
    <m/>
    <m/>
    <m/>
    <m/>
    <m/>
    <m/>
    <n v="29333"/>
    <m/>
    <n v="0"/>
    <n v="0"/>
    <n v="0"/>
    <m/>
    <m/>
    <n v="0"/>
    <n v="0"/>
    <n v="9975"/>
    <n v="39308"/>
    <m/>
    <m/>
    <m/>
    <m/>
    <m/>
    <m/>
    <m/>
    <m/>
    <m/>
    <m/>
    <m/>
    <m/>
    <m/>
    <m/>
    <m/>
    <m/>
    <m/>
    <m/>
    <m/>
    <m/>
    <m/>
    <m/>
    <n v="1025"/>
    <m/>
    <n v="0"/>
    <n v="0"/>
    <n v="0"/>
    <m/>
    <m/>
    <n v="0"/>
    <n v="0"/>
    <n v="0"/>
    <n v="1025"/>
    <m/>
    <m/>
    <m/>
    <m/>
    <m/>
    <m/>
    <m/>
    <m/>
    <m/>
    <m/>
    <m/>
    <m/>
    <m/>
    <m/>
    <m/>
    <m/>
    <m/>
    <m/>
    <m/>
    <m/>
    <m/>
    <m/>
    <m/>
    <m/>
    <m/>
    <m/>
    <m/>
    <m/>
    <m/>
    <m/>
    <n v="0"/>
    <m/>
    <n v="0"/>
    <n v="0"/>
    <n v="0"/>
    <n v="0"/>
    <m/>
    <m/>
    <n v="0"/>
    <n v="10000"/>
    <n v="10000"/>
    <n v="36009"/>
    <n v="40333"/>
    <n v="86342"/>
    <s v="Department chair (Faculty position)"/>
    <m/>
    <s v="yes"/>
    <m/>
    <m/>
    <s v="Release time"/>
    <s v="Stipend"/>
    <s v="Release time and stipend"/>
    <n v="885"/>
    <n v="885"/>
    <n v="70"/>
    <n v="73"/>
    <n v="37910"/>
    <n v="0"/>
    <n v="8470"/>
    <n v="50"/>
    <m/>
    <n v="0"/>
    <n v="57"/>
    <n v="57"/>
    <n v="275"/>
    <m/>
    <m/>
    <n v="11"/>
    <n v="5.53"/>
    <m/>
    <m/>
    <n v="4"/>
    <n v="4.625"/>
    <n v="10.155000000000001"/>
    <n v="1.8"/>
    <n v="17878"/>
    <s v="actual"/>
    <n v="7839"/>
    <n v="11848"/>
    <n v="3578"/>
    <n v="547"/>
    <m/>
    <n v="1090"/>
    <n v="24902"/>
    <m/>
    <m/>
    <n v="14"/>
    <n v="10"/>
    <n v="174"/>
    <n v="112"/>
    <m/>
    <m/>
    <m/>
    <m/>
    <m/>
    <m/>
    <m/>
    <m/>
    <m/>
    <m/>
    <m/>
    <m/>
    <m/>
    <n v="98"/>
    <n v="2999"/>
    <n v="2"/>
    <n v="2"/>
    <n v="125"/>
    <n v="59"/>
    <n v="30"/>
    <n v="30"/>
    <n v="0"/>
    <n v="0"/>
    <n v="0"/>
    <n v="0"/>
    <m/>
    <m/>
    <m/>
    <m/>
    <m/>
    <n v="242686"/>
    <n v="2"/>
    <n v="0.34886845335989436"/>
    <n v="0"/>
    <n v="6.8182344629496655E-2"/>
    <n v="0"/>
    <n v="0.45525931759746124"/>
    <n v="1.1871395149521669E-2"/>
    <m/>
    <n v="0.11581848926362605"/>
    <n v="0.41705079798939104"/>
    <n v="0.46713071274698292"/>
    <m/>
    <m/>
    <m/>
    <m/>
    <m/>
    <m/>
    <m/>
    <m/>
    <m/>
    <m/>
    <m/>
    <n v="1042.2681015685425"/>
    <x v="2"/>
  </r>
  <r>
    <s v="Coast CCD"/>
    <x v="39"/>
    <s v="832"/>
    <s v="Multi-College District"/>
    <x v="0"/>
    <n v="0.57255244755244761"/>
    <n v="0.22890442890442891"/>
    <n v="0.26"/>
    <n v="12.5"/>
    <n v="9"/>
    <n v="20130"/>
    <x v="7"/>
    <x v="358"/>
    <x v="71"/>
    <x v="15"/>
    <n v="76"/>
    <n v="406"/>
    <n v="50"/>
    <n v="116"/>
    <m/>
    <n v="27234"/>
    <m/>
    <n v="0"/>
    <n v="0"/>
    <m/>
    <m/>
    <n v="0"/>
    <n v="0"/>
    <n v="50000"/>
    <n v="10500"/>
    <n v="87734"/>
    <n v="0"/>
    <m/>
    <n v="0"/>
    <n v="0"/>
    <m/>
    <m/>
    <n v="0"/>
    <n v="0"/>
    <n v="0"/>
    <n v="0"/>
    <n v="0"/>
    <n v="5823"/>
    <m/>
    <n v="0"/>
    <n v="0"/>
    <m/>
    <m/>
    <n v="0"/>
    <n v="0"/>
    <n v="0"/>
    <n v="0"/>
    <n v="5823"/>
    <n v="0"/>
    <m/>
    <n v="0"/>
    <n v="0"/>
    <m/>
    <m/>
    <n v="0"/>
    <n v="0"/>
    <n v="0"/>
    <n v="0"/>
    <n v="0"/>
    <m/>
    <m/>
    <m/>
    <m/>
    <m/>
    <m/>
    <m/>
    <m/>
    <m/>
    <m/>
    <m/>
    <m/>
    <m/>
    <m/>
    <m/>
    <m/>
    <m/>
    <m/>
    <m/>
    <m/>
    <m/>
    <m/>
    <n v="8403"/>
    <m/>
    <n v="0"/>
    <n v="0"/>
    <m/>
    <n v="0"/>
    <n v="0"/>
    <n v="0"/>
    <n v="3332"/>
    <n v="15000"/>
    <n v="26735"/>
    <m/>
    <m/>
    <m/>
    <m/>
    <m/>
    <m/>
    <m/>
    <m/>
    <m/>
    <m/>
    <m/>
    <m/>
    <m/>
    <m/>
    <m/>
    <m/>
    <m/>
    <m/>
    <m/>
    <m/>
    <m/>
    <m/>
    <n v="0"/>
    <m/>
    <n v="0"/>
    <n v="0"/>
    <m/>
    <n v="0"/>
    <n v="0"/>
    <m/>
    <n v="0"/>
    <n v="0"/>
    <n v="0"/>
    <m/>
    <m/>
    <m/>
    <m/>
    <m/>
    <m/>
    <m/>
    <m/>
    <m/>
    <m/>
    <m/>
    <m/>
    <m/>
    <m/>
    <m/>
    <m/>
    <m/>
    <m/>
    <m/>
    <m/>
    <n v="0"/>
    <m/>
    <n v="0"/>
    <n v="0"/>
    <m/>
    <n v="0"/>
    <m/>
    <n v="0"/>
    <n v="0"/>
    <n v="0"/>
    <n v="470"/>
    <m/>
    <n v="0"/>
    <n v="0"/>
    <m/>
    <m/>
    <n v="0"/>
    <n v="0"/>
    <n v="0"/>
    <n v="0"/>
    <n v="470"/>
    <n v="93557"/>
    <n v="26735"/>
    <n v="120762"/>
    <s v="Other"/>
    <s v="Director (faculty)"/>
    <s v="yes"/>
    <m/>
    <m/>
    <s v="Release time"/>
    <s v="Stipend"/>
    <m/>
    <n v="797"/>
    <n v="204"/>
    <n v="14"/>
    <n v="1"/>
    <n v="30100"/>
    <n v="0"/>
    <n v="8386"/>
    <n v="40"/>
    <m/>
    <n v="0"/>
    <n v="2"/>
    <n v="0"/>
    <n v="1237"/>
    <m/>
    <m/>
    <n v="10"/>
    <n v="5.6"/>
    <n v="0"/>
    <n v="4"/>
    <n v="4"/>
    <n v="4"/>
    <n v="9.6"/>
    <n v="1.9"/>
    <n v="17410"/>
    <s v="actual"/>
    <n v="6172"/>
    <n v="18312"/>
    <n v="2926"/>
    <n v="711"/>
    <n v="664"/>
    <m/>
    <n v="28785"/>
    <m/>
    <m/>
    <n v="5"/>
    <n v="2"/>
    <n v="170"/>
    <n v="129"/>
    <s v="Yes"/>
    <s v="Cypress College"/>
    <s v="Orange Coast College"/>
    <s v="Fullerton College"/>
    <s v="UCI"/>
    <s v="California - Public Libraries"/>
    <m/>
    <m/>
    <m/>
    <m/>
    <m/>
    <s v="No"/>
    <m/>
    <n v="99"/>
    <n v="1711"/>
    <n v="4"/>
    <n v="4"/>
    <n v="107"/>
    <n v="59"/>
    <n v="32"/>
    <n v="32"/>
    <n v="0"/>
    <n v="0"/>
    <n v="0"/>
    <n v="0"/>
    <s v="No"/>
    <m/>
    <m/>
    <s v="No"/>
    <s v="Yes"/>
    <n v="201085"/>
    <n v="0"/>
    <n v="0.72650337026548084"/>
    <n v="0"/>
    <n v="4.8218810552988524E-2"/>
    <n v="0"/>
    <n v="0.22138586641493185"/>
    <n v="0"/>
    <m/>
    <n v="3.8919527665987647E-3"/>
    <n v="0.77472218081846944"/>
    <n v="0.22138586641493185"/>
    <m/>
    <m/>
    <m/>
    <m/>
    <m/>
    <m/>
    <m/>
    <m/>
    <m/>
    <m/>
    <m/>
    <n v="1000.9147023809554"/>
    <x v="0"/>
  </r>
  <r>
    <s v="Coast CCD"/>
    <x v="39"/>
    <s v="832"/>
    <s v="Multi-College District"/>
    <x v="0"/>
    <n v="0.57255244755244761"/>
    <n v="0.22890442890442891"/>
    <n v="0.26"/>
    <n v="12.5"/>
    <n v="9"/>
    <n v="20140"/>
    <x v="8"/>
    <x v="359"/>
    <x v="71"/>
    <x v="6"/>
    <n v="57"/>
    <n v="962"/>
    <n v="50"/>
    <n v="130"/>
    <m/>
    <n v="27655.119999999999"/>
    <n v="0"/>
    <n v="0"/>
    <n v="0"/>
    <m/>
    <m/>
    <n v="0"/>
    <n v="0"/>
    <n v="27559.599999999999"/>
    <n v="0"/>
    <n v="55214.720000000001"/>
    <n v="0"/>
    <n v="0"/>
    <n v="0"/>
    <n v="0"/>
    <m/>
    <m/>
    <n v="0"/>
    <n v="0"/>
    <n v="25779.5"/>
    <n v="0"/>
    <n v="25779.5"/>
    <n v="4917.22"/>
    <n v="0"/>
    <n v="0"/>
    <n v="0"/>
    <m/>
    <m/>
    <n v="0"/>
    <n v="0"/>
    <n v="0"/>
    <n v="0"/>
    <n v="4917.22"/>
    <n v="0"/>
    <n v="0"/>
    <n v="0"/>
    <n v="0"/>
    <m/>
    <m/>
    <n v="0"/>
    <n v="0"/>
    <n v="0"/>
    <n v="0"/>
    <n v="0"/>
    <n v="26735.65"/>
    <n v="0"/>
    <n v="0"/>
    <n v="0"/>
    <m/>
    <n v="0"/>
    <n v="0"/>
    <n v="0"/>
    <n v="11583"/>
    <n v="15000"/>
    <n v="53318.65"/>
    <n v="0"/>
    <n v="0"/>
    <n v="0"/>
    <n v="0"/>
    <m/>
    <n v="0"/>
    <n v="0"/>
    <n v="0"/>
    <n v="0"/>
    <n v="0"/>
    <n v="0"/>
    <n v="26735.65"/>
    <n v="0"/>
    <n v="0"/>
    <n v="0"/>
    <n v="0"/>
    <n v="0"/>
    <n v="0"/>
    <n v="0"/>
    <n v="11583"/>
    <n v="15000"/>
    <n v="53318.65"/>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60131.94"/>
    <n v="79098.149999999994"/>
    <n v="139230.09"/>
    <s v="Dean or other administrator"/>
    <m/>
    <s v="No"/>
    <s v="PhD"/>
    <m/>
    <m/>
    <s v="Stipend"/>
    <m/>
    <n v="488"/>
    <n v="0"/>
    <n v="0"/>
    <n v="0"/>
    <n v="34919"/>
    <n v="385"/>
    <n v="9000"/>
    <n v="42"/>
    <n v="0"/>
    <n v="0"/>
    <n v="1"/>
    <n v="0"/>
    <n v="1033"/>
    <s v="No"/>
    <m/>
    <n v="4"/>
    <n v="3.36"/>
    <n v="0"/>
    <n v="5"/>
    <n v="5"/>
    <n v="4.625"/>
    <n v="7.9849999999999994"/>
    <n v="4.9124999999999996"/>
    <n v="16071"/>
    <s v="actual"/>
    <n v="4451605"/>
    <n v="7351"/>
    <n v="0"/>
    <n v="323"/>
    <n v="2628097"/>
    <m/>
    <n v="7087376"/>
    <n v="27"/>
    <n v="0"/>
    <m/>
    <n v="127"/>
    <n v="200"/>
    <n v="19"/>
    <s v="Yes"/>
    <s v="Cal State Long Beach"/>
    <s v="Orange Coast College"/>
    <s v="Fullerton College"/>
    <s v="Coastline College"/>
    <s v="Cypress College"/>
    <m/>
    <m/>
    <m/>
    <m/>
    <m/>
    <s v="No"/>
    <m/>
    <n v="105"/>
    <n v="3482"/>
    <n v="4"/>
    <n v="4"/>
    <n v="64"/>
    <n v="59"/>
    <n v="32"/>
    <n v="32"/>
    <n v="0"/>
    <n v="0"/>
    <n v="0"/>
    <n v="0"/>
    <s v="No"/>
    <n v="0"/>
    <s v="Yes"/>
    <s v="No"/>
    <s v="Yes"/>
    <n v="207906"/>
    <n v="0"/>
    <n v="0.39657174681133944"/>
    <n v="0.18515753311658423"/>
    <n v="3.5317222017165979E-2"/>
    <n v="0"/>
    <n v="0.38295349805491041"/>
    <n v="0"/>
    <n v="0"/>
    <n v="0"/>
    <n v="0.43188896882850542"/>
    <n v="0.56811103117149453"/>
    <n v="0.56999999999999995"/>
    <s v="Yes"/>
    <m/>
    <s v="Student Government"/>
    <s v="College Foundation"/>
    <m/>
    <s v="Textbook Donations from Faculty"/>
    <m/>
    <m/>
    <m/>
    <m/>
    <n v="1273.6076333601807"/>
    <x v="2"/>
  </r>
  <r>
    <s v="Grossmont CCD"/>
    <x v="40"/>
    <s v="022"/>
    <s v="Multi-College District"/>
    <x v="4"/>
    <n v="0.57103492989707427"/>
    <n v="0.20520301483102357"/>
    <n v="0.25"/>
    <n v="20.3"/>
    <n v="8.1999999999999993"/>
    <n v="20060"/>
    <x v="0"/>
    <x v="360"/>
    <x v="72"/>
    <x v="15"/>
    <n v="98"/>
    <n v="447"/>
    <n v="32"/>
    <n v="83"/>
    <s v="Wireless Access"/>
    <n v="10117"/>
    <m/>
    <n v="31600"/>
    <m/>
    <m/>
    <m/>
    <m/>
    <m/>
    <m/>
    <m/>
    <n v="41717"/>
    <n v="27735"/>
    <m/>
    <m/>
    <m/>
    <m/>
    <m/>
    <m/>
    <m/>
    <m/>
    <m/>
    <n v="27735"/>
    <n v="523"/>
    <m/>
    <m/>
    <m/>
    <m/>
    <m/>
    <m/>
    <m/>
    <m/>
    <m/>
    <n v="523"/>
    <n v="7000"/>
    <m/>
    <m/>
    <m/>
    <m/>
    <m/>
    <m/>
    <m/>
    <m/>
    <m/>
    <n v="7000"/>
    <m/>
    <m/>
    <m/>
    <m/>
    <m/>
    <m/>
    <m/>
    <m/>
    <m/>
    <m/>
    <m/>
    <m/>
    <m/>
    <m/>
    <m/>
    <m/>
    <m/>
    <m/>
    <m/>
    <m/>
    <m/>
    <m/>
    <n v="17385"/>
    <m/>
    <m/>
    <m/>
    <m/>
    <m/>
    <m/>
    <n v="38696"/>
    <m/>
    <m/>
    <n v="56081"/>
    <m/>
    <m/>
    <m/>
    <m/>
    <m/>
    <m/>
    <m/>
    <m/>
    <m/>
    <m/>
    <m/>
    <m/>
    <m/>
    <m/>
    <m/>
    <m/>
    <m/>
    <m/>
    <m/>
    <m/>
    <m/>
    <m/>
    <n v="1000"/>
    <m/>
    <n v="8400"/>
    <m/>
    <m/>
    <m/>
    <m/>
    <m/>
    <m/>
    <n v="11581"/>
    <n v="20981"/>
    <m/>
    <m/>
    <m/>
    <m/>
    <m/>
    <m/>
    <m/>
    <m/>
    <m/>
    <m/>
    <m/>
    <m/>
    <m/>
    <m/>
    <m/>
    <m/>
    <m/>
    <m/>
    <m/>
    <m/>
    <m/>
    <m/>
    <m/>
    <m/>
    <m/>
    <m/>
    <m/>
    <m/>
    <m/>
    <m/>
    <n v="5361"/>
    <m/>
    <m/>
    <m/>
    <m/>
    <m/>
    <m/>
    <m/>
    <m/>
    <m/>
    <n v="5361"/>
    <n v="69975"/>
    <n v="84062"/>
    <n v="159398"/>
    <s v="Dean or other administrator"/>
    <m/>
    <s v="yes"/>
    <m/>
    <m/>
    <s v="Release time"/>
    <m/>
    <m/>
    <n v="1029"/>
    <n v="0"/>
    <n v="378"/>
    <n v="0"/>
    <n v="90187"/>
    <n v="10826"/>
    <n v="13346"/>
    <n v="193"/>
    <m/>
    <n v="114"/>
    <n v="699"/>
    <n v="0"/>
    <n v="2127"/>
    <m/>
    <m/>
    <n v="5"/>
    <n v="6.2"/>
    <m/>
    <m/>
    <n v="12"/>
    <n v="12"/>
    <n v="18.2"/>
    <n v="7.6"/>
    <n v="11831"/>
    <s v="actual"/>
    <n v="7608"/>
    <m/>
    <m/>
    <n v="2016"/>
    <m/>
    <n v="32244"/>
    <n v="41868"/>
    <m/>
    <m/>
    <n v="3202"/>
    <n v="3147"/>
    <n v="1032"/>
    <n v="550"/>
    <m/>
    <m/>
    <m/>
    <m/>
    <m/>
    <m/>
    <m/>
    <m/>
    <m/>
    <m/>
    <m/>
    <m/>
    <m/>
    <n v="109"/>
    <n v="2236"/>
    <n v="1"/>
    <n v="5"/>
    <n v="102"/>
    <n v="63"/>
    <n v="55"/>
    <n v="55"/>
    <n v="4"/>
    <n v="0"/>
    <n v="4"/>
    <n v="0"/>
    <m/>
    <m/>
    <m/>
    <m/>
    <m/>
    <n v="655840"/>
    <n v="17"/>
    <n v="0.2617159562855243"/>
    <n v="0.17399841905168195"/>
    <n v="3.2810951203904692E-3"/>
    <n v="4.3915231056851405E-2"/>
    <n v="0.35183001041418338"/>
    <n v="0.13162649468625703"/>
    <m/>
    <n v="3.3632793385111479E-2"/>
    <n v="0.43899547045759668"/>
    <n v="0.52737173615729183"/>
    <m/>
    <m/>
    <m/>
    <m/>
    <m/>
    <m/>
    <m/>
    <m/>
    <m/>
    <m/>
    <m/>
    <n v="635.19451596023066"/>
    <x v="2"/>
  </r>
  <r>
    <s v="Grossmont CCD"/>
    <x v="40"/>
    <s v="022"/>
    <s v="Multi-College District"/>
    <x v="4"/>
    <n v="0.57103492989707427"/>
    <n v="0.20520301483102357"/>
    <n v="0.25"/>
    <n v="20.3"/>
    <n v="8.1999999999999993"/>
    <n v="20070"/>
    <x v="1"/>
    <x v="361"/>
    <x v="72"/>
    <x v="15"/>
    <n v="98"/>
    <n v="447"/>
    <n v="32"/>
    <n v="83"/>
    <s v="Wireless Access"/>
    <n v="9672"/>
    <m/>
    <n v="65075"/>
    <m/>
    <m/>
    <m/>
    <m/>
    <m/>
    <m/>
    <m/>
    <n v="74747"/>
    <n v="28221"/>
    <m/>
    <m/>
    <m/>
    <m/>
    <m/>
    <m/>
    <m/>
    <m/>
    <m/>
    <n v="28221"/>
    <n v="517"/>
    <m/>
    <m/>
    <m/>
    <m/>
    <m/>
    <m/>
    <m/>
    <m/>
    <m/>
    <n v="517"/>
    <n v="4100"/>
    <m/>
    <m/>
    <m/>
    <m/>
    <m/>
    <m/>
    <m/>
    <m/>
    <m/>
    <n v="4100"/>
    <m/>
    <m/>
    <m/>
    <m/>
    <m/>
    <m/>
    <m/>
    <m/>
    <m/>
    <m/>
    <m/>
    <m/>
    <m/>
    <m/>
    <m/>
    <m/>
    <m/>
    <m/>
    <m/>
    <m/>
    <m/>
    <m/>
    <n v="14811"/>
    <m/>
    <n v="14920"/>
    <m/>
    <m/>
    <m/>
    <m/>
    <n v="26697"/>
    <m/>
    <m/>
    <n v="66428"/>
    <m/>
    <m/>
    <m/>
    <m/>
    <m/>
    <m/>
    <m/>
    <m/>
    <m/>
    <m/>
    <m/>
    <m/>
    <m/>
    <m/>
    <m/>
    <m/>
    <m/>
    <m/>
    <m/>
    <m/>
    <m/>
    <m/>
    <n v="1287"/>
    <m/>
    <n v="8855"/>
    <m/>
    <m/>
    <m/>
    <m/>
    <m/>
    <m/>
    <n v="11089"/>
    <n v="21231"/>
    <m/>
    <m/>
    <m/>
    <m/>
    <m/>
    <m/>
    <m/>
    <m/>
    <m/>
    <m/>
    <m/>
    <m/>
    <m/>
    <m/>
    <m/>
    <m/>
    <m/>
    <m/>
    <m/>
    <m/>
    <m/>
    <m/>
    <m/>
    <m/>
    <m/>
    <m/>
    <m/>
    <m/>
    <m/>
    <m/>
    <n v="5048"/>
    <m/>
    <m/>
    <m/>
    <m/>
    <m/>
    <m/>
    <m/>
    <m/>
    <m/>
    <n v="5048"/>
    <n v="103485"/>
    <n v="91759"/>
    <n v="200292"/>
    <s v="Dean or other administrator"/>
    <m/>
    <s v="yes"/>
    <m/>
    <m/>
    <s v="Release time"/>
    <m/>
    <m/>
    <n v="1308"/>
    <n v="0"/>
    <n v="162"/>
    <n v="0"/>
    <n v="91679"/>
    <n v="3166"/>
    <n v="16512"/>
    <n v="164"/>
    <n v="0"/>
    <n v="115"/>
    <n v="208"/>
    <n v="0"/>
    <n v="2291"/>
    <m/>
    <m/>
    <n v="6"/>
    <n v="6.5"/>
    <m/>
    <m/>
    <n v="12"/>
    <n v="12"/>
    <n v="18.5"/>
    <n v="5"/>
    <n v="11542"/>
    <s v="actual"/>
    <n v="13772"/>
    <m/>
    <m/>
    <n v="3197"/>
    <m/>
    <n v="21902"/>
    <n v="39871"/>
    <m/>
    <m/>
    <n v="3503"/>
    <n v="3380"/>
    <n v="1204"/>
    <n v="723"/>
    <m/>
    <m/>
    <m/>
    <m/>
    <m/>
    <m/>
    <m/>
    <m/>
    <m/>
    <m/>
    <m/>
    <m/>
    <m/>
    <n v="82"/>
    <n v="1523"/>
    <n v="1"/>
    <n v="6"/>
    <n v="128"/>
    <n v="63"/>
    <n v="55"/>
    <n v="55"/>
    <n v="4"/>
    <n v="0"/>
    <n v="4"/>
    <n v="0"/>
    <m/>
    <m/>
    <m/>
    <m/>
    <m/>
    <n v="627392"/>
    <n v="7"/>
    <n v="0.37319014239210752"/>
    <n v="0.14089928704092025"/>
    <n v="2.5812314021528568E-3"/>
    <n v="2.0470113634094223E-2"/>
    <n v="0.33165578255746608"/>
    <n v="0.10600023965011084"/>
    <m/>
    <n v="2.5203203323148203E-2"/>
    <n v="0.51667066083518065"/>
    <n v="0.45812613584167117"/>
    <m/>
    <m/>
    <m/>
    <m/>
    <m/>
    <m/>
    <m/>
    <m/>
    <m/>
    <m/>
    <m/>
    <n v="643.0084633204624"/>
    <x v="2"/>
  </r>
  <r>
    <s v="Grossmont CCD"/>
    <x v="40"/>
    <s v="022"/>
    <s v="Multi-College District"/>
    <x v="4"/>
    <n v="0.57103492989707427"/>
    <n v="0.20520301483102357"/>
    <n v="0.25"/>
    <n v="20.3"/>
    <n v="8.1999999999999993"/>
    <n v="20080"/>
    <x v="2"/>
    <x v="362"/>
    <x v="73"/>
    <x v="15"/>
    <n v="70"/>
    <n v="429"/>
    <n v="28"/>
    <n v="97"/>
    <s v="wireless network so no limit"/>
    <n v="49367"/>
    <m/>
    <m/>
    <m/>
    <m/>
    <m/>
    <m/>
    <m/>
    <m/>
    <m/>
    <n v="49367"/>
    <n v="4432"/>
    <m/>
    <m/>
    <m/>
    <m/>
    <m/>
    <m/>
    <m/>
    <m/>
    <m/>
    <n v="4432"/>
    <n v="35412"/>
    <m/>
    <m/>
    <m/>
    <m/>
    <m/>
    <m/>
    <m/>
    <m/>
    <m/>
    <n v="35412"/>
    <n v="0"/>
    <m/>
    <m/>
    <m/>
    <m/>
    <m/>
    <m/>
    <m/>
    <m/>
    <m/>
    <n v="0"/>
    <m/>
    <m/>
    <m/>
    <m/>
    <m/>
    <m/>
    <m/>
    <m/>
    <m/>
    <m/>
    <m/>
    <m/>
    <m/>
    <m/>
    <m/>
    <m/>
    <m/>
    <m/>
    <m/>
    <m/>
    <m/>
    <m/>
    <n v="65897"/>
    <m/>
    <m/>
    <m/>
    <m/>
    <m/>
    <m/>
    <m/>
    <m/>
    <m/>
    <n v="65897"/>
    <m/>
    <m/>
    <m/>
    <m/>
    <m/>
    <m/>
    <m/>
    <m/>
    <m/>
    <m/>
    <m/>
    <m/>
    <m/>
    <m/>
    <m/>
    <m/>
    <m/>
    <m/>
    <m/>
    <m/>
    <m/>
    <m/>
    <n v="10751"/>
    <m/>
    <m/>
    <m/>
    <m/>
    <m/>
    <m/>
    <m/>
    <m/>
    <m/>
    <n v="10751"/>
    <m/>
    <m/>
    <m/>
    <m/>
    <m/>
    <m/>
    <m/>
    <m/>
    <m/>
    <m/>
    <m/>
    <m/>
    <m/>
    <m/>
    <m/>
    <m/>
    <m/>
    <m/>
    <m/>
    <m/>
    <m/>
    <m/>
    <m/>
    <m/>
    <m/>
    <m/>
    <m/>
    <m/>
    <m/>
    <m/>
    <n v="0"/>
    <m/>
    <m/>
    <m/>
    <m/>
    <m/>
    <m/>
    <m/>
    <m/>
    <m/>
    <n v="0"/>
    <n v="84779"/>
    <n v="81080"/>
    <n v="165859"/>
    <s v="Dean or other administrator"/>
    <m/>
    <s v="No"/>
    <s v="M.A. (subject other than librarianship)"/>
    <m/>
    <s v="Release time"/>
    <m/>
    <m/>
    <n v="1154"/>
    <n v="1154"/>
    <n v="155"/>
    <n v="155"/>
    <n v="111903"/>
    <n v="2972"/>
    <n v="19517"/>
    <n v="206"/>
    <m/>
    <n v="8765"/>
    <n v="173"/>
    <n v="173"/>
    <n v="3772"/>
    <m/>
    <m/>
    <n v="13"/>
    <n v="9"/>
    <m/>
    <m/>
    <n v="12"/>
    <n v="11"/>
    <n v="20"/>
    <n v="7"/>
    <n v="16880"/>
    <s v="actual"/>
    <n v="12473"/>
    <n v="23280"/>
    <m/>
    <n v="2865"/>
    <m/>
    <m/>
    <n v="38618"/>
    <m/>
    <m/>
    <n v="2773"/>
    <n v="2745"/>
    <n v="297"/>
    <n v="294"/>
    <m/>
    <m/>
    <m/>
    <m/>
    <m/>
    <m/>
    <m/>
    <m/>
    <m/>
    <m/>
    <m/>
    <m/>
    <m/>
    <n v="123"/>
    <n v="1863"/>
    <n v="1"/>
    <n v="5"/>
    <n v="76"/>
    <n v="63"/>
    <n v="55"/>
    <n v="55"/>
    <n v="0"/>
    <n v="0"/>
    <n v="0"/>
    <n v="0"/>
    <m/>
    <m/>
    <m/>
    <m/>
    <m/>
    <n v="547705"/>
    <n v="5"/>
    <n v="0.29764438468819904"/>
    <n v="2.6721492351937489E-2"/>
    <n v="0.21350665324160883"/>
    <n v="0"/>
    <n v="0.39730735142500556"/>
    <n v="6.4820118293249088E-2"/>
    <m/>
    <n v="0"/>
    <n v="0.51115103792980787"/>
    <n v="0.48884896207019213"/>
    <m/>
    <m/>
    <m/>
    <m/>
    <m/>
    <m/>
    <m/>
    <m/>
    <m/>
    <m/>
    <m/>
    <n v="632.53679999999872"/>
    <x v="2"/>
  </r>
  <r>
    <s v="Grossmont CCD"/>
    <x v="40"/>
    <s v="022"/>
    <s v="Multi-College District"/>
    <x v="4"/>
    <n v="0.57103492989707427"/>
    <n v="0.20520301483102357"/>
    <n v="0.25"/>
    <n v="20.3"/>
    <n v="8.1999999999999993"/>
    <n v="20090"/>
    <x v="3"/>
    <x v="363"/>
    <x v="73"/>
    <x v="15"/>
    <n v="70"/>
    <n v="429"/>
    <n v="28"/>
    <n v="97"/>
    <s v="wireless network so no limit"/>
    <n v="16805"/>
    <m/>
    <m/>
    <m/>
    <m/>
    <m/>
    <m/>
    <m/>
    <m/>
    <m/>
    <n v="16805"/>
    <n v="3280"/>
    <m/>
    <m/>
    <m/>
    <m/>
    <m/>
    <m/>
    <m/>
    <m/>
    <m/>
    <n v="3280"/>
    <n v="29910"/>
    <m/>
    <m/>
    <m/>
    <m/>
    <m/>
    <m/>
    <m/>
    <m/>
    <m/>
    <n v="29910"/>
    <n v="0"/>
    <m/>
    <m/>
    <m/>
    <m/>
    <m/>
    <m/>
    <m/>
    <m/>
    <m/>
    <n v="0"/>
    <m/>
    <m/>
    <m/>
    <m/>
    <m/>
    <m/>
    <m/>
    <m/>
    <m/>
    <m/>
    <m/>
    <m/>
    <m/>
    <m/>
    <m/>
    <m/>
    <m/>
    <m/>
    <m/>
    <m/>
    <m/>
    <m/>
    <n v="63418"/>
    <m/>
    <m/>
    <m/>
    <m/>
    <m/>
    <m/>
    <m/>
    <m/>
    <m/>
    <n v="63418"/>
    <m/>
    <m/>
    <m/>
    <m/>
    <m/>
    <m/>
    <m/>
    <m/>
    <m/>
    <m/>
    <m/>
    <m/>
    <m/>
    <m/>
    <m/>
    <m/>
    <m/>
    <m/>
    <m/>
    <m/>
    <m/>
    <m/>
    <n v="12532"/>
    <m/>
    <m/>
    <m/>
    <m/>
    <m/>
    <m/>
    <m/>
    <m/>
    <m/>
    <n v="12532"/>
    <m/>
    <m/>
    <m/>
    <m/>
    <m/>
    <m/>
    <m/>
    <m/>
    <m/>
    <m/>
    <m/>
    <m/>
    <m/>
    <m/>
    <m/>
    <m/>
    <m/>
    <m/>
    <m/>
    <m/>
    <m/>
    <m/>
    <m/>
    <m/>
    <m/>
    <m/>
    <m/>
    <m/>
    <m/>
    <m/>
    <n v="0"/>
    <m/>
    <m/>
    <m/>
    <m/>
    <m/>
    <m/>
    <m/>
    <m/>
    <m/>
    <n v="0"/>
    <n v="46715"/>
    <n v="79230"/>
    <n v="125945"/>
    <s v="Dean or other administrator"/>
    <m/>
    <s v="No"/>
    <s v="M.A. (subject other than librarianship)"/>
    <m/>
    <s v="Release time"/>
    <m/>
    <m/>
    <n v="976"/>
    <n v="884"/>
    <n v="151"/>
    <n v="151"/>
    <n v="112589"/>
    <n v="2681"/>
    <n v="22198"/>
    <n v="169"/>
    <m/>
    <n v="0"/>
    <n v="369"/>
    <n v="369"/>
    <n v="3654"/>
    <m/>
    <m/>
    <n v="14"/>
    <n v="8"/>
    <m/>
    <m/>
    <n v="12"/>
    <n v="11"/>
    <n v="19"/>
    <n v="8"/>
    <n v="15234"/>
    <s v="actual"/>
    <n v="13568"/>
    <n v="29578"/>
    <m/>
    <n v="1733"/>
    <m/>
    <m/>
    <n v="44879"/>
    <m/>
    <m/>
    <n v="2919"/>
    <n v="2627"/>
    <n v="335"/>
    <n v="302"/>
    <m/>
    <m/>
    <m/>
    <m/>
    <m/>
    <m/>
    <m/>
    <m/>
    <m/>
    <m/>
    <m/>
    <m/>
    <m/>
    <n v="75"/>
    <n v="1742"/>
    <n v="1"/>
    <n v="6"/>
    <n v="103"/>
    <n v="63"/>
    <n v="50"/>
    <n v="50"/>
    <n v="0"/>
    <n v="0"/>
    <n v="0"/>
    <n v="0"/>
    <m/>
    <m/>
    <m/>
    <m/>
    <m/>
    <n v="605626"/>
    <n v="1"/>
    <n v="0.13343125967684308"/>
    <n v="2.604311405772361E-2"/>
    <n v="0.2374846163007662"/>
    <n v="0"/>
    <n v="0.50353725832704754"/>
    <n v="9.9503751637619597E-2"/>
    <m/>
    <n v="0"/>
    <n v="0.37091587597760928"/>
    <n v="0.62908412402239078"/>
    <m/>
    <m/>
    <m/>
    <m/>
    <m/>
    <m/>
    <m/>
    <m/>
    <m/>
    <m/>
    <m/>
    <n v="700.34575438596437"/>
    <x v="2"/>
  </r>
  <r>
    <s v="Grossmont CCD"/>
    <x v="40"/>
    <s v="022"/>
    <s v="Multi-College District"/>
    <x v="4"/>
    <n v="0.57103492989707427"/>
    <n v="0.20520301483102357"/>
    <n v="0.25"/>
    <n v="20.3"/>
    <n v="8.1999999999999993"/>
    <n v="20100"/>
    <x v="4"/>
    <x v="364"/>
    <x v="73"/>
    <x v="15"/>
    <n v="70"/>
    <n v="429"/>
    <n v="28"/>
    <n v="97"/>
    <s v="wireless network so no limit"/>
    <n v="26196"/>
    <m/>
    <m/>
    <m/>
    <m/>
    <m/>
    <m/>
    <m/>
    <m/>
    <m/>
    <n v="26196"/>
    <n v="3485"/>
    <m/>
    <m/>
    <m/>
    <m/>
    <m/>
    <m/>
    <m/>
    <m/>
    <m/>
    <n v="3485"/>
    <n v="22947"/>
    <m/>
    <m/>
    <m/>
    <m/>
    <m/>
    <m/>
    <m/>
    <m/>
    <m/>
    <n v="22947"/>
    <n v="0"/>
    <m/>
    <m/>
    <m/>
    <m/>
    <m/>
    <m/>
    <m/>
    <m/>
    <m/>
    <n v="0"/>
    <m/>
    <m/>
    <m/>
    <m/>
    <m/>
    <m/>
    <m/>
    <m/>
    <m/>
    <m/>
    <m/>
    <m/>
    <m/>
    <m/>
    <m/>
    <m/>
    <m/>
    <m/>
    <m/>
    <m/>
    <m/>
    <m/>
    <n v="74478"/>
    <m/>
    <m/>
    <m/>
    <m/>
    <m/>
    <m/>
    <m/>
    <m/>
    <m/>
    <n v="74478"/>
    <m/>
    <m/>
    <m/>
    <m/>
    <m/>
    <m/>
    <m/>
    <m/>
    <m/>
    <m/>
    <m/>
    <m/>
    <m/>
    <m/>
    <m/>
    <m/>
    <m/>
    <m/>
    <m/>
    <m/>
    <m/>
    <m/>
    <n v="22312"/>
    <m/>
    <m/>
    <m/>
    <m/>
    <m/>
    <m/>
    <m/>
    <m/>
    <m/>
    <n v="22312"/>
    <m/>
    <m/>
    <m/>
    <m/>
    <m/>
    <m/>
    <m/>
    <m/>
    <m/>
    <m/>
    <m/>
    <m/>
    <m/>
    <m/>
    <m/>
    <m/>
    <m/>
    <m/>
    <m/>
    <m/>
    <m/>
    <m/>
    <m/>
    <m/>
    <m/>
    <m/>
    <m/>
    <m/>
    <m/>
    <m/>
    <n v="0"/>
    <m/>
    <m/>
    <m/>
    <m/>
    <m/>
    <m/>
    <m/>
    <m/>
    <m/>
    <n v="0"/>
    <n v="49143"/>
    <n v="100275"/>
    <n v="149418"/>
    <s v="Dean or other administrator"/>
    <m/>
    <s v="No"/>
    <s v="M.A. (subject other than librarianship)"/>
    <m/>
    <s v="Release time"/>
    <m/>
    <m/>
    <n v="357"/>
    <n v="379"/>
    <n v="56"/>
    <n v="56"/>
    <n v="112841"/>
    <n v="3711"/>
    <n v="25909"/>
    <n v="150"/>
    <n v="35421"/>
    <n v="0"/>
    <n v="168"/>
    <n v="168"/>
    <n v="3713"/>
    <m/>
    <m/>
    <n v="12"/>
    <n v="7.5"/>
    <m/>
    <m/>
    <n v="8"/>
    <n v="9"/>
    <n v="16.5"/>
    <n v="9"/>
    <n v="14333"/>
    <s v="actual"/>
    <n v="11054"/>
    <n v="44761"/>
    <m/>
    <n v="1497"/>
    <m/>
    <m/>
    <n v="57312"/>
    <m/>
    <m/>
    <n v="2823"/>
    <n v="2541"/>
    <n v="287"/>
    <n v="258"/>
    <m/>
    <m/>
    <m/>
    <m/>
    <m/>
    <m/>
    <m/>
    <m/>
    <m/>
    <m/>
    <m/>
    <m/>
    <m/>
    <n v="76"/>
    <n v="1982"/>
    <n v="1"/>
    <n v="4"/>
    <n v="101"/>
    <n v="55"/>
    <n v="48"/>
    <n v="48"/>
    <n v="0"/>
    <n v="0"/>
    <n v="0"/>
    <n v="0"/>
    <m/>
    <m/>
    <m/>
    <m/>
    <m/>
    <n v="651791"/>
    <n v="2"/>
    <n v="0.17532024254105932"/>
    <n v="2.3323829792929903E-2"/>
    <n v="0.15357587439264345"/>
    <n v="0"/>
    <n v="0.49845400152592056"/>
    <n v="0.14932605174744676"/>
    <m/>
    <n v="0"/>
    <n v="0.32889611693370274"/>
    <n v="0.6711038830662972"/>
    <m/>
    <m/>
    <m/>
    <m/>
    <m/>
    <m/>
    <m/>
    <m/>
    <m/>
    <m/>
    <m/>
    <n v="880.3713939393914"/>
    <x v="2"/>
  </r>
  <r>
    <s v="Grossmont CCD"/>
    <x v="40"/>
    <s v="022"/>
    <s v="Multi-College District"/>
    <x v="4"/>
    <n v="0.57103492989707427"/>
    <n v="0.20520301483102357"/>
    <n v="0.25"/>
    <n v="20.3"/>
    <n v="8.1999999999999993"/>
    <n v="20110"/>
    <x v="5"/>
    <x v="365"/>
    <x v="73"/>
    <x v="12"/>
    <n v="81"/>
    <n v="441"/>
    <n v="28"/>
    <n v="70"/>
    <s v="wireless network"/>
    <n v="24645"/>
    <m/>
    <n v="0"/>
    <n v="0"/>
    <n v="0"/>
    <n v="0"/>
    <m/>
    <m/>
    <n v="0"/>
    <n v="0"/>
    <n v="24645"/>
    <n v="5100"/>
    <m/>
    <n v="0"/>
    <n v="0"/>
    <n v="0"/>
    <n v="0"/>
    <m/>
    <m/>
    <n v="0"/>
    <n v="0"/>
    <n v="5100"/>
    <n v="20771"/>
    <m/>
    <n v="0"/>
    <n v="0"/>
    <n v="0"/>
    <n v="0"/>
    <m/>
    <m/>
    <n v="0"/>
    <n v="0"/>
    <n v="20771"/>
    <n v="0"/>
    <m/>
    <n v="0"/>
    <n v="0"/>
    <n v="0"/>
    <n v="0"/>
    <m/>
    <m/>
    <n v="0"/>
    <n v="0"/>
    <n v="0"/>
    <m/>
    <m/>
    <m/>
    <m/>
    <m/>
    <m/>
    <m/>
    <m/>
    <m/>
    <m/>
    <m/>
    <m/>
    <m/>
    <m/>
    <m/>
    <m/>
    <m/>
    <m/>
    <m/>
    <m/>
    <m/>
    <m/>
    <n v="73295"/>
    <m/>
    <n v="0"/>
    <n v="0"/>
    <n v="0"/>
    <m/>
    <m/>
    <n v="0"/>
    <n v="0"/>
    <n v="0"/>
    <n v="73295"/>
    <m/>
    <m/>
    <m/>
    <m/>
    <m/>
    <m/>
    <m/>
    <m/>
    <m/>
    <m/>
    <m/>
    <m/>
    <m/>
    <m/>
    <m/>
    <m/>
    <m/>
    <m/>
    <m/>
    <m/>
    <m/>
    <m/>
    <n v="18091"/>
    <m/>
    <n v="0"/>
    <n v="0"/>
    <n v="0"/>
    <m/>
    <m/>
    <n v="0"/>
    <n v="0"/>
    <n v="0"/>
    <n v="18091"/>
    <m/>
    <m/>
    <m/>
    <m/>
    <m/>
    <m/>
    <m/>
    <m/>
    <m/>
    <m/>
    <m/>
    <m/>
    <m/>
    <m/>
    <m/>
    <m/>
    <m/>
    <m/>
    <m/>
    <m/>
    <m/>
    <m/>
    <m/>
    <m/>
    <m/>
    <m/>
    <m/>
    <m/>
    <m/>
    <m/>
    <n v="2780"/>
    <m/>
    <n v="0"/>
    <n v="0"/>
    <n v="0"/>
    <n v="0"/>
    <m/>
    <m/>
    <n v="0"/>
    <n v="0"/>
    <n v="2780"/>
    <n v="45416"/>
    <n v="96486"/>
    <n v="144682"/>
    <s v="Dean or other administrator"/>
    <m/>
    <s v="No"/>
    <s v="M.A. (subject other than librarianship)"/>
    <m/>
    <s v="Release time"/>
    <m/>
    <m/>
    <n v="601"/>
    <n v="655"/>
    <n v="100"/>
    <n v="100"/>
    <n v="87854"/>
    <n v="2312"/>
    <n v="28200"/>
    <n v="148"/>
    <n v="4"/>
    <n v="0"/>
    <n v="152"/>
    <n v="152"/>
    <n v="1892"/>
    <m/>
    <m/>
    <n v="10"/>
    <n v="5.4"/>
    <m/>
    <m/>
    <n v="6"/>
    <n v="6"/>
    <n v="11.4"/>
    <n v="3.75"/>
    <n v="11011"/>
    <s v="actual"/>
    <n v="16786"/>
    <n v="29621"/>
    <m/>
    <n v="1585"/>
    <m/>
    <n v="14347"/>
    <n v="62339"/>
    <m/>
    <m/>
    <n v="2482"/>
    <n v="2473"/>
    <n v="266"/>
    <n v="237"/>
    <m/>
    <m/>
    <m/>
    <m/>
    <m/>
    <m/>
    <m/>
    <m/>
    <m/>
    <m/>
    <m/>
    <m/>
    <m/>
    <n v="56"/>
    <n v="1464"/>
    <n v="1"/>
    <n v="2"/>
    <n v="57"/>
    <n v="55"/>
    <n v="40"/>
    <n v="40"/>
    <n v="0"/>
    <n v="0"/>
    <n v="0"/>
    <n v="0"/>
    <m/>
    <m/>
    <m/>
    <m/>
    <m/>
    <n v="811668"/>
    <n v="4"/>
    <n v="0.1703390884837091"/>
    <n v="3.524972007575234E-2"/>
    <n v="0.14356312464577486"/>
    <n v="0"/>
    <n v="0.50659377116711135"/>
    <n v="0.12503974233145795"/>
    <m/>
    <n v="1.9214553296194412E-2"/>
    <n v="0.31390221312948396"/>
    <n v="0.66688323357432167"/>
    <m/>
    <m/>
    <m/>
    <m/>
    <m/>
    <m/>
    <m/>
    <m/>
    <m/>
    <m/>
    <m/>
    <n v="1159.7965246449428"/>
    <x v="2"/>
  </r>
  <r>
    <s v="Grossmont CCD"/>
    <x v="40"/>
    <s v="022"/>
    <s v="Multi-College District"/>
    <x v="4"/>
    <n v="0.57103492989707427"/>
    <n v="0.20520301483102357"/>
    <n v="0.25"/>
    <n v="20.3"/>
    <n v="8.1999999999999993"/>
    <n v="20120"/>
    <x v="6"/>
    <x v="366"/>
    <x v="73"/>
    <x v="12"/>
    <n v="81"/>
    <n v="441"/>
    <n v="28"/>
    <n v="70"/>
    <s v="wireless network"/>
    <n v="41057"/>
    <m/>
    <n v="0"/>
    <n v="0"/>
    <n v="0"/>
    <n v="0"/>
    <m/>
    <m/>
    <n v="0"/>
    <n v="0"/>
    <n v="41057"/>
    <n v="3375"/>
    <m/>
    <n v="0"/>
    <n v="0"/>
    <n v="0"/>
    <n v="0"/>
    <m/>
    <m/>
    <n v="0"/>
    <n v="0"/>
    <n v="3375"/>
    <n v="23346"/>
    <m/>
    <n v="0"/>
    <n v="0"/>
    <n v="0"/>
    <n v="0"/>
    <m/>
    <m/>
    <n v="0"/>
    <n v="0"/>
    <n v="23346"/>
    <n v="0"/>
    <m/>
    <n v="0"/>
    <n v="0"/>
    <n v="0"/>
    <n v="0"/>
    <m/>
    <m/>
    <n v="0"/>
    <n v="0"/>
    <n v="0"/>
    <m/>
    <m/>
    <m/>
    <m/>
    <m/>
    <m/>
    <m/>
    <m/>
    <m/>
    <m/>
    <m/>
    <m/>
    <m/>
    <m/>
    <m/>
    <m/>
    <m/>
    <m/>
    <m/>
    <m/>
    <m/>
    <m/>
    <n v="62711"/>
    <m/>
    <n v="0"/>
    <n v="0"/>
    <n v="0"/>
    <m/>
    <m/>
    <n v="0"/>
    <n v="0"/>
    <n v="0"/>
    <n v="62711"/>
    <m/>
    <m/>
    <m/>
    <m/>
    <m/>
    <m/>
    <m/>
    <m/>
    <m/>
    <m/>
    <m/>
    <m/>
    <m/>
    <m/>
    <m/>
    <m/>
    <m/>
    <m/>
    <m/>
    <m/>
    <m/>
    <m/>
    <n v="18899"/>
    <m/>
    <n v="0"/>
    <n v="0"/>
    <n v="0"/>
    <m/>
    <m/>
    <n v="0"/>
    <n v="0"/>
    <n v="0"/>
    <n v="18899"/>
    <m/>
    <m/>
    <m/>
    <m/>
    <m/>
    <m/>
    <m/>
    <m/>
    <m/>
    <m/>
    <m/>
    <m/>
    <m/>
    <m/>
    <m/>
    <m/>
    <m/>
    <m/>
    <m/>
    <m/>
    <m/>
    <m/>
    <m/>
    <m/>
    <m/>
    <m/>
    <m/>
    <m/>
    <m/>
    <m/>
    <n v="1638"/>
    <m/>
    <n v="0"/>
    <n v="0"/>
    <n v="0"/>
    <n v="0"/>
    <m/>
    <m/>
    <n v="0"/>
    <n v="0"/>
    <n v="1638"/>
    <n v="64403"/>
    <n v="84985"/>
    <n v="151026"/>
    <s v="Dean or other administrator"/>
    <m/>
    <s v="No"/>
    <s v="M.A. (subject other than librarianship)"/>
    <m/>
    <s v="Release time"/>
    <m/>
    <m/>
    <n v="568"/>
    <n v="605"/>
    <n v="0"/>
    <n v="0"/>
    <n v="88377"/>
    <n v="240"/>
    <n v="28440"/>
    <n v="151"/>
    <n v="4"/>
    <n v="0"/>
    <n v="38"/>
    <n v="38"/>
    <n v="1566"/>
    <m/>
    <m/>
    <n v="11"/>
    <n v="5.5"/>
    <m/>
    <m/>
    <n v="6"/>
    <n v="6"/>
    <n v="11.5"/>
    <n v="3.75"/>
    <n v="9270"/>
    <s v="actual"/>
    <n v="10350"/>
    <n v="17847"/>
    <m/>
    <n v="1124"/>
    <m/>
    <n v="12887"/>
    <n v="42198"/>
    <m/>
    <m/>
    <n v="1865"/>
    <n v="1852"/>
    <n v="241"/>
    <n v="236"/>
    <m/>
    <m/>
    <m/>
    <m/>
    <m/>
    <m/>
    <m/>
    <m/>
    <m/>
    <m/>
    <m/>
    <m/>
    <m/>
    <n v="44"/>
    <n v="1127"/>
    <n v="1"/>
    <n v="2"/>
    <n v="55"/>
    <n v="55"/>
    <n v="16"/>
    <n v="16"/>
    <n v="0"/>
    <n v="0"/>
    <n v="0"/>
    <n v="0"/>
    <m/>
    <m/>
    <m/>
    <m/>
    <m/>
    <n v="722542"/>
    <n v="3"/>
    <n v="0.27185385297895726"/>
    <n v="2.2347145524611655E-2"/>
    <n v="0.15458265464224702"/>
    <n v="0"/>
    <n v="0.41523313866486566"/>
    <n v="0.12513739356137354"/>
    <m/>
    <n v="1.0845814627944856E-2"/>
    <n v="0.42643650762120427"/>
    <n v="0.5627176777508508"/>
    <m/>
    <m/>
    <m/>
    <m/>
    <m/>
    <m/>
    <m/>
    <m/>
    <m/>
    <m/>
    <m/>
    <n v="1056.4384927536191"/>
    <x v="2"/>
  </r>
  <r>
    <s v="Grossmont CCD"/>
    <x v="40"/>
    <s v="022"/>
    <s v="Multi-College District"/>
    <x v="4"/>
    <n v="0.57103492989707427"/>
    <n v="0.20520301483102357"/>
    <n v="0.25"/>
    <n v="20.3"/>
    <n v="8.1999999999999993"/>
    <n v="20130"/>
    <x v="7"/>
    <x v="367"/>
    <x v="73"/>
    <x v="15"/>
    <n v="77"/>
    <n v="433"/>
    <n v="28"/>
    <n v="72"/>
    <m/>
    <n v="32405"/>
    <m/>
    <m/>
    <m/>
    <m/>
    <m/>
    <m/>
    <m/>
    <m/>
    <m/>
    <n v="32405"/>
    <n v="16500"/>
    <m/>
    <m/>
    <m/>
    <m/>
    <m/>
    <m/>
    <m/>
    <m/>
    <m/>
    <n v="16500"/>
    <n v="25280"/>
    <m/>
    <m/>
    <m/>
    <m/>
    <m/>
    <m/>
    <m/>
    <m/>
    <m/>
    <n v="25280"/>
    <n v="0"/>
    <m/>
    <m/>
    <m/>
    <m/>
    <m/>
    <m/>
    <m/>
    <m/>
    <m/>
    <n v="0"/>
    <m/>
    <m/>
    <m/>
    <m/>
    <m/>
    <m/>
    <m/>
    <m/>
    <m/>
    <m/>
    <m/>
    <m/>
    <m/>
    <m/>
    <m/>
    <m/>
    <m/>
    <m/>
    <m/>
    <m/>
    <m/>
    <m/>
    <n v="41087"/>
    <m/>
    <m/>
    <m/>
    <m/>
    <m/>
    <m/>
    <m/>
    <m/>
    <m/>
    <n v="41087"/>
    <m/>
    <m/>
    <m/>
    <m/>
    <m/>
    <m/>
    <m/>
    <m/>
    <m/>
    <m/>
    <m/>
    <m/>
    <m/>
    <m/>
    <m/>
    <m/>
    <m/>
    <m/>
    <m/>
    <m/>
    <m/>
    <m/>
    <n v="20517"/>
    <m/>
    <m/>
    <m/>
    <m/>
    <m/>
    <m/>
    <m/>
    <m/>
    <m/>
    <n v="20517"/>
    <m/>
    <m/>
    <m/>
    <m/>
    <m/>
    <m/>
    <m/>
    <m/>
    <m/>
    <m/>
    <m/>
    <m/>
    <m/>
    <m/>
    <m/>
    <m/>
    <m/>
    <m/>
    <m/>
    <m/>
    <n v="4000"/>
    <m/>
    <m/>
    <m/>
    <m/>
    <m/>
    <m/>
    <m/>
    <m/>
    <n v="4000"/>
    <m/>
    <m/>
    <m/>
    <m/>
    <m/>
    <m/>
    <m/>
    <m/>
    <m/>
    <m/>
    <m/>
    <n v="57685"/>
    <n v="82104"/>
    <n v="139789"/>
    <s v="Dean or other administrator"/>
    <m/>
    <s v="yes"/>
    <m/>
    <m/>
    <s v="Release time"/>
    <m/>
    <m/>
    <n v="795"/>
    <n v="833"/>
    <m/>
    <m/>
    <n v="89685"/>
    <n v="82"/>
    <n v="28518"/>
    <n v="191"/>
    <m/>
    <n v="0"/>
    <n v="15"/>
    <n v="15"/>
    <n v="3092"/>
    <m/>
    <m/>
    <n v="10"/>
    <n v="5.0999999999999996"/>
    <m/>
    <n v="6"/>
    <n v="6"/>
    <n v="6"/>
    <n v="11.1"/>
    <n v="5.5"/>
    <n v="9247"/>
    <s v="actual"/>
    <n v="6253"/>
    <n v="18591"/>
    <m/>
    <n v="1032"/>
    <n v="0"/>
    <m/>
    <n v="39541"/>
    <m/>
    <m/>
    <n v="4423"/>
    <n v="3759"/>
    <n v="477"/>
    <n v="307"/>
    <s v="Yes"/>
    <s v="Cuyamaca Community College"/>
    <s v="San Diego State University"/>
    <s v="OCLC Worldshare Libraries"/>
    <m/>
    <m/>
    <m/>
    <m/>
    <m/>
    <m/>
    <m/>
    <s v="No"/>
    <m/>
    <n v="67"/>
    <n v="1750"/>
    <n v="1"/>
    <n v="2"/>
    <n v="47"/>
    <n v="55"/>
    <n v="16"/>
    <n v="16"/>
    <n v="0"/>
    <n v="0"/>
    <n v="0"/>
    <n v="0"/>
    <s v="Yes"/>
    <n v="2"/>
    <m/>
    <s v="No"/>
    <s v="Yes"/>
    <n v="620845"/>
    <n v="8"/>
    <n v="0.23181366201918605"/>
    <n v="0.11803503852234438"/>
    <n v="0.18084398629362824"/>
    <n v="0"/>
    <n v="0.2939215531980342"/>
    <n v="0.1467712051735115"/>
    <m/>
    <n v="0"/>
    <n v="0.41265764831281432"/>
    <n v="0.58734235168718574"/>
    <m/>
    <m/>
    <m/>
    <m/>
    <m/>
    <m/>
    <m/>
    <m/>
    <m/>
    <m/>
    <m/>
    <n v="1024.9648219648193"/>
    <x v="2"/>
  </r>
  <r>
    <s v="Grossmont CCD"/>
    <x v="40"/>
    <s v="022"/>
    <s v="Multi-College District"/>
    <x v="4"/>
    <n v="0.57103492989707427"/>
    <n v="0.20520301483102357"/>
    <n v="0.25"/>
    <n v="20.3"/>
    <n v="8.1999999999999993"/>
    <n v="20140"/>
    <x v="8"/>
    <x v="368"/>
    <x v="73"/>
    <x v="15"/>
    <n v="81"/>
    <n v="452"/>
    <n v="32"/>
    <n v="87"/>
    <m/>
    <n v="35309"/>
    <m/>
    <m/>
    <m/>
    <m/>
    <m/>
    <m/>
    <m/>
    <m/>
    <m/>
    <n v="35309"/>
    <n v="44950"/>
    <m/>
    <m/>
    <m/>
    <m/>
    <m/>
    <m/>
    <m/>
    <m/>
    <m/>
    <n v="44950"/>
    <n v="15497"/>
    <m/>
    <m/>
    <m/>
    <m/>
    <m/>
    <m/>
    <m/>
    <m/>
    <m/>
    <n v="15497"/>
    <n v="0"/>
    <m/>
    <m/>
    <m/>
    <m/>
    <m/>
    <m/>
    <m/>
    <m/>
    <m/>
    <n v="0"/>
    <n v="43645"/>
    <m/>
    <m/>
    <m/>
    <m/>
    <m/>
    <m/>
    <m/>
    <m/>
    <m/>
    <n v="43645"/>
    <n v="8100"/>
    <m/>
    <m/>
    <m/>
    <m/>
    <m/>
    <m/>
    <m/>
    <m/>
    <m/>
    <n v="8100"/>
    <n v="51745"/>
    <n v="0"/>
    <n v="0"/>
    <n v="0"/>
    <n v="0"/>
    <n v="0"/>
    <n v="0"/>
    <n v="0"/>
    <n v="0"/>
    <n v="0"/>
    <n v="51745"/>
    <n v="0"/>
    <m/>
    <m/>
    <m/>
    <m/>
    <m/>
    <m/>
    <m/>
    <m/>
    <m/>
    <n v="0"/>
    <n v="3334"/>
    <m/>
    <m/>
    <m/>
    <m/>
    <m/>
    <m/>
    <m/>
    <m/>
    <m/>
    <n v="3334"/>
    <n v="3334"/>
    <n v="0"/>
    <n v="0"/>
    <n v="0"/>
    <n v="0"/>
    <n v="0"/>
    <n v="0"/>
    <n v="0"/>
    <n v="0"/>
    <n v="0"/>
    <n v="3334"/>
    <n v="12617"/>
    <m/>
    <m/>
    <m/>
    <m/>
    <m/>
    <m/>
    <m/>
    <m/>
    <n v="12617"/>
    <n v="0"/>
    <m/>
    <m/>
    <m/>
    <m/>
    <m/>
    <m/>
    <m/>
    <m/>
    <n v="0"/>
    <n v="12617"/>
    <n v="0"/>
    <n v="0"/>
    <n v="0"/>
    <n v="0"/>
    <n v="0"/>
    <n v="0"/>
    <n v="0"/>
    <n v="0"/>
    <n v="12617"/>
    <n v="10000"/>
    <m/>
    <m/>
    <m/>
    <m/>
    <m/>
    <m/>
    <m/>
    <m/>
    <m/>
    <n v="10000"/>
    <n v="50806"/>
    <n v="112646"/>
    <n v="173452"/>
    <s v="Dean or other administrator"/>
    <m/>
    <s v="yes"/>
    <m/>
    <m/>
    <s v="Release time"/>
    <m/>
    <m/>
    <n v="718"/>
    <n v="873"/>
    <n v="67"/>
    <n v="67"/>
    <n v="72221"/>
    <n v="1597"/>
    <n v="28702"/>
    <n v="203"/>
    <m/>
    <n v="0"/>
    <n v="41"/>
    <n v="41"/>
    <n v="1789"/>
    <s v="Yes"/>
    <s v="Vendor"/>
    <n v="4"/>
    <n v="3.6"/>
    <m/>
    <n v="7"/>
    <n v="7"/>
    <n v="7"/>
    <n v="10.6"/>
    <n v="5.28"/>
    <n v="9032"/>
    <s v="actual"/>
    <n v="6987"/>
    <n v="1756"/>
    <m/>
    <n v="1015"/>
    <m/>
    <m/>
    <n v="37275"/>
    <n v="734"/>
    <n v="182"/>
    <m/>
    <n v="845"/>
    <n v="240"/>
    <n v="116"/>
    <s v="Yes"/>
    <s v="Cuyamaca College"/>
    <s v="San Diego State University"/>
    <m/>
    <m/>
    <m/>
    <m/>
    <m/>
    <m/>
    <m/>
    <m/>
    <s v="Yes"/>
    <s v="Vendor"/>
    <n v="82"/>
    <n v="2269"/>
    <n v="6"/>
    <n v="6"/>
    <n v="115"/>
    <n v="59"/>
    <n v="32"/>
    <n v="32"/>
    <n v="0"/>
    <n v="0"/>
    <n v="0"/>
    <n v="0"/>
    <s v="Yes"/>
    <n v="2"/>
    <s v="Yes"/>
    <s v="No"/>
    <s v="Yes"/>
    <n v="605506"/>
    <n v="2"/>
    <n v="0.20356640453843139"/>
    <n v="0.25914950533865277"/>
    <n v="8.9344602541337081E-2"/>
    <n v="0"/>
    <n v="0.29832460853723219"/>
    <n v="1.9221456080068262E-2"/>
    <n v="7.2740585291608054E-2"/>
    <n v="5.7652837672670251E-2"/>
    <n v="0.29291100707976847"/>
    <n v="0.64943615524756126"/>
    <n v="4.4999999999999998E-2"/>
    <s v="Yes"/>
    <s v="General Library Book Budget"/>
    <m/>
    <s v="College Foundation"/>
    <m/>
    <s v="Textbook Donations from Faculty"/>
    <m/>
    <m/>
    <m/>
    <m/>
    <n v="1146.6027852650504"/>
    <x v="2"/>
  </r>
  <r>
    <s v="Hartnell CCD"/>
    <x v="41"/>
    <s v="451"/>
    <s v="Single College District"/>
    <x v="2"/>
    <n v="0.55826719086121213"/>
    <n v="0.23677768711519917"/>
    <n v="0.16"/>
    <n v="37.700000000000003"/>
    <n v="9.3000000000000007"/>
    <n v="20060"/>
    <x v="0"/>
    <x v="369"/>
    <x v="74"/>
    <x v="22"/>
    <n v="88"/>
    <n v="379"/>
    <n v="95"/>
    <n v="220"/>
    <s v="Wireless Access"/>
    <n v="30194"/>
    <m/>
    <n v="25536"/>
    <n v="0"/>
    <n v="0"/>
    <n v="0"/>
    <m/>
    <m/>
    <n v="0"/>
    <n v="0"/>
    <n v="55730"/>
    <n v="17575"/>
    <m/>
    <n v="0"/>
    <n v="0"/>
    <n v="0"/>
    <n v="0"/>
    <m/>
    <m/>
    <n v="0"/>
    <n v="0"/>
    <n v="17575"/>
    <n v="0"/>
    <m/>
    <n v="0"/>
    <n v="0"/>
    <n v="0"/>
    <n v="0"/>
    <m/>
    <m/>
    <n v="0"/>
    <n v="0"/>
    <n v="0"/>
    <n v="0"/>
    <m/>
    <n v="0"/>
    <n v="0"/>
    <n v="0"/>
    <n v="2800"/>
    <m/>
    <m/>
    <n v="0"/>
    <m/>
    <n v="2800"/>
    <m/>
    <m/>
    <m/>
    <m/>
    <m/>
    <m/>
    <m/>
    <m/>
    <m/>
    <m/>
    <m/>
    <m/>
    <m/>
    <m/>
    <m/>
    <m/>
    <m/>
    <m/>
    <m/>
    <m/>
    <m/>
    <m/>
    <n v="6000"/>
    <m/>
    <n v="0"/>
    <n v="0"/>
    <n v="0"/>
    <m/>
    <m/>
    <n v="34446"/>
    <n v="0"/>
    <n v="0"/>
    <n v="40446"/>
    <m/>
    <m/>
    <m/>
    <m/>
    <m/>
    <m/>
    <m/>
    <m/>
    <m/>
    <m/>
    <m/>
    <m/>
    <m/>
    <m/>
    <m/>
    <m/>
    <m/>
    <m/>
    <m/>
    <m/>
    <m/>
    <m/>
    <n v="1735"/>
    <m/>
    <n v="0"/>
    <n v="0"/>
    <n v="0"/>
    <m/>
    <m/>
    <n v="0"/>
    <n v="0"/>
    <m/>
    <n v="1735"/>
    <m/>
    <m/>
    <m/>
    <m/>
    <m/>
    <m/>
    <m/>
    <m/>
    <m/>
    <m/>
    <m/>
    <m/>
    <m/>
    <m/>
    <m/>
    <m/>
    <m/>
    <m/>
    <m/>
    <m/>
    <m/>
    <m/>
    <m/>
    <m/>
    <m/>
    <m/>
    <m/>
    <m/>
    <m/>
    <m/>
    <n v="36336"/>
    <m/>
    <n v="27430"/>
    <n v="0"/>
    <n v="0"/>
    <n v="0"/>
    <m/>
    <m/>
    <n v="0"/>
    <n v="0"/>
    <n v="63766"/>
    <n v="73305"/>
    <n v="44981"/>
    <n v="182052"/>
    <s v="Dean or other administrator"/>
    <s v="Associate Vice President for Educational Technology and Library Services"/>
    <s v="No"/>
    <s v="don't know"/>
    <m/>
    <m/>
    <m/>
    <s v="Longer work year contract"/>
    <s v="not available"/>
    <n v="1830"/>
    <m/>
    <m/>
    <n v="49263"/>
    <n v="3031"/>
    <n v="12739"/>
    <n v="177"/>
    <m/>
    <n v="71"/>
    <m/>
    <n v="15"/>
    <n v="2684"/>
    <m/>
    <m/>
    <n v="9"/>
    <n v="8.92"/>
    <m/>
    <m/>
    <n v="11"/>
    <n v="10.16"/>
    <n v="19.079999999999998"/>
    <n v="10.19"/>
    <n v="10975"/>
    <s v="actual"/>
    <m/>
    <n v="6869"/>
    <m/>
    <m/>
    <m/>
    <m/>
    <n v="17110"/>
    <m/>
    <m/>
    <n v="133"/>
    <n v="63"/>
    <m/>
    <n v="104"/>
    <m/>
    <m/>
    <m/>
    <m/>
    <m/>
    <m/>
    <m/>
    <m/>
    <m/>
    <m/>
    <m/>
    <m/>
    <m/>
    <n v="98"/>
    <n v="2319"/>
    <n v="9"/>
    <n v="6"/>
    <n v="78"/>
    <n v="60"/>
    <n v="52"/>
    <n v="0"/>
    <n v="0"/>
    <n v="0"/>
    <n v="0"/>
    <n v="0"/>
    <m/>
    <m/>
    <m/>
    <m/>
    <m/>
    <n v="173297"/>
    <m/>
    <n v="0.30612132797222774"/>
    <n v="9.6538351679739856E-2"/>
    <n v="0"/>
    <n v="1.5380221035748027E-2"/>
    <n v="0.22216729286138026"/>
    <n v="9.5302441060795811E-3"/>
    <m/>
    <n v="0.35026256234482456"/>
    <n v="0.40265967965196758"/>
    <n v="0.24707775800320789"/>
    <m/>
    <m/>
    <m/>
    <m/>
    <m/>
    <m/>
    <m/>
    <m/>
    <m/>
    <m/>
    <m/>
    <n v="353.60320455226065"/>
    <x v="0"/>
  </r>
  <r>
    <s v="Hartnell CCD"/>
    <x v="41"/>
    <s v="451"/>
    <s v="Single College District"/>
    <x v="2"/>
    <n v="0.55826719086121213"/>
    <n v="0.23677768711519917"/>
    <n v="0.16"/>
    <n v="37.700000000000003"/>
    <n v="9.3000000000000007"/>
    <n v="20070"/>
    <x v="1"/>
    <x v="370"/>
    <x v="74"/>
    <x v="22"/>
    <n v="88"/>
    <n v="379"/>
    <n v="95"/>
    <n v="220"/>
    <s v="Wireless Access"/>
    <n v="0"/>
    <m/>
    <n v="55812"/>
    <n v="0"/>
    <n v="0"/>
    <n v="0"/>
    <m/>
    <m/>
    <n v="0"/>
    <n v="0"/>
    <n v="55812"/>
    <n v="21240"/>
    <m/>
    <n v="2274"/>
    <n v="0"/>
    <n v="0"/>
    <n v="0"/>
    <m/>
    <m/>
    <n v="0"/>
    <n v="0"/>
    <n v="23514"/>
    <n v="2897"/>
    <m/>
    <n v="0"/>
    <n v="0"/>
    <n v="0"/>
    <n v="0"/>
    <m/>
    <m/>
    <n v="0"/>
    <n v="0"/>
    <n v="2897"/>
    <n v="0"/>
    <m/>
    <n v="0"/>
    <n v="0"/>
    <n v="0"/>
    <n v="3100"/>
    <m/>
    <m/>
    <n v="0"/>
    <n v="0"/>
    <n v="3100"/>
    <m/>
    <m/>
    <m/>
    <m/>
    <m/>
    <m/>
    <m/>
    <m/>
    <m/>
    <m/>
    <m/>
    <m/>
    <m/>
    <m/>
    <m/>
    <m/>
    <m/>
    <m/>
    <m/>
    <m/>
    <m/>
    <m/>
    <n v="8771"/>
    <m/>
    <n v="53867"/>
    <n v="0"/>
    <n v="0"/>
    <m/>
    <m/>
    <n v="31584"/>
    <n v="0"/>
    <n v="0"/>
    <n v="94222"/>
    <m/>
    <m/>
    <m/>
    <m/>
    <m/>
    <m/>
    <m/>
    <m/>
    <m/>
    <m/>
    <m/>
    <m/>
    <m/>
    <m/>
    <m/>
    <m/>
    <m/>
    <m/>
    <m/>
    <m/>
    <m/>
    <m/>
    <n v="0"/>
    <m/>
    <n v="4317"/>
    <n v="0"/>
    <n v="0"/>
    <m/>
    <m/>
    <n v="0"/>
    <n v="0"/>
    <n v="0"/>
    <n v="4317"/>
    <m/>
    <m/>
    <m/>
    <m/>
    <m/>
    <m/>
    <m/>
    <m/>
    <m/>
    <m/>
    <m/>
    <m/>
    <m/>
    <m/>
    <m/>
    <m/>
    <m/>
    <m/>
    <m/>
    <m/>
    <m/>
    <m/>
    <m/>
    <m/>
    <m/>
    <m/>
    <m/>
    <m/>
    <m/>
    <m/>
    <n v="36603"/>
    <m/>
    <n v="4634"/>
    <n v="0"/>
    <n v="0"/>
    <n v="0"/>
    <m/>
    <m/>
    <n v="0"/>
    <n v="0"/>
    <n v="41237"/>
    <n v="82223"/>
    <n v="101639"/>
    <n v="225099"/>
    <s v="Dean or other administrator"/>
    <s v="Associate Vice President for Educational Technology and Library Services"/>
    <s v="No"/>
    <s v="don't know"/>
    <m/>
    <m/>
    <m/>
    <s v="Longer work year contract"/>
    <m/>
    <n v="1590"/>
    <m/>
    <m/>
    <n v="50786"/>
    <n v="3153"/>
    <n v="15892"/>
    <n v="175"/>
    <n v="1"/>
    <n v="71"/>
    <m/>
    <m/>
    <n v="2756"/>
    <m/>
    <m/>
    <n v="10"/>
    <n v="8.0299999999999994"/>
    <m/>
    <m/>
    <n v="11"/>
    <n v="10.16"/>
    <n v="18.190000000000001"/>
    <n v="7.68"/>
    <n v="11640"/>
    <s v="actual"/>
    <n v="5957"/>
    <m/>
    <m/>
    <m/>
    <m/>
    <m/>
    <n v="5957"/>
    <m/>
    <m/>
    <n v="110"/>
    <n v="77"/>
    <n v="67"/>
    <n v="67"/>
    <m/>
    <m/>
    <m/>
    <m/>
    <m/>
    <m/>
    <m/>
    <m/>
    <m/>
    <m/>
    <m/>
    <m/>
    <m/>
    <n v="121"/>
    <n v="2593"/>
    <n v="9"/>
    <n v="6"/>
    <n v="37"/>
    <n v="64"/>
    <n v="52"/>
    <n v="4"/>
    <n v="4"/>
    <n v="4"/>
    <n v="4"/>
    <n v="4"/>
    <m/>
    <m/>
    <m/>
    <m/>
    <m/>
    <n v="357111"/>
    <m/>
    <n v="0.24794423786867112"/>
    <n v="0.10446070395692562"/>
    <n v="1.2869892802722358E-2"/>
    <n v="1.3771718221760203E-2"/>
    <n v="0.41858026912602897"/>
    <n v="1.9178228246238323E-2"/>
    <m/>
    <n v="0.18319494977765338"/>
    <n v="0.36527483462831911"/>
    <n v="0.45153021559402751"/>
    <m/>
    <m/>
    <m/>
    <m/>
    <m/>
    <m/>
    <m/>
    <m/>
    <m/>
    <m/>
    <m/>
    <n v="383.74428649964688"/>
    <x v="0"/>
  </r>
  <r>
    <s v="Hartnell CCD"/>
    <x v="41"/>
    <s v="451"/>
    <s v="Single College District"/>
    <x v="2"/>
    <n v="0.55826719086121213"/>
    <n v="0.23677768711519917"/>
    <n v="0.16"/>
    <n v="37.700000000000003"/>
    <n v="9.3000000000000007"/>
    <n v="20080"/>
    <x v="2"/>
    <x v="371"/>
    <x v="75"/>
    <x v="23"/>
    <n v="218"/>
    <n v="763"/>
    <n v="28"/>
    <n v="250"/>
    <s v="Wireless Network"/>
    <n v="21925"/>
    <m/>
    <n v="27514"/>
    <n v="0"/>
    <n v="0"/>
    <n v="0"/>
    <m/>
    <m/>
    <n v="0"/>
    <n v="0"/>
    <n v="49439"/>
    <n v="0"/>
    <m/>
    <n v="0"/>
    <n v="0"/>
    <n v="0"/>
    <n v="2800"/>
    <m/>
    <m/>
    <n v="0"/>
    <n v="0"/>
    <n v="2800"/>
    <n v="15931"/>
    <m/>
    <n v="0"/>
    <n v="0"/>
    <n v="0"/>
    <n v="0"/>
    <m/>
    <m/>
    <n v="0"/>
    <n v="0"/>
    <n v="15931"/>
    <n v="0"/>
    <m/>
    <n v="0"/>
    <n v="0"/>
    <n v="0"/>
    <n v="0"/>
    <m/>
    <m/>
    <n v="0"/>
    <n v="0"/>
    <n v="0"/>
    <m/>
    <m/>
    <m/>
    <m/>
    <m/>
    <m/>
    <m/>
    <m/>
    <m/>
    <m/>
    <m/>
    <m/>
    <m/>
    <m/>
    <m/>
    <m/>
    <m/>
    <m/>
    <m/>
    <m/>
    <m/>
    <m/>
    <n v="11863"/>
    <m/>
    <n v="11976"/>
    <n v="0"/>
    <n v="0"/>
    <m/>
    <m/>
    <n v="20897"/>
    <n v="0"/>
    <n v="0"/>
    <n v="44736"/>
    <m/>
    <m/>
    <m/>
    <m/>
    <m/>
    <m/>
    <m/>
    <m/>
    <m/>
    <m/>
    <m/>
    <m/>
    <m/>
    <m/>
    <m/>
    <m/>
    <m/>
    <m/>
    <m/>
    <m/>
    <m/>
    <m/>
    <n v="870"/>
    <m/>
    <n v="1826"/>
    <n v="0"/>
    <n v="0"/>
    <m/>
    <m/>
    <n v="0"/>
    <n v="0"/>
    <n v="0"/>
    <n v="2696"/>
    <m/>
    <m/>
    <m/>
    <m/>
    <m/>
    <m/>
    <m/>
    <m/>
    <m/>
    <m/>
    <m/>
    <m/>
    <m/>
    <m/>
    <m/>
    <m/>
    <m/>
    <m/>
    <m/>
    <m/>
    <m/>
    <m/>
    <m/>
    <m/>
    <m/>
    <m/>
    <m/>
    <m/>
    <m/>
    <m/>
    <n v="0"/>
    <m/>
    <n v="0"/>
    <n v="0"/>
    <n v="0"/>
    <n v="0"/>
    <m/>
    <m/>
    <n v="0"/>
    <n v="0"/>
    <n v="0"/>
    <n v="65370"/>
    <n v="50232"/>
    <n v="115602"/>
    <s v="Dean or other administrator"/>
    <m/>
    <s v="No"/>
    <s v="M.A. (subject other than librarianship)"/>
    <m/>
    <m/>
    <m/>
    <s v="Longer work year"/>
    <n v="1344"/>
    <n v="1727"/>
    <m/>
    <m/>
    <n v="45612"/>
    <n v="2970"/>
    <n v="18862"/>
    <n v="175"/>
    <m/>
    <n v="0"/>
    <n v="23"/>
    <n v="31"/>
    <n v="1322"/>
    <m/>
    <m/>
    <n v="3"/>
    <n v="1.2"/>
    <m/>
    <m/>
    <n v="12.86"/>
    <n v="7.66"/>
    <n v="8.86"/>
    <n v="2.1"/>
    <n v="11858"/>
    <s v="actual"/>
    <n v="5150"/>
    <n v="5666"/>
    <n v="7397"/>
    <n v="299"/>
    <m/>
    <n v="0"/>
    <n v="18512"/>
    <m/>
    <m/>
    <n v="93"/>
    <n v="73"/>
    <n v="76"/>
    <n v="54"/>
    <m/>
    <m/>
    <m/>
    <m/>
    <m/>
    <m/>
    <m/>
    <m/>
    <m/>
    <m/>
    <m/>
    <m/>
    <m/>
    <n v="114"/>
    <n v="2282"/>
    <n v="5"/>
    <n v="9"/>
    <n v="49"/>
    <n v="64"/>
    <n v="52"/>
    <n v="312"/>
    <n v="4"/>
    <n v="0"/>
    <n v="4"/>
    <n v="0"/>
    <m/>
    <m/>
    <m/>
    <m/>
    <m/>
    <n v="247029"/>
    <n v="249"/>
    <n v="0.42766561132160341"/>
    <n v="2.4221034238161968E-2"/>
    <n v="0.13780903444577083"/>
    <n v="0"/>
    <n v="0.38698292417086211"/>
    <n v="2.3321395823601668E-2"/>
    <m/>
    <n v="0"/>
    <n v="0.56547464576737427"/>
    <n v="0.43452535423262573"/>
    <m/>
    <m/>
    <m/>
    <m/>
    <m/>
    <m/>
    <m/>
    <m/>
    <m/>
    <m/>
    <m/>
    <n v="783.33589164785644"/>
    <x v="0"/>
  </r>
  <r>
    <s v="Hartnell CCD"/>
    <x v="41"/>
    <s v="451"/>
    <s v="Single College District"/>
    <x v="2"/>
    <n v="0.55826719086121213"/>
    <n v="0.23677768711519917"/>
    <n v="0.16"/>
    <n v="37.700000000000003"/>
    <n v="9.3000000000000007"/>
    <n v="20090"/>
    <x v="3"/>
    <x v="372"/>
    <x v="75"/>
    <x v="23"/>
    <n v="218"/>
    <n v="763"/>
    <n v="28"/>
    <n v="250"/>
    <s v="Wireless Network"/>
    <n v="13039"/>
    <m/>
    <n v="41062"/>
    <n v="0"/>
    <n v="0"/>
    <n v="0"/>
    <m/>
    <m/>
    <n v="0"/>
    <n v="0"/>
    <n v="54101"/>
    <n v="0"/>
    <m/>
    <n v="0"/>
    <n v="0"/>
    <n v="0"/>
    <n v="4100"/>
    <m/>
    <m/>
    <n v="0"/>
    <n v="0"/>
    <n v="4100"/>
    <n v="14261"/>
    <m/>
    <n v="5986"/>
    <n v="0"/>
    <n v="0"/>
    <n v="0"/>
    <m/>
    <m/>
    <n v="0"/>
    <n v="0"/>
    <n v="20247"/>
    <n v="0"/>
    <m/>
    <n v="0"/>
    <n v="0"/>
    <n v="0"/>
    <n v="0"/>
    <m/>
    <m/>
    <n v="0"/>
    <n v="0"/>
    <n v="0"/>
    <m/>
    <m/>
    <m/>
    <m/>
    <m/>
    <m/>
    <m/>
    <m/>
    <m/>
    <m/>
    <m/>
    <m/>
    <m/>
    <m/>
    <m/>
    <m/>
    <m/>
    <m/>
    <m/>
    <m/>
    <m/>
    <m/>
    <n v="351"/>
    <m/>
    <n v="50360"/>
    <n v="0"/>
    <n v="0"/>
    <m/>
    <m/>
    <n v="40585"/>
    <n v="0"/>
    <n v="0"/>
    <n v="91296"/>
    <m/>
    <m/>
    <m/>
    <m/>
    <m/>
    <m/>
    <m/>
    <m/>
    <m/>
    <m/>
    <m/>
    <m/>
    <m/>
    <m/>
    <m/>
    <m/>
    <m/>
    <m/>
    <m/>
    <m/>
    <m/>
    <m/>
    <n v="72"/>
    <m/>
    <n v="2200"/>
    <n v="0"/>
    <n v="0"/>
    <m/>
    <m/>
    <n v="0"/>
    <n v="0"/>
    <n v="0"/>
    <n v="2272"/>
    <m/>
    <m/>
    <m/>
    <m/>
    <m/>
    <m/>
    <m/>
    <m/>
    <m/>
    <m/>
    <m/>
    <m/>
    <m/>
    <m/>
    <m/>
    <m/>
    <m/>
    <m/>
    <m/>
    <m/>
    <m/>
    <m/>
    <m/>
    <m/>
    <m/>
    <m/>
    <m/>
    <m/>
    <m/>
    <m/>
    <n v="0"/>
    <m/>
    <n v="0"/>
    <n v="0"/>
    <n v="0"/>
    <n v="0"/>
    <m/>
    <m/>
    <n v="0"/>
    <n v="0"/>
    <n v="0"/>
    <n v="74348"/>
    <n v="97668"/>
    <n v="172016"/>
    <s v="Dean or other administrator"/>
    <m/>
    <s v="No"/>
    <s v="M.A. (subject other than librarianship)"/>
    <m/>
    <m/>
    <m/>
    <s v="Longer work year"/>
    <n v="807"/>
    <n v="882"/>
    <m/>
    <m/>
    <n v="46559"/>
    <n v="2681"/>
    <n v="21543"/>
    <n v="173"/>
    <m/>
    <n v="0"/>
    <n v="25"/>
    <n v="36"/>
    <n v="1347"/>
    <m/>
    <m/>
    <n v="2"/>
    <n v="1.1299999999999999"/>
    <m/>
    <m/>
    <n v="11.64"/>
    <n v="7.66"/>
    <n v="8.7899999999999991"/>
    <n v="1.47"/>
    <n v="14224"/>
    <s v="actual"/>
    <n v="5131"/>
    <n v="10634"/>
    <n v="5907"/>
    <n v="371"/>
    <m/>
    <n v="0"/>
    <n v="22043"/>
    <m/>
    <m/>
    <n v="88"/>
    <n v="70"/>
    <n v="137"/>
    <n v="115"/>
    <m/>
    <m/>
    <m/>
    <m/>
    <m/>
    <m/>
    <m/>
    <m/>
    <m/>
    <m/>
    <m/>
    <m/>
    <m/>
    <n v="106"/>
    <n v="2643"/>
    <n v="5"/>
    <n v="20"/>
    <n v="150"/>
    <n v="64"/>
    <n v="52"/>
    <n v="312"/>
    <n v="4"/>
    <n v="0"/>
    <n v="4"/>
    <n v="0"/>
    <m/>
    <m/>
    <m/>
    <m/>
    <m/>
    <n v="294942"/>
    <n v="292"/>
    <n v="0.31451144079620502"/>
    <n v="2.3834992093758719E-2"/>
    <n v="0.11770416705422751"/>
    <n v="0"/>
    <n v="0.53074132638824301"/>
    <n v="1.3208073667565807E-2"/>
    <m/>
    <n v="0"/>
    <n v="0.4322156078504325"/>
    <n v="0.56778439214956744"/>
    <m/>
    <m/>
    <m/>
    <m/>
    <m/>
    <m/>
    <m/>
    <m/>
    <m/>
    <m/>
    <m/>
    <n v="891.47136897990151"/>
    <x v="0"/>
  </r>
  <r>
    <s v="Hartnell CCD"/>
    <x v="41"/>
    <s v="451"/>
    <s v="Single College District"/>
    <x v="2"/>
    <n v="0.55826719086121213"/>
    <n v="0.23677768711519917"/>
    <n v="0.16"/>
    <n v="37.700000000000003"/>
    <n v="9.3000000000000007"/>
    <n v="20100"/>
    <x v="4"/>
    <x v="373"/>
    <x v="75"/>
    <x v="23"/>
    <n v="218"/>
    <n v="763"/>
    <n v="28"/>
    <n v="250"/>
    <s v="Wireless Network"/>
    <n v="31817"/>
    <m/>
    <n v="12133"/>
    <n v="0"/>
    <n v="0"/>
    <n v="0"/>
    <m/>
    <m/>
    <n v="0"/>
    <n v="0"/>
    <n v="43950"/>
    <n v="4100"/>
    <m/>
    <n v="0"/>
    <n v="0"/>
    <n v="0"/>
    <n v="0"/>
    <m/>
    <m/>
    <n v="0"/>
    <n v="0"/>
    <n v="4100"/>
    <n v="21264"/>
    <m/>
    <n v="2577"/>
    <n v="0"/>
    <n v="0"/>
    <n v="0"/>
    <m/>
    <m/>
    <n v="0"/>
    <n v="0"/>
    <n v="23841"/>
    <n v="0"/>
    <m/>
    <n v="0"/>
    <n v="0"/>
    <n v="0"/>
    <n v="0"/>
    <m/>
    <m/>
    <n v="0"/>
    <n v="0"/>
    <n v="0"/>
    <m/>
    <m/>
    <m/>
    <m/>
    <m/>
    <m/>
    <m/>
    <m/>
    <m/>
    <m/>
    <m/>
    <m/>
    <m/>
    <m/>
    <m/>
    <m/>
    <m/>
    <m/>
    <m/>
    <m/>
    <m/>
    <m/>
    <n v="32678"/>
    <m/>
    <n v="15629"/>
    <n v="0"/>
    <n v="0"/>
    <m/>
    <m/>
    <n v="265"/>
    <n v="0"/>
    <n v="0"/>
    <n v="48572"/>
    <m/>
    <m/>
    <m/>
    <m/>
    <m/>
    <m/>
    <m/>
    <m/>
    <m/>
    <m/>
    <m/>
    <m/>
    <m/>
    <m/>
    <m/>
    <m/>
    <m/>
    <m/>
    <m/>
    <m/>
    <m/>
    <m/>
    <n v="2185"/>
    <m/>
    <n v="0"/>
    <n v="0"/>
    <n v="0"/>
    <m/>
    <m/>
    <n v="0"/>
    <n v="0"/>
    <n v="0"/>
    <n v="2185"/>
    <m/>
    <m/>
    <m/>
    <m/>
    <m/>
    <m/>
    <m/>
    <m/>
    <m/>
    <m/>
    <m/>
    <m/>
    <m/>
    <m/>
    <m/>
    <m/>
    <m/>
    <m/>
    <m/>
    <m/>
    <m/>
    <m/>
    <m/>
    <m/>
    <m/>
    <m/>
    <m/>
    <m/>
    <m/>
    <m/>
    <n v="0"/>
    <m/>
    <n v="0"/>
    <n v="0"/>
    <n v="0"/>
    <n v="0"/>
    <m/>
    <m/>
    <n v="0"/>
    <n v="0"/>
    <n v="0"/>
    <n v="67791"/>
    <n v="54857"/>
    <n v="122648"/>
    <s v="Dean or other administrator"/>
    <m/>
    <s v="No"/>
    <s v="M.A. (subject other than librarianship)"/>
    <m/>
    <m/>
    <m/>
    <s v="Longer work year"/>
    <n v="1160"/>
    <n v="1277"/>
    <m/>
    <m/>
    <n v="47463"/>
    <n v="3174"/>
    <n v="24717"/>
    <n v="112"/>
    <n v="0"/>
    <n v="0"/>
    <n v="11"/>
    <n v="31"/>
    <n v="1358"/>
    <m/>
    <m/>
    <n v="2.5"/>
    <n v="1.1299999999999999"/>
    <m/>
    <m/>
    <n v="10.99"/>
    <n v="7.16"/>
    <n v="8.2899999999999991"/>
    <n v="0.85"/>
    <n v="12512"/>
    <s v="actual"/>
    <n v="5397"/>
    <n v="12331"/>
    <n v="4886"/>
    <n v="239"/>
    <m/>
    <n v="0"/>
    <n v="22853"/>
    <m/>
    <m/>
    <n v="83"/>
    <n v="60"/>
    <n v="190"/>
    <n v="106"/>
    <m/>
    <m/>
    <m/>
    <m/>
    <m/>
    <m/>
    <m/>
    <m/>
    <m/>
    <m/>
    <m/>
    <m/>
    <m/>
    <n v="95"/>
    <n v="2850"/>
    <n v="4"/>
    <n v="10"/>
    <n v="144"/>
    <n v="64"/>
    <n v="0"/>
    <n v="0"/>
    <n v="4"/>
    <n v="0"/>
    <n v="4"/>
    <n v="0"/>
    <m/>
    <m/>
    <m/>
    <m/>
    <m/>
    <n v="323284"/>
    <n v="271"/>
    <n v="0.35834257386993673"/>
    <n v="3.3429000065227317E-2"/>
    <n v="0.19438555867197183"/>
    <n v="0"/>
    <n v="0.39602765638249299"/>
    <n v="1.7815211010371142E-2"/>
    <m/>
    <n v="0"/>
    <n v="0.55272813254190856"/>
    <n v="0.44727186745809144"/>
    <m/>
    <m/>
    <m/>
    <m/>
    <m/>
    <m/>
    <m/>
    <m/>
    <m/>
    <m/>
    <m/>
    <n v="920.55571256246742"/>
    <x v="0"/>
  </r>
  <r>
    <s v="Hartnell CCD"/>
    <x v="41"/>
    <s v="451"/>
    <s v="Single College District"/>
    <x v="2"/>
    <n v="0.55826719086121213"/>
    <n v="0.23677768711519917"/>
    <n v="0.16"/>
    <n v="37.700000000000003"/>
    <n v="9.3000000000000007"/>
    <n v="20110"/>
    <x v="5"/>
    <x v="374"/>
    <x v="76"/>
    <x v="24"/>
    <n v="188"/>
    <n v="733"/>
    <n v="34"/>
    <n v="241"/>
    <s v="Wirelesss Network"/>
    <n v="35516"/>
    <m/>
    <n v="27519"/>
    <m/>
    <m/>
    <m/>
    <m/>
    <m/>
    <m/>
    <m/>
    <n v="63036"/>
    <n v="4100"/>
    <m/>
    <m/>
    <m/>
    <m/>
    <m/>
    <m/>
    <m/>
    <m/>
    <m/>
    <n v="4100"/>
    <n v="17584"/>
    <m/>
    <m/>
    <m/>
    <m/>
    <m/>
    <m/>
    <m/>
    <m/>
    <m/>
    <n v="17584"/>
    <m/>
    <m/>
    <m/>
    <m/>
    <m/>
    <m/>
    <m/>
    <m/>
    <m/>
    <m/>
    <n v="0"/>
    <m/>
    <m/>
    <m/>
    <m/>
    <m/>
    <m/>
    <m/>
    <m/>
    <m/>
    <m/>
    <m/>
    <m/>
    <m/>
    <m/>
    <m/>
    <m/>
    <m/>
    <m/>
    <m/>
    <m/>
    <m/>
    <m/>
    <n v="28659"/>
    <m/>
    <n v="32981"/>
    <m/>
    <m/>
    <m/>
    <m/>
    <m/>
    <m/>
    <m/>
    <n v="61640"/>
    <m/>
    <m/>
    <m/>
    <m/>
    <m/>
    <m/>
    <m/>
    <m/>
    <m/>
    <m/>
    <m/>
    <m/>
    <m/>
    <m/>
    <m/>
    <m/>
    <m/>
    <m/>
    <m/>
    <m/>
    <m/>
    <m/>
    <m/>
    <m/>
    <m/>
    <m/>
    <m/>
    <m/>
    <m/>
    <m/>
    <m/>
    <m/>
    <m/>
    <m/>
    <m/>
    <m/>
    <m/>
    <m/>
    <m/>
    <m/>
    <m/>
    <m/>
    <m/>
    <m/>
    <m/>
    <m/>
    <m/>
    <m/>
    <m/>
    <m/>
    <m/>
    <m/>
    <m/>
    <m/>
    <m/>
    <m/>
    <m/>
    <m/>
    <m/>
    <m/>
    <m/>
    <m/>
    <m/>
    <m/>
    <m/>
    <n v="829"/>
    <n v="90"/>
    <m/>
    <m/>
    <m/>
    <m/>
    <m/>
    <m/>
    <n v="919"/>
    <n v="80620"/>
    <n v="65740"/>
    <n v="147279"/>
    <s v="Dean or other administrator"/>
    <m/>
    <s v="No"/>
    <s v="M.A. (subject other than librarianship)"/>
    <m/>
    <m/>
    <m/>
    <s v="Works additional days"/>
    <n v="903"/>
    <n v="1079"/>
    <n v="36"/>
    <n v="39"/>
    <n v="48356"/>
    <n v="2184"/>
    <n v="26901"/>
    <n v="156"/>
    <n v="0"/>
    <n v="71"/>
    <n v="4"/>
    <n v="13"/>
    <n v="1363"/>
    <m/>
    <m/>
    <n v="9"/>
    <n v="4.3"/>
    <m/>
    <m/>
    <n v="10"/>
    <n v="9.16"/>
    <n v="13.46"/>
    <n v="1.33"/>
    <n v="3928"/>
    <s v="actual"/>
    <n v="40089"/>
    <n v="14295"/>
    <n v="3309"/>
    <m/>
    <m/>
    <n v="208"/>
    <n v="21901"/>
    <m/>
    <m/>
    <n v="32"/>
    <n v="25"/>
    <n v="154"/>
    <n v="85"/>
    <m/>
    <m/>
    <m/>
    <m/>
    <m/>
    <m/>
    <m/>
    <m/>
    <m/>
    <m/>
    <m/>
    <m/>
    <m/>
    <n v="98"/>
    <n v="2616"/>
    <n v="5"/>
    <n v="11"/>
    <n v="154"/>
    <n v="64"/>
    <n v="52"/>
    <n v="52"/>
    <n v="4"/>
    <n v="0"/>
    <n v="4"/>
    <n v="0"/>
    <m/>
    <m/>
    <m/>
    <m/>
    <m/>
    <n v="425929"/>
    <n v="136"/>
    <n v="0.42800399242254494"/>
    <n v="2.783832046659741E-2"/>
    <n v="0.11939244563040216"/>
    <n v="0"/>
    <n v="0.41852538379538157"/>
    <n v="0"/>
    <m/>
    <n v="6.239857685073907E-3"/>
    <n v="0.54739643805294713"/>
    <n v="0.44636370426197897"/>
    <m/>
    <m/>
    <m/>
    <m/>
    <m/>
    <m/>
    <m/>
    <m/>
    <m/>
    <m/>
    <m/>
    <n v="510.80447180357987"/>
    <x v="0"/>
  </r>
  <r>
    <s v="Hartnell CCD"/>
    <x v="41"/>
    <s v="451"/>
    <s v="Single College District"/>
    <x v="2"/>
    <n v="0.55826719086121213"/>
    <n v="0.23677768711519917"/>
    <n v="0.16"/>
    <n v="37.700000000000003"/>
    <n v="9.3000000000000007"/>
    <n v="20120"/>
    <x v="6"/>
    <x v="375"/>
    <x v="76"/>
    <x v="24"/>
    <n v="188"/>
    <n v="733"/>
    <n v="34"/>
    <n v="241"/>
    <s v="Wirelesss Network"/>
    <n v="28784"/>
    <m/>
    <n v="28791"/>
    <m/>
    <m/>
    <m/>
    <m/>
    <m/>
    <m/>
    <m/>
    <n v="57576"/>
    <m/>
    <m/>
    <n v="5250"/>
    <m/>
    <m/>
    <m/>
    <m/>
    <m/>
    <m/>
    <m/>
    <n v="5250"/>
    <n v="9941"/>
    <m/>
    <n v="4900"/>
    <m/>
    <m/>
    <m/>
    <m/>
    <m/>
    <m/>
    <m/>
    <n v="14641"/>
    <m/>
    <m/>
    <m/>
    <m/>
    <m/>
    <m/>
    <m/>
    <m/>
    <m/>
    <m/>
    <n v="0"/>
    <m/>
    <m/>
    <m/>
    <m/>
    <m/>
    <m/>
    <m/>
    <m/>
    <m/>
    <m/>
    <m/>
    <m/>
    <m/>
    <m/>
    <m/>
    <m/>
    <m/>
    <m/>
    <m/>
    <m/>
    <m/>
    <m/>
    <n v="26454"/>
    <m/>
    <n v="14060"/>
    <m/>
    <m/>
    <m/>
    <m/>
    <m/>
    <m/>
    <m/>
    <n v="40514"/>
    <m/>
    <m/>
    <m/>
    <m/>
    <m/>
    <m/>
    <m/>
    <m/>
    <m/>
    <m/>
    <m/>
    <m/>
    <m/>
    <m/>
    <m/>
    <m/>
    <m/>
    <m/>
    <m/>
    <m/>
    <m/>
    <m/>
    <m/>
    <m/>
    <m/>
    <m/>
    <m/>
    <m/>
    <m/>
    <m/>
    <m/>
    <m/>
    <m/>
    <m/>
    <m/>
    <m/>
    <m/>
    <m/>
    <m/>
    <m/>
    <m/>
    <m/>
    <m/>
    <m/>
    <m/>
    <m/>
    <m/>
    <m/>
    <m/>
    <m/>
    <m/>
    <m/>
    <m/>
    <m/>
    <m/>
    <m/>
    <m/>
    <m/>
    <m/>
    <m/>
    <m/>
    <m/>
    <m/>
    <n v="329"/>
    <m/>
    <n v="459"/>
    <m/>
    <m/>
    <m/>
    <m/>
    <m/>
    <m/>
    <m/>
    <n v="788"/>
    <n v="72217"/>
    <n v="45764"/>
    <n v="118769"/>
    <s v="Dean or other administrator"/>
    <m/>
    <s v="No"/>
    <s v="M.A. (subject other than librarianship)"/>
    <m/>
    <m/>
    <m/>
    <s v="Works additional days"/>
    <n v="1325"/>
    <n v="1465"/>
    <n v="7"/>
    <n v="8"/>
    <n v="49605"/>
    <n v="4725"/>
    <n v="31626"/>
    <n v="155"/>
    <n v="0"/>
    <n v="71"/>
    <n v="10"/>
    <n v="30"/>
    <n v="1373"/>
    <m/>
    <m/>
    <n v="8"/>
    <n v="3.8"/>
    <m/>
    <m/>
    <n v="10"/>
    <n v="9.16"/>
    <n v="12.96"/>
    <n v="1.43"/>
    <n v="4347"/>
    <s v="actual"/>
    <n v="4035"/>
    <n v="21092"/>
    <n v="3503"/>
    <m/>
    <m/>
    <n v="130"/>
    <n v="28760"/>
    <m/>
    <m/>
    <n v="34"/>
    <n v="28"/>
    <n v="117"/>
    <n v="76"/>
    <m/>
    <m/>
    <m/>
    <m/>
    <m/>
    <m/>
    <m/>
    <m/>
    <m/>
    <m/>
    <m/>
    <m/>
    <m/>
    <n v="101"/>
    <n v="2708"/>
    <n v="5"/>
    <n v="11"/>
    <n v="152"/>
    <n v="64"/>
    <n v="52"/>
    <n v="52"/>
    <n v="4"/>
    <n v="0"/>
    <n v="4"/>
    <n v="0"/>
    <m/>
    <m/>
    <m/>
    <m/>
    <m/>
    <n v="350250"/>
    <n v="124"/>
    <n v="0.48477296264176678"/>
    <n v="4.4203453763187364E-2"/>
    <n v="0.12327290791368117"/>
    <n v="0"/>
    <n v="0.34111594776414722"/>
    <n v="0"/>
    <m/>
    <n v="6.6347279172174556E-3"/>
    <n v="0.60804587055544801"/>
    <n v="0.38531940152733457"/>
    <m/>
    <m/>
    <m/>
    <m/>
    <m/>
    <m/>
    <m/>
    <m/>
    <m/>
    <m/>
    <m/>
    <n v="593.23446502057527"/>
    <x v="0"/>
  </r>
  <r>
    <s v="Hartnell CCD"/>
    <x v="41"/>
    <s v="451"/>
    <s v="Single College District"/>
    <x v="2"/>
    <n v="0.55826719086121213"/>
    <n v="0.23677768711519917"/>
    <n v="0.16"/>
    <n v="37.700000000000003"/>
    <n v="9.3000000000000007"/>
    <n v="20130"/>
    <x v="7"/>
    <x v="376"/>
    <x v="77"/>
    <x v="25"/>
    <n v="158"/>
    <n v="733"/>
    <n v="34"/>
    <n v="241"/>
    <m/>
    <n v="29766.36"/>
    <m/>
    <n v="33174.120000000003"/>
    <m/>
    <m/>
    <m/>
    <m/>
    <m/>
    <m/>
    <m/>
    <n v="62940.480000000003"/>
    <m/>
    <m/>
    <n v="5250"/>
    <m/>
    <m/>
    <m/>
    <m/>
    <m/>
    <m/>
    <m/>
    <n v="5250"/>
    <n v="17008.810000000001"/>
    <m/>
    <n v="2348.29"/>
    <m/>
    <m/>
    <m/>
    <m/>
    <m/>
    <m/>
    <m/>
    <n v="19357.100000000002"/>
    <n v="0"/>
    <m/>
    <n v="0"/>
    <n v="0"/>
    <m/>
    <m/>
    <n v="0"/>
    <n v="0"/>
    <n v="0"/>
    <n v="0"/>
    <n v="0"/>
    <m/>
    <m/>
    <m/>
    <m/>
    <m/>
    <m/>
    <m/>
    <m/>
    <m/>
    <m/>
    <m/>
    <m/>
    <m/>
    <m/>
    <m/>
    <m/>
    <m/>
    <m/>
    <m/>
    <m/>
    <m/>
    <m/>
    <n v="29650.61"/>
    <m/>
    <n v="21536.35"/>
    <m/>
    <m/>
    <m/>
    <m/>
    <m/>
    <m/>
    <m/>
    <n v="51186.96"/>
    <m/>
    <m/>
    <m/>
    <m/>
    <m/>
    <m/>
    <m/>
    <m/>
    <m/>
    <m/>
    <m/>
    <m/>
    <m/>
    <m/>
    <m/>
    <m/>
    <m/>
    <m/>
    <m/>
    <m/>
    <m/>
    <m/>
    <n v="1019.94"/>
    <m/>
    <m/>
    <m/>
    <m/>
    <m/>
    <m/>
    <m/>
    <m/>
    <m/>
    <n v="1019.94"/>
    <m/>
    <m/>
    <m/>
    <m/>
    <m/>
    <m/>
    <m/>
    <m/>
    <m/>
    <m/>
    <m/>
    <m/>
    <m/>
    <m/>
    <m/>
    <m/>
    <m/>
    <m/>
    <m/>
    <m/>
    <n v="5434"/>
    <m/>
    <m/>
    <m/>
    <m/>
    <m/>
    <m/>
    <m/>
    <m/>
    <n v="5434"/>
    <n v="6704.36"/>
    <m/>
    <m/>
    <m/>
    <m/>
    <m/>
    <m/>
    <m/>
    <m/>
    <m/>
    <n v="6704.36"/>
    <n v="82297.58"/>
    <n v="62890.9"/>
    <n v="151892.84"/>
    <s v="Dean or other administrator"/>
    <m/>
    <s v="No"/>
    <s v="M. Ed."/>
    <m/>
    <m/>
    <m/>
    <s v="works 20 etra days"/>
    <n v="1186"/>
    <n v="6509"/>
    <m/>
    <m/>
    <n v="52453"/>
    <n v="4472"/>
    <n v="36098"/>
    <n v="125"/>
    <n v="0"/>
    <n v="71"/>
    <n v="35"/>
    <n v="38"/>
    <n v="1540"/>
    <m/>
    <m/>
    <n v="9"/>
    <n v="3.65"/>
    <n v="2"/>
    <n v="6"/>
    <n v="8"/>
    <n v="6.9"/>
    <n v="10.55"/>
    <n v="5.4"/>
    <n v="4674"/>
    <s v="actual"/>
    <n v="15298"/>
    <n v="18685"/>
    <n v="3198"/>
    <n v="470"/>
    <m/>
    <m/>
    <m/>
    <m/>
    <m/>
    <n v="11"/>
    <n v="10"/>
    <n v="188"/>
    <n v="135"/>
    <s v="Yes"/>
    <s v="Naval Postgraduate School, Monterey, CA"/>
    <s v="Univ. of California, Santa Cruz, CA"/>
    <s v="Cabrillo College, Aptos, CA"/>
    <s v="California State Univ., Monterey Bay, CA"/>
    <s v="Monterey Institute of International Studies, Monterey, CA"/>
    <s v="Monterey Peninsula College, Monterey, CA"/>
    <s v="Gavilan College, Gilroy, CA"/>
    <s v="Pepperdine University, Malibu, CA"/>
    <s v="California State Univ. Pomona, CA"/>
    <s v="University of the Pacific, Stockton, CA"/>
    <s v="No"/>
    <m/>
    <n v="73"/>
    <n v="1630"/>
    <n v="5"/>
    <n v="10"/>
    <n v="176"/>
    <n v="64"/>
    <n v="52"/>
    <n v="52"/>
    <n v="4"/>
    <n v="0"/>
    <n v="4"/>
    <n v="0"/>
    <s v="No"/>
    <m/>
    <m/>
    <s v="No"/>
    <s v="Yes"/>
    <n v="363973"/>
    <n v="99"/>
    <n v="0.41437423910172466"/>
    <n v="3.4563841192251067E-2"/>
    <n v="0.12743918673190918"/>
    <n v="0"/>
    <n v="0.33699389648649669"/>
    <n v="6.7148655591665815E-3"/>
    <m/>
    <n v="4.4138749397272442E-2"/>
    <n v="0.54181342583363379"/>
    <n v="0.4140478247690938"/>
    <m/>
    <m/>
    <m/>
    <m/>
    <m/>
    <m/>
    <m/>
    <m/>
    <m/>
    <m/>
    <m/>
    <n v="667.84965921913704"/>
    <x v="0"/>
  </r>
  <r>
    <s v="Hartnell CCD"/>
    <x v="41"/>
    <s v="451"/>
    <s v="Single College District"/>
    <x v="2"/>
    <n v="0.55826719086121213"/>
    <n v="0.23677768711519917"/>
    <n v="0.16"/>
    <n v="37.700000000000003"/>
    <n v="9.3000000000000007"/>
    <n v="20140"/>
    <x v="8"/>
    <x v="377"/>
    <x v="77"/>
    <x v="25"/>
    <n v="158"/>
    <n v="733"/>
    <n v="34"/>
    <n v="200"/>
    <m/>
    <n v="24562"/>
    <n v="0"/>
    <n v="36136"/>
    <n v="0"/>
    <m/>
    <m/>
    <n v="0"/>
    <n v="0"/>
    <n v="0"/>
    <n v="0"/>
    <n v="60698"/>
    <n v="0"/>
    <n v="0"/>
    <n v="0"/>
    <n v="0"/>
    <m/>
    <m/>
    <n v="0"/>
    <n v="0"/>
    <n v="0"/>
    <n v="0"/>
    <n v="0"/>
    <n v="6420"/>
    <n v="0"/>
    <n v="2348"/>
    <n v="0"/>
    <m/>
    <m/>
    <n v="0"/>
    <n v="0"/>
    <n v="0"/>
    <n v="0"/>
    <n v="8768"/>
    <n v="0"/>
    <n v="0"/>
    <n v="0"/>
    <n v="0"/>
    <m/>
    <m/>
    <n v="0"/>
    <n v="0"/>
    <n v="0"/>
    <n v="0"/>
    <n v="0"/>
    <n v="26948"/>
    <n v="0"/>
    <n v="20355"/>
    <n v="0"/>
    <m/>
    <n v="0"/>
    <n v="0"/>
    <n v="0"/>
    <n v="0"/>
    <n v="0"/>
    <n v="47303"/>
    <n v="0"/>
    <n v="0"/>
    <n v="0"/>
    <n v="0"/>
    <m/>
    <n v="0"/>
    <n v="0"/>
    <n v="0"/>
    <n v="0"/>
    <n v="0"/>
    <n v="0"/>
    <n v="26948"/>
    <n v="0"/>
    <n v="20355"/>
    <n v="0"/>
    <n v="0"/>
    <n v="0"/>
    <n v="0"/>
    <n v="0"/>
    <n v="0"/>
    <n v="0"/>
    <n v="47303"/>
    <n v="0"/>
    <n v="0"/>
    <n v="0"/>
    <n v="0"/>
    <m/>
    <n v="0"/>
    <n v="0"/>
    <n v="0"/>
    <n v="0"/>
    <n v="0"/>
    <n v="0"/>
    <n v="224"/>
    <n v="0"/>
    <n v="0"/>
    <n v="0"/>
    <m/>
    <n v="0"/>
    <n v="0"/>
    <n v="0"/>
    <n v="0"/>
    <n v="0"/>
    <n v="224"/>
    <n v="224"/>
    <n v="0"/>
    <n v="0"/>
    <n v="0"/>
    <n v="0"/>
    <n v="0"/>
    <n v="0"/>
    <n v="0"/>
    <n v="0"/>
    <n v="0"/>
    <n v="224"/>
    <n v="3105"/>
    <n v="0"/>
    <n v="3000"/>
    <n v="0"/>
    <n v="0"/>
    <n v="0"/>
    <n v="0"/>
    <n v="0"/>
    <n v="0"/>
    <n v="6105"/>
    <n v="0"/>
    <n v="0"/>
    <n v="0"/>
    <n v="0"/>
    <n v="0"/>
    <n v="0"/>
    <n v="0"/>
    <n v="0"/>
    <n v="0"/>
    <n v="0"/>
    <n v="3105"/>
    <n v="0"/>
    <n v="3000"/>
    <n v="0"/>
    <n v="0"/>
    <n v="0"/>
    <n v="0"/>
    <n v="0"/>
    <n v="0"/>
    <n v="6105"/>
    <n v="6976"/>
    <n v="0"/>
    <n v="0"/>
    <n v="0"/>
    <m/>
    <m/>
    <n v="0"/>
    <n v="0"/>
    <n v="0"/>
    <n v="0"/>
    <n v="6976"/>
    <n v="69466"/>
    <n v="53632"/>
    <n v="130074"/>
    <s v="Dean or other administrator"/>
    <m/>
    <s v="No"/>
    <s v="M. Ed."/>
    <m/>
    <m/>
    <m/>
    <s v="work extra days"/>
    <n v="454"/>
    <n v="1074"/>
    <m/>
    <m/>
    <n v="61857"/>
    <n v="0"/>
    <n v="27733"/>
    <n v="126"/>
    <n v="0"/>
    <n v="71"/>
    <n v="5"/>
    <n v="38"/>
    <n v="1545"/>
    <s v="No"/>
    <s v="n.a."/>
    <n v="2"/>
    <n v="3.8"/>
    <m/>
    <n v="7"/>
    <n v="7"/>
    <n v="6.5"/>
    <n v="10.3"/>
    <s v="n.a."/>
    <n v="4040"/>
    <s v="actual"/>
    <n v="6854"/>
    <n v="18336"/>
    <m/>
    <n v="526"/>
    <m/>
    <m/>
    <n v="25716"/>
    <n v="9"/>
    <n v="5"/>
    <m/>
    <n v="8"/>
    <n v="73"/>
    <n v="29"/>
    <s v="Yes"/>
    <s v="CSU Monterey Bay"/>
    <s v="CSU Fresno"/>
    <s v="San Francisco State Univ."/>
    <s v="Monterey Peninsula College"/>
    <s v="Naval Postgraduate School"/>
    <s v="UC Santa Cruz"/>
    <s v="Gavilan College"/>
    <s v="Cabrillo College"/>
    <s v="n.a."/>
    <s v="n.a."/>
    <s v="No"/>
    <m/>
    <n v="108"/>
    <n v="2957"/>
    <n v="5"/>
    <n v="7"/>
    <n v="108"/>
    <n v="64"/>
    <n v="0"/>
    <n v="52"/>
    <n v="4"/>
    <n v="0"/>
    <n v="4"/>
    <n v="0"/>
    <m/>
    <s v="n.a."/>
    <s v="No"/>
    <s v="No"/>
    <s v="Yes"/>
    <n v="584356"/>
    <n v="372"/>
    <n v="0.46664206528591418"/>
    <n v="0"/>
    <n v="6.7407783261835566E-2"/>
    <n v="0"/>
    <n v="0.36366222304226825"/>
    <n v="1.7220966526746314E-3"/>
    <n v="4.6934821716868858E-2"/>
    <n v="5.363101004043852E-2"/>
    <n v="0.53404984854774973"/>
    <n v="0.41231914141181175"/>
    <n v="0.63749999999999996"/>
    <s v="Yes"/>
    <s v="General Library Book Budget"/>
    <m/>
    <m/>
    <s v="Grant Outside of College"/>
    <s v="Textbook Donations from Faculty"/>
    <m/>
    <s v="Textbook Donations from Bookstore"/>
    <m/>
    <m/>
    <n v="683.9246971798425"/>
    <x v="0"/>
  </r>
  <r>
    <s v="Imperial CCD"/>
    <x v="42"/>
    <s v="031"/>
    <s v="Single College District"/>
    <x v="2"/>
    <n v="0.7545616818722729"/>
    <n v="0.47203490678302262"/>
    <n v="0.11"/>
    <n v="126.1"/>
    <n v="112.3"/>
    <n v="20060"/>
    <x v="0"/>
    <x v="378"/>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Imperial CCD"/>
    <x v="42"/>
    <s v="031"/>
    <s v="Single College District"/>
    <x v="2"/>
    <n v="0.7545616818722729"/>
    <n v="0.47203490678302262"/>
    <n v="0.11"/>
    <n v="126.1"/>
    <n v="112.3"/>
    <n v="20070"/>
    <x v="1"/>
    <x v="37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Imperial CCD"/>
    <x v="42"/>
    <s v="031"/>
    <s v="Single College District"/>
    <x v="2"/>
    <n v="0.7545616818722729"/>
    <n v="0.47203490678302262"/>
    <n v="0.11"/>
    <n v="126.1"/>
    <n v="112.3"/>
    <n v="20080"/>
    <x v="2"/>
    <x v="380"/>
    <x v="78"/>
    <x v="8"/>
    <n v="0"/>
    <n v="145"/>
    <n v="22"/>
    <n v="60"/>
    <s v="None - wireless access only"/>
    <n v="56879"/>
    <m/>
    <m/>
    <m/>
    <m/>
    <m/>
    <m/>
    <m/>
    <m/>
    <m/>
    <n v="56879"/>
    <m/>
    <m/>
    <m/>
    <m/>
    <m/>
    <n v="4883"/>
    <m/>
    <m/>
    <m/>
    <m/>
    <n v="4883"/>
    <n v="38469"/>
    <m/>
    <m/>
    <m/>
    <m/>
    <m/>
    <m/>
    <m/>
    <m/>
    <m/>
    <n v="38469"/>
    <n v="7000"/>
    <m/>
    <m/>
    <m/>
    <m/>
    <m/>
    <m/>
    <m/>
    <m/>
    <m/>
    <n v="7000"/>
    <m/>
    <m/>
    <m/>
    <m/>
    <m/>
    <m/>
    <m/>
    <m/>
    <m/>
    <m/>
    <m/>
    <m/>
    <m/>
    <m/>
    <m/>
    <m/>
    <m/>
    <m/>
    <m/>
    <m/>
    <m/>
    <m/>
    <m/>
    <m/>
    <m/>
    <m/>
    <m/>
    <m/>
    <m/>
    <n v="51556"/>
    <m/>
    <m/>
    <n v="51556"/>
    <m/>
    <m/>
    <m/>
    <m/>
    <m/>
    <m/>
    <m/>
    <m/>
    <m/>
    <m/>
    <m/>
    <m/>
    <m/>
    <m/>
    <m/>
    <m/>
    <m/>
    <m/>
    <m/>
    <m/>
    <m/>
    <m/>
    <n v="91"/>
    <m/>
    <m/>
    <m/>
    <m/>
    <m/>
    <m/>
    <m/>
    <m/>
    <m/>
    <n v="91"/>
    <m/>
    <m/>
    <m/>
    <m/>
    <m/>
    <m/>
    <m/>
    <m/>
    <m/>
    <m/>
    <m/>
    <m/>
    <m/>
    <m/>
    <m/>
    <m/>
    <m/>
    <m/>
    <m/>
    <m/>
    <m/>
    <m/>
    <m/>
    <m/>
    <m/>
    <m/>
    <m/>
    <m/>
    <m/>
    <m/>
    <m/>
    <m/>
    <m/>
    <m/>
    <m/>
    <m/>
    <m/>
    <m/>
    <m/>
    <m/>
    <n v="0"/>
    <n v="102348"/>
    <n v="56530"/>
    <n v="158878"/>
    <s v="Dean or other administrator"/>
    <m/>
    <s v="yes"/>
    <m/>
    <s v="None"/>
    <m/>
    <m/>
    <m/>
    <n v="539"/>
    <n v="138"/>
    <n v="15"/>
    <n v="0"/>
    <n v="53095"/>
    <n v="3051"/>
    <n v="11185"/>
    <n v="426"/>
    <m/>
    <n v="539"/>
    <n v="22"/>
    <n v="1"/>
    <n v="1999"/>
    <m/>
    <m/>
    <n v="1.5"/>
    <n v="1.31"/>
    <m/>
    <m/>
    <n v="7"/>
    <n v="7"/>
    <n v="8.31"/>
    <n v="1.5"/>
    <n v="12200"/>
    <s v="estimate"/>
    <n v="49349"/>
    <n v="2425"/>
    <n v="26009"/>
    <n v="1328"/>
    <m/>
    <n v="2032"/>
    <n v="10724"/>
    <m/>
    <m/>
    <n v="170"/>
    <n v="148"/>
    <n v="55"/>
    <n v="54"/>
    <m/>
    <m/>
    <m/>
    <m/>
    <m/>
    <m/>
    <m/>
    <m/>
    <m/>
    <m/>
    <m/>
    <m/>
    <m/>
    <n v="126"/>
    <n v="2769"/>
    <n v="12"/>
    <n v="4"/>
    <n v="7"/>
    <n v="74"/>
    <n v="40"/>
    <n v="45"/>
    <n v="9"/>
    <n v="0"/>
    <n v="7"/>
    <n v="0"/>
    <m/>
    <m/>
    <m/>
    <m/>
    <m/>
    <n v="183596"/>
    <n v="261"/>
    <n v="0.35800425483704479"/>
    <n v="3.0734274097105954E-2"/>
    <n v="0.2421291808809275"/>
    <n v="4.4058963481413409E-2"/>
    <n v="0.32450056017824996"/>
    <n v="5.7276652525837439E-4"/>
    <m/>
    <n v="0"/>
    <n v="0.64419239919938565"/>
    <n v="0.3558076008006143"/>
    <m/>
    <m/>
    <m/>
    <m/>
    <m/>
    <m/>
    <m/>
    <m/>
    <m/>
    <m/>
    <m/>
    <n v="951.90664145321296"/>
    <x v="0"/>
  </r>
  <r>
    <s v="Imperial CCD"/>
    <x v="42"/>
    <s v="031"/>
    <s v="Single College District"/>
    <x v="2"/>
    <n v="0.7545616818722729"/>
    <n v="0.47203490678302262"/>
    <n v="0.11"/>
    <n v="126.1"/>
    <n v="112.3"/>
    <n v="20090"/>
    <x v="3"/>
    <x v="381"/>
    <x v="78"/>
    <x v="8"/>
    <n v="0"/>
    <n v="145"/>
    <n v="22"/>
    <n v="60"/>
    <s v="None - wireless access only"/>
    <n v="44500"/>
    <m/>
    <m/>
    <m/>
    <m/>
    <m/>
    <m/>
    <m/>
    <m/>
    <m/>
    <n v="44500"/>
    <n v="4100"/>
    <m/>
    <m/>
    <m/>
    <m/>
    <m/>
    <m/>
    <m/>
    <m/>
    <m/>
    <n v="4100"/>
    <n v="28422"/>
    <m/>
    <m/>
    <m/>
    <m/>
    <m/>
    <m/>
    <m/>
    <m/>
    <m/>
    <n v="28422"/>
    <m/>
    <m/>
    <m/>
    <m/>
    <m/>
    <m/>
    <m/>
    <m/>
    <m/>
    <m/>
    <n v="0"/>
    <m/>
    <m/>
    <m/>
    <m/>
    <m/>
    <m/>
    <m/>
    <m/>
    <m/>
    <m/>
    <m/>
    <m/>
    <m/>
    <m/>
    <m/>
    <m/>
    <m/>
    <m/>
    <m/>
    <m/>
    <m/>
    <m/>
    <n v="21296"/>
    <m/>
    <m/>
    <m/>
    <m/>
    <m/>
    <m/>
    <m/>
    <m/>
    <m/>
    <n v="21296"/>
    <m/>
    <m/>
    <m/>
    <m/>
    <m/>
    <m/>
    <m/>
    <m/>
    <m/>
    <m/>
    <m/>
    <m/>
    <m/>
    <m/>
    <m/>
    <m/>
    <m/>
    <m/>
    <m/>
    <m/>
    <m/>
    <m/>
    <n v="12396"/>
    <m/>
    <m/>
    <m/>
    <m/>
    <m/>
    <m/>
    <m/>
    <m/>
    <m/>
    <n v="12396"/>
    <m/>
    <m/>
    <m/>
    <m/>
    <m/>
    <m/>
    <m/>
    <m/>
    <m/>
    <m/>
    <m/>
    <m/>
    <m/>
    <m/>
    <m/>
    <m/>
    <m/>
    <m/>
    <m/>
    <m/>
    <m/>
    <m/>
    <m/>
    <m/>
    <m/>
    <m/>
    <m/>
    <m/>
    <m/>
    <m/>
    <m/>
    <m/>
    <m/>
    <m/>
    <m/>
    <m/>
    <m/>
    <m/>
    <m/>
    <m/>
    <n v="0"/>
    <n v="72922"/>
    <n v="37792"/>
    <n v="110714"/>
    <s v="Dean or other administrator"/>
    <m/>
    <s v="yes"/>
    <m/>
    <s v="None"/>
    <m/>
    <m/>
    <m/>
    <n v="671"/>
    <n v="82"/>
    <n v="96"/>
    <n v="0"/>
    <n v="53999"/>
    <n v="2681"/>
    <n v="13866"/>
    <n v="377"/>
    <m/>
    <n v="539"/>
    <n v="22"/>
    <n v="0"/>
    <n v="2114"/>
    <m/>
    <m/>
    <n v="1.5"/>
    <n v="1.31"/>
    <m/>
    <m/>
    <n v="7"/>
    <n v="7"/>
    <n v="8.31"/>
    <n v="1.88"/>
    <n v="11985"/>
    <s v="estimate"/>
    <n v="89717"/>
    <n v="2523"/>
    <n v="26009"/>
    <n v="1786"/>
    <m/>
    <n v="4206"/>
    <n v="124241"/>
    <m/>
    <m/>
    <n v="75"/>
    <n v="65"/>
    <n v="80"/>
    <n v="80"/>
    <m/>
    <m/>
    <m/>
    <m/>
    <m/>
    <m/>
    <m/>
    <m/>
    <m/>
    <m/>
    <m/>
    <m/>
    <m/>
    <n v="115"/>
    <n v="2845"/>
    <n v="12"/>
    <n v="4"/>
    <n v="6"/>
    <n v="74"/>
    <n v="40"/>
    <n v="45"/>
    <n v="9"/>
    <n v="0"/>
    <n v="7"/>
    <n v="0"/>
    <m/>
    <m/>
    <m/>
    <m/>
    <m/>
    <n v="205294"/>
    <n v="277"/>
    <n v="0.40193652112650613"/>
    <n v="3.7032353631880344E-2"/>
    <n v="0.25671550120129344"/>
    <n v="0"/>
    <n v="0.19235146413281068"/>
    <n v="0.11196415990750944"/>
    <m/>
    <n v="0"/>
    <n v="0.65865202232779951"/>
    <n v="0.34134797767220043"/>
    <m/>
    <m/>
    <m/>
    <m/>
    <m/>
    <m/>
    <m/>
    <m/>
    <m/>
    <m/>
    <m/>
    <n v="1108.1672798120385"/>
    <x v="0"/>
  </r>
  <r>
    <s v="Imperial CCD"/>
    <x v="42"/>
    <s v="031"/>
    <s v="Single College District"/>
    <x v="2"/>
    <n v="0.7545616818722729"/>
    <n v="0.47203490678302262"/>
    <n v="0.11"/>
    <n v="126.1"/>
    <n v="112.3"/>
    <n v="20100"/>
    <x v="4"/>
    <x v="382"/>
    <x v="78"/>
    <x v="8"/>
    <n v="0"/>
    <n v="145"/>
    <n v="22"/>
    <n v="60"/>
    <s v="None - wireless access only"/>
    <n v="7050"/>
    <m/>
    <m/>
    <m/>
    <m/>
    <m/>
    <m/>
    <m/>
    <m/>
    <m/>
    <n v="7050"/>
    <n v="4100"/>
    <m/>
    <m/>
    <m/>
    <m/>
    <m/>
    <m/>
    <m/>
    <m/>
    <m/>
    <n v="4100"/>
    <n v="8380"/>
    <m/>
    <m/>
    <m/>
    <m/>
    <m/>
    <m/>
    <m/>
    <m/>
    <m/>
    <n v="8380"/>
    <m/>
    <m/>
    <m/>
    <m/>
    <m/>
    <m/>
    <m/>
    <m/>
    <m/>
    <m/>
    <n v="0"/>
    <m/>
    <m/>
    <m/>
    <m/>
    <m/>
    <m/>
    <m/>
    <m/>
    <m/>
    <m/>
    <m/>
    <m/>
    <m/>
    <m/>
    <m/>
    <m/>
    <m/>
    <m/>
    <m/>
    <m/>
    <m/>
    <m/>
    <n v="62224"/>
    <m/>
    <m/>
    <m/>
    <m/>
    <m/>
    <m/>
    <m/>
    <m/>
    <m/>
    <n v="62224"/>
    <m/>
    <m/>
    <m/>
    <m/>
    <m/>
    <m/>
    <m/>
    <m/>
    <m/>
    <m/>
    <m/>
    <m/>
    <m/>
    <m/>
    <m/>
    <m/>
    <m/>
    <m/>
    <m/>
    <m/>
    <m/>
    <m/>
    <n v="287"/>
    <m/>
    <m/>
    <m/>
    <m/>
    <m/>
    <m/>
    <m/>
    <m/>
    <m/>
    <n v="287"/>
    <m/>
    <m/>
    <m/>
    <m/>
    <m/>
    <m/>
    <m/>
    <m/>
    <m/>
    <m/>
    <m/>
    <m/>
    <m/>
    <m/>
    <m/>
    <m/>
    <m/>
    <m/>
    <m/>
    <m/>
    <m/>
    <m/>
    <m/>
    <m/>
    <m/>
    <m/>
    <m/>
    <m/>
    <m/>
    <m/>
    <m/>
    <m/>
    <m/>
    <m/>
    <m/>
    <m/>
    <m/>
    <m/>
    <m/>
    <m/>
    <n v="0"/>
    <n v="15430"/>
    <n v="66611"/>
    <n v="82041"/>
    <s v="Dean or other administrator"/>
    <m/>
    <s v="yes"/>
    <m/>
    <s v="None"/>
    <m/>
    <m/>
    <m/>
    <n v="490"/>
    <n v="0"/>
    <n v="135"/>
    <n v="0"/>
    <n v="54881"/>
    <n v="3174"/>
    <n v="17040"/>
    <n v="85"/>
    <n v="0"/>
    <n v="1"/>
    <n v="74"/>
    <n v="0"/>
    <n v="2371"/>
    <m/>
    <m/>
    <n v="2"/>
    <n v="1.75"/>
    <m/>
    <m/>
    <n v="8"/>
    <n v="8"/>
    <n v="9.75"/>
    <n v="2.25"/>
    <n v="11020"/>
    <s v="estimate"/>
    <n v="87695"/>
    <n v="3642"/>
    <n v="26009"/>
    <n v="846"/>
    <m/>
    <n v="2143"/>
    <n v="120335"/>
    <m/>
    <m/>
    <n v="76"/>
    <n v="72"/>
    <n v="71"/>
    <n v="71"/>
    <m/>
    <m/>
    <m/>
    <m/>
    <m/>
    <m/>
    <m/>
    <m/>
    <m/>
    <m/>
    <m/>
    <m/>
    <m/>
    <n v="107"/>
    <n v="2982"/>
    <n v="12"/>
    <n v="4"/>
    <n v="6"/>
    <n v="55"/>
    <n v="40"/>
    <n v="38"/>
    <n v="0"/>
    <n v="0"/>
    <n v="0"/>
    <n v="0"/>
    <m/>
    <m/>
    <m/>
    <m/>
    <m/>
    <n v="209126"/>
    <n v="281"/>
    <n v="8.5932643434380368E-2"/>
    <n v="4.9975012493753121E-2"/>
    <n v="0.10214404992625638"/>
    <n v="0"/>
    <n v="0.75845004327104737"/>
    <n v="3.4982508745627187E-3"/>
    <m/>
    <n v="0"/>
    <n v="0.18807669336063676"/>
    <n v="0.8119233066393633"/>
    <m/>
    <m/>
    <m/>
    <m/>
    <m/>
    <m/>
    <m/>
    <m/>
    <m/>
    <m/>
    <m/>
    <n v="796.80558730158566"/>
    <x v="0"/>
  </r>
  <r>
    <s v="Imperial CCD"/>
    <x v="42"/>
    <s v="031"/>
    <s v="Single College District"/>
    <x v="2"/>
    <n v="0.7545616818722729"/>
    <n v="0.47203490678302262"/>
    <n v="0.11"/>
    <n v="126.1"/>
    <n v="112.3"/>
    <n v="20110"/>
    <x v="5"/>
    <x v="383"/>
    <x v="78"/>
    <x v="19"/>
    <n v="1"/>
    <n v="145"/>
    <n v="23"/>
    <n v="72"/>
    <s v="None - wireless access only"/>
    <n v="10000"/>
    <m/>
    <m/>
    <m/>
    <m/>
    <m/>
    <m/>
    <m/>
    <m/>
    <m/>
    <n v="10000"/>
    <n v="4100"/>
    <m/>
    <m/>
    <m/>
    <m/>
    <m/>
    <m/>
    <m/>
    <m/>
    <m/>
    <n v="4100"/>
    <n v="5570.26"/>
    <m/>
    <m/>
    <m/>
    <m/>
    <m/>
    <m/>
    <m/>
    <m/>
    <m/>
    <n v="5570.26"/>
    <n v="0"/>
    <m/>
    <m/>
    <m/>
    <m/>
    <m/>
    <m/>
    <m/>
    <m/>
    <m/>
    <n v="0"/>
    <m/>
    <m/>
    <m/>
    <m/>
    <m/>
    <m/>
    <m/>
    <m/>
    <m/>
    <m/>
    <m/>
    <m/>
    <m/>
    <m/>
    <m/>
    <m/>
    <m/>
    <m/>
    <m/>
    <m/>
    <m/>
    <m/>
    <n v="21296"/>
    <m/>
    <m/>
    <m/>
    <m/>
    <m/>
    <m/>
    <m/>
    <m/>
    <m/>
    <n v="21296"/>
    <m/>
    <m/>
    <m/>
    <m/>
    <m/>
    <m/>
    <m/>
    <m/>
    <m/>
    <m/>
    <m/>
    <m/>
    <m/>
    <m/>
    <m/>
    <m/>
    <m/>
    <m/>
    <m/>
    <m/>
    <m/>
    <m/>
    <n v="0"/>
    <m/>
    <m/>
    <m/>
    <m/>
    <m/>
    <m/>
    <m/>
    <m/>
    <m/>
    <n v="0"/>
    <m/>
    <m/>
    <m/>
    <m/>
    <m/>
    <m/>
    <m/>
    <m/>
    <m/>
    <m/>
    <m/>
    <m/>
    <m/>
    <m/>
    <m/>
    <m/>
    <m/>
    <m/>
    <m/>
    <m/>
    <m/>
    <m/>
    <m/>
    <m/>
    <m/>
    <m/>
    <m/>
    <m/>
    <m/>
    <m/>
    <m/>
    <m/>
    <m/>
    <m/>
    <m/>
    <m/>
    <m/>
    <m/>
    <m/>
    <m/>
    <m/>
    <n v="15570.26"/>
    <n v="25396"/>
    <n v="40966.26"/>
    <s v="Department chair (Faculty position)"/>
    <m/>
    <s v="yes"/>
    <m/>
    <s v="None"/>
    <m/>
    <m/>
    <m/>
    <n v="801"/>
    <n v="822"/>
    <n v="135"/>
    <n v="135"/>
    <n v="60964"/>
    <m/>
    <m/>
    <n v="81"/>
    <m/>
    <n v="2"/>
    <n v="8"/>
    <n v="8"/>
    <n v="1316"/>
    <m/>
    <m/>
    <n v="2.5"/>
    <n v="0.54"/>
    <m/>
    <m/>
    <n v="4"/>
    <n v="4"/>
    <n v="4.54"/>
    <n v="0.75"/>
    <n v="9000"/>
    <s v="estimate"/>
    <n v="38728"/>
    <n v="24365"/>
    <n v="25207"/>
    <n v="1318"/>
    <m/>
    <n v="853"/>
    <n v="90471"/>
    <m/>
    <m/>
    <n v="84"/>
    <n v="75"/>
    <n v="86"/>
    <n v="75"/>
    <m/>
    <m/>
    <m/>
    <m/>
    <m/>
    <m/>
    <m/>
    <m/>
    <m/>
    <m/>
    <m/>
    <m/>
    <m/>
    <n v="65"/>
    <n v="188"/>
    <n v="0"/>
    <n v="0"/>
    <n v="0"/>
    <n v="55"/>
    <n v="0"/>
    <n v="0"/>
    <n v="0"/>
    <n v="0"/>
    <n v="0"/>
    <n v="0"/>
    <m/>
    <m/>
    <m/>
    <m/>
    <m/>
    <n v="227393"/>
    <n v="287"/>
    <n v="0.24410331819404552"/>
    <n v="0.10008236045955866"/>
    <n v="0.13597189492035641"/>
    <n v="0"/>
    <n v="0.51984242642603939"/>
    <n v="0"/>
    <m/>
    <n v="0"/>
    <n v="0.38007521311440196"/>
    <n v="0.61992478688559804"/>
    <m/>
    <m/>
    <m/>
    <m/>
    <m/>
    <m/>
    <m/>
    <m/>
    <m/>
    <m/>
    <m/>
    <n v="1720.5074889867733"/>
    <x v="0"/>
  </r>
  <r>
    <s v="Imperial CCD"/>
    <x v="42"/>
    <s v="031"/>
    <s v="Single College District"/>
    <x v="2"/>
    <n v="0.7545616818722729"/>
    <n v="0.47203490678302262"/>
    <n v="0.11"/>
    <n v="126.1"/>
    <n v="112.3"/>
    <n v="20120"/>
    <x v="6"/>
    <x v="384"/>
    <x v="78"/>
    <x v="19"/>
    <n v="1"/>
    <n v="145"/>
    <n v="23"/>
    <n v="72"/>
    <s v="None - wireless access only"/>
    <n v="12000"/>
    <m/>
    <m/>
    <m/>
    <m/>
    <m/>
    <m/>
    <m/>
    <m/>
    <m/>
    <n v="12000"/>
    <n v="0"/>
    <m/>
    <m/>
    <m/>
    <m/>
    <m/>
    <m/>
    <m/>
    <m/>
    <m/>
    <n v="0"/>
    <n v="5570.26"/>
    <m/>
    <m/>
    <m/>
    <m/>
    <m/>
    <m/>
    <m/>
    <m/>
    <m/>
    <n v="5570.26"/>
    <n v="0"/>
    <m/>
    <m/>
    <m/>
    <m/>
    <m/>
    <m/>
    <m/>
    <m/>
    <m/>
    <n v="0"/>
    <m/>
    <m/>
    <m/>
    <m/>
    <m/>
    <m/>
    <m/>
    <m/>
    <m/>
    <m/>
    <m/>
    <m/>
    <m/>
    <m/>
    <m/>
    <m/>
    <m/>
    <m/>
    <m/>
    <m/>
    <m/>
    <m/>
    <n v="62224"/>
    <m/>
    <m/>
    <m/>
    <m/>
    <m/>
    <m/>
    <m/>
    <m/>
    <m/>
    <n v="62224"/>
    <m/>
    <m/>
    <m/>
    <m/>
    <m/>
    <m/>
    <m/>
    <m/>
    <m/>
    <m/>
    <m/>
    <m/>
    <m/>
    <m/>
    <m/>
    <m/>
    <m/>
    <m/>
    <m/>
    <m/>
    <m/>
    <m/>
    <n v="0"/>
    <m/>
    <m/>
    <m/>
    <m/>
    <m/>
    <m/>
    <m/>
    <m/>
    <m/>
    <n v="0"/>
    <m/>
    <m/>
    <m/>
    <m/>
    <m/>
    <m/>
    <m/>
    <m/>
    <m/>
    <m/>
    <m/>
    <m/>
    <m/>
    <m/>
    <m/>
    <m/>
    <m/>
    <m/>
    <m/>
    <m/>
    <m/>
    <m/>
    <m/>
    <m/>
    <m/>
    <m/>
    <m/>
    <m/>
    <m/>
    <m/>
    <m/>
    <m/>
    <m/>
    <m/>
    <m/>
    <m/>
    <m/>
    <m/>
    <m/>
    <m/>
    <m/>
    <n v="17570.260000000002"/>
    <n v="62224"/>
    <n v="79794.260000000009"/>
    <s v="Department chair (Faculty position)"/>
    <m/>
    <s v="yes"/>
    <m/>
    <s v="None"/>
    <m/>
    <m/>
    <m/>
    <n v="467"/>
    <n v="484"/>
    <n v="48"/>
    <n v="48"/>
    <n v="59398"/>
    <m/>
    <n v="8051"/>
    <n v="53"/>
    <n v="2692"/>
    <n v="2"/>
    <n v="1"/>
    <n v="1"/>
    <n v="1317"/>
    <m/>
    <m/>
    <n v="2.5"/>
    <n v="0.54"/>
    <m/>
    <m/>
    <n v="4"/>
    <n v="4"/>
    <n v="4.54"/>
    <n v="0.75"/>
    <n v="8000"/>
    <s v="estimate"/>
    <n v="59685"/>
    <n v="10063"/>
    <n v="1547"/>
    <n v="1878"/>
    <m/>
    <n v="31873"/>
    <n v="105046"/>
    <m/>
    <m/>
    <n v="37"/>
    <n v="37"/>
    <n v="24"/>
    <n v="24"/>
    <m/>
    <m/>
    <m/>
    <m/>
    <m/>
    <m/>
    <m/>
    <m/>
    <m/>
    <m/>
    <m/>
    <m/>
    <m/>
    <n v="77"/>
    <n v="247"/>
    <n v="0"/>
    <n v="0"/>
    <n v="0"/>
    <n v="55"/>
    <n v="43"/>
    <n v="43"/>
    <n v="0"/>
    <n v="0"/>
    <n v="0"/>
    <n v="0"/>
    <m/>
    <m/>
    <m/>
    <m/>
    <m/>
    <n v="198999"/>
    <n v="240"/>
    <n v="0.15038675714268168"/>
    <n v="0"/>
    <n v="6.9807778153466171E-2"/>
    <n v="0"/>
    <n v="0.77980546470385204"/>
    <n v="0"/>
    <m/>
    <n v="0"/>
    <n v="0.22019453529614788"/>
    <n v="0.77980546470385204"/>
    <m/>
    <m/>
    <m/>
    <m/>
    <m/>
    <m/>
    <m/>
    <m/>
    <m/>
    <m/>
    <m/>
    <n v="1184.243423536803"/>
    <x v="0"/>
  </r>
  <r>
    <s v="Imperial CCD"/>
    <x v="42"/>
    <s v="031"/>
    <s v="Single College District"/>
    <x v="2"/>
    <n v="0.7545616818722729"/>
    <n v="0.47203490678302262"/>
    <n v="0.11"/>
    <n v="126.1"/>
    <n v="112.3"/>
    <n v="20130"/>
    <x v="7"/>
    <x v="385"/>
    <x v="78"/>
    <x v="2"/>
    <n v="35"/>
    <n v="176"/>
    <n v="23"/>
    <n v="73"/>
    <m/>
    <n v="29774.18"/>
    <m/>
    <n v="0"/>
    <n v="0"/>
    <m/>
    <m/>
    <n v="0"/>
    <n v="0"/>
    <n v="18244.5"/>
    <n v="0"/>
    <n v="48018.68"/>
    <n v="0"/>
    <m/>
    <n v="0"/>
    <n v="0"/>
    <m/>
    <m/>
    <n v="0"/>
    <n v="0"/>
    <n v="0"/>
    <n v="0"/>
    <n v="0"/>
    <n v="6227.53"/>
    <m/>
    <n v="0"/>
    <n v="0"/>
    <m/>
    <m/>
    <n v="0"/>
    <n v="0"/>
    <n v="0"/>
    <n v="0"/>
    <n v="6227.53"/>
    <n v="0"/>
    <m/>
    <n v="0"/>
    <n v="0"/>
    <m/>
    <m/>
    <n v="0"/>
    <n v="0"/>
    <n v="0"/>
    <n v="0"/>
    <n v="0"/>
    <m/>
    <m/>
    <m/>
    <m/>
    <m/>
    <m/>
    <m/>
    <m/>
    <m/>
    <m/>
    <m/>
    <m/>
    <m/>
    <m/>
    <m/>
    <m/>
    <m/>
    <m/>
    <m/>
    <m/>
    <m/>
    <m/>
    <n v="45549.66"/>
    <m/>
    <n v="0"/>
    <n v="0"/>
    <m/>
    <n v="0"/>
    <n v="0"/>
    <n v="0"/>
    <n v="0"/>
    <n v="0"/>
    <n v="45549.66"/>
    <m/>
    <m/>
    <m/>
    <m/>
    <m/>
    <m/>
    <m/>
    <m/>
    <m/>
    <m/>
    <m/>
    <m/>
    <m/>
    <m/>
    <m/>
    <m/>
    <m/>
    <m/>
    <m/>
    <m/>
    <m/>
    <m/>
    <n v="436.43"/>
    <m/>
    <n v="0"/>
    <n v="0"/>
    <m/>
    <n v="0"/>
    <n v="0"/>
    <m/>
    <n v="0"/>
    <n v="0"/>
    <n v="436.43"/>
    <m/>
    <m/>
    <m/>
    <m/>
    <m/>
    <m/>
    <m/>
    <m/>
    <m/>
    <m/>
    <m/>
    <m/>
    <m/>
    <m/>
    <m/>
    <m/>
    <m/>
    <m/>
    <m/>
    <m/>
    <n v="1386.63"/>
    <m/>
    <n v="0"/>
    <n v="0"/>
    <m/>
    <n v="0"/>
    <m/>
    <n v="0"/>
    <n v="0"/>
    <n v="1386.63"/>
    <n v="0"/>
    <m/>
    <n v="0"/>
    <n v="0"/>
    <m/>
    <m/>
    <n v="0"/>
    <n v="0"/>
    <n v="0"/>
    <n v="0"/>
    <n v="0"/>
    <n v="54246.21"/>
    <n v="47372.72"/>
    <n v="101618.93"/>
    <s v="Other"/>
    <s v="Lead Librarian"/>
    <s v="yes"/>
    <m/>
    <s v="None"/>
    <m/>
    <m/>
    <m/>
    <n v="1009"/>
    <n v="1071"/>
    <n v="194"/>
    <n v="194"/>
    <n v="59070"/>
    <n v="0"/>
    <n v="10356"/>
    <n v="52"/>
    <n v="0"/>
    <n v="2"/>
    <n v="10"/>
    <n v="13"/>
    <n v="1307"/>
    <m/>
    <m/>
    <n v="3"/>
    <n v="2.58"/>
    <n v="0"/>
    <n v="4"/>
    <n v="4"/>
    <n v="4"/>
    <n v="6.58"/>
    <n v="32.450000000000003"/>
    <n v="8300"/>
    <s v="estimate"/>
    <n v="18955"/>
    <n v="5565"/>
    <n v="1649"/>
    <n v="224"/>
    <n v="427"/>
    <m/>
    <n v="26820"/>
    <m/>
    <m/>
    <n v="4"/>
    <n v="4"/>
    <n v="11"/>
    <n v="11"/>
    <s v="Yes"/>
    <s v="UCLA"/>
    <m/>
    <m/>
    <m/>
    <m/>
    <m/>
    <m/>
    <m/>
    <m/>
    <m/>
    <s v="No"/>
    <m/>
    <n v="73"/>
    <n v="225"/>
    <n v="0"/>
    <n v="0"/>
    <n v="0"/>
    <n v="55"/>
    <n v="40"/>
    <n v="40"/>
    <n v="0"/>
    <n v="0"/>
    <n v="0"/>
    <n v="0"/>
    <s v="Yes"/>
    <n v="3"/>
    <m/>
    <s v="Yes"/>
    <s v="Yes"/>
    <n v="209890"/>
    <n v="33"/>
    <n v="0.47253676062127403"/>
    <n v="0"/>
    <n v="6.1283168401792855E-2"/>
    <n v="0"/>
    <n v="0.44823990963101074"/>
    <n v="4.2947706692050393E-3"/>
    <m/>
    <n v="0"/>
    <n v="0.53381992902306685"/>
    <n v="0.4661800709769332"/>
    <m/>
    <m/>
    <m/>
    <m/>
    <m/>
    <m/>
    <m/>
    <m/>
    <m/>
    <m/>
    <m/>
    <n v="950.94476769430503"/>
    <x v="0"/>
  </r>
  <r>
    <s v="Imperial CCD"/>
    <x v="42"/>
    <s v="031"/>
    <s v="Single College District"/>
    <x v="2"/>
    <n v="0.7545616818722729"/>
    <n v="0.47203490678302262"/>
    <n v="0.11"/>
    <n v="126.1"/>
    <n v="112.3"/>
    <n v="20140"/>
    <x v="8"/>
    <x v="386"/>
    <x v="78"/>
    <x v="12"/>
    <n v="59"/>
    <n v="455"/>
    <n v="24"/>
    <n v="73"/>
    <m/>
    <n v="34663.879999999997"/>
    <n v="0"/>
    <n v="0"/>
    <n v="0"/>
    <m/>
    <m/>
    <m/>
    <n v="0"/>
    <n v="3646.99"/>
    <n v="0"/>
    <n v="38310.869999999995"/>
    <n v="0"/>
    <n v="0"/>
    <n v="0"/>
    <n v="0"/>
    <m/>
    <m/>
    <n v="0"/>
    <n v="0"/>
    <n v="0"/>
    <n v="0"/>
    <n v="0"/>
    <n v="6227.53"/>
    <n v="0"/>
    <n v="0"/>
    <n v="0"/>
    <m/>
    <m/>
    <n v="0"/>
    <n v="0"/>
    <n v="0"/>
    <n v="0"/>
    <n v="6227.53"/>
    <n v="0"/>
    <n v="0"/>
    <n v="0"/>
    <n v="0"/>
    <m/>
    <m/>
    <n v="0"/>
    <n v="0"/>
    <n v="0"/>
    <n v="0"/>
    <n v="0"/>
    <n v="41396.17"/>
    <n v="0"/>
    <n v="0"/>
    <n v="0"/>
    <m/>
    <n v="0"/>
    <n v="0"/>
    <n v="0"/>
    <n v="0"/>
    <n v="0"/>
    <n v="41396.17"/>
    <n v="0"/>
    <n v="0"/>
    <n v="0"/>
    <n v="0"/>
    <m/>
    <n v="0"/>
    <n v="0"/>
    <n v="0"/>
    <n v="0"/>
    <n v="0"/>
    <n v="0"/>
    <n v="41396.17"/>
    <n v="0"/>
    <n v="0"/>
    <n v="0"/>
    <n v="0"/>
    <n v="0"/>
    <n v="0"/>
    <n v="0"/>
    <n v="0"/>
    <n v="0"/>
    <n v="41396.17"/>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44538.399999999994"/>
    <n v="41396.17"/>
    <n v="85934.569999999992"/>
    <s v="Dean or other administrator"/>
    <m/>
    <s v="No"/>
    <s v="PhD"/>
    <s v="None"/>
    <m/>
    <m/>
    <m/>
    <n v="1009"/>
    <n v="1071"/>
    <n v="194"/>
    <n v="194"/>
    <n v="59070"/>
    <n v="0"/>
    <n v="10356"/>
    <n v="52"/>
    <n v="0"/>
    <n v="2"/>
    <n v="10"/>
    <n v="13"/>
    <n v="1307"/>
    <s v="No"/>
    <m/>
    <n v="2"/>
    <n v="2.58"/>
    <n v="0"/>
    <n v="4"/>
    <n v="4"/>
    <n v="4"/>
    <n v="6.58"/>
    <n v="32.450000000000003"/>
    <n v="8300"/>
    <s v="estimate"/>
    <n v="36391"/>
    <n v="0"/>
    <n v="4096"/>
    <n v="0"/>
    <n v="0"/>
    <m/>
    <n v="40487"/>
    <n v="0"/>
    <n v="0"/>
    <m/>
    <n v="0"/>
    <n v="0"/>
    <n v="0"/>
    <s v="No"/>
    <m/>
    <m/>
    <m/>
    <m/>
    <m/>
    <m/>
    <m/>
    <m/>
    <m/>
    <m/>
    <s v="No"/>
    <m/>
    <n v="73"/>
    <n v="225"/>
    <n v="0"/>
    <n v="0"/>
    <n v="0"/>
    <n v="55"/>
    <n v="40"/>
    <n v="0"/>
    <n v="0"/>
    <n v="0"/>
    <n v="0"/>
    <n v="0"/>
    <s v="No"/>
    <m/>
    <s v="No"/>
    <s v="No"/>
    <s v="No"/>
    <n v="215172"/>
    <n v="33"/>
    <n v="0.44581441438527009"/>
    <n v="0"/>
    <n v="7.2468274409239503E-2"/>
    <n v="0"/>
    <n v="0.48171731120549044"/>
    <n v="0"/>
    <n v="0"/>
    <n v="0"/>
    <n v="0.51828268879450956"/>
    <n v="0.48171731120549044"/>
    <m/>
    <s v="Yes"/>
    <s v="General Library Book Budget"/>
    <m/>
    <m/>
    <m/>
    <m/>
    <m/>
    <m/>
    <m/>
    <m/>
    <n v="1060.420466058762"/>
    <x v="0"/>
  </r>
  <r>
    <s v="South Orange County CCD"/>
    <x v="43"/>
    <s v="892"/>
    <s v="Multi-College District"/>
    <x v="3"/>
    <n v="0.33636499179961232"/>
    <n v="0.10655534019183938"/>
    <n v="0.42"/>
    <n v="6.2"/>
    <n v="18.8"/>
    <n v="20060"/>
    <x v="0"/>
    <x v="387"/>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outh Orange County CCD"/>
    <x v="43"/>
    <s v="892"/>
    <s v="Multi-College District"/>
    <x v="3"/>
    <n v="0.33636499179961232"/>
    <n v="0.10655534019183938"/>
    <n v="0.42"/>
    <n v="6.2"/>
    <n v="18.8"/>
    <n v="20070"/>
    <x v="1"/>
    <x v="388"/>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outh Orange County CCD"/>
    <x v="43"/>
    <s v="892"/>
    <s v="Multi-College District"/>
    <x v="3"/>
    <n v="0.33636499179961232"/>
    <n v="0.10655534019183938"/>
    <n v="0.42"/>
    <n v="6.2"/>
    <n v="18.8"/>
    <n v="20080"/>
    <x v="2"/>
    <x v="389"/>
    <x v="79"/>
    <x v="11"/>
    <n v="20"/>
    <n v="300"/>
    <n v="22"/>
    <n v="122"/>
    <n v="20"/>
    <n v="53965"/>
    <m/>
    <m/>
    <m/>
    <m/>
    <n v="66289"/>
    <m/>
    <m/>
    <n v="1127"/>
    <m/>
    <n v="121381"/>
    <m/>
    <m/>
    <m/>
    <m/>
    <m/>
    <n v="4000"/>
    <m/>
    <m/>
    <m/>
    <m/>
    <n v="4000"/>
    <n v="37000"/>
    <m/>
    <m/>
    <m/>
    <m/>
    <m/>
    <m/>
    <m/>
    <m/>
    <m/>
    <n v="37000"/>
    <m/>
    <m/>
    <m/>
    <m/>
    <m/>
    <m/>
    <m/>
    <m/>
    <m/>
    <m/>
    <n v="0"/>
    <m/>
    <m/>
    <m/>
    <m/>
    <m/>
    <m/>
    <m/>
    <m/>
    <m/>
    <m/>
    <m/>
    <m/>
    <m/>
    <m/>
    <m/>
    <m/>
    <m/>
    <m/>
    <m/>
    <m/>
    <m/>
    <m/>
    <m/>
    <m/>
    <m/>
    <m/>
    <m/>
    <m/>
    <m/>
    <n v="66289"/>
    <m/>
    <m/>
    <n v="66289"/>
    <m/>
    <m/>
    <m/>
    <m/>
    <m/>
    <m/>
    <m/>
    <m/>
    <m/>
    <m/>
    <m/>
    <m/>
    <m/>
    <m/>
    <m/>
    <m/>
    <m/>
    <m/>
    <m/>
    <m/>
    <m/>
    <m/>
    <n v="2000"/>
    <m/>
    <m/>
    <m/>
    <m/>
    <m/>
    <m/>
    <m/>
    <m/>
    <m/>
    <n v="2000"/>
    <m/>
    <m/>
    <m/>
    <m/>
    <m/>
    <m/>
    <m/>
    <m/>
    <m/>
    <m/>
    <m/>
    <m/>
    <m/>
    <m/>
    <m/>
    <m/>
    <m/>
    <m/>
    <m/>
    <m/>
    <m/>
    <m/>
    <m/>
    <m/>
    <m/>
    <m/>
    <m/>
    <m/>
    <m/>
    <m/>
    <m/>
    <m/>
    <m/>
    <m/>
    <m/>
    <m/>
    <m/>
    <m/>
    <m/>
    <m/>
    <m/>
    <n v="158381"/>
    <n v="72289"/>
    <n v="230670"/>
    <s v="Department chair (Faculty position)"/>
    <m/>
    <s v="No"/>
    <s v="PhD"/>
    <m/>
    <m/>
    <s v="Stipend"/>
    <m/>
    <n v="1800"/>
    <n v="0"/>
    <n v="10"/>
    <n v="0"/>
    <n v="65000"/>
    <n v="3000"/>
    <n v="12300"/>
    <n v="233"/>
    <m/>
    <n v="185000"/>
    <n v="31"/>
    <n v="31"/>
    <n v="7673"/>
    <m/>
    <m/>
    <n v="3"/>
    <n v="3.6"/>
    <m/>
    <m/>
    <n v="4"/>
    <n v="4"/>
    <n v="7.6"/>
    <n v="6"/>
    <n v="8110"/>
    <s v="estimate"/>
    <n v="6328"/>
    <n v="10154"/>
    <n v="8370"/>
    <n v="1690"/>
    <m/>
    <n v="17723"/>
    <n v="44265"/>
    <m/>
    <m/>
    <n v="13"/>
    <n v="13"/>
    <n v="12"/>
    <n v="11"/>
    <m/>
    <m/>
    <m/>
    <m/>
    <m/>
    <m/>
    <m/>
    <m/>
    <m/>
    <m/>
    <m/>
    <m/>
    <m/>
    <n v="66"/>
    <n v="200"/>
    <n v="1"/>
    <n v="1"/>
    <n v="44"/>
    <n v="59"/>
    <n v="48"/>
    <n v="554"/>
    <n v="5"/>
    <n v="0"/>
    <n v="165"/>
    <n v="0"/>
    <m/>
    <m/>
    <m/>
    <m/>
    <m/>
    <n v="200249"/>
    <n v="30"/>
    <n v="0.52621060389300733"/>
    <n v="1.7340789872978716E-2"/>
    <n v="0.16040230632505312"/>
    <n v="0"/>
    <n v="0.28737590497247151"/>
    <n v="8.670394936489358E-3"/>
    <m/>
    <n v="0"/>
    <n v="0.68661291021806048"/>
    <n v="0.31338708978193958"/>
    <m/>
    <m/>
    <m/>
    <m/>
    <m/>
    <m/>
    <m/>
    <m/>
    <m/>
    <m/>
    <m/>
    <n v="942.50624060149607"/>
    <x v="0"/>
  </r>
  <r>
    <s v="South Orange County CCD"/>
    <x v="43"/>
    <s v="892"/>
    <s v="Multi-College District"/>
    <x v="3"/>
    <n v="0.33636499179961232"/>
    <n v="0.10655534019183938"/>
    <n v="0.42"/>
    <n v="6.2"/>
    <n v="18.8"/>
    <n v="20090"/>
    <x v="3"/>
    <x v="390"/>
    <x v="79"/>
    <x v="11"/>
    <n v="20"/>
    <n v="300"/>
    <n v="22"/>
    <n v="122"/>
    <n v="20"/>
    <n v="51625"/>
    <m/>
    <m/>
    <n v="10000"/>
    <m/>
    <n v="61053"/>
    <m/>
    <m/>
    <n v="28200"/>
    <n v="1250"/>
    <n v="152128"/>
    <m/>
    <m/>
    <m/>
    <m/>
    <m/>
    <n v="4000"/>
    <m/>
    <m/>
    <m/>
    <m/>
    <n v="4000"/>
    <n v="36000"/>
    <m/>
    <m/>
    <m/>
    <m/>
    <m/>
    <m/>
    <m/>
    <m/>
    <m/>
    <n v="36000"/>
    <m/>
    <m/>
    <m/>
    <m/>
    <m/>
    <m/>
    <m/>
    <m/>
    <m/>
    <m/>
    <n v="0"/>
    <m/>
    <m/>
    <m/>
    <m/>
    <m/>
    <m/>
    <m/>
    <m/>
    <m/>
    <m/>
    <m/>
    <m/>
    <m/>
    <m/>
    <m/>
    <m/>
    <m/>
    <m/>
    <m/>
    <m/>
    <m/>
    <m/>
    <m/>
    <m/>
    <m/>
    <m/>
    <m/>
    <m/>
    <m/>
    <n v="61053"/>
    <m/>
    <m/>
    <n v="61053"/>
    <m/>
    <m/>
    <m/>
    <m/>
    <m/>
    <m/>
    <m/>
    <m/>
    <m/>
    <m/>
    <m/>
    <m/>
    <m/>
    <m/>
    <m/>
    <m/>
    <m/>
    <m/>
    <m/>
    <m/>
    <m/>
    <m/>
    <n v="2300"/>
    <m/>
    <m/>
    <m/>
    <m/>
    <m/>
    <m/>
    <m/>
    <m/>
    <m/>
    <n v="2300"/>
    <m/>
    <m/>
    <m/>
    <m/>
    <m/>
    <m/>
    <m/>
    <m/>
    <m/>
    <m/>
    <m/>
    <m/>
    <m/>
    <m/>
    <m/>
    <m/>
    <m/>
    <m/>
    <m/>
    <m/>
    <m/>
    <m/>
    <m/>
    <m/>
    <m/>
    <m/>
    <m/>
    <m/>
    <m/>
    <m/>
    <m/>
    <m/>
    <m/>
    <m/>
    <m/>
    <m/>
    <m/>
    <m/>
    <m/>
    <m/>
    <m/>
    <n v="188128"/>
    <n v="67353"/>
    <n v="255481"/>
    <s v="Department chair (Faculty position)"/>
    <m/>
    <s v="No"/>
    <s v="PhD"/>
    <m/>
    <m/>
    <s v="Stipend"/>
    <m/>
    <n v="2000"/>
    <n v="0"/>
    <n v="18"/>
    <n v="0"/>
    <n v="67500"/>
    <n v="2700"/>
    <n v="15300"/>
    <n v="233"/>
    <m/>
    <n v="185000"/>
    <n v="27"/>
    <n v="27"/>
    <n v="7700"/>
    <m/>
    <m/>
    <n v="3"/>
    <n v="3.6"/>
    <m/>
    <m/>
    <n v="4"/>
    <n v="4"/>
    <n v="7.6"/>
    <n v="4"/>
    <n v="9186"/>
    <s v="estimate"/>
    <n v="6774"/>
    <n v="13981"/>
    <n v="7335"/>
    <n v="1032"/>
    <m/>
    <n v="22844"/>
    <n v="51966"/>
    <m/>
    <m/>
    <n v="13"/>
    <n v="12"/>
    <n v="13"/>
    <n v="12"/>
    <m/>
    <m/>
    <m/>
    <m/>
    <m/>
    <m/>
    <m/>
    <m/>
    <m/>
    <m/>
    <m/>
    <m/>
    <m/>
    <n v="69"/>
    <n v="297"/>
    <n v="1"/>
    <n v="1"/>
    <n v="56"/>
    <n v="64"/>
    <n v="48"/>
    <n v="554"/>
    <n v="5"/>
    <n v="0"/>
    <n v="165"/>
    <n v="0"/>
    <m/>
    <m/>
    <m/>
    <m/>
    <m/>
    <n v="231950"/>
    <n v="41"/>
    <n v="0.59545719642556594"/>
    <n v="1.5656741597222495E-2"/>
    <n v="0.14091067437500246"/>
    <n v="0"/>
    <n v="0.23897276118380623"/>
    <n v="9.0026264184029335E-3"/>
    <m/>
    <n v="0"/>
    <n v="0.73636787080056831"/>
    <n v="0.26363212919943169"/>
    <m/>
    <m/>
    <m/>
    <m/>
    <m/>
    <m/>
    <m/>
    <m/>
    <m/>
    <m/>
    <m/>
    <n v="1048.1799248120226"/>
    <x v="0"/>
  </r>
  <r>
    <s v="South Orange County CCD"/>
    <x v="43"/>
    <s v="892"/>
    <s v="Multi-College District"/>
    <x v="3"/>
    <n v="0.33636499179961232"/>
    <n v="0.10655534019183938"/>
    <n v="0.42"/>
    <n v="6.2"/>
    <n v="18.8"/>
    <n v="20100"/>
    <x v="4"/>
    <x v="391"/>
    <x v="79"/>
    <x v="11"/>
    <n v="20"/>
    <n v="300"/>
    <n v="22"/>
    <n v="122"/>
    <n v="20"/>
    <n v="54925"/>
    <m/>
    <m/>
    <m/>
    <m/>
    <n v="24847"/>
    <m/>
    <m/>
    <n v="2000"/>
    <m/>
    <n v="81772"/>
    <m/>
    <m/>
    <m/>
    <m/>
    <m/>
    <n v="4000"/>
    <m/>
    <m/>
    <m/>
    <m/>
    <n v="4000"/>
    <n v="35712"/>
    <m/>
    <m/>
    <m/>
    <m/>
    <m/>
    <m/>
    <m/>
    <m/>
    <m/>
    <n v="35712"/>
    <m/>
    <m/>
    <m/>
    <m/>
    <m/>
    <m/>
    <m/>
    <m/>
    <m/>
    <m/>
    <n v="0"/>
    <m/>
    <m/>
    <m/>
    <m/>
    <m/>
    <m/>
    <m/>
    <m/>
    <m/>
    <m/>
    <m/>
    <m/>
    <m/>
    <m/>
    <m/>
    <m/>
    <m/>
    <m/>
    <m/>
    <m/>
    <m/>
    <m/>
    <m/>
    <m/>
    <m/>
    <m/>
    <m/>
    <m/>
    <m/>
    <n v="24847"/>
    <m/>
    <m/>
    <n v="24847"/>
    <m/>
    <m/>
    <m/>
    <m/>
    <m/>
    <m/>
    <m/>
    <m/>
    <m/>
    <m/>
    <m/>
    <m/>
    <m/>
    <m/>
    <m/>
    <m/>
    <m/>
    <m/>
    <m/>
    <m/>
    <m/>
    <m/>
    <n v="2500"/>
    <m/>
    <m/>
    <m/>
    <m/>
    <m/>
    <m/>
    <m/>
    <m/>
    <m/>
    <n v="2500"/>
    <m/>
    <m/>
    <m/>
    <m/>
    <m/>
    <m/>
    <m/>
    <m/>
    <m/>
    <m/>
    <m/>
    <m/>
    <m/>
    <m/>
    <m/>
    <m/>
    <m/>
    <m/>
    <m/>
    <m/>
    <m/>
    <m/>
    <m/>
    <m/>
    <m/>
    <m/>
    <m/>
    <m/>
    <m/>
    <m/>
    <m/>
    <m/>
    <m/>
    <m/>
    <m/>
    <m/>
    <m/>
    <m/>
    <m/>
    <m/>
    <m/>
    <n v="117484"/>
    <n v="31347"/>
    <n v="148831"/>
    <s v="Department chair (Faculty position)"/>
    <m/>
    <s v="No"/>
    <s v="PhD"/>
    <m/>
    <m/>
    <s v="Stipend"/>
    <m/>
    <n v="2500"/>
    <n v="12"/>
    <n v="23"/>
    <n v="0"/>
    <n v="70000"/>
    <n v="3100"/>
    <n v="18"/>
    <n v="233"/>
    <m/>
    <n v="185000"/>
    <n v="12"/>
    <n v="12"/>
    <n v="7712"/>
    <m/>
    <m/>
    <n v="2"/>
    <n v="3.6"/>
    <m/>
    <m/>
    <n v="5"/>
    <n v="4"/>
    <n v="7.6"/>
    <n v="3"/>
    <n v="9310"/>
    <s v="estimate"/>
    <n v="7018"/>
    <n v="20018"/>
    <n v="6294"/>
    <n v="835"/>
    <m/>
    <n v="30552"/>
    <n v="64717"/>
    <m/>
    <m/>
    <n v="5"/>
    <n v="5"/>
    <n v="8"/>
    <n v="7"/>
    <m/>
    <m/>
    <m/>
    <m/>
    <m/>
    <m/>
    <m/>
    <m/>
    <m/>
    <m/>
    <m/>
    <m/>
    <m/>
    <n v="71"/>
    <n v="332"/>
    <n v="1"/>
    <n v="1"/>
    <n v="0"/>
    <n v="64"/>
    <n v="53"/>
    <n v="648"/>
    <n v="6"/>
    <n v="0"/>
    <n v="197"/>
    <n v="0"/>
    <m/>
    <m/>
    <m/>
    <m/>
    <m/>
    <n v="297332"/>
    <n v="37"/>
    <n v="0.5494285464721731"/>
    <n v="2.6876121238182907E-2"/>
    <n v="0.23995001041449698"/>
    <n v="0"/>
    <n v="0.16694774610128266"/>
    <n v="1.6797575773864315E-2"/>
    <m/>
    <n v="0"/>
    <n v="0.78937855688667014"/>
    <n v="0.21062144311332989"/>
    <m/>
    <m/>
    <m/>
    <m/>
    <m/>
    <m/>
    <m/>
    <m/>
    <m/>
    <m/>
    <m/>
    <n v="1248.8950375939698"/>
    <x v="0"/>
  </r>
  <r>
    <s v="South Orange County CCD"/>
    <x v="43"/>
    <s v="892"/>
    <s v="Multi-College District"/>
    <x v="3"/>
    <n v="0.33636499179961232"/>
    <n v="0.10655534019183938"/>
    <n v="0.42"/>
    <n v="6.2"/>
    <n v="18.8"/>
    <n v="20110"/>
    <x v="5"/>
    <x v="392"/>
    <x v="0"/>
    <x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2"/>
  </r>
  <r>
    <s v="South Orange County CCD"/>
    <x v="43"/>
    <s v="892"/>
    <s v="Multi-College District"/>
    <x v="3"/>
    <n v="0.33636499179961232"/>
    <n v="0.10655534019183938"/>
    <n v="0.42"/>
    <n v="6.2"/>
    <n v="18.8"/>
    <n v="20120"/>
    <x v="6"/>
    <x v="393"/>
    <x v="0"/>
    <x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0"/>
  </r>
  <r>
    <s v="South Orange County CCD"/>
    <x v="43"/>
    <s v="892"/>
    <s v="Multi-College District"/>
    <x v="3"/>
    <n v="0.33636499179961232"/>
    <n v="0.10655534019183938"/>
    <n v="0.42"/>
    <n v="6.2"/>
    <n v="18.8"/>
    <n v="20130"/>
    <x v="7"/>
    <x v="394"/>
    <x v="80"/>
    <x v="11"/>
    <n v="5"/>
    <n v="350"/>
    <n v="21"/>
    <n v="121"/>
    <m/>
    <n v="32000"/>
    <m/>
    <m/>
    <m/>
    <m/>
    <m/>
    <m/>
    <m/>
    <m/>
    <n v="9000"/>
    <n v="41000"/>
    <n v="0"/>
    <m/>
    <m/>
    <m/>
    <m/>
    <m/>
    <m/>
    <m/>
    <m/>
    <m/>
    <m/>
    <n v="1550.39"/>
    <m/>
    <m/>
    <m/>
    <m/>
    <m/>
    <m/>
    <m/>
    <m/>
    <m/>
    <n v="1550.39"/>
    <m/>
    <m/>
    <m/>
    <m/>
    <m/>
    <m/>
    <m/>
    <m/>
    <m/>
    <m/>
    <m/>
    <m/>
    <m/>
    <m/>
    <m/>
    <m/>
    <m/>
    <m/>
    <m/>
    <m/>
    <m/>
    <m/>
    <m/>
    <m/>
    <m/>
    <m/>
    <m/>
    <m/>
    <m/>
    <m/>
    <m/>
    <m/>
    <m/>
    <n v="45974"/>
    <m/>
    <m/>
    <m/>
    <m/>
    <m/>
    <m/>
    <m/>
    <m/>
    <m/>
    <n v="45974"/>
    <m/>
    <m/>
    <m/>
    <m/>
    <m/>
    <m/>
    <m/>
    <m/>
    <m/>
    <m/>
    <m/>
    <m/>
    <m/>
    <m/>
    <m/>
    <m/>
    <m/>
    <m/>
    <m/>
    <m/>
    <m/>
    <m/>
    <n v="2326"/>
    <m/>
    <m/>
    <m/>
    <m/>
    <m/>
    <m/>
    <m/>
    <m/>
    <m/>
    <n v="2326"/>
    <m/>
    <m/>
    <m/>
    <m/>
    <m/>
    <m/>
    <m/>
    <m/>
    <m/>
    <m/>
    <m/>
    <m/>
    <m/>
    <m/>
    <m/>
    <m/>
    <m/>
    <m/>
    <m/>
    <m/>
    <n v="0"/>
    <m/>
    <m/>
    <m/>
    <m/>
    <m/>
    <m/>
    <m/>
    <m/>
    <n v="0"/>
    <m/>
    <m/>
    <m/>
    <m/>
    <m/>
    <m/>
    <m/>
    <m/>
    <m/>
    <m/>
    <m/>
    <n v="42550.39"/>
    <n v="48300"/>
    <n v="90850.39"/>
    <s v="Department chair (Faculty position)"/>
    <m/>
    <s v="yes"/>
    <m/>
    <m/>
    <m/>
    <s v="Stipend"/>
    <m/>
    <n v="536"/>
    <n v="0"/>
    <n v="30"/>
    <n v="0"/>
    <n v="41621"/>
    <n v="0"/>
    <n v="19476"/>
    <n v="22"/>
    <m/>
    <n v="0"/>
    <n v="87"/>
    <n v="0"/>
    <n v="3967"/>
    <m/>
    <m/>
    <n v="9"/>
    <n v="4"/>
    <n v="2"/>
    <n v="6"/>
    <n v="8"/>
    <n v="7"/>
    <n v="11"/>
    <n v="0.25"/>
    <n v="2968"/>
    <s v="actual"/>
    <n v="5382"/>
    <n v="50570"/>
    <n v="1456"/>
    <n v="109"/>
    <n v="454"/>
    <m/>
    <n v="2019"/>
    <m/>
    <m/>
    <n v="42"/>
    <n v="42"/>
    <n v="4"/>
    <n v="4"/>
    <s v="No"/>
    <m/>
    <m/>
    <m/>
    <m/>
    <m/>
    <m/>
    <m/>
    <m/>
    <m/>
    <m/>
    <s v="No"/>
    <m/>
    <n v="138"/>
    <n v="2358"/>
    <n v="4"/>
    <n v="4"/>
    <n v="119"/>
    <n v="60"/>
    <n v="56"/>
    <n v="52"/>
    <n v="0"/>
    <n v="0"/>
    <n v="0"/>
    <n v="0"/>
    <s v="No"/>
    <m/>
    <m/>
    <s v="Yes"/>
    <s v="Yes"/>
    <n v="382533"/>
    <n v="43"/>
    <n v="0.45129140337207141"/>
    <n v="0"/>
    <n v="1.7065309240829898E-2"/>
    <n v="0"/>
    <n v="0.50604075557628314"/>
    <n v="2.5602531810815562E-2"/>
    <m/>
    <n v="0"/>
    <n v="0.46835671261290129"/>
    <n v="0.53164328738709876"/>
    <m/>
    <m/>
    <m/>
    <m/>
    <m/>
    <m/>
    <m/>
    <m/>
    <m/>
    <m/>
    <m/>
    <n v="802.47203463203141"/>
    <x v="0"/>
  </r>
  <r>
    <s v="South Orange County CCD"/>
    <x v="43"/>
    <s v="892"/>
    <s v="Multi-College District"/>
    <x v="3"/>
    <n v="0.33636499179961232"/>
    <n v="0.10655534019183938"/>
    <n v="0.42"/>
    <n v="6.2"/>
    <n v="18.8"/>
    <n v="20140"/>
    <x v="8"/>
    <x v="395"/>
    <x v="81"/>
    <x v="11"/>
    <n v="24"/>
    <n v="370"/>
    <n v="30"/>
    <n v="102"/>
    <m/>
    <n v="28180"/>
    <n v="0"/>
    <n v="0"/>
    <n v="0"/>
    <m/>
    <m/>
    <n v="0"/>
    <n v="0"/>
    <n v="0"/>
    <n v="1155"/>
    <n v="29335"/>
    <n v="1907"/>
    <n v="0"/>
    <n v="0"/>
    <n v="0"/>
    <m/>
    <m/>
    <n v="0"/>
    <n v="0"/>
    <n v="0"/>
    <n v="0"/>
    <n v="1907"/>
    <n v="2600"/>
    <n v="0"/>
    <n v="0"/>
    <n v="0"/>
    <m/>
    <m/>
    <n v="0"/>
    <n v="0"/>
    <n v="0"/>
    <n v="0"/>
    <n v="2600"/>
    <n v="0"/>
    <n v="0"/>
    <n v="0"/>
    <n v="0"/>
    <m/>
    <m/>
    <n v="0"/>
    <n v="0"/>
    <n v="0"/>
    <n v="0"/>
    <n v="0"/>
    <n v="39196"/>
    <n v="0"/>
    <n v="0"/>
    <n v="0"/>
    <m/>
    <n v="0"/>
    <n v="0"/>
    <n v="0"/>
    <n v="0"/>
    <n v="0"/>
    <n v="39196"/>
    <n v="0"/>
    <n v="0"/>
    <n v="0"/>
    <n v="0"/>
    <m/>
    <n v="0"/>
    <n v="0"/>
    <n v="0"/>
    <n v="0"/>
    <m/>
    <n v="0"/>
    <n v="39196"/>
    <n v="0"/>
    <n v="0"/>
    <n v="0"/>
    <n v="0"/>
    <n v="0"/>
    <n v="0"/>
    <n v="0"/>
    <n v="0"/>
    <n v="0"/>
    <n v="39196"/>
    <n v="0"/>
    <n v="0"/>
    <n v="0"/>
    <n v="0"/>
    <m/>
    <n v="0"/>
    <n v="0"/>
    <n v="0"/>
    <n v="0"/>
    <n v="0"/>
    <n v="0"/>
    <n v="0"/>
    <n v="0"/>
    <n v="0"/>
    <n v="0"/>
    <m/>
    <n v="0"/>
    <n v="0"/>
    <n v="0"/>
    <n v="0"/>
    <n v="0"/>
    <n v="0"/>
    <n v="0"/>
    <n v="0"/>
    <n v="0"/>
    <n v="0"/>
    <n v="0"/>
    <n v="0"/>
    <n v="0"/>
    <n v="0"/>
    <n v="0"/>
    <n v="0"/>
    <n v="0"/>
    <n v="9104"/>
    <n v="0"/>
    <n v="0"/>
    <n v="0"/>
    <n v="0"/>
    <n v="0"/>
    <n v="0"/>
    <n v="0"/>
    <n v="0"/>
    <n v="9104"/>
    <n v="0"/>
    <n v="0"/>
    <n v="0"/>
    <n v="0"/>
    <n v="0"/>
    <n v="0"/>
    <n v="0"/>
    <n v="0"/>
    <n v="0"/>
    <n v="0"/>
    <n v="9104"/>
    <n v="0"/>
    <n v="0"/>
    <n v="0"/>
    <n v="0"/>
    <n v="0"/>
    <n v="0"/>
    <n v="0"/>
    <n v="0"/>
    <n v="9104"/>
    <n v="0"/>
    <n v="0"/>
    <n v="0"/>
    <n v="0"/>
    <m/>
    <m/>
    <n v="0"/>
    <n v="0"/>
    <n v="0"/>
    <n v="5000"/>
    <n v="5000"/>
    <n v="31935"/>
    <n v="50207"/>
    <n v="87142"/>
    <s v="Department chair (Faculty position)"/>
    <m/>
    <s v="yes"/>
    <s v="PhD"/>
    <m/>
    <m/>
    <s v="Stipend"/>
    <m/>
    <n v="681"/>
    <n v="0"/>
    <n v="75"/>
    <n v="0"/>
    <n v="37336"/>
    <n v="43"/>
    <n v="19519"/>
    <n v="27"/>
    <m/>
    <n v="0"/>
    <n v="44"/>
    <n v="0"/>
    <n v="4011"/>
    <s v="No"/>
    <m/>
    <n v="3"/>
    <n v="5.72"/>
    <n v="0"/>
    <n v="6"/>
    <n v="6"/>
    <n v="4.53"/>
    <n v="10.25"/>
    <n v="0.46"/>
    <n v="5492"/>
    <s v="actual"/>
    <n v="7439"/>
    <n v="24065"/>
    <n v="906"/>
    <n v="15"/>
    <m/>
    <m/>
    <n v="32425"/>
    <n v="14"/>
    <n v="0"/>
    <m/>
    <n v="0"/>
    <n v="0"/>
    <n v="0"/>
    <s v="Yes"/>
    <s v="Saddleback College"/>
    <m/>
    <m/>
    <m/>
    <m/>
    <m/>
    <m/>
    <m/>
    <m/>
    <m/>
    <s v="No"/>
    <m/>
    <n v="114"/>
    <n v="1851"/>
    <n v="5"/>
    <n v="5"/>
    <n v="134"/>
    <n v="60"/>
    <n v="56"/>
    <n v="48"/>
    <n v="0"/>
    <n v="0"/>
    <n v="0"/>
    <n v="0"/>
    <s v="No"/>
    <m/>
    <s v="Yes"/>
    <s v="Yes"/>
    <s v="Yes"/>
    <n v="373353"/>
    <n v="30"/>
    <n v="0.33663445869959374"/>
    <n v="2.1883821808083358E-2"/>
    <n v="2.9836359046154552E-2"/>
    <n v="0"/>
    <n v="0.44979458814348994"/>
    <n v="0"/>
    <n v="0.10447315875238117"/>
    <n v="5.7377613550297218E-2"/>
    <n v="0.3664708177457483"/>
    <n v="0.57615156870395445"/>
    <n v="0.44"/>
    <s v="Yes"/>
    <m/>
    <m/>
    <m/>
    <m/>
    <s v="Textbook Donations from Faculty"/>
    <m/>
    <s v="Textbook Donations from Bookstore"/>
    <s v="Other"/>
    <m/>
    <n v="891.00149593495394"/>
    <x v="0"/>
  </r>
  <r>
    <s v="Los Angeles CCD"/>
    <x v="44"/>
    <s v="741"/>
    <s v="Multi-College District"/>
    <x v="5"/>
    <n v="0.61269772881147289"/>
    <n v="0.26038653289838126"/>
    <n v="0.23"/>
    <n v="9.5"/>
    <n v="8.4"/>
    <n v="20060"/>
    <x v="0"/>
    <x v="396"/>
    <x v="82"/>
    <x v="25"/>
    <n v="102"/>
    <m/>
    <n v="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Los Angeles CCD"/>
    <x v="44"/>
    <s v="741"/>
    <s v="Multi-College District"/>
    <x v="5"/>
    <n v="0.61269772881147289"/>
    <n v="0.26038653289838126"/>
    <n v="0.23"/>
    <n v="9.5"/>
    <n v="8.4"/>
    <n v="20070"/>
    <x v="1"/>
    <x v="397"/>
    <x v="82"/>
    <x v="25"/>
    <n v="102"/>
    <m/>
    <n v="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Los Angeles CCD"/>
    <x v="44"/>
    <s v="741"/>
    <s v="Multi-College District"/>
    <x v="5"/>
    <n v="0.61269772881147289"/>
    <n v="0.26038653289838126"/>
    <n v="0.23"/>
    <n v="9.5"/>
    <n v="8.4"/>
    <n v="20080"/>
    <x v="2"/>
    <x v="398"/>
    <x v="82"/>
    <x v="24"/>
    <n v="226"/>
    <n v="743"/>
    <n v="98"/>
    <n v="326"/>
    <s v="300 (Wifi throughout building -- maximum possible 1000)"/>
    <n v="9894"/>
    <m/>
    <n v="0"/>
    <n v="21250"/>
    <n v="0"/>
    <n v="0"/>
    <m/>
    <m/>
    <n v="0"/>
    <n v="0"/>
    <n v="31144"/>
    <n v="0"/>
    <m/>
    <n v="0"/>
    <n v="0"/>
    <n v="0"/>
    <n v="4100"/>
    <m/>
    <m/>
    <n v="0"/>
    <n v="0"/>
    <n v="4100"/>
    <n v="12000"/>
    <m/>
    <n v="0"/>
    <n v="0"/>
    <n v="0"/>
    <n v="0"/>
    <m/>
    <m/>
    <n v="0"/>
    <n v="0"/>
    <n v="12000"/>
    <n v="0"/>
    <m/>
    <n v="0"/>
    <n v="0"/>
    <n v="0"/>
    <n v="0"/>
    <m/>
    <m/>
    <n v="0"/>
    <n v="0"/>
    <n v="0"/>
    <m/>
    <m/>
    <m/>
    <m/>
    <m/>
    <m/>
    <m/>
    <m/>
    <m/>
    <m/>
    <m/>
    <m/>
    <m/>
    <m/>
    <m/>
    <m/>
    <m/>
    <m/>
    <m/>
    <m/>
    <m/>
    <m/>
    <n v="870"/>
    <m/>
    <n v="0"/>
    <n v="16750"/>
    <n v="0"/>
    <m/>
    <m/>
    <n v="34258"/>
    <n v="0"/>
    <n v="0"/>
    <n v="51878"/>
    <m/>
    <m/>
    <m/>
    <m/>
    <m/>
    <m/>
    <m/>
    <m/>
    <m/>
    <m/>
    <m/>
    <m/>
    <m/>
    <m/>
    <m/>
    <m/>
    <m/>
    <m/>
    <m/>
    <m/>
    <m/>
    <m/>
    <n v="0"/>
    <m/>
    <n v="0"/>
    <n v="0"/>
    <n v="0"/>
    <m/>
    <m/>
    <n v="0"/>
    <n v="0"/>
    <n v="0"/>
    <n v="0"/>
    <m/>
    <m/>
    <m/>
    <m/>
    <m/>
    <m/>
    <m/>
    <m/>
    <m/>
    <m/>
    <m/>
    <m/>
    <m/>
    <m/>
    <m/>
    <m/>
    <m/>
    <m/>
    <m/>
    <m/>
    <m/>
    <m/>
    <m/>
    <m/>
    <m/>
    <m/>
    <m/>
    <m/>
    <m/>
    <m/>
    <n v="7230"/>
    <m/>
    <n v="0"/>
    <n v="44795"/>
    <n v="0"/>
    <n v="0"/>
    <m/>
    <m/>
    <n v="0"/>
    <n v="58349"/>
    <n v="110374"/>
    <n v="43144"/>
    <n v="55978"/>
    <n v="209496"/>
    <s v="Department chair (Faculty position)"/>
    <m/>
    <s v="yes"/>
    <m/>
    <m/>
    <m/>
    <s v="Stipend"/>
    <m/>
    <n v="970"/>
    <n v="1165"/>
    <n v="1196"/>
    <n v="1207"/>
    <n v="138967"/>
    <n v="3128"/>
    <n v="9306"/>
    <n v="129"/>
    <m/>
    <n v="4848"/>
    <n v="0"/>
    <n v="0"/>
    <n v="0"/>
    <m/>
    <m/>
    <n v="8"/>
    <n v="6.3"/>
    <m/>
    <m/>
    <n v="7"/>
    <n v="6.5"/>
    <n v="12.8"/>
    <n v="5.85"/>
    <n v="16400"/>
    <s v="estimate"/>
    <n v="18372"/>
    <n v="20335"/>
    <n v="8308"/>
    <n v="0"/>
    <m/>
    <n v="0"/>
    <n v="47015"/>
    <m/>
    <m/>
    <n v="39"/>
    <n v="39"/>
    <n v="387"/>
    <n v="387"/>
    <m/>
    <m/>
    <m/>
    <m/>
    <m/>
    <m/>
    <m/>
    <m/>
    <m/>
    <m/>
    <m/>
    <m/>
    <m/>
    <n v="134"/>
    <n v="3441"/>
    <n v="1"/>
    <n v="2"/>
    <n v="94"/>
    <n v="58"/>
    <n v="46"/>
    <n v="46"/>
    <n v="5"/>
    <n v="0"/>
    <n v="5"/>
    <n v="0"/>
    <m/>
    <m/>
    <m/>
    <m/>
    <m/>
    <n v="370770"/>
    <n v="0"/>
    <n v="0.14866154962385916"/>
    <n v="1.9570779394355978E-2"/>
    <n v="5.7280329934700426E-2"/>
    <n v="0"/>
    <n v="0.24763241302936573"/>
    <n v="0"/>
    <m/>
    <n v="0.52685492801771872"/>
    <n v="0.20594187955855958"/>
    <n v="0.2672031924237217"/>
    <m/>
    <m/>
    <m/>
    <m/>
    <m/>
    <m/>
    <m/>
    <m/>
    <m/>
    <m/>
    <m/>
    <n v="986.92473214286429"/>
    <x v="2"/>
  </r>
  <r>
    <s v="Los Angeles CCD"/>
    <x v="44"/>
    <s v="741"/>
    <s v="Multi-College District"/>
    <x v="5"/>
    <n v="0.61269772881147289"/>
    <n v="0.26038653289838126"/>
    <n v="0.23"/>
    <n v="9.5"/>
    <n v="8.4"/>
    <n v="20090"/>
    <x v="3"/>
    <x v="399"/>
    <x v="82"/>
    <x v="24"/>
    <n v="226"/>
    <n v="743"/>
    <n v="98"/>
    <n v="326"/>
    <s v="300 (Wifi throughout building -- maximum possible 1000)"/>
    <n v="10423"/>
    <m/>
    <n v="0"/>
    <n v="16799"/>
    <n v="0"/>
    <n v="0"/>
    <m/>
    <m/>
    <n v="0"/>
    <n v="0"/>
    <n v="27222"/>
    <n v="0"/>
    <m/>
    <n v="0"/>
    <n v="0"/>
    <n v="0"/>
    <n v="4100"/>
    <m/>
    <m/>
    <n v="0"/>
    <n v="0"/>
    <n v="4100"/>
    <n v="12000"/>
    <m/>
    <n v="0"/>
    <n v="0"/>
    <n v="0"/>
    <n v="0"/>
    <m/>
    <m/>
    <n v="0"/>
    <n v="0"/>
    <n v="12000"/>
    <n v="0"/>
    <m/>
    <n v="0"/>
    <n v="0"/>
    <n v="0"/>
    <n v="0"/>
    <m/>
    <m/>
    <n v="0"/>
    <n v="0"/>
    <n v="0"/>
    <m/>
    <m/>
    <m/>
    <m/>
    <m/>
    <m/>
    <m/>
    <m/>
    <m/>
    <m/>
    <m/>
    <m/>
    <m/>
    <m/>
    <m/>
    <m/>
    <m/>
    <m/>
    <m/>
    <m/>
    <m/>
    <m/>
    <n v="21726"/>
    <m/>
    <n v="0"/>
    <n v="0"/>
    <n v="0"/>
    <m/>
    <m/>
    <n v="30804"/>
    <n v="0"/>
    <n v="0"/>
    <n v="52530"/>
    <m/>
    <m/>
    <m/>
    <m/>
    <m/>
    <m/>
    <m/>
    <m/>
    <m/>
    <m/>
    <m/>
    <m/>
    <m/>
    <m/>
    <m/>
    <m/>
    <m/>
    <m/>
    <m/>
    <m/>
    <m/>
    <m/>
    <n v="0"/>
    <m/>
    <n v="0"/>
    <n v="0"/>
    <n v="0"/>
    <m/>
    <m/>
    <n v="0"/>
    <n v="0"/>
    <n v="0"/>
    <n v="0"/>
    <m/>
    <m/>
    <m/>
    <m/>
    <m/>
    <m/>
    <m/>
    <m/>
    <m/>
    <m/>
    <m/>
    <m/>
    <m/>
    <m/>
    <m/>
    <m/>
    <m/>
    <m/>
    <m/>
    <m/>
    <m/>
    <m/>
    <m/>
    <m/>
    <m/>
    <m/>
    <m/>
    <m/>
    <m/>
    <m/>
    <n v="10010"/>
    <m/>
    <n v="0"/>
    <n v="0"/>
    <n v="0"/>
    <n v="0"/>
    <m/>
    <m/>
    <n v="0"/>
    <n v="61000"/>
    <n v="71010"/>
    <n v="39222"/>
    <n v="56630"/>
    <n v="166862"/>
    <s v="Department chair (Faculty position)"/>
    <m/>
    <s v="yes"/>
    <m/>
    <m/>
    <m/>
    <s v="Stipend"/>
    <m/>
    <n v="641"/>
    <n v="649"/>
    <n v="635"/>
    <n v="644"/>
    <n v="139627"/>
    <n v="2736"/>
    <n v="12042"/>
    <n v="115"/>
    <m/>
    <n v="4848"/>
    <n v="0"/>
    <n v="0"/>
    <n v="0"/>
    <m/>
    <m/>
    <n v="7"/>
    <n v="5.7"/>
    <m/>
    <m/>
    <n v="10"/>
    <n v="9.5"/>
    <n v="15.2"/>
    <n v="4"/>
    <n v="17300"/>
    <s v="estimate"/>
    <n v="13324"/>
    <n v="25831"/>
    <n v="9594"/>
    <n v="0"/>
    <m/>
    <n v="0"/>
    <n v="48749"/>
    <m/>
    <m/>
    <n v="44"/>
    <n v="44"/>
    <n v="359"/>
    <n v="359"/>
    <m/>
    <m/>
    <m/>
    <m/>
    <m/>
    <m/>
    <m/>
    <m/>
    <m/>
    <m/>
    <m/>
    <m/>
    <m/>
    <n v="153"/>
    <n v="4804"/>
    <n v="1"/>
    <n v="2"/>
    <n v="78"/>
    <n v="58"/>
    <n v="46"/>
    <n v="46"/>
    <n v="5"/>
    <n v="0"/>
    <n v="5"/>
    <n v="0"/>
    <m/>
    <m/>
    <m/>
    <m/>
    <m/>
    <n v="379659"/>
    <n v="0"/>
    <n v="0.16314079898359124"/>
    <n v="2.4571202550610686E-2"/>
    <n v="7.1915714782275167E-2"/>
    <n v="0"/>
    <n v="0.31481104145940958"/>
    <n v="0"/>
    <m/>
    <n v="0.42556124222411335"/>
    <n v="0.23505651376586639"/>
    <n v="0.33938224401002026"/>
    <m/>
    <m/>
    <m/>
    <m/>
    <m/>
    <m/>
    <m/>
    <m/>
    <m/>
    <m/>
    <m/>
    <n v="869.55873433584406"/>
    <x v="2"/>
  </r>
  <r>
    <s v="Los Angeles CCD"/>
    <x v="44"/>
    <s v="741"/>
    <s v="Multi-College District"/>
    <x v="5"/>
    <n v="0.61269772881147289"/>
    <n v="0.26038653289838126"/>
    <n v="0.23"/>
    <n v="9.5"/>
    <n v="8.4"/>
    <n v="20100"/>
    <x v="4"/>
    <x v="400"/>
    <x v="82"/>
    <x v="24"/>
    <n v="226"/>
    <n v="743"/>
    <n v="98"/>
    <n v="326"/>
    <s v="300 (Wifi throughout building -- maximum possible 1000)"/>
    <n v="4123"/>
    <m/>
    <n v="0"/>
    <n v="0"/>
    <n v="0"/>
    <n v="0"/>
    <m/>
    <m/>
    <n v="0"/>
    <n v="0"/>
    <n v="4123"/>
    <n v="4100"/>
    <m/>
    <n v="0"/>
    <n v="0"/>
    <n v="0"/>
    <n v="0"/>
    <m/>
    <m/>
    <n v="0"/>
    <n v="0"/>
    <n v="4100"/>
    <n v="12000"/>
    <m/>
    <n v="0"/>
    <n v="0"/>
    <n v="0"/>
    <n v="0"/>
    <m/>
    <m/>
    <n v="0"/>
    <n v="0"/>
    <n v="12000"/>
    <n v="0"/>
    <m/>
    <n v="0"/>
    <n v="0"/>
    <n v="0"/>
    <n v="0"/>
    <m/>
    <m/>
    <n v="0"/>
    <n v="0"/>
    <n v="0"/>
    <m/>
    <m/>
    <m/>
    <m/>
    <m/>
    <m/>
    <m/>
    <m/>
    <m/>
    <m/>
    <m/>
    <m/>
    <m/>
    <m/>
    <m/>
    <m/>
    <m/>
    <m/>
    <m/>
    <m/>
    <m/>
    <m/>
    <n v="59285"/>
    <m/>
    <n v="0"/>
    <n v="0"/>
    <n v="0"/>
    <m/>
    <m/>
    <n v="557"/>
    <n v="0"/>
    <n v="0"/>
    <n v="59842"/>
    <m/>
    <m/>
    <m/>
    <m/>
    <m/>
    <m/>
    <m/>
    <m/>
    <m/>
    <m/>
    <m/>
    <m/>
    <m/>
    <m/>
    <m/>
    <m/>
    <m/>
    <m/>
    <m/>
    <m/>
    <m/>
    <m/>
    <n v="0"/>
    <m/>
    <n v="0"/>
    <n v="0"/>
    <n v="0"/>
    <m/>
    <m/>
    <n v="0"/>
    <n v="0"/>
    <n v="0"/>
    <n v="0"/>
    <m/>
    <m/>
    <m/>
    <m/>
    <m/>
    <m/>
    <m/>
    <m/>
    <m/>
    <m/>
    <m/>
    <m/>
    <m/>
    <m/>
    <m/>
    <m/>
    <m/>
    <m/>
    <m/>
    <m/>
    <m/>
    <m/>
    <m/>
    <m/>
    <m/>
    <m/>
    <m/>
    <m/>
    <m/>
    <m/>
    <n v="10461"/>
    <m/>
    <n v="0"/>
    <n v="60559"/>
    <n v="0"/>
    <n v="0"/>
    <m/>
    <m/>
    <n v="0"/>
    <n v="25000"/>
    <n v="96020"/>
    <n v="16123"/>
    <n v="63942"/>
    <n v="176085"/>
    <s v="Department chair (Faculty position)"/>
    <m/>
    <s v="yes"/>
    <m/>
    <m/>
    <m/>
    <s v="Stipend"/>
    <m/>
    <n v="40"/>
    <n v="48"/>
    <n v="1232"/>
    <n v="1246"/>
    <n v="140563"/>
    <n v="3175"/>
    <n v="15220"/>
    <n v="110"/>
    <n v="4300"/>
    <n v="4848"/>
    <n v="0"/>
    <n v="0"/>
    <n v="0"/>
    <m/>
    <m/>
    <n v="6"/>
    <n v="4.9000000000000004"/>
    <m/>
    <m/>
    <n v="8"/>
    <n v="8"/>
    <n v="12.9"/>
    <n v="4.375"/>
    <n v="17000"/>
    <s v="estimate"/>
    <n v="19136"/>
    <n v="20692"/>
    <n v="10122"/>
    <n v="0"/>
    <m/>
    <n v="0"/>
    <n v="49950"/>
    <m/>
    <m/>
    <n v="27"/>
    <n v="27"/>
    <n v="336"/>
    <n v="336"/>
    <m/>
    <m/>
    <m/>
    <m/>
    <m/>
    <m/>
    <m/>
    <m/>
    <m/>
    <m/>
    <m/>
    <m/>
    <m/>
    <n v="96"/>
    <n v="3322"/>
    <n v="1"/>
    <n v="2"/>
    <n v="78"/>
    <n v="58"/>
    <n v="46"/>
    <n v="46"/>
    <n v="5"/>
    <n v="0"/>
    <n v="5"/>
    <n v="0"/>
    <m/>
    <m/>
    <m/>
    <m/>
    <m/>
    <n v="360911"/>
    <n v="0"/>
    <n v="2.3414828065990857E-2"/>
    <n v="2.3284209330720958E-2"/>
    <n v="6.8148905358207681E-2"/>
    <n v="0"/>
    <n v="0.33984723287048868"/>
    <n v="0"/>
    <m/>
    <n v="0.54530482437459182"/>
    <n v="9.1563733424198546E-2"/>
    <n v="0.36313144220120963"/>
    <m/>
    <m/>
    <m/>
    <m/>
    <m/>
    <m/>
    <m/>
    <m/>
    <m/>
    <m/>
    <m/>
    <n v="897.46231081580606"/>
    <x v="2"/>
  </r>
  <r>
    <s v="Los Angeles CCD"/>
    <x v="44"/>
    <s v="741"/>
    <s v="Multi-College District"/>
    <x v="5"/>
    <n v="0.61269772881147289"/>
    <n v="0.26038653289838126"/>
    <n v="0.23"/>
    <n v="9.5"/>
    <n v="8.4"/>
    <n v="20110"/>
    <x v="5"/>
    <x v="401"/>
    <x v="82"/>
    <x v="24"/>
    <n v="226"/>
    <n v="743"/>
    <n v="98"/>
    <n v="326"/>
    <s v="300 (Wifi throughout building-maximum possible 1000)"/>
    <n v="7384"/>
    <m/>
    <n v="0"/>
    <n v="0"/>
    <n v="0"/>
    <n v="0"/>
    <m/>
    <m/>
    <n v="0"/>
    <n v="0"/>
    <n v="7384"/>
    <n v="4100"/>
    <m/>
    <n v="0"/>
    <n v="0"/>
    <n v="0"/>
    <n v="0"/>
    <m/>
    <m/>
    <n v="0"/>
    <n v="0"/>
    <n v="4100"/>
    <n v="12500"/>
    <m/>
    <n v="0"/>
    <n v="0"/>
    <n v="0"/>
    <n v="0"/>
    <m/>
    <m/>
    <n v="0"/>
    <n v="0"/>
    <n v="12500"/>
    <n v="0"/>
    <m/>
    <n v="0"/>
    <n v="0"/>
    <n v="0"/>
    <n v="0"/>
    <m/>
    <m/>
    <n v="0"/>
    <n v="0"/>
    <n v="0"/>
    <m/>
    <m/>
    <m/>
    <m/>
    <m/>
    <m/>
    <m/>
    <m/>
    <m/>
    <m/>
    <m/>
    <m/>
    <m/>
    <m/>
    <m/>
    <m/>
    <m/>
    <m/>
    <m/>
    <m/>
    <m/>
    <m/>
    <n v="44022"/>
    <m/>
    <n v="0"/>
    <n v="0"/>
    <n v="0"/>
    <m/>
    <m/>
    <n v="557"/>
    <n v="0"/>
    <n v="0"/>
    <n v="44579"/>
    <m/>
    <m/>
    <m/>
    <m/>
    <m/>
    <m/>
    <m/>
    <m/>
    <m/>
    <m/>
    <m/>
    <m/>
    <m/>
    <m/>
    <m/>
    <m/>
    <m/>
    <m/>
    <m/>
    <m/>
    <m/>
    <m/>
    <n v="0"/>
    <m/>
    <n v="0"/>
    <n v="0"/>
    <n v="0"/>
    <m/>
    <m/>
    <n v="0"/>
    <n v="0"/>
    <n v="0"/>
    <n v="0"/>
    <m/>
    <m/>
    <m/>
    <m/>
    <m/>
    <m/>
    <m/>
    <m/>
    <m/>
    <m/>
    <m/>
    <m/>
    <m/>
    <m/>
    <m/>
    <m/>
    <m/>
    <m/>
    <m/>
    <m/>
    <m/>
    <m/>
    <m/>
    <m/>
    <m/>
    <m/>
    <m/>
    <m/>
    <m/>
    <m/>
    <n v="7155"/>
    <m/>
    <n v="0"/>
    <n v="0"/>
    <n v="0"/>
    <n v="0"/>
    <m/>
    <m/>
    <n v="0"/>
    <n v="0"/>
    <n v="7155"/>
    <n v="19884"/>
    <n v="48679"/>
    <n v="75718"/>
    <s v="Department chair (Faculty position)"/>
    <m/>
    <s v="yes"/>
    <m/>
    <m/>
    <m/>
    <s v="Stipend"/>
    <m/>
    <n v="130"/>
    <n v="160"/>
    <n v="698"/>
    <n v="1386"/>
    <n v="111254"/>
    <n v="2215"/>
    <n v="17435"/>
    <n v="105"/>
    <n v="0"/>
    <n v="4848"/>
    <n v="0"/>
    <n v="0"/>
    <n v="0"/>
    <m/>
    <m/>
    <n v="7"/>
    <n v="6"/>
    <m/>
    <m/>
    <n v="8"/>
    <n v="8"/>
    <n v="14"/>
    <n v="5.7"/>
    <n v="14520"/>
    <s v="estimate"/>
    <n v="26622"/>
    <n v="21198"/>
    <n v="7756"/>
    <n v="0"/>
    <m/>
    <n v="0"/>
    <n v="55576"/>
    <m/>
    <m/>
    <n v="25"/>
    <n v="23"/>
    <n v="213"/>
    <n v="211"/>
    <m/>
    <m/>
    <m/>
    <m/>
    <m/>
    <m/>
    <m/>
    <m/>
    <m/>
    <m/>
    <m/>
    <m/>
    <m/>
    <n v="163"/>
    <n v="5158"/>
    <n v="1"/>
    <n v="1"/>
    <n v="80"/>
    <n v="57"/>
    <n v="37"/>
    <n v="37"/>
    <n v="5"/>
    <n v="0"/>
    <n v="5"/>
    <n v="0"/>
    <m/>
    <m/>
    <m/>
    <m/>
    <m/>
    <n v="396166"/>
    <n v="0"/>
    <n v="9.7519744314429863E-2"/>
    <n v="5.4148287065162844E-2"/>
    <n v="0.16508624105232572"/>
    <n v="0"/>
    <n v="0.58875036318973029"/>
    <n v="0"/>
    <m/>
    <n v="9.4495364378351251E-2"/>
    <n v="0.26260598536675561"/>
    <n v="0.64289865025489312"/>
    <m/>
    <m/>
    <m/>
    <m/>
    <m/>
    <m/>
    <m/>
    <m/>
    <m/>
    <m/>
    <m/>
    <n v="855.21156462585475"/>
    <x v="2"/>
  </r>
  <r>
    <s v="Los Angeles CCD"/>
    <x v="44"/>
    <s v="741"/>
    <s v="Multi-College District"/>
    <x v="5"/>
    <n v="0.61269772881147289"/>
    <n v="0.26038653289838126"/>
    <n v="0.23"/>
    <n v="9.5"/>
    <n v="8.4"/>
    <n v="20120"/>
    <x v="6"/>
    <x v="402"/>
    <x v="82"/>
    <x v="24"/>
    <n v="226"/>
    <n v="743"/>
    <n v="98"/>
    <n v="326"/>
    <s v="300 (Wifi throughout building-maximum possible 1000)"/>
    <n v="8691"/>
    <m/>
    <m/>
    <n v="80"/>
    <m/>
    <m/>
    <m/>
    <m/>
    <m/>
    <m/>
    <n v="8771"/>
    <n v="0"/>
    <m/>
    <n v="0"/>
    <n v="0"/>
    <n v="0"/>
    <n v="0"/>
    <m/>
    <m/>
    <n v="0"/>
    <n v="0"/>
    <n v="0"/>
    <n v="10000"/>
    <m/>
    <n v="0"/>
    <n v="0"/>
    <n v="0"/>
    <n v="0"/>
    <m/>
    <m/>
    <n v="0"/>
    <n v="0"/>
    <n v="10000"/>
    <n v="0"/>
    <m/>
    <n v="0"/>
    <n v="0"/>
    <n v="0"/>
    <n v="0"/>
    <m/>
    <m/>
    <n v="0"/>
    <n v="0"/>
    <n v="0"/>
    <m/>
    <m/>
    <m/>
    <m/>
    <m/>
    <m/>
    <m/>
    <m/>
    <m/>
    <m/>
    <m/>
    <m/>
    <m/>
    <m/>
    <m/>
    <m/>
    <m/>
    <m/>
    <m/>
    <m/>
    <m/>
    <m/>
    <n v="44914"/>
    <m/>
    <n v="0"/>
    <n v="0"/>
    <n v="0"/>
    <m/>
    <m/>
    <n v="0"/>
    <n v="0"/>
    <n v="15377"/>
    <n v="60291"/>
    <m/>
    <m/>
    <m/>
    <m/>
    <m/>
    <m/>
    <m/>
    <m/>
    <m/>
    <m/>
    <m/>
    <m/>
    <m/>
    <m/>
    <m/>
    <m/>
    <m/>
    <m/>
    <m/>
    <m/>
    <m/>
    <m/>
    <n v="0"/>
    <m/>
    <n v="0"/>
    <n v="0"/>
    <n v="0"/>
    <m/>
    <m/>
    <n v="0"/>
    <n v="0"/>
    <n v="0"/>
    <n v="0"/>
    <m/>
    <m/>
    <m/>
    <m/>
    <m/>
    <m/>
    <m/>
    <m/>
    <m/>
    <m/>
    <m/>
    <m/>
    <m/>
    <m/>
    <m/>
    <m/>
    <m/>
    <m/>
    <m/>
    <m/>
    <m/>
    <m/>
    <m/>
    <m/>
    <m/>
    <m/>
    <m/>
    <m/>
    <m/>
    <m/>
    <n v="4512"/>
    <m/>
    <n v="0"/>
    <n v="0"/>
    <n v="0"/>
    <n v="0"/>
    <m/>
    <m/>
    <n v="0"/>
    <n v="0"/>
    <n v="4152"/>
    <n v="18771"/>
    <n v="60291"/>
    <n v="83214"/>
    <s v="Department chair (Faculty position)"/>
    <m/>
    <s v="yes"/>
    <m/>
    <m/>
    <m/>
    <s v="Stipend"/>
    <m/>
    <n v="197"/>
    <n v="205"/>
    <n v="1559"/>
    <n v="2442"/>
    <n v="112747"/>
    <n v="1"/>
    <n v="17382"/>
    <n v="100"/>
    <n v="0"/>
    <n v="4848"/>
    <n v="0"/>
    <n v="0"/>
    <n v="0"/>
    <m/>
    <m/>
    <n v="6"/>
    <n v="5.6"/>
    <m/>
    <m/>
    <n v="8"/>
    <n v="8"/>
    <n v="13.6"/>
    <n v="6"/>
    <n v="17495"/>
    <s v="estimate"/>
    <n v="19881"/>
    <n v="28703"/>
    <n v="13824"/>
    <n v="0"/>
    <m/>
    <n v="0"/>
    <n v="62408"/>
    <m/>
    <m/>
    <n v="17"/>
    <n v="17"/>
    <n v="210"/>
    <n v="209"/>
    <m/>
    <m/>
    <m/>
    <m/>
    <m/>
    <m/>
    <m/>
    <m/>
    <m/>
    <m/>
    <m/>
    <m/>
    <m/>
    <n v="114"/>
    <n v="3430"/>
    <n v="1"/>
    <n v="1"/>
    <n v="93"/>
    <n v="57"/>
    <n v="26"/>
    <n v="26"/>
    <n v="5"/>
    <n v="0"/>
    <n v="5"/>
    <n v="0"/>
    <m/>
    <m/>
    <m/>
    <m/>
    <m/>
    <n v="465724"/>
    <n v="0"/>
    <n v="0.1054029370057923"/>
    <n v="0"/>
    <n v="0.12017208642776456"/>
    <n v="0"/>
    <n v="0.72452952628163525"/>
    <n v="0"/>
    <m/>
    <n v="4.9895450284807845E-2"/>
    <n v="0.22557502343355684"/>
    <n v="0.72452952628163525"/>
    <m/>
    <m/>
    <m/>
    <m/>
    <m/>
    <m/>
    <m/>
    <m/>
    <m/>
    <m/>
    <m/>
    <n v="891.09371148459763"/>
    <x v="2"/>
  </r>
  <r>
    <s v="Los Angeles CCD"/>
    <x v="44"/>
    <s v="741"/>
    <s v="Multi-College District"/>
    <x v="5"/>
    <n v="0.61269772881147289"/>
    <n v="0.26038653289838126"/>
    <n v="0.23"/>
    <n v="9.5"/>
    <n v="8.4"/>
    <n v="20130"/>
    <x v="7"/>
    <x v="403"/>
    <x v="82"/>
    <x v="24"/>
    <n v="216"/>
    <n v="743"/>
    <n v="88"/>
    <n v="326"/>
    <m/>
    <n v="3996"/>
    <m/>
    <n v="0"/>
    <n v="0"/>
    <m/>
    <m/>
    <n v="0"/>
    <n v="0"/>
    <n v="4850"/>
    <n v="0"/>
    <n v="8846"/>
    <n v="0"/>
    <m/>
    <n v="0"/>
    <n v="0"/>
    <m/>
    <m/>
    <n v="0"/>
    <n v="0"/>
    <n v="9000"/>
    <n v="0"/>
    <n v="9000"/>
    <n v="10000"/>
    <m/>
    <n v="0"/>
    <n v="0"/>
    <m/>
    <m/>
    <n v="0"/>
    <n v="0"/>
    <n v="0"/>
    <n v="0"/>
    <n v="10000"/>
    <n v="0"/>
    <m/>
    <n v="0"/>
    <n v="0"/>
    <m/>
    <m/>
    <n v="0"/>
    <n v="0"/>
    <n v="0"/>
    <n v="0"/>
    <n v="0"/>
    <m/>
    <m/>
    <m/>
    <m/>
    <m/>
    <m/>
    <m/>
    <m/>
    <m/>
    <m/>
    <m/>
    <m/>
    <m/>
    <m/>
    <m/>
    <m/>
    <m/>
    <m/>
    <m/>
    <m/>
    <m/>
    <m/>
    <n v="53493"/>
    <m/>
    <n v="0"/>
    <n v="0"/>
    <m/>
    <n v="0"/>
    <n v="0"/>
    <n v="0"/>
    <n v="0"/>
    <n v="24030"/>
    <n v="77523"/>
    <m/>
    <m/>
    <m/>
    <m/>
    <m/>
    <m/>
    <m/>
    <m/>
    <m/>
    <m/>
    <m/>
    <m/>
    <m/>
    <m/>
    <m/>
    <m/>
    <m/>
    <m/>
    <m/>
    <m/>
    <m/>
    <m/>
    <n v="0"/>
    <m/>
    <n v="0"/>
    <n v="0"/>
    <m/>
    <n v="0"/>
    <n v="0"/>
    <m/>
    <n v="0"/>
    <n v="0"/>
    <n v="0"/>
    <m/>
    <m/>
    <m/>
    <m/>
    <m/>
    <m/>
    <m/>
    <m/>
    <m/>
    <m/>
    <m/>
    <m/>
    <m/>
    <m/>
    <m/>
    <m/>
    <m/>
    <m/>
    <m/>
    <m/>
    <n v="0"/>
    <m/>
    <n v="0"/>
    <n v="0"/>
    <m/>
    <n v="0"/>
    <m/>
    <n v="0"/>
    <n v="0"/>
    <n v="0"/>
    <n v="0"/>
    <m/>
    <n v="0"/>
    <n v="0"/>
    <m/>
    <m/>
    <n v="0"/>
    <n v="0"/>
    <n v="0"/>
    <n v="0"/>
    <n v="0"/>
    <n v="18846"/>
    <n v="86523"/>
    <n v="105369"/>
    <s v="Department chair (Faculty position)"/>
    <m/>
    <s v="yes"/>
    <m/>
    <m/>
    <m/>
    <s v="Stipend"/>
    <m/>
    <n v="114"/>
    <n v="215"/>
    <n v="1115"/>
    <n v="1939"/>
    <n v="113978"/>
    <n v="217"/>
    <n v="17599"/>
    <n v="101"/>
    <m/>
    <n v="4848"/>
    <n v="0"/>
    <n v="0"/>
    <n v="0"/>
    <m/>
    <m/>
    <n v="5"/>
    <n v="5"/>
    <n v="0"/>
    <n v="8"/>
    <n v="8"/>
    <n v="8"/>
    <n v="13"/>
    <n v="5.2750000000000004"/>
    <n v="18354"/>
    <s v="estimate"/>
    <n v="40961"/>
    <n v="21107"/>
    <n v="11075"/>
    <n v="0"/>
    <n v="150"/>
    <m/>
    <n v="73293"/>
    <m/>
    <m/>
    <n v="17"/>
    <n v="17"/>
    <n v="187"/>
    <n v="187"/>
    <s v="Yes"/>
    <s v="East Los Angeles College"/>
    <s v="Los Angeles Valley College"/>
    <s v="Los Angeles Harbor College"/>
    <s v="West Los Angeles College"/>
    <s v="Pierce College"/>
    <s v="Los Angeles Southwest College"/>
    <s v="Los Angeles Mission College"/>
    <s v="Los Angeles Trade Tech College"/>
    <m/>
    <m/>
    <s v="No"/>
    <m/>
    <n v="108"/>
    <n v="3730"/>
    <n v="1"/>
    <n v="2"/>
    <n v="87"/>
    <n v="58"/>
    <n v="42"/>
    <n v="42"/>
    <n v="5"/>
    <n v="0"/>
    <n v="5"/>
    <n v="0"/>
    <s v="Yes"/>
    <n v="0"/>
    <m/>
    <s v="No"/>
    <s v="Yes"/>
    <n v="428246"/>
    <n v="7"/>
    <n v="8.3952585675103678E-2"/>
    <n v="8.5414116106255156E-2"/>
    <n v="9.4904573451394622E-2"/>
    <n v="0"/>
    <n v="0.73572872476724649"/>
    <n v="0"/>
    <m/>
    <n v="0"/>
    <n v="0.1788571591264983"/>
    <n v="0.82114284087350164"/>
    <m/>
    <m/>
    <m/>
    <m/>
    <m/>
    <m/>
    <m/>
    <m/>
    <m/>
    <m/>
    <m/>
    <n v="840.46423443223853"/>
    <x v="2"/>
  </r>
  <r>
    <s v="Los Angeles CCD"/>
    <x v="44"/>
    <s v="741"/>
    <s v="Multi-College District"/>
    <x v="5"/>
    <n v="0.61269772881147289"/>
    <n v="0.26038653289838126"/>
    <n v="0.23"/>
    <n v="9.5"/>
    <n v="8.4"/>
    <n v="20140"/>
    <x v="8"/>
    <x v="404"/>
    <x v="82"/>
    <x v="25"/>
    <n v="226"/>
    <n v="743"/>
    <n v="98"/>
    <n v="326"/>
    <m/>
    <n v="1174474"/>
    <n v="0"/>
    <n v="14050"/>
    <n v="28068"/>
    <m/>
    <m/>
    <n v="0"/>
    <n v="0"/>
    <n v="37555"/>
    <n v="11252"/>
    <n v="1265399"/>
    <n v="12"/>
    <n v="0"/>
    <n v="0"/>
    <n v="0"/>
    <m/>
    <m/>
    <n v="0"/>
    <n v="0"/>
    <n v="29584"/>
    <n v="0"/>
    <n v="29596"/>
    <n v="10000"/>
    <n v="0"/>
    <n v="0"/>
    <n v="0"/>
    <m/>
    <m/>
    <n v="0"/>
    <n v="0"/>
    <n v="0"/>
    <n v="0"/>
    <n v="10000"/>
    <n v="0"/>
    <n v="0"/>
    <n v="0"/>
    <n v="0"/>
    <m/>
    <m/>
    <n v="0"/>
    <n v="0"/>
    <n v="0"/>
    <n v="0"/>
    <n v="0"/>
    <n v="16481"/>
    <m/>
    <n v="14050"/>
    <n v="28068"/>
    <m/>
    <n v="0"/>
    <n v="0"/>
    <n v="0"/>
    <n v="7971"/>
    <n v="0"/>
    <n v="66570"/>
    <n v="0"/>
    <n v="0"/>
    <n v="0"/>
    <n v="0"/>
    <m/>
    <n v="0"/>
    <n v="0"/>
    <n v="0"/>
    <n v="0"/>
    <n v="0"/>
    <n v="0"/>
    <n v="16481"/>
    <n v="0"/>
    <n v="14050"/>
    <n v="28068"/>
    <n v="0"/>
    <n v="0"/>
    <n v="0"/>
    <n v="0"/>
    <n v="7971"/>
    <n v="0"/>
    <n v="66570"/>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2410"/>
    <n v="0"/>
    <n v="0"/>
    <n v="0"/>
    <m/>
    <m/>
    <n v="0"/>
    <n v="0"/>
    <n v="0"/>
    <n v="11252"/>
    <n v="13662"/>
    <n v="1275399"/>
    <n v="96166"/>
    <n v="1385227"/>
    <s v="Department chair (Faculty position)"/>
    <m/>
    <s v="yes"/>
    <m/>
    <m/>
    <s v="Release time"/>
    <s v="Stipend"/>
    <m/>
    <n v="1109"/>
    <n v="1300"/>
    <n v="1094"/>
    <n v="1144"/>
    <n v="115357"/>
    <n v="224"/>
    <n v="17606"/>
    <n v="95"/>
    <m/>
    <n v="44"/>
    <n v="0"/>
    <n v="0"/>
    <n v="0"/>
    <s v="No"/>
    <m/>
    <n v="5"/>
    <n v="0.27"/>
    <m/>
    <n v="8"/>
    <n v="8"/>
    <n v="8"/>
    <n v="8.27"/>
    <n v="224"/>
    <n v="19050"/>
    <s v="estimate"/>
    <n v="22028"/>
    <n v="30753"/>
    <n v="13469"/>
    <n v="0"/>
    <n v="100"/>
    <m/>
    <n v="66350"/>
    <n v="0"/>
    <n v="18"/>
    <m/>
    <n v="18"/>
    <n v="156"/>
    <n v="156"/>
    <s v="No"/>
    <m/>
    <m/>
    <m/>
    <m/>
    <m/>
    <m/>
    <m/>
    <m/>
    <m/>
    <m/>
    <s v="No"/>
    <m/>
    <n v="129"/>
    <n v="4214"/>
    <n v="1"/>
    <n v="2"/>
    <n v="74"/>
    <n v="58"/>
    <n v="42"/>
    <n v="42"/>
    <n v="5"/>
    <n v="0"/>
    <n v="160"/>
    <n v="0"/>
    <s v="Yes"/>
    <n v="0"/>
    <s v="No"/>
    <s v="No"/>
    <s v="Yes"/>
    <n v="427073"/>
    <n v="0"/>
    <n v="0.9134957663978539"/>
    <n v="2.1365451294264405E-2"/>
    <n v="7.2190334147399669E-3"/>
    <n v="0"/>
    <n v="4.8057105441923958E-2"/>
    <n v="0"/>
    <n v="0"/>
    <n v="9.8626434512177428E-3"/>
    <n v="0.92071479981259385"/>
    <n v="6.9422556736188371E-2"/>
    <n v="73"/>
    <s v="No"/>
    <m/>
    <m/>
    <s v="College Foundation"/>
    <m/>
    <s v="Textbook Donations from Faculty"/>
    <m/>
    <m/>
    <s v="Other"/>
    <s v="Student Donations"/>
    <n v="1502.2546668970001"/>
    <x v="2"/>
  </r>
  <r>
    <s v="Los Angeles CCD"/>
    <x v="45"/>
    <s v="742"/>
    <s v="Multi-College District"/>
    <x v="2"/>
    <n v="0.61687413554633475"/>
    <n v="0.29941035160515395"/>
    <n v="0.21"/>
    <n v="25.5"/>
    <n v="8.1"/>
    <n v="20060"/>
    <x v="0"/>
    <x v="405"/>
    <x v="83"/>
    <x v="2"/>
    <n v="10"/>
    <n v="166"/>
    <n v="32"/>
    <n v="39"/>
    <s v="32 + Wireless Access"/>
    <n v="37942"/>
    <m/>
    <n v="0"/>
    <n v="16250"/>
    <n v="0"/>
    <n v="0"/>
    <m/>
    <m/>
    <n v="0"/>
    <n v="0"/>
    <n v="54192"/>
    <n v="16935"/>
    <m/>
    <m/>
    <m/>
    <m/>
    <m/>
    <m/>
    <m/>
    <m/>
    <m/>
    <m/>
    <m/>
    <m/>
    <m/>
    <m/>
    <m/>
    <m/>
    <m/>
    <m/>
    <m/>
    <m/>
    <m/>
    <n v="0"/>
    <m/>
    <m/>
    <m/>
    <m/>
    <n v="3998"/>
    <m/>
    <m/>
    <m/>
    <m/>
    <m/>
    <m/>
    <m/>
    <m/>
    <m/>
    <m/>
    <m/>
    <m/>
    <m/>
    <m/>
    <m/>
    <m/>
    <m/>
    <m/>
    <m/>
    <m/>
    <m/>
    <m/>
    <m/>
    <m/>
    <m/>
    <m/>
    <m/>
    <n v="18372"/>
    <m/>
    <m/>
    <m/>
    <m/>
    <m/>
    <m/>
    <n v="9101"/>
    <m/>
    <m/>
    <n v="27474"/>
    <m/>
    <m/>
    <m/>
    <m/>
    <m/>
    <m/>
    <m/>
    <m/>
    <m/>
    <m/>
    <m/>
    <m/>
    <m/>
    <m/>
    <m/>
    <m/>
    <m/>
    <m/>
    <m/>
    <m/>
    <m/>
    <m/>
    <m/>
    <m/>
    <m/>
    <m/>
    <m/>
    <m/>
    <m/>
    <m/>
    <m/>
    <m/>
    <m/>
    <m/>
    <m/>
    <m/>
    <m/>
    <m/>
    <m/>
    <m/>
    <m/>
    <m/>
    <m/>
    <m/>
    <m/>
    <m/>
    <m/>
    <m/>
    <m/>
    <m/>
    <m/>
    <m/>
    <m/>
    <m/>
    <m/>
    <m/>
    <m/>
    <m/>
    <m/>
    <m/>
    <m/>
    <m/>
    <m/>
    <n v="5312"/>
    <m/>
    <m/>
    <m/>
    <m/>
    <n v="2259"/>
    <m/>
    <m/>
    <m/>
    <n v="1518"/>
    <n v="9089"/>
    <n v="54192"/>
    <n v="27474"/>
    <n v="90755"/>
    <s v="Department chair (Faculty position)"/>
    <m/>
    <s v="yes"/>
    <m/>
    <m/>
    <s v="Release time"/>
    <m/>
    <m/>
    <m/>
    <n v="847"/>
    <m/>
    <m/>
    <n v="94524"/>
    <n v="1661"/>
    <n v="5786"/>
    <n v="168"/>
    <m/>
    <m/>
    <m/>
    <m/>
    <m/>
    <m/>
    <m/>
    <n v="3"/>
    <n v="1"/>
    <m/>
    <m/>
    <n v="4"/>
    <n v="4"/>
    <n v="5"/>
    <n v="6"/>
    <n v="5562"/>
    <s v="actual"/>
    <n v="5878"/>
    <n v="3380"/>
    <n v="5444"/>
    <m/>
    <m/>
    <m/>
    <n v="14702"/>
    <m/>
    <m/>
    <n v="239"/>
    <n v="239"/>
    <n v="119"/>
    <n v="119"/>
    <m/>
    <m/>
    <m/>
    <m/>
    <m/>
    <m/>
    <m/>
    <m/>
    <m/>
    <m/>
    <m/>
    <m/>
    <m/>
    <n v="86"/>
    <n v="1720"/>
    <n v="1"/>
    <n v="4"/>
    <n v="82"/>
    <n v="62"/>
    <n v="32"/>
    <n v="32"/>
    <n v="6"/>
    <n v="0"/>
    <n v="6"/>
    <n v="0"/>
    <m/>
    <m/>
    <m/>
    <m/>
    <m/>
    <m/>
    <n v="0"/>
    <n v="0.59712412539254034"/>
    <n v="0"/>
    <n v="0"/>
    <n v="0"/>
    <n v="0.30272712247259104"/>
    <n v="0"/>
    <m/>
    <n v="0.1001487521348686"/>
    <n v="0.59712412539254034"/>
    <n v="0.30272712247259104"/>
    <m/>
    <m/>
    <m/>
    <m/>
    <m/>
    <m/>
    <m/>
    <m/>
    <m/>
    <m/>
    <m/>
    <n v="1202.7082666666706"/>
    <x v="0"/>
  </r>
  <r>
    <s v="Los Angeles CCD"/>
    <x v="45"/>
    <s v="742"/>
    <s v="Multi-College District"/>
    <x v="2"/>
    <n v="0.61687413554633475"/>
    <n v="0.29941035160515395"/>
    <n v="0.21"/>
    <n v="25.5"/>
    <n v="8.1"/>
    <n v="20070"/>
    <x v="1"/>
    <x v="406"/>
    <x v="83"/>
    <x v="2"/>
    <n v="10"/>
    <n v="166"/>
    <n v="32"/>
    <n v="39"/>
    <s v="32 + Wireless Access"/>
    <n v="31816"/>
    <m/>
    <n v="0"/>
    <m/>
    <n v="0"/>
    <n v="0"/>
    <m/>
    <m/>
    <n v="0"/>
    <n v="0"/>
    <m/>
    <n v="16162"/>
    <m/>
    <m/>
    <m/>
    <m/>
    <m/>
    <m/>
    <m/>
    <m/>
    <m/>
    <m/>
    <m/>
    <m/>
    <m/>
    <m/>
    <m/>
    <m/>
    <m/>
    <m/>
    <m/>
    <m/>
    <m/>
    <n v="1310"/>
    <m/>
    <m/>
    <n v="3100"/>
    <m/>
    <n v="3398"/>
    <m/>
    <m/>
    <m/>
    <m/>
    <m/>
    <m/>
    <m/>
    <m/>
    <m/>
    <m/>
    <m/>
    <m/>
    <m/>
    <m/>
    <m/>
    <m/>
    <m/>
    <m/>
    <m/>
    <m/>
    <m/>
    <m/>
    <m/>
    <m/>
    <m/>
    <m/>
    <m/>
    <n v="27944"/>
    <m/>
    <m/>
    <m/>
    <m/>
    <m/>
    <m/>
    <n v="27099"/>
    <m/>
    <m/>
    <n v="55043"/>
    <m/>
    <m/>
    <m/>
    <m/>
    <m/>
    <m/>
    <m/>
    <m/>
    <m/>
    <m/>
    <m/>
    <m/>
    <m/>
    <m/>
    <m/>
    <m/>
    <m/>
    <m/>
    <m/>
    <m/>
    <m/>
    <m/>
    <m/>
    <m/>
    <m/>
    <m/>
    <m/>
    <m/>
    <m/>
    <m/>
    <m/>
    <m/>
    <m/>
    <m/>
    <m/>
    <m/>
    <m/>
    <m/>
    <m/>
    <m/>
    <m/>
    <m/>
    <m/>
    <m/>
    <m/>
    <m/>
    <m/>
    <m/>
    <m/>
    <m/>
    <m/>
    <m/>
    <m/>
    <m/>
    <m/>
    <m/>
    <m/>
    <m/>
    <m/>
    <m/>
    <m/>
    <m/>
    <m/>
    <n v="17529"/>
    <m/>
    <m/>
    <m/>
    <m/>
    <m/>
    <m/>
    <m/>
    <m/>
    <m/>
    <n v="17529"/>
    <n v="0"/>
    <n v="55043"/>
    <n v="72572"/>
    <s v="Department chair (Faculty position)"/>
    <m/>
    <s v="yes"/>
    <m/>
    <m/>
    <s v="Release time"/>
    <m/>
    <m/>
    <m/>
    <n v="686"/>
    <m/>
    <m/>
    <n v="95210"/>
    <n v="3235"/>
    <n v="9021"/>
    <n v="158"/>
    <n v="0"/>
    <m/>
    <m/>
    <m/>
    <m/>
    <m/>
    <m/>
    <n v="3"/>
    <n v="1"/>
    <m/>
    <m/>
    <n v="4"/>
    <n v="4"/>
    <n v="5"/>
    <n v="5"/>
    <n v="4921"/>
    <s v="actual"/>
    <n v="4933"/>
    <n v="3924"/>
    <n v="5768"/>
    <m/>
    <m/>
    <m/>
    <n v="14625"/>
    <m/>
    <m/>
    <n v="107"/>
    <n v="107"/>
    <n v="93"/>
    <n v="93"/>
    <m/>
    <m/>
    <m/>
    <m/>
    <m/>
    <m/>
    <m/>
    <m/>
    <m/>
    <m/>
    <m/>
    <m/>
    <m/>
    <n v="92"/>
    <n v="1840"/>
    <n v="1"/>
    <n v="5"/>
    <n v="84"/>
    <n v="62"/>
    <n v="32"/>
    <n v="32"/>
    <n v="6"/>
    <n v="0"/>
    <n v="6"/>
    <n v="0"/>
    <m/>
    <m/>
    <m/>
    <m/>
    <m/>
    <n v="124428"/>
    <n v="0"/>
    <n v="0"/>
    <n v="0"/>
    <n v="0"/>
    <n v="0"/>
    <n v="0.75846056330265121"/>
    <n v="0"/>
    <m/>
    <n v="0.24153943669734884"/>
    <n v="0"/>
    <n v="0.75846056330265121"/>
    <m/>
    <m/>
    <m/>
    <m/>
    <m/>
    <m/>
    <m/>
    <m/>
    <m/>
    <m/>
    <m/>
    <n v="1216.2483047619075"/>
    <x v="0"/>
  </r>
  <r>
    <s v="Los Angeles CCD"/>
    <x v="45"/>
    <s v="742"/>
    <s v="Multi-College District"/>
    <x v="2"/>
    <n v="0.61687413554633475"/>
    <n v="0.29941035160515395"/>
    <n v="0.21"/>
    <n v="25.5"/>
    <n v="8.1"/>
    <n v="20080"/>
    <x v="2"/>
    <x v="407"/>
    <x v="83"/>
    <x v="19"/>
    <n v="5"/>
    <n v="166"/>
    <n v="32"/>
    <n v="32"/>
    <s v="Wireless"/>
    <n v="34022"/>
    <m/>
    <n v="6081"/>
    <m/>
    <m/>
    <m/>
    <m/>
    <m/>
    <m/>
    <m/>
    <n v="40103"/>
    <n v="3000"/>
    <m/>
    <m/>
    <m/>
    <m/>
    <m/>
    <m/>
    <m/>
    <m/>
    <m/>
    <n v="3000"/>
    <n v="17426"/>
    <m/>
    <m/>
    <m/>
    <m/>
    <m/>
    <m/>
    <m/>
    <m/>
    <m/>
    <n v="17426"/>
    <m/>
    <m/>
    <m/>
    <m/>
    <m/>
    <m/>
    <m/>
    <m/>
    <m/>
    <m/>
    <n v="0"/>
    <m/>
    <m/>
    <m/>
    <m/>
    <m/>
    <m/>
    <m/>
    <m/>
    <m/>
    <m/>
    <m/>
    <m/>
    <m/>
    <m/>
    <m/>
    <m/>
    <m/>
    <m/>
    <m/>
    <m/>
    <m/>
    <m/>
    <n v="9589"/>
    <m/>
    <m/>
    <m/>
    <m/>
    <m/>
    <m/>
    <n v="40825"/>
    <m/>
    <m/>
    <n v="50414"/>
    <m/>
    <m/>
    <m/>
    <m/>
    <m/>
    <m/>
    <m/>
    <m/>
    <m/>
    <m/>
    <m/>
    <m/>
    <m/>
    <m/>
    <m/>
    <m/>
    <m/>
    <m/>
    <m/>
    <m/>
    <m/>
    <m/>
    <m/>
    <m/>
    <m/>
    <m/>
    <m/>
    <m/>
    <m/>
    <m/>
    <m/>
    <m/>
    <n v="0"/>
    <m/>
    <m/>
    <m/>
    <m/>
    <m/>
    <m/>
    <m/>
    <m/>
    <m/>
    <m/>
    <m/>
    <m/>
    <m/>
    <m/>
    <m/>
    <m/>
    <m/>
    <m/>
    <m/>
    <m/>
    <m/>
    <m/>
    <m/>
    <m/>
    <m/>
    <m/>
    <m/>
    <m/>
    <m/>
    <m/>
    <n v="6724"/>
    <m/>
    <m/>
    <m/>
    <m/>
    <m/>
    <m/>
    <m/>
    <m/>
    <m/>
    <n v="6724"/>
    <n v="57529"/>
    <n v="53414"/>
    <n v="117667"/>
    <s v="Department chair (Faculty position)"/>
    <m/>
    <s v="yes"/>
    <m/>
    <m/>
    <s v="Release time"/>
    <m/>
    <m/>
    <m/>
    <n v="437"/>
    <m/>
    <m/>
    <n v="95607"/>
    <n v="3128"/>
    <n v="11669"/>
    <n v="165"/>
    <m/>
    <n v="118"/>
    <m/>
    <m/>
    <n v="35"/>
    <m/>
    <m/>
    <n v="4"/>
    <n v="4"/>
    <m/>
    <m/>
    <n v="4"/>
    <n v="4"/>
    <n v="8"/>
    <n v="0.75"/>
    <n v="4856"/>
    <s v="actual"/>
    <n v="5294"/>
    <n v="5085"/>
    <n v="6847"/>
    <m/>
    <m/>
    <m/>
    <n v="17226"/>
    <m/>
    <m/>
    <n v="118"/>
    <n v="113"/>
    <n v="96"/>
    <n v="91"/>
    <m/>
    <m/>
    <m/>
    <m/>
    <m/>
    <m/>
    <m/>
    <m/>
    <m/>
    <m/>
    <m/>
    <m/>
    <m/>
    <n v="101"/>
    <n v="2525"/>
    <n v="2"/>
    <n v="4"/>
    <n v="60"/>
    <n v="62"/>
    <n v="32"/>
    <n v="256"/>
    <n v="4"/>
    <n v="0"/>
    <n v="60"/>
    <n v="0"/>
    <m/>
    <m/>
    <m/>
    <m/>
    <m/>
    <n v="183048"/>
    <n v="0"/>
    <n v="0.34081773139452864"/>
    <n v="2.5495678482497217E-2"/>
    <n v="0.14809589774533216"/>
    <n v="0"/>
    <n v="0.42844637833887156"/>
    <n v="0"/>
    <m/>
    <n v="5.7144314038770426E-2"/>
    <n v="0.48891362913986081"/>
    <n v="0.45394205682136879"/>
    <m/>
    <m/>
    <m/>
    <m/>
    <m/>
    <m/>
    <m/>
    <m/>
    <m/>
    <m/>
    <m/>
    <n v="782.3409523809529"/>
    <x v="0"/>
  </r>
  <r>
    <s v="Los Angeles CCD"/>
    <x v="45"/>
    <s v="742"/>
    <s v="Multi-College District"/>
    <x v="2"/>
    <n v="0.61687413554633475"/>
    <n v="0.29941035160515395"/>
    <n v="0.21"/>
    <n v="25.5"/>
    <n v="8.1"/>
    <n v="20090"/>
    <x v="3"/>
    <x v="408"/>
    <x v="83"/>
    <x v="19"/>
    <n v="5"/>
    <n v="166"/>
    <n v="32"/>
    <n v="32"/>
    <s v="Wireless"/>
    <n v="11400"/>
    <m/>
    <n v="12400"/>
    <m/>
    <m/>
    <m/>
    <m/>
    <m/>
    <m/>
    <m/>
    <n v="23800"/>
    <m/>
    <m/>
    <m/>
    <m/>
    <m/>
    <m/>
    <m/>
    <m/>
    <m/>
    <m/>
    <n v="0"/>
    <n v="5061"/>
    <m/>
    <m/>
    <m/>
    <m/>
    <m/>
    <m/>
    <m/>
    <m/>
    <m/>
    <n v="5061"/>
    <m/>
    <m/>
    <m/>
    <m/>
    <m/>
    <m/>
    <m/>
    <m/>
    <m/>
    <m/>
    <n v="0"/>
    <m/>
    <m/>
    <m/>
    <m/>
    <m/>
    <m/>
    <m/>
    <m/>
    <m/>
    <m/>
    <m/>
    <m/>
    <m/>
    <m/>
    <m/>
    <m/>
    <m/>
    <m/>
    <m/>
    <m/>
    <m/>
    <m/>
    <n v="15321"/>
    <m/>
    <m/>
    <m/>
    <m/>
    <m/>
    <m/>
    <n v="41183"/>
    <m/>
    <m/>
    <n v="56504"/>
    <m/>
    <m/>
    <m/>
    <m/>
    <m/>
    <m/>
    <m/>
    <m/>
    <m/>
    <m/>
    <m/>
    <m/>
    <m/>
    <m/>
    <m/>
    <m/>
    <m/>
    <m/>
    <m/>
    <m/>
    <m/>
    <m/>
    <m/>
    <m/>
    <m/>
    <m/>
    <m/>
    <m/>
    <m/>
    <m/>
    <m/>
    <m/>
    <n v="0"/>
    <m/>
    <m/>
    <m/>
    <m/>
    <m/>
    <m/>
    <m/>
    <m/>
    <m/>
    <m/>
    <m/>
    <m/>
    <m/>
    <m/>
    <m/>
    <m/>
    <m/>
    <m/>
    <m/>
    <m/>
    <m/>
    <m/>
    <m/>
    <m/>
    <m/>
    <m/>
    <m/>
    <m/>
    <m/>
    <m/>
    <n v="5185"/>
    <m/>
    <m/>
    <m/>
    <m/>
    <m/>
    <m/>
    <m/>
    <m/>
    <m/>
    <n v="5185"/>
    <n v="28861"/>
    <n v="56504"/>
    <n v="90550"/>
    <s v="Department chair (Faculty position)"/>
    <m/>
    <s v="yes"/>
    <m/>
    <m/>
    <s v="Release time"/>
    <m/>
    <m/>
    <m/>
    <n v="334"/>
    <m/>
    <m/>
    <n v="95273"/>
    <n v="3215"/>
    <n v="14884"/>
    <n v="31"/>
    <m/>
    <n v="118"/>
    <m/>
    <m/>
    <n v="35"/>
    <m/>
    <m/>
    <n v="4"/>
    <n v="3.5"/>
    <m/>
    <m/>
    <n v="4"/>
    <n v="4"/>
    <n v="7.5"/>
    <n v="0.75"/>
    <n v="5768"/>
    <s v="actual"/>
    <n v="4978"/>
    <n v="7993"/>
    <n v="8200"/>
    <m/>
    <m/>
    <m/>
    <n v="21171"/>
    <m/>
    <m/>
    <n v="110"/>
    <n v="101"/>
    <n v="153"/>
    <n v="146"/>
    <m/>
    <m/>
    <m/>
    <m/>
    <m/>
    <m/>
    <m/>
    <m/>
    <m/>
    <m/>
    <m/>
    <m/>
    <m/>
    <n v="104"/>
    <n v="3120"/>
    <n v="2"/>
    <n v="4"/>
    <n v="120"/>
    <n v="60"/>
    <n v="32"/>
    <n v="256"/>
    <n v="4"/>
    <n v="0"/>
    <n v="60"/>
    <n v="0"/>
    <m/>
    <m/>
    <m/>
    <m/>
    <m/>
    <n v="230815"/>
    <n v="0"/>
    <n v="0.2628382109331861"/>
    <n v="0"/>
    <n v="5.589177250138045E-2"/>
    <n v="0"/>
    <n v="0.62400883489784653"/>
    <n v="0"/>
    <m/>
    <n v="5.7261181667586966E-2"/>
    <n v="0.31872998343456654"/>
    <n v="0.62400883489784653"/>
    <m/>
    <m/>
    <m/>
    <m/>
    <m/>
    <m/>
    <m/>
    <m/>
    <m/>
    <m/>
    <m/>
    <n v="922.95842539682735"/>
    <x v="0"/>
  </r>
  <r>
    <s v="Los Angeles CCD"/>
    <x v="45"/>
    <s v="742"/>
    <s v="Multi-College District"/>
    <x v="2"/>
    <n v="0.61687413554633475"/>
    <n v="0.29941035160515395"/>
    <n v="0.21"/>
    <n v="25.5"/>
    <n v="8.1"/>
    <n v="20100"/>
    <x v="4"/>
    <x v="409"/>
    <x v="83"/>
    <x v="19"/>
    <n v="5"/>
    <n v="166"/>
    <n v="32"/>
    <n v="32"/>
    <s v="Wireless"/>
    <n v="27965"/>
    <m/>
    <n v="11417"/>
    <m/>
    <m/>
    <m/>
    <m/>
    <m/>
    <m/>
    <m/>
    <n v="39382"/>
    <m/>
    <m/>
    <m/>
    <m/>
    <m/>
    <m/>
    <m/>
    <m/>
    <m/>
    <m/>
    <n v="0"/>
    <n v="2400"/>
    <m/>
    <m/>
    <m/>
    <m/>
    <m/>
    <m/>
    <m/>
    <m/>
    <m/>
    <n v="2400"/>
    <m/>
    <m/>
    <m/>
    <m/>
    <m/>
    <m/>
    <m/>
    <m/>
    <m/>
    <m/>
    <n v="0"/>
    <m/>
    <m/>
    <m/>
    <m/>
    <m/>
    <m/>
    <m/>
    <m/>
    <m/>
    <m/>
    <m/>
    <m/>
    <m/>
    <m/>
    <m/>
    <m/>
    <m/>
    <m/>
    <m/>
    <m/>
    <m/>
    <m/>
    <n v="46276"/>
    <m/>
    <m/>
    <m/>
    <m/>
    <m/>
    <m/>
    <m/>
    <m/>
    <m/>
    <n v="46276"/>
    <m/>
    <m/>
    <m/>
    <m/>
    <m/>
    <m/>
    <m/>
    <m/>
    <m/>
    <m/>
    <m/>
    <m/>
    <m/>
    <m/>
    <m/>
    <m/>
    <m/>
    <m/>
    <m/>
    <m/>
    <m/>
    <m/>
    <m/>
    <m/>
    <m/>
    <m/>
    <m/>
    <m/>
    <m/>
    <m/>
    <m/>
    <m/>
    <n v="0"/>
    <m/>
    <m/>
    <m/>
    <m/>
    <m/>
    <m/>
    <m/>
    <m/>
    <m/>
    <m/>
    <m/>
    <m/>
    <m/>
    <m/>
    <m/>
    <m/>
    <m/>
    <m/>
    <m/>
    <m/>
    <m/>
    <m/>
    <m/>
    <m/>
    <m/>
    <m/>
    <m/>
    <m/>
    <m/>
    <m/>
    <n v="9718"/>
    <m/>
    <m/>
    <m/>
    <m/>
    <m/>
    <m/>
    <m/>
    <m/>
    <m/>
    <n v="9718"/>
    <n v="41782"/>
    <n v="46276"/>
    <n v="97776"/>
    <s v="Department chair (Faculty position)"/>
    <m/>
    <s v="yes"/>
    <m/>
    <m/>
    <s v="Release time"/>
    <m/>
    <m/>
    <m/>
    <n v="381"/>
    <m/>
    <m/>
    <n v="89768"/>
    <n v="3"/>
    <n v="14887"/>
    <n v="21"/>
    <m/>
    <n v="118"/>
    <m/>
    <m/>
    <n v="35"/>
    <m/>
    <m/>
    <n v="4"/>
    <n v="3.5"/>
    <m/>
    <m/>
    <n v="4"/>
    <n v="4"/>
    <n v="7.5"/>
    <n v="0.75"/>
    <n v="5547"/>
    <s v="actual"/>
    <n v="4180"/>
    <n v="8885"/>
    <n v="5275"/>
    <m/>
    <m/>
    <m/>
    <n v="18346"/>
    <m/>
    <m/>
    <n v="112"/>
    <n v="108"/>
    <n v="112"/>
    <n v="106"/>
    <m/>
    <m/>
    <m/>
    <m/>
    <m/>
    <m/>
    <m/>
    <m/>
    <m/>
    <m/>
    <m/>
    <m/>
    <m/>
    <n v="118"/>
    <n v="3540"/>
    <n v="2"/>
    <n v="4"/>
    <n v="194"/>
    <n v="60"/>
    <n v="16"/>
    <n v="128"/>
    <n v="4"/>
    <n v="0"/>
    <n v="60"/>
    <n v="0"/>
    <m/>
    <m/>
    <m/>
    <m/>
    <m/>
    <n v="222275"/>
    <n v="0"/>
    <n v="0.40277777777777779"/>
    <n v="0"/>
    <n v="2.4545900834560628E-2"/>
    <n v="0"/>
    <n v="0.47328587792505317"/>
    <n v="0"/>
    <m/>
    <n v="9.9390443462608405E-2"/>
    <n v="0.42732367861233839"/>
    <n v="0.47328587792505317"/>
    <m/>
    <m/>
    <m/>
    <m/>
    <m/>
    <m/>
    <m/>
    <m/>
    <m/>
    <m/>
    <m/>
    <n v="851.70069841270242"/>
    <x v="0"/>
  </r>
  <r>
    <s v="Los Angeles CCD"/>
    <x v="45"/>
    <s v="742"/>
    <s v="Multi-College District"/>
    <x v="2"/>
    <n v="0.61687413554633475"/>
    <n v="0.29941035160515395"/>
    <n v="0.21"/>
    <n v="25.5"/>
    <n v="8.1"/>
    <n v="20110"/>
    <x v="5"/>
    <x v="410"/>
    <x v="83"/>
    <x v="19"/>
    <n v="5"/>
    <n v="166"/>
    <n v="32"/>
    <n v="39"/>
    <n v="0"/>
    <n v="15914"/>
    <m/>
    <n v="20755"/>
    <m/>
    <m/>
    <m/>
    <m/>
    <m/>
    <m/>
    <m/>
    <n v="36669"/>
    <n v="0"/>
    <m/>
    <n v="0"/>
    <m/>
    <m/>
    <m/>
    <m/>
    <m/>
    <m/>
    <m/>
    <n v="0"/>
    <n v="2324"/>
    <m/>
    <m/>
    <m/>
    <m/>
    <m/>
    <m/>
    <m/>
    <m/>
    <m/>
    <n v="2324"/>
    <m/>
    <m/>
    <m/>
    <m/>
    <m/>
    <m/>
    <m/>
    <m/>
    <m/>
    <m/>
    <n v="0"/>
    <m/>
    <m/>
    <m/>
    <m/>
    <m/>
    <m/>
    <m/>
    <m/>
    <m/>
    <m/>
    <m/>
    <m/>
    <m/>
    <m/>
    <m/>
    <m/>
    <m/>
    <m/>
    <m/>
    <m/>
    <m/>
    <m/>
    <n v="295"/>
    <m/>
    <m/>
    <m/>
    <m/>
    <m/>
    <m/>
    <m/>
    <m/>
    <n v="42243"/>
    <n v="42538"/>
    <m/>
    <m/>
    <m/>
    <m/>
    <m/>
    <m/>
    <m/>
    <m/>
    <m/>
    <m/>
    <m/>
    <m/>
    <m/>
    <m/>
    <m/>
    <m/>
    <m/>
    <m/>
    <m/>
    <m/>
    <m/>
    <m/>
    <m/>
    <m/>
    <m/>
    <m/>
    <m/>
    <m/>
    <m/>
    <m/>
    <m/>
    <m/>
    <n v="0"/>
    <m/>
    <m/>
    <m/>
    <m/>
    <m/>
    <m/>
    <m/>
    <m/>
    <m/>
    <m/>
    <m/>
    <m/>
    <m/>
    <m/>
    <m/>
    <m/>
    <m/>
    <m/>
    <m/>
    <m/>
    <m/>
    <m/>
    <m/>
    <m/>
    <m/>
    <m/>
    <m/>
    <m/>
    <m/>
    <m/>
    <n v="3082"/>
    <m/>
    <m/>
    <m/>
    <m/>
    <m/>
    <m/>
    <m/>
    <m/>
    <m/>
    <n v="3082"/>
    <n v="38993"/>
    <n v="42538"/>
    <n v="84613"/>
    <s v="Department chair (Faculty position)"/>
    <m/>
    <s v="yes"/>
    <m/>
    <m/>
    <s v="Release time"/>
    <m/>
    <m/>
    <m/>
    <n v="242"/>
    <m/>
    <n v="89"/>
    <n v="85829"/>
    <n v="43"/>
    <n v="14920"/>
    <n v="32"/>
    <m/>
    <n v="58"/>
    <m/>
    <m/>
    <m/>
    <m/>
    <m/>
    <n v="5"/>
    <n v="3.5"/>
    <m/>
    <m/>
    <n v="4"/>
    <n v="4"/>
    <n v="7.5"/>
    <n v="16.2"/>
    <n v="6173"/>
    <s v="actual"/>
    <n v="4353"/>
    <n v="302"/>
    <n v="5345"/>
    <m/>
    <m/>
    <m/>
    <n v="10000"/>
    <m/>
    <m/>
    <n v="106"/>
    <n v="106"/>
    <n v="62"/>
    <n v="58"/>
    <m/>
    <m/>
    <m/>
    <m/>
    <m/>
    <m/>
    <m/>
    <m/>
    <m/>
    <m/>
    <m/>
    <m/>
    <m/>
    <n v="66"/>
    <n v="1980"/>
    <n v="2"/>
    <n v="2"/>
    <n v="201"/>
    <n v="60"/>
    <n v="0"/>
    <n v="0"/>
    <n v="4"/>
    <n v="0"/>
    <n v="120"/>
    <n v="0"/>
    <m/>
    <m/>
    <m/>
    <m/>
    <m/>
    <n v="203473"/>
    <n v="0"/>
    <n v="0.4333731223334476"/>
    <n v="0"/>
    <n v="2.7466228593714913E-2"/>
    <n v="0"/>
    <n v="0.50273598619597459"/>
    <n v="0"/>
    <m/>
    <n v="3.6424662876862891E-2"/>
    <n v="0.46083935092716249"/>
    <n v="0.50273598619597459"/>
    <m/>
    <m/>
    <m/>
    <m/>
    <m/>
    <m/>
    <m/>
    <m/>
    <m/>
    <m/>
    <m/>
    <n v="937.82107936508282"/>
    <x v="0"/>
  </r>
  <r>
    <s v="Los Angeles CCD"/>
    <x v="45"/>
    <s v="742"/>
    <s v="Multi-College District"/>
    <x v="2"/>
    <n v="0.61687413554633475"/>
    <n v="0.29941035160515395"/>
    <n v="0.21"/>
    <n v="25.5"/>
    <n v="8.1"/>
    <n v="20120"/>
    <x v="6"/>
    <x v="411"/>
    <x v="83"/>
    <x v="19"/>
    <n v="5"/>
    <n v="166"/>
    <n v="32"/>
    <n v="39"/>
    <n v="0"/>
    <n v="18424"/>
    <m/>
    <n v="8308"/>
    <m/>
    <m/>
    <m/>
    <m/>
    <m/>
    <m/>
    <m/>
    <n v="26732"/>
    <n v="0"/>
    <m/>
    <n v="0"/>
    <m/>
    <m/>
    <m/>
    <m/>
    <m/>
    <m/>
    <m/>
    <n v="0"/>
    <n v="486"/>
    <m/>
    <m/>
    <m/>
    <m/>
    <m/>
    <m/>
    <m/>
    <m/>
    <m/>
    <n v="486"/>
    <m/>
    <m/>
    <m/>
    <m/>
    <m/>
    <m/>
    <m/>
    <m/>
    <m/>
    <m/>
    <n v="0"/>
    <m/>
    <m/>
    <m/>
    <m/>
    <m/>
    <m/>
    <m/>
    <m/>
    <m/>
    <m/>
    <m/>
    <m/>
    <m/>
    <m/>
    <m/>
    <m/>
    <m/>
    <m/>
    <m/>
    <m/>
    <m/>
    <m/>
    <n v="1862"/>
    <m/>
    <m/>
    <m/>
    <m/>
    <m/>
    <m/>
    <m/>
    <m/>
    <n v="53614"/>
    <n v="55476"/>
    <m/>
    <m/>
    <m/>
    <m/>
    <m/>
    <m/>
    <m/>
    <m/>
    <m/>
    <m/>
    <m/>
    <m/>
    <m/>
    <m/>
    <m/>
    <m/>
    <m/>
    <m/>
    <m/>
    <m/>
    <m/>
    <m/>
    <m/>
    <m/>
    <m/>
    <m/>
    <m/>
    <m/>
    <m/>
    <m/>
    <m/>
    <m/>
    <n v="0"/>
    <m/>
    <m/>
    <m/>
    <m/>
    <m/>
    <m/>
    <m/>
    <m/>
    <m/>
    <m/>
    <m/>
    <m/>
    <m/>
    <m/>
    <m/>
    <m/>
    <m/>
    <m/>
    <m/>
    <m/>
    <m/>
    <m/>
    <m/>
    <m/>
    <m/>
    <m/>
    <m/>
    <m/>
    <m/>
    <m/>
    <n v="630"/>
    <m/>
    <m/>
    <m/>
    <m/>
    <m/>
    <m/>
    <m/>
    <m/>
    <m/>
    <n v="630"/>
    <n v="27218"/>
    <n v="55476"/>
    <n v="83324"/>
    <s v="Department chair (Faculty position)"/>
    <m/>
    <s v="yes"/>
    <m/>
    <m/>
    <s v="Release time"/>
    <m/>
    <m/>
    <m/>
    <n v="830"/>
    <m/>
    <n v="137"/>
    <n v="86772"/>
    <n v="0"/>
    <n v="14866"/>
    <n v="33"/>
    <m/>
    <n v="34"/>
    <m/>
    <m/>
    <m/>
    <m/>
    <m/>
    <n v="5"/>
    <n v="3.5"/>
    <m/>
    <m/>
    <n v="4"/>
    <n v="4"/>
    <n v="7.5"/>
    <n v="15.2"/>
    <n v="6688"/>
    <s v="actual"/>
    <n v="6299"/>
    <n v="690"/>
    <n v="4633"/>
    <m/>
    <m/>
    <m/>
    <n v="11622"/>
    <m/>
    <m/>
    <n v="94"/>
    <n v="94"/>
    <n v="61"/>
    <n v="53"/>
    <m/>
    <m/>
    <m/>
    <m/>
    <m/>
    <m/>
    <m/>
    <m/>
    <m/>
    <m/>
    <m/>
    <m/>
    <m/>
    <n v="98"/>
    <n v="2940"/>
    <n v="2"/>
    <n v="2"/>
    <n v="216"/>
    <n v="60"/>
    <n v="0"/>
    <n v="0"/>
    <n v="4"/>
    <n v="0"/>
    <n v="120"/>
    <n v="0"/>
    <m/>
    <m/>
    <m/>
    <m/>
    <m/>
    <n v="241368"/>
    <n v="0"/>
    <n v="0.32081993183236523"/>
    <n v="0"/>
    <n v="5.8326532571648026E-3"/>
    <n v="0"/>
    <n v="0.66578656809562675"/>
    <n v="0"/>
    <m/>
    <n v="7.5608468148432627E-3"/>
    <n v="0.32665258508953005"/>
    <n v="0.66578656809562675"/>
    <m/>
    <m/>
    <m/>
    <m/>
    <m/>
    <m/>
    <m/>
    <m/>
    <m/>
    <m/>
    <m/>
    <n v="863.95822222222841"/>
    <x v="0"/>
  </r>
  <r>
    <s v="Los Angeles CCD"/>
    <x v="45"/>
    <s v="742"/>
    <s v="Multi-College District"/>
    <x v="2"/>
    <n v="0.61687413554633475"/>
    <n v="0.29941035160515395"/>
    <n v="0.21"/>
    <n v="25.5"/>
    <n v="8.1"/>
    <n v="20130"/>
    <x v="7"/>
    <x v="412"/>
    <x v="83"/>
    <x v="19"/>
    <n v="5"/>
    <n v="166"/>
    <n v="32"/>
    <n v="39"/>
    <m/>
    <n v="197"/>
    <m/>
    <n v="7593"/>
    <n v="0"/>
    <m/>
    <m/>
    <n v="0"/>
    <n v="14250"/>
    <n v="18570"/>
    <n v="0"/>
    <n v="40610"/>
    <n v="0"/>
    <m/>
    <n v="0"/>
    <n v="0"/>
    <m/>
    <m/>
    <n v="0"/>
    <n v="0"/>
    <n v="19240"/>
    <n v="0"/>
    <n v="19240"/>
    <n v="0"/>
    <m/>
    <n v="2659"/>
    <n v="0"/>
    <m/>
    <m/>
    <n v="0"/>
    <n v="0"/>
    <n v="0"/>
    <n v="0"/>
    <n v="2659"/>
    <n v="0"/>
    <m/>
    <n v="0"/>
    <n v="0"/>
    <m/>
    <m/>
    <n v="0"/>
    <n v="0"/>
    <n v="0"/>
    <n v="0"/>
    <n v="0"/>
    <m/>
    <m/>
    <m/>
    <m/>
    <m/>
    <m/>
    <m/>
    <m/>
    <m/>
    <m/>
    <m/>
    <m/>
    <m/>
    <m/>
    <m/>
    <m/>
    <m/>
    <m/>
    <m/>
    <m/>
    <m/>
    <m/>
    <n v="0"/>
    <m/>
    <n v="42313"/>
    <n v="0"/>
    <m/>
    <n v="0"/>
    <n v="0"/>
    <n v="0"/>
    <n v="4420"/>
    <n v="2300"/>
    <n v="49033"/>
    <m/>
    <m/>
    <m/>
    <m/>
    <m/>
    <m/>
    <m/>
    <m/>
    <m/>
    <m/>
    <m/>
    <m/>
    <m/>
    <m/>
    <m/>
    <m/>
    <m/>
    <m/>
    <m/>
    <m/>
    <m/>
    <m/>
    <n v="0"/>
    <m/>
    <n v="0"/>
    <n v="0"/>
    <m/>
    <n v="0"/>
    <n v="0"/>
    <m/>
    <n v="0"/>
    <n v="0"/>
    <n v="0"/>
    <m/>
    <m/>
    <m/>
    <m/>
    <m/>
    <m/>
    <m/>
    <m/>
    <m/>
    <m/>
    <m/>
    <m/>
    <m/>
    <m/>
    <m/>
    <m/>
    <m/>
    <m/>
    <m/>
    <m/>
    <n v="0"/>
    <m/>
    <n v="0"/>
    <n v="0"/>
    <m/>
    <n v="0"/>
    <m/>
    <n v="0"/>
    <n v="0"/>
    <n v="0"/>
    <n v="0"/>
    <m/>
    <n v="0"/>
    <n v="0"/>
    <m/>
    <m/>
    <n v="0"/>
    <n v="0"/>
    <n v="0"/>
    <n v="0"/>
    <n v="0"/>
    <n v="43269"/>
    <n v="68273"/>
    <n v="111542"/>
    <s v="Department chair (Faculty position)"/>
    <m/>
    <s v="yes"/>
    <m/>
    <m/>
    <s v="Release time"/>
    <m/>
    <m/>
    <m/>
    <n v="1029"/>
    <m/>
    <n v="78"/>
    <n v="88783"/>
    <n v="258"/>
    <n v="15124"/>
    <n v="30"/>
    <n v="765"/>
    <n v="33"/>
    <n v="0"/>
    <n v="0"/>
    <n v="9"/>
    <m/>
    <m/>
    <n v="5"/>
    <n v="3.5"/>
    <n v="0"/>
    <n v="4"/>
    <n v="4"/>
    <n v="4"/>
    <n v="7.5"/>
    <n v="12.8"/>
    <n v="4957"/>
    <s v="actual"/>
    <n v="2366"/>
    <n v="8142"/>
    <n v="2082"/>
    <n v="0"/>
    <n v="0"/>
    <m/>
    <n v="12590"/>
    <m/>
    <m/>
    <n v="67"/>
    <n v="67"/>
    <n v="60"/>
    <n v="60"/>
    <s v="Yes"/>
    <s v="Los Angeles City College"/>
    <s v="East Los Angeles College"/>
    <s v="Los Angeles Trade Technical College"/>
    <s v="Los Angeles Southwest College"/>
    <s v="West Los Angeles College"/>
    <s v="Pierce College"/>
    <s v="Los Angeles Mission College"/>
    <s v="Los Angeles Valley College"/>
    <m/>
    <m/>
    <s v="No"/>
    <m/>
    <n v="152"/>
    <n v="4560"/>
    <n v="10"/>
    <n v="10"/>
    <n v="343"/>
    <n v="60"/>
    <n v="38"/>
    <n v="38"/>
    <n v="120"/>
    <n v="0"/>
    <n v="120"/>
    <n v="0"/>
    <s v="Yes"/>
    <n v="6"/>
    <m/>
    <s v="No"/>
    <s v="Yes"/>
    <n v="244848"/>
    <n v="0"/>
    <n v="0.36407810510838967"/>
    <n v="0.17249107959333704"/>
    <n v="2.3838554087249646E-2"/>
    <n v="0"/>
    <n v="0.43959226121102363"/>
    <n v="0"/>
    <m/>
    <n v="0"/>
    <n v="0.38791665919563934"/>
    <n v="0.61208334080436066"/>
    <m/>
    <m/>
    <m/>
    <m/>
    <m/>
    <m/>
    <m/>
    <m/>
    <m/>
    <m/>
    <m/>
    <n v="778.62463492063796"/>
    <x v="0"/>
  </r>
  <r>
    <s v="Los Angeles CCD"/>
    <x v="45"/>
    <s v="742"/>
    <s v="Multi-College District"/>
    <x v="2"/>
    <n v="0.61687413554633475"/>
    <n v="0.29941035160515395"/>
    <n v="0.21"/>
    <n v="25.5"/>
    <n v="8.1"/>
    <n v="20140"/>
    <x v="8"/>
    <x v="413"/>
    <x v="63"/>
    <x v="5"/>
    <n v="44"/>
    <n v="510"/>
    <n v="42"/>
    <n v="178"/>
    <m/>
    <n v="0"/>
    <m/>
    <n v="4667"/>
    <m/>
    <m/>
    <m/>
    <m/>
    <n v="3968"/>
    <n v="25551"/>
    <m/>
    <n v="34186"/>
    <m/>
    <m/>
    <m/>
    <m/>
    <m/>
    <m/>
    <m/>
    <m/>
    <n v="9979"/>
    <m/>
    <n v="9979"/>
    <m/>
    <m/>
    <m/>
    <m/>
    <m/>
    <m/>
    <m/>
    <m/>
    <m/>
    <n v="3762"/>
    <n v="3762"/>
    <m/>
    <m/>
    <m/>
    <m/>
    <m/>
    <m/>
    <m/>
    <m/>
    <m/>
    <m/>
    <n v="0"/>
    <m/>
    <m/>
    <m/>
    <m/>
    <m/>
    <m/>
    <m/>
    <m/>
    <n v="40697"/>
    <n v="5348"/>
    <n v="46045"/>
    <m/>
    <m/>
    <m/>
    <m/>
    <m/>
    <m/>
    <m/>
    <m/>
    <m/>
    <m/>
    <n v="0"/>
    <n v="0"/>
    <n v="0"/>
    <n v="0"/>
    <n v="0"/>
    <n v="0"/>
    <n v="0"/>
    <n v="0"/>
    <n v="0"/>
    <n v="40697"/>
    <n v="5348"/>
    <n v="46045"/>
    <m/>
    <m/>
    <m/>
    <m/>
    <m/>
    <m/>
    <m/>
    <m/>
    <m/>
    <m/>
    <n v="0"/>
    <m/>
    <m/>
    <m/>
    <m/>
    <m/>
    <m/>
    <m/>
    <m/>
    <m/>
    <m/>
    <n v="0"/>
    <n v="0"/>
    <n v="0"/>
    <n v="0"/>
    <n v="0"/>
    <n v="0"/>
    <n v="0"/>
    <n v="0"/>
    <n v="0"/>
    <n v="0"/>
    <n v="0"/>
    <n v="0"/>
    <m/>
    <m/>
    <m/>
    <m/>
    <m/>
    <m/>
    <m/>
    <m/>
    <m/>
    <n v="0"/>
    <m/>
    <m/>
    <m/>
    <m/>
    <m/>
    <m/>
    <m/>
    <m/>
    <m/>
    <n v="0"/>
    <n v="0"/>
    <n v="0"/>
    <n v="0"/>
    <n v="0"/>
    <n v="0"/>
    <n v="0"/>
    <n v="0"/>
    <n v="0"/>
    <n v="0"/>
    <n v="0"/>
    <m/>
    <m/>
    <m/>
    <m/>
    <m/>
    <m/>
    <m/>
    <m/>
    <m/>
    <m/>
    <n v="0"/>
    <n v="37948"/>
    <n v="56024"/>
    <n v="93972"/>
    <s v="Department chair (Faculty position)"/>
    <m/>
    <s v="yes"/>
    <m/>
    <m/>
    <s v="Release time"/>
    <m/>
    <m/>
    <m/>
    <n v="8989"/>
    <m/>
    <m/>
    <n v="95820"/>
    <m/>
    <n v="48709"/>
    <n v="31"/>
    <m/>
    <n v="31"/>
    <n v="0"/>
    <n v="0"/>
    <n v="342"/>
    <s v="No"/>
    <m/>
    <n v="3"/>
    <n v="3.5"/>
    <n v="0"/>
    <n v="4"/>
    <n v="4"/>
    <n v="4"/>
    <n v="7.5"/>
    <n v="0.37"/>
    <n v="1446"/>
    <s v="actual"/>
    <n v="4097"/>
    <n v="18109"/>
    <n v="3347"/>
    <m/>
    <m/>
    <m/>
    <n v="25453"/>
    <n v="0"/>
    <n v="36"/>
    <m/>
    <n v="36"/>
    <n v="45"/>
    <n v="45"/>
    <s v="Yes"/>
    <s v="Pierce College"/>
    <s v="Los Angeles Mission College"/>
    <s v="Los Angeles City College"/>
    <s v="East Los Angeles College"/>
    <s v="Los Angeles Trade Technical College"/>
    <s v="Los Angeles Southwest College"/>
    <s v="West Los Angeles College"/>
    <s v="Los Angeles Valley College"/>
    <m/>
    <m/>
    <s v="No"/>
    <m/>
    <n v="87"/>
    <n v="3045"/>
    <n v="2"/>
    <n v="8"/>
    <n v="284"/>
    <n v="60"/>
    <n v="40"/>
    <n v="40"/>
    <n v="120"/>
    <n v="0"/>
    <n v="120"/>
    <n v="0"/>
    <s v="Yes"/>
    <n v="4"/>
    <s v="No"/>
    <s v="No"/>
    <s v="Yes"/>
    <m/>
    <n v="0"/>
    <n v="0.36378921380836843"/>
    <n v="0.1061912058911165"/>
    <n v="4.0033201379134208E-2"/>
    <n v="0"/>
    <n v="0.48998637892138086"/>
    <n v="0"/>
    <n v="0"/>
    <n v="0"/>
    <n v="0.40382241518750267"/>
    <n v="0.59617758481249739"/>
    <n v="0.87"/>
    <s v="No"/>
    <m/>
    <m/>
    <m/>
    <m/>
    <s v="Textbook Donations from Faculty"/>
    <m/>
    <m/>
    <m/>
    <m/>
    <n v="793.23184761905031"/>
    <x v="0"/>
  </r>
  <r>
    <s v="Los Angeles CCD"/>
    <x v="46"/>
    <s v="743"/>
    <s v="Multi-College District"/>
    <x v="2"/>
    <n v="0.62683797287651677"/>
    <n v="0.27658815132048536"/>
    <n v="0.16"/>
    <n v="23.1"/>
    <n v="12"/>
    <n v="20060"/>
    <x v="0"/>
    <x v="41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os Angeles CCD"/>
    <x v="46"/>
    <s v="743"/>
    <s v="Multi-College District"/>
    <x v="2"/>
    <n v="0.62683797287651677"/>
    <n v="0.27658815132048536"/>
    <n v="0.16"/>
    <n v="23.1"/>
    <n v="12"/>
    <n v="20070"/>
    <x v="1"/>
    <x v="415"/>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os Angeles CCD"/>
    <x v="46"/>
    <s v="743"/>
    <s v="Multi-College District"/>
    <x v="2"/>
    <n v="0.62683797287651677"/>
    <n v="0.27658815132048536"/>
    <n v="0.16"/>
    <n v="23.1"/>
    <n v="12"/>
    <n v="20080"/>
    <x v="2"/>
    <x v="416"/>
    <x v="84"/>
    <x v="11"/>
    <n v="30"/>
    <n v="121"/>
    <n v="0"/>
    <n v="27"/>
    <s v="WiFi throughout building"/>
    <n v="0"/>
    <m/>
    <n v="0"/>
    <n v="9878"/>
    <n v="0"/>
    <n v="0"/>
    <m/>
    <m/>
    <n v="0"/>
    <n v="0"/>
    <n v="9878"/>
    <n v="0"/>
    <m/>
    <n v="0"/>
    <m/>
    <n v="0"/>
    <m/>
    <m/>
    <m/>
    <n v="0"/>
    <n v="0"/>
    <m/>
    <n v="0"/>
    <m/>
    <n v="0"/>
    <n v="10324"/>
    <m/>
    <m/>
    <m/>
    <m/>
    <m/>
    <m/>
    <n v="10324"/>
    <n v="0"/>
    <m/>
    <n v="0"/>
    <n v="0"/>
    <n v="0"/>
    <n v="0"/>
    <m/>
    <m/>
    <n v="0"/>
    <m/>
    <n v="0"/>
    <m/>
    <m/>
    <m/>
    <m/>
    <m/>
    <m/>
    <m/>
    <m/>
    <m/>
    <m/>
    <m/>
    <m/>
    <m/>
    <m/>
    <m/>
    <m/>
    <m/>
    <m/>
    <m/>
    <m/>
    <m/>
    <m/>
    <n v="0"/>
    <m/>
    <n v="0"/>
    <n v="0"/>
    <m/>
    <m/>
    <m/>
    <n v="29030"/>
    <m/>
    <m/>
    <n v="29030"/>
    <m/>
    <m/>
    <m/>
    <m/>
    <m/>
    <m/>
    <m/>
    <m/>
    <m/>
    <m/>
    <m/>
    <m/>
    <m/>
    <m/>
    <m/>
    <m/>
    <m/>
    <m/>
    <m/>
    <m/>
    <m/>
    <m/>
    <n v="0"/>
    <m/>
    <m/>
    <m/>
    <m/>
    <m/>
    <m/>
    <m/>
    <m/>
    <m/>
    <n v="0"/>
    <m/>
    <m/>
    <m/>
    <m/>
    <m/>
    <m/>
    <m/>
    <m/>
    <m/>
    <m/>
    <m/>
    <m/>
    <m/>
    <m/>
    <m/>
    <m/>
    <m/>
    <m/>
    <m/>
    <m/>
    <m/>
    <m/>
    <m/>
    <m/>
    <m/>
    <m/>
    <m/>
    <m/>
    <m/>
    <m/>
    <m/>
    <m/>
    <m/>
    <m/>
    <m/>
    <m/>
    <m/>
    <m/>
    <m/>
    <m/>
    <n v="0"/>
    <n v="20202"/>
    <m/>
    <m/>
    <s v="Department chair (Faculty position)"/>
    <m/>
    <s v="yes"/>
    <m/>
    <m/>
    <m/>
    <m/>
    <s v="Responsibility differential"/>
    <m/>
    <n v="693"/>
    <m/>
    <m/>
    <m/>
    <m/>
    <m/>
    <n v="94"/>
    <m/>
    <n v="74"/>
    <n v="70"/>
    <n v="77"/>
    <n v="398"/>
    <m/>
    <m/>
    <n v="4"/>
    <n v="4.43"/>
    <m/>
    <m/>
    <n v="3"/>
    <n v="3"/>
    <n v="7.43"/>
    <n v="0.375"/>
    <n v="5667"/>
    <s v="actual"/>
    <n v="8768"/>
    <n v="712"/>
    <n v="2592"/>
    <n v="122"/>
    <m/>
    <m/>
    <n v="12194"/>
    <m/>
    <m/>
    <n v="33"/>
    <n v="32"/>
    <n v="32"/>
    <n v="32"/>
    <m/>
    <m/>
    <m/>
    <m/>
    <m/>
    <m/>
    <m/>
    <m/>
    <m/>
    <m/>
    <m/>
    <m/>
    <m/>
    <n v="165"/>
    <n v="3056"/>
    <n v="0"/>
    <n v="0"/>
    <n v="0"/>
    <n v="57"/>
    <n v="40"/>
    <n v="40"/>
    <n v="4"/>
    <n v="0"/>
    <n v="116"/>
    <n v="0"/>
    <m/>
    <m/>
    <m/>
    <m/>
    <m/>
    <m/>
    <n v="0"/>
    <e v="#DIV/0!"/>
    <e v="#DIV/0!"/>
    <e v="#DIV/0!"/>
    <e v="#DIV/0!"/>
    <e v="#DIV/0!"/>
    <e v="#DIV/0!"/>
    <m/>
    <e v="#DIV/0!"/>
    <e v="#DIV/0!"/>
    <e v="#DIV/0!"/>
    <m/>
    <m/>
    <m/>
    <m/>
    <m/>
    <m/>
    <m/>
    <m/>
    <m/>
    <m/>
    <m/>
    <n v="745.36061013907852"/>
    <x v="0"/>
  </r>
  <r>
    <s v="Los Angeles CCD"/>
    <x v="46"/>
    <s v="743"/>
    <s v="Multi-College District"/>
    <x v="2"/>
    <n v="0.62683797287651677"/>
    <n v="0.27658815132048536"/>
    <n v="0.16"/>
    <n v="23.1"/>
    <n v="12"/>
    <n v="20090"/>
    <x v="3"/>
    <x v="417"/>
    <x v="84"/>
    <x v="11"/>
    <n v="30"/>
    <n v="121"/>
    <n v="0"/>
    <n v="27"/>
    <s v="WiFi throughout building"/>
    <n v="8894"/>
    <m/>
    <n v="0"/>
    <n v="15169"/>
    <n v="0"/>
    <n v="0"/>
    <m/>
    <m/>
    <n v="0"/>
    <n v="0"/>
    <n v="24063"/>
    <n v="0"/>
    <m/>
    <n v="0"/>
    <m/>
    <n v="0"/>
    <m/>
    <m/>
    <m/>
    <n v="0"/>
    <n v="0"/>
    <m/>
    <n v="11000"/>
    <m/>
    <n v="0"/>
    <m/>
    <m/>
    <m/>
    <m/>
    <m/>
    <m/>
    <m/>
    <n v="11000"/>
    <n v="0"/>
    <m/>
    <n v="0"/>
    <n v="0"/>
    <n v="0"/>
    <n v="0"/>
    <m/>
    <m/>
    <n v="0"/>
    <m/>
    <n v="0"/>
    <m/>
    <m/>
    <m/>
    <m/>
    <m/>
    <m/>
    <m/>
    <m/>
    <m/>
    <m/>
    <m/>
    <m/>
    <m/>
    <m/>
    <m/>
    <m/>
    <m/>
    <m/>
    <m/>
    <m/>
    <m/>
    <m/>
    <n v="0"/>
    <m/>
    <n v="0"/>
    <n v="3791"/>
    <m/>
    <m/>
    <m/>
    <n v="30878"/>
    <m/>
    <m/>
    <n v="34669"/>
    <m/>
    <m/>
    <m/>
    <m/>
    <m/>
    <m/>
    <m/>
    <m/>
    <m/>
    <m/>
    <m/>
    <m/>
    <m/>
    <m/>
    <m/>
    <m/>
    <m/>
    <m/>
    <m/>
    <m/>
    <m/>
    <m/>
    <n v="1185"/>
    <m/>
    <n v="0"/>
    <n v="0"/>
    <n v="0"/>
    <m/>
    <m/>
    <n v="0"/>
    <n v="0"/>
    <m/>
    <n v="1185"/>
    <m/>
    <m/>
    <m/>
    <m/>
    <m/>
    <m/>
    <m/>
    <m/>
    <m/>
    <m/>
    <m/>
    <m/>
    <m/>
    <m/>
    <m/>
    <m/>
    <m/>
    <m/>
    <m/>
    <m/>
    <m/>
    <m/>
    <m/>
    <m/>
    <m/>
    <m/>
    <m/>
    <m/>
    <m/>
    <m/>
    <m/>
    <m/>
    <m/>
    <m/>
    <m/>
    <m/>
    <m/>
    <m/>
    <m/>
    <m/>
    <n v="0"/>
    <n v="35063"/>
    <m/>
    <m/>
    <s v="Department chair (Faculty position)"/>
    <m/>
    <s v="yes"/>
    <m/>
    <m/>
    <m/>
    <m/>
    <s v="Responsibility differential"/>
    <m/>
    <n v="679"/>
    <m/>
    <m/>
    <m/>
    <m/>
    <m/>
    <n v="92"/>
    <m/>
    <n v="74"/>
    <n v="28"/>
    <n v="35"/>
    <n v="426"/>
    <m/>
    <m/>
    <n v="4"/>
    <n v="4.43"/>
    <m/>
    <m/>
    <n v="3"/>
    <n v="3"/>
    <n v="7.43"/>
    <n v="0.375"/>
    <n v="6085"/>
    <s v="actual"/>
    <n v="9082"/>
    <n v="1681"/>
    <n v="2755"/>
    <n v="149"/>
    <m/>
    <m/>
    <n v="13667"/>
    <m/>
    <m/>
    <n v="21"/>
    <n v="21"/>
    <n v="54"/>
    <n v="54"/>
    <m/>
    <m/>
    <m/>
    <m/>
    <m/>
    <m/>
    <m/>
    <m/>
    <m/>
    <m/>
    <m/>
    <m/>
    <m/>
    <n v="155"/>
    <n v="2914"/>
    <n v="1"/>
    <n v="2"/>
    <m/>
    <n v="57"/>
    <n v="40"/>
    <n v="40"/>
    <n v="4"/>
    <n v="0"/>
    <n v="120"/>
    <n v="0"/>
    <m/>
    <m/>
    <m/>
    <m/>
    <m/>
    <m/>
    <n v="0"/>
    <e v="#DIV/0!"/>
    <e v="#DIV/0!"/>
    <e v="#DIV/0!"/>
    <e v="#DIV/0!"/>
    <e v="#DIV/0!"/>
    <e v="#DIV/0!"/>
    <m/>
    <e v="#DIV/0!"/>
    <e v="#DIV/0!"/>
    <e v="#DIV/0!"/>
    <m/>
    <m/>
    <m/>
    <m/>
    <m/>
    <m/>
    <m/>
    <m/>
    <m/>
    <m/>
    <m/>
    <n v="874.28932897519871"/>
    <x v="0"/>
  </r>
  <r>
    <s v="Los Angeles CCD"/>
    <x v="46"/>
    <s v="743"/>
    <s v="Multi-College District"/>
    <x v="2"/>
    <n v="0.62683797287651677"/>
    <n v="0.27658815132048536"/>
    <n v="0.16"/>
    <n v="23.1"/>
    <n v="12"/>
    <n v="20100"/>
    <x v="4"/>
    <x v="418"/>
    <x v="84"/>
    <x v="11"/>
    <n v="30"/>
    <n v="121"/>
    <n v="0"/>
    <n v="27"/>
    <s v="WiFi throughout building"/>
    <n v="184"/>
    <m/>
    <n v="0"/>
    <n v="0"/>
    <n v="0"/>
    <n v="0"/>
    <m/>
    <m/>
    <n v="0"/>
    <n v="9000"/>
    <n v="9184"/>
    <n v="0"/>
    <m/>
    <n v="0"/>
    <m/>
    <n v="0"/>
    <m/>
    <m/>
    <m/>
    <n v="0"/>
    <n v="0"/>
    <m/>
    <n v="0"/>
    <m/>
    <n v="0"/>
    <m/>
    <m/>
    <m/>
    <m/>
    <m/>
    <m/>
    <n v="11000"/>
    <n v="11000"/>
    <n v="0"/>
    <m/>
    <n v="0"/>
    <n v="0"/>
    <n v="0"/>
    <n v="0"/>
    <m/>
    <m/>
    <n v="0"/>
    <m/>
    <n v="0"/>
    <m/>
    <m/>
    <m/>
    <m/>
    <m/>
    <m/>
    <m/>
    <m/>
    <m/>
    <m/>
    <m/>
    <m/>
    <m/>
    <m/>
    <m/>
    <m/>
    <m/>
    <m/>
    <m/>
    <m/>
    <m/>
    <m/>
    <n v="0"/>
    <m/>
    <n v="0"/>
    <n v="12977"/>
    <n v="0"/>
    <m/>
    <m/>
    <n v="22230"/>
    <m/>
    <m/>
    <n v="35207"/>
    <m/>
    <m/>
    <m/>
    <m/>
    <m/>
    <m/>
    <m/>
    <m/>
    <m/>
    <m/>
    <m/>
    <m/>
    <m/>
    <m/>
    <m/>
    <m/>
    <m/>
    <m/>
    <m/>
    <m/>
    <m/>
    <m/>
    <n v="401"/>
    <m/>
    <n v="0"/>
    <n v="0"/>
    <n v="0"/>
    <m/>
    <m/>
    <n v="0"/>
    <n v="0"/>
    <m/>
    <n v="401"/>
    <m/>
    <m/>
    <m/>
    <m/>
    <m/>
    <m/>
    <m/>
    <m/>
    <m/>
    <m/>
    <m/>
    <m/>
    <m/>
    <m/>
    <m/>
    <m/>
    <m/>
    <m/>
    <m/>
    <m/>
    <m/>
    <m/>
    <m/>
    <m/>
    <m/>
    <m/>
    <m/>
    <m/>
    <m/>
    <m/>
    <m/>
    <m/>
    <m/>
    <m/>
    <m/>
    <m/>
    <m/>
    <m/>
    <m/>
    <m/>
    <n v="0"/>
    <n v="20184"/>
    <m/>
    <m/>
    <s v="Department chair (Faculty position)"/>
    <m/>
    <s v="yes"/>
    <m/>
    <m/>
    <m/>
    <m/>
    <s v="Responsibility differential"/>
    <m/>
    <n v="936"/>
    <m/>
    <m/>
    <n v="58104"/>
    <m/>
    <n v="13841"/>
    <n v="92"/>
    <m/>
    <n v="74"/>
    <n v="38"/>
    <n v="56"/>
    <n v="464"/>
    <m/>
    <m/>
    <n v="4"/>
    <n v="4.43"/>
    <m/>
    <m/>
    <n v="3"/>
    <n v="3"/>
    <n v="7.43"/>
    <n v="0.375"/>
    <n v="7741"/>
    <s v="actual"/>
    <n v="8839"/>
    <n v="5616"/>
    <n v="3562"/>
    <n v="230"/>
    <m/>
    <m/>
    <n v="18247"/>
    <m/>
    <m/>
    <n v="20"/>
    <n v="18"/>
    <n v="51"/>
    <n v="51"/>
    <m/>
    <m/>
    <m/>
    <m/>
    <m/>
    <m/>
    <m/>
    <m/>
    <m/>
    <m/>
    <m/>
    <m/>
    <m/>
    <n v="143"/>
    <n v="2598"/>
    <n v="1"/>
    <n v="2"/>
    <n v="26"/>
    <n v="57"/>
    <n v="40"/>
    <n v="40"/>
    <n v="4"/>
    <n v="0"/>
    <n v="116"/>
    <n v="0"/>
    <m/>
    <m/>
    <m/>
    <m/>
    <m/>
    <m/>
    <n v="0"/>
    <e v="#DIV/0!"/>
    <e v="#DIV/0!"/>
    <e v="#DIV/0!"/>
    <e v="#DIV/0!"/>
    <e v="#DIV/0!"/>
    <e v="#DIV/0!"/>
    <m/>
    <e v="#DIV/0!"/>
    <e v="#DIV/0!"/>
    <e v="#DIV/0!"/>
    <m/>
    <m/>
    <m/>
    <m/>
    <m/>
    <m/>
    <m/>
    <m/>
    <m/>
    <m/>
    <m/>
    <n v="792.35657245401569"/>
    <x v="0"/>
  </r>
  <r>
    <s v="Los Angeles CCD"/>
    <x v="46"/>
    <s v="743"/>
    <s v="Multi-College District"/>
    <x v="2"/>
    <n v="0.62683797287651677"/>
    <n v="0.27658815132048536"/>
    <n v="0.16"/>
    <n v="23.1"/>
    <n v="12"/>
    <n v="20110"/>
    <x v="5"/>
    <x v="419"/>
    <x v="84"/>
    <x v="11"/>
    <n v="30"/>
    <n v="121"/>
    <n v="0"/>
    <n v="27"/>
    <s v="WiFi Access"/>
    <n v="9203"/>
    <m/>
    <n v="0"/>
    <n v="0"/>
    <n v="0"/>
    <n v="0"/>
    <m/>
    <m/>
    <n v="0"/>
    <n v="0"/>
    <n v="9203"/>
    <n v="0"/>
    <m/>
    <n v="0"/>
    <n v="0"/>
    <n v="0"/>
    <n v="0"/>
    <m/>
    <m/>
    <n v="0"/>
    <m/>
    <m/>
    <n v="10933"/>
    <m/>
    <n v="0"/>
    <n v="0"/>
    <n v="0"/>
    <n v="0"/>
    <m/>
    <m/>
    <n v="0"/>
    <n v="0"/>
    <n v="10933"/>
    <n v="0"/>
    <m/>
    <n v="0"/>
    <n v="0"/>
    <n v="0"/>
    <n v="0"/>
    <m/>
    <m/>
    <n v="0"/>
    <n v="0"/>
    <n v="0"/>
    <m/>
    <m/>
    <m/>
    <m/>
    <m/>
    <m/>
    <m/>
    <m/>
    <m/>
    <m/>
    <m/>
    <m/>
    <m/>
    <m/>
    <m/>
    <m/>
    <m/>
    <m/>
    <m/>
    <m/>
    <m/>
    <m/>
    <n v="0"/>
    <m/>
    <n v="0"/>
    <n v="32309"/>
    <n v="0"/>
    <m/>
    <m/>
    <n v="2744"/>
    <n v="0"/>
    <n v="0"/>
    <n v="35053"/>
    <m/>
    <m/>
    <m/>
    <m/>
    <m/>
    <m/>
    <m/>
    <m/>
    <m/>
    <m/>
    <m/>
    <m/>
    <m/>
    <m/>
    <m/>
    <m/>
    <m/>
    <m/>
    <m/>
    <m/>
    <m/>
    <m/>
    <n v="0"/>
    <m/>
    <n v="0"/>
    <n v="0"/>
    <n v="0"/>
    <m/>
    <m/>
    <n v="0"/>
    <n v="0"/>
    <n v="0"/>
    <n v="0"/>
    <m/>
    <m/>
    <m/>
    <m/>
    <m/>
    <m/>
    <m/>
    <m/>
    <m/>
    <m/>
    <m/>
    <m/>
    <m/>
    <m/>
    <m/>
    <m/>
    <m/>
    <m/>
    <m/>
    <m/>
    <m/>
    <m/>
    <m/>
    <m/>
    <m/>
    <m/>
    <m/>
    <m/>
    <m/>
    <m/>
    <n v="0"/>
    <m/>
    <n v="0"/>
    <n v="0"/>
    <n v="0"/>
    <n v="0"/>
    <m/>
    <m/>
    <n v="0"/>
    <n v="0"/>
    <n v="0"/>
    <n v="20136"/>
    <n v="35053"/>
    <n v="55189"/>
    <s v="Department chair (Faculty position)"/>
    <m/>
    <s v="yes"/>
    <m/>
    <m/>
    <m/>
    <s v="Stipend"/>
    <m/>
    <m/>
    <n v="2675"/>
    <m/>
    <m/>
    <n v="60564"/>
    <m/>
    <n v="13404"/>
    <n v="88"/>
    <m/>
    <n v="74"/>
    <m/>
    <n v="150"/>
    <n v="614"/>
    <m/>
    <m/>
    <n v="4"/>
    <n v="4.343"/>
    <m/>
    <m/>
    <n v="3"/>
    <n v="3"/>
    <n v="7.343"/>
    <n v="0.5"/>
    <n v="7127"/>
    <s v="actual"/>
    <n v="11664"/>
    <n v="6607"/>
    <n v="6211"/>
    <m/>
    <m/>
    <m/>
    <n v="22127"/>
    <m/>
    <m/>
    <n v="32"/>
    <n v="32"/>
    <n v="19"/>
    <n v="19"/>
    <m/>
    <m/>
    <m/>
    <m/>
    <m/>
    <m/>
    <m/>
    <m/>
    <m/>
    <m/>
    <m/>
    <m/>
    <m/>
    <n v="89"/>
    <n v="2781"/>
    <n v="1"/>
    <n v="1"/>
    <m/>
    <n v="57"/>
    <n v="40"/>
    <n v="40"/>
    <n v="4"/>
    <n v="0"/>
    <n v="4"/>
    <n v="0"/>
    <m/>
    <m/>
    <m/>
    <m/>
    <m/>
    <m/>
    <n v="0"/>
    <n v="0.16675424450524562"/>
    <n v="0"/>
    <n v="0.19810107086557105"/>
    <n v="0"/>
    <n v="0.63514468462918339"/>
    <n v="0"/>
    <m/>
    <n v="0"/>
    <n v="0.36485531537081667"/>
    <n v="0.63514468462918339"/>
    <m/>
    <m/>
    <m/>
    <m/>
    <m/>
    <m/>
    <m/>
    <m/>
    <m/>
    <m/>
    <m/>
    <n v="819.69515508777386"/>
    <x v="0"/>
  </r>
  <r>
    <s v="Los Angeles CCD"/>
    <x v="46"/>
    <s v="743"/>
    <s v="Multi-College District"/>
    <x v="2"/>
    <n v="0.62683797287651677"/>
    <n v="0.27658815132048536"/>
    <n v="0.16"/>
    <n v="23.1"/>
    <n v="12"/>
    <n v="20120"/>
    <x v="6"/>
    <x v="420"/>
    <x v="84"/>
    <x v="11"/>
    <n v="30"/>
    <n v="121"/>
    <n v="0"/>
    <n v="27"/>
    <s v="WiFi Access"/>
    <n v="8953"/>
    <m/>
    <n v="0"/>
    <n v="0"/>
    <n v="0"/>
    <n v="0"/>
    <m/>
    <m/>
    <n v="0"/>
    <n v="0"/>
    <n v="8.9529999999999994"/>
    <n v="0"/>
    <m/>
    <n v="0"/>
    <n v="0"/>
    <n v="0"/>
    <n v="0"/>
    <m/>
    <m/>
    <n v="0"/>
    <m/>
    <m/>
    <n v="11000"/>
    <m/>
    <n v="0"/>
    <n v="0"/>
    <n v="0"/>
    <n v="0"/>
    <m/>
    <m/>
    <n v="0"/>
    <n v="0"/>
    <n v="11000"/>
    <n v="0"/>
    <m/>
    <n v="0"/>
    <n v="0"/>
    <n v="0"/>
    <n v="0"/>
    <m/>
    <m/>
    <n v="0"/>
    <n v="0"/>
    <n v="0"/>
    <m/>
    <m/>
    <m/>
    <m/>
    <m/>
    <m/>
    <m/>
    <m/>
    <m/>
    <m/>
    <m/>
    <m/>
    <m/>
    <m/>
    <m/>
    <m/>
    <m/>
    <m/>
    <m/>
    <m/>
    <m/>
    <m/>
    <n v="0"/>
    <m/>
    <n v="0"/>
    <n v="0"/>
    <n v="0"/>
    <m/>
    <m/>
    <n v="2570"/>
    <m/>
    <n v="15940"/>
    <n v="18510"/>
    <m/>
    <m/>
    <m/>
    <m/>
    <m/>
    <m/>
    <m/>
    <m/>
    <m/>
    <m/>
    <m/>
    <m/>
    <m/>
    <m/>
    <m/>
    <m/>
    <m/>
    <m/>
    <m/>
    <m/>
    <m/>
    <m/>
    <n v="0"/>
    <m/>
    <n v="0"/>
    <n v="0"/>
    <n v="0"/>
    <m/>
    <m/>
    <n v="0"/>
    <n v="0"/>
    <n v="0"/>
    <n v="0"/>
    <m/>
    <m/>
    <m/>
    <m/>
    <m/>
    <m/>
    <m/>
    <m/>
    <m/>
    <m/>
    <m/>
    <m/>
    <m/>
    <m/>
    <m/>
    <m/>
    <m/>
    <m/>
    <m/>
    <m/>
    <m/>
    <m/>
    <m/>
    <m/>
    <m/>
    <m/>
    <m/>
    <m/>
    <m/>
    <m/>
    <n v="0"/>
    <m/>
    <n v="0"/>
    <n v="0"/>
    <n v="0"/>
    <n v="0"/>
    <m/>
    <m/>
    <n v="0"/>
    <n v="0"/>
    <n v="0"/>
    <n v="11008.953"/>
    <n v="18510"/>
    <n v="29518.953000000001"/>
    <s v="Department chair (Faculty position)"/>
    <m/>
    <s v="yes"/>
    <m/>
    <m/>
    <m/>
    <s v="Stipend"/>
    <m/>
    <m/>
    <n v="359"/>
    <m/>
    <m/>
    <n v="60955"/>
    <m/>
    <n v="13403"/>
    <n v="88"/>
    <m/>
    <n v="74"/>
    <m/>
    <n v="0"/>
    <n v="614"/>
    <m/>
    <m/>
    <n v="4"/>
    <n v="4.343"/>
    <m/>
    <m/>
    <n v="3"/>
    <n v="3"/>
    <n v="7.343"/>
    <n v="0.5"/>
    <n v="6698"/>
    <s v="actual"/>
    <n v="9439"/>
    <n v="3452"/>
    <n v="3962"/>
    <m/>
    <m/>
    <m/>
    <n v="16853"/>
    <m/>
    <m/>
    <n v="51"/>
    <n v="51"/>
    <n v="20"/>
    <n v="20"/>
    <m/>
    <m/>
    <m/>
    <m/>
    <m/>
    <m/>
    <m/>
    <m/>
    <m/>
    <m/>
    <m/>
    <m/>
    <m/>
    <n v="67"/>
    <n v="2020"/>
    <n v="1"/>
    <n v="1"/>
    <m/>
    <n v="57"/>
    <n v="40"/>
    <n v="40"/>
    <n v="4"/>
    <n v="0"/>
    <n v="4"/>
    <n v="0"/>
    <m/>
    <m/>
    <m/>
    <m/>
    <m/>
    <m/>
    <n v="0"/>
    <n v="3.0329666502738087E-4"/>
    <n v="0"/>
    <n v="0.37264194295780068"/>
    <n v="0"/>
    <n v="0.62705476037717189"/>
    <n v="0"/>
    <m/>
    <n v="0"/>
    <n v="0.37294523962282805"/>
    <n v="0.62705476037717189"/>
    <m/>
    <m/>
    <m/>
    <m/>
    <m/>
    <m/>
    <m/>
    <m/>
    <m/>
    <m/>
    <m/>
    <n v="728.96384635836932"/>
    <x v="0"/>
  </r>
  <r>
    <s v="Los Angeles CCD"/>
    <x v="46"/>
    <s v="743"/>
    <s v="Multi-College District"/>
    <x v="2"/>
    <n v="0.62683797287651677"/>
    <n v="0.27658815132048536"/>
    <n v="0.16"/>
    <n v="23.1"/>
    <n v="12"/>
    <n v="20130"/>
    <x v="7"/>
    <x v="421"/>
    <x v="84"/>
    <x v="11"/>
    <n v="40"/>
    <n v="200"/>
    <n v="0"/>
    <n v="27"/>
    <m/>
    <m/>
    <m/>
    <m/>
    <m/>
    <m/>
    <m/>
    <m/>
    <m/>
    <m/>
    <m/>
    <n v="0"/>
    <m/>
    <m/>
    <m/>
    <m/>
    <m/>
    <m/>
    <m/>
    <m/>
    <m/>
    <m/>
    <m/>
    <m/>
    <m/>
    <m/>
    <m/>
    <m/>
    <m/>
    <m/>
    <m/>
    <m/>
    <m/>
    <n v="0"/>
    <n v="0"/>
    <m/>
    <n v="0"/>
    <n v="0"/>
    <m/>
    <m/>
    <n v="0"/>
    <n v="0"/>
    <n v="0"/>
    <n v="0"/>
    <n v="0"/>
    <m/>
    <m/>
    <m/>
    <m/>
    <m/>
    <m/>
    <m/>
    <m/>
    <m/>
    <m/>
    <m/>
    <m/>
    <m/>
    <m/>
    <m/>
    <m/>
    <m/>
    <m/>
    <m/>
    <m/>
    <m/>
    <m/>
    <m/>
    <m/>
    <m/>
    <m/>
    <m/>
    <m/>
    <m/>
    <m/>
    <m/>
    <m/>
    <m/>
    <m/>
    <m/>
    <m/>
    <m/>
    <m/>
    <m/>
    <m/>
    <m/>
    <m/>
    <m/>
    <m/>
    <m/>
    <m/>
    <m/>
    <m/>
    <m/>
    <m/>
    <m/>
    <m/>
    <m/>
    <m/>
    <m/>
    <n v="0"/>
    <m/>
    <n v="0"/>
    <n v="0"/>
    <m/>
    <n v="0"/>
    <n v="0"/>
    <m/>
    <n v="0"/>
    <n v="0"/>
    <n v="0"/>
    <m/>
    <m/>
    <m/>
    <m/>
    <m/>
    <m/>
    <m/>
    <m/>
    <m/>
    <m/>
    <m/>
    <m/>
    <m/>
    <m/>
    <m/>
    <m/>
    <m/>
    <m/>
    <m/>
    <m/>
    <n v="0"/>
    <m/>
    <n v="0"/>
    <m/>
    <m/>
    <n v="0"/>
    <m/>
    <n v="0"/>
    <n v="0"/>
    <n v="0"/>
    <n v="0"/>
    <m/>
    <n v="0"/>
    <n v="0"/>
    <m/>
    <m/>
    <n v="0"/>
    <n v="0"/>
    <n v="0"/>
    <n v="0"/>
    <n v="0"/>
    <n v="0"/>
    <n v="0"/>
    <n v="0"/>
    <s v="Department chair (Faculty position)"/>
    <m/>
    <s v="yes"/>
    <m/>
    <m/>
    <m/>
    <s v="Stipend"/>
    <m/>
    <m/>
    <m/>
    <m/>
    <m/>
    <m/>
    <m/>
    <m/>
    <n v="87"/>
    <m/>
    <n v="74"/>
    <n v="0"/>
    <n v="0"/>
    <n v="614"/>
    <m/>
    <m/>
    <n v="4"/>
    <n v="4"/>
    <m/>
    <n v="3"/>
    <n v="3"/>
    <n v="3"/>
    <n v="7"/>
    <n v="0.5"/>
    <n v="6544"/>
    <s v="actual"/>
    <n v="7985"/>
    <n v="3453"/>
    <n v="3378"/>
    <m/>
    <m/>
    <m/>
    <m/>
    <m/>
    <m/>
    <n v="30"/>
    <n v="30"/>
    <n v="6"/>
    <n v="6"/>
    <s v="Yes"/>
    <s v="Los Angeles City College"/>
    <s v="Los Angeles Pierce College"/>
    <m/>
    <m/>
    <m/>
    <m/>
    <m/>
    <m/>
    <m/>
    <m/>
    <m/>
    <m/>
    <m/>
    <m/>
    <m/>
    <m/>
    <m/>
    <m/>
    <m/>
    <m/>
    <m/>
    <m/>
    <m/>
    <m/>
    <m/>
    <m/>
    <m/>
    <m/>
    <m/>
    <m/>
    <m/>
    <e v="#DIV/0!"/>
    <e v="#DIV/0!"/>
    <e v="#DIV/0!"/>
    <e v="#DIV/0!"/>
    <e v="#DIV/0!"/>
    <e v="#DIV/0!"/>
    <m/>
    <e v="#DIV/0!"/>
    <e v="#DIV/0!"/>
    <e v="#DIV/0!"/>
    <m/>
    <m/>
    <m/>
    <m/>
    <m/>
    <m/>
    <m/>
    <m/>
    <m/>
    <m/>
    <m/>
    <n v="712.73722448979436"/>
    <x v="0"/>
  </r>
  <r>
    <s v="Los Angeles CCD"/>
    <x v="46"/>
    <s v="743"/>
    <s v="Multi-College District"/>
    <x v="2"/>
    <n v="0.62683797287651677"/>
    <n v="0.27658815132048536"/>
    <n v="0.16"/>
    <n v="23.1"/>
    <n v="12"/>
    <n v="20140"/>
    <x v="8"/>
    <x v="422"/>
    <x v="84"/>
    <x v="11"/>
    <n v="200"/>
    <n v="242"/>
    <n v="42"/>
    <n v="36"/>
    <m/>
    <n v="8700"/>
    <n v="0"/>
    <n v="0"/>
    <n v="0"/>
    <m/>
    <m/>
    <n v="0"/>
    <n v="0"/>
    <n v="0"/>
    <n v="0"/>
    <n v="8700"/>
    <n v="0"/>
    <n v="0"/>
    <n v="0"/>
    <n v="0"/>
    <m/>
    <m/>
    <n v="0"/>
    <n v="0"/>
    <n v="3720"/>
    <n v="0"/>
    <n v="3720"/>
    <n v="10500"/>
    <n v="0"/>
    <n v="0"/>
    <n v="0"/>
    <m/>
    <m/>
    <n v="0"/>
    <n v="0"/>
    <n v="0"/>
    <n v="0"/>
    <n v="10500"/>
    <n v="0"/>
    <n v="0"/>
    <n v="0"/>
    <n v="0"/>
    <m/>
    <m/>
    <n v="0"/>
    <n v="0"/>
    <n v="0"/>
    <n v="0"/>
    <n v="0"/>
    <n v="0"/>
    <n v="0"/>
    <n v="0"/>
    <n v="0"/>
    <m/>
    <n v="0"/>
    <n v="0"/>
    <n v="0"/>
    <n v="32666"/>
    <n v="0"/>
    <n v="32666"/>
    <n v="0"/>
    <n v="0"/>
    <n v="0"/>
    <n v="0"/>
    <m/>
    <n v="0"/>
    <n v="0"/>
    <n v="0"/>
    <n v="0"/>
    <n v="0"/>
    <n v="0"/>
    <n v="0"/>
    <n v="0"/>
    <n v="0"/>
    <n v="0"/>
    <n v="0"/>
    <n v="0"/>
    <n v="0"/>
    <n v="0"/>
    <n v="32666"/>
    <n v="0"/>
    <n v="32666"/>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19200"/>
    <n v="36386"/>
    <n v="55586"/>
    <s v="Department chair (Faculty position)"/>
    <m/>
    <s v="yes"/>
    <m/>
    <m/>
    <s v="Release time"/>
    <s v="Stipend"/>
    <m/>
    <n v="428"/>
    <n v="427"/>
    <n v="0"/>
    <n v="0"/>
    <n v="52288"/>
    <n v="0"/>
    <n v="52000"/>
    <n v="89"/>
    <m/>
    <n v="0"/>
    <n v="30"/>
    <n v="30"/>
    <n v="803"/>
    <s v="No"/>
    <m/>
    <n v="4"/>
    <n v="4.43"/>
    <n v="0"/>
    <n v="3"/>
    <n v="3"/>
    <n v="3"/>
    <n v="7.43"/>
    <n v="1.575"/>
    <n v="6895"/>
    <s v="actual"/>
    <n v="5088"/>
    <n v="3519"/>
    <n v="2753"/>
    <n v="0"/>
    <n v="0"/>
    <m/>
    <n v="11360"/>
    <n v="0"/>
    <n v="0"/>
    <m/>
    <n v="73"/>
    <n v="50"/>
    <n v="23"/>
    <s v="Yes"/>
    <s v="LA Valley"/>
    <s v="LA Pierce"/>
    <s v="LA Trade Tech"/>
    <s v="LA City"/>
    <s v="LA Harbor"/>
    <s v="LA Southwest"/>
    <s v="LA West"/>
    <s v="LA East"/>
    <m/>
    <m/>
    <s v="No"/>
    <m/>
    <n v="115"/>
    <n v="4193"/>
    <n v="3"/>
    <n v="3"/>
    <n v="73"/>
    <n v="57"/>
    <n v="24"/>
    <n v="24"/>
    <n v="4"/>
    <n v="0"/>
    <n v="128"/>
    <n v="0"/>
    <s v="No"/>
    <m/>
    <s v="No"/>
    <s v="No"/>
    <s v="Yes"/>
    <m/>
    <n v="0"/>
    <n v="0.15651423020184937"/>
    <n v="6.6923326017342494E-2"/>
    <n v="0.18889648472636994"/>
    <n v="0"/>
    <n v="0.58766595905443819"/>
    <n v="0"/>
    <n v="0"/>
    <n v="0"/>
    <n v="0.34541071492821934"/>
    <n v="0.65458928507178071"/>
    <n v="0.8"/>
    <s v="No"/>
    <m/>
    <m/>
    <m/>
    <m/>
    <m/>
    <m/>
    <m/>
    <m/>
    <m/>
    <n v="686.43186566685824"/>
    <x v="0"/>
  </r>
  <r>
    <s v="Los Angeles CCD"/>
    <x v="47"/>
    <s v="744"/>
    <s v="Multi-College District"/>
    <x v="0"/>
    <n v="0.57268619246861929"/>
    <n v="0.27792468619246863"/>
    <n v="0.31"/>
    <n v="15.7"/>
    <n v="6"/>
    <n v="20060"/>
    <x v="0"/>
    <x v="423"/>
    <x v="63"/>
    <x v="0"/>
    <n v="21"/>
    <n v="475"/>
    <n v="0"/>
    <n v="70"/>
    <n v="0"/>
    <n v="21953"/>
    <m/>
    <n v="0"/>
    <n v="15654"/>
    <n v="0"/>
    <n v="0"/>
    <m/>
    <m/>
    <n v="0"/>
    <n v="0"/>
    <n v="37607"/>
    <n v="22254"/>
    <m/>
    <n v="0"/>
    <n v="120"/>
    <n v="0"/>
    <n v="0"/>
    <m/>
    <m/>
    <n v="0"/>
    <n v="0"/>
    <n v="22374"/>
    <n v="0"/>
    <m/>
    <n v="0"/>
    <n v="3310"/>
    <n v="0"/>
    <n v="0"/>
    <m/>
    <m/>
    <n v="0"/>
    <n v="0"/>
    <n v="3310"/>
    <n v="6502"/>
    <m/>
    <n v="0"/>
    <n v="3800"/>
    <n v="0"/>
    <n v="0"/>
    <m/>
    <m/>
    <n v="0"/>
    <n v="0"/>
    <n v="10320"/>
    <m/>
    <m/>
    <m/>
    <m/>
    <m/>
    <m/>
    <m/>
    <m/>
    <m/>
    <m/>
    <m/>
    <m/>
    <m/>
    <m/>
    <m/>
    <m/>
    <m/>
    <m/>
    <m/>
    <m/>
    <m/>
    <m/>
    <n v="7568"/>
    <m/>
    <n v="0"/>
    <n v="0"/>
    <n v="0"/>
    <m/>
    <m/>
    <n v="41910"/>
    <n v="0"/>
    <n v="0"/>
    <n v="49478"/>
    <m/>
    <m/>
    <m/>
    <m/>
    <m/>
    <m/>
    <m/>
    <m/>
    <m/>
    <m/>
    <m/>
    <m/>
    <m/>
    <m/>
    <m/>
    <m/>
    <m/>
    <m/>
    <m/>
    <m/>
    <m/>
    <m/>
    <n v="0"/>
    <m/>
    <n v="0"/>
    <n v="0"/>
    <n v="0"/>
    <m/>
    <m/>
    <n v="0"/>
    <n v="0"/>
    <n v="0"/>
    <n v="0"/>
    <m/>
    <m/>
    <m/>
    <m/>
    <m/>
    <m/>
    <m/>
    <m/>
    <m/>
    <m/>
    <m/>
    <m/>
    <m/>
    <m/>
    <m/>
    <m/>
    <m/>
    <m/>
    <m/>
    <m/>
    <m/>
    <m/>
    <m/>
    <m/>
    <m/>
    <m/>
    <m/>
    <m/>
    <m/>
    <m/>
    <n v="0"/>
    <m/>
    <n v="0"/>
    <n v="1432"/>
    <n v="0"/>
    <n v="1415"/>
    <m/>
    <m/>
    <n v="0"/>
    <n v="0"/>
    <n v="2847"/>
    <n v="63291"/>
    <n v="59798"/>
    <n v="125936"/>
    <s v="Department chair (Faculty position)"/>
    <m/>
    <s v="yes"/>
    <m/>
    <m/>
    <m/>
    <s v="Stipend"/>
    <m/>
    <n v="738"/>
    <n v="863"/>
    <n v="1350"/>
    <n v="1391"/>
    <n v="102552"/>
    <n v="3861"/>
    <n v="8405"/>
    <n v="186"/>
    <m/>
    <n v="187"/>
    <n v="0"/>
    <n v="0"/>
    <n v="0"/>
    <m/>
    <m/>
    <n v="9"/>
    <n v="0.68"/>
    <m/>
    <m/>
    <n v="4"/>
    <n v="4"/>
    <n v="4.68"/>
    <n v="1"/>
    <n v="16296"/>
    <s v="actual"/>
    <n v="9800"/>
    <n v="6540"/>
    <m/>
    <m/>
    <m/>
    <m/>
    <n v="16340"/>
    <m/>
    <m/>
    <n v="77"/>
    <n v="77"/>
    <n v="63"/>
    <n v="63"/>
    <m/>
    <m/>
    <m/>
    <m/>
    <m/>
    <m/>
    <m/>
    <m/>
    <m/>
    <m/>
    <m/>
    <m/>
    <m/>
    <n v="126"/>
    <n v="3780"/>
    <n v="2"/>
    <n v="2"/>
    <n v="25"/>
    <n v="54"/>
    <n v="49"/>
    <n v="49"/>
    <n v="10"/>
    <n v="0"/>
    <n v="10"/>
    <n v="0"/>
    <m/>
    <m/>
    <m/>
    <m/>
    <m/>
    <m/>
    <n v="0"/>
    <n v="0.29861993393469699"/>
    <n v="0.17766166941938763"/>
    <n v="2.6283191462330071E-2"/>
    <n v="8.1946385465633334E-2"/>
    <n v="0.39288209884385722"/>
    <n v="0"/>
    <m/>
    <n v="2.2606720874094779E-2"/>
    <n v="0.50256479481641469"/>
    <n v="0.47482848430949054"/>
    <m/>
    <m/>
    <m/>
    <m/>
    <m/>
    <m/>
    <m/>
    <m/>
    <m/>
    <m/>
    <m/>
    <n v="2640.1450549450583"/>
    <x v="2"/>
  </r>
  <r>
    <s v="Los Angeles CCD"/>
    <x v="47"/>
    <s v="744"/>
    <s v="Multi-College District"/>
    <x v="0"/>
    <n v="0.57268619246861929"/>
    <n v="0.27792468619246863"/>
    <n v="0.31"/>
    <n v="15.7"/>
    <n v="6"/>
    <n v="20070"/>
    <x v="1"/>
    <x v="424"/>
    <x v="63"/>
    <x v="0"/>
    <n v="21"/>
    <n v="475"/>
    <n v="0"/>
    <n v="70"/>
    <n v="0"/>
    <n v="20400"/>
    <m/>
    <n v="0"/>
    <n v="10349"/>
    <n v="0"/>
    <n v="0"/>
    <m/>
    <m/>
    <n v="0"/>
    <n v="4973"/>
    <n v="35722"/>
    <n v="18388"/>
    <m/>
    <n v="0"/>
    <n v="1419"/>
    <n v="0"/>
    <n v="0"/>
    <m/>
    <m/>
    <n v="0"/>
    <n v="0"/>
    <n v="19807"/>
    <n v="3470"/>
    <m/>
    <n v="0"/>
    <n v="0"/>
    <n v="0"/>
    <n v="0"/>
    <m/>
    <m/>
    <n v="0"/>
    <n v="0"/>
    <n v="3470"/>
    <n v="4883"/>
    <m/>
    <n v="0"/>
    <n v="0"/>
    <n v="0"/>
    <n v="4100"/>
    <m/>
    <m/>
    <n v="0"/>
    <n v="0"/>
    <n v="8983"/>
    <m/>
    <m/>
    <m/>
    <m/>
    <m/>
    <m/>
    <m/>
    <m/>
    <m/>
    <m/>
    <m/>
    <m/>
    <m/>
    <m/>
    <m/>
    <m/>
    <m/>
    <m/>
    <m/>
    <m/>
    <m/>
    <m/>
    <n v="8958"/>
    <m/>
    <n v="0"/>
    <n v="20707"/>
    <n v="0"/>
    <m/>
    <m/>
    <n v="30760"/>
    <n v="0"/>
    <n v="0"/>
    <n v="60425"/>
    <m/>
    <m/>
    <m/>
    <m/>
    <m/>
    <m/>
    <m/>
    <m/>
    <m/>
    <m/>
    <m/>
    <m/>
    <m/>
    <m/>
    <m/>
    <m/>
    <m/>
    <m/>
    <m/>
    <m/>
    <m/>
    <m/>
    <n v="0"/>
    <m/>
    <n v="0"/>
    <n v="0"/>
    <n v="0"/>
    <m/>
    <m/>
    <n v="0"/>
    <n v="0"/>
    <n v="0"/>
    <n v="0"/>
    <m/>
    <m/>
    <m/>
    <m/>
    <m/>
    <m/>
    <m/>
    <m/>
    <m/>
    <m/>
    <m/>
    <m/>
    <m/>
    <m/>
    <m/>
    <m/>
    <m/>
    <m/>
    <m/>
    <m/>
    <m/>
    <m/>
    <m/>
    <m/>
    <m/>
    <m/>
    <m/>
    <m/>
    <m/>
    <m/>
    <n v="0"/>
    <m/>
    <n v="0"/>
    <n v="0"/>
    <n v="0"/>
    <n v="0"/>
    <m/>
    <m/>
    <n v="0"/>
    <n v="0"/>
    <n v="0"/>
    <n v="58999"/>
    <n v="69408"/>
    <n v="128407"/>
    <s v="Department chair (Faculty position)"/>
    <m/>
    <s v="yes"/>
    <m/>
    <m/>
    <m/>
    <s v="Stipend"/>
    <m/>
    <n v="598"/>
    <n v="670"/>
    <n v="1630"/>
    <n v="1650"/>
    <n v="104872"/>
    <n v="3234"/>
    <n v="11639"/>
    <n v="181"/>
    <m/>
    <n v="187"/>
    <n v="0"/>
    <n v="0"/>
    <n v="0"/>
    <m/>
    <m/>
    <n v="9"/>
    <n v="0.68"/>
    <m/>
    <m/>
    <n v="4"/>
    <n v="4"/>
    <n v="4.68"/>
    <n v="1"/>
    <n v="15755"/>
    <s v="actual"/>
    <n v="10843"/>
    <n v="7230"/>
    <m/>
    <m/>
    <m/>
    <m/>
    <n v="18073"/>
    <m/>
    <m/>
    <n v="53"/>
    <n v="53"/>
    <n v="81"/>
    <n v="81"/>
    <m/>
    <m/>
    <m/>
    <m/>
    <m/>
    <m/>
    <m/>
    <m/>
    <m/>
    <m/>
    <m/>
    <m/>
    <m/>
    <n v="114"/>
    <n v="3990"/>
    <n v="1"/>
    <n v="1"/>
    <n v="13"/>
    <n v="54"/>
    <n v="49"/>
    <n v="49"/>
    <n v="10"/>
    <n v="0"/>
    <n v="10"/>
    <n v="0"/>
    <m/>
    <m/>
    <m/>
    <m/>
    <m/>
    <m/>
    <n v="0"/>
    <n v="0.27819355642605154"/>
    <n v="0.15425171524916867"/>
    <n v="2.702344887739765E-2"/>
    <n v="6.9957245321516745E-2"/>
    <n v="0.4705740341258654"/>
    <n v="0"/>
    <m/>
    <n v="0"/>
    <n v="0.45946872055261784"/>
    <n v="0.54053127944738211"/>
    <m/>
    <m/>
    <m/>
    <m/>
    <m/>
    <m/>
    <m/>
    <m/>
    <m/>
    <m/>
    <m/>
    <n v="2752.2736263736492"/>
    <x v="2"/>
  </r>
  <r>
    <s v="Los Angeles CCD"/>
    <x v="47"/>
    <s v="744"/>
    <s v="Multi-College District"/>
    <x v="0"/>
    <n v="0.57268619246861929"/>
    <n v="0.27792468619246863"/>
    <n v="0.31"/>
    <n v="15.7"/>
    <n v="6"/>
    <n v="20080"/>
    <x v="2"/>
    <x v="425"/>
    <x v="63"/>
    <x v="0"/>
    <n v="28"/>
    <n v="418"/>
    <n v="0"/>
    <n v="65"/>
    <n v="0"/>
    <n v="3231"/>
    <m/>
    <n v="0"/>
    <n v="29099"/>
    <n v="0"/>
    <n v="0"/>
    <m/>
    <m/>
    <n v="0"/>
    <n v="4113"/>
    <n v="36443"/>
    <n v="0"/>
    <m/>
    <n v="0"/>
    <n v="8070"/>
    <n v="0"/>
    <n v="0"/>
    <m/>
    <m/>
    <n v="0"/>
    <n v="0"/>
    <n v="8070"/>
    <n v="890"/>
    <m/>
    <n v="0"/>
    <n v="18609"/>
    <n v="0"/>
    <n v="0"/>
    <m/>
    <m/>
    <n v="0"/>
    <n v="0"/>
    <n v="19499"/>
    <n v="0"/>
    <m/>
    <n v="0"/>
    <n v="0"/>
    <n v="0"/>
    <n v="0"/>
    <m/>
    <m/>
    <n v="0"/>
    <n v="0"/>
    <n v="0"/>
    <m/>
    <m/>
    <m/>
    <m/>
    <m/>
    <m/>
    <m/>
    <m/>
    <m/>
    <m/>
    <m/>
    <m/>
    <m/>
    <m/>
    <m/>
    <m/>
    <m/>
    <m/>
    <m/>
    <m/>
    <m/>
    <m/>
    <n v="46839"/>
    <m/>
    <n v="0"/>
    <n v="27732"/>
    <n v="0"/>
    <m/>
    <m/>
    <n v="8084"/>
    <n v="0"/>
    <n v="0"/>
    <n v="82655"/>
    <m/>
    <m/>
    <m/>
    <m/>
    <m/>
    <m/>
    <m/>
    <m/>
    <m/>
    <m/>
    <m/>
    <m/>
    <m/>
    <m/>
    <m/>
    <m/>
    <m/>
    <m/>
    <m/>
    <m/>
    <m/>
    <m/>
    <n v="0"/>
    <m/>
    <n v="0"/>
    <n v="0"/>
    <n v="0"/>
    <m/>
    <m/>
    <n v="0"/>
    <n v="0"/>
    <n v="0"/>
    <n v="0"/>
    <m/>
    <m/>
    <m/>
    <m/>
    <m/>
    <m/>
    <m/>
    <m/>
    <m/>
    <m/>
    <m/>
    <m/>
    <m/>
    <m/>
    <m/>
    <m/>
    <m/>
    <m/>
    <m/>
    <m/>
    <m/>
    <m/>
    <m/>
    <m/>
    <m/>
    <m/>
    <m/>
    <m/>
    <m/>
    <m/>
    <n v="3275"/>
    <m/>
    <n v="0"/>
    <n v="0"/>
    <n v="0"/>
    <n v="281"/>
    <m/>
    <m/>
    <n v="0"/>
    <n v="0"/>
    <n v="3556"/>
    <n v="55942"/>
    <n v="90725"/>
    <n v="150223"/>
    <s v="Department chair (Faculty position)"/>
    <m/>
    <s v="yes"/>
    <m/>
    <m/>
    <m/>
    <m/>
    <s v="Responsibility differential"/>
    <n v="998"/>
    <n v="1048"/>
    <n v="1702"/>
    <n v="1752"/>
    <n v="93465"/>
    <n v="3127"/>
    <n v="14768"/>
    <n v="129"/>
    <m/>
    <n v="186"/>
    <n v="0"/>
    <n v="0"/>
    <n v="0"/>
    <m/>
    <m/>
    <n v="5"/>
    <n v="5.53"/>
    <m/>
    <m/>
    <n v="4"/>
    <n v="4"/>
    <n v="9.5300000000000011"/>
    <n v="1"/>
    <n v="21226"/>
    <s v="actual"/>
    <n v="21892"/>
    <m/>
    <m/>
    <n v="0"/>
    <m/>
    <n v="0"/>
    <n v="21892"/>
    <m/>
    <m/>
    <n v="80"/>
    <n v="74"/>
    <n v="82"/>
    <n v="73"/>
    <m/>
    <m/>
    <m/>
    <m/>
    <m/>
    <m/>
    <m/>
    <m/>
    <m/>
    <m/>
    <m/>
    <m/>
    <m/>
    <n v="146"/>
    <n v="5110"/>
    <n v="1"/>
    <n v="2"/>
    <n v="25"/>
    <n v="54"/>
    <n v="47"/>
    <n v="47"/>
    <n v="0"/>
    <n v="0"/>
    <n v="0"/>
    <n v="0"/>
    <m/>
    <m/>
    <m/>
    <m/>
    <m/>
    <m/>
    <n v="0"/>
    <n v="0.24259267888405903"/>
    <n v="5.3720136064384284E-2"/>
    <n v="0.12980036345965665"/>
    <n v="0"/>
    <n v="0.55021534651817627"/>
    <n v="0"/>
    <m/>
    <n v="2.3671475073723729E-2"/>
    <n v="0.37239304234371567"/>
    <n v="0.60393548258256058"/>
    <m/>
    <m/>
    <m/>
    <m/>
    <m/>
    <m/>
    <m/>
    <m/>
    <m/>
    <m/>
    <m/>
    <n v="1468.6949282966118"/>
    <x v="2"/>
  </r>
  <r>
    <s v="Los Angeles CCD"/>
    <x v="47"/>
    <s v="744"/>
    <s v="Multi-College District"/>
    <x v="0"/>
    <n v="0.57268619246861929"/>
    <n v="0.27792468619246863"/>
    <n v="0.31"/>
    <n v="15.7"/>
    <n v="6"/>
    <n v="20090"/>
    <x v="3"/>
    <x v="426"/>
    <x v="63"/>
    <x v="0"/>
    <n v="28"/>
    <n v="418"/>
    <n v="0"/>
    <n v="65"/>
    <n v="0"/>
    <n v="4604"/>
    <m/>
    <n v="0"/>
    <n v="25363"/>
    <n v="0"/>
    <n v="0"/>
    <m/>
    <m/>
    <n v="0"/>
    <n v="4953"/>
    <n v="34920"/>
    <n v="4292"/>
    <m/>
    <n v="0"/>
    <n v="0"/>
    <n v="0"/>
    <n v="33652"/>
    <m/>
    <m/>
    <n v="0"/>
    <n v="0"/>
    <n v="37944"/>
    <n v="1744"/>
    <m/>
    <n v="0"/>
    <n v="18283"/>
    <n v="0"/>
    <n v="0"/>
    <m/>
    <m/>
    <n v="0"/>
    <n v="0"/>
    <n v="20027"/>
    <n v="0"/>
    <m/>
    <n v="0"/>
    <n v="0"/>
    <n v="0"/>
    <n v="0"/>
    <m/>
    <m/>
    <n v="0"/>
    <n v="0"/>
    <n v="0"/>
    <m/>
    <m/>
    <m/>
    <m/>
    <m/>
    <m/>
    <m/>
    <m/>
    <m/>
    <m/>
    <m/>
    <m/>
    <m/>
    <m/>
    <m/>
    <m/>
    <m/>
    <m/>
    <m/>
    <m/>
    <m/>
    <m/>
    <n v="37672"/>
    <m/>
    <n v="0"/>
    <n v="0"/>
    <n v="0"/>
    <m/>
    <m/>
    <n v="31082"/>
    <n v="0"/>
    <n v="0"/>
    <n v="68754"/>
    <m/>
    <m/>
    <m/>
    <m/>
    <m/>
    <m/>
    <m/>
    <m/>
    <m/>
    <m/>
    <m/>
    <m/>
    <m/>
    <m/>
    <m/>
    <m/>
    <m/>
    <m/>
    <m/>
    <m/>
    <m/>
    <m/>
    <n v="0"/>
    <m/>
    <n v="0"/>
    <n v="0"/>
    <n v="0"/>
    <m/>
    <m/>
    <n v="0"/>
    <n v="0"/>
    <n v="0"/>
    <n v="0"/>
    <m/>
    <m/>
    <m/>
    <m/>
    <m/>
    <m/>
    <m/>
    <m/>
    <m/>
    <m/>
    <m/>
    <m/>
    <m/>
    <m/>
    <m/>
    <m/>
    <m/>
    <m/>
    <m/>
    <m/>
    <m/>
    <m/>
    <m/>
    <m/>
    <m/>
    <m/>
    <m/>
    <m/>
    <m/>
    <m/>
    <n v="5825"/>
    <m/>
    <n v="0"/>
    <n v="0"/>
    <n v="0"/>
    <n v="8376"/>
    <m/>
    <m/>
    <n v="0"/>
    <n v="0"/>
    <n v="14211"/>
    <n v="54947"/>
    <n v="106698"/>
    <n v="175856"/>
    <s v="Department chair (Faculty position)"/>
    <m/>
    <s v="yes"/>
    <m/>
    <m/>
    <m/>
    <m/>
    <s v="Responsibility differential"/>
    <n v="1149"/>
    <n v="1191"/>
    <n v="1445"/>
    <n v="1487"/>
    <n v="95090"/>
    <n v="2734"/>
    <n v="17502"/>
    <n v="128"/>
    <m/>
    <n v="186"/>
    <n v="0"/>
    <n v="0"/>
    <n v="0"/>
    <m/>
    <m/>
    <n v="5"/>
    <n v="5.53"/>
    <m/>
    <m/>
    <n v="4"/>
    <n v="4"/>
    <n v="9.5300000000000011"/>
    <n v="1"/>
    <n v="25236"/>
    <s v="actual"/>
    <n v="14794"/>
    <n v="15411"/>
    <m/>
    <n v="0"/>
    <m/>
    <n v="0"/>
    <n v="30205"/>
    <m/>
    <m/>
    <n v="66"/>
    <n v="63"/>
    <n v="117"/>
    <n v="108"/>
    <m/>
    <m/>
    <m/>
    <m/>
    <m/>
    <m/>
    <m/>
    <m/>
    <m/>
    <m/>
    <m/>
    <m/>
    <m/>
    <n v="137"/>
    <n v="4930"/>
    <n v="1"/>
    <n v="2"/>
    <n v="31"/>
    <n v="54"/>
    <n v="47"/>
    <n v="47"/>
    <n v="0"/>
    <n v="0"/>
    <n v="0"/>
    <n v="0"/>
    <m/>
    <m/>
    <m/>
    <m/>
    <m/>
    <m/>
    <n v="0"/>
    <n v="0.19857155854790284"/>
    <n v="0.21576744609225731"/>
    <n v="0.11388294968610682"/>
    <n v="0"/>
    <n v="0.39096760986261486"/>
    <n v="0"/>
    <m/>
    <n v="8.0810435811118186E-2"/>
    <n v="0.31245450823400966"/>
    <n v="0.6067350559548722"/>
    <m/>
    <m/>
    <m/>
    <m/>
    <m/>
    <m/>
    <m/>
    <m/>
    <m/>
    <m/>
    <m/>
    <n v="1674.4802878129265"/>
    <x v="2"/>
  </r>
  <r>
    <s v="Los Angeles CCD"/>
    <x v="47"/>
    <s v="744"/>
    <s v="Multi-College District"/>
    <x v="0"/>
    <n v="0.57268619246861929"/>
    <n v="0.27792468619246863"/>
    <n v="0.31"/>
    <n v="15.7"/>
    <n v="6"/>
    <n v="20100"/>
    <x v="4"/>
    <x v="427"/>
    <x v="63"/>
    <x v="0"/>
    <n v="28"/>
    <n v="418"/>
    <n v="0"/>
    <n v="65"/>
    <n v="0"/>
    <n v="2758"/>
    <m/>
    <n v="0"/>
    <n v="7782"/>
    <n v="0"/>
    <n v="0"/>
    <m/>
    <m/>
    <n v="0"/>
    <n v="5034"/>
    <n v="15574"/>
    <n v="5292"/>
    <m/>
    <n v="0"/>
    <n v="0"/>
    <n v="0"/>
    <n v="0"/>
    <m/>
    <m/>
    <n v="0"/>
    <n v="0"/>
    <n v="5292"/>
    <n v="17395"/>
    <m/>
    <n v="0"/>
    <n v="0"/>
    <n v="0"/>
    <n v="0"/>
    <m/>
    <m/>
    <n v="0"/>
    <n v="0"/>
    <n v="17395"/>
    <n v="0"/>
    <m/>
    <n v="0"/>
    <n v="0"/>
    <n v="0"/>
    <n v="0"/>
    <m/>
    <m/>
    <n v="0"/>
    <n v="0"/>
    <n v="0"/>
    <m/>
    <m/>
    <m/>
    <m/>
    <m/>
    <m/>
    <m/>
    <m/>
    <m/>
    <m/>
    <m/>
    <m/>
    <m/>
    <m/>
    <m/>
    <m/>
    <m/>
    <m/>
    <m/>
    <m/>
    <m/>
    <m/>
    <n v="77028"/>
    <m/>
    <n v="0"/>
    <n v="0"/>
    <n v="0"/>
    <m/>
    <m/>
    <n v="3370"/>
    <n v="0"/>
    <n v="0"/>
    <n v="80398"/>
    <m/>
    <m/>
    <m/>
    <m/>
    <m/>
    <m/>
    <m/>
    <m/>
    <m/>
    <m/>
    <m/>
    <m/>
    <m/>
    <m/>
    <m/>
    <m/>
    <m/>
    <m/>
    <m/>
    <m/>
    <m/>
    <m/>
    <n v="0"/>
    <m/>
    <n v="0"/>
    <n v="0"/>
    <n v="0"/>
    <m/>
    <m/>
    <n v="0"/>
    <n v="0"/>
    <n v="0"/>
    <n v="0"/>
    <m/>
    <m/>
    <m/>
    <m/>
    <m/>
    <m/>
    <m/>
    <m/>
    <m/>
    <m/>
    <m/>
    <m/>
    <m/>
    <m/>
    <m/>
    <m/>
    <m/>
    <m/>
    <m/>
    <m/>
    <m/>
    <m/>
    <m/>
    <m/>
    <m/>
    <m/>
    <m/>
    <m/>
    <m/>
    <m/>
    <n v="3026"/>
    <m/>
    <n v="0"/>
    <n v="0"/>
    <n v="0"/>
    <n v="454"/>
    <m/>
    <m/>
    <n v="0"/>
    <n v="0"/>
    <n v="3480"/>
    <n v="32969"/>
    <n v="85690"/>
    <n v="122139"/>
    <s v="Department chair (Faculty position)"/>
    <m/>
    <s v="yes"/>
    <m/>
    <m/>
    <m/>
    <m/>
    <s v="Responsibility differential"/>
    <n v="698"/>
    <n v="721"/>
    <n v="682"/>
    <n v="682"/>
    <n v="96470"/>
    <n v="2476"/>
    <n v="20679"/>
    <n v="124"/>
    <m/>
    <n v="186"/>
    <n v="0"/>
    <n v="0"/>
    <n v="0"/>
    <m/>
    <m/>
    <n v="5"/>
    <n v="5.53"/>
    <m/>
    <m/>
    <n v="4"/>
    <n v="4"/>
    <n v="9.5300000000000011"/>
    <n v="1"/>
    <n v="21208"/>
    <s v="actual"/>
    <n v="12461"/>
    <n v="16793"/>
    <m/>
    <n v="0"/>
    <m/>
    <n v="0"/>
    <n v="29254"/>
    <m/>
    <m/>
    <n v="55"/>
    <n v="52"/>
    <n v="92"/>
    <n v="88"/>
    <m/>
    <m/>
    <m/>
    <m/>
    <m/>
    <m/>
    <m/>
    <m/>
    <m/>
    <m/>
    <m/>
    <m/>
    <m/>
    <n v="108"/>
    <n v="4104"/>
    <n v="1"/>
    <n v="2"/>
    <n v="49"/>
    <n v="54"/>
    <n v="47"/>
    <n v="47"/>
    <n v="0"/>
    <n v="0"/>
    <n v="0"/>
    <n v="0"/>
    <m/>
    <m/>
    <m/>
    <m/>
    <m/>
    <m/>
    <n v="0"/>
    <n v="0.12751045939462416"/>
    <n v="4.3327684032127334E-2"/>
    <n v="0.14241970214264077"/>
    <n v="0"/>
    <n v="0.65825002660902743"/>
    <n v="0"/>
    <m/>
    <n v="2.8492127821580331E-2"/>
    <n v="0.2699301615372649"/>
    <n v="0.70157771064115471"/>
    <m/>
    <m/>
    <m/>
    <m/>
    <m/>
    <m/>
    <m/>
    <m/>
    <m/>
    <m/>
    <m/>
    <n v="1496.2422425423545"/>
    <x v="2"/>
  </r>
  <r>
    <s v="Los Angeles CCD"/>
    <x v="47"/>
    <s v="744"/>
    <s v="Multi-College District"/>
    <x v="0"/>
    <n v="0.57268619246861929"/>
    <n v="0.27792468619246863"/>
    <n v="0.31"/>
    <n v="15.7"/>
    <n v="6"/>
    <n v="20110"/>
    <x v="5"/>
    <x v="428"/>
    <x v="63"/>
    <x v="0"/>
    <n v="28"/>
    <n v="0"/>
    <n v="0"/>
    <n v="65"/>
    <n v="0"/>
    <n v="2518"/>
    <m/>
    <n v="32"/>
    <n v="0"/>
    <n v="0"/>
    <n v="0"/>
    <m/>
    <m/>
    <n v="0"/>
    <n v="9629"/>
    <n v="12179"/>
    <n v="0"/>
    <m/>
    <n v="0"/>
    <n v="0"/>
    <n v="0"/>
    <n v="0"/>
    <m/>
    <m/>
    <n v="0"/>
    <n v="0"/>
    <n v="0"/>
    <n v="12497"/>
    <m/>
    <n v="0"/>
    <n v="0"/>
    <n v="0"/>
    <n v="0"/>
    <m/>
    <m/>
    <n v="0"/>
    <n v="0"/>
    <n v="12497"/>
    <n v="0"/>
    <m/>
    <n v="0"/>
    <n v="0"/>
    <n v="0"/>
    <n v="0"/>
    <m/>
    <m/>
    <n v="0"/>
    <n v="0"/>
    <n v="0"/>
    <m/>
    <m/>
    <m/>
    <m/>
    <m/>
    <m/>
    <m/>
    <m/>
    <m/>
    <m/>
    <m/>
    <m/>
    <m/>
    <m/>
    <m/>
    <m/>
    <m/>
    <m/>
    <m/>
    <m/>
    <m/>
    <m/>
    <n v="34401"/>
    <m/>
    <n v="0"/>
    <n v="0"/>
    <n v="0"/>
    <m/>
    <m/>
    <n v="0"/>
    <n v="0"/>
    <n v="3475"/>
    <n v="37876"/>
    <m/>
    <m/>
    <m/>
    <m/>
    <m/>
    <m/>
    <m/>
    <m/>
    <m/>
    <m/>
    <m/>
    <m/>
    <m/>
    <m/>
    <m/>
    <m/>
    <m/>
    <m/>
    <m/>
    <m/>
    <m/>
    <m/>
    <n v="0"/>
    <m/>
    <n v="0"/>
    <n v="0"/>
    <n v="0"/>
    <m/>
    <m/>
    <n v="0"/>
    <n v="0"/>
    <n v="0"/>
    <n v="0"/>
    <m/>
    <m/>
    <m/>
    <m/>
    <m/>
    <m/>
    <m/>
    <m/>
    <m/>
    <m/>
    <m/>
    <m/>
    <m/>
    <m/>
    <m/>
    <m/>
    <m/>
    <m/>
    <m/>
    <m/>
    <m/>
    <m/>
    <m/>
    <m/>
    <m/>
    <m/>
    <m/>
    <m/>
    <m/>
    <m/>
    <n v="0"/>
    <m/>
    <n v="0"/>
    <n v="0"/>
    <n v="0"/>
    <n v="0"/>
    <m/>
    <m/>
    <n v="0"/>
    <n v="150"/>
    <n v="150"/>
    <n v="24676"/>
    <n v="37876"/>
    <n v="62702"/>
    <s v="Department chair (Faculty position)"/>
    <m/>
    <s v="yes"/>
    <m/>
    <m/>
    <m/>
    <m/>
    <s v="Responsibility Differential"/>
    <n v="486"/>
    <n v="494"/>
    <n v="128"/>
    <n v="196"/>
    <n v="93970"/>
    <n v="34"/>
    <n v="17902"/>
    <n v="115"/>
    <m/>
    <n v="186"/>
    <n v="0"/>
    <n v="0"/>
    <n v="0"/>
    <m/>
    <m/>
    <n v="5"/>
    <n v="5.7"/>
    <m/>
    <m/>
    <n v="5"/>
    <n v="5"/>
    <n v="10.7"/>
    <n v="1"/>
    <n v="18500"/>
    <s v="estimate"/>
    <n v="13550"/>
    <n v="15007"/>
    <n v="554"/>
    <n v="0"/>
    <m/>
    <n v="0"/>
    <n v="28557"/>
    <m/>
    <m/>
    <n v="54"/>
    <n v="52"/>
    <n v="109"/>
    <n v="106"/>
    <m/>
    <m/>
    <m/>
    <m/>
    <m/>
    <m/>
    <m/>
    <m/>
    <m/>
    <m/>
    <m/>
    <m/>
    <m/>
    <n v="123"/>
    <n v="4305"/>
    <n v="2"/>
    <n v="1"/>
    <n v="80"/>
    <n v="54"/>
    <n v="47"/>
    <n v="47"/>
    <n v="0"/>
    <n v="0"/>
    <n v="0"/>
    <n v="0"/>
    <m/>
    <m/>
    <m/>
    <m/>
    <m/>
    <m/>
    <n v="0"/>
    <n v="0.19423622850945743"/>
    <n v="0"/>
    <n v="0.19930783707058786"/>
    <n v="0"/>
    <n v="0.60406366623074226"/>
    <n v="0"/>
    <m/>
    <n v="2.3922681892124655E-3"/>
    <n v="0.39354406558004529"/>
    <n v="0.60406366623074226"/>
    <m/>
    <m/>
    <m/>
    <m/>
    <m/>
    <m/>
    <m/>
    <m/>
    <m/>
    <m/>
    <m/>
    <n v="1309.1841566533265"/>
    <x v="2"/>
  </r>
  <r>
    <s v="Los Angeles CCD"/>
    <x v="47"/>
    <s v="744"/>
    <s v="Multi-College District"/>
    <x v="0"/>
    <n v="0.57268619246861929"/>
    <n v="0.27792468619246863"/>
    <n v="0.31"/>
    <n v="15.7"/>
    <n v="6"/>
    <n v="20120"/>
    <x v="6"/>
    <x v="429"/>
    <x v="63"/>
    <x v="0"/>
    <n v="28"/>
    <n v="0"/>
    <n v="0"/>
    <n v="65"/>
    <n v="0"/>
    <n v="8225"/>
    <m/>
    <n v="0"/>
    <n v="0"/>
    <n v="0"/>
    <n v="0"/>
    <m/>
    <m/>
    <n v="0"/>
    <n v="25000"/>
    <n v="33225"/>
    <n v="0"/>
    <m/>
    <n v="0"/>
    <n v="0"/>
    <n v="0"/>
    <n v="0"/>
    <m/>
    <m/>
    <n v="0"/>
    <n v="9994"/>
    <n v="9994"/>
    <n v="4104"/>
    <m/>
    <n v="0"/>
    <n v="0"/>
    <n v="0"/>
    <n v="0"/>
    <m/>
    <m/>
    <n v="0"/>
    <n v="0"/>
    <n v="4104"/>
    <n v="0"/>
    <m/>
    <n v="0"/>
    <n v="0"/>
    <n v="0"/>
    <n v="0"/>
    <m/>
    <m/>
    <n v="0"/>
    <n v="0"/>
    <n v="0"/>
    <m/>
    <m/>
    <m/>
    <m/>
    <m/>
    <m/>
    <m/>
    <m/>
    <m/>
    <m/>
    <m/>
    <m/>
    <m/>
    <m/>
    <m/>
    <m/>
    <m/>
    <m/>
    <m/>
    <m/>
    <m/>
    <m/>
    <n v="34725"/>
    <m/>
    <n v="0"/>
    <n v="0"/>
    <n v="0"/>
    <m/>
    <m/>
    <n v="0"/>
    <n v="0"/>
    <n v="0"/>
    <n v="34725"/>
    <m/>
    <m/>
    <m/>
    <m/>
    <m/>
    <m/>
    <m/>
    <m/>
    <m/>
    <m/>
    <m/>
    <m/>
    <m/>
    <m/>
    <m/>
    <m/>
    <m/>
    <m/>
    <m/>
    <m/>
    <m/>
    <m/>
    <n v="0"/>
    <m/>
    <n v="0"/>
    <n v="0"/>
    <n v="0"/>
    <m/>
    <m/>
    <n v="0"/>
    <n v="0"/>
    <n v="0"/>
    <n v="0"/>
    <m/>
    <m/>
    <m/>
    <m/>
    <m/>
    <m/>
    <m/>
    <m/>
    <m/>
    <m/>
    <m/>
    <m/>
    <m/>
    <m/>
    <m/>
    <m/>
    <m/>
    <m/>
    <m/>
    <m/>
    <m/>
    <m/>
    <m/>
    <m/>
    <m/>
    <m/>
    <m/>
    <m/>
    <m/>
    <m/>
    <n v="0"/>
    <m/>
    <n v="0"/>
    <n v="0"/>
    <n v="0"/>
    <n v="279"/>
    <m/>
    <m/>
    <n v="0"/>
    <n v="0"/>
    <n v="279"/>
    <n v="37329"/>
    <n v="44719"/>
    <n v="82327"/>
    <s v="Department chair (Faculty position)"/>
    <m/>
    <s v="yes"/>
    <m/>
    <m/>
    <m/>
    <m/>
    <s v="Responsibility Differential"/>
    <n v="1070"/>
    <n v="1087"/>
    <n v="44"/>
    <n v="76"/>
    <n v="87956"/>
    <n v="352"/>
    <n v="21101"/>
    <n v="99"/>
    <m/>
    <n v="186"/>
    <n v="0"/>
    <n v="0"/>
    <n v="0"/>
    <m/>
    <m/>
    <n v="4"/>
    <n v="4.7"/>
    <m/>
    <m/>
    <n v="5"/>
    <n v="5"/>
    <n v="9.6999999999999993"/>
    <n v="1"/>
    <n v="18784"/>
    <s v="actual"/>
    <n v="20167"/>
    <n v="18674"/>
    <n v="875"/>
    <n v="0"/>
    <m/>
    <n v="0"/>
    <n v="38841"/>
    <m/>
    <m/>
    <n v="65"/>
    <n v="63"/>
    <n v="112"/>
    <n v="110"/>
    <m/>
    <m/>
    <m/>
    <m/>
    <m/>
    <m/>
    <m/>
    <m/>
    <m/>
    <m/>
    <m/>
    <m/>
    <m/>
    <n v="143"/>
    <n v="5005"/>
    <n v="2"/>
    <n v="1"/>
    <n v="78"/>
    <n v="54"/>
    <n v="12"/>
    <n v="12"/>
    <n v="0"/>
    <n v="0"/>
    <n v="0"/>
    <n v="0"/>
    <m/>
    <m/>
    <m/>
    <m/>
    <m/>
    <m/>
    <n v="0"/>
    <n v="0.40357355424101449"/>
    <n v="0.1213939533810293"/>
    <n v="4.9849988460650821E-2"/>
    <n v="0"/>
    <n v="0.42179357926318217"/>
    <n v="0"/>
    <m/>
    <n v="3.3889246541231916E-3"/>
    <n v="0.45342354270166529"/>
    <n v="0.54318753264421149"/>
    <m/>
    <m/>
    <m/>
    <m/>
    <m/>
    <m/>
    <m/>
    <m/>
    <m/>
    <m/>
    <m/>
    <n v="1308.8310260186624"/>
    <x v="2"/>
  </r>
  <r>
    <s v="Los Angeles CCD"/>
    <x v="47"/>
    <s v="744"/>
    <s v="Multi-College District"/>
    <x v="0"/>
    <n v="0.57268619246861929"/>
    <n v="0.27792468619246863"/>
    <n v="0.31"/>
    <n v="15.7"/>
    <n v="6"/>
    <n v="20130"/>
    <x v="7"/>
    <x v="430"/>
    <x v="85"/>
    <x v="14"/>
    <n v="43"/>
    <n v="726"/>
    <n v="40"/>
    <n v="172"/>
    <m/>
    <n v="0"/>
    <m/>
    <n v="0"/>
    <n v="0"/>
    <m/>
    <m/>
    <n v="0"/>
    <n v="0"/>
    <n v="0"/>
    <n v="10546"/>
    <n v="10546"/>
    <n v="0"/>
    <m/>
    <n v="0"/>
    <n v="0"/>
    <m/>
    <m/>
    <n v="0"/>
    <n v="0"/>
    <n v="0"/>
    <n v="0"/>
    <n v="0"/>
    <n v="4839"/>
    <m/>
    <n v="0"/>
    <n v="0"/>
    <m/>
    <m/>
    <n v="0"/>
    <n v="0"/>
    <n v="0"/>
    <n v="0"/>
    <n v="4839"/>
    <n v="0"/>
    <m/>
    <n v="0"/>
    <n v="0"/>
    <m/>
    <m/>
    <n v="0"/>
    <n v="0"/>
    <n v="0"/>
    <n v="0"/>
    <n v="0"/>
    <m/>
    <m/>
    <m/>
    <m/>
    <m/>
    <m/>
    <m/>
    <m/>
    <m/>
    <m/>
    <m/>
    <m/>
    <m/>
    <m/>
    <m/>
    <m/>
    <m/>
    <m/>
    <m/>
    <m/>
    <m/>
    <m/>
    <n v="54707"/>
    <m/>
    <n v="0"/>
    <n v="0"/>
    <m/>
    <n v="0"/>
    <n v="0"/>
    <n v="0"/>
    <n v="0"/>
    <n v="9822"/>
    <n v="64529"/>
    <m/>
    <m/>
    <m/>
    <m/>
    <m/>
    <m/>
    <m/>
    <m/>
    <m/>
    <m/>
    <m/>
    <m/>
    <m/>
    <m/>
    <m/>
    <m/>
    <m/>
    <m/>
    <m/>
    <m/>
    <m/>
    <m/>
    <n v="0"/>
    <m/>
    <n v="0"/>
    <n v="0"/>
    <m/>
    <n v="0"/>
    <n v="0"/>
    <m/>
    <n v="0"/>
    <n v="0"/>
    <n v="0"/>
    <m/>
    <m/>
    <m/>
    <m/>
    <m/>
    <m/>
    <m/>
    <m/>
    <m/>
    <m/>
    <m/>
    <m/>
    <m/>
    <m/>
    <m/>
    <m/>
    <m/>
    <m/>
    <m/>
    <m/>
    <n v="0"/>
    <m/>
    <n v="0"/>
    <n v="0"/>
    <m/>
    <n v="0"/>
    <m/>
    <n v="0"/>
    <n v="0"/>
    <n v="0"/>
    <n v="1614"/>
    <m/>
    <n v="0"/>
    <n v="0"/>
    <m/>
    <m/>
    <n v="0"/>
    <n v="0"/>
    <n v="0"/>
    <n v="0"/>
    <n v="1614"/>
    <n v="15385"/>
    <n v="64529"/>
    <n v="81528"/>
    <s v="Department chair (Faculty position)"/>
    <m/>
    <s v="yes"/>
    <s v="M.A."/>
    <m/>
    <s v="Release time"/>
    <s v="Stipend"/>
    <m/>
    <n v="361"/>
    <n v="363"/>
    <n v="102"/>
    <n v="103"/>
    <n v="87958"/>
    <n v="241"/>
    <n v="20909"/>
    <n v="23"/>
    <n v="2426"/>
    <n v="0"/>
    <n v="0"/>
    <n v="0"/>
    <n v="0"/>
    <m/>
    <m/>
    <n v="4.5"/>
    <n v="5"/>
    <m/>
    <n v="5"/>
    <n v="5"/>
    <n v="5"/>
    <n v="10"/>
    <n v="1.63"/>
    <n v="16098"/>
    <s v="estimate"/>
    <n v="17192"/>
    <n v="17735"/>
    <n v="4497"/>
    <n v="0"/>
    <n v="83"/>
    <m/>
    <n v="39507"/>
    <m/>
    <m/>
    <n v="101"/>
    <n v="97"/>
    <n v="60"/>
    <n v="57"/>
    <s v="Yes"/>
    <s v="ELAC"/>
    <s v="ELAC-SG"/>
    <s v="LACC"/>
    <s v="LAHC"/>
    <s v="LAMC"/>
    <s v="LASC"/>
    <s v="LATTC"/>
    <s v="LAVC"/>
    <s v="WLAC"/>
    <m/>
    <s v="No"/>
    <m/>
    <n v="177"/>
    <n v="6195"/>
    <n v="1"/>
    <n v="2"/>
    <n v="42"/>
    <n v="54"/>
    <n v="38"/>
    <n v="54"/>
    <n v="10"/>
    <n v="10"/>
    <n v="10"/>
    <n v="10"/>
    <s v="Yes"/>
    <n v="3"/>
    <m/>
    <s v="No"/>
    <s v="Yes"/>
    <n v="221160"/>
    <n v="0"/>
    <n v="0.12935433225394957"/>
    <n v="0"/>
    <n v="5.9353841624963204E-2"/>
    <n v="0"/>
    <n v="0.79149494652144048"/>
    <n v="0"/>
    <m/>
    <n v="1.9796879599646749E-2"/>
    <n v="0.18870817387891275"/>
    <n v="0.79149494652144048"/>
    <m/>
    <m/>
    <m/>
    <m/>
    <m/>
    <m/>
    <m/>
    <m/>
    <m/>
    <m/>
    <m/>
    <n v="1226.42693333334"/>
    <x v="2"/>
  </r>
  <r>
    <s v="Los Angeles CCD"/>
    <x v="47"/>
    <s v="744"/>
    <s v="Multi-College District"/>
    <x v="0"/>
    <n v="0.57268619246861929"/>
    <n v="0.27792468619246863"/>
    <n v="0.31"/>
    <n v="15.7"/>
    <n v="6"/>
    <n v="20140"/>
    <x v="8"/>
    <x v="431"/>
    <x v="85"/>
    <x v="14"/>
    <n v="60"/>
    <n v="831"/>
    <n v="45"/>
    <n v="170"/>
    <m/>
    <n v="9243"/>
    <n v="0"/>
    <n v="0"/>
    <n v="10354"/>
    <m/>
    <m/>
    <n v="0"/>
    <n v="0"/>
    <n v="0"/>
    <n v="0"/>
    <n v="19597"/>
    <n v="0"/>
    <n v="0"/>
    <n v="0"/>
    <n v="1575"/>
    <m/>
    <m/>
    <n v="0"/>
    <n v="0"/>
    <n v="0"/>
    <n v="4338"/>
    <n v="5913"/>
    <n v="5000"/>
    <n v="0"/>
    <n v="0"/>
    <n v="0"/>
    <m/>
    <m/>
    <n v="0"/>
    <n v="0"/>
    <n v="0"/>
    <n v="0"/>
    <n v="5000"/>
    <n v="0"/>
    <n v="0"/>
    <n v="0"/>
    <n v="0"/>
    <m/>
    <m/>
    <n v="0"/>
    <n v="0"/>
    <n v="0"/>
    <n v="0"/>
    <n v="0"/>
    <n v="60000"/>
    <n v="0"/>
    <n v="0"/>
    <n v="3058"/>
    <m/>
    <n v="0"/>
    <n v="0"/>
    <n v="0"/>
    <n v="0"/>
    <n v="36000"/>
    <n v="99058"/>
    <n v="60000"/>
    <n v="0"/>
    <n v="0"/>
    <n v="0"/>
    <m/>
    <n v="0"/>
    <n v="0"/>
    <n v="0"/>
    <n v="0"/>
    <n v="36000"/>
    <n v="96000"/>
    <n v="120000"/>
    <n v="0"/>
    <n v="0"/>
    <n v="3058"/>
    <n v="0"/>
    <n v="0"/>
    <n v="0"/>
    <n v="0"/>
    <n v="0"/>
    <n v="72000"/>
    <n v="195058"/>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24597"/>
    <n v="200971"/>
    <n v="225568"/>
    <s v="Department chair (Faculty position)"/>
    <m/>
    <s v="yes"/>
    <m/>
    <m/>
    <s v="Release time"/>
    <m/>
    <m/>
    <n v="1405"/>
    <n v="1405"/>
    <n v="333"/>
    <n v="333"/>
    <n v="76260"/>
    <n v="0"/>
    <n v="23783"/>
    <n v="40"/>
    <n v="2453"/>
    <n v="0"/>
    <n v="0"/>
    <n v="0"/>
    <n v="0"/>
    <s v="No"/>
    <m/>
    <n v="5"/>
    <n v="0.45"/>
    <n v="0"/>
    <n v="5"/>
    <n v="5"/>
    <n v="5"/>
    <n v="5.45"/>
    <n v="0"/>
    <n v="19877"/>
    <s v="actual"/>
    <n v="19652"/>
    <n v="32362"/>
    <n v="5405"/>
    <n v="18"/>
    <n v="103"/>
    <m/>
    <n v="57540"/>
    <n v="0"/>
    <n v="35"/>
    <m/>
    <n v="42"/>
    <n v="35"/>
    <n v="42"/>
    <s v="Yes"/>
    <s v="LA City"/>
    <s v="LA East"/>
    <s v="LA Harbor"/>
    <s v="LA Mission"/>
    <s v="LA Southwest"/>
    <s v="LA Trade Tech"/>
    <s v="LA Valley"/>
    <s v="LA West"/>
    <m/>
    <m/>
    <s v="No"/>
    <m/>
    <n v="248"/>
    <n v="8680"/>
    <n v="2"/>
    <n v="2"/>
    <n v="48"/>
    <n v="54"/>
    <n v="44"/>
    <n v="44"/>
    <n v="0"/>
    <n v="0"/>
    <n v="0"/>
    <n v="0"/>
    <s v="Yes"/>
    <n v="3"/>
    <s v="Yes"/>
    <s v="No"/>
    <s v="Yes"/>
    <n v="326144"/>
    <n v="0"/>
    <n v="8.6878457937296066E-2"/>
    <n v="2.6213824655979573E-2"/>
    <n v="2.2166264718399772E-2"/>
    <n v="0"/>
    <n v="0.86474145268832459"/>
    <n v="0"/>
    <n v="0"/>
    <n v="0"/>
    <n v="0.10904472265569584"/>
    <n v="0.89095527734430413"/>
    <n v="84"/>
    <s v="No"/>
    <m/>
    <m/>
    <m/>
    <m/>
    <m/>
    <m/>
    <m/>
    <m/>
    <m/>
    <n v="2468.2250065530916"/>
    <x v="2"/>
  </r>
  <r>
    <s v="Los Angeles CCD"/>
    <x v="48"/>
    <s v="745"/>
    <s v="Multi-College District"/>
    <x v="2"/>
    <n v="0.63612921710479187"/>
    <n v="0.27720077358355416"/>
    <n v="0.11"/>
    <n v="17.3"/>
    <n v="7.7"/>
    <n v="20060"/>
    <x v="0"/>
    <x v="43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os Angeles CCD"/>
    <x v="48"/>
    <s v="745"/>
    <s v="Multi-College District"/>
    <x v="2"/>
    <n v="0.63612921710479187"/>
    <n v="0.27720077358355416"/>
    <n v="0.11"/>
    <n v="17.3"/>
    <n v="7.7"/>
    <n v="20070"/>
    <x v="1"/>
    <x v="433"/>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os Angeles CCD"/>
    <x v="48"/>
    <s v="745"/>
    <s v="Multi-College District"/>
    <x v="2"/>
    <n v="0.63612921710479187"/>
    <n v="0.27720077358355416"/>
    <n v="0.11"/>
    <n v="17.3"/>
    <n v="7.7"/>
    <n v="20080"/>
    <x v="2"/>
    <x v="434"/>
    <x v="86"/>
    <x v="18"/>
    <n v="0"/>
    <n v="150"/>
    <m/>
    <n v="13"/>
    <n v="11"/>
    <n v="0"/>
    <m/>
    <n v="0"/>
    <n v="0"/>
    <n v="0"/>
    <n v="0"/>
    <m/>
    <m/>
    <n v="0"/>
    <n v="0"/>
    <n v="0"/>
    <n v="0"/>
    <m/>
    <n v="0"/>
    <n v="0"/>
    <n v="0"/>
    <n v="0"/>
    <m/>
    <m/>
    <n v="0"/>
    <n v="0"/>
    <n v="0"/>
    <n v="0"/>
    <m/>
    <n v="0"/>
    <n v="0"/>
    <n v="0"/>
    <n v="2306"/>
    <m/>
    <m/>
    <n v="0"/>
    <n v="0"/>
    <n v="2306"/>
    <n v="0"/>
    <m/>
    <n v="0"/>
    <n v="0"/>
    <n v="0"/>
    <n v="0"/>
    <m/>
    <m/>
    <n v="0"/>
    <n v="0"/>
    <n v="0"/>
    <m/>
    <m/>
    <m/>
    <m/>
    <m/>
    <m/>
    <m/>
    <m/>
    <m/>
    <m/>
    <m/>
    <m/>
    <m/>
    <m/>
    <m/>
    <m/>
    <m/>
    <m/>
    <m/>
    <m/>
    <m/>
    <m/>
    <n v="0"/>
    <m/>
    <n v="0"/>
    <n v="0"/>
    <n v="0"/>
    <m/>
    <m/>
    <n v="31220"/>
    <n v="0"/>
    <n v="0"/>
    <n v="31220"/>
    <m/>
    <m/>
    <m/>
    <m/>
    <m/>
    <m/>
    <m/>
    <m/>
    <m/>
    <m/>
    <m/>
    <m/>
    <m/>
    <m/>
    <m/>
    <m/>
    <m/>
    <m/>
    <m/>
    <m/>
    <m/>
    <m/>
    <n v="0"/>
    <m/>
    <n v="0"/>
    <n v="0"/>
    <n v="0"/>
    <m/>
    <m/>
    <n v="0"/>
    <n v="0"/>
    <n v="0"/>
    <n v="0"/>
    <m/>
    <m/>
    <m/>
    <m/>
    <m/>
    <m/>
    <m/>
    <m/>
    <m/>
    <m/>
    <m/>
    <m/>
    <m/>
    <m/>
    <m/>
    <m/>
    <m/>
    <m/>
    <m/>
    <m/>
    <m/>
    <m/>
    <m/>
    <m/>
    <m/>
    <m/>
    <m/>
    <m/>
    <m/>
    <m/>
    <n v="0"/>
    <m/>
    <n v="0"/>
    <n v="0"/>
    <n v="0"/>
    <n v="0"/>
    <m/>
    <m/>
    <n v="0"/>
    <n v="0"/>
    <n v="0"/>
    <n v="2306"/>
    <n v="31220"/>
    <n v="33526"/>
    <s v="Dean or other administrator"/>
    <m/>
    <s v="yes"/>
    <m/>
    <s v="None"/>
    <m/>
    <m/>
    <m/>
    <n v="0"/>
    <n v="0"/>
    <n v="25"/>
    <n v="0"/>
    <n v="64950"/>
    <n v="0"/>
    <n v="0"/>
    <n v="0"/>
    <m/>
    <n v="31"/>
    <n v="0"/>
    <n v="0"/>
    <n v="0"/>
    <m/>
    <m/>
    <n v="3.25"/>
    <n v="0.45"/>
    <m/>
    <m/>
    <n v="4"/>
    <n v="1"/>
    <n v="1.45"/>
    <n v="0.5"/>
    <n v="3630"/>
    <s v="estimate"/>
    <n v="1937"/>
    <n v="9899"/>
    <n v="3776"/>
    <n v="4"/>
    <m/>
    <n v="0"/>
    <n v="15616"/>
    <m/>
    <m/>
    <m/>
    <m/>
    <n v="2004"/>
    <n v="400"/>
    <m/>
    <m/>
    <m/>
    <m/>
    <m/>
    <m/>
    <m/>
    <m/>
    <m/>
    <m/>
    <m/>
    <m/>
    <m/>
    <n v="42"/>
    <m/>
    <n v="1"/>
    <n v="1"/>
    <n v="20"/>
    <n v="56"/>
    <n v="55"/>
    <n v="52"/>
    <n v="4"/>
    <n v="0"/>
    <n v="4"/>
    <n v="0"/>
    <m/>
    <m/>
    <m/>
    <m/>
    <m/>
    <n v="29796"/>
    <n v="0"/>
    <n v="0"/>
    <n v="0"/>
    <n v="6.8782437511185346E-2"/>
    <n v="0"/>
    <n v="0.9312175624888146"/>
    <n v="0"/>
    <m/>
    <n v="0"/>
    <n v="6.8782437511185346E-2"/>
    <n v="0.9312175624888146"/>
    <m/>
    <m/>
    <m/>
    <m/>
    <m/>
    <m/>
    <m/>
    <m/>
    <m/>
    <m/>
    <m/>
    <n v="2871.8443349753707"/>
    <x v="0"/>
  </r>
  <r>
    <s v="Los Angeles CCD"/>
    <x v="48"/>
    <s v="745"/>
    <s v="Multi-College District"/>
    <x v="2"/>
    <n v="0.63612921710479187"/>
    <n v="0.27720077358355416"/>
    <n v="0.11"/>
    <n v="17.3"/>
    <n v="7.7"/>
    <n v="20090"/>
    <x v="3"/>
    <x v="435"/>
    <x v="86"/>
    <x v="18"/>
    <n v="0"/>
    <n v="150"/>
    <m/>
    <n v="13"/>
    <n v="11"/>
    <n v="0"/>
    <m/>
    <n v="0"/>
    <n v="0"/>
    <n v="0"/>
    <n v="0"/>
    <m/>
    <m/>
    <n v="0"/>
    <n v="0"/>
    <n v="0"/>
    <n v="0"/>
    <m/>
    <n v="0"/>
    <n v="0"/>
    <n v="0"/>
    <n v="0"/>
    <m/>
    <m/>
    <n v="0"/>
    <n v="0"/>
    <n v="0"/>
    <n v="0"/>
    <m/>
    <n v="0"/>
    <n v="0"/>
    <n v="0"/>
    <n v="0"/>
    <m/>
    <m/>
    <n v="0"/>
    <n v="0"/>
    <n v="0"/>
    <n v="0"/>
    <m/>
    <n v="0"/>
    <n v="0"/>
    <n v="0"/>
    <n v="0"/>
    <m/>
    <m/>
    <n v="0"/>
    <n v="0"/>
    <n v="0"/>
    <m/>
    <m/>
    <m/>
    <m/>
    <m/>
    <m/>
    <m/>
    <m/>
    <m/>
    <m/>
    <m/>
    <m/>
    <m/>
    <m/>
    <m/>
    <m/>
    <m/>
    <m/>
    <m/>
    <m/>
    <m/>
    <m/>
    <n v="0"/>
    <m/>
    <n v="0"/>
    <n v="0"/>
    <n v="0"/>
    <m/>
    <m/>
    <n v="44020"/>
    <n v="0"/>
    <n v="0"/>
    <n v="29709"/>
    <m/>
    <m/>
    <m/>
    <m/>
    <m/>
    <m/>
    <m/>
    <m/>
    <m/>
    <m/>
    <m/>
    <m/>
    <m/>
    <m/>
    <m/>
    <m/>
    <m/>
    <m/>
    <m/>
    <m/>
    <m/>
    <m/>
    <n v="0"/>
    <m/>
    <n v="0"/>
    <n v="0"/>
    <n v="0"/>
    <m/>
    <m/>
    <n v="0"/>
    <n v="0"/>
    <n v="0"/>
    <n v="0"/>
    <m/>
    <m/>
    <m/>
    <m/>
    <m/>
    <m/>
    <m/>
    <m/>
    <m/>
    <m/>
    <m/>
    <m/>
    <m/>
    <m/>
    <m/>
    <m/>
    <m/>
    <m/>
    <m/>
    <m/>
    <m/>
    <m/>
    <m/>
    <m/>
    <m/>
    <m/>
    <m/>
    <m/>
    <m/>
    <m/>
    <n v="0"/>
    <m/>
    <n v="0"/>
    <n v="0"/>
    <n v="0"/>
    <n v="0"/>
    <m/>
    <m/>
    <n v="0"/>
    <n v="0"/>
    <n v="0"/>
    <m/>
    <n v="29709"/>
    <n v="29709"/>
    <s v="Dean or other administrator"/>
    <m/>
    <s v="yes"/>
    <m/>
    <s v="None"/>
    <m/>
    <m/>
    <m/>
    <n v="0"/>
    <n v="0"/>
    <n v="25"/>
    <n v="0"/>
    <n v="64950"/>
    <n v="0"/>
    <n v="0"/>
    <n v="0"/>
    <m/>
    <n v="31"/>
    <n v="0"/>
    <n v="0"/>
    <n v="0"/>
    <m/>
    <m/>
    <n v="3.25"/>
    <n v="0.05"/>
    <m/>
    <m/>
    <n v="4"/>
    <n v="1"/>
    <n v="1.05"/>
    <n v="0.5"/>
    <n v="4945"/>
    <s v="estimate"/>
    <n v="434"/>
    <n v="18347"/>
    <n v="5003"/>
    <n v="0"/>
    <m/>
    <n v="0"/>
    <n v="23784"/>
    <m/>
    <m/>
    <m/>
    <m/>
    <n v="191"/>
    <n v="191"/>
    <m/>
    <m/>
    <m/>
    <m/>
    <m/>
    <m/>
    <m/>
    <m/>
    <m/>
    <m/>
    <m/>
    <m/>
    <m/>
    <n v="44"/>
    <m/>
    <n v="1"/>
    <n v="1"/>
    <n v="20"/>
    <n v="56"/>
    <n v="55"/>
    <n v="52"/>
    <n v="4"/>
    <n v="0"/>
    <n v="4"/>
    <n v="0"/>
    <m/>
    <m/>
    <m/>
    <m/>
    <m/>
    <n v="48509"/>
    <n v="0"/>
    <n v="0"/>
    <n v="0"/>
    <n v="0"/>
    <n v="0"/>
    <n v="1"/>
    <n v="0"/>
    <m/>
    <n v="0"/>
    <n v="0"/>
    <n v="1"/>
    <m/>
    <m/>
    <m/>
    <m/>
    <m/>
    <m/>
    <m/>
    <m/>
    <m/>
    <m/>
    <m/>
    <n v="5033.876825396831"/>
    <x v="0"/>
  </r>
  <r>
    <s v="Los Angeles CCD"/>
    <x v="48"/>
    <s v="745"/>
    <s v="Multi-College District"/>
    <x v="2"/>
    <n v="0.63612921710479187"/>
    <n v="0.27720077358355416"/>
    <n v="0.11"/>
    <n v="17.3"/>
    <n v="7.7"/>
    <n v="20100"/>
    <x v="4"/>
    <x v="436"/>
    <x v="86"/>
    <x v="18"/>
    <n v="0"/>
    <n v="150"/>
    <m/>
    <n v="13"/>
    <n v="11"/>
    <n v="20000"/>
    <m/>
    <n v="0"/>
    <n v="0"/>
    <n v="0"/>
    <n v="0"/>
    <m/>
    <m/>
    <n v="0"/>
    <n v="0"/>
    <n v="20000"/>
    <n v="0"/>
    <m/>
    <n v="0"/>
    <n v="0"/>
    <n v="0"/>
    <n v="0"/>
    <m/>
    <m/>
    <n v="0"/>
    <n v="0"/>
    <n v="0"/>
    <n v="0"/>
    <m/>
    <n v="0"/>
    <n v="0"/>
    <n v="0"/>
    <n v="0"/>
    <m/>
    <m/>
    <n v="0"/>
    <n v="0"/>
    <n v="0"/>
    <n v="0"/>
    <m/>
    <n v="0"/>
    <n v="0"/>
    <n v="0"/>
    <n v="0"/>
    <m/>
    <m/>
    <n v="0"/>
    <n v="0"/>
    <n v="0"/>
    <m/>
    <m/>
    <m/>
    <m/>
    <m/>
    <m/>
    <m/>
    <m/>
    <m/>
    <m/>
    <m/>
    <m/>
    <m/>
    <m/>
    <m/>
    <m/>
    <m/>
    <m/>
    <m/>
    <m/>
    <m/>
    <m/>
    <n v="0"/>
    <m/>
    <n v="29709"/>
    <n v="0"/>
    <n v="0"/>
    <m/>
    <m/>
    <n v="0"/>
    <n v="0"/>
    <n v="0"/>
    <n v="29709"/>
    <m/>
    <m/>
    <m/>
    <m/>
    <m/>
    <m/>
    <m/>
    <m/>
    <m/>
    <m/>
    <m/>
    <m/>
    <m/>
    <m/>
    <m/>
    <m/>
    <m/>
    <m/>
    <m/>
    <m/>
    <m/>
    <m/>
    <n v="14406"/>
    <m/>
    <n v="0"/>
    <n v="0"/>
    <n v="0"/>
    <m/>
    <m/>
    <n v="0"/>
    <n v="0"/>
    <n v="0"/>
    <n v="14406"/>
    <m/>
    <m/>
    <m/>
    <m/>
    <m/>
    <m/>
    <m/>
    <m/>
    <m/>
    <m/>
    <m/>
    <m/>
    <m/>
    <m/>
    <m/>
    <m/>
    <m/>
    <m/>
    <m/>
    <m/>
    <m/>
    <m/>
    <m/>
    <m/>
    <m/>
    <m/>
    <m/>
    <m/>
    <m/>
    <m/>
    <n v="39"/>
    <m/>
    <n v="0"/>
    <n v="0"/>
    <n v="0"/>
    <n v="0"/>
    <m/>
    <m/>
    <n v="0"/>
    <n v="0"/>
    <n v="39"/>
    <n v="20000"/>
    <n v="44115"/>
    <n v="64154"/>
    <s v="Dean or other administrator"/>
    <m/>
    <s v="yes"/>
    <m/>
    <s v="None"/>
    <m/>
    <m/>
    <m/>
    <n v="0"/>
    <n v="0"/>
    <n v="25"/>
    <n v="0"/>
    <n v="64950"/>
    <n v="0"/>
    <n v="0"/>
    <n v="0"/>
    <m/>
    <n v="31"/>
    <n v="0"/>
    <n v="0"/>
    <n v="0"/>
    <m/>
    <m/>
    <n v="3.25"/>
    <n v="0.18"/>
    <m/>
    <m/>
    <n v="4"/>
    <n v="1"/>
    <n v="1.18"/>
    <n v="0.5"/>
    <n v="5100"/>
    <s v="estimate"/>
    <n v="1893"/>
    <n v="14692"/>
    <n v="3776"/>
    <n v="2"/>
    <m/>
    <n v="0"/>
    <n v="20363"/>
    <m/>
    <m/>
    <n v="57"/>
    <n v="48"/>
    <n v="154"/>
    <n v="154"/>
    <m/>
    <m/>
    <m/>
    <m/>
    <m/>
    <m/>
    <m/>
    <m/>
    <m/>
    <m/>
    <m/>
    <m/>
    <m/>
    <n v="60"/>
    <m/>
    <n v="0"/>
    <n v="0"/>
    <n v="0"/>
    <n v="56"/>
    <n v="55"/>
    <n v="52"/>
    <n v="3"/>
    <n v="0"/>
    <n v="3"/>
    <n v="0"/>
    <m/>
    <m/>
    <m/>
    <m/>
    <m/>
    <n v="52322"/>
    <n v="0"/>
    <n v="0.31174985191882032"/>
    <n v="0"/>
    <n v="0"/>
    <n v="0"/>
    <n v="0.46308881753281167"/>
    <n v="0.2245534183371263"/>
    <m/>
    <n v="6.0791221124169965E-4"/>
    <n v="0.31174985191882032"/>
    <n v="0.687642235869938"/>
    <m/>
    <m/>
    <m/>
    <m/>
    <m/>
    <m/>
    <m/>
    <m/>
    <m/>
    <m/>
    <m/>
    <n v="3980.2230831315737"/>
    <x v="0"/>
  </r>
  <r>
    <s v="Los Angeles CCD"/>
    <x v="48"/>
    <s v="745"/>
    <s v="Multi-College District"/>
    <x v="2"/>
    <n v="0.63612921710479187"/>
    <n v="0.27720077358355416"/>
    <n v="0.11"/>
    <n v="17.3"/>
    <n v="7.7"/>
    <n v="20110"/>
    <x v="5"/>
    <x v="437"/>
    <x v="38"/>
    <x v="11"/>
    <n v="25"/>
    <n v="142"/>
    <n v="0"/>
    <n v="17"/>
    <n v="0"/>
    <n v="0"/>
    <m/>
    <n v="0"/>
    <n v="0"/>
    <n v="0"/>
    <n v="0"/>
    <m/>
    <m/>
    <n v="0"/>
    <n v="0"/>
    <n v="0"/>
    <n v="0"/>
    <m/>
    <n v="0"/>
    <n v="0"/>
    <n v="0"/>
    <n v="0"/>
    <m/>
    <m/>
    <n v="0"/>
    <n v="0"/>
    <n v="0"/>
    <n v="337.57"/>
    <m/>
    <n v="0"/>
    <n v="0"/>
    <n v="0"/>
    <n v="0"/>
    <m/>
    <m/>
    <n v="0"/>
    <n v="0"/>
    <n v="337.57"/>
    <n v="0"/>
    <m/>
    <n v="0"/>
    <n v="0"/>
    <n v="0"/>
    <n v="0"/>
    <m/>
    <m/>
    <n v="0"/>
    <n v="0"/>
    <n v="0"/>
    <m/>
    <m/>
    <m/>
    <m/>
    <m/>
    <m/>
    <m/>
    <m/>
    <m/>
    <m/>
    <m/>
    <m/>
    <m/>
    <m/>
    <m/>
    <m/>
    <m/>
    <m/>
    <m/>
    <m/>
    <m/>
    <m/>
    <n v="40962"/>
    <m/>
    <n v="0"/>
    <n v="0"/>
    <n v="0"/>
    <m/>
    <m/>
    <n v="0"/>
    <n v="0"/>
    <n v="0"/>
    <n v="40962"/>
    <m/>
    <m/>
    <m/>
    <m/>
    <m/>
    <m/>
    <m/>
    <m/>
    <m/>
    <m/>
    <m/>
    <m/>
    <m/>
    <m/>
    <m/>
    <m/>
    <m/>
    <m/>
    <m/>
    <m/>
    <m/>
    <m/>
    <n v="0"/>
    <m/>
    <n v="0"/>
    <n v="0"/>
    <n v="0"/>
    <m/>
    <m/>
    <n v="0"/>
    <n v="0"/>
    <n v="0"/>
    <n v="0"/>
    <m/>
    <m/>
    <m/>
    <m/>
    <m/>
    <m/>
    <m/>
    <m/>
    <m/>
    <m/>
    <m/>
    <m/>
    <m/>
    <m/>
    <m/>
    <m/>
    <m/>
    <m/>
    <m/>
    <m/>
    <m/>
    <m/>
    <m/>
    <m/>
    <m/>
    <m/>
    <m/>
    <m/>
    <m/>
    <m/>
    <n v="0"/>
    <m/>
    <n v="0"/>
    <n v="0"/>
    <n v="0"/>
    <n v="0"/>
    <m/>
    <m/>
    <n v="0"/>
    <n v="0"/>
    <n v="0"/>
    <n v="337.57"/>
    <n v="40962"/>
    <n v="41299.57"/>
    <s v="Department chair (Faculty position)"/>
    <m/>
    <s v="yes"/>
    <m/>
    <m/>
    <m/>
    <m/>
    <s v="salary differential"/>
    <n v="0"/>
    <n v="0"/>
    <m/>
    <m/>
    <n v="0"/>
    <n v="0"/>
    <n v="12912"/>
    <n v="3"/>
    <n v="0"/>
    <n v="48"/>
    <n v="0"/>
    <n v="0"/>
    <n v="588"/>
    <m/>
    <m/>
    <n v="3"/>
    <n v="3.83"/>
    <m/>
    <m/>
    <n v="4"/>
    <n v="4"/>
    <n v="7.83"/>
    <n v="0.5"/>
    <n v="2838"/>
    <s v="actual"/>
    <n v="1971"/>
    <n v="10913"/>
    <m/>
    <n v="133"/>
    <m/>
    <n v="4"/>
    <n v="13021"/>
    <m/>
    <m/>
    <n v="33"/>
    <m/>
    <m/>
    <m/>
    <m/>
    <m/>
    <m/>
    <m/>
    <m/>
    <m/>
    <m/>
    <m/>
    <m/>
    <m/>
    <m/>
    <m/>
    <m/>
    <n v="46"/>
    <n v="586"/>
    <n v="0"/>
    <n v="0"/>
    <n v="0"/>
    <n v="50"/>
    <n v="0"/>
    <n v="0"/>
    <n v="0"/>
    <n v="0"/>
    <n v="0"/>
    <n v="0"/>
    <m/>
    <m/>
    <m/>
    <m/>
    <m/>
    <m/>
    <n v="0"/>
    <n v="0"/>
    <n v="0"/>
    <n v="8.1736928495865693E-3"/>
    <n v="0"/>
    <n v="0.99182630715041342"/>
    <n v="0"/>
    <m/>
    <n v="0"/>
    <n v="8.1736928495865693E-3"/>
    <n v="0.99182630715041342"/>
    <m/>
    <m/>
    <m/>
    <m/>
    <m/>
    <m/>
    <m/>
    <m/>
    <m/>
    <m/>
    <m/>
    <n v="559.4617040686004"/>
    <x v="0"/>
  </r>
  <r>
    <s v="Los Angeles CCD"/>
    <x v="48"/>
    <s v="745"/>
    <s v="Multi-College District"/>
    <x v="2"/>
    <n v="0.63612921710479187"/>
    <n v="0.27720077358355416"/>
    <n v="0.11"/>
    <n v="17.3"/>
    <n v="7.7"/>
    <n v="20120"/>
    <x v="6"/>
    <x v="438"/>
    <x v="38"/>
    <x v="11"/>
    <n v="25"/>
    <n v="142"/>
    <n v="0"/>
    <n v="17"/>
    <n v="0"/>
    <n v="0"/>
    <m/>
    <n v="0"/>
    <n v="0"/>
    <n v="0"/>
    <n v="0"/>
    <m/>
    <m/>
    <n v="0"/>
    <n v="0"/>
    <n v="0"/>
    <n v="0"/>
    <m/>
    <n v="0"/>
    <n v="0"/>
    <n v="0"/>
    <n v="0"/>
    <m/>
    <m/>
    <n v="0"/>
    <n v="0"/>
    <n v="0"/>
    <n v="0"/>
    <m/>
    <n v="0"/>
    <n v="0"/>
    <n v="0"/>
    <n v="0"/>
    <m/>
    <m/>
    <n v="0"/>
    <n v="0"/>
    <n v="0"/>
    <n v="0"/>
    <m/>
    <n v="0"/>
    <n v="0"/>
    <n v="0"/>
    <n v="0"/>
    <m/>
    <m/>
    <n v="0"/>
    <n v="0"/>
    <n v="0"/>
    <m/>
    <m/>
    <m/>
    <m/>
    <m/>
    <m/>
    <m/>
    <m/>
    <m/>
    <m/>
    <m/>
    <m/>
    <m/>
    <m/>
    <m/>
    <m/>
    <m/>
    <m/>
    <m/>
    <m/>
    <m/>
    <m/>
    <n v="45977"/>
    <m/>
    <n v="0"/>
    <n v="0"/>
    <n v="0"/>
    <m/>
    <m/>
    <n v="0"/>
    <n v="0"/>
    <n v="0"/>
    <n v="0"/>
    <m/>
    <m/>
    <m/>
    <m/>
    <m/>
    <m/>
    <m/>
    <m/>
    <m/>
    <m/>
    <m/>
    <m/>
    <m/>
    <m/>
    <m/>
    <m/>
    <m/>
    <m/>
    <m/>
    <m/>
    <m/>
    <m/>
    <n v="0"/>
    <m/>
    <n v="0"/>
    <n v="0"/>
    <n v="0"/>
    <m/>
    <m/>
    <n v="0"/>
    <n v="0"/>
    <n v="0"/>
    <n v="0"/>
    <m/>
    <m/>
    <m/>
    <m/>
    <m/>
    <m/>
    <m/>
    <m/>
    <m/>
    <m/>
    <m/>
    <m/>
    <m/>
    <m/>
    <m/>
    <m/>
    <m/>
    <m/>
    <m/>
    <m/>
    <m/>
    <m/>
    <m/>
    <m/>
    <m/>
    <m/>
    <m/>
    <m/>
    <m/>
    <m/>
    <n v="0"/>
    <m/>
    <n v="0"/>
    <n v="0"/>
    <n v="0"/>
    <n v="0"/>
    <m/>
    <m/>
    <n v="0"/>
    <n v="0"/>
    <n v="0"/>
    <n v="0"/>
    <n v="0"/>
    <n v="0"/>
    <s v="Department chair (Faculty position)"/>
    <m/>
    <s v="yes"/>
    <m/>
    <m/>
    <m/>
    <m/>
    <s v="salary differential"/>
    <n v="0"/>
    <n v="0"/>
    <n v="40"/>
    <n v="32343"/>
    <n v="0"/>
    <n v="0"/>
    <n v="12912"/>
    <n v="0"/>
    <n v="0"/>
    <n v="13"/>
    <n v="0"/>
    <n v="0"/>
    <n v="588"/>
    <m/>
    <m/>
    <n v="2"/>
    <n v="3"/>
    <m/>
    <m/>
    <n v="4"/>
    <n v="4"/>
    <n v="7"/>
    <n v="0.5"/>
    <n v="4312"/>
    <s v="actual"/>
    <n v="1726"/>
    <n v="11519"/>
    <m/>
    <n v="61"/>
    <m/>
    <n v="0"/>
    <n v="13306"/>
    <m/>
    <m/>
    <n v="57"/>
    <m/>
    <m/>
    <m/>
    <m/>
    <m/>
    <m/>
    <m/>
    <m/>
    <m/>
    <m/>
    <m/>
    <m/>
    <m/>
    <m/>
    <m/>
    <m/>
    <n v="24"/>
    <n v="1135"/>
    <n v="0"/>
    <n v="0"/>
    <n v="0"/>
    <n v="45"/>
    <n v="0"/>
    <n v="0"/>
    <n v="0"/>
    <n v="0"/>
    <n v="0"/>
    <n v="0"/>
    <m/>
    <m/>
    <m/>
    <m/>
    <m/>
    <m/>
    <n v="0"/>
    <e v="#DIV/0!"/>
    <e v="#DIV/0!"/>
    <e v="#DIV/0!"/>
    <e v="#DIV/0!"/>
    <e v="#DIV/0!"/>
    <e v="#DIV/0!"/>
    <m/>
    <e v="#DIV/0!"/>
    <e v="#DIV/0!"/>
    <e v="#DIV/0!"/>
    <m/>
    <m/>
    <m/>
    <m/>
    <m/>
    <m/>
    <m/>
    <m/>
    <m/>
    <m/>
    <m/>
    <n v="541.04351020407944"/>
    <x v="0"/>
  </r>
  <r>
    <s v="Los Angeles CCD"/>
    <x v="48"/>
    <s v="745"/>
    <s v="Multi-College District"/>
    <x v="2"/>
    <n v="0.63612921710479187"/>
    <n v="0.27720077358355416"/>
    <n v="0.11"/>
    <n v="17.3"/>
    <n v="7.7"/>
    <n v="20130"/>
    <x v="7"/>
    <x v="439"/>
    <x v="38"/>
    <x v="11"/>
    <n v="65"/>
    <n v="142"/>
    <n v="0"/>
    <n v="17"/>
    <m/>
    <n v="19925"/>
    <m/>
    <n v="0"/>
    <n v="0"/>
    <m/>
    <m/>
    <n v="0"/>
    <n v="0"/>
    <n v="0"/>
    <n v="5000"/>
    <n v="24925"/>
    <n v="65"/>
    <m/>
    <m/>
    <n v="0"/>
    <m/>
    <m/>
    <n v="0"/>
    <n v="0"/>
    <n v="0"/>
    <n v="5628"/>
    <n v="5693"/>
    <n v="0"/>
    <m/>
    <n v="0"/>
    <n v="0"/>
    <m/>
    <m/>
    <n v="0"/>
    <n v="0"/>
    <n v="0"/>
    <n v="0"/>
    <n v="0"/>
    <n v="0"/>
    <m/>
    <n v="0"/>
    <n v="0"/>
    <m/>
    <m/>
    <n v="0"/>
    <n v="0"/>
    <n v="0"/>
    <n v="0"/>
    <n v="0"/>
    <m/>
    <m/>
    <m/>
    <m/>
    <m/>
    <m/>
    <m/>
    <m/>
    <m/>
    <m/>
    <m/>
    <m/>
    <m/>
    <m/>
    <m/>
    <m/>
    <m/>
    <m/>
    <m/>
    <m/>
    <m/>
    <m/>
    <n v="27942"/>
    <m/>
    <n v="0"/>
    <n v="0"/>
    <m/>
    <n v="0"/>
    <n v="0"/>
    <n v="0"/>
    <n v="0"/>
    <n v="0"/>
    <n v="27942"/>
    <m/>
    <m/>
    <m/>
    <m/>
    <m/>
    <m/>
    <m/>
    <m/>
    <m/>
    <m/>
    <m/>
    <m/>
    <m/>
    <m/>
    <m/>
    <m/>
    <m/>
    <m/>
    <m/>
    <m/>
    <m/>
    <m/>
    <n v="0"/>
    <m/>
    <n v="0"/>
    <n v="0"/>
    <m/>
    <n v="0"/>
    <n v="0"/>
    <m/>
    <n v="0"/>
    <n v="0"/>
    <n v="0"/>
    <m/>
    <m/>
    <m/>
    <m/>
    <m/>
    <m/>
    <m/>
    <m/>
    <m/>
    <m/>
    <m/>
    <m/>
    <m/>
    <m/>
    <m/>
    <m/>
    <m/>
    <m/>
    <m/>
    <m/>
    <n v="0"/>
    <m/>
    <n v="0"/>
    <n v="0"/>
    <m/>
    <n v="0"/>
    <m/>
    <n v="0"/>
    <n v="0"/>
    <n v="0"/>
    <n v="0"/>
    <m/>
    <n v="0"/>
    <n v="0"/>
    <m/>
    <m/>
    <n v="0"/>
    <n v="0"/>
    <n v="0"/>
    <n v="500"/>
    <n v="500"/>
    <n v="24925"/>
    <n v="33635"/>
    <n v="59060"/>
    <s v="Department chair (Faculty position)"/>
    <m/>
    <s v="yes"/>
    <m/>
    <m/>
    <m/>
    <m/>
    <s v="Chair pay scale"/>
    <n v="245"/>
    <m/>
    <n v="28"/>
    <n v="0"/>
    <n v="32588"/>
    <n v="115320"/>
    <n v="128232"/>
    <n v="1"/>
    <n v="1"/>
    <n v="13"/>
    <n v="0"/>
    <n v="0"/>
    <n v="0"/>
    <m/>
    <m/>
    <n v="2"/>
    <n v="1"/>
    <n v="4"/>
    <n v="0"/>
    <n v="4"/>
    <n v="4"/>
    <n v="5"/>
    <n v="0.5"/>
    <n v="4144"/>
    <s v="actual"/>
    <n v="1486"/>
    <n v="10175"/>
    <n v="1935"/>
    <n v="0"/>
    <n v="0"/>
    <m/>
    <n v="13596"/>
    <m/>
    <m/>
    <n v="19"/>
    <n v="12"/>
    <n v="50"/>
    <n v="50"/>
    <s v="Yes"/>
    <s v="ELA"/>
    <s v="ELA-SG"/>
    <s v="LACC"/>
    <s v="LAHC"/>
    <s v="LAMC"/>
    <s v="LAPC"/>
    <s v="LATTC"/>
    <s v="LAVC"/>
    <s v="WLA"/>
    <m/>
    <s v="Yes"/>
    <s v="Vendor"/>
    <n v="32"/>
    <n v="1301"/>
    <n v="1"/>
    <n v="1"/>
    <n v="6"/>
    <n v="49"/>
    <n v="37"/>
    <m/>
    <n v="40"/>
    <n v="0"/>
    <n v="40"/>
    <n v="0"/>
    <s v="No"/>
    <m/>
    <m/>
    <s v="No"/>
    <s v="Yes"/>
    <n v="49166"/>
    <n v="0"/>
    <n v="0.42202844564849307"/>
    <n v="9.6393498137487307E-2"/>
    <n v="0"/>
    <n v="0"/>
    <n v="0.47311208940060956"/>
    <n v="0"/>
    <m/>
    <n v="8.4659668134100911E-3"/>
    <n v="0.42202844564849307"/>
    <n v="0.56950558753809688"/>
    <m/>
    <m/>
    <m/>
    <m/>
    <m/>
    <m/>
    <m/>
    <m/>
    <m/>
    <m/>
    <m/>
    <n v="690.96617142856837"/>
    <x v="0"/>
  </r>
  <r>
    <s v="Los Angeles CCD"/>
    <x v="48"/>
    <s v="745"/>
    <s v="Multi-College District"/>
    <x v="2"/>
    <n v="0.63612921710479187"/>
    <n v="0.27720077358355416"/>
    <n v="0.11"/>
    <n v="17.3"/>
    <n v="7.7"/>
    <n v="20140"/>
    <x v="8"/>
    <x v="440"/>
    <x v="38"/>
    <x v="11"/>
    <n v="20"/>
    <n v="102"/>
    <n v="0"/>
    <n v="17"/>
    <m/>
    <n v="0"/>
    <n v="0"/>
    <n v="0"/>
    <n v="0"/>
    <m/>
    <m/>
    <n v="0"/>
    <n v="0"/>
    <n v="0"/>
    <n v="0"/>
    <n v="0"/>
    <n v="0"/>
    <n v="0"/>
    <n v="0"/>
    <n v="0"/>
    <m/>
    <m/>
    <n v="0"/>
    <n v="0"/>
    <n v="0"/>
    <n v="0"/>
    <n v="0"/>
    <n v="0"/>
    <n v="0"/>
    <n v="0"/>
    <n v="0"/>
    <m/>
    <m/>
    <n v="0"/>
    <n v="0"/>
    <n v="0"/>
    <n v="0"/>
    <n v="0"/>
    <n v="0"/>
    <n v="0"/>
    <n v="0"/>
    <n v="0"/>
    <m/>
    <m/>
    <n v="0"/>
    <n v="0"/>
    <n v="0"/>
    <n v="0"/>
    <n v="0"/>
    <n v="48736"/>
    <n v="0"/>
    <n v="0"/>
    <n v="0"/>
    <m/>
    <n v="0"/>
    <n v="0"/>
    <n v="0"/>
    <n v="0"/>
    <n v="0"/>
    <n v="48736"/>
    <n v="0"/>
    <n v="0"/>
    <n v="0"/>
    <n v="0"/>
    <m/>
    <n v="0"/>
    <n v="0"/>
    <n v="0"/>
    <n v="0"/>
    <n v="0"/>
    <n v="0"/>
    <n v="48736"/>
    <n v="0"/>
    <n v="0"/>
    <n v="0"/>
    <n v="0"/>
    <n v="0"/>
    <n v="0"/>
    <n v="0"/>
    <n v="0"/>
    <n v="0"/>
    <n v="48736"/>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500"/>
    <n v="500"/>
    <n v="0"/>
    <n v="48736"/>
    <n v="49236"/>
    <s v="Other"/>
    <s v="Librarian"/>
    <s v="yes"/>
    <m/>
    <s v="None"/>
    <m/>
    <m/>
    <m/>
    <n v="359"/>
    <n v="359"/>
    <n v="97"/>
    <n v="101"/>
    <n v="34450"/>
    <n v="12"/>
    <n v="128244"/>
    <n v="0"/>
    <n v="0"/>
    <n v="12"/>
    <n v="0"/>
    <n v="0"/>
    <n v="616"/>
    <s v="No"/>
    <m/>
    <n v="2"/>
    <n v="3.5"/>
    <m/>
    <n v="4"/>
    <n v="4"/>
    <n v="4"/>
    <n v="7.5"/>
    <n v="1"/>
    <n v="6014"/>
    <s v="actual"/>
    <n v="1455"/>
    <n v="10175"/>
    <n v="1935"/>
    <n v="0"/>
    <n v="0"/>
    <m/>
    <n v="11565"/>
    <n v="0"/>
    <m/>
    <m/>
    <n v="20"/>
    <n v="87"/>
    <n v="0"/>
    <s v="Yes"/>
    <s v="Los Angeles Trade Technical College"/>
    <s v="West Los Angeles College"/>
    <s v="Los Angeles Harbor College"/>
    <s v="East Los Angeles College"/>
    <s v="Los Angeles City College"/>
    <s v="Los Angeles Mission College"/>
    <s v="Los Angeles Pierce College"/>
    <s v="Los Angeles Valley College"/>
    <m/>
    <m/>
    <s v="No"/>
    <m/>
    <n v="40"/>
    <n v="1200"/>
    <n v="3"/>
    <n v="3"/>
    <n v="39"/>
    <n v="74.25"/>
    <n v="44"/>
    <n v="44"/>
    <n v="48"/>
    <n v="0"/>
    <n v="48"/>
    <n v="0"/>
    <s v="No"/>
    <m/>
    <s v="No"/>
    <s v="No"/>
    <s v="Yes"/>
    <n v="61206"/>
    <n v="0"/>
    <n v="0"/>
    <n v="0"/>
    <n v="0"/>
    <n v="0"/>
    <n v="0.98984482898692017"/>
    <n v="0"/>
    <n v="0"/>
    <n v="1.0155171013079859E-2"/>
    <n v="0"/>
    <n v="0.98984482898692017"/>
    <n v="0.75"/>
    <s v="Yes"/>
    <s v="General Library Book Budget"/>
    <m/>
    <m/>
    <m/>
    <m/>
    <m/>
    <m/>
    <m/>
    <m/>
    <n v="570.59977142856974"/>
    <x v="0"/>
  </r>
  <r>
    <s v="Los Angeles CCD"/>
    <x v="49"/>
    <s v="746"/>
    <s v="Multi-College District"/>
    <x v="2"/>
    <n v="0.67550183466436431"/>
    <n v="0.28340168357435785"/>
    <n v="0.15"/>
    <n v="14"/>
    <n v="7.5"/>
    <n v="20060"/>
    <x v="0"/>
    <x v="44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Los Angeles CCD"/>
    <x v="49"/>
    <s v="746"/>
    <s v="Multi-College District"/>
    <x v="2"/>
    <n v="0.67550183466436431"/>
    <n v="0.28340168357435785"/>
    <n v="0.15"/>
    <n v="14"/>
    <n v="7.5"/>
    <n v="20070"/>
    <x v="1"/>
    <x v="44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Los Angeles CCD"/>
    <x v="49"/>
    <s v="746"/>
    <s v="Multi-College District"/>
    <x v="2"/>
    <n v="0.67550183466436431"/>
    <n v="0.28340168357435785"/>
    <n v="0.15"/>
    <n v="14"/>
    <n v="7.5"/>
    <n v="20080"/>
    <x v="2"/>
    <x v="443"/>
    <x v="87"/>
    <x v="12"/>
    <n v="52"/>
    <n v="273"/>
    <n v="0"/>
    <n v="12"/>
    <n v="0"/>
    <n v="29228"/>
    <m/>
    <n v="0"/>
    <n v="0"/>
    <n v="0"/>
    <n v="0"/>
    <m/>
    <m/>
    <n v="0"/>
    <n v="0"/>
    <n v="29228"/>
    <n v="0"/>
    <m/>
    <n v="0"/>
    <n v="0"/>
    <n v="0"/>
    <n v="0"/>
    <m/>
    <m/>
    <n v="0"/>
    <n v="0"/>
    <n v="0"/>
    <n v="27440"/>
    <m/>
    <n v="0"/>
    <n v="0"/>
    <n v="0"/>
    <n v="0"/>
    <m/>
    <m/>
    <n v="0"/>
    <n v="0"/>
    <n v="27440"/>
    <n v="0"/>
    <m/>
    <n v="0"/>
    <n v="0"/>
    <n v="0"/>
    <n v="0"/>
    <m/>
    <m/>
    <n v="0"/>
    <n v="0"/>
    <n v="0"/>
    <m/>
    <m/>
    <m/>
    <m/>
    <m/>
    <m/>
    <m/>
    <m/>
    <m/>
    <m/>
    <m/>
    <m/>
    <m/>
    <m/>
    <m/>
    <m/>
    <m/>
    <m/>
    <m/>
    <m/>
    <m/>
    <m/>
    <n v="0"/>
    <m/>
    <n v="0"/>
    <n v="0"/>
    <n v="0"/>
    <m/>
    <m/>
    <n v="36036"/>
    <n v="0"/>
    <n v="0"/>
    <n v="36036"/>
    <m/>
    <m/>
    <m/>
    <m/>
    <m/>
    <m/>
    <m/>
    <m/>
    <m/>
    <m/>
    <m/>
    <m/>
    <m/>
    <m/>
    <m/>
    <m/>
    <m/>
    <m/>
    <m/>
    <m/>
    <m/>
    <m/>
    <n v="0"/>
    <m/>
    <n v="0"/>
    <n v="0"/>
    <n v="0"/>
    <m/>
    <m/>
    <n v="0"/>
    <n v="0"/>
    <n v="0"/>
    <n v="0"/>
    <m/>
    <m/>
    <m/>
    <m/>
    <m/>
    <m/>
    <m/>
    <m/>
    <m/>
    <m/>
    <m/>
    <m/>
    <m/>
    <m/>
    <m/>
    <m/>
    <m/>
    <m/>
    <m/>
    <m/>
    <m/>
    <m/>
    <m/>
    <m/>
    <m/>
    <m/>
    <m/>
    <m/>
    <m/>
    <m/>
    <n v="0"/>
    <m/>
    <n v="0"/>
    <n v="0"/>
    <n v="0"/>
    <n v="0"/>
    <m/>
    <m/>
    <n v="0"/>
    <n v="0"/>
    <n v="0"/>
    <n v="56668"/>
    <n v="36036"/>
    <n v="92704"/>
    <s v="Department chair (Faculty position)"/>
    <m/>
    <s v="No"/>
    <s v="Unknown"/>
    <m/>
    <m/>
    <m/>
    <s v="Release time is not given to all chairs"/>
    <n v="623"/>
    <n v="1041"/>
    <n v="265"/>
    <n v="265"/>
    <n v="81909"/>
    <n v="0"/>
    <n v="2613"/>
    <n v="238"/>
    <m/>
    <n v="116"/>
    <n v="2"/>
    <n v="0"/>
    <n v="663"/>
    <m/>
    <m/>
    <n v="7"/>
    <n v="5.5"/>
    <m/>
    <m/>
    <n v="4"/>
    <n v="1"/>
    <n v="6.5"/>
    <n v="0"/>
    <n v="1129"/>
    <s v="estimate"/>
    <n v="3300"/>
    <n v="4522"/>
    <n v="4511"/>
    <n v="0"/>
    <m/>
    <n v="0"/>
    <n v="12333"/>
    <m/>
    <m/>
    <n v="101"/>
    <n v="100"/>
    <n v="100"/>
    <n v="100"/>
    <m/>
    <m/>
    <m/>
    <m/>
    <m/>
    <m/>
    <m/>
    <m/>
    <m/>
    <m/>
    <m/>
    <m/>
    <m/>
    <n v="35"/>
    <n v="962"/>
    <n v="0"/>
    <n v="0"/>
    <n v="0"/>
    <n v="55"/>
    <n v="24"/>
    <n v="24"/>
    <n v="0"/>
    <n v="0"/>
    <n v="0"/>
    <n v="0"/>
    <m/>
    <m/>
    <m/>
    <m/>
    <m/>
    <m/>
    <n v="0"/>
    <n v="0.31528305143251639"/>
    <n v="0"/>
    <n v="0.29599585778391441"/>
    <n v="0"/>
    <n v="0.3887210907835692"/>
    <n v="0"/>
    <m/>
    <n v="0"/>
    <n v="0.6112789092164308"/>
    <n v="0.3887210907835692"/>
    <m/>
    <m/>
    <m/>
    <m/>
    <m/>
    <m/>
    <m/>
    <m/>
    <m/>
    <m/>
    <m/>
    <n v="1734.4744029304036"/>
    <x v="2"/>
  </r>
  <r>
    <s v="Los Angeles CCD"/>
    <x v="49"/>
    <s v="746"/>
    <s v="Multi-College District"/>
    <x v="2"/>
    <n v="0.67550183466436431"/>
    <n v="0.28340168357435785"/>
    <n v="0.15"/>
    <n v="14"/>
    <n v="7.5"/>
    <n v="20090"/>
    <x v="3"/>
    <x v="444"/>
    <x v="87"/>
    <x v="12"/>
    <n v="52"/>
    <n v="273"/>
    <n v="0"/>
    <n v="12"/>
    <n v="0"/>
    <n v="27967"/>
    <m/>
    <n v="0"/>
    <n v="0"/>
    <n v="0"/>
    <n v="0"/>
    <m/>
    <m/>
    <n v="0"/>
    <n v="0"/>
    <n v="27967"/>
    <n v="0"/>
    <m/>
    <n v="0"/>
    <n v="0"/>
    <n v="0"/>
    <n v="0"/>
    <m/>
    <m/>
    <n v="0"/>
    <n v="0"/>
    <n v="0"/>
    <n v="30037"/>
    <m/>
    <n v="0"/>
    <n v="0"/>
    <n v="0"/>
    <n v="0"/>
    <m/>
    <m/>
    <n v="0"/>
    <n v="0"/>
    <n v="30037"/>
    <n v="0"/>
    <m/>
    <n v="0"/>
    <n v="0"/>
    <n v="0"/>
    <n v="0"/>
    <m/>
    <m/>
    <n v="0"/>
    <n v="0"/>
    <n v="0"/>
    <m/>
    <m/>
    <m/>
    <m/>
    <m/>
    <m/>
    <m/>
    <m/>
    <m/>
    <m/>
    <m/>
    <m/>
    <m/>
    <m/>
    <m/>
    <m/>
    <m/>
    <m/>
    <m/>
    <m/>
    <m/>
    <m/>
    <n v="0"/>
    <m/>
    <n v="0"/>
    <n v="0"/>
    <n v="0"/>
    <m/>
    <m/>
    <n v="36036"/>
    <n v="0"/>
    <n v="0"/>
    <n v="36036"/>
    <m/>
    <m/>
    <m/>
    <m/>
    <m/>
    <m/>
    <m/>
    <m/>
    <m/>
    <m/>
    <m/>
    <m/>
    <m/>
    <m/>
    <m/>
    <m/>
    <m/>
    <m/>
    <m/>
    <m/>
    <m/>
    <m/>
    <n v="0"/>
    <m/>
    <n v="0"/>
    <n v="0"/>
    <n v="0"/>
    <m/>
    <m/>
    <n v="0"/>
    <n v="0"/>
    <n v="0"/>
    <n v="0"/>
    <m/>
    <m/>
    <m/>
    <m/>
    <m/>
    <m/>
    <m/>
    <m/>
    <m/>
    <m/>
    <m/>
    <m/>
    <m/>
    <m/>
    <m/>
    <m/>
    <m/>
    <m/>
    <m/>
    <m/>
    <m/>
    <m/>
    <m/>
    <m/>
    <m/>
    <m/>
    <m/>
    <m/>
    <m/>
    <m/>
    <n v="0"/>
    <m/>
    <n v="0"/>
    <n v="0"/>
    <n v="0"/>
    <n v="0"/>
    <m/>
    <m/>
    <n v="0"/>
    <n v="0"/>
    <n v="0"/>
    <n v="58004"/>
    <n v="36036"/>
    <n v="94040"/>
    <s v="Department chair (Faculty position)"/>
    <m/>
    <s v="No"/>
    <s v="Unknown"/>
    <m/>
    <m/>
    <m/>
    <s v="Release time is not given to all chairs"/>
    <n v="733"/>
    <n v="924"/>
    <n v="156"/>
    <n v="156"/>
    <n v="83215"/>
    <n v="0"/>
    <n v="2613"/>
    <n v="239"/>
    <m/>
    <n v="116"/>
    <n v="0"/>
    <n v="0"/>
    <n v="663"/>
    <m/>
    <m/>
    <n v="3"/>
    <n v="3"/>
    <m/>
    <m/>
    <n v="4"/>
    <n v="1"/>
    <n v="4"/>
    <n v="0"/>
    <n v="1100"/>
    <s v="estimate"/>
    <n v="5800"/>
    <n v="6634"/>
    <n v="6927"/>
    <n v="0"/>
    <m/>
    <n v="0"/>
    <n v="19361"/>
    <m/>
    <m/>
    <n v="66"/>
    <n v="66"/>
    <n v="66"/>
    <n v="66"/>
    <m/>
    <m/>
    <m/>
    <m/>
    <m/>
    <m/>
    <m/>
    <m/>
    <m/>
    <m/>
    <m/>
    <m/>
    <m/>
    <n v="36"/>
    <n v="937"/>
    <n v="0"/>
    <n v="0"/>
    <n v="0"/>
    <n v="55"/>
    <n v="24"/>
    <n v="0"/>
    <n v="0"/>
    <n v="0"/>
    <n v="0"/>
    <n v="0"/>
    <m/>
    <m/>
    <m/>
    <m/>
    <m/>
    <m/>
    <n v="0"/>
    <n v="0.29739472564866015"/>
    <n v="0"/>
    <n v="0.31940663547426629"/>
    <n v="0"/>
    <n v="0.38319863887707356"/>
    <n v="0"/>
    <m/>
    <n v="0"/>
    <n v="0.61680136112292638"/>
    <n v="0.38319863887707356"/>
    <m/>
    <m/>
    <m/>
    <m/>
    <m/>
    <m/>
    <m/>
    <m/>
    <m/>
    <m/>
    <m/>
    <n v="3190.7771428571732"/>
    <x v="2"/>
  </r>
  <r>
    <s v="Los Angeles CCD"/>
    <x v="49"/>
    <s v="746"/>
    <s v="Multi-College District"/>
    <x v="2"/>
    <n v="0.67550183466436431"/>
    <n v="0.28340168357435785"/>
    <n v="0.15"/>
    <n v="14"/>
    <n v="7.5"/>
    <n v="20100"/>
    <x v="4"/>
    <x v="445"/>
    <x v="87"/>
    <x v="12"/>
    <n v="52"/>
    <n v="273"/>
    <n v="0"/>
    <n v="12"/>
    <n v="0"/>
    <n v="22364"/>
    <m/>
    <n v="0"/>
    <n v="0"/>
    <n v="0"/>
    <n v="0"/>
    <m/>
    <m/>
    <n v="0"/>
    <n v="0"/>
    <n v="22364"/>
    <n v="0"/>
    <m/>
    <n v="0"/>
    <n v="0"/>
    <n v="0"/>
    <n v="0"/>
    <m/>
    <m/>
    <n v="0"/>
    <n v="5000"/>
    <n v="5000"/>
    <n v="39026"/>
    <m/>
    <n v="0"/>
    <n v="0"/>
    <n v="0"/>
    <n v="0"/>
    <m/>
    <m/>
    <n v="0"/>
    <n v="0"/>
    <n v="39026"/>
    <n v="0"/>
    <m/>
    <n v="0"/>
    <n v="0"/>
    <n v="0"/>
    <n v="0"/>
    <m/>
    <m/>
    <n v="0"/>
    <n v="0"/>
    <n v="0"/>
    <m/>
    <m/>
    <m/>
    <m/>
    <m/>
    <m/>
    <m/>
    <m/>
    <m/>
    <m/>
    <m/>
    <m/>
    <m/>
    <m/>
    <m/>
    <m/>
    <m/>
    <m/>
    <m/>
    <m/>
    <m/>
    <m/>
    <n v="0"/>
    <m/>
    <n v="0"/>
    <n v="0"/>
    <n v="0"/>
    <m/>
    <m/>
    <n v="0"/>
    <n v="0"/>
    <n v="36000"/>
    <n v="36000"/>
    <m/>
    <m/>
    <m/>
    <m/>
    <m/>
    <m/>
    <m/>
    <m/>
    <m/>
    <m/>
    <m/>
    <m/>
    <m/>
    <m/>
    <m/>
    <m/>
    <m/>
    <m/>
    <m/>
    <m/>
    <m/>
    <m/>
    <n v="0"/>
    <m/>
    <n v="0"/>
    <n v="0"/>
    <n v="0"/>
    <m/>
    <m/>
    <n v="0"/>
    <n v="0"/>
    <n v="0"/>
    <n v="0"/>
    <m/>
    <m/>
    <m/>
    <m/>
    <m/>
    <m/>
    <m/>
    <m/>
    <m/>
    <m/>
    <m/>
    <m/>
    <m/>
    <m/>
    <m/>
    <m/>
    <m/>
    <m/>
    <m/>
    <m/>
    <m/>
    <m/>
    <m/>
    <m/>
    <m/>
    <m/>
    <m/>
    <m/>
    <m/>
    <m/>
    <n v="0"/>
    <m/>
    <n v="0"/>
    <n v="0"/>
    <n v="0"/>
    <n v="0"/>
    <m/>
    <m/>
    <n v="0"/>
    <n v="0"/>
    <n v="0"/>
    <n v="61390"/>
    <n v="41000"/>
    <n v="102390"/>
    <s v="Department chair (Faculty position)"/>
    <m/>
    <s v="No"/>
    <s v="Unknown"/>
    <m/>
    <m/>
    <m/>
    <s v="Release time is not given to all chairs"/>
    <n v="496"/>
    <n v="584"/>
    <n v="90"/>
    <n v="90"/>
    <n v="83889"/>
    <n v="0"/>
    <n v="2613"/>
    <n v="226"/>
    <n v="1"/>
    <n v="116"/>
    <n v="0"/>
    <n v="0"/>
    <n v="663"/>
    <m/>
    <m/>
    <n v="3"/>
    <n v="3"/>
    <m/>
    <m/>
    <n v="4"/>
    <n v="1"/>
    <n v="4"/>
    <n v="0"/>
    <n v="10038"/>
    <s v="estimate"/>
    <n v="6395"/>
    <n v="8516"/>
    <n v="7018"/>
    <n v="0"/>
    <m/>
    <n v="0"/>
    <n v="21929"/>
    <m/>
    <m/>
    <n v="23"/>
    <n v="23"/>
    <n v="23"/>
    <n v="23"/>
    <m/>
    <m/>
    <m/>
    <m/>
    <m/>
    <m/>
    <m/>
    <m/>
    <m/>
    <m/>
    <m/>
    <m/>
    <m/>
    <n v="27"/>
    <n v="806"/>
    <n v="1"/>
    <n v="1"/>
    <n v="40"/>
    <n v="50"/>
    <n v="24"/>
    <n v="24"/>
    <n v="0"/>
    <n v="0"/>
    <n v="0"/>
    <n v="0"/>
    <m/>
    <m/>
    <m/>
    <m/>
    <m/>
    <m/>
    <n v="0"/>
    <n v="0.21841976755542533"/>
    <n v="4.8832893837288796E-2"/>
    <n v="0.38115050297880654"/>
    <n v="0"/>
    <n v="0.35159683562847932"/>
    <n v="0"/>
    <m/>
    <n v="0"/>
    <n v="0.59957027053423184"/>
    <n v="0.40042972946576816"/>
    <m/>
    <m/>
    <m/>
    <m/>
    <m/>
    <m/>
    <m/>
    <m/>
    <m/>
    <m/>
    <m/>
    <n v="2810.1121904762058"/>
    <x v="2"/>
  </r>
  <r>
    <s v="Los Angeles CCD"/>
    <x v="49"/>
    <s v="746"/>
    <s v="Multi-College District"/>
    <x v="2"/>
    <n v="0.67550183466436431"/>
    <n v="0.28340168357435785"/>
    <n v="0.15"/>
    <n v="14"/>
    <n v="7.5"/>
    <n v="20110"/>
    <x v="5"/>
    <x v="446"/>
    <x v="88"/>
    <x v="13"/>
    <n v="60"/>
    <n v="148"/>
    <n v="35"/>
    <n v="13"/>
    <s v="0 Library has wireless access throughout"/>
    <n v="2639.37"/>
    <m/>
    <m/>
    <m/>
    <m/>
    <m/>
    <m/>
    <m/>
    <m/>
    <m/>
    <n v="2639.37"/>
    <n v="4100"/>
    <m/>
    <m/>
    <m/>
    <m/>
    <m/>
    <m/>
    <m/>
    <m/>
    <m/>
    <n v="4100"/>
    <n v="18699.240000000002"/>
    <m/>
    <m/>
    <m/>
    <m/>
    <m/>
    <m/>
    <m/>
    <m/>
    <m/>
    <n v="18699.240000000002"/>
    <n v="0"/>
    <m/>
    <m/>
    <m/>
    <m/>
    <m/>
    <m/>
    <m/>
    <m/>
    <m/>
    <n v="0"/>
    <m/>
    <m/>
    <m/>
    <m/>
    <m/>
    <m/>
    <m/>
    <m/>
    <m/>
    <m/>
    <m/>
    <m/>
    <m/>
    <m/>
    <m/>
    <m/>
    <m/>
    <m/>
    <m/>
    <m/>
    <m/>
    <m/>
    <n v="51881.41"/>
    <m/>
    <m/>
    <m/>
    <m/>
    <m/>
    <m/>
    <m/>
    <m/>
    <m/>
    <n v="51881.41"/>
    <m/>
    <m/>
    <m/>
    <m/>
    <m/>
    <m/>
    <m/>
    <m/>
    <m/>
    <m/>
    <m/>
    <m/>
    <m/>
    <m/>
    <m/>
    <m/>
    <m/>
    <m/>
    <m/>
    <m/>
    <m/>
    <m/>
    <n v="290.83999999999997"/>
    <m/>
    <m/>
    <m/>
    <m/>
    <m/>
    <m/>
    <m/>
    <m/>
    <m/>
    <n v="290.83999999999997"/>
    <m/>
    <m/>
    <m/>
    <m/>
    <m/>
    <m/>
    <m/>
    <m/>
    <m/>
    <m/>
    <m/>
    <m/>
    <m/>
    <m/>
    <m/>
    <m/>
    <m/>
    <m/>
    <m/>
    <m/>
    <m/>
    <m/>
    <m/>
    <m/>
    <m/>
    <m/>
    <m/>
    <m/>
    <m/>
    <m/>
    <n v="0"/>
    <m/>
    <m/>
    <m/>
    <m/>
    <m/>
    <m/>
    <m/>
    <m/>
    <m/>
    <n v="0"/>
    <n v="21338.61"/>
    <n v="56272.25"/>
    <n v="77610.86"/>
    <s v="Department chair (Faculty position)"/>
    <m/>
    <s v="yes"/>
    <m/>
    <s v="None"/>
    <m/>
    <m/>
    <m/>
    <n v="609"/>
    <n v="823"/>
    <n v="189"/>
    <n v="189"/>
    <n v="84963"/>
    <n v="617"/>
    <n v="4795"/>
    <n v="195"/>
    <n v="2000"/>
    <n v="114"/>
    <n v="33"/>
    <n v="33"/>
    <n v="1066"/>
    <m/>
    <m/>
    <n v="3"/>
    <n v="3"/>
    <m/>
    <m/>
    <n v="3"/>
    <n v="3"/>
    <n v="6"/>
    <n v="2"/>
    <n v="6837"/>
    <s v="actual"/>
    <n v="4120"/>
    <n v="978"/>
    <n v="31"/>
    <n v="52"/>
    <m/>
    <m/>
    <n v="5181"/>
    <m/>
    <m/>
    <n v="22"/>
    <n v="18"/>
    <n v="4"/>
    <n v="4"/>
    <m/>
    <m/>
    <m/>
    <m/>
    <m/>
    <m/>
    <m/>
    <m/>
    <m/>
    <m/>
    <m/>
    <m/>
    <m/>
    <n v="26"/>
    <n v="738"/>
    <n v="1"/>
    <n v="1"/>
    <n v="25"/>
    <n v="41"/>
    <n v="24"/>
    <n v="24"/>
    <n v="0"/>
    <n v="0"/>
    <n v="0"/>
    <n v="0"/>
    <m/>
    <m/>
    <m/>
    <m/>
    <m/>
    <m/>
    <n v="0"/>
    <n v="3.4007740669282624E-2"/>
    <n v="5.2827658397291304E-2"/>
    <n v="0.24093586902657696"/>
    <n v="0"/>
    <n v="0.66848131820727152"/>
    <n v="3.7474136995776105E-3"/>
    <m/>
    <n v="0"/>
    <n v="0.27494360969585957"/>
    <n v="0.72505639030414037"/>
    <m/>
    <m/>
    <m/>
    <m/>
    <m/>
    <m/>
    <m/>
    <m/>
    <m/>
    <m/>
    <m/>
    <n v="1879.0937460317673"/>
    <x v="2"/>
  </r>
  <r>
    <s v="Los Angeles CCD"/>
    <x v="49"/>
    <s v="746"/>
    <s v="Multi-College District"/>
    <x v="2"/>
    <n v="0.67550183466436431"/>
    <n v="0.28340168357435785"/>
    <n v="0.15"/>
    <n v="14"/>
    <n v="7.5"/>
    <n v="20120"/>
    <x v="6"/>
    <x v="447"/>
    <x v="88"/>
    <x v="13"/>
    <n v="60"/>
    <n v="148"/>
    <n v="35"/>
    <n v="13"/>
    <s v="0 Library has wireless access throughout"/>
    <n v="6899.17"/>
    <m/>
    <m/>
    <m/>
    <m/>
    <m/>
    <m/>
    <m/>
    <m/>
    <m/>
    <n v="6899.17"/>
    <n v="0"/>
    <m/>
    <m/>
    <m/>
    <m/>
    <m/>
    <m/>
    <m/>
    <m/>
    <m/>
    <n v="0"/>
    <n v="20546"/>
    <m/>
    <m/>
    <m/>
    <m/>
    <m/>
    <m/>
    <m/>
    <m/>
    <m/>
    <n v="20546"/>
    <n v="0"/>
    <m/>
    <m/>
    <m/>
    <m/>
    <m/>
    <m/>
    <m/>
    <m/>
    <m/>
    <n v="0"/>
    <m/>
    <m/>
    <m/>
    <m/>
    <m/>
    <m/>
    <m/>
    <m/>
    <m/>
    <m/>
    <m/>
    <m/>
    <m/>
    <m/>
    <m/>
    <m/>
    <m/>
    <m/>
    <m/>
    <m/>
    <m/>
    <m/>
    <n v="39086.58"/>
    <m/>
    <m/>
    <m/>
    <m/>
    <m/>
    <m/>
    <m/>
    <m/>
    <m/>
    <n v="39086.58"/>
    <m/>
    <m/>
    <m/>
    <m/>
    <m/>
    <m/>
    <m/>
    <m/>
    <m/>
    <m/>
    <m/>
    <m/>
    <m/>
    <m/>
    <m/>
    <m/>
    <m/>
    <m/>
    <m/>
    <m/>
    <m/>
    <m/>
    <n v="0"/>
    <m/>
    <m/>
    <m/>
    <m/>
    <m/>
    <m/>
    <m/>
    <m/>
    <m/>
    <n v="0"/>
    <m/>
    <m/>
    <m/>
    <m/>
    <m/>
    <m/>
    <m/>
    <m/>
    <m/>
    <m/>
    <m/>
    <m/>
    <m/>
    <m/>
    <m/>
    <m/>
    <m/>
    <m/>
    <m/>
    <m/>
    <m/>
    <m/>
    <m/>
    <m/>
    <m/>
    <m/>
    <m/>
    <m/>
    <m/>
    <m/>
    <n v="2868"/>
    <m/>
    <m/>
    <m/>
    <m/>
    <m/>
    <m/>
    <m/>
    <m/>
    <m/>
    <n v="2868"/>
    <n v="27445.17"/>
    <n v="39086.58"/>
    <n v="69399.75"/>
    <s v="Department chair (Faculty position)"/>
    <m/>
    <s v="yes"/>
    <m/>
    <s v="None"/>
    <m/>
    <m/>
    <m/>
    <n v="670"/>
    <n v="725"/>
    <n v="16"/>
    <n v="16"/>
    <n v="85487"/>
    <n v="0"/>
    <n v="5312"/>
    <n v="193"/>
    <n v="1900"/>
    <n v="114"/>
    <n v="21"/>
    <n v="21"/>
    <n v="1087"/>
    <m/>
    <m/>
    <n v="8"/>
    <n v="3.22"/>
    <m/>
    <m/>
    <n v="3"/>
    <n v="3"/>
    <n v="6.2200000000000006"/>
    <m/>
    <n v="6480"/>
    <s v="actual"/>
    <n v="3269"/>
    <n v="1072"/>
    <n v="26"/>
    <n v="2"/>
    <m/>
    <m/>
    <n v="4369"/>
    <m/>
    <m/>
    <n v="21"/>
    <n v="19"/>
    <n v="2"/>
    <n v="2"/>
    <m/>
    <m/>
    <m/>
    <m/>
    <m/>
    <m/>
    <m/>
    <m/>
    <m/>
    <m/>
    <m/>
    <m/>
    <m/>
    <n v="32"/>
    <n v="810"/>
    <n v="1"/>
    <n v="2"/>
    <n v="47"/>
    <n v="41"/>
    <n v="24"/>
    <n v="24"/>
    <n v="0"/>
    <n v="0"/>
    <n v="0"/>
    <n v="0"/>
    <m/>
    <m/>
    <m/>
    <m/>
    <m/>
    <m/>
    <n v="0"/>
    <n v="9.9412029582239131E-2"/>
    <n v="0"/>
    <n v="0.29605293967197288"/>
    <n v="0"/>
    <n v="0.56320923346265661"/>
    <n v="0"/>
    <m/>
    <n v="4.1325797283131425E-2"/>
    <n v="0.39546496925421198"/>
    <n v="0.56320923346265661"/>
    <m/>
    <m/>
    <m/>
    <m/>
    <m/>
    <m/>
    <m/>
    <m/>
    <m/>
    <m/>
    <m/>
    <n v="1788.6689327821325"/>
    <x v="2"/>
  </r>
  <r>
    <s v="Los Angeles CCD"/>
    <x v="49"/>
    <s v="746"/>
    <s v="Multi-College District"/>
    <x v="2"/>
    <n v="0.67550183466436431"/>
    <n v="0.28340168357435785"/>
    <n v="0.15"/>
    <n v="14"/>
    <n v="7.5"/>
    <n v="20130"/>
    <x v="7"/>
    <x v="448"/>
    <x v="89"/>
    <x v="1"/>
    <n v="12"/>
    <n v="100"/>
    <n v="0"/>
    <n v="11"/>
    <m/>
    <n v="2200.87"/>
    <m/>
    <n v="0"/>
    <n v="0"/>
    <m/>
    <m/>
    <n v="0"/>
    <n v="0"/>
    <n v="0"/>
    <n v="0"/>
    <n v="2200.87"/>
    <n v="0"/>
    <m/>
    <n v="0"/>
    <n v="0"/>
    <m/>
    <m/>
    <n v="0"/>
    <n v="0"/>
    <n v="0"/>
    <n v="0"/>
    <n v="0"/>
    <n v="20546"/>
    <m/>
    <n v="0"/>
    <n v="0"/>
    <m/>
    <m/>
    <n v="0"/>
    <n v="0"/>
    <n v="0"/>
    <n v="0"/>
    <n v="20546"/>
    <n v="0"/>
    <m/>
    <n v="0"/>
    <n v="0"/>
    <m/>
    <m/>
    <n v="0"/>
    <n v="0"/>
    <n v="0"/>
    <m/>
    <n v="0"/>
    <m/>
    <m/>
    <m/>
    <m/>
    <m/>
    <m/>
    <m/>
    <m/>
    <m/>
    <m/>
    <m/>
    <m/>
    <m/>
    <m/>
    <m/>
    <m/>
    <m/>
    <m/>
    <m/>
    <m/>
    <m/>
    <m/>
    <n v="38606.58"/>
    <m/>
    <n v="0"/>
    <n v="0"/>
    <m/>
    <n v="0"/>
    <n v="0"/>
    <n v="0"/>
    <n v="0"/>
    <n v="0"/>
    <n v="38606.58"/>
    <m/>
    <m/>
    <m/>
    <m/>
    <m/>
    <m/>
    <m/>
    <m/>
    <m/>
    <m/>
    <m/>
    <m/>
    <m/>
    <m/>
    <m/>
    <m/>
    <m/>
    <m/>
    <m/>
    <m/>
    <m/>
    <m/>
    <n v="0"/>
    <m/>
    <n v="0"/>
    <n v="0"/>
    <m/>
    <n v="0"/>
    <n v="0"/>
    <m/>
    <n v="0"/>
    <m/>
    <n v="0"/>
    <m/>
    <m/>
    <m/>
    <m/>
    <m/>
    <m/>
    <m/>
    <m/>
    <m/>
    <m/>
    <m/>
    <m/>
    <m/>
    <m/>
    <m/>
    <m/>
    <m/>
    <m/>
    <m/>
    <m/>
    <n v="0"/>
    <m/>
    <n v="0"/>
    <n v="0"/>
    <m/>
    <n v="0"/>
    <m/>
    <n v="0"/>
    <n v="0"/>
    <n v="0"/>
    <n v="480"/>
    <m/>
    <n v="0"/>
    <n v="0"/>
    <m/>
    <m/>
    <n v="0"/>
    <n v="0"/>
    <n v="0"/>
    <n v="0"/>
    <n v="480"/>
    <n v="22746.87"/>
    <n v="38606.58"/>
    <n v="61833.45"/>
    <s v="Department chair (Faculty position)"/>
    <m/>
    <s v="yes"/>
    <m/>
    <m/>
    <s v="Release time"/>
    <m/>
    <m/>
    <n v="378"/>
    <n v="398"/>
    <n v="11"/>
    <n v="11"/>
    <n v="85477"/>
    <n v="15"/>
    <n v="5326"/>
    <n v="193"/>
    <n v="9.0500000000000007"/>
    <n v="0"/>
    <n v="16"/>
    <n v="16"/>
    <n v="1103"/>
    <m/>
    <m/>
    <n v="8"/>
    <n v="1.46"/>
    <n v="0"/>
    <n v="3"/>
    <n v="3"/>
    <n v="3"/>
    <n v="4.46"/>
    <n v="0.8"/>
    <n v="9807"/>
    <s v="actual"/>
    <n v="2640"/>
    <n v="1387"/>
    <n v="1295"/>
    <n v="5"/>
    <n v="1523"/>
    <m/>
    <n v="6850"/>
    <m/>
    <m/>
    <n v="44"/>
    <n v="38"/>
    <n v="10"/>
    <n v="10"/>
    <s v="No"/>
    <s v="Los Angeles City College"/>
    <s v="East Los Angeles College"/>
    <s v="Los Angeles Harbor College"/>
    <s v="Los Angeles Pierce College"/>
    <s v="West Los Angeles College"/>
    <s v="Los Angeles Southwest College"/>
    <s v="Los Angeles Valley College"/>
    <s v="Los Angeles Mission College"/>
    <m/>
    <m/>
    <s v="No"/>
    <m/>
    <n v="56"/>
    <n v="1760"/>
    <n v="2"/>
    <n v="2"/>
    <n v="52"/>
    <n v="53"/>
    <n v="49"/>
    <n v="49"/>
    <n v="0"/>
    <n v="0"/>
    <m/>
    <m/>
    <s v="No"/>
    <m/>
    <m/>
    <s v="No"/>
    <s v="Yes"/>
    <m/>
    <n v="0"/>
    <n v="3.5593517748079721E-2"/>
    <n v="0"/>
    <n v="0.33227969650731121"/>
    <n v="0"/>
    <n v="0.62436399715687874"/>
    <n v="0"/>
    <m/>
    <n v="7.7627885877304282E-3"/>
    <n v="0.36787321425539088"/>
    <n v="0.62436399715687874"/>
    <m/>
    <m/>
    <m/>
    <m/>
    <m/>
    <m/>
    <m/>
    <m/>
    <m/>
    <m/>
    <m/>
    <n v="2283.538928037598"/>
    <x v="2"/>
  </r>
  <r>
    <s v="Los Angeles CCD"/>
    <x v="49"/>
    <s v="746"/>
    <s v="Multi-College District"/>
    <x v="2"/>
    <n v="0.67550183466436431"/>
    <n v="0.28340168357435785"/>
    <n v="0.15"/>
    <n v="14"/>
    <n v="7.5"/>
    <n v="20140"/>
    <x v="8"/>
    <x v="449"/>
    <x v="90"/>
    <x v="25"/>
    <n v="100"/>
    <n v="510"/>
    <n v="0"/>
    <n v="117"/>
    <m/>
    <n v="17975.009999999998"/>
    <m/>
    <m/>
    <m/>
    <m/>
    <m/>
    <m/>
    <m/>
    <m/>
    <m/>
    <n v="17975.009999999998"/>
    <n v="0"/>
    <m/>
    <m/>
    <m/>
    <m/>
    <m/>
    <m/>
    <m/>
    <m/>
    <m/>
    <n v="0"/>
    <s v="20, 560.00"/>
    <m/>
    <m/>
    <m/>
    <m/>
    <m/>
    <m/>
    <m/>
    <m/>
    <m/>
    <n v="0"/>
    <n v="0"/>
    <m/>
    <m/>
    <m/>
    <m/>
    <m/>
    <m/>
    <m/>
    <m/>
    <m/>
    <n v="0"/>
    <n v="64822.5"/>
    <m/>
    <m/>
    <m/>
    <m/>
    <m/>
    <m/>
    <m/>
    <m/>
    <m/>
    <n v="64822.5"/>
    <n v="17500"/>
    <m/>
    <m/>
    <m/>
    <m/>
    <m/>
    <m/>
    <m/>
    <m/>
    <m/>
    <n v="17500"/>
    <n v="82322.5"/>
    <n v="0"/>
    <n v="0"/>
    <n v="0"/>
    <n v="0"/>
    <n v="0"/>
    <n v="0"/>
    <n v="0"/>
    <n v="0"/>
    <n v="0"/>
    <n v="82322.5"/>
    <n v="0"/>
    <m/>
    <m/>
    <m/>
    <m/>
    <m/>
    <m/>
    <m/>
    <m/>
    <m/>
    <n v="0"/>
    <n v="0"/>
    <m/>
    <m/>
    <n v="1950"/>
    <m/>
    <m/>
    <m/>
    <m/>
    <m/>
    <m/>
    <n v="1950"/>
    <n v="0"/>
    <n v="0"/>
    <n v="0"/>
    <n v="1950"/>
    <n v="0"/>
    <n v="0"/>
    <n v="0"/>
    <n v="0"/>
    <n v="0"/>
    <n v="0"/>
    <n v="1950"/>
    <n v="0"/>
    <m/>
    <m/>
    <m/>
    <m/>
    <m/>
    <m/>
    <m/>
    <m/>
    <n v="0"/>
    <m/>
    <m/>
    <m/>
    <m/>
    <m/>
    <m/>
    <m/>
    <m/>
    <m/>
    <n v="0"/>
    <n v="0"/>
    <n v="0"/>
    <n v="0"/>
    <n v="0"/>
    <n v="0"/>
    <n v="0"/>
    <n v="0"/>
    <n v="0"/>
    <n v="0"/>
    <n v="0"/>
    <n v="0"/>
    <m/>
    <m/>
    <m/>
    <m/>
    <m/>
    <m/>
    <m/>
    <m/>
    <m/>
    <n v="0"/>
    <n v="17975.009999999998"/>
    <n v="84272.5"/>
    <n v="102247.51"/>
    <s v="Department chair (Faculty position)"/>
    <m/>
    <s v="yes"/>
    <m/>
    <m/>
    <s v="Release time"/>
    <m/>
    <m/>
    <n v="645"/>
    <n v="667"/>
    <n v="23"/>
    <n v="23"/>
    <n v="82378"/>
    <n v="0"/>
    <n v="5341"/>
    <n v="149"/>
    <m/>
    <n v="0"/>
    <n v="0"/>
    <n v="0"/>
    <n v="0"/>
    <s v="No"/>
    <m/>
    <n v="4"/>
    <n v="1.46"/>
    <m/>
    <n v="3"/>
    <n v="3"/>
    <n v="3"/>
    <n v="4.46"/>
    <n v="0.8"/>
    <n v="13863"/>
    <s v="actual"/>
    <n v="7587"/>
    <n v="10178"/>
    <m/>
    <m/>
    <n v="2923"/>
    <m/>
    <n v="2923"/>
    <n v="0"/>
    <n v="66"/>
    <m/>
    <n v="63"/>
    <n v="63"/>
    <n v="63"/>
    <s v="Yes"/>
    <s v="Los Angeles City College"/>
    <s v="East Los Angeles College"/>
    <s v="Los Angeles Harbor College"/>
    <s v="Los Angeles Pierce College"/>
    <s v="West Los Angeles College"/>
    <s v="Los Angeles Southwest College"/>
    <s v="Los Angeles Valley College"/>
    <s v="Los Angeles Mission College"/>
    <m/>
    <m/>
    <s v="No"/>
    <m/>
    <n v="651"/>
    <n v="2370"/>
    <n v="2"/>
    <n v="2"/>
    <n v="99"/>
    <n v="53"/>
    <n v="44"/>
    <n v="44"/>
    <n v="144"/>
    <n v="0"/>
    <n v="31"/>
    <n v="0"/>
    <s v="No"/>
    <m/>
    <s v="No"/>
    <s v="No"/>
    <s v="Yes"/>
    <m/>
    <n v="0"/>
    <n v="0.1757989998974058"/>
    <n v="0"/>
    <n v="0"/>
    <n v="0"/>
    <n v="0.80512963102964563"/>
    <n v="1.9071369072948575E-2"/>
    <n v="0"/>
    <n v="0"/>
    <n v="0.1757989998974058"/>
    <n v="0.82420100010259423"/>
    <m/>
    <s v="No"/>
    <m/>
    <m/>
    <m/>
    <m/>
    <s v="Textbook Donations from Faculty"/>
    <m/>
    <m/>
    <s v="Other"/>
    <s v="on loan from faculty"/>
    <n v="2421.2784966901713"/>
    <x v="2"/>
  </r>
  <r>
    <s v="Los Angeles CCD"/>
    <x v="50"/>
    <s v="747"/>
    <s v="Multi-College District"/>
    <x v="5"/>
    <n v="0.63418785235613229"/>
    <n v="0.26365989433748183"/>
    <n v="0.24"/>
    <n v="12.6"/>
    <n v="10.4"/>
    <n v="20060"/>
    <x v="0"/>
    <x v="450"/>
    <x v="91"/>
    <x v="19"/>
    <n v="60"/>
    <n v="460"/>
    <n v="0"/>
    <n v="30"/>
    <n v="0"/>
    <n v="67614"/>
    <m/>
    <m/>
    <n v="22978"/>
    <m/>
    <m/>
    <m/>
    <m/>
    <m/>
    <m/>
    <n v="90592"/>
    <n v="41374"/>
    <m/>
    <m/>
    <n v="435"/>
    <m/>
    <m/>
    <m/>
    <m/>
    <m/>
    <n v="467"/>
    <n v="42276"/>
    <n v="13494"/>
    <m/>
    <m/>
    <m/>
    <m/>
    <m/>
    <m/>
    <m/>
    <m/>
    <m/>
    <n v="13494"/>
    <n v="13206"/>
    <m/>
    <m/>
    <m/>
    <m/>
    <m/>
    <m/>
    <m/>
    <m/>
    <m/>
    <n v="13206"/>
    <m/>
    <m/>
    <m/>
    <m/>
    <m/>
    <m/>
    <m/>
    <m/>
    <m/>
    <m/>
    <m/>
    <m/>
    <m/>
    <m/>
    <m/>
    <m/>
    <m/>
    <m/>
    <m/>
    <m/>
    <m/>
    <m/>
    <n v="1485"/>
    <m/>
    <m/>
    <m/>
    <m/>
    <m/>
    <m/>
    <n v="46783"/>
    <m/>
    <m/>
    <n v="48268"/>
    <m/>
    <m/>
    <m/>
    <m/>
    <m/>
    <m/>
    <m/>
    <m/>
    <m/>
    <m/>
    <m/>
    <m/>
    <m/>
    <m/>
    <m/>
    <m/>
    <m/>
    <m/>
    <m/>
    <m/>
    <m/>
    <m/>
    <m/>
    <m/>
    <m/>
    <m/>
    <m/>
    <m/>
    <m/>
    <m/>
    <m/>
    <m/>
    <n v="0"/>
    <m/>
    <m/>
    <m/>
    <m/>
    <m/>
    <m/>
    <m/>
    <m/>
    <m/>
    <m/>
    <m/>
    <m/>
    <m/>
    <m/>
    <m/>
    <m/>
    <m/>
    <m/>
    <m/>
    <m/>
    <m/>
    <m/>
    <m/>
    <m/>
    <m/>
    <m/>
    <m/>
    <m/>
    <m/>
    <m/>
    <m/>
    <m/>
    <m/>
    <m/>
    <m/>
    <m/>
    <m/>
    <m/>
    <m/>
    <m/>
    <n v="0"/>
    <n v="146362"/>
    <n v="61474"/>
    <n v="207836"/>
    <s v="Department chair (Faculty position)"/>
    <m/>
    <s v="yes"/>
    <m/>
    <m/>
    <m/>
    <s v="Stipend"/>
    <m/>
    <n v="1720"/>
    <n v="2442"/>
    <n v="568"/>
    <n v="568"/>
    <n v="104478"/>
    <n v="5790"/>
    <n v="5790"/>
    <n v="360"/>
    <m/>
    <n v="230"/>
    <n v="0"/>
    <n v="0"/>
    <n v="0"/>
    <m/>
    <m/>
    <n v="9"/>
    <n v="5.6"/>
    <m/>
    <m/>
    <n v="7"/>
    <n v="7"/>
    <n v="12.6"/>
    <n v="2.2999999999999998"/>
    <n v="16023"/>
    <s v="actual"/>
    <n v="22062"/>
    <n v="12473"/>
    <n v="13174"/>
    <n v="0"/>
    <m/>
    <n v="74"/>
    <n v="47783"/>
    <m/>
    <m/>
    <n v="71"/>
    <n v="67"/>
    <n v="117"/>
    <n v="110"/>
    <m/>
    <m/>
    <m/>
    <m/>
    <m/>
    <m/>
    <m/>
    <m/>
    <m/>
    <m/>
    <m/>
    <m/>
    <m/>
    <n v="126"/>
    <n v="2444"/>
    <n v="1"/>
    <n v="1"/>
    <n v="32"/>
    <n v="64"/>
    <n v="51"/>
    <n v="51"/>
    <n v="6"/>
    <n v="0"/>
    <n v="6"/>
    <n v="0"/>
    <m/>
    <m/>
    <m/>
    <m/>
    <m/>
    <n v="177693"/>
    <n v="0"/>
    <n v="0.43588213783945035"/>
    <n v="0.203410381262149"/>
    <n v="6.4926191805077083E-2"/>
    <n v="6.3540483843030085E-2"/>
    <n v="0.2322408052502935"/>
    <n v="0"/>
    <m/>
    <n v="0"/>
    <n v="0.70421871090667643"/>
    <n v="0.29578128909332357"/>
    <m/>
    <m/>
    <m/>
    <m/>
    <m/>
    <m/>
    <m/>
    <m/>
    <m/>
    <m/>
    <m/>
    <n v="873.14695389267604"/>
    <x v="2"/>
  </r>
  <r>
    <s v="Los Angeles CCD"/>
    <x v="50"/>
    <s v="747"/>
    <s v="Multi-College District"/>
    <x v="5"/>
    <n v="0.63418785235613229"/>
    <n v="0.26365989433748183"/>
    <n v="0.24"/>
    <n v="12.6"/>
    <n v="10.4"/>
    <n v="20070"/>
    <x v="1"/>
    <x v="451"/>
    <x v="91"/>
    <x v="19"/>
    <n v="60"/>
    <n v="460"/>
    <n v="0"/>
    <n v="30"/>
    <n v="0"/>
    <n v="86529"/>
    <m/>
    <m/>
    <n v="5002"/>
    <m/>
    <m/>
    <m/>
    <m/>
    <m/>
    <m/>
    <n v="91531"/>
    <n v="52362"/>
    <m/>
    <m/>
    <m/>
    <m/>
    <m/>
    <m/>
    <m/>
    <m/>
    <n v="139"/>
    <n v="50501"/>
    <n v="13886"/>
    <m/>
    <m/>
    <m/>
    <m/>
    <m/>
    <m/>
    <m/>
    <m/>
    <m/>
    <n v="13886"/>
    <m/>
    <m/>
    <m/>
    <n v="10306"/>
    <m/>
    <m/>
    <m/>
    <m/>
    <m/>
    <m/>
    <n v="10306"/>
    <m/>
    <m/>
    <m/>
    <m/>
    <m/>
    <m/>
    <m/>
    <m/>
    <m/>
    <m/>
    <m/>
    <m/>
    <m/>
    <m/>
    <m/>
    <m/>
    <m/>
    <m/>
    <m/>
    <m/>
    <m/>
    <m/>
    <n v="1670"/>
    <m/>
    <m/>
    <n v="49355"/>
    <m/>
    <m/>
    <m/>
    <n v="4613"/>
    <m/>
    <m/>
    <n v="55638"/>
    <m/>
    <m/>
    <m/>
    <m/>
    <m/>
    <m/>
    <m/>
    <m/>
    <m/>
    <m/>
    <m/>
    <m/>
    <m/>
    <m/>
    <m/>
    <m/>
    <m/>
    <m/>
    <m/>
    <m/>
    <m/>
    <m/>
    <m/>
    <m/>
    <m/>
    <m/>
    <m/>
    <m/>
    <m/>
    <m/>
    <m/>
    <m/>
    <n v="0"/>
    <m/>
    <m/>
    <m/>
    <m/>
    <m/>
    <m/>
    <m/>
    <m/>
    <m/>
    <m/>
    <m/>
    <m/>
    <m/>
    <m/>
    <m/>
    <m/>
    <m/>
    <m/>
    <m/>
    <m/>
    <m/>
    <m/>
    <m/>
    <m/>
    <m/>
    <m/>
    <m/>
    <m/>
    <m/>
    <m/>
    <m/>
    <m/>
    <m/>
    <m/>
    <m/>
    <m/>
    <m/>
    <m/>
    <m/>
    <m/>
    <n v="0"/>
    <n v="155918"/>
    <n v="65944"/>
    <n v="221862"/>
    <s v="Department chair (Faculty position)"/>
    <m/>
    <s v="yes"/>
    <m/>
    <m/>
    <m/>
    <s v="Stipend"/>
    <m/>
    <n v="1755"/>
    <n v="2572"/>
    <n v="622"/>
    <n v="622"/>
    <n v="108852"/>
    <n v="3398"/>
    <n v="9188"/>
    <n v="360"/>
    <m/>
    <n v="230"/>
    <n v="0"/>
    <n v="0"/>
    <n v="0"/>
    <m/>
    <m/>
    <n v="8"/>
    <n v="5.6"/>
    <m/>
    <m/>
    <n v="7"/>
    <n v="7"/>
    <n v="12.6"/>
    <n v="2.2799999999999998"/>
    <n v="14262"/>
    <s v="actual"/>
    <n v="17230"/>
    <n v="11938"/>
    <n v="16500"/>
    <n v="0"/>
    <m/>
    <n v="12"/>
    <n v="45680"/>
    <m/>
    <m/>
    <n v="39"/>
    <n v="38"/>
    <n v="99"/>
    <n v="91"/>
    <m/>
    <m/>
    <m/>
    <m/>
    <m/>
    <m/>
    <m/>
    <m/>
    <m/>
    <m/>
    <m/>
    <m/>
    <m/>
    <n v="96"/>
    <n v="1765"/>
    <n v="1"/>
    <n v="1"/>
    <n v="34"/>
    <n v="64"/>
    <n v="51"/>
    <n v="51"/>
    <n v="6"/>
    <n v="0"/>
    <n v="6"/>
    <n v="0"/>
    <m/>
    <m/>
    <m/>
    <m/>
    <m/>
    <n v="160121"/>
    <n v="0"/>
    <n v="0.41255825693449083"/>
    <n v="0.22762347765728244"/>
    <n v="6.2588455886992814E-2"/>
    <n v="4.6452299176965861E-2"/>
    <n v="0.25077751034426804"/>
    <n v="0"/>
    <m/>
    <n v="0"/>
    <n v="0.7027701904787661"/>
    <n v="0.2972298095212339"/>
    <m/>
    <m/>
    <m/>
    <m/>
    <m/>
    <m/>
    <m/>
    <m/>
    <m/>
    <m/>
    <m/>
    <n v="882.66887377173646"/>
    <x v="2"/>
  </r>
  <r>
    <s v="Los Angeles CCD"/>
    <x v="50"/>
    <s v="747"/>
    <s v="Multi-College District"/>
    <x v="5"/>
    <n v="0.63418785235613229"/>
    <n v="0.26365989433748183"/>
    <n v="0.24"/>
    <n v="12.6"/>
    <n v="10.4"/>
    <n v="20080"/>
    <x v="2"/>
    <x v="452"/>
    <x v="92"/>
    <x v="19"/>
    <n v="0"/>
    <n v="93"/>
    <n v="0"/>
    <n v="54"/>
    <n v="0"/>
    <n v="33516"/>
    <m/>
    <m/>
    <n v="62354"/>
    <m/>
    <m/>
    <m/>
    <m/>
    <m/>
    <m/>
    <n v="95870"/>
    <m/>
    <m/>
    <m/>
    <n v="18452"/>
    <m/>
    <m/>
    <m/>
    <m/>
    <m/>
    <m/>
    <n v="18452"/>
    <n v="48766"/>
    <m/>
    <m/>
    <n v="3649"/>
    <m/>
    <m/>
    <m/>
    <m/>
    <m/>
    <m/>
    <n v="52415"/>
    <n v="15240"/>
    <m/>
    <m/>
    <m/>
    <m/>
    <m/>
    <m/>
    <m/>
    <m/>
    <m/>
    <n v="15240"/>
    <m/>
    <m/>
    <m/>
    <m/>
    <m/>
    <m/>
    <m/>
    <m/>
    <m/>
    <m/>
    <m/>
    <m/>
    <m/>
    <m/>
    <m/>
    <m/>
    <m/>
    <m/>
    <m/>
    <m/>
    <m/>
    <m/>
    <n v="1496"/>
    <m/>
    <m/>
    <n v="21709"/>
    <m/>
    <m/>
    <m/>
    <n v="34159"/>
    <m/>
    <m/>
    <n v="57364"/>
    <m/>
    <m/>
    <m/>
    <m/>
    <m/>
    <m/>
    <m/>
    <m/>
    <m/>
    <m/>
    <m/>
    <m/>
    <m/>
    <m/>
    <m/>
    <m/>
    <m/>
    <m/>
    <m/>
    <m/>
    <m/>
    <m/>
    <m/>
    <m/>
    <m/>
    <m/>
    <m/>
    <m/>
    <m/>
    <m/>
    <m/>
    <m/>
    <n v="0"/>
    <m/>
    <m/>
    <m/>
    <m/>
    <m/>
    <m/>
    <m/>
    <m/>
    <m/>
    <m/>
    <m/>
    <m/>
    <m/>
    <m/>
    <m/>
    <m/>
    <m/>
    <m/>
    <m/>
    <m/>
    <m/>
    <m/>
    <m/>
    <m/>
    <m/>
    <m/>
    <m/>
    <m/>
    <m/>
    <m/>
    <m/>
    <m/>
    <m/>
    <m/>
    <m/>
    <m/>
    <m/>
    <m/>
    <m/>
    <m/>
    <n v="0"/>
    <n v="163525"/>
    <n v="75816"/>
    <n v="239341"/>
    <s v="Department chair (Faculty position)"/>
    <m/>
    <s v="yes"/>
    <m/>
    <m/>
    <m/>
    <s v="Stipend"/>
    <m/>
    <n v="1989"/>
    <n v="2726"/>
    <n v="429"/>
    <n v="429"/>
    <n v="108592"/>
    <n v="3129"/>
    <n v="12152"/>
    <n v="238"/>
    <m/>
    <n v="235"/>
    <n v="0"/>
    <n v="0"/>
    <n v="0"/>
    <m/>
    <m/>
    <n v="5.6"/>
    <n v="5.6"/>
    <m/>
    <m/>
    <n v="7"/>
    <n v="7"/>
    <n v="12.6"/>
    <n v="2.5"/>
    <n v="15780"/>
    <s v="actual"/>
    <n v="17339"/>
    <n v="12930"/>
    <n v="10550"/>
    <m/>
    <m/>
    <n v="268"/>
    <n v="41087"/>
    <m/>
    <m/>
    <n v="66"/>
    <n v="65"/>
    <n v="93"/>
    <n v="90"/>
    <m/>
    <m/>
    <m/>
    <m/>
    <m/>
    <m/>
    <m/>
    <m/>
    <m/>
    <m/>
    <m/>
    <m/>
    <m/>
    <n v="73"/>
    <n v="2162"/>
    <n v="1"/>
    <n v="2"/>
    <n v="44"/>
    <n v="64.5"/>
    <n v="51"/>
    <n v="51"/>
    <n v="6"/>
    <n v="0"/>
    <n v="6"/>
    <n v="0"/>
    <m/>
    <m/>
    <m/>
    <m/>
    <m/>
    <n v="164821"/>
    <n v="0"/>
    <n v="0.40055819938915604"/>
    <n v="7.7095023418469882E-2"/>
    <n v="0.21899716304352368"/>
    <n v="6.367484049953831E-2"/>
    <n v="0.23967477364931206"/>
    <n v="0"/>
    <m/>
    <n v="0"/>
    <n v="0.68323020293221803"/>
    <n v="0.31676979706778197"/>
    <m/>
    <m/>
    <m/>
    <m/>
    <m/>
    <m/>
    <m/>
    <m/>
    <m/>
    <m/>
    <m/>
    <n v="911.11274376417566"/>
    <x v="2"/>
  </r>
  <r>
    <s v="Los Angeles CCD"/>
    <x v="50"/>
    <s v="747"/>
    <s v="Multi-College District"/>
    <x v="5"/>
    <n v="0.63418785235613229"/>
    <n v="0.26365989433748183"/>
    <n v="0.24"/>
    <n v="12.6"/>
    <n v="10.4"/>
    <n v="20090"/>
    <x v="3"/>
    <x v="453"/>
    <x v="92"/>
    <x v="18"/>
    <n v="0"/>
    <n v="93"/>
    <n v="0"/>
    <n v="54"/>
    <n v="0"/>
    <n v="0"/>
    <m/>
    <m/>
    <n v="27866"/>
    <m/>
    <m/>
    <m/>
    <m/>
    <m/>
    <m/>
    <n v="27866"/>
    <m/>
    <m/>
    <m/>
    <m/>
    <m/>
    <n v="4280"/>
    <m/>
    <m/>
    <m/>
    <m/>
    <n v="4280"/>
    <m/>
    <m/>
    <m/>
    <n v="46246"/>
    <m/>
    <m/>
    <m/>
    <m/>
    <m/>
    <m/>
    <n v="46246"/>
    <m/>
    <m/>
    <m/>
    <m/>
    <m/>
    <m/>
    <m/>
    <m/>
    <m/>
    <m/>
    <n v="0"/>
    <m/>
    <m/>
    <m/>
    <m/>
    <m/>
    <m/>
    <m/>
    <m/>
    <m/>
    <m/>
    <m/>
    <m/>
    <m/>
    <m/>
    <m/>
    <m/>
    <m/>
    <m/>
    <m/>
    <m/>
    <m/>
    <m/>
    <m/>
    <m/>
    <m/>
    <n v="5266"/>
    <m/>
    <m/>
    <m/>
    <n v="44745"/>
    <m/>
    <n v="61900"/>
    <n v="111911"/>
    <m/>
    <m/>
    <m/>
    <m/>
    <m/>
    <m/>
    <m/>
    <m/>
    <m/>
    <m/>
    <m/>
    <m/>
    <m/>
    <m/>
    <m/>
    <m/>
    <m/>
    <m/>
    <m/>
    <m/>
    <m/>
    <m/>
    <m/>
    <m/>
    <m/>
    <m/>
    <m/>
    <m/>
    <m/>
    <m/>
    <m/>
    <m/>
    <n v="0"/>
    <m/>
    <m/>
    <m/>
    <m/>
    <m/>
    <m/>
    <m/>
    <m/>
    <m/>
    <m/>
    <m/>
    <m/>
    <m/>
    <m/>
    <m/>
    <m/>
    <m/>
    <m/>
    <m/>
    <m/>
    <m/>
    <m/>
    <m/>
    <m/>
    <m/>
    <m/>
    <m/>
    <m/>
    <m/>
    <m/>
    <m/>
    <m/>
    <m/>
    <m/>
    <m/>
    <m/>
    <m/>
    <m/>
    <m/>
    <m/>
    <n v="0"/>
    <n v="74112"/>
    <n v="116191"/>
    <n v="190303"/>
    <s v="Department chair (Faculty position)"/>
    <m/>
    <s v="yes"/>
    <m/>
    <m/>
    <m/>
    <s v="Stipend"/>
    <m/>
    <n v="1473"/>
    <n v="1709"/>
    <n v="304"/>
    <n v="304"/>
    <n v="104721"/>
    <n v="2735"/>
    <n v="14887"/>
    <n v="207"/>
    <m/>
    <n v="129"/>
    <n v="0"/>
    <n v="0"/>
    <n v="0"/>
    <m/>
    <m/>
    <n v="5.6"/>
    <n v="5.6"/>
    <m/>
    <m/>
    <n v="7"/>
    <n v="7"/>
    <n v="12.6"/>
    <n v="2.5"/>
    <n v="15344"/>
    <s v="actual"/>
    <n v="22611"/>
    <n v="10596"/>
    <n v="13761"/>
    <m/>
    <m/>
    <n v="443"/>
    <n v="47411"/>
    <m/>
    <m/>
    <n v="49"/>
    <n v="47"/>
    <n v="102"/>
    <n v="101"/>
    <m/>
    <m/>
    <m/>
    <m/>
    <m/>
    <m/>
    <m/>
    <m/>
    <m/>
    <m/>
    <m/>
    <m/>
    <m/>
    <n v="58"/>
    <n v="1827"/>
    <n v="1"/>
    <n v="2"/>
    <n v="43"/>
    <n v="64.5"/>
    <n v="44"/>
    <n v="44"/>
    <n v="6"/>
    <n v="0"/>
    <n v="6"/>
    <n v="0"/>
    <m/>
    <m/>
    <m/>
    <m/>
    <m/>
    <n v="155675"/>
    <n v="0"/>
    <n v="0.14642964115121673"/>
    <n v="2.2490449441154369E-2"/>
    <n v="0.24301245907841704"/>
    <n v="0"/>
    <n v="0.58806745032921182"/>
    <n v="0"/>
    <m/>
    <n v="0"/>
    <n v="0.38944210022963377"/>
    <n v="0.61055789977036623"/>
    <m/>
    <m/>
    <m/>
    <m/>
    <m/>
    <m/>
    <m/>
    <m/>
    <m/>
    <m/>
    <m/>
    <n v="1004.6030687830748"/>
    <x v="2"/>
  </r>
  <r>
    <s v="Los Angeles CCD"/>
    <x v="50"/>
    <s v="747"/>
    <s v="Multi-College District"/>
    <x v="5"/>
    <n v="0.63418785235613229"/>
    <n v="0.26365989433748183"/>
    <n v="0.24"/>
    <n v="12.6"/>
    <n v="10.4"/>
    <n v="20100"/>
    <x v="4"/>
    <x v="454"/>
    <x v="92"/>
    <x v="18"/>
    <n v="0"/>
    <n v="93"/>
    <n v="0"/>
    <n v="54"/>
    <n v="0"/>
    <n v="0"/>
    <m/>
    <m/>
    <n v="12760"/>
    <m/>
    <m/>
    <m/>
    <m/>
    <m/>
    <m/>
    <n v="12760"/>
    <m/>
    <m/>
    <m/>
    <m/>
    <m/>
    <n v="180"/>
    <m/>
    <m/>
    <m/>
    <n v="6733"/>
    <n v="6913"/>
    <m/>
    <m/>
    <m/>
    <n v="18327"/>
    <m/>
    <m/>
    <m/>
    <m/>
    <m/>
    <m/>
    <n v="18327"/>
    <m/>
    <m/>
    <m/>
    <m/>
    <m/>
    <m/>
    <m/>
    <m/>
    <m/>
    <m/>
    <n v="0"/>
    <m/>
    <m/>
    <m/>
    <m/>
    <m/>
    <m/>
    <m/>
    <m/>
    <m/>
    <m/>
    <m/>
    <m/>
    <m/>
    <m/>
    <m/>
    <m/>
    <m/>
    <m/>
    <m/>
    <m/>
    <m/>
    <m/>
    <m/>
    <m/>
    <m/>
    <n v="27464"/>
    <m/>
    <m/>
    <m/>
    <n v="5918"/>
    <m/>
    <n v="70860"/>
    <n v="104242"/>
    <m/>
    <m/>
    <m/>
    <m/>
    <m/>
    <m/>
    <m/>
    <m/>
    <m/>
    <m/>
    <m/>
    <m/>
    <m/>
    <m/>
    <m/>
    <m/>
    <m/>
    <m/>
    <m/>
    <m/>
    <m/>
    <m/>
    <m/>
    <m/>
    <m/>
    <m/>
    <m/>
    <m/>
    <m/>
    <m/>
    <m/>
    <m/>
    <n v="0"/>
    <m/>
    <m/>
    <m/>
    <m/>
    <m/>
    <m/>
    <m/>
    <m/>
    <m/>
    <m/>
    <m/>
    <m/>
    <m/>
    <m/>
    <m/>
    <m/>
    <m/>
    <m/>
    <m/>
    <m/>
    <m/>
    <m/>
    <m/>
    <m/>
    <m/>
    <m/>
    <m/>
    <m/>
    <m/>
    <m/>
    <m/>
    <m/>
    <m/>
    <m/>
    <m/>
    <m/>
    <m/>
    <m/>
    <m/>
    <m/>
    <n v="0"/>
    <n v="31087"/>
    <n v="111155"/>
    <n v="142242"/>
    <s v="Department chair (Faculty position)"/>
    <m/>
    <s v="yes"/>
    <m/>
    <m/>
    <m/>
    <s v="Stipend"/>
    <m/>
    <n v="257"/>
    <n v="433"/>
    <n v="1298"/>
    <n v="1298"/>
    <n v="105926"/>
    <n v="3189"/>
    <n v="18075"/>
    <n v="106"/>
    <m/>
    <n v="129"/>
    <n v="0"/>
    <n v="0"/>
    <n v="0"/>
    <m/>
    <m/>
    <n v="5.6"/>
    <n v="5.6"/>
    <m/>
    <m/>
    <n v="7"/>
    <n v="7"/>
    <n v="12.6"/>
    <n v="1.3"/>
    <n v="12034"/>
    <s v="actual"/>
    <n v="24904"/>
    <n v="9402"/>
    <n v="5820"/>
    <m/>
    <m/>
    <n v="206"/>
    <n v="40332"/>
    <m/>
    <m/>
    <n v="26"/>
    <n v="22"/>
    <n v="56"/>
    <n v="52"/>
    <m/>
    <m/>
    <m/>
    <m/>
    <m/>
    <m/>
    <m/>
    <m/>
    <m/>
    <m/>
    <m/>
    <m/>
    <m/>
    <n v="44"/>
    <n v="1474"/>
    <n v="1"/>
    <n v="2"/>
    <n v="87"/>
    <n v="64.5"/>
    <n v="44"/>
    <n v="44"/>
    <n v="6"/>
    <n v="0"/>
    <n v="6"/>
    <n v="0"/>
    <m/>
    <m/>
    <m/>
    <m/>
    <m/>
    <n v="139474"/>
    <n v="0"/>
    <n v="8.9706275221102069E-2"/>
    <n v="4.8600272774567285E-2"/>
    <n v="0.12884380140886659"/>
    <n v="0"/>
    <n v="0.73284965059546403"/>
    <n v="0"/>
    <m/>
    <n v="0"/>
    <n v="0.21855007662996864"/>
    <n v="0.78144992337003139"/>
    <m/>
    <m/>
    <m/>
    <m/>
    <m/>
    <m/>
    <m/>
    <m/>
    <m/>
    <m/>
    <m/>
    <n v="903.35915343916065"/>
    <x v="2"/>
  </r>
  <r>
    <s v="Los Angeles CCD"/>
    <x v="50"/>
    <s v="747"/>
    <s v="Multi-College District"/>
    <x v="5"/>
    <n v="0.63418785235613229"/>
    <n v="0.26365989433748183"/>
    <n v="0.24"/>
    <n v="12.6"/>
    <n v="10.4"/>
    <n v="20110"/>
    <x v="5"/>
    <x v="455"/>
    <x v="93"/>
    <x v="16"/>
    <n v="64"/>
    <n v="639"/>
    <n v="76"/>
    <n v="117"/>
    <n v="485"/>
    <m/>
    <m/>
    <m/>
    <m/>
    <m/>
    <m/>
    <m/>
    <m/>
    <m/>
    <n v="7000"/>
    <n v="7000"/>
    <m/>
    <m/>
    <m/>
    <m/>
    <m/>
    <m/>
    <m/>
    <m/>
    <m/>
    <m/>
    <n v="0"/>
    <m/>
    <m/>
    <m/>
    <m/>
    <m/>
    <m/>
    <m/>
    <m/>
    <m/>
    <n v="17088.09"/>
    <n v="17088.09"/>
    <m/>
    <m/>
    <m/>
    <m/>
    <m/>
    <m/>
    <m/>
    <m/>
    <m/>
    <m/>
    <n v="0"/>
    <m/>
    <m/>
    <m/>
    <m/>
    <m/>
    <m/>
    <m/>
    <m/>
    <m/>
    <m/>
    <m/>
    <m/>
    <m/>
    <m/>
    <m/>
    <m/>
    <m/>
    <m/>
    <m/>
    <m/>
    <m/>
    <m/>
    <m/>
    <m/>
    <m/>
    <m/>
    <m/>
    <m/>
    <m/>
    <m/>
    <m/>
    <n v="86663"/>
    <n v="86663"/>
    <m/>
    <m/>
    <m/>
    <m/>
    <m/>
    <m/>
    <m/>
    <m/>
    <m/>
    <m/>
    <m/>
    <m/>
    <m/>
    <m/>
    <m/>
    <m/>
    <m/>
    <m/>
    <m/>
    <m/>
    <m/>
    <m/>
    <m/>
    <m/>
    <m/>
    <m/>
    <m/>
    <m/>
    <m/>
    <m/>
    <m/>
    <m/>
    <n v="0"/>
    <m/>
    <m/>
    <m/>
    <m/>
    <m/>
    <m/>
    <m/>
    <m/>
    <m/>
    <m/>
    <m/>
    <m/>
    <m/>
    <m/>
    <m/>
    <m/>
    <m/>
    <m/>
    <m/>
    <m/>
    <m/>
    <m/>
    <m/>
    <m/>
    <m/>
    <m/>
    <m/>
    <m/>
    <m/>
    <m/>
    <m/>
    <m/>
    <m/>
    <m/>
    <m/>
    <m/>
    <m/>
    <m/>
    <m/>
    <n v="3919"/>
    <n v="3919"/>
    <n v="24088.09"/>
    <n v="86663"/>
    <n v="114670.09"/>
    <s v="Department chair (Faculty position)"/>
    <m/>
    <s v="yes"/>
    <m/>
    <m/>
    <m/>
    <s v="Stipend"/>
    <m/>
    <n v="1143"/>
    <n v="1277"/>
    <n v="473"/>
    <n v="488"/>
    <n v="107534"/>
    <n v="0"/>
    <n v="20200"/>
    <n v="104"/>
    <n v="3"/>
    <n v="8370"/>
    <n v="0"/>
    <n v="0"/>
    <n v="0"/>
    <m/>
    <m/>
    <n v="5"/>
    <n v="1"/>
    <m/>
    <m/>
    <n v="7"/>
    <n v="7"/>
    <n v="8"/>
    <n v="2.1"/>
    <n v="11918"/>
    <s v="actual"/>
    <n v="7916"/>
    <n v="16739"/>
    <n v="4042"/>
    <m/>
    <m/>
    <n v="2904"/>
    <n v="42648"/>
    <m/>
    <m/>
    <n v="106"/>
    <n v="103"/>
    <n v="219"/>
    <n v="219"/>
    <m/>
    <m/>
    <m/>
    <m/>
    <m/>
    <m/>
    <m/>
    <m/>
    <m/>
    <m/>
    <m/>
    <m/>
    <m/>
    <n v="67"/>
    <n v="1823"/>
    <n v="2"/>
    <n v="2"/>
    <n v="64"/>
    <n v="65.5"/>
    <n v="44"/>
    <n v="44"/>
    <n v="6"/>
    <n v="0"/>
    <n v="6"/>
    <n v="0"/>
    <m/>
    <m/>
    <m/>
    <m/>
    <m/>
    <n v="160754"/>
    <n v="0"/>
    <n v="6.1044689160006764E-2"/>
    <n v="0"/>
    <n v="0.14901959176974572"/>
    <n v="0"/>
    <n v="0.75575941381052381"/>
    <n v="0"/>
    <m/>
    <n v="3.4176305259723788E-2"/>
    <n v="0.21006428092975249"/>
    <n v="0.75575941381052381"/>
    <m/>
    <m/>
    <m/>
    <m/>
    <m/>
    <m/>
    <m/>
    <m/>
    <m/>
    <m/>
    <m/>
    <n v="1470.5324047619195"/>
    <x v="2"/>
  </r>
  <r>
    <s v="Los Angeles CCD"/>
    <x v="50"/>
    <s v="747"/>
    <s v="Multi-College District"/>
    <x v="5"/>
    <n v="0.63418785235613229"/>
    <n v="0.26365989433748183"/>
    <n v="0.24"/>
    <n v="12.6"/>
    <n v="10.4"/>
    <n v="20120"/>
    <x v="6"/>
    <x v="456"/>
    <x v="93"/>
    <x v="16"/>
    <n v="64"/>
    <n v="639"/>
    <n v="76"/>
    <n v="117"/>
    <n v="485"/>
    <m/>
    <m/>
    <m/>
    <m/>
    <m/>
    <m/>
    <m/>
    <m/>
    <m/>
    <n v="36928.120000000003"/>
    <n v="36928.120000000003"/>
    <m/>
    <m/>
    <m/>
    <m/>
    <m/>
    <m/>
    <m/>
    <m/>
    <m/>
    <m/>
    <n v="0"/>
    <m/>
    <m/>
    <m/>
    <m/>
    <m/>
    <m/>
    <m/>
    <m/>
    <m/>
    <n v="15746.45"/>
    <n v="15746.45"/>
    <m/>
    <m/>
    <m/>
    <m/>
    <m/>
    <m/>
    <m/>
    <m/>
    <m/>
    <m/>
    <n v="0"/>
    <m/>
    <m/>
    <m/>
    <m/>
    <m/>
    <m/>
    <m/>
    <m/>
    <m/>
    <m/>
    <m/>
    <m/>
    <m/>
    <m/>
    <m/>
    <m/>
    <m/>
    <m/>
    <m/>
    <m/>
    <m/>
    <m/>
    <m/>
    <m/>
    <m/>
    <m/>
    <m/>
    <m/>
    <m/>
    <m/>
    <m/>
    <n v="93556"/>
    <n v="93556"/>
    <m/>
    <m/>
    <m/>
    <m/>
    <m/>
    <m/>
    <m/>
    <m/>
    <m/>
    <m/>
    <m/>
    <m/>
    <m/>
    <m/>
    <m/>
    <m/>
    <m/>
    <m/>
    <m/>
    <m/>
    <m/>
    <m/>
    <m/>
    <m/>
    <m/>
    <m/>
    <m/>
    <m/>
    <m/>
    <m/>
    <m/>
    <m/>
    <n v="0"/>
    <m/>
    <m/>
    <m/>
    <m/>
    <m/>
    <m/>
    <m/>
    <m/>
    <m/>
    <m/>
    <m/>
    <m/>
    <m/>
    <m/>
    <m/>
    <m/>
    <m/>
    <m/>
    <m/>
    <m/>
    <m/>
    <m/>
    <m/>
    <m/>
    <m/>
    <m/>
    <m/>
    <m/>
    <m/>
    <m/>
    <m/>
    <m/>
    <m/>
    <m/>
    <m/>
    <m/>
    <m/>
    <m/>
    <m/>
    <n v="1062.68"/>
    <n v="1062.68"/>
    <n v="52674.570000000007"/>
    <n v="93556"/>
    <n v="147293.25"/>
    <s v="Department chair (Faculty position)"/>
    <m/>
    <s v="yes"/>
    <m/>
    <m/>
    <m/>
    <s v="Stipend"/>
    <m/>
    <n v="1174"/>
    <n v="1503"/>
    <n v="583"/>
    <n v="607"/>
    <n v="109363"/>
    <n v="0"/>
    <n v="20200"/>
    <n v="84"/>
    <n v="3"/>
    <n v="8370"/>
    <n v="0"/>
    <n v="0"/>
    <n v="0"/>
    <m/>
    <m/>
    <n v="4"/>
    <n v="1"/>
    <m/>
    <m/>
    <n v="7"/>
    <n v="7"/>
    <n v="8"/>
    <n v="0"/>
    <n v="10074"/>
    <s v="actual"/>
    <n v="8509"/>
    <n v="16329"/>
    <n v="3676"/>
    <m/>
    <m/>
    <n v="1822"/>
    <n v="30630"/>
    <m/>
    <m/>
    <n v="95"/>
    <n v="94"/>
    <n v="217"/>
    <n v="215"/>
    <m/>
    <m/>
    <m/>
    <m/>
    <m/>
    <m/>
    <m/>
    <m/>
    <m/>
    <m/>
    <m/>
    <m/>
    <m/>
    <n v="162"/>
    <n v="2109"/>
    <n v="2"/>
    <n v="2"/>
    <n v="65"/>
    <n v="59.5"/>
    <n v="44"/>
    <n v="44"/>
    <n v="0"/>
    <n v="0"/>
    <n v="0"/>
    <n v="0"/>
    <m/>
    <m/>
    <m/>
    <m/>
    <m/>
    <n v="154332"/>
    <n v="0"/>
    <n v="0.25071155670745265"/>
    <n v="0"/>
    <n v="0.10690544203485225"/>
    <n v="0"/>
    <n v="0.63516827824764543"/>
    <n v="0"/>
    <m/>
    <n v="7.21472301004968E-3"/>
    <n v="0.35761699874230496"/>
    <n v="0.63516827824764543"/>
    <m/>
    <m/>
    <m/>
    <m/>
    <m/>
    <m/>
    <m/>
    <m/>
    <m/>
    <m/>
    <m/>
    <n v="1341.2453809523893"/>
    <x v="2"/>
  </r>
  <r>
    <s v="Los Angeles CCD"/>
    <x v="50"/>
    <s v="747"/>
    <s v="Multi-College District"/>
    <x v="5"/>
    <n v="0.63418785235613229"/>
    <n v="0.26365989433748183"/>
    <n v="0.24"/>
    <n v="12.6"/>
    <n v="10.4"/>
    <n v="20130"/>
    <x v="7"/>
    <x v="457"/>
    <x v="93"/>
    <x v="16"/>
    <n v="64"/>
    <n v="639"/>
    <n v="76"/>
    <n v="117"/>
    <m/>
    <n v="0"/>
    <m/>
    <n v="0"/>
    <n v="0"/>
    <m/>
    <m/>
    <n v="0"/>
    <n v="0"/>
    <n v="0"/>
    <n v="0"/>
    <n v="0"/>
    <n v="0"/>
    <m/>
    <n v="0"/>
    <n v="0"/>
    <m/>
    <m/>
    <n v="0"/>
    <n v="0"/>
    <n v="0"/>
    <n v="0"/>
    <n v="0"/>
    <n v="16000"/>
    <m/>
    <n v="0"/>
    <n v="0"/>
    <m/>
    <m/>
    <n v="0"/>
    <n v="0"/>
    <n v="0"/>
    <n v="0"/>
    <n v="16000"/>
    <n v="0"/>
    <m/>
    <n v="0"/>
    <n v="0"/>
    <m/>
    <m/>
    <n v="0"/>
    <n v="0"/>
    <n v="0"/>
    <n v="0"/>
    <n v="0"/>
    <m/>
    <m/>
    <m/>
    <m/>
    <m/>
    <m/>
    <m/>
    <m/>
    <m/>
    <m/>
    <m/>
    <m/>
    <m/>
    <m/>
    <m/>
    <m/>
    <m/>
    <m/>
    <m/>
    <m/>
    <m/>
    <m/>
    <n v="0"/>
    <m/>
    <n v="0"/>
    <n v="0"/>
    <m/>
    <n v="0"/>
    <n v="0"/>
    <n v="0"/>
    <n v="0"/>
    <n v="80885"/>
    <n v="80885"/>
    <m/>
    <m/>
    <m/>
    <m/>
    <m/>
    <m/>
    <m/>
    <m/>
    <m/>
    <m/>
    <m/>
    <m/>
    <m/>
    <m/>
    <m/>
    <m/>
    <m/>
    <m/>
    <m/>
    <m/>
    <m/>
    <m/>
    <n v="0"/>
    <m/>
    <n v="0"/>
    <n v="0"/>
    <m/>
    <n v="0"/>
    <n v="0"/>
    <m/>
    <n v="0"/>
    <n v="2119"/>
    <n v="2119"/>
    <m/>
    <m/>
    <m/>
    <m/>
    <m/>
    <m/>
    <m/>
    <m/>
    <m/>
    <m/>
    <m/>
    <m/>
    <m/>
    <m/>
    <m/>
    <m/>
    <m/>
    <m/>
    <m/>
    <m/>
    <n v="0"/>
    <m/>
    <n v="0"/>
    <n v="0"/>
    <m/>
    <n v="0"/>
    <m/>
    <n v="0"/>
    <n v="3565"/>
    <n v="3565"/>
    <n v="0"/>
    <m/>
    <n v="0"/>
    <n v="0"/>
    <m/>
    <m/>
    <n v="0"/>
    <n v="0"/>
    <n v="0"/>
    <n v="0"/>
    <n v="0"/>
    <n v="16000"/>
    <n v="86569"/>
    <n v="102569"/>
    <s v="Department chair (Faculty position)"/>
    <m/>
    <s v="yes"/>
    <m/>
    <m/>
    <m/>
    <s v="Stipend"/>
    <m/>
    <n v="0"/>
    <n v="0"/>
    <n v="710"/>
    <n v="710"/>
    <n v="133732"/>
    <n v="5"/>
    <n v="20240"/>
    <n v="1160"/>
    <n v="0"/>
    <n v="232"/>
    <n v="101"/>
    <n v="109"/>
    <n v="253"/>
    <m/>
    <m/>
    <n v="3"/>
    <n v="4.25"/>
    <m/>
    <n v="7"/>
    <n v="7"/>
    <n v="4.25"/>
    <n v="8.5"/>
    <n v="0.75"/>
    <n v="9037"/>
    <s v="actual"/>
    <n v="8039"/>
    <n v="19448"/>
    <n v="4000"/>
    <n v="65"/>
    <n v="585"/>
    <m/>
    <n v="32437"/>
    <m/>
    <m/>
    <n v="204"/>
    <n v="204"/>
    <n v="95"/>
    <n v="95"/>
    <s v="Yes"/>
    <s v="L.A. Harbor College"/>
    <s v="L.A. Pierce College"/>
    <s v="â€‹L.A.City College"/>
    <s v="West Los Angeles College"/>
    <s v="East Los Angeles College"/>
    <s v="L.A. Mission College"/>
    <s v="L.A. Trade-Tech College"/>
    <s v="L.A. Southwest College"/>
    <m/>
    <m/>
    <s v="No"/>
    <m/>
    <n v="56"/>
    <n v="1952"/>
    <n v="1"/>
    <n v="3"/>
    <n v="134"/>
    <n v="53.9375"/>
    <n v="35.333333333333336"/>
    <n v="212"/>
    <n v="0"/>
    <n v="0"/>
    <n v="0"/>
    <n v="0"/>
    <s v="No"/>
    <m/>
    <m/>
    <s v="No"/>
    <s v="Yes"/>
    <n v="192593"/>
    <n v="0"/>
    <n v="0"/>
    <n v="0"/>
    <n v="0.15599255135567278"/>
    <n v="0"/>
    <n v="0.78859109477522449"/>
    <n v="2.0659263520166914E-2"/>
    <m/>
    <n v="0"/>
    <n v="0.15599255135567278"/>
    <n v="0.8440074486443272"/>
    <m/>
    <m/>
    <m/>
    <m/>
    <m/>
    <m/>
    <m/>
    <m/>
    <m/>
    <m/>
    <m/>
    <n v="1205.83771428572"/>
    <x v="2"/>
  </r>
  <r>
    <s v="Los Angeles CCD"/>
    <x v="50"/>
    <s v="747"/>
    <s v="Multi-College District"/>
    <x v="5"/>
    <n v="0.63418785235613229"/>
    <n v="0.26365989433748183"/>
    <n v="0.24"/>
    <n v="12.6"/>
    <n v="10.4"/>
    <n v="20140"/>
    <x v="8"/>
    <x v="458"/>
    <x v="93"/>
    <x v="16"/>
    <n v="64"/>
    <n v="639"/>
    <n v="76"/>
    <n v="117"/>
    <m/>
    <n v="0"/>
    <n v="0"/>
    <n v="0"/>
    <n v="0"/>
    <m/>
    <m/>
    <n v="0"/>
    <n v="0"/>
    <n v="39145"/>
    <m/>
    <n v="39145"/>
    <n v="0"/>
    <n v="0"/>
    <n v="0"/>
    <n v="0"/>
    <m/>
    <m/>
    <n v="0"/>
    <n v="0"/>
    <n v="6446"/>
    <n v="0"/>
    <n v="6446"/>
    <n v="0"/>
    <n v="0"/>
    <n v="0"/>
    <n v="0"/>
    <m/>
    <m/>
    <n v="0"/>
    <n v="0"/>
    <n v="3095"/>
    <n v="0"/>
    <n v="3095"/>
    <n v="0"/>
    <n v="0"/>
    <n v="0"/>
    <n v="0"/>
    <m/>
    <m/>
    <n v="0"/>
    <n v="0"/>
    <n v="0"/>
    <n v="0"/>
    <n v="0"/>
    <n v="0"/>
    <n v="0"/>
    <n v="40000"/>
    <n v="0"/>
    <m/>
    <n v="0"/>
    <n v="0"/>
    <n v="0"/>
    <n v="46789"/>
    <n v="0"/>
    <n v="86789"/>
    <n v="0"/>
    <n v="0"/>
    <n v="0"/>
    <n v="0"/>
    <m/>
    <n v="0"/>
    <n v="0"/>
    <n v="0"/>
    <n v="0"/>
    <n v="0"/>
    <n v="0"/>
    <n v="0"/>
    <n v="0"/>
    <n v="40000"/>
    <n v="0"/>
    <n v="0"/>
    <n v="0"/>
    <n v="0"/>
    <n v="0"/>
    <n v="46789"/>
    <n v="0"/>
    <n v="86789"/>
    <n v="0"/>
    <n v="0"/>
    <n v="0"/>
    <n v="0"/>
    <m/>
    <n v="0"/>
    <n v="0"/>
    <n v="0"/>
    <n v="0"/>
    <n v="0"/>
    <n v="0"/>
    <n v="0"/>
    <n v="0"/>
    <n v="0"/>
    <n v="0"/>
    <m/>
    <n v="0"/>
    <n v="0"/>
    <n v="0"/>
    <n v="0"/>
    <n v="0"/>
    <n v="0"/>
    <n v="0"/>
    <n v="0"/>
    <n v="0"/>
    <n v="0"/>
    <n v="0"/>
    <n v="0"/>
    <n v="0"/>
    <n v="0"/>
    <n v="0"/>
    <n v="0"/>
    <n v="0"/>
    <n v="0"/>
    <n v="0"/>
    <n v="0"/>
    <n v="0"/>
    <n v="0"/>
    <n v="0"/>
    <n v="0"/>
    <n v="9693"/>
    <n v="0"/>
    <n v="9693"/>
    <n v="0"/>
    <n v="0"/>
    <n v="0"/>
    <n v="0"/>
    <n v="0"/>
    <n v="0"/>
    <n v="0"/>
    <n v="0"/>
    <n v="0"/>
    <n v="0"/>
    <n v="0"/>
    <n v="0"/>
    <n v="0"/>
    <n v="0"/>
    <n v="0"/>
    <n v="0"/>
    <n v="0"/>
    <n v="9693"/>
    <n v="0"/>
    <n v="9693"/>
    <n v="0"/>
    <n v="0"/>
    <n v="0"/>
    <n v="0"/>
    <m/>
    <m/>
    <n v="0"/>
    <n v="0"/>
    <n v="0"/>
    <n v="0"/>
    <n v="0"/>
    <n v="42240"/>
    <n v="102928"/>
    <n v="145168"/>
    <s v="Department chair (Faculty position)"/>
    <m/>
    <s v="yes"/>
    <m/>
    <m/>
    <s v="Release time"/>
    <s v="Stipend"/>
    <m/>
    <n v="351"/>
    <n v="388"/>
    <n v="208"/>
    <n v="208"/>
    <n v="131168"/>
    <n v="0"/>
    <n v="20240"/>
    <n v="71"/>
    <n v="1"/>
    <n v="232"/>
    <n v="21"/>
    <n v="29"/>
    <n v="833"/>
    <s v="No"/>
    <m/>
    <n v="3"/>
    <n v="4"/>
    <m/>
    <n v="7"/>
    <n v="7"/>
    <n v="7"/>
    <n v="11"/>
    <n v="0.5"/>
    <n v="8795"/>
    <s v="actual"/>
    <n v="6975"/>
    <n v="24865"/>
    <n v="4487"/>
    <n v="156"/>
    <n v="2408"/>
    <m/>
    <n v="38991"/>
    <n v="0"/>
    <n v="50"/>
    <m/>
    <n v="42"/>
    <n v="42"/>
    <n v="0"/>
    <m/>
    <s v="Pierce College"/>
    <s v="City College"/>
    <s v="Mission College"/>
    <s v="Harbor College"/>
    <s v="East College"/>
    <s v="Southwest  College"/>
    <s v="West College"/>
    <s v="L.A. Trade-Tech College"/>
    <m/>
    <m/>
    <s v="No"/>
    <m/>
    <n v="64"/>
    <n v="2798"/>
    <n v="1"/>
    <n v="5"/>
    <n v="161"/>
    <n v="48"/>
    <n v="44"/>
    <n v="44"/>
    <n v="0"/>
    <n v="0"/>
    <n v="0"/>
    <n v="0"/>
    <s v="No"/>
    <m/>
    <s v="No"/>
    <s v="No"/>
    <s v="Yes"/>
    <n v="201903"/>
    <n v="0"/>
    <n v="0.26965309159043316"/>
    <n v="4.440372533891767E-2"/>
    <n v="2.1320125647525626E-2"/>
    <n v="0"/>
    <n v="0.59785214372313455"/>
    <n v="0"/>
    <n v="6.6770913699988985E-2"/>
    <n v="0"/>
    <n v="0.29097321723795877"/>
    <n v="0.70902678276204123"/>
    <n v="0.66700000000000004"/>
    <s v="No"/>
    <m/>
    <m/>
    <m/>
    <m/>
    <m/>
    <m/>
    <m/>
    <m/>
    <m/>
    <n v="1005.6318614718668"/>
    <x v="2"/>
  </r>
  <r>
    <s v="Lake Tahoe CCD"/>
    <x v="51"/>
    <s v="221"/>
    <s v="Single College District"/>
    <x v="1"/>
    <n v="0.36503902704665092"/>
    <n v="0.1332365220548194"/>
    <n v="0.23"/>
    <n v="115.7"/>
    <n v="98.8"/>
    <n v="20060"/>
    <x v="0"/>
    <x v="45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ake Tahoe CCD"/>
    <x v="51"/>
    <s v="221"/>
    <s v="Single College District"/>
    <x v="1"/>
    <n v="0.36503902704665092"/>
    <n v="0.1332365220548194"/>
    <n v="0.23"/>
    <n v="115.7"/>
    <n v="98.8"/>
    <n v="20070"/>
    <x v="1"/>
    <x v="460"/>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Lake Tahoe CCD"/>
    <x v="51"/>
    <s v="221"/>
    <s v="Single College District"/>
    <x v="1"/>
    <n v="0.36503902704665092"/>
    <n v="0.1332365220548194"/>
    <n v="0.23"/>
    <n v="115.7"/>
    <n v="98.8"/>
    <n v="20080"/>
    <x v="2"/>
    <x v="461"/>
    <x v="40"/>
    <x v="10"/>
    <n v="141"/>
    <n v="141"/>
    <m/>
    <n v="29"/>
    <m/>
    <n v="10000"/>
    <m/>
    <m/>
    <n v="10000"/>
    <m/>
    <m/>
    <m/>
    <m/>
    <m/>
    <m/>
    <n v="20000"/>
    <n v="0"/>
    <m/>
    <m/>
    <m/>
    <m/>
    <m/>
    <m/>
    <m/>
    <m/>
    <m/>
    <m/>
    <n v="15000"/>
    <m/>
    <m/>
    <m/>
    <m/>
    <m/>
    <m/>
    <m/>
    <m/>
    <m/>
    <n v="15000"/>
    <n v="0"/>
    <m/>
    <m/>
    <m/>
    <m/>
    <m/>
    <m/>
    <m/>
    <m/>
    <m/>
    <m/>
    <m/>
    <m/>
    <m/>
    <m/>
    <m/>
    <m/>
    <m/>
    <m/>
    <m/>
    <m/>
    <m/>
    <m/>
    <m/>
    <m/>
    <m/>
    <m/>
    <m/>
    <m/>
    <m/>
    <m/>
    <m/>
    <m/>
    <m/>
    <m/>
    <m/>
    <m/>
    <m/>
    <m/>
    <m/>
    <n v="36697"/>
    <m/>
    <n v="25000"/>
    <n v="61697"/>
    <m/>
    <m/>
    <m/>
    <m/>
    <m/>
    <m/>
    <m/>
    <m/>
    <m/>
    <m/>
    <m/>
    <m/>
    <m/>
    <m/>
    <m/>
    <m/>
    <m/>
    <m/>
    <m/>
    <m/>
    <m/>
    <m/>
    <m/>
    <m/>
    <m/>
    <n v="2000"/>
    <m/>
    <m/>
    <m/>
    <m/>
    <m/>
    <n v="5000"/>
    <n v="7000"/>
    <m/>
    <m/>
    <m/>
    <m/>
    <m/>
    <m/>
    <m/>
    <m/>
    <m/>
    <m/>
    <m/>
    <m/>
    <m/>
    <m/>
    <m/>
    <m/>
    <m/>
    <m/>
    <m/>
    <m/>
    <m/>
    <m/>
    <m/>
    <m/>
    <m/>
    <m/>
    <m/>
    <m/>
    <m/>
    <m/>
    <m/>
    <m/>
    <m/>
    <m/>
    <m/>
    <m/>
    <m/>
    <m/>
    <m/>
    <m/>
    <m/>
    <n v="35000"/>
    <n v="68697"/>
    <n v="103697"/>
    <s v="Department chair (Faculty position)"/>
    <m/>
    <s v="yes"/>
    <m/>
    <s v="None"/>
    <m/>
    <m/>
    <m/>
    <n v="1036"/>
    <n v="1036"/>
    <m/>
    <m/>
    <n v="35583"/>
    <n v="0"/>
    <n v="0"/>
    <n v="72"/>
    <m/>
    <n v="0"/>
    <n v="61"/>
    <n v="61"/>
    <n v="1589"/>
    <m/>
    <m/>
    <n v="2"/>
    <n v="1.5"/>
    <m/>
    <m/>
    <n v="4"/>
    <n v="3.6"/>
    <n v="5.0999999999999996"/>
    <n v="0.5"/>
    <m/>
    <m/>
    <n v="7018"/>
    <n v="2708"/>
    <m/>
    <n v="701"/>
    <m/>
    <n v="1781"/>
    <n v="12208"/>
    <m/>
    <m/>
    <n v="25"/>
    <n v="25"/>
    <n v="0"/>
    <n v="0"/>
    <m/>
    <m/>
    <m/>
    <m/>
    <m/>
    <m/>
    <m/>
    <m/>
    <m/>
    <m/>
    <m/>
    <m/>
    <m/>
    <n v="56"/>
    <m/>
    <n v="0"/>
    <n v="0"/>
    <n v="0"/>
    <n v="63"/>
    <n v="42.5"/>
    <n v="10"/>
    <n v="6"/>
    <n v="0"/>
    <n v="0"/>
    <n v="0"/>
    <m/>
    <m/>
    <m/>
    <m/>
    <m/>
    <n v="98767"/>
    <n v="1125"/>
    <n v="0.1928696104998216"/>
    <n v="0"/>
    <n v="0.14465220787486618"/>
    <n v="0"/>
    <n v="0.59497381795037463"/>
    <n v="6.7504363674937562E-2"/>
    <m/>
    <n v="0"/>
    <n v="0.33752181837468781"/>
    <n v="0.66247818162531225"/>
    <m/>
    <m/>
    <m/>
    <m/>
    <m/>
    <m/>
    <m/>
    <m/>
    <m/>
    <m/>
    <m/>
    <n v="345.02670401493936"/>
    <x v="0"/>
  </r>
  <r>
    <s v="Lake Tahoe CCD"/>
    <x v="51"/>
    <s v="221"/>
    <s v="Single College District"/>
    <x v="1"/>
    <n v="0.36503902704665092"/>
    <n v="0.1332365220548194"/>
    <n v="0.23"/>
    <n v="115.7"/>
    <n v="98.8"/>
    <n v="20090"/>
    <x v="3"/>
    <x v="462"/>
    <x v="40"/>
    <x v="10"/>
    <n v="141"/>
    <n v="141"/>
    <m/>
    <n v="29"/>
    <m/>
    <n v="10000"/>
    <m/>
    <m/>
    <n v="5000"/>
    <m/>
    <m/>
    <m/>
    <m/>
    <m/>
    <m/>
    <n v="15000"/>
    <n v="0"/>
    <m/>
    <m/>
    <m/>
    <m/>
    <m/>
    <m/>
    <m/>
    <m/>
    <m/>
    <m/>
    <n v="10000"/>
    <m/>
    <m/>
    <m/>
    <m/>
    <m/>
    <m/>
    <m/>
    <m/>
    <m/>
    <n v="10000"/>
    <n v="0"/>
    <m/>
    <m/>
    <m/>
    <m/>
    <m/>
    <m/>
    <m/>
    <m/>
    <m/>
    <m/>
    <m/>
    <m/>
    <m/>
    <m/>
    <m/>
    <m/>
    <m/>
    <m/>
    <m/>
    <m/>
    <m/>
    <m/>
    <m/>
    <m/>
    <m/>
    <m/>
    <m/>
    <m/>
    <m/>
    <m/>
    <m/>
    <m/>
    <m/>
    <m/>
    <m/>
    <m/>
    <m/>
    <m/>
    <m/>
    <n v="36063"/>
    <m/>
    <n v="8063"/>
    <n v="44126"/>
    <m/>
    <m/>
    <m/>
    <m/>
    <m/>
    <m/>
    <m/>
    <m/>
    <m/>
    <m/>
    <m/>
    <m/>
    <m/>
    <m/>
    <m/>
    <m/>
    <m/>
    <m/>
    <m/>
    <m/>
    <m/>
    <m/>
    <m/>
    <m/>
    <m/>
    <n v="2000"/>
    <m/>
    <m/>
    <m/>
    <m/>
    <m/>
    <m/>
    <n v="2000"/>
    <m/>
    <m/>
    <m/>
    <m/>
    <m/>
    <m/>
    <m/>
    <m/>
    <m/>
    <m/>
    <m/>
    <m/>
    <m/>
    <m/>
    <m/>
    <m/>
    <m/>
    <m/>
    <m/>
    <m/>
    <m/>
    <m/>
    <m/>
    <m/>
    <m/>
    <m/>
    <m/>
    <m/>
    <m/>
    <m/>
    <m/>
    <m/>
    <m/>
    <m/>
    <m/>
    <m/>
    <m/>
    <m/>
    <m/>
    <m/>
    <m/>
    <n v="25000"/>
    <n v="46126"/>
    <n v="71126"/>
    <s v="Department chair (Faculty position)"/>
    <m/>
    <s v="yes"/>
    <m/>
    <s v="None"/>
    <m/>
    <m/>
    <m/>
    <n v="1140"/>
    <n v="1140"/>
    <m/>
    <m/>
    <n v="37145"/>
    <n v="0"/>
    <n v="0"/>
    <n v="58"/>
    <m/>
    <n v="0"/>
    <n v="95"/>
    <n v="95"/>
    <n v="1684"/>
    <m/>
    <m/>
    <n v="2"/>
    <n v="1.5"/>
    <m/>
    <m/>
    <n v="4"/>
    <n v="3.6"/>
    <n v="5.0999999999999996"/>
    <n v="0.4"/>
    <m/>
    <m/>
    <n v="8715"/>
    <n v="3827"/>
    <m/>
    <n v="739"/>
    <m/>
    <n v="3905"/>
    <n v="17186"/>
    <m/>
    <m/>
    <n v="39"/>
    <n v="39"/>
    <n v="0"/>
    <n v="0"/>
    <m/>
    <m/>
    <m/>
    <m/>
    <m/>
    <m/>
    <m/>
    <m/>
    <m/>
    <m/>
    <m/>
    <m/>
    <m/>
    <n v="49"/>
    <m/>
    <n v="0"/>
    <n v="0"/>
    <n v="0"/>
    <n v="63"/>
    <n v="42.5"/>
    <n v="10"/>
    <n v="6"/>
    <n v="0"/>
    <n v="0"/>
    <n v="0"/>
    <m/>
    <m/>
    <m/>
    <m/>
    <m/>
    <n v="112295"/>
    <n v="1231"/>
    <n v="0.21089334420605685"/>
    <n v="0"/>
    <n v="0.1405955628040379"/>
    <n v="0"/>
    <n v="0.62039198042909771"/>
    <n v="2.8119112560807583E-2"/>
    <m/>
    <n v="0"/>
    <n v="0.35148890701009478"/>
    <n v="0.64851109298990528"/>
    <m/>
    <m/>
    <m/>
    <m/>
    <m/>
    <m/>
    <m/>
    <m/>
    <m/>
    <m/>
    <m/>
    <n v="373.65206349206352"/>
    <x v="0"/>
  </r>
  <r>
    <s v="Lake Tahoe CCD"/>
    <x v="51"/>
    <s v="221"/>
    <s v="Single College District"/>
    <x v="1"/>
    <n v="0.36503902704665092"/>
    <n v="0.1332365220548194"/>
    <n v="0.23"/>
    <n v="115.7"/>
    <n v="98.8"/>
    <n v="20100"/>
    <x v="4"/>
    <x v="463"/>
    <x v="40"/>
    <x v="10"/>
    <n v="141"/>
    <n v="141"/>
    <m/>
    <n v="29"/>
    <m/>
    <n v="10000"/>
    <m/>
    <m/>
    <m/>
    <m/>
    <m/>
    <m/>
    <m/>
    <m/>
    <n v="5000"/>
    <n v="15000"/>
    <n v="0"/>
    <m/>
    <m/>
    <m/>
    <m/>
    <m/>
    <m/>
    <m/>
    <m/>
    <m/>
    <m/>
    <n v="5000"/>
    <m/>
    <m/>
    <m/>
    <m/>
    <m/>
    <m/>
    <m/>
    <m/>
    <m/>
    <n v="5000"/>
    <n v="0"/>
    <m/>
    <m/>
    <m/>
    <m/>
    <m/>
    <m/>
    <m/>
    <m/>
    <m/>
    <m/>
    <m/>
    <m/>
    <m/>
    <m/>
    <m/>
    <m/>
    <m/>
    <m/>
    <m/>
    <m/>
    <m/>
    <m/>
    <m/>
    <m/>
    <m/>
    <m/>
    <m/>
    <m/>
    <m/>
    <m/>
    <m/>
    <m/>
    <n v="31029"/>
    <m/>
    <m/>
    <m/>
    <m/>
    <m/>
    <m/>
    <n v="0"/>
    <m/>
    <n v="6000"/>
    <n v="37029"/>
    <m/>
    <m/>
    <m/>
    <m/>
    <m/>
    <m/>
    <m/>
    <m/>
    <m/>
    <m/>
    <m/>
    <m/>
    <m/>
    <m/>
    <m/>
    <m/>
    <m/>
    <m/>
    <m/>
    <m/>
    <m/>
    <m/>
    <m/>
    <m/>
    <m/>
    <n v="500"/>
    <m/>
    <m/>
    <m/>
    <m/>
    <m/>
    <m/>
    <n v="500"/>
    <m/>
    <m/>
    <m/>
    <m/>
    <m/>
    <m/>
    <m/>
    <m/>
    <m/>
    <m/>
    <m/>
    <m/>
    <m/>
    <m/>
    <m/>
    <m/>
    <m/>
    <m/>
    <m/>
    <m/>
    <m/>
    <m/>
    <m/>
    <m/>
    <m/>
    <m/>
    <m/>
    <m/>
    <m/>
    <m/>
    <m/>
    <m/>
    <m/>
    <m/>
    <m/>
    <m/>
    <m/>
    <m/>
    <m/>
    <m/>
    <m/>
    <n v="20000"/>
    <n v="37529"/>
    <n v="57529"/>
    <s v="Department chair (Faculty position)"/>
    <m/>
    <s v="yes"/>
    <m/>
    <s v="None"/>
    <m/>
    <m/>
    <m/>
    <n v="801"/>
    <n v="801"/>
    <m/>
    <m/>
    <n v="38401"/>
    <n v="0"/>
    <n v="0"/>
    <n v="58"/>
    <n v="10000"/>
    <n v="0"/>
    <n v="9"/>
    <n v="9"/>
    <n v="1703"/>
    <m/>
    <m/>
    <n v="2"/>
    <n v="1.4"/>
    <m/>
    <m/>
    <n v="4"/>
    <n v="3.4"/>
    <n v="4.8"/>
    <n v="0.1"/>
    <m/>
    <m/>
    <n v="8329"/>
    <n v="4890"/>
    <m/>
    <n v="531"/>
    <m/>
    <n v="7057"/>
    <n v="20807"/>
    <m/>
    <m/>
    <n v="41"/>
    <n v="41"/>
    <n v="0"/>
    <n v="0"/>
    <m/>
    <m/>
    <m/>
    <m/>
    <m/>
    <m/>
    <m/>
    <m/>
    <m/>
    <m/>
    <m/>
    <m/>
    <m/>
    <n v="70"/>
    <m/>
    <n v="0"/>
    <n v="0"/>
    <n v="0"/>
    <n v="57"/>
    <n v="40"/>
    <n v="10"/>
    <n v="0"/>
    <n v="0"/>
    <n v="0"/>
    <n v="0"/>
    <m/>
    <m/>
    <m/>
    <m/>
    <m/>
    <n v="104235"/>
    <n v="1323"/>
    <n v="0.26073806254236992"/>
    <n v="0"/>
    <n v="8.6912687514123316E-2"/>
    <n v="0"/>
    <n v="0.64365798119209439"/>
    <n v="8.6912687514123319E-3"/>
    <m/>
    <n v="0"/>
    <n v="0.34765075005649326"/>
    <n v="0.65234924994350674"/>
    <m/>
    <m/>
    <m/>
    <m/>
    <m/>
    <m/>
    <m/>
    <m/>
    <m/>
    <m/>
    <m/>
    <n v="418.63555555555553"/>
    <x v="0"/>
  </r>
  <r>
    <s v="Lake Tahoe CCD"/>
    <x v="51"/>
    <s v="221"/>
    <s v="Single College District"/>
    <x v="1"/>
    <n v="0.36503902704665092"/>
    <n v="0.1332365220548194"/>
    <n v="0.23"/>
    <n v="115.7"/>
    <n v="98.8"/>
    <n v="20110"/>
    <x v="5"/>
    <x v="464"/>
    <x v="94"/>
    <x v="10"/>
    <n v="125"/>
    <n v="125"/>
    <m/>
    <n v="28"/>
    <m/>
    <n v="15000"/>
    <m/>
    <m/>
    <m/>
    <m/>
    <m/>
    <m/>
    <m/>
    <m/>
    <m/>
    <n v="15000"/>
    <n v="0"/>
    <m/>
    <m/>
    <m/>
    <m/>
    <m/>
    <m/>
    <m/>
    <m/>
    <m/>
    <n v="0"/>
    <n v="5000"/>
    <m/>
    <m/>
    <m/>
    <m/>
    <m/>
    <m/>
    <m/>
    <m/>
    <m/>
    <n v="5000"/>
    <n v="0"/>
    <m/>
    <m/>
    <m/>
    <m/>
    <m/>
    <m/>
    <m/>
    <m/>
    <m/>
    <n v="0"/>
    <m/>
    <m/>
    <m/>
    <m/>
    <m/>
    <m/>
    <m/>
    <m/>
    <m/>
    <m/>
    <m/>
    <m/>
    <m/>
    <m/>
    <m/>
    <m/>
    <m/>
    <m/>
    <m/>
    <m/>
    <m/>
    <m/>
    <n v="31000"/>
    <m/>
    <m/>
    <m/>
    <m/>
    <m/>
    <m/>
    <m/>
    <m/>
    <m/>
    <n v="31000"/>
    <m/>
    <m/>
    <m/>
    <m/>
    <m/>
    <m/>
    <m/>
    <m/>
    <m/>
    <m/>
    <m/>
    <m/>
    <m/>
    <m/>
    <m/>
    <m/>
    <m/>
    <m/>
    <m/>
    <m/>
    <m/>
    <m/>
    <n v="1000"/>
    <m/>
    <m/>
    <m/>
    <m/>
    <m/>
    <m/>
    <m/>
    <m/>
    <m/>
    <m/>
    <m/>
    <m/>
    <m/>
    <m/>
    <m/>
    <m/>
    <m/>
    <m/>
    <m/>
    <m/>
    <m/>
    <m/>
    <m/>
    <m/>
    <m/>
    <m/>
    <m/>
    <m/>
    <m/>
    <m/>
    <m/>
    <m/>
    <m/>
    <m/>
    <m/>
    <m/>
    <m/>
    <m/>
    <m/>
    <m/>
    <n v="0"/>
    <m/>
    <m/>
    <m/>
    <m/>
    <m/>
    <m/>
    <m/>
    <m/>
    <m/>
    <n v="0"/>
    <n v="20000"/>
    <n v="31000"/>
    <n v="51000"/>
    <s v="Department chair (Faculty position)"/>
    <m/>
    <s v="No"/>
    <s v="PhD"/>
    <m/>
    <m/>
    <m/>
    <s v="Not known"/>
    <n v="700"/>
    <n v="700"/>
    <n v="150"/>
    <n v="150"/>
    <n v="41000"/>
    <n v="0"/>
    <n v="0"/>
    <n v="45"/>
    <m/>
    <n v="0"/>
    <n v="12"/>
    <n v="12"/>
    <n v="1200"/>
    <m/>
    <m/>
    <n v="1.3"/>
    <n v="0.3"/>
    <m/>
    <m/>
    <n v="5"/>
    <n v="4.4000000000000004"/>
    <n v="4.7"/>
    <n v="0.2"/>
    <m/>
    <m/>
    <n v="7635"/>
    <n v="5429"/>
    <m/>
    <n v="379"/>
    <m/>
    <m/>
    <n v="13443"/>
    <m/>
    <m/>
    <n v="25"/>
    <n v="25"/>
    <n v="0"/>
    <m/>
    <m/>
    <m/>
    <m/>
    <m/>
    <m/>
    <m/>
    <m/>
    <m/>
    <m/>
    <m/>
    <m/>
    <m/>
    <m/>
    <n v="59"/>
    <n v="1.3"/>
    <n v="0"/>
    <n v="0"/>
    <n v="0"/>
    <n v="57"/>
    <n v="45"/>
    <n v="0"/>
    <n v="0"/>
    <n v="0"/>
    <n v="0"/>
    <n v="0"/>
    <m/>
    <m/>
    <m/>
    <m/>
    <m/>
    <n v="100030"/>
    <n v="3176"/>
    <n v="0.29411764705882354"/>
    <n v="0"/>
    <n v="9.8039215686274508E-2"/>
    <n v="0"/>
    <n v="0.60784313725490191"/>
    <n v="0"/>
    <m/>
    <n v="0"/>
    <n v="0.39215686274509803"/>
    <n v="0.60784313725490191"/>
    <m/>
    <m/>
    <m/>
    <m/>
    <m/>
    <m/>
    <m/>
    <m/>
    <m/>
    <m/>
    <m/>
    <n v="390.24409321175273"/>
    <x v="0"/>
  </r>
  <r>
    <s v="Lake Tahoe CCD"/>
    <x v="51"/>
    <s v="221"/>
    <s v="Single College District"/>
    <x v="1"/>
    <n v="0.36503902704665092"/>
    <n v="0.1332365220548194"/>
    <n v="0.23"/>
    <n v="115.7"/>
    <n v="98.8"/>
    <n v="20120"/>
    <x v="6"/>
    <x v="465"/>
    <x v="94"/>
    <x v="10"/>
    <n v="125"/>
    <n v="125"/>
    <m/>
    <n v="28"/>
    <m/>
    <n v="15000"/>
    <m/>
    <m/>
    <m/>
    <m/>
    <m/>
    <m/>
    <m/>
    <m/>
    <n v="2000"/>
    <n v="17000"/>
    <n v="0"/>
    <m/>
    <m/>
    <m/>
    <m/>
    <m/>
    <m/>
    <m/>
    <m/>
    <m/>
    <n v="0"/>
    <n v="5000"/>
    <m/>
    <m/>
    <m/>
    <m/>
    <m/>
    <m/>
    <m/>
    <m/>
    <m/>
    <m/>
    <n v="0"/>
    <m/>
    <m/>
    <m/>
    <m/>
    <m/>
    <m/>
    <m/>
    <m/>
    <m/>
    <n v="0"/>
    <m/>
    <m/>
    <m/>
    <m/>
    <m/>
    <m/>
    <m/>
    <m/>
    <m/>
    <m/>
    <m/>
    <m/>
    <m/>
    <m/>
    <m/>
    <m/>
    <m/>
    <m/>
    <m/>
    <m/>
    <m/>
    <m/>
    <n v="31000"/>
    <m/>
    <m/>
    <m/>
    <m/>
    <m/>
    <m/>
    <m/>
    <m/>
    <m/>
    <n v="31000"/>
    <m/>
    <m/>
    <m/>
    <m/>
    <m/>
    <m/>
    <m/>
    <m/>
    <m/>
    <m/>
    <m/>
    <m/>
    <m/>
    <m/>
    <m/>
    <m/>
    <m/>
    <m/>
    <m/>
    <m/>
    <m/>
    <m/>
    <n v="1000"/>
    <m/>
    <m/>
    <m/>
    <m/>
    <m/>
    <m/>
    <m/>
    <m/>
    <m/>
    <m/>
    <m/>
    <m/>
    <m/>
    <m/>
    <m/>
    <m/>
    <m/>
    <m/>
    <m/>
    <m/>
    <m/>
    <m/>
    <m/>
    <m/>
    <m/>
    <m/>
    <m/>
    <m/>
    <m/>
    <m/>
    <m/>
    <m/>
    <m/>
    <m/>
    <m/>
    <m/>
    <m/>
    <m/>
    <m/>
    <m/>
    <n v="0"/>
    <m/>
    <m/>
    <m/>
    <m/>
    <m/>
    <m/>
    <m/>
    <m/>
    <m/>
    <n v="0"/>
    <n v="17000"/>
    <n v="31000"/>
    <n v="48000"/>
    <s v="Department chair (Faculty position)"/>
    <m/>
    <s v="No"/>
    <s v="PhD"/>
    <m/>
    <m/>
    <m/>
    <s v="Not known"/>
    <n v="800"/>
    <n v="800"/>
    <n v="150"/>
    <n v="150"/>
    <n v="41500"/>
    <n v="0"/>
    <n v="0"/>
    <n v="35"/>
    <m/>
    <n v="0"/>
    <n v="10"/>
    <n v="10"/>
    <n v="1220"/>
    <m/>
    <m/>
    <n v="1.3"/>
    <n v="0.3"/>
    <m/>
    <m/>
    <n v="5"/>
    <n v="4.3"/>
    <n v="4.5999999999999996"/>
    <n v="0.2"/>
    <m/>
    <m/>
    <n v="7926"/>
    <n v="5150"/>
    <m/>
    <m/>
    <m/>
    <m/>
    <n v="13076"/>
    <m/>
    <m/>
    <n v="33"/>
    <n v="33"/>
    <n v="0"/>
    <m/>
    <m/>
    <m/>
    <m/>
    <m/>
    <m/>
    <m/>
    <m/>
    <m/>
    <m/>
    <m/>
    <m/>
    <m/>
    <m/>
    <n v="76"/>
    <n v="1.3"/>
    <n v="0"/>
    <n v="0"/>
    <n v="0"/>
    <n v="49"/>
    <n v="40"/>
    <n v="0"/>
    <n v="0"/>
    <n v="0"/>
    <n v="0"/>
    <n v="0"/>
    <m/>
    <m/>
    <m/>
    <m/>
    <m/>
    <n v="99609"/>
    <n v="2615"/>
    <n v="0.35416666666666669"/>
    <n v="0"/>
    <n v="0"/>
    <n v="0"/>
    <n v="0.64583333333333337"/>
    <n v="0"/>
    <m/>
    <n v="0"/>
    <n v="0.35416666666666669"/>
    <n v="0.64583333333333337"/>
    <m/>
    <m/>
    <m/>
    <m/>
    <m/>
    <m/>
    <m/>
    <m/>
    <m/>
    <m/>
    <m/>
    <n v="410.31652173913051"/>
    <x v="0"/>
  </r>
  <r>
    <s v="Lake Tahoe CCD"/>
    <x v="51"/>
    <s v="221"/>
    <s v="Single College District"/>
    <x v="1"/>
    <n v="0.36503902704665092"/>
    <n v="0.1332365220548194"/>
    <n v="0.23"/>
    <n v="115.7"/>
    <n v="98.8"/>
    <n v="20130"/>
    <x v="7"/>
    <x v="466"/>
    <x v="40"/>
    <x v="10"/>
    <n v="42"/>
    <n v="139"/>
    <n v="0"/>
    <n v="39"/>
    <m/>
    <n v="15000"/>
    <m/>
    <n v="0"/>
    <n v="0"/>
    <m/>
    <m/>
    <n v="0"/>
    <n v="0"/>
    <n v="0"/>
    <n v="0"/>
    <n v="15000"/>
    <n v="0"/>
    <m/>
    <n v="0"/>
    <n v="0"/>
    <m/>
    <m/>
    <n v="0"/>
    <n v="0"/>
    <n v="0"/>
    <n v="0"/>
    <n v="0"/>
    <n v="5000"/>
    <m/>
    <n v="0"/>
    <n v="0"/>
    <m/>
    <m/>
    <n v="0"/>
    <n v="0"/>
    <n v="0"/>
    <n v="0"/>
    <n v="5000"/>
    <n v="0"/>
    <m/>
    <n v="0"/>
    <n v="0"/>
    <m/>
    <m/>
    <n v="0"/>
    <n v="0"/>
    <n v="0"/>
    <n v="0"/>
    <n v="0"/>
    <m/>
    <m/>
    <m/>
    <m/>
    <m/>
    <m/>
    <m/>
    <m/>
    <m/>
    <m/>
    <m/>
    <m/>
    <m/>
    <m/>
    <m/>
    <m/>
    <m/>
    <m/>
    <m/>
    <m/>
    <m/>
    <m/>
    <n v="3600"/>
    <m/>
    <n v="0"/>
    <n v="0"/>
    <m/>
    <n v="0"/>
    <n v="0"/>
    <n v="0"/>
    <n v="0"/>
    <n v="0"/>
    <n v="3600"/>
    <m/>
    <m/>
    <m/>
    <m/>
    <m/>
    <m/>
    <m/>
    <m/>
    <m/>
    <m/>
    <m/>
    <m/>
    <m/>
    <m/>
    <m/>
    <m/>
    <m/>
    <m/>
    <m/>
    <m/>
    <m/>
    <m/>
    <n v="1000"/>
    <m/>
    <n v="0"/>
    <n v="0"/>
    <m/>
    <n v="0"/>
    <n v="0"/>
    <m/>
    <n v="0"/>
    <n v="0"/>
    <n v="1000"/>
    <m/>
    <m/>
    <m/>
    <m/>
    <m/>
    <m/>
    <m/>
    <m/>
    <m/>
    <m/>
    <m/>
    <m/>
    <m/>
    <m/>
    <m/>
    <m/>
    <m/>
    <m/>
    <m/>
    <m/>
    <n v="0"/>
    <m/>
    <n v="0"/>
    <n v="0"/>
    <m/>
    <n v="0"/>
    <m/>
    <n v="0"/>
    <n v="0"/>
    <n v="0"/>
    <n v="0"/>
    <m/>
    <n v="0"/>
    <n v="0"/>
    <m/>
    <m/>
    <n v="0"/>
    <n v="0"/>
    <n v="0"/>
    <n v="0"/>
    <n v="0"/>
    <n v="20000"/>
    <n v="4600"/>
    <n v="24600"/>
    <s v="Department chair (Faculty position)"/>
    <m/>
    <s v="No"/>
    <s v="PhD"/>
    <m/>
    <m/>
    <m/>
    <m/>
    <n v="700"/>
    <n v="700"/>
    <n v="150"/>
    <n v="150"/>
    <n v="40100"/>
    <n v="0"/>
    <n v="0"/>
    <n v="30"/>
    <m/>
    <n v="0"/>
    <n v="20"/>
    <n v="20"/>
    <n v="1240"/>
    <m/>
    <m/>
    <n v="2"/>
    <n v="1.25"/>
    <n v="3"/>
    <n v="3"/>
    <n v="6"/>
    <n v="2"/>
    <n v="3.25"/>
    <n v="8"/>
    <m/>
    <m/>
    <n v="11802"/>
    <n v="4334"/>
    <m/>
    <n v="4365"/>
    <m/>
    <m/>
    <n v="20501"/>
    <m/>
    <m/>
    <n v="26"/>
    <n v="26"/>
    <n v="0"/>
    <n v="0"/>
    <s v="Yes"/>
    <s v="UC Davis"/>
    <s v="SFSU"/>
    <s v="CSU Sacramento"/>
    <s v="Yolo County Library"/>
    <s v="Nevada State Library"/>
    <s v="California State Library"/>
    <s v="SF Public Library"/>
    <s v="CSU Monterey"/>
    <s v="U of Minnesota"/>
    <s v="CSU Stanislaus"/>
    <s v="No"/>
    <m/>
    <n v="57"/>
    <n v="2"/>
    <n v="0"/>
    <n v="0"/>
    <n v="0"/>
    <n v="49"/>
    <n v="40"/>
    <m/>
    <n v="0"/>
    <n v="0"/>
    <n v="0"/>
    <n v="0"/>
    <s v="No"/>
    <m/>
    <m/>
    <s v="Yes"/>
    <s v="No"/>
    <n v="85850"/>
    <n v="2615"/>
    <n v="0.6097560975609756"/>
    <n v="0"/>
    <n v="0.2032520325203252"/>
    <n v="0"/>
    <n v="0.14634146341463414"/>
    <n v="4.065040650406504E-2"/>
    <m/>
    <n v="0"/>
    <n v="0.81300813008130079"/>
    <n v="0.18699186991869918"/>
    <m/>
    <m/>
    <m/>
    <m/>
    <m/>
    <m/>
    <m/>
    <m/>
    <m/>
    <m/>
    <m/>
    <n v="497.9024175824182"/>
    <x v="0"/>
  </r>
  <r>
    <s v="Lake Tahoe CCD"/>
    <x v="51"/>
    <s v="221"/>
    <s v="Single College District"/>
    <x v="1"/>
    <n v="0.36503902704665092"/>
    <n v="0.1332365220548194"/>
    <n v="0.23"/>
    <n v="115.7"/>
    <n v="98.8"/>
    <n v="20140"/>
    <x v="8"/>
    <x v="467"/>
    <x v="95"/>
    <x v="10"/>
    <n v="42"/>
    <n v="141"/>
    <m/>
    <n v="28"/>
    <m/>
    <n v="15000"/>
    <m/>
    <m/>
    <m/>
    <m/>
    <m/>
    <m/>
    <m/>
    <m/>
    <m/>
    <n v="15000"/>
    <n v="0"/>
    <m/>
    <m/>
    <m/>
    <m/>
    <m/>
    <m/>
    <m/>
    <m/>
    <m/>
    <n v="0"/>
    <n v="3961"/>
    <m/>
    <m/>
    <m/>
    <m/>
    <m/>
    <m/>
    <m/>
    <m/>
    <m/>
    <n v="3961"/>
    <n v="0"/>
    <m/>
    <m/>
    <m/>
    <m/>
    <m/>
    <m/>
    <m/>
    <m/>
    <m/>
    <n v="0"/>
    <n v="10695"/>
    <m/>
    <m/>
    <m/>
    <m/>
    <m/>
    <m/>
    <m/>
    <m/>
    <m/>
    <n v="10695"/>
    <m/>
    <m/>
    <m/>
    <m/>
    <m/>
    <m/>
    <m/>
    <m/>
    <m/>
    <m/>
    <n v="0"/>
    <n v="10695"/>
    <n v="0"/>
    <n v="0"/>
    <n v="0"/>
    <n v="0"/>
    <n v="0"/>
    <n v="0"/>
    <n v="0"/>
    <n v="0"/>
    <n v="0"/>
    <n v="10695"/>
    <m/>
    <m/>
    <m/>
    <m/>
    <m/>
    <m/>
    <m/>
    <m/>
    <m/>
    <m/>
    <n v="0"/>
    <n v="1000"/>
    <m/>
    <m/>
    <m/>
    <m/>
    <m/>
    <m/>
    <m/>
    <m/>
    <m/>
    <n v="1000"/>
    <n v="1000"/>
    <n v="0"/>
    <n v="0"/>
    <n v="0"/>
    <n v="0"/>
    <n v="0"/>
    <n v="0"/>
    <n v="0"/>
    <n v="0"/>
    <n v="0"/>
    <n v="1000"/>
    <n v="0"/>
    <m/>
    <m/>
    <m/>
    <m/>
    <m/>
    <m/>
    <m/>
    <m/>
    <n v="0"/>
    <n v="0"/>
    <m/>
    <m/>
    <m/>
    <m/>
    <m/>
    <m/>
    <m/>
    <m/>
    <n v="0"/>
    <n v="0"/>
    <n v="0"/>
    <n v="0"/>
    <n v="0"/>
    <n v="0"/>
    <n v="0"/>
    <n v="0"/>
    <n v="0"/>
    <n v="0"/>
    <n v="0"/>
    <n v="0"/>
    <m/>
    <m/>
    <m/>
    <m/>
    <m/>
    <m/>
    <m/>
    <m/>
    <m/>
    <n v="0"/>
    <n v="18961"/>
    <n v="11695"/>
    <n v="30656"/>
    <s v="Department chair (Faculty position)"/>
    <m/>
    <s v="yes"/>
    <m/>
    <m/>
    <m/>
    <m/>
    <s v="unknown"/>
    <n v="562"/>
    <n v="562"/>
    <n v="130"/>
    <n v="130"/>
    <n v="43000"/>
    <n v="0"/>
    <n v="0"/>
    <n v="29"/>
    <m/>
    <n v="0"/>
    <n v="25"/>
    <n v="25"/>
    <n v="1000"/>
    <s v="No"/>
    <m/>
    <n v="1"/>
    <n v="1"/>
    <n v="2"/>
    <n v="2"/>
    <n v="4"/>
    <n v="1.5"/>
    <n v="2.5"/>
    <n v="0.2"/>
    <m/>
    <m/>
    <n v="6762"/>
    <n v="3861"/>
    <m/>
    <m/>
    <m/>
    <m/>
    <m/>
    <n v="45"/>
    <n v="0"/>
    <m/>
    <n v="0"/>
    <n v="0"/>
    <n v="0"/>
    <s v="No"/>
    <m/>
    <m/>
    <m/>
    <m/>
    <m/>
    <m/>
    <m/>
    <m/>
    <m/>
    <m/>
    <s v="No"/>
    <m/>
    <n v="45"/>
    <n v="1"/>
    <n v="0"/>
    <n v="0"/>
    <n v="0"/>
    <n v="52"/>
    <n v="40"/>
    <n v="40"/>
    <n v="0"/>
    <n v="0"/>
    <n v="0"/>
    <n v="0"/>
    <s v="No"/>
    <m/>
    <s v="No"/>
    <s v="Yes"/>
    <s v="No"/>
    <n v="82173"/>
    <n v="3620"/>
    <n v="0.48930062630480164"/>
    <n v="0"/>
    <n v="0.1292079853862213"/>
    <n v="0"/>
    <n v="0.34887134655532359"/>
    <n v="3.2620041753653448E-2"/>
    <n v="0"/>
    <n v="0"/>
    <n v="0.618508611691023"/>
    <n v="0.38149138830897705"/>
    <n v="0.7"/>
    <s v="No"/>
    <m/>
    <m/>
    <m/>
    <m/>
    <s v="Textbook Donations from Faculty"/>
    <m/>
    <m/>
    <m/>
    <m/>
    <n v="805.98872380952378"/>
    <x v="0"/>
  </r>
  <r>
    <s v="Peralta CCD"/>
    <x v="52"/>
    <s v="343"/>
    <s v="Multi-College District"/>
    <x v="5"/>
    <n v="0.55193679918450556"/>
    <n v="0.1889908256880734"/>
    <n v="0.33"/>
    <n v="6.4"/>
    <n v="17.7"/>
    <n v="20060"/>
    <x v="0"/>
    <x v="468"/>
    <x v="96"/>
    <x v="11"/>
    <n v="30"/>
    <n v="379"/>
    <n v="62"/>
    <n v="67"/>
    <n v="26"/>
    <n v="2734"/>
    <m/>
    <n v="75000"/>
    <n v="16028"/>
    <n v="0"/>
    <n v="0"/>
    <m/>
    <m/>
    <n v="0"/>
    <n v="10034"/>
    <n v="103796"/>
    <n v="0"/>
    <m/>
    <n v="0"/>
    <n v="12001"/>
    <n v="0"/>
    <n v="0"/>
    <m/>
    <m/>
    <n v="0"/>
    <n v="0"/>
    <n v="12001"/>
    <n v="0"/>
    <m/>
    <n v="0"/>
    <n v="0"/>
    <n v="0"/>
    <n v="0"/>
    <m/>
    <m/>
    <n v="0"/>
    <n v="0"/>
    <n v="0"/>
    <n v="0"/>
    <m/>
    <n v="0"/>
    <n v="0"/>
    <n v="0"/>
    <n v="0"/>
    <m/>
    <m/>
    <n v="0"/>
    <n v="0"/>
    <n v="0"/>
    <m/>
    <m/>
    <m/>
    <m/>
    <m/>
    <m/>
    <m/>
    <m/>
    <m/>
    <m/>
    <m/>
    <m/>
    <m/>
    <m/>
    <m/>
    <m/>
    <m/>
    <m/>
    <m/>
    <m/>
    <m/>
    <m/>
    <n v="0"/>
    <m/>
    <n v="0"/>
    <n v="0"/>
    <n v="0"/>
    <m/>
    <m/>
    <n v="56679"/>
    <n v="0"/>
    <n v="6998"/>
    <n v="63677"/>
    <m/>
    <m/>
    <m/>
    <m/>
    <m/>
    <m/>
    <m/>
    <m/>
    <m/>
    <m/>
    <m/>
    <m/>
    <m/>
    <m/>
    <m/>
    <m/>
    <m/>
    <m/>
    <m/>
    <m/>
    <m/>
    <m/>
    <n v="0"/>
    <m/>
    <n v="0"/>
    <n v="13134"/>
    <n v="0"/>
    <m/>
    <m/>
    <n v="0"/>
    <n v="0"/>
    <n v="0"/>
    <n v="13134"/>
    <m/>
    <m/>
    <m/>
    <m/>
    <m/>
    <m/>
    <m/>
    <m/>
    <m/>
    <m/>
    <m/>
    <m/>
    <m/>
    <m/>
    <m/>
    <m/>
    <m/>
    <m/>
    <m/>
    <m/>
    <m/>
    <m/>
    <m/>
    <m/>
    <m/>
    <m/>
    <m/>
    <m/>
    <m/>
    <m/>
    <n v="5199"/>
    <m/>
    <n v="0"/>
    <n v="8974"/>
    <n v="0"/>
    <n v="0"/>
    <m/>
    <m/>
    <n v="0"/>
    <n v="11037"/>
    <n v="25210"/>
    <n v="115797"/>
    <n v="76811"/>
    <n v="217818"/>
    <s v="Department chair (Faculty position)"/>
    <m/>
    <s v="No"/>
    <s v="PhD"/>
    <m/>
    <m/>
    <s v="Stipend"/>
    <m/>
    <n v="1316"/>
    <n v="343"/>
    <n v="58"/>
    <n v="3"/>
    <n v="86370"/>
    <n v="0"/>
    <n v="0"/>
    <n v="111"/>
    <m/>
    <n v="7017"/>
    <n v="165"/>
    <n v="66"/>
    <n v="1554"/>
    <m/>
    <m/>
    <n v="11"/>
    <n v="6.2"/>
    <m/>
    <m/>
    <n v="11"/>
    <n v="9.3000000000000007"/>
    <n v="15"/>
    <n v="5.08"/>
    <n v="8731"/>
    <s v="actual"/>
    <n v="5500"/>
    <n v="35494"/>
    <n v="7770"/>
    <n v="1472"/>
    <m/>
    <n v="78"/>
    <n v="50314"/>
    <m/>
    <m/>
    <m/>
    <n v="0"/>
    <n v="0"/>
    <n v="0"/>
    <m/>
    <m/>
    <m/>
    <m/>
    <m/>
    <m/>
    <m/>
    <m/>
    <m/>
    <m/>
    <m/>
    <m/>
    <m/>
    <n v="66"/>
    <n v="1340"/>
    <n v="3"/>
    <n v="3"/>
    <n v="8"/>
    <n v="67"/>
    <n v="50"/>
    <n v="200"/>
    <n v="5"/>
    <n v="0"/>
    <n v="85"/>
    <n v="0"/>
    <m/>
    <m/>
    <m/>
    <m/>
    <m/>
    <n v="249442"/>
    <n v="0"/>
    <n v="0.47652627422894345"/>
    <n v="5.5096456674838624E-2"/>
    <n v="0"/>
    <n v="0"/>
    <n v="0.29234039427411879"/>
    <n v="6.0298046993361429E-2"/>
    <m/>
    <n v="0.11573882782873775"/>
    <n v="0.53162273090378209"/>
    <n v="0.35263844126748017"/>
    <m/>
    <m/>
    <m/>
    <m/>
    <m/>
    <m/>
    <m/>
    <m/>
    <m/>
    <m/>
    <m/>
    <n v="519.81607619047952"/>
    <x v="0"/>
  </r>
  <r>
    <s v="Peralta CCD"/>
    <x v="52"/>
    <s v="343"/>
    <s v="Multi-College District"/>
    <x v="5"/>
    <n v="0.55193679918450556"/>
    <n v="0.1889908256880734"/>
    <n v="0.33"/>
    <n v="6.4"/>
    <n v="17.7"/>
    <n v="20070"/>
    <x v="1"/>
    <x v="469"/>
    <x v="96"/>
    <x v="11"/>
    <n v="30"/>
    <n v="379"/>
    <n v="62"/>
    <n v="67"/>
    <n v="26"/>
    <n v="0"/>
    <m/>
    <n v="0"/>
    <n v="57822"/>
    <n v="0"/>
    <n v="0"/>
    <m/>
    <m/>
    <n v="72738"/>
    <n v="11741"/>
    <n v="142301"/>
    <n v="0"/>
    <m/>
    <n v="0"/>
    <n v="10088"/>
    <n v="0"/>
    <n v="0"/>
    <m/>
    <m/>
    <n v="0"/>
    <n v="10088"/>
    <m/>
    <n v="0"/>
    <m/>
    <n v="0"/>
    <n v="0"/>
    <n v="0"/>
    <n v="0"/>
    <m/>
    <m/>
    <n v="0"/>
    <n v="0"/>
    <n v="0"/>
    <n v="0"/>
    <m/>
    <n v="0"/>
    <n v="0"/>
    <n v="0"/>
    <n v="0"/>
    <m/>
    <m/>
    <n v="0"/>
    <n v="0"/>
    <n v="0"/>
    <m/>
    <m/>
    <m/>
    <m/>
    <m/>
    <m/>
    <m/>
    <m/>
    <m/>
    <m/>
    <m/>
    <m/>
    <m/>
    <m/>
    <m/>
    <m/>
    <m/>
    <m/>
    <m/>
    <m/>
    <m/>
    <m/>
    <n v="0"/>
    <m/>
    <n v="0"/>
    <n v="5989"/>
    <n v="0"/>
    <m/>
    <m/>
    <n v="36243"/>
    <n v="0"/>
    <n v="721"/>
    <n v="42953"/>
    <m/>
    <m/>
    <m/>
    <m/>
    <m/>
    <m/>
    <m/>
    <m/>
    <m/>
    <m/>
    <m/>
    <m/>
    <m/>
    <m/>
    <m/>
    <m/>
    <m/>
    <m/>
    <m/>
    <m/>
    <m/>
    <m/>
    <n v="0"/>
    <m/>
    <n v="5851"/>
    <n v="0"/>
    <n v="0"/>
    <m/>
    <m/>
    <n v="0"/>
    <n v="0"/>
    <n v="0"/>
    <n v="5851"/>
    <m/>
    <m/>
    <m/>
    <m/>
    <m/>
    <m/>
    <m/>
    <m/>
    <m/>
    <m/>
    <m/>
    <m/>
    <m/>
    <m/>
    <m/>
    <m/>
    <m/>
    <m/>
    <m/>
    <m/>
    <m/>
    <m/>
    <m/>
    <m/>
    <m/>
    <m/>
    <m/>
    <m/>
    <m/>
    <m/>
    <n v="5577"/>
    <m/>
    <n v="0"/>
    <n v="7347"/>
    <n v="0"/>
    <n v="0"/>
    <m/>
    <m/>
    <n v="0"/>
    <n v="12302"/>
    <n v="25226"/>
    <n v="142301"/>
    <n v="48804"/>
    <n v="216331"/>
    <s v="Department chair (Faculty position)"/>
    <m/>
    <s v="No"/>
    <s v="PhD"/>
    <m/>
    <m/>
    <s v="Stipend"/>
    <m/>
    <n v="2187"/>
    <n v="268"/>
    <n v="35"/>
    <n v="0"/>
    <n v="87350"/>
    <n v="0"/>
    <n v="0"/>
    <n v="125"/>
    <n v="9560"/>
    <n v="7017"/>
    <n v="54"/>
    <n v="44"/>
    <n v="1608"/>
    <m/>
    <m/>
    <n v="10"/>
    <n v="6.09"/>
    <m/>
    <m/>
    <n v="11"/>
    <n v="9.3000000000000007"/>
    <n v="15.39"/>
    <n v="5.08"/>
    <n v="11425"/>
    <s v="actual"/>
    <n v="5500"/>
    <n v="28844"/>
    <n v="8274"/>
    <n v="1123"/>
    <m/>
    <n v="81"/>
    <n v="43822"/>
    <m/>
    <m/>
    <n v="0"/>
    <n v="0"/>
    <n v="0"/>
    <n v="0"/>
    <m/>
    <m/>
    <m/>
    <m/>
    <m/>
    <m/>
    <m/>
    <m/>
    <m/>
    <m/>
    <m/>
    <m/>
    <m/>
    <n v="75"/>
    <n v="1681"/>
    <n v="2"/>
    <n v="2"/>
    <n v="8"/>
    <n v="70"/>
    <n v="52"/>
    <n v="208"/>
    <n v="8"/>
    <n v="0"/>
    <n v="136"/>
    <n v="0"/>
    <m/>
    <m/>
    <m/>
    <m/>
    <m/>
    <n v="223562"/>
    <n v="0"/>
    <n v="0.65779291918402816"/>
    <n v="0"/>
    <n v="0"/>
    <n v="0"/>
    <n v="0.19855221859095554"/>
    <n v="2.7046516680457263E-2"/>
    <m/>
    <n v="0.11660834554455904"/>
    <n v="0.65779291918402816"/>
    <n v="0.22559873527141278"/>
    <m/>
    <m/>
    <m/>
    <m/>
    <m/>
    <m/>
    <m/>
    <m/>
    <m/>
    <m/>
    <m/>
    <n v="519.59641078003983"/>
    <x v="0"/>
  </r>
  <r>
    <s v="Peralta CCD"/>
    <x v="52"/>
    <s v="343"/>
    <s v="Multi-College District"/>
    <x v="5"/>
    <n v="0.55193679918450556"/>
    <n v="0.1889908256880734"/>
    <n v="0.33"/>
    <n v="6.4"/>
    <n v="17.7"/>
    <n v="20080"/>
    <x v="2"/>
    <x v="470"/>
    <x v="96"/>
    <x v="11"/>
    <n v="30"/>
    <n v="468"/>
    <n v="27"/>
    <n v="109"/>
    <n v="107"/>
    <n v="12000"/>
    <m/>
    <n v="59857"/>
    <n v="30534"/>
    <n v="0"/>
    <n v="0"/>
    <m/>
    <m/>
    <n v="0"/>
    <n v="17963"/>
    <n v="120354"/>
    <n v="0"/>
    <m/>
    <n v="0"/>
    <n v="0"/>
    <n v="0"/>
    <n v="0"/>
    <m/>
    <m/>
    <n v="0"/>
    <n v="0"/>
    <n v="0"/>
    <n v="8470"/>
    <m/>
    <n v="23327"/>
    <n v="0"/>
    <n v="0"/>
    <n v="0"/>
    <m/>
    <m/>
    <n v="0"/>
    <n v="2492"/>
    <n v="34289"/>
    <n v="0"/>
    <m/>
    <n v="0"/>
    <n v="0"/>
    <n v="0"/>
    <n v="0"/>
    <m/>
    <m/>
    <n v="0"/>
    <n v="0"/>
    <n v="0"/>
    <m/>
    <m/>
    <m/>
    <m/>
    <m/>
    <m/>
    <m/>
    <m/>
    <m/>
    <m/>
    <m/>
    <m/>
    <m/>
    <m/>
    <m/>
    <m/>
    <m/>
    <m/>
    <m/>
    <m/>
    <m/>
    <m/>
    <n v="0"/>
    <m/>
    <n v="0"/>
    <n v="0"/>
    <n v="0"/>
    <m/>
    <m/>
    <n v="36477"/>
    <n v="0"/>
    <n v="0"/>
    <n v="36477"/>
    <m/>
    <m/>
    <m/>
    <m/>
    <m/>
    <m/>
    <m/>
    <m/>
    <m/>
    <m/>
    <m/>
    <m/>
    <m/>
    <m/>
    <m/>
    <m/>
    <m/>
    <m/>
    <m/>
    <m/>
    <m/>
    <m/>
    <n v="0"/>
    <m/>
    <n v="6025"/>
    <n v="8097"/>
    <n v="0"/>
    <m/>
    <m/>
    <n v="3718"/>
    <n v="2074"/>
    <n v="19914"/>
    <n v="39828"/>
    <m/>
    <m/>
    <m/>
    <m/>
    <m/>
    <m/>
    <m/>
    <m/>
    <m/>
    <m/>
    <m/>
    <m/>
    <m/>
    <m/>
    <m/>
    <m/>
    <m/>
    <m/>
    <m/>
    <m/>
    <m/>
    <m/>
    <m/>
    <m/>
    <m/>
    <m/>
    <m/>
    <m/>
    <m/>
    <m/>
    <n v="4051"/>
    <m/>
    <n v="0"/>
    <n v="0"/>
    <n v="0"/>
    <n v="0"/>
    <m/>
    <m/>
    <n v="71"/>
    <n v="9544"/>
    <n v="13666"/>
    <n v="154643"/>
    <n v="76305"/>
    <n v="244614"/>
    <s v="Department chair (Faculty position)"/>
    <m/>
    <s v="No"/>
    <s v="PhD"/>
    <m/>
    <m/>
    <s v="Stipend"/>
    <m/>
    <n v="1418"/>
    <n v="179"/>
    <n v="61"/>
    <n v="0"/>
    <n v="87350"/>
    <n v="0"/>
    <n v="0"/>
    <n v="130"/>
    <m/>
    <n v="70"/>
    <n v="43"/>
    <n v="54"/>
    <n v="3212"/>
    <m/>
    <m/>
    <n v="11.5"/>
    <n v="6.38"/>
    <m/>
    <m/>
    <n v="11"/>
    <n v="10.4"/>
    <n v="16.78"/>
    <n v="189"/>
    <n v="3410"/>
    <s v="actual"/>
    <n v="6574"/>
    <n v="33862"/>
    <n v="8956"/>
    <n v="9008"/>
    <m/>
    <n v="0"/>
    <n v="58400"/>
    <m/>
    <m/>
    <n v="0"/>
    <n v="0"/>
    <n v="0"/>
    <n v="0"/>
    <m/>
    <m/>
    <m/>
    <m/>
    <m/>
    <m/>
    <m/>
    <m/>
    <m/>
    <m/>
    <m/>
    <m/>
    <m/>
    <n v="71"/>
    <n v="1458"/>
    <n v="1"/>
    <n v="1"/>
    <n v="8"/>
    <n v="71"/>
    <n v="52"/>
    <n v="208"/>
    <n v="8"/>
    <n v="0"/>
    <n v="17"/>
    <n v="0"/>
    <m/>
    <m/>
    <m/>
    <m/>
    <m/>
    <n v="287756"/>
    <n v="0"/>
    <n v="0.49201599254335404"/>
    <n v="0"/>
    <n v="0.14017595068148184"/>
    <n v="0"/>
    <n v="0.14912065539993621"/>
    <n v="0.16281978954597856"/>
    <m/>
    <n v="5.5867611829249347E-2"/>
    <n v="0.63219194322483585"/>
    <n v="0.31194044494591477"/>
    <m/>
    <m/>
    <m/>
    <m/>
    <m/>
    <m/>
    <m/>
    <m/>
    <m/>
    <m/>
    <m/>
    <n v="485.22196492423132"/>
    <x v="0"/>
  </r>
  <r>
    <s v="Peralta CCD"/>
    <x v="52"/>
    <s v="343"/>
    <s v="Multi-College District"/>
    <x v="5"/>
    <n v="0.55193679918450556"/>
    <n v="0.1889908256880734"/>
    <n v="0.33"/>
    <n v="6.4"/>
    <n v="17.7"/>
    <n v="20090"/>
    <x v="3"/>
    <x v="471"/>
    <x v="96"/>
    <x v="11"/>
    <n v="30"/>
    <n v="468"/>
    <n v="27"/>
    <n v="109"/>
    <n v="107"/>
    <n v="3471"/>
    <m/>
    <n v="11899"/>
    <n v="6990"/>
    <n v="0"/>
    <n v="0"/>
    <m/>
    <m/>
    <n v="0"/>
    <n v="17049"/>
    <n v="39409"/>
    <n v="0"/>
    <m/>
    <n v="0"/>
    <n v="0"/>
    <n v="0"/>
    <n v="4327"/>
    <m/>
    <m/>
    <n v="0"/>
    <n v="0"/>
    <n v="4327"/>
    <n v="9425"/>
    <m/>
    <n v="27039"/>
    <n v="0"/>
    <n v="0"/>
    <n v="0"/>
    <m/>
    <m/>
    <n v="0"/>
    <n v="2089"/>
    <n v="38553"/>
    <n v="0"/>
    <m/>
    <n v="0"/>
    <n v="0"/>
    <n v="0"/>
    <n v="0"/>
    <m/>
    <m/>
    <n v="0"/>
    <n v="0"/>
    <n v="0"/>
    <m/>
    <m/>
    <m/>
    <m/>
    <m/>
    <m/>
    <m/>
    <m/>
    <m/>
    <m/>
    <m/>
    <m/>
    <m/>
    <m/>
    <m/>
    <m/>
    <m/>
    <m/>
    <m/>
    <m/>
    <m/>
    <m/>
    <n v="0"/>
    <m/>
    <n v="0"/>
    <n v="0"/>
    <n v="0"/>
    <m/>
    <m/>
    <n v="36036"/>
    <n v="0"/>
    <n v="0"/>
    <n v="36036"/>
    <m/>
    <m/>
    <m/>
    <m/>
    <m/>
    <m/>
    <m/>
    <m/>
    <m/>
    <m/>
    <m/>
    <m/>
    <m/>
    <m/>
    <m/>
    <m/>
    <m/>
    <m/>
    <m/>
    <m/>
    <m/>
    <m/>
    <n v="2072"/>
    <m/>
    <n v="5431"/>
    <n v="788"/>
    <n v="979"/>
    <m/>
    <m/>
    <n v="0"/>
    <n v="4762"/>
    <n v="229"/>
    <n v="14261"/>
    <m/>
    <m/>
    <m/>
    <m/>
    <m/>
    <m/>
    <m/>
    <m/>
    <m/>
    <m/>
    <m/>
    <m/>
    <m/>
    <m/>
    <m/>
    <m/>
    <m/>
    <m/>
    <m/>
    <m/>
    <m/>
    <m/>
    <m/>
    <m/>
    <m/>
    <m/>
    <m/>
    <m/>
    <m/>
    <m/>
    <n v="5081"/>
    <m/>
    <n v="0"/>
    <n v="0"/>
    <n v="0"/>
    <n v="0"/>
    <m/>
    <m/>
    <n v="0"/>
    <n v="8041"/>
    <n v="13122"/>
    <n v="77962"/>
    <n v="54624"/>
    <n v="145708"/>
    <s v="Department chair (Faculty position)"/>
    <m/>
    <s v="No"/>
    <s v="PhD"/>
    <m/>
    <m/>
    <s v="Stipend"/>
    <m/>
    <n v="956"/>
    <n v="111"/>
    <n v="51"/>
    <n v="5"/>
    <n v="88317"/>
    <n v="2681"/>
    <n v="2681"/>
    <n v="130"/>
    <m/>
    <n v="70"/>
    <n v="123"/>
    <n v="134"/>
    <n v="3335"/>
    <m/>
    <m/>
    <n v="11"/>
    <n v="6.14"/>
    <m/>
    <m/>
    <n v="11"/>
    <n v="10.4"/>
    <n v="16.54"/>
    <n v="85"/>
    <n v="3603"/>
    <s v="actual"/>
    <n v="7542"/>
    <n v="37969"/>
    <n v="10781"/>
    <n v="8728"/>
    <m/>
    <n v="0"/>
    <n v="65020"/>
    <m/>
    <m/>
    <n v="0"/>
    <n v="0"/>
    <n v="0"/>
    <n v="0"/>
    <m/>
    <m/>
    <m/>
    <m/>
    <m/>
    <m/>
    <m/>
    <m/>
    <m/>
    <m/>
    <m/>
    <m/>
    <m/>
    <n v="85"/>
    <n v="1418"/>
    <n v="1"/>
    <n v="1"/>
    <n v="15"/>
    <n v="71"/>
    <n v="52"/>
    <n v="208"/>
    <n v="8"/>
    <n v="0"/>
    <n v="17"/>
    <n v="0"/>
    <m/>
    <m/>
    <m/>
    <m/>
    <m/>
    <n v="378616"/>
    <n v="0"/>
    <n v="0.27046558871166992"/>
    <n v="2.9696379059488839E-2"/>
    <n v="0.26459082548658963"/>
    <n v="0"/>
    <n v="0.24731655091003926"/>
    <n v="9.7873829851483796E-2"/>
    <m/>
    <n v="9.0056825980728575E-2"/>
    <n v="0.53505641419825956"/>
    <n v="0.37488675982101188"/>
    <m/>
    <m/>
    <m/>
    <m/>
    <m/>
    <m/>
    <m/>
    <m/>
    <m/>
    <m/>
    <m/>
    <n v="553.48468935337121"/>
    <x v="0"/>
  </r>
  <r>
    <s v="Peralta CCD"/>
    <x v="52"/>
    <s v="343"/>
    <s v="Multi-College District"/>
    <x v="5"/>
    <n v="0.55193679918450556"/>
    <n v="0.1889908256880734"/>
    <n v="0.33"/>
    <n v="6.4"/>
    <n v="17.7"/>
    <n v="20100"/>
    <x v="4"/>
    <x v="472"/>
    <x v="96"/>
    <x v="11"/>
    <n v="30"/>
    <n v="468"/>
    <n v="27"/>
    <n v="109"/>
    <n v="107"/>
    <n v="0"/>
    <m/>
    <n v="43545"/>
    <n v="0"/>
    <n v="0"/>
    <n v="0"/>
    <m/>
    <m/>
    <n v="0"/>
    <n v="12454"/>
    <n v="55999"/>
    <n v="0"/>
    <m/>
    <n v="0"/>
    <n v="0"/>
    <n v="0"/>
    <n v="0"/>
    <m/>
    <m/>
    <n v="0"/>
    <n v="4100"/>
    <n v="4100"/>
    <n v="0"/>
    <m/>
    <n v="10739"/>
    <n v="0"/>
    <n v="0"/>
    <n v="0"/>
    <m/>
    <m/>
    <n v="0"/>
    <n v="4774"/>
    <n v="15513"/>
    <n v="0"/>
    <m/>
    <n v="0"/>
    <n v="0"/>
    <n v="0"/>
    <n v="0"/>
    <m/>
    <m/>
    <n v="0"/>
    <n v="0"/>
    <n v="0"/>
    <m/>
    <m/>
    <m/>
    <m/>
    <m/>
    <m/>
    <m/>
    <m/>
    <m/>
    <m/>
    <m/>
    <m/>
    <m/>
    <m/>
    <m/>
    <m/>
    <m/>
    <m/>
    <m/>
    <m/>
    <m/>
    <m/>
    <n v="0"/>
    <m/>
    <n v="29658"/>
    <n v="8049"/>
    <n v="0"/>
    <m/>
    <m/>
    <n v="0"/>
    <n v="4936"/>
    <n v="4520"/>
    <n v="47163"/>
    <m/>
    <m/>
    <m/>
    <m/>
    <m/>
    <m/>
    <m/>
    <m/>
    <m/>
    <m/>
    <m/>
    <m/>
    <m/>
    <m/>
    <m/>
    <m/>
    <m/>
    <m/>
    <m/>
    <m/>
    <m/>
    <m/>
    <n v="0"/>
    <m/>
    <n v="4739"/>
    <n v="0"/>
    <n v="0"/>
    <m/>
    <m/>
    <n v="0"/>
    <n v="0"/>
    <n v="465"/>
    <n v="5204"/>
    <m/>
    <m/>
    <m/>
    <m/>
    <m/>
    <m/>
    <m/>
    <m/>
    <m/>
    <m/>
    <m/>
    <m/>
    <m/>
    <m/>
    <m/>
    <m/>
    <m/>
    <m/>
    <m/>
    <m/>
    <m/>
    <m/>
    <m/>
    <m/>
    <m/>
    <m/>
    <m/>
    <m/>
    <m/>
    <m/>
    <n v="7132"/>
    <m/>
    <n v="0"/>
    <n v="0"/>
    <n v="0"/>
    <n v="0"/>
    <m/>
    <m/>
    <n v="0"/>
    <n v="17649"/>
    <n v="24781"/>
    <n v="71512"/>
    <n v="56467"/>
    <n v="152760"/>
    <s v="Department chair (Faculty position)"/>
    <m/>
    <s v="No"/>
    <s v="PhD"/>
    <m/>
    <m/>
    <s v="Stipend"/>
    <m/>
    <n v="895"/>
    <n v="51"/>
    <n v="62"/>
    <n v="0"/>
    <n v="89063"/>
    <n v="3174"/>
    <n v="5855"/>
    <n v="114"/>
    <n v="45000"/>
    <n v="70"/>
    <n v="84"/>
    <n v="90"/>
    <n v="3431"/>
    <m/>
    <m/>
    <n v="11"/>
    <n v="6.31"/>
    <m/>
    <m/>
    <n v="10"/>
    <n v="10"/>
    <n v="16.309999999999999"/>
    <n v="50"/>
    <n v="3224"/>
    <s v="actual"/>
    <n v="7025"/>
    <n v="43503"/>
    <n v="10447"/>
    <n v="8620"/>
    <m/>
    <n v="0"/>
    <n v="69595"/>
    <m/>
    <m/>
    <n v="0"/>
    <n v="0"/>
    <n v="0"/>
    <n v="0"/>
    <m/>
    <m/>
    <m/>
    <m/>
    <m/>
    <m/>
    <m/>
    <m/>
    <m/>
    <m/>
    <m/>
    <m/>
    <m/>
    <n v="77"/>
    <n v="1621"/>
    <n v="1"/>
    <n v="4"/>
    <n v="42"/>
    <n v="58"/>
    <n v="52"/>
    <n v="208"/>
    <n v="0"/>
    <n v="0"/>
    <n v="0"/>
    <n v="0"/>
    <m/>
    <m/>
    <m/>
    <m/>
    <m/>
    <n v="309951"/>
    <n v="0"/>
    <n v="0.36658156585493584"/>
    <n v="2.68394867766431E-2"/>
    <n v="0.10155145326001572"/>
    <n v="0"/>
    <n v="0.3087391987431265"/>
    <n v="3.4066509557475776E-2"/>
    <m/>
    <n v="0.16222178580780308"/>
    <n v="0.46813301911495153"/>
    <n v="0.36964519507724536"/>
    <m/>
    <m/>
    <m/>
    <m/>
    <m/>
    <m/>
    <m/>
    <m/>
    <m/>
    <m/>
    <m/>
    <n v="604.30720270941026"/>
    <x v="0"/>
  </r>
  <r>
    <s v="Peralta CCD"/>
    <x v="52"/>
    <s v="343"/>
    <s v="Multi-College District"/>
    <x v="5"/>
    <n v="0.55193679918450556"/>
    <n v="0.1889908256880734"/>
    <n v="0.33"/>
    <n v="6.4"/>
    <n v="17.7"/>
    <n v="20110"/>
    <x v="5"/>
    <x v="473"/>
    <x v="96"/>
    <x v="11"/>
    <n v="24"/>
    <n v="468"/>
    <n v="31"/>
    <n v="109"/>
    <n v="0"/>
    <m/>
    <m/>
    <n v="44284"/>
    <m/>
    <m/>
    <m/>
    <m/>
    <m/>
    <m/>
    <m/>
    <n v="44284"/>
    <m/>
    <m/>
    <m/>
    <m/>
    <m/>
    <m/>
    <m/>
    <m/>
    <m/>
    <m/>
    <n v="0"/>
    <m/>
    <m/>
    <n v="5361"/>
    <m/>
    <m/>
    <m/>
    <m/>
    <m/>
    <m/>
    <n v="876"/>
    <n v="6237"/>
    <m/>
    <m/>
    <m/>
    <m/>
    <m/>
    <m/>
    <m/>
    <m/>
    <m/>
    <m/>
    <n v="0"/>
    <m/>
    <m/>
    <m/>
    <m/>
    <m/>
    <m/>
    <m/>
    <m/>
    <m/>
    <m/>
    <m/>
    <m/>
    <m/>
    <m/>
    <m/>
    <m/>
    <m/>
    <m/>
    <m/>
    <m/>
    <m/>
    <m/>
    <m/>
    <m/>
    <n v="32729"/>
    <m/>
    <m/>
    <m/>
    <m/>
    <m/>
    <m/>
    <m/>
    <n v="32729"/>
    <m/>
    <m/>
    <m/>
    <m/>
    <m/>
    <m/>
    <m/>
    <m/>
    <m/>
    <m/>
    <m/>
    <m/>
    <m/>
    <m/>
    <m/>
    <m/>
    <m/>
    <m/>
    <m/>
    <m/>
    <m/>
    <m/>
    <m/>
    <m/>
    <n v="4717"/>
    <m/>
    <m/>
    <m/>
    <m/>
    <m/>
    <m/>
    <m/>
    <n v="4717"/>
    <m/>
    <m/>
    <m/>
    <m/>
    <m/>
    <m/>
    <m/>
    <m/>
    <m/>
    <m/>
    <m/>
    <m/>
    <m/>
    <m/>
    <m/>
    <m/>
    <m/>
    <m/>
    <m/>
    <m/>
    <m/>
    <m/>
    <m/>
    <m/>
    <m/>
    <m/>
    <m/>
    <m/>
    <m/>
    <m/>
    <m/>
    <m/>
    <m/>
    <m/>
    <m/>
    <m/>
    <m/>
    <m/>
    <m/>
    <m/>
    <n v="0"/>
    <n v="50521"/>
    <n v="37446"/>
    <n v="87967"/>
    <s v="Department chair (Faculty position)"/>
    <m/>
    <s v="yes"/>
    <m/>
    <m/>
    <m/>
    <s v="Stipend"/>
    <m/>
    <n v="885"/>
    <n v="23"/>
    <n v="187"/>
    <n v="6"/>
    <n v="80179"/>
    <n v="0"/>
    <n v="5855"/>
    <n v="108"/>
    <n v="17500"/>
    <n v="180"/>
    <n v="16"/>
    <n v="3"/>
    <n v="3447"/>
    <m/>
    <m/>
    <n v="12"/>
    <n v="6.14"/>
    <m/>
    <m/>
    <n v="10"/>
    <n v="10"/>
    <n v="16.14"/>
    <n v="7"/>
    <n v="12518"/>
    <s v="actual"/>
    <n v="8290"/>
    <n v="44017"/>
    <n v="10550"/>
    <n v="8690"/>
    <m/>
    <n v="0"/>
    <n v="71547"/>
    <m/>
    <m/>
    <n v="0"/>
    <n v="0"/>
    <n v="0"/>
    <n v="0"/>
    <m/>
    <m/>
    <m/>
    <m/>
    <m/>
    <m/>
    <m/>
    <m/>
    <m/>
    <m/>
    <m/>
    <m/>
    <m/>
    <n v="94"/>
    <n v="1852"/>
    <n v="0"/>
    <n v="0"/>
    <n v="0"/>
    <n v="58"/>
    <n v="44"/>
    <n v="44"/>
    <n v="0"/>
    <n v="0"/>
    <n v="0"/>
    <n v="0"/>
    <m/>
    <m/>
    <m/>
    <m/>
    <m/>
    <n v="334223"/>
    <n v="0"/>
    <n v="0.50341605374742804"/>
    <n v="0"/>
    <n v="7.0901588095535831E-2"/>
    <n v="0"/>
    <n v="0.37205997703684335"/>
    <n v="5.3622381120192797E-2"/>
    <m/>
    <n v="0"/>
    <n v="0.57431764184296386"/>
    <n v="0.42568235815703614"/>
    <m/>
    <m/>
    <m/>
    <m/>
    <m/>
    <m/>
    <m/>
    <m/>
    <m/>
    <m/>
    <m/>
    <n v="553.61757243169882"/>
    <x v="0"/>
  </r>
  <r>
    <s v="Peralta CCD"/>
    <x v="52"/>
    <s v="343"/>
    <s v="Multi-College District"/>
    <x v="5"/>
    <n v="0.55193679918450556"/>
    <n v="0.1889908256880734"/>
    <n v="0.33"/>
    <n v="6.4"/>
    <n v="17.7"/>
    <n v="20120"/>
    <x v="6"/>
    <x v="474"/>
    <x v="96"/>
    <x v="11"/>
    <n v="24"/>
    <n v="468"/>
    <n v="31"/>
    <n v="109"/>
    <n v="0"/>
    <m/>
    <m/>
    <n v="49182"/>
    <m/>
    <m/>
    <m/>
    <m/>
    <m/>
    <m/>
    <m/>
    <n v="49182"/>
    <m/>
    <m/>
    <n v="95"/>
    <m/>
    <m/>
    <m/>
    <m/>
    <m/>
    <m/>
    <m/>
    <n v="95"/>
    <m/>
    <m/>
    <n v="5208"/>
    <m/>
    <m/>
    <m/>
    <m/>
    <m/>
    <m/>
    <n v="3028"/>
    <n v="8236"/>
    <m/>
    <m/>
    <m/>
    <m/>
    <m/>
    <m/>
    <m/>
    <m/>
    <m/>
    <m/>
    <n v="0"/>
    <m/>
    <m/>
    <m/>
    <m/>
    <m/>
    <m/>
    <m/>
    <m/>
    <m/>
    <m/>
    <m/>
    <m/>
    <m/>
    <m/>
    <m/>
    <m/>
    <m/>
    <m/>
    <m/>
    <m/>
    <m/>
    <m/>
    <m/>
    <m/>
    <n v="45501"/>
    <m/>
    <m/>
    <m/>
    <m/>
    <m/>
    <m/>
    <m/>
    <n v="45501"/>
    <m/>
    <m/>
    <m/>
    <m/>
    <m/>
    <m/>
    <m/>
    <m/>
    <m/>
    <m/>
    <m/>
    <m/>
    <m/>
    <m/>
    <m/>
    <m/>
    <m/>
    <m/>
    <m/>
    <m/>
    <m/>
    <m/>
    <m/>
    <m/>
    <n v="2048"/>
    <m/>
    <m/>
    <m/>
    <m/>
    <m/>
    <m/>
    <m/>
    <n v="2048"/>
    <m/>
    <m/>
    <m/>
    <m/>
    <m/>
    <m/>
    <m/>
    <m/>
    <m/>
    <m/>
    <m/>
    <m/>
    <m/>
    <m/>
    <m/>
    <m/>
    <m/>
    <m/>
    <m/>
    <m/>
    <m/>
    <m/>
    <m/>
    <m/>
    <m/>
    <m/>
    <m/>
    <m/>
    <m/>
    <m/>
    <m/>
    <m/>
    <m/>
    <m/>
    <m/>
    <m/>
    <m/>
    <m/>
    <m/>
    <m/>
    <n v="0"/>
    <n v="57418"/>
    <n v="47644"/>
    <n v="105062"/>
    <s v="Department chair (Faculty position)"/>
    <m/>
    <s v="yes"/>
    <m/>
    <m/>
    <m/>
    <s v="Stipend"/>
    <m/>
    <n v="964"/>
    <n v="71"/>
    <n v="39"/>
    <n v="3"/>
    <n v="80634"/>
    <n v="11"/>
    <n v="5866"/>
    <n v="108"/>
    <n v="17500"/>
    <n v="180"/>
    <n v="39"/>
    <n v="1"/>
    <n v="3491"/>
    <m/>
    <m/>
    <n v="13"/>
    <n v="6.04"/>
    <m/>
    <m/>
    <n v="10"/>
    <n v="8.5"/>
    <n v="14.54"/>
    <n v="8"/>
    <n v="11664"/>
    <s v="actual"/>
    <n v="7920"/>
    <n v="39002"/>
    <n v="10610"/>
    <n v="8701"/>
    <m/>
    <n v="0"/>
    <n v="66263"/>
    <m/>
    <m/>
    <n v="0"/>
    <n v="0"/>
    <n v="0"/>
    <n v="0"/>
    <m/>
    <m/>
    <m/>
    <m/>
    <m/>
    <m/>
    <m/>
    <m/>
    <m/>
    <m/>
    <m/>
    <m/>
    <m/>
    <n v="76"/>
    <n v="1564"/>
    <n v="1"/>
    <n v="3"/>
    <n v="68"/>
    <n v="58"/>
    <n v="44"/>
    <n v="44"/>
    <n v="0"/>
    <n v="0"/>
    <n v="0"/>
    <n v="0"/>
    <m/>
    <m/>
    <m/>
    <m/>
    <m/>
    <n v="330495"/>
    <n v="0"/>
    <n v="0.46812358416934763"/>
    <n v="9.0422797966914774E-4"/>
    <n v="7.8391806742685269E-2"/>
    <n v="0"/>
    <n v="0.43308712950448308"/>
    <n v="1.949325160381489E-2"/>
    <m/>
    <n v="0"/>
    <n v="0.54651539091203294"/>
    <n v="0.45348460908796712"/>
    <m/>
    <m/>
    <m/>
    <m/>
    <m/>
    <m/>
    <m/>
    <m/>
    <m/>
    <m/>
    <m/>
    <n v="590.5114429815925"/>
    <x v="0"/>
  </r>
  <r>
    <s v="Peralta CCD"/>
    <x v="52"/>
    <s v="343"/>
    <s v="Multi-College District"/>
    <x v="5"/>
    <n v="0.55193679918450556"/>
    <n v="0.1889908256880734"/>
    <n v="0.33"/>
    <n v="6.4"/>
    <n v="17.7"/>
    <n v="20130"/>
    <x v="7"/>
    <x v="475"/>
    <x v="96"/>
    <x v="11"/>
    <n v="20"/>
    <n v="468"/>
    <n v="31"/>
    <n v="74"/>
    <m/>
    <m/>
    <m/>
    <n v="41336.65"/>
    <m/>
    <m/>
    <m/>
    <m/>
    <m/>
    <m/>
    <m/>
    <n v="41336.65"/>
    <m/>
    <m/>
    <m/>
    <m/>
    <m/>
    <m/>
    <m/>
    <m/>
    <m/>
    <m/>
    <n v="0"/>
    <m/>
    <m/>
    <n v="433.35"/>
    <m/>
    <m/>
    <m/>
    <m/>
    <m/>
    <m/>
    <n v="9528.9699999999993"/>
    <n v="9962.32"/>
    <m/>
    <m/>
    <m/>
    <m/>
    <m/>
    <m/>
    <m/>
    <m/>
    <m/>
    <m/>
    <m/>
    <m/>
    <m/>
    <m/>
    <m/>
    <m/>
    <m/>
    <m/>
    <m/>
    <m/>
    <m/>
    <m/>
    <m/>
    <m/>
    <m/>
    <m/>
    <m/>
    <m/>
    <m/>
    <m/>
    <m/>
    <m/>
    <m/>
    <m/>
    <m/>
    <n v="50562.58"/>
    <m/>
    <m/>
    <m/>
    <m/>
    <m/>
    <m/>
    <m/>
    <n v="50562.58"/>
    <m/>
    <m/>
    <m/>
    <m/>
    <m/>
    <m/>
    <m/>
    <m/>
    <m/>
    <m/>
    <m/>
    <m/>
    <m/>
    <m/>
    <m/>
    <m/>
    <m/>
    <m/>
    <m/>
    <m/>
    <m/>
    <m/>
    <m/>
    <m/>
    <n v="3510.66"/>
    <m/>
    <m/>
    <m/>
    <m/>
    <m/>
    <m/>
    <n v="85.88"/>
    <n v="3596.54"/>
    <m/>
    <m/>
    <m/>
    <m/>
    <m/>
    <m/>
    <m/>
    <m/>
    <m/>
    <m/>
    <m/>
    <m/>
    <m/>
    <m/>
    <m/>
    <m/>
    <m/>
    <m/>
    <m/>
    <m/>
    <m/>
    <m/>
    <m/>
    <m/>
    <m/>
    <m/>
    <m/>
    <m/>
    <m/>
    <m/>
    <m/>
    <m/>
    <m/>
    <m/>
    <m/>
    <m/>
    <m/>
    <m/>
    <m/>
    <m/>
    <m/>
    <n v="51298.97"/>
    <n v="54159.12"/>
    <n v="105458.09"/>
    <s v="Department chair (Faculty position)"/>
    <m/>
    <s v="yes"/>
    <m/>
    <m/>
    <m/>
    <s v="Stipend"/>
    <m/>
    <n v="1530"/>
    <n v="79"/>
    <n v="23"/>
    <n v="0"/>
    <n v="81548"/>
    <n v="0"/>
    <n v="5866"/>
    <n v="99"/>
    <n v="16815"/>
    <n v="180"/>
    <n v="33"/>
    <n v="0"/>
    <n v="3524"/>
    <m/>
    <m/>
    <n v="15"/>
    <n v="5.99"/>
    <m/>
    <n v="9"/>
    <n v="9"/>
    <n v="8.5"/>
    <n v="14.49"/>
    <n v="3.3"/>
    <n v="3388"/>
    <s v="actual"/>
    <n v="3874"/>
    <n v="26461"/>
    <m/>
    <n v="34"/>
    <m/>
    <m/>
    <n v="30369"/>
    <m/>
    <m/>
    <m/>
    <m/>
    <m/>
    <m/>
    <s v="No"/>
    <m/>
    <m/>
    <m/>
    <m/>
    <m/>
    <m/>
    <m/>
    <m/>
    <m/>
    <m/>
    <s v="No"/>
    <m/>
    <n v="69"/>
    <n v="1689"/>
    <n v="2"/>
    <n v="4"/>
    <n v="5"/>
    <n v="58"/>
    <n v="44"/>
    <n v="44"/>
    <n v="0"/>
    <n v="0"/>
    <n v="0"/>
    <n v="0"/>
    <s v="No"/>
    <m/>
    <m/>
    <s v="No"/>
    <s v="Yes"/>
    <n v="213590"/>
    <n v="0"/>
    <n v="0.39197229913797987"/>
    <n v="0"/>
    <n v="9.4467100627367712E-2"/>
    <n v="0"/>
    <n v="0.47945662585013632"/>
    <n v="3.4103974384516164E-2"/>
    <m/>
    <n v="0"/>
    <n v="0.48643939976534756"/>
    <n v="0.51356060023465255"/>
    <m/>
    <m/>
    <m/>
    <m/>
    <m/>
    <m/>
    <m/>
    <m/>
    <m/>
    <m/>
    <m/>
    <n v="555.41746360379875"/>
    <x v="0"/>
  </r>
  <r>
    <s v="Peralta CCD"/>
    <x v="52"/>
    <s v="343"/>
    <s v="Multi-College District"/>
    <x v="5"/>
    <n v="0.55193679918450556"/>
    <n v="0.1889908256880734"/>
    <n v="0.33"/>
    <n v="6.4"/>
    <n v="17.7"/>
    <n v="20140"/>
    <x v="8"/>
    <x v="476"/>
    <x v="97"/>
    <x v="11"/>
    <n v="20"/>
    <n v="468"/>
    <n v="31"/>
    <n v="74"/>
    <m/>
    <n v="0"/>
    <m/>
    <n v="32127.25"/>
    <m/>
    <m/>
    <m/>
    <n v="4102.26"/>
    <m/>
    <m/>
    <m/>
    <n v="36229.51"/>
    <m/>
    <m/>
    <m/>
    <m/>
    <m/>
    <m/>
    <m/>
    <m/>
    <m/>
    <m/>
    <n v="0"/>
    <m/>
    <m/>
    <m/>
    <m/>
    <m/>
    <m/>
    <m/>
    <m/>
    <n v="6686.22"/>
    <n v="1647.55"/>
    <n v="8333.77"/>
    <m/>
    <m/>
    <m/>
    <m/>
    <m/>
    <m/>
    <m/>
    <m/>
    <m/>
    <m/>
    <n v="0"/>
    <m/>
    <m/>
    <m/>
    <m/>
    <m/>
    <m/>
    <m/>
    <m/>
    <n v="51320.07"/>
    <m/>
    <n v="51320.07"/>
    <m/>
    <m/>
    <m/>
    <m/>
    <m/>
    <m/>
    <m/>
    <m/>
    <m/>
    <m/>
    <n v="0"/>
    <n v="0"/>
    <n v="0"/>
    <n v="0"/>
    <n v="0"/>
    <n v="0"/>
    <n v="0"/>
    <n v="0"/>
    <n v="0"/>
    <n v="51320.07"/>
    <n v="0"/>
    <n v="51320.07"/>
    <m/>
    <m/>
    <m/>
    <m/>
    <m/>
    <m/>
    <m/>
    <m/>
    <m/>
    <m/>
    <n v="0"/>
    <m/>
    <m/>
    <n v="2416.36"/>
    <m/>
    <m/>
    <m/>
    <m/>
    <m/>
    <m/>
    <m/>
    <n v="2416.36"/>
    <n v="0"/>
    <n v="0"/>
    <n v="2416.36"/>
    <n v="0"/>
    <n v="0"/>
    <n v="0"/>
    <n v="0"/>
    <n v="0"/>
    <n v="0"/>
    <n v="0"/>
    <n v="2416.36"/>
    <m/>
    <m/>
    <m/>
    <m/>
    <m/>
    <m/>
    <m/>
    <m/>
    <m/>
    <n v="0"/>
    <m/>
    <m/>
    <m/>
    <m/>
    <m/>
    <m/>
    <m/>
    <m/>
    <m/>
    <n v="0"/>
    <n v="0"/>
    <n v="0"/>
    <n v="0"/>
    <n v="0"/>
    <n v="0"/>
    <n v="0"/>
    <n v="0"/>
    <n v="0"/>
    <n v="0"/>
    <n v="0"/>
    <m/>
    <m/>
    <m/>
    <m/>
    <m/>
    <m/>
    <m/>
    <m/>
    <m/>
    <m/>
    <n v="0"/>
    <n v="44563.28"/>
    <n v="53736.43"/>
    <n v="98299.709999999992"/>
    <s v="Department chair (Faculty position)"/>
    <m/>
    <s v="yes"/>
    <m/>
    <m/>
    <m/>
    <m/>
    <s v="12-month contract"/>
    <n v="763"/>
    <n v="42"/>
    <n v="9"/>
    <n v="0"/>
    <n v="80835"/>
    <n v="0"/>
    <n v="3185"/>
    <n v="101"/>
    <m/>
    <n v="0"/>
    <n v="32"/>
    <n v="44"/>
    <n v="3560"/>
    <s v="No"/>
    <m/>
    <n v="3"/>
    <n v="5"/>
    <m/>
    <n v="9"/>
    <n v="9"/>
    <n v="8.5"/>
    <n v="13.5"/>
    <n v="3.3"/>
    <n v="10359"/>
    <s v="actual"/>
    <n v="3735"/>
    <n v="24921"/>
    <n v="4462"/>
    <n v="28"/>
    <n v="181"/>
    <m/>
    <n v="33327"/>
    <m/>
    <m/>
    <m/>
    <m/>
    <m/>
    <m/>
    <m/>
    <m/>
    <m/>
    <m/>
    <m/>
    <m/>
    <m/>
    <m/>
    <m/>
    <m/>
    <m/>
    <s v="No"/>
    <m/>
    <n v="67"/>
    <n v="1717"/>
    <n v="2"/>
    <n v="4"/>
    <n v="80"/>
    <n v="58"/>
    <n v="44"/>
    <n v="0"/>
    <n v="0"/>
    <n v="0"/>
    <n v="0"/>
    <n v="0"/>
    <m/>
    <m/>
    <s v="No"/>
    <s v="No"/>
    <s v="No"/>
    <n v="208594"/>
    <n v="0"/>
    <n v="0.36856171803558735"/>
    <n v="0"/>
    <n v="8.4779192125795697E-2"/>
    <n v="0"/>
    <n v="0.5220775320700336"/>
    <n v="2.4581557768583451E-2"/>
    <n v="0"/>
    <n v="0"/>
    <n v="0.453340910161383"/>
    <n v="0.54665908983861711"/>
    <n v="0.79"/>
    <s v="Yes"/>
    <s v="General Library Book Budget"/>
    <m/>
    <m/>
    <m/>
    <m/>
    <m/>
    <m/>
    <s v="Other"/>
    <s v="Library Trust Fund"/>
    <n v="589.18804938271478"/>
    <x v="0"/>
  </r>
  <r>
    <s v="Chabot-Las Positas CCD"/>
    <x v="53"/>
    <s v="481"/>
    <s v="Multi-College District"/>
    <x v="0"/>
    <n v="0.37877354433645827"/>
    <n v="0.16625096757547089"/>
    <n v="0.32"/>
    <n v="33.4"/>
    <n v="19.600000000000001"/>
    <n v="20060"/>
    <x v="0"/>
    <x v="477"/>
    <x v="98"/>
    <x v="11"/>
    <n v="28"/>
    <n v="200"/>
    <m/>
    <n v="45"/>
    <n v="45"/>
    <n v="12000"/>
    <m/>
    <m/>
    <m/>
    <m/>
    <m/>
    <m/>
    <m/>
    <m/>
    <n v="100000"/>
    <n v="112000"/>
    <n v="21500"/>
    <m/>
    <m/>
    <m/>
    <m/>
    <m/>
    <m/>
    <m/>
    <m/>
    <m/>
    <n v="21500"/>
    <m/>
    <m/>
    <m/>
    <m/>
    <m/>
    <m/>
    <m/>
    <m/>
    <m/>
    <m/>
    <m/>
    <m/>
    <m/>
    <m/>
    <m/>
    <m/>
    <m/>
    <m/>
    <m/>
    <m/>
    <m/>
    <m/>
    <m/>
    <m/>
    <m/>
    <m/>
    <m/>
    <m/>
    <m/>
    <m/>
    <m/>
    <m/>
    <m/>
    <m/>
    <m/>
    <m/>
    <m/>
    <m/>
    <m/>
    <m/>
    <m/>
    <m/>
    <m/>
    <m/>
    <m/>
    <m/>
    <m/>
    <m/>
    <m/>
    <m/>
    <m/>
    <n v="36500"/>
    <m/>
    <m/>
    <n v="36500"/>
    <m/>
    <m/>
    <m/>
    <m/>
    <m/>
    <m/>
    <m/>
    <m/>
    <m/>
    <m/>
    <m/>
    <m/>
    <m/>
    <m/>
    <m/>
    <m/>
    <m/>
    <m/>
    <m/>
    <m/>
    <m/>
    <m/>
    <n v="5000"/>
    <m/>
    <m/>
    <n v="10000"/>
    <m/>
    <m/>
    <m/>
    <m/>
    <m/>
    <m/>
    <n v="15000"/>
    <m/>
    <m/>
    <m/>
    <m/>
    <m/>
    <m/>
    <m/>
    <m/>
    <m/>
    <m/>
    <m/>
    <m/>
    <m/>
    <m/>
    <m/>
    <m/>
    <m/>
    <m/>
    <m/>
    <m/>
    <m/>
    <m/>
    <m/>
    <m/>
    <m/>
    <m/>
    <m/>
    <m/>
    <m/>
    <m/>
    <m/>
    <m/>
    <m/>
    <m/>
    <m/>
    <m/>
    <m/>
    <m/>
    <m/>
    <m/>
    <m/>
    <n v="133500"/>
    <n v="51500"/>
    <n v="185000"/>
    <s v="Department chair (Faculty position)"/>
    <m/>
    <s v="yes"/>
    <m/>
    <s v="None"/>
    <m/>
    <m/>
    <m/>
    <n v="1748"/>
    <n v="2370"/>
    <m/>
    <m/>
    <n v="27374"/>
    <m/>
    <m/>
    <n v="93"/>
    <m/>
    <n v="2117"/>
    <n v="892"/>
    <n v="1135"/>
    <n v="5281"/>
    <m/>
    <m/>
    <n v="8"/>
    <n v="1.3"/>
    <m/>
    <m/>
    <n v="4"/>
    <n v="3"/>
    <n v="4.3"/>
    <n v="12"/>
    <n v="16380"/>
    <s v="estimate"/>
    <n v="6482"/>
    <n v="1754"/>
    <m/>
    <n v="6580"/>
    <m/>
    <m/>
    <n v="14816"/>
    <m/>
    <m/>
    <n v="1"/>
    <n v="1"/>
    <n v="0"/>
    <n v="0"/>
    <m/>
    <m/>
    <m/>
    <m/>
    <m/>
    <m/>
    <m/>
    <m/>
    <m/>
    <m/>
    <m/>
    <m/>
    <m/>
    <n v="159"/>
    <n v="4438"/>
    <n v="2"/>
    <n v="1"/>
    <n v="22"/>
    <n v="65"/>
    <n v="24"/>
    <n v="24"/>
    <n v="7"/>
    <n v="0"/>
    <n v="7"/>
    <n v="0"/>
    <m/>
    <m/>
    <m/>
    <m/>
    <m/>
    <m/>
    <n v="39"/>
    <n v="0.60540540540540544"/>
    <n v="0.11621621621621622"/>
    <n v="0"/>
    <n v="0"/>
    <n v="0.19729729729729731"/>
    <n v="8.1081081081081086E-2"/>
    <m/>
    <n v="0"/>
    <n v="0.72162162162162158"/>
    <n v="0.27837837837837837"/>
    <m/>
    <m/>
    <m/>
    <m/>
    <m/>
    <m/>
    <m/>
    <m/>
    <m/>
    <m/>
    <m/>
    <n v="1294.1626135105198"/>
    <x v="0"/>
  </r>
  <r>
    <s v="Chabot-Las Positas CCD"/>
    <x v="53"/>
    <s v="481"/>
    <s v="Multi-College District"/>
    <x v="0"/>
    <n v="0.37877354433645827"/>
    <n v="0.16625096757547089"/>
    <n v="0.32"/>
    <n v="33.4"/>
    <n v="19.600000000000001"/>
    <n v="20070"/>
    <x v="1"/>
    <x v="478"/>
    <x v="98"/>
    <x v="11"/>
    <n v="28"/>
    <n v="200"/>
    <m/>
    <n v="45"/>
    <n v="45"/>
    <n v="5000"/>
    <m/>
    <m/>
    <m/>
    <m/>
    <m/>
    <m/>
    <m/>
    <m/>
    <n v="90000"/>
    <n v="95000"/>
    <n v="14000"/>
    <m/>
    <m/>
    <m/>
    <m/>
    <m/>
    <m/>
    <m/>
    <m/>
    <m/>
    <n v="14000"/>
    <m/>
    <m/>
    <m/>
    <m/>
    <m/>
    <m/>
    <m/>
    <m/>
    <m/>
    <m/>
    <m/>
    <m/>
    <m/>
    <m/>
    <m/>
    <m/>
    <m/>
    <m/>
    <m/>
    <m/>
    <m/>
    <m/>
    <m/>
    <m/>
    <m/>
    <m/>
    <m/>
    <m/>
    <m/>
    <m/>
    <m/>
    <m/>
    <m/>
    <m/>
    <m/>
    <m/>
    <m/>
    <m/>
    <m/>
    <m/>
    <m/>
    <m/>
    <m/>
    <m/>
    <n v="8000"/>
    <m/>
    <m/>
    <m/>
    <m/>
    <m/>
    <m/>
    <n v="36500"/>
    <m/>
    <m/>
    <n v="44500"/>
    <m/>
    <m/>
    <m/>
    <m/>
    <m/>
    <m/>
    <m/>
    <m/>
    <m/>
    <m/>
    <m/>
    <m/>
    <m/>
    <m/>
    <m/>
    <m/>
    <m/>
    <m/>
    <m/>
    <m/>
    <m/>
    <m/>
    <n v="5000"/>
    <m/>
    <m/>
    <m/>
    <m/>
    <m/>
    <m/>
    <m/>
    <m/>
    <n v="5000"/>
    <n v="10000"/>
    <m/>
    <m/>
    <m/>
    <m/>
    <m/>
    <m/>
    <m/>
    <m/>
    <m/>
    <m/>
    <m/>
    <m/>
    <m/>
    <m/>
    <m/>
    <m/>
    <m/>
    <m/>
    <m/>
    <m/>
    <m/>
    <m/>
    <m/>
    <m/>
    <m/>
    <m/>
    <m/>
    <m/>
    <m/>
    <m/>
    <m/>
    <m/>
    <m/>
    <m/>
    <m/>
    <m/>
    <m/>
    <m/>
    <m/>
    <m/>
    <m/>
    <n v="109000"/>
    <n v="54500"/>
    <n v="163500"/>
    <s v="Department chair (Faculty position)"/>
    <m/>
    <s v="yes"/>
    <m/>
    <s v="None"/>
    <m/>
    <m/>
    <m/>
    <n v="1573"/>
    <n v="1831"/>
    <m/>
    <m/>
    <n v="28947"/>
    <m/>
    <m/>
    <n v="86"/>
    <m/>
    <n v="2117"/>
    <n v="695"/>
    <n v="865"/>
    <n v="5976"/>
    <m/>
    <m/>
    <n v="9"/>
    <n v="1.4"/>
    <m/>
    <m/>
    <n v="4"/>
    <n v="3"/>
    <n v="4.4000000000000004"/>
    <n v="11"/>
    <n v="14800"/>
    <s v="estimate"/>
    <n v="6806"/>
    <n v="3842"/>
    <m/>
    <n v="7134"/>
    <m/>
    <m/>
    <n v="17782"/>
    <m/>
    <m/>
    <n v="18"/>
    <n v="17"/>
    <n v="4"/>
    <n v="4"/>
    <m/>
    <m/>
    <m/>
    <m/>
    <m/>
    <m/>
    <m/>
    <m/>
    <m/>
    <m/>
    <m/>
    <m/>
    <m/>
    <n v="168"/>
    <n v="4827"/>
    <n v="8"/>
    <n v="1"/>
    <n v="72"/>
    <n v="62"/>
    <n v="16"/>
    <n v="16"/>
    <n v="4"/>
    <n v="0"/>
    <n v="4"/>
    <n v="0"/>
    <m/>
    <m/>
    <m/>
    <m/>
    <m/>
    <m/>
    <n v="9"/>
    <n v="0.58103975535168195"/>
    <n v="8.5626911314984705E-2"/>
    <n v="0"/>
    <n v="0"/>
    <n v="0.27217125382262997"/>
    <n v="6.1162079510703363E-2"/>
    <m/>
    <n v="0"/>
    <n v="0.66666666666666663"/>
    <n v="0.33333333333333331"/>
    <m/>
    <m/>
    <m/>
    <m/>
    <m/>
    <m/>
    <m/>
    <m/>
    <m/>
    <m/>
    <m/>
    <n v="1311.990129870125"/>
    <x v="0"/>
  </r>
  <r>
    <s v="Chabot-Las Positas CCD"/>
    <x v="53"/>
    <s v="481"/>
    <s v="Multi-College District"/>
    <x v="0"/>
    <n v="0.37877354433645827"/>
    <n v="0.16625096757547089"/>
    <n v="0.32"/>
    <n v="33.4"/>
    <n v="19.600000000000001"/>
    <n v="20080"/>
    <x v="2"/>
    <x v="479"/>
    <x v="24"/>
    <x v="11"/>
    <n v="26"/>
    <n v="326"/>
    <n v="24"/>
    <n v="53"/>
    <n v="0"/>
    <n v="3000"/>
    <m/>
    <m/>
    <m/>
    <m/>
    <m/>
    <m/>
    <m/>
    <m/>
    <n v="75000"/>
    <n v="78000"/>
    <m/>
    <m/>
    <m/>
    <m/>
    <m/>
    <m/>
    <m/>
    <m/>
    <m/>
    <m/>
    <m/>
    <n v="12500"/>
    <m/>
    <m/>
    <m/>
    <m/>
    <m/>
    <m/>
    <m/>
    <m/>
    <m/>
    <n v="12500"/>
    <m/>
    <m/>
    <m/>
    <m/>
    <m/>
    <m/>
    <m/>
    <m/>
    <m/>
    <m/>
    <m/>
    <m/>
    <m/>
    <m/>
    <m/>
    <m/>
    <m/>
    <m/>
    <m/>
    <m/>
    <m/>
    <m/>
    <m/>
    <m/>
    <m/>
    <m/>
    <m/>
    <m/>
    <m/>
    <m/>
    <m/>
    <m/>
    <m/>
    <n v="22000"/>
    <m/>
    <m/>
    <m/>
    <m/>
    <m/>
    <m/>
    <n v="36036"/>
    <m/>
    <m/>
    <n v="58036"/>
    <m/>
    <m/>
    <m/>
    <m/>
    <m/>
    <m/>
    <m/>
    <m/>
    <m/>
    <m/>
    <m/>
    <m/>
    <m/>
    <m/>
    <m/>
    <m/>
    <m/>
    <m/>
    <m/>
    <m/>
    <m/>
    <m/>
    <n v="5150"/>
    <m/>
    <m/>
    <m/>
    <m/>
    <m/>
    <m/>
    <m/>
    <m/>
    <n v="25000"/>
    <n v="30150"/>
    <m/>
    <m/>
    <m/>
    <m/>
    <m/>
    <m/>
    <m/>
    <m/>
    <m/>
    <m/>
    <m/>
    <m/>
    <m/>
    <m/>
    <m/>
    <m/>
    <m/>
    <m/>
    <m/>
    <m/>
    <m/>
    <m/>
    <m/>
    <m/>
    <m/>
    <m/>
    <m/>
    <m/>
    <m/>
    <m/>
    <m/>
    <m/>
    <m/>
    <m/>
    <m/>
    <m/>
    <m/>
    <m/>
    <m/>
    <m/>
    <m/>
    <n v="90500"/>
    <n v="88186"/>
    <n v="178686"/>
    <m/>
    <s v="Library Coordinator"/>
    <s v="yes"/>
    <m/>
    <m/>
    <s v="Release time"/>
    <m/>
    <m/>
    <n v="1451"/>
    <n v="1725"/>
    <n v="0"/>
    <n v="0"/>
    <n v="30413"/>
    <n v="51"/>
    <n v="51"/>
    <n v="148"/>
    <m/>
    <n v="0"/>
    <n v="623"/>
    <n v="756"/>
    <n v="6576"/>
    <m/>
    <m/>
    <n v="9"/>
    <n v="5.2"/>
    <m/>
    <m/>
    <n v="4"/>
    <n v="3.8"/>
    <n v="9"/>
    <n v="1.7"/>
    <n v="11040"/>
    <s v="estimate"/>
    <n v="5955"/>
    <n v="4191"/>
    <m/>
    <n v="5910"/>
    <m/>
    <n v="443"/>
    <n v="16499"/>
    <m/>
    <m/>
    <n v="1"/>
    <n v="1"/>
    <n v="0"/>
    <n v="0"/>
    <m/>
    <m/>
    <m/>
    <m/>
    <m/>
    <m/>
    <m/>
    <m/>
    <m/>
    <m/>
    <m/>
    <m/>
    <m/>
    <n v="168"/>
    <n v="5210"/>
    <n v="6"/>
    <n v="1"/>
    <n v="28"/>
    <n v="62"/>
    <n v="24"/>
    <n v="24"/>
    <n v="4"/>
    <n v="0"/>
    <n v="4"/>
    <n v="0"/>
    <m/>
    <m/>
    <m/>
    <m/>
    <m/>
    <m/>
    <n v="0"/>
    <n v="0.43651992881367313"/>
    <n v="0"/>
    <n v="6.9955116797063011E-2"/>
    <n v="0"/>
    <n v="0.32479321267474787"/>
    <n v="0.16873174171451596"/>
    <m/>
    <n v="0"/>
    <n v="0.5064750456107362"/>
    <n v="0.49352495438926386"/>
    <m/>
    <m/>
    <m/>
    <m/>
    <m/>
    <m/>
    <m/>
    <m/>
    <m/>
    <m/>
    <m/>
    <n v="707.25640211639904"/>
    <x v="0"/>
  </r>
  <r>
    <s v="Chabot-Las Positas CCD"/>
    <x v="53"/>
    <s v="481"/>
    <s v="Multi-College District"/>
    <x v="0"/>
    <n v="0.37877354433645827"/>
    <n v="0.16625096757547089"/>
    <n v="0.32"/>
    <n v="33.4"/>
    <n v="19.600000000000001"/>
    <n v="20090"/>
    <x v="3"/>
    <x v="480"/>
    <x v="24"/>
    <x v="11"/>
    <n v="26"/>
    <n v="326"/>
    <n v="24"/>
    <n v="53"/>
    <n v="0"/>
    <n v="5500"/>
    <m/>
    <m/>
    <m/>
    <m/>
    <m/>
    <m/>
    <m/>
    <m/>
    <n v="73000"/>
    <n v="78500"/>
    <m/>
    <m/>
    <m/>
    <m/>
    <m/>
    <m/>
    <m/>
    <m/>
    <m/>
    <m/>
    <m/>
    <n v="12500"/>
    <m/>
    <m/>
    <m/>
    <m/>
    <m/>
    <m/>
    <m/>
    <m/>
    <m/>
    <n v="12500"/>
    <m/>
    <m/>
    <m/>
    <m/>
    <m/>
    <m/>
    <m/>
    <m/>
    <m/>
    <m/>
    <m/>
    <m/>
    <m/>
    <m/>
    <m/>
    <m/>
    <m/>
    <m/>
    <m/>
    <m/>
    <m/>
    <m/>
    <m/>
    <m/>
    <m/>
    <m/>
    <m/>
    <m/>
    <m/>
    <m/>
    <m/>
    <m/>
    <m/>
    <n v="12000"/>
    <m/>
    <m/>
    <m/>
    <m/>
    <m/>
    <m/>
    <n v="36036"/>
    <m/>
    <n v="10000"/>
    <n v="58036"/>
    <m/>
    <m/>
    <m/>
    <m/>
    <m/>
    <m/>
    <m/>
    <m/>
    <m/>
    <m/>
    <m/>
    <m/>
    <m/>
    <m/>
    <m/>
    <m/>
    <m/>
    <m/>
    <m/>
    <m/>
    <m/>
    <m/>
    <n v="3000"/>
    <m/>
    <m/>
    <m/>
    <m/>
    <m/>
    <m/>
    <m/>
    <m/>
    <n v="17000"/>
    <n v="20000"/>
    <m/>
    <m/>
    <m/>
    <m/>
    <m/>
    <m/>
    <m/>
    <m/>
    <m/>
    <m/>
    <m/>
    <m/>
    <m/>
    <m/>
    <m/>
    <m/>
    <m/>
    <m/>
    <m/>
    <m/>
    <m/>
    <m/>
    <m/>
    <m/>
    <m/>
    <m/>
    <m/>
    <m/>
    <m/>
    <m/>
    <m/>
    <m/>
    <m/>
    <m/>
    <m/>
    <m/>
    <m/>
    <m/>
    <m/>
    <m/>
    <m/>
    <n v="91000"/>
    <n v="78036"/>
    <n v="169036"/>
    <m/>
    <s v="Library Coordinator"/>
    <s v="yes"/>
    <m/>
    <m/>
    <s v="Release time"/>
    <m/>
    <m/>
    <n v="1449"/>
    <n v="1599"/>
    <n v="0"/>
    <n v="0"/>
    <n v="30197"/>
    <n v="19"/>
    <n v="70"/>
    <n v="148"/>
    <m/>
    <n v="0"/>
    <n v="480"/>
    <n v="556"/>
    <n v="6021"/>
    <m/>
    <m/>
    <n v="9"/>
    <n v="5.2"/>
    <m/>
    <m/>
    <n v="4"/>
    <n v="3.8"/>
    <n v="9"/>
    <n v="1.8"/>
    <n v="12770"/>
    <s v="estimate"/>
    <n v="7045"/>
    <n v="6276"/>
    <m/>
    <n v="6417"/>
    <m/>
    <n v="762"/>
    <n v="20500"/>
    <m/>
    <m/>
    <n v="0"/>
    <n v="0"/>
    <n v="0"/>
    <n v="0"/>
    <m/>
    <m/>
    <m/>
    <m/>
    <m/>
    <m/>
    <m/>
    <m/>
    <m/>
    <m/>
    <m/>
    <m/>
    <m/>
    <n v="171"/>
    <n v="5674"/>
    <n v="5"/>
    <n v="1"/>
    <n v="42"/>
    <n v="62"/>
    <n v="24"/>
    <n v="24"/>
    <n v="4"/>
    <n v="0"/>
    <n v="4"/>
    <n v="0"/>
    <m/>
    <m/>
    <m/>
    <m/>
    <m/>
    <m/>
    <n v="0"/>
    <n v="0.46439811637757639"/>
    <n v="0"/>
    <n v="7.3948744646110884E-2"/>
    <n v="0"/>
    <n v="0.3433351475425353"/>
    <n v="0.11831799143377741"/>
    <m/>
    <n v="0"/>
    <n v="0.53834686102368723"/>
    <n v="0.46165313897631272"/>
    <m/>
    <m/>
    <m/>
    <m/>
    <m/>
    <m/>
    <m/>
    <m/>
    <m/>
    <m/>
    <m/>
    <n v="732.89299470899402"/>
    <x v="0"/>
  </r>
  <r>
    <s v="Chabot-Las Positas CCD"/>
    <x v="53"/>
    <s v="481"/>
    <s v="Multi-College District"/>
    <x v="0"/>
    <n v="0.37877354433645827"/>
    <n v="0.16625096757547089"/>
    <n v="0.32"/>
    <n v="33.4"/>
    <n v="19.600000000000001"/>
    <n v="20100"/>
    <x v="4"/>
    <x v="481"/>
    <x v="24"/>
    <x v="11"/>
    <n v="26"/>
    <n v="326"/>
    <n v="24"/>
    <n v="53"/>
    <n v="0"/>
    <n v="3200"/>
    <m/>
    <m/>
    <m/>
    <m/>
    <m/>
    <m/>
    <m/>
    <m/>
    <n v="68000"/>
    <n v="70000"/>
    <m/>
    <m/>
    <m/>
    <m/>
    <m/>
    <m/>
    <m/>
    <m/>
    <m/>
    <m/>
    <m/>
    <n v="11500"/>
    <m/>
    <m/>
    <m/>
    <m/>
    <m/>
    <m/>
    <m/>
    <m/>
    <m/>
    <n v="11500"/>
    <m/>
    <m/>
    <m/>
    <m/>
    <m/>
    <m/>
    <m/>
    <m/>
    <m/>
    <m/>
    <m/>
    <m/>
    <m/>
    <m/>
    <m/>
    <m/>
    <m/>
    <m/>
    <m/>
    <m/>
    <m/>
    <m/>
    <m/>
    <m/>
    <m/>
    <m/>
    <m/>
    <m/>
    <m/>
    <m/>
    <m/>
    <m/>
    <m/>
    <n v="12000"/>
    <m/>
    <m/>
    <m/>
    <m/>
    <m/>
    <m/>
    <n v="36036"/>
    <m/>
    <n v="10000"/>
    <n v="58036"/>
    <m/>
    <m/>
    <m/>
    <m/>
    <m/>
    <m/>
    <m/>
    <m/>
    <m/>
    <m/>
    <m/>
    <m/>
    <m/>
    <m/>
    <m/>
    <m/>
    <m/>
    <m/>
    <m/>
    <m/>
    <m/>
    <m/>
    <n v="2000"/>
    <m/>
    <m/>
    <m/>
    <m/>
    <m/>
    <m/>
    <m/>
    <m/>
    <n v="13000"/>
    <n v="15000"/>
    <m/>
    <m/>
    <m/>
    <m/>
    <m/>
    <m/>
    <m/>
    <m/>
    <m/>
    <m/>
    <m/>
    <m/>
    <m/>
    <m/>
    <m/>
    <m/>
    <m/>
    <m/>
    <m/>
    <m/>
    <m/>
    <m/>
    <m/>
    <m/>
    <m/>
    <m/>
    <m/>
    <m/>
    <m/>
    <m/>
    <m/>
    <m/>
    <m/>
    <m/>
    <m/>
    <m/>
    <m/>
    <m/>
    <m/>
    <m/>
    <m/>
    <n v="81500"/>
    <n v="73036"/>
    <n v="154536"/>
    <m/>
    <s v="Library Coordinator"/>
    <s v="yes"/>
    <m/>
    <m/>
    <s v="Release time"/>
    <m/>
    <m/>
    <n v="1218"/>
    <n v="1600"/>
    <n v="0"/>
    <n v="0"/>
    <n v="29515"/>
    <n v="23"/>
    <n v="91"/>
    <n v="151"/>
    <m/>
    <n v="0"/>
    <n v="386"/>
    <n v="501"/>
    <n v="6284"/>
    <m/>
    <m/>
    <n v="9"/>
    <n v="4.8"/>
    <m/>
    <m/>
    <n v="4"/>
    <n v="3.8"/>
    <n v="8.6"/>
    <n v="1.3"/>
    <n v="16050"/>
    <s v="estimate"/>
    <n v="7897"/>
    <n v="8801"/>
    <m/>
    <n v="7334"/>
    <m/>
    <n v="1477"/>
    <n v="27914"/>
    <m/>
    <m/>
    <n v="0"/>
    <n v="0"/>
    <n v="0"/>
    <n v="0"/>
    <m/>
    <m/>
    <m/>
    <m/>
    <m/>
    <m/>
    <m/>
    <m/>
    <m/>
    <m/>
    <m/>
    <m/>
    <m/>
    <n v="155"/>
    <n v="5085"/>
    <n v="6"/>
    <n v="1"/>
    <n v="50"/>
    <n v="58"/>
    <n v="24"/>
    <n v="24"/>
    <n v="4"/>
    <n v="0"/>
    <n v="4"/>
    <n v="0"/>
    <m/>
    <m/>
    <m/>
    <m/>
    <m/>
    <n v="145572"/>
    <n v="0"/>
    <n v="0.4529688875084123"/>
    <n v="0"/>
    <n v="7.4416317233524876E-2"/>
    <n v="0"/>
    <n v="0.37555003364911738"/>
    <n v="9.7064761608945491E-2"/>
    <m/>
    <n v="0"/>
    <n v="0.52738520474193717"/>
    <n v="0.47261479525806283"/>
    <m/>
    <m/>
    <m/>
    <m/>
    <m/>
    <m/>
    <m/>
    <m/>
    <m/>
    <m/>
    <m/>
    <n v="850.49136212624603"/>
    <x v="0"/>
  </r>
  <r>
    <s v="Chabot-Las Positas CCD"/>
    <x v="53"/>
    <s v="481"/>
    <s v="Multi-College District"/>
    <x v="0"/>
    <n v="0.37877354433645827"/>
    <n v="0.16625096757547089"/>
    <n v="0.32"/>
    <n v="33.4"/>
    <n v="19.600000000000001"/>
    <n v="20110"/>
    <x v="5"/>
    <x v="482"/>
    <x v="24"/>
    <x v="3"/>
    <n v="46"/>
    <n v="331"/>
    <n v="24"/>
    <n v="53"/>
    <m/>
    <n v="2500"/>
    <m/>
    <m/>
    <m/>
    <m/>
    <m/>
    <m/>
    <m/>
    <m/>
    <n v="55000"/>
    <n v="57500"/>
    <n v="4100"/>
    <m/>
    <m/>
    <m/>
    <m/>
    <m/>
    <m/>
    <m/>
    <m/>
    <n v="6000"/>
    <n v="10.1"/>
    <n v="5035"/>
    <m/>
    <m/>
    <m/>
    <m/>
    <m/>
    <m/>
    <m/>
    <m/>
    <m/>
    <n v="5035"/>
    <m/>
    <m/>
    <m/>
    <m/>
    <m/>
    <m/>
    <m/>
    <m/>
    <m/>
    <m/>
    <m/>
    <m/>
    <m/>
    <m/>
    <m/>
    <m/>
    <m/>
    <m/>
    <m/>
    <m/>
    <m/>
    <m/>
    <m/>
    <m/>
    <m/>
    <m/>
    <m/>
    <m/>
    <m/>
    <m/>
    <m/>
    <m/>
    <m/>
    <n v="1000"/>
    <m/>
    <m/>
    <n v="20152"/>
    <m/>
    <m/>
    <m/>
    <m/>
    <m/>
    <n v="26700"/>
    <n v="47852"/>
    <m/>
    <m/>
    <m/>
    <m/>
    <m/>
    <m/>
    <m/>
    <m/>
    <m/>
    <m/>
    <m/>
    <m/>
    <m/>
    <m/>
    <m/>
    <m/>
    <m/>
    <m/>
    <m/>
    <m/>
    <m/>
    <m/>
    <n v="300"/>
    <m/>
    <m/>
    <n v="1920"/>
    <m/>
    <m/>
    <m/>
    <m/>
    <m/>
    <n v="11230"/>
    <n v="13450"/>
    <m/>
    <m/>
    <m/>
    <m/>
    <m/>
    <m/>
    <m/>
    <m/>
    <m/>
    <m/>
    <m/>
    <m/>
    <m/>
    <m/>
    <m/>
    <m/>
    <m/>
    <m/>
    <m/>
    <m/>
    <m/>
    <m/>
    <m/>
    <m/>
    <m/>
    <m/>
    <m/>
    <m/>
    <m/>
    <m/>
    <m/>
    <m/>
    <m/>
    <m/>
    <m/>
    <m/>
    <m/>
    <m/>
    <m/>
    <m/>
    <m/>
    <n v="62535"/>
    <n v="61312.1"/>
    <n v="123847.1"/>
    <m/>
    <s v="Library Coordinator"/>
    <s v="yes"/>
    <m/>
    <m/>
    <s v="Release time"/>
    <m/>
    <m/>
    <n v="935"/>
    <n v="1427"/>
    <n v="0"/>
    <n v="0"/>
    <n v="29781"/>
    <n v="2244"/>
    <n v="2336"/>
    <n v="148"/>
    <n v="0"/>
    <n v="0"/>
    <n v="232"/>
    <n v="251"/>
    <n v="6238"/>
    <m/>
    <m/>
    <n v="10"/>
    <n v="4.75"/>
    <m/>
    <m/>
    <n v="4"/>
    <n v="4"/>
    <n v="8.75"/>
    <n v="0"/>
    <n v="9480"/>
    <s v="estimate"/>
    <n v="5711"/>
    <n v="9055"/>
    <m/>
    <n v="5326"/>
    <m/>
    <n v="1449"/>
    <n v="21541"/>
    <m/>
    <m/>
    <n v="0"/>
    <n v="0"/>
    <n v="0"/>
    <n v="0"/>
    <m/>
    <m/>
    <m/>
    <m/>
    <m/>
    <m/>
    <m/>
    <m/>
    <m/>
    <m/>
    <m/>
    <m/>
    <m/>
    <n v="175"/>
    <n v="5415"/>
    <n v="1"/>
    <n v="2"/>
    <n v="40"/>
    <n v="50"/>
    <n v="16"/>
    <n v="0"/>
    <n v="0"/>
    <n v="0"/>
    <n v="0"/>
    <n v="0"/>
    <m/>
    <m/>
    <m/>
    <m/>
    <m/>
    <n v="126768"/>
    <n v="0"/>
    <n v="0.4642821672853058"/>
    <n v="8.1552171992723281E-5"/>
    <n v="4.0654968909243736E-2"/>
    <n v="0"/>
    <n v="0.38637965685106879"/>
    <n v="0.10860165478238892"/>
    <m/>
    <n v="0"/>
    <n v="0.5049371361945495"/>
    <n v="0.49506286380545039"/>
    <m/>
    <m/>
    <m/>
    <m/>
    <m/>
    <m/>
    <m/>
    <m/>
    <m/>
    <m/>
    <m/>
    <n v="783.03503673469561"/>
    <x v="0"/>
  </r>
  <r>
    <s v="Chabot-Las Positas CCD"/>
    <x v="53"/>
    <s v="481"/>
    <s v="Multi-College District"/>
    <x v="0"/>
    <n v="0.37877354433645827"/>
    <n v="0.16625096757547089"/>
    <n v="0.32"/>
    <n v="33.4"/>
    <n v="19.600000000000001"/>
    <n v="20120"/>
    <x v="6"/>
    <x v="483"/>
    <x v="24"/>
    <x v="3"/>
    <n v="46"/>
    <n v="331"/>
    <n v="24"/>
    <n v="53"/>
    <m/>
    <n v="700"/>
    <m/>
    <m/>
    <m/>
    <m/>
    <m/>
    <m/>
    <m/>
    <m/>
    <n v="53400"/>
    <n v="54100"/>
    <n v="500"/>
    <m/>
    <m/>
    <m/>
    <m/>
    <m/>
    <m/>
    <m/>
    <m/>
    <n v="1500"/>
    <n v="2000"/>
    <n v="5712"/>
    <m/>
    <m/>
    <m/>
    <m/>
    <m/>
    <m/>
    <m/>
    <m/>
    <m/>
    <n v="5712"/>
    <m/>
    <m/>
    <m/>
    <m/>
    <m/>
    <m/>
    <m/>
    <m/>
    <m/>
    <m/>
    <m/>
    <m/>
    <m/>
    <m/>
    <m/>
    <m/>
    <m/>
    <m/>
    <m/>
    <m/>
    <m/>
    <m/>
    <m/>
    <m/>
    <m/>
    <m/>
    <m/>
    <m/>
    <m/>
    <m/>
    <m/>
    <m/>
    <m/>
    <n v="1.1000000000000001"/>
    <m/>
    <m/>
    <m/>
    <m/>
    <m/>
    <m/>
    <m/>
    <m/>
    <n v="35300"/>
    <n v="36400"/>
    <m/>
    <m/>
    <m/>
    <m/>
    <m/>
    <m/>
    <m/>
    <m/>
    <m/>
    <m/>
    <m/>
    <m/>
    <m/>
    <m/>
    <m/>
    <m/>
    <m/>
    <m/>
    <m/>
    <m/>
    <m/>
    <m/>
    <n v="600"/>
    <m/>
    <m/>
    <m/>
    <m/>
    <m/>
    <m/>
    <m/>
    <m/>
    <n v="12700"/>
    <n v="13300"/>
    <m/>
    <m/>
    <m/>
    <m/>
    <m/>
    <m/>
    <m/>
    <m/>
    <m/>
    <m/>
    <m/>
    <m/>
    <m/>
    <m/>
    <m/>
    <m/>
    <m/>
    <m/>
    <m/>
    <m/>
    <m/>
    <m/>
    <m/>
    <m/>
    <m/>
    <m/>
    <m/>
    <m/>
    <m/>
    <m/>
    <m/>
    <m/>
    <m/>
    <m/>
    <m/>
    <m/>
    <m/>
    <m/>
    <m/>
    <m/>
    <m/>
    <n v="59812"/>
    <n v="51700"/>
    <n v="111512"/>
    <m/>
    <s v="Library Coordinator"/>
    <s v="yes"/>
    <m/>
    <m/>
    <s v="Release time"/>
    <m/>
    <m/>
    <n v="974"/>
    <n v="1345"/>
    <n v="0"/>
    <n v="0"/>
    <n v="29916"/>
    <n v="85"/>
    <n v="2421"/>
    <n v="144"/>
    <n v="0"/>
    <n v="0"/>
    <n v="240"/>
    <n v="252"/>
    <n v="6104"/>
    <m/>
    <m/>
    <n v="10"/>
    <n v="4.75"/>
    <m/>
    <m/>
    <n v="4"/>
    <n v="4"/>
    <n v="8.75"/>
    <n v="0"/>
    <n v="7467"/>
    <s v="actual"/>
    <n v="5311"/>
    <n v="8051"/>
    <m/>
    <n v="4476"/>
    <m/>
    <n v="1110"/>
    <n v="18948"/>
    <m/>
    <m/>
    <n v="0"/>
    <n v="0"/>
    <n v="0"/>
    <n v="0"/>
    <m/>
    <m/>
    <m/>
    <m/>
    <m/>
    <m/>
    <m/>
    <m/>
    <m/>
    <m/>
    <m/>
    <m/>
    <m/>
    <n v="178"/>
    <n v="5887"/>
    <n v="1"/>
    <n v="2"/>
    <n v="32"/>
    <n v="50"/>
    <n v="16"/>
    <n v="0"/>
    <n v="0"/>
    <n v="0"/>
    <n v="0"/>
    <n v="0"/>
    <m/>
    <m/>
    <m/>
    <m/>
    <m/>
    <n v="112685"/>
    <n v="0"/>
    <n v="0.48514958031422628"/>
    <n v="1.7935289475572137E-2"/>
    <n v="5.1223186742234021E-2"/>
    <n v="0"/>
    <n v="0.32642226845541289"/>
    <n v="0.1192696750125547"/>
    <m/>
    <n v="0"/>
    <n v="0.53637276705646031"/>
    <n v="0.46362723294353969"/>
    <m/>
    <m/>
    <m/>
    <m/>
    <m/>
    <m/>
    <m/>
    <m/>
    <m/>
    <m/>
    <m/>
    <n v="711.72704217687078"/>
    <x v="0"/>
  </r>
  <r>
    <s v="Chabot-Las Positas CCD"/>
    <x v="53"/>
    <s v="481"/>
    <s v="Multi-College District"/>
    <x v="0"/>
    <n v="0.37877354433645827"/>
    <n v="0.16625096757547089"/>
    <n v="0.32"/>
    <n v="33.4"/>
    <n v="19.600000000000001"/>
    <n v="20130"/>
    <x v="7"/>
    <x v="484"/>
    <x v="24"/>
    <x v="3"/>
    <n v="46"/>
    <n v="331"/>
    <n v="24"/>
    <n v="53"/>
    <m/>
    <n v="800"/>
    <m/>
    <n v="0"/>
    <n v="0"/>
    <m/>
    <m/>
    <n v="0"/>
    <n v="0"/>
    <n v="0"/>
    <n v="41625"/>
    <n v="42425"/>
    <n v="0"/>
    <m/>
    <n v="0"/>
    <n v="0"/>
    <m/>
    <m/>
    <n v="0"/>
    <n v="0"/>
    <n v="0"/>
    <n v="4000"/>
    <n v="4000"/>
    <n v="5685"/>
    <m/>
    <n v="0"/>
    <n v="0"/>
    <m/>
    <m/>
    <n v="0"/>
    <n v="0"/>
    <n v="0"/>
    <m/>
    <n v="5685"/>
    <n v="0"/>
    <m/>
    <n v="0"/>
    <n v="0"/>
    <m/>
    <m/>
    <n v="0"/>
    <n v="0"/>
    <n v="0"/>
    <m/>
    <n v="0"/>
    <m/>
    <m/>
    <m/>
    <m/>
    <m/>
    <m/>
    <m/>
    <m/>
    <m/>
    <m/>
    <m/>
    <m/>
    <m/>
    <m/>
    <m/>
    <m/>
    <m/>
    <m/>
    <m/>
    <m/>
    <m/>
    <m/>
    <n v="1530"/>
    <m/>
    <n v="0"/>
    <n v="0"/>
    <m/>
    <n v="0"/>
    <n v="0"/>
    <m/>
    <n v="0"/>
    <n v="47275"/>
    <n v="48805"/>
    <m/>
    <m/>
    <m/>
    <m/>
    <m/>
    <m/>
    <m/>
    <m/>
    <m/>
    <m/>
    <m/>
    <m/>
    <m/>
    <m/>
    <m/>
    <m/>
    <m/>
    <m/>
    <m/>
    <m/>
    <m/>
    <m/>
    <n v="0"/>
    <m/>
    <n v="0"/>
    <n v="0"/>
    <m/>
    <n v="0"/>
    <n v="0"/>
    <m/>
    <n v="0"/>
    <n v="2000"/>
    <n v="2000"/>
    <m/>
    <m/>
    <m/>
    <m/>
    <m/>
    <m/>
    <m/>
    <m/>
    <m/>
    <m/>
    <m/>
    <m/>
    <m/>
    <m/>
    <m/>
    <m/>
    <m/>
    <m/>
    <m/>
    <m/>
    <n v="0"/>
    <m/>
    <n v="0"/>
    <n v="0"/>
    <m/>
    <n v="0"/>
    <m/>
    <n v="0"/>
    <m/>
    <n v="0"/>
    <n v="0"/>
    <m/>
    <n v="0"/>
    <n v="0"/>
    <m/>
    <m/>
    <n v="0"/>
    <n v="0"/>
    <n v="0"/>
    <n v="800"/>
    <n v="800"/>
    <n v="48110"/>
    <n v="54805"/>
    <n v="103715"/>
    <s v="Department chair (Faculty position)"/>
    <m/>
    <s v="yes"/>
    <m/>
    <m/>
    <s v="Release time"/>
    <m/>
    <m/>
    <n v="986"/>
    <n v="1318"/>
    <n v="0"/>
    <n v="0"/>
    <n v="29067"/>
    <n v="10"/>
    <n v="2431"/>
    <n v="133"/>
    <m/>
    <n v="0"/>
    <n v="187"/>
    <n v="210"/>
    <n v="6014"/>
    <m/>
    <m/>
    <n v="9"/>
    <n v="4.75"/>
    <n v="0"/>
    <n v="4"/>
    <n v="4"/>
    <n v="4"/>
    <n v="8.75"/>
    <n v="0"/>
    <n v="9295"/>
    <s v="actual"/>
    <n v="4629"/>
    <n v="7198"/>
    <m/>
    <n v="2686"/>
    <m/>
    <m/>
    <n v="14513"/>
    <m/>
    <m/>
    <n v="0"/>
    <n v="0"/>
    <n v="0"/>
    <n v="0"/>
    <s v="No"/>
    <m/>
    <m/>
    <m/>
    <m/>
    <m/>
    <m/>
    <m/>
    <m/>
    <m/>
    <m/>
    <s v="No"/>
    <m/>
    <n v="161"/>
    <n v="5517"/>
    <n v="5"/>
    <n v="6"/>
    <n v="37"/>
    <n v="50"/>
    <n v="16"/>
    <n v="16"/>
    <n v="0"/>
    <n v="0"/>
    <n v="0"/>
    <n v="0"/>
    <s v="No"/>
    <m/>
    <m/>
    <s v="No"/>
    <s v="Yes"/>
    <n v="103078"/>
    <n v="0"/>
    <n v="0.40905365665525717"/>
    <n v="3.8567227498433207E-2"/>
    <n v="5.4813672082148192E-2"/>
    <n v="0"/>
    <n v="0.47056838451525818"/>
    <n v="1.9283613749216603E-2"/>
    <m/>
    <n v="7.7134454996866412E-3"/>
    <n v="0.46386732873740538"/>
    <n v="0.52841922576290801"/>
    <m/>
    <m/>
    <m/>
    <m/>
    <m/>
    <m/>
    <m/>
    <m/>
    <m/>
    <m/>
    <m/>
    <n v="723.10228027210792"/>
    <x v="0"/>
  </r>
  <r>
    <s v="Chabot-Las Positas CCD"/>
    <x v="53"/>
    <s v="481"/>
    <s v="Multi-College District"/>
    <x v="0"/>
    <n v="0.37877354433645827"/>
    <n v="0.16625096757547089"/>
    <n v="0.32"/>
    <n v="33.4"/>
    <n v="19.600000000000001"/>
    <n v="20140"/>
    <x v="8"/>
    <x v="485"/>
    <x v="24"/>
    <x v="3"/>
    <n v="46"/>
    <n v="331"/>
    <n v="24"/>
    <n v="58"/>
    <m/>
    <n v="233"/>
    <n v="43400"/>
    <m/>
    <m/>
    <m/>
    <m/>
    <m/>
    <m/>
    <m/>
    <m/>
    <n v="43633"/>
    <m/>
    <n v="4000"/>
    <m/>
    <m/>
    <m/>
    <m/>
    <m/>
    <m/>
    <m/>
    <m/>
    <n v="4000"/>
    <n v="5747"/>
    <m/>
    <m/>
    <m/>
    <m/>
    <m/>
    <m/>
    <m/>
    <m/>
    <m/>
    <n v="5747"/>
    <m/>
    <m/>
    <m/>
    <m/>
    <m/>
    <m/>
    <m/>
    <m/>
    <m/>
    <m/>
    <n v="0"/>
    <n v="2439"/>
    <n v="49824"/>
    <m/>
    <m/>
    <m/>
    <m/>
    <m/>
    <m/>
    <m/>
    <m/>
    <n v="52263"/>
    <m/>
    <m/>
    <m/>
    <m/>
    <m/>
    <m/>
    <m/>
    <m/>
    <m/>
    <m/>
    <n v="0"/>
    <n v="2439"/>
    <n v="49824"/>
    <n v="0"/>
    <n v="0"/>
    <n v="0"/>
    <n v="0"/>
    <n v="0"/>
    <n v="0"/>
    <n v="0"/>
    <n v="0"/>
    <n v="52263"/>
    <m/>
    <m/>
    <m/>
    <m/>
    <m/>
    <m/>
    <m/>
    <m/>
    <m/>
    <m/>
    <n v="0"/>
    <m/>
    <n v="2600"/>
    <m/>
    <m/>
    <m/>
    <m/>
    <m/>
    <m/>
    <m/>
    <m/>
    <n v="2600"/>
    <n v="0"/>
    <n v="2600"/>
    <n v="0"/>
    <n v="0"/>
    <n v="0"/>
    <n v="0"/>
    <n v="0"/>
    <n v="0"/>
    <n v="0"/>
    <n v="0"/>
    <n v="2600"/>
    <m/>
    <n v="7176"/>
    <m/>
    <m/>
    <m/>
    <m/>
    <m/>
    <m/>
    <n v="1900"/>
    <n v="9076"/>
    <m/>
    <m/>
    <m/>
    <m/>
    <m/>
    <m/>
    <m/>
    <m/>
    <m/>
    <n v="0"/>
    <n v="0"/>
    <n v="7176"/>
    <n v="0"/>
    <n v="0"/>
    <n v="0"/>
    <n v="0"/>
    <n v="0"/>
    <n v="0"/>
    <n v="1900"/>
    <n v="9076"/>
    <m/>
    <m/>
    <m/>
    <m/>
    <m/>
    <m/>
    <m/>
    <m/>
    <m/>
    <m/>
    <n v="0"/>
    <n v="49380"/>
    <n v="67939"/>
    <n v="117319"/>
    <s v="Department chair (Faculty position)"/>
    <m/>
    <s v="yes"/>
    <m/>
    <m/>
    <s v="Release time"/>
    <m/>
    <m/>
    <n v="628"/>
    <n v="681"/>
    <m/>
    <m/>
    <n v="26900"/>
    <n v="20"/>
    <n v="2445"/>
    <m/>
    <m/>
    <m/>
    <n v="9"/>
    <n v="9"/>
    <n v="5923"/>
    <s v="No"/>
    <m/>
    <n v="3.5"/>
    <n v="1.25"/>
    <m/>
    <n v="4"/>
    <n v="4"/>
    <n v="4"/>
    <n v="5.25"/>
    <m/>
    <n v="5008"/>
    <s v="estimate"/>
    <n v="5445"/>
    <n v="9267"/>
    <m/>
    <n v="2520"/>
    <n v="92"/>
    <m/>
    <n v="17324"/>
    <m/>
    <m/>
    <m/>
    <m/>
    <m/>
    <m/>
    <s v="No"/>
    <m/>
    <m/>
    <m/>
    <m/>
    <m/>
    <m/>
    <m/>
    <m/>
    <m/>
    <m/>
    <s v="No"/>
    <m/>
    <n v="138"/>
    <n v="4950"/>
    <n v="6"/>
    <n v="6"/>
    <n v="65"/>
    <n v="50"/>
    <n v="16"/>
    <n v="16"/>
    <n v="0"/>
    <n v="0"/>
    <n v="0"/>
    <n v="0"/>
    <s v="No"/>
    <m/>
    <s v="No"/>
    <s v="No"/>
    <s v="Yes"/>
    <n v="93957"/>
    <n v="0"/>
    <n v="0.37191759220586607"/>
    <n v="3.4095074114167359E-2"/>
    <n v="4.8986097733529951E-2"/>
    <n v="0"/>
    <n v="0.44547771460718211"/>
    <n v="2.2161798174208783E-2"/>
    <n v="7.7361723165045734E-2"/>
    <n v="0"/>
    <n v="0.42090368993939603"/>
    <n v="0.57909631006060402"/>
    <n v="25"/>
    <s v="No"/>
    <m/>
    <m/>
    <m/>
    <m/>
    <m/>
    <m/>
    <m/>
    <m/>
    <m/>
    <n v="1208.7565714285695"/>
    <x v="0"/>
  </r>
  <r>
    <s v="Lassen CCD"/>
    <x v="54"/>
    <s v="131"/>
    <s v="Single College District"/>
    <x v="1"/>
    <n v="0.6144788486698648"/>
    <n v="9.1583078935891848E-2"/>
    <n v="0.13"/>
    <n v="235.6"/>
    <n v="105.2"/>
    <n v="20060"/>
    <x v="0"/>
    <x v="486"/>
    <x v="99"/>
    <x v="18"/>
    <n v="0"/>
    <n v="68"/>
    <n v="0"/>
    <n v="10"/>
    <n v="0"/>
    <n v="5848"/>
    <m/>
    <n v="0"/>
    <n v="11603"/>
    <n v="0"/>
    <n v="0"/>
    <m/>
    <m/>
    <n v="0"/>
    <n v="0"/>
    <n v="17451"/>
    <n v="10535"/>
    <m/>
    <n v="0"/>
    <n v="0"/>
    <n v="0"/>
    <n v="0"/>
    <m/>
    <m/>
    <n v="0"/>
    <n v="0"/>
    <n v="10535"/>
    <n v="4404"/>
    <m/>
    <n v="0"/>
    <n v="0"/>
    <n v="0"/>
    <n v="0"/>
    <m/>
    <m/>
    <n v="0"/>
    <n v="0"/>
    <n v="4404"/>
    <n v="7300"/>
    <m/>
    <n v="0"/>
    <n v="0"/>
    <n v="0"/>
    <n v="0"/>
    <m/>
    <m/>
    <n v="0"/>
    <n v="0"/>
    <n v="7300"/>
    <m/>
    <m/>
    <m/>
    <m/>
    <m/>
    <m/>
    <m/>
    <m/>
    <m/>
    <m/>
    <m/>
    <m/>
    <m/>
    <m/>
    <m/>
    <m/>
    <m/>
    <m/>
    <m/>
    <m/>
    <m/>
    <m/>
    <n v="20246"/>
    <m/>
    <n v="0"/>
    <n v="0"/>
    <n v="0"/>
    <m/>
    <m/>
    <n v="9044"/>
    <n v="0"/>
    <n v="0"/>
    <n v="29290"/>
    <m/>
    <m/>
    <m/>
    <m/>
    <m/>
    <m/>
    <m/>
    <m/>
    <m/>
    <m/>
    <m/>
    <m/>
    <m/>
    <m/>
    <m/>
    <m/>
    <m/>
    <m/>
    <m/>
    <m/>
    <m/>
    <m/>
    <n v="0"/>
    <m/>
    <n v="0"/>
    <n v="0"/>
    <n v="0"/>
    <m/>
    <m/>
    <n v="0"/>
    <n v="0"/>
    <n v="0"/>
    <n v="0"/>
    <m/>
    <m/>
    <m/>
    <m/>
    <m/>
    <m/>
    <m/>
    <m/>
    <m/>
    <m/>
    <m/>
    <m/>
    <m/>
    <m/>
    <m/>
    <m/>
    <m/>
    <m/>
    <m/>
    <m/>
    <m/>
    <m/>
    <m/>
    <m/>
    <m/>
    <m/>
    <m/>
    <m/>
    <m/>
    <m/>
    <n v="0"/>
    <m/>
    <n v="0"/>
    <n v="0"/>
    <n v="0"/>
    <n v="0"/>
    <m/>
    <m/>
    <n v="0"/>
    <n v="0"/>
    <n v="0"/>
    <n v="32390"/>
    <n v="36590"/>
    <n v="68980"/>
    <m/>
    <s v="Faculty Librarian"/>
    <s v="yes"/>
    <s v="don't know"/>
    <s v="None"/>
    <m/>
    <m/>
    <m/>
    <n v="417"/>
    <n v="450"/>
    <m/>
    <m/>
    <n v="23245"/>
    <n v="6856"/>
    <n v="9476"/>
    <n v="101"/>
    <m/>
    <n v="86"/>
    <n v="70"/>
    <n v="101"/>
    <n v="210"/>
    <m/>
    <m/>
    <n v="1"/>
    <n v="1"/>
    <m/>
    <m/>
    <n v="2"/>
    <n v="2"/>
    <n v="3"/>
    <n v="0.2"/>
    <n v="5000"/>
    <s v="estimate"/>
    <n v="1826"/>
    <n v="260"/>
    <n v="256"/>
    <n v="1324"/>
    <m/>
    <n v="459"/>
    <n v="4125"/>
    <m/>
    <m/>
    <n v="2095"/>
    <n v="2067"/>
    <n v="22"/>
    <n v="22"/>
    <m/>
    <m/>
    <m/>
    <m/>
    <m/>
    <m/>
    <m/>
    <m/>
    <m/>
    <m/>
    <m/>
    <m/>
    <m/>
    <n v="105"/>
    <n v="431"/>
    <n v="0"/>
    <n v="0"/>
    <m/>
    <n v="56"/>
    <n v="48"/>
    <n v="35.5"/>
    <n v="0"/>
    <n v="0"/>
    <m/>
    <m/>
    <m/>
    <m/>
    <m/>
    <m/>
    <m/>
    <n v="45564"/>
    <n v="0"/>
    <n v="0.25298637286169906"/>
    <n v="0.15272542766019137"/>
    <n v="6.3844592635546538E-2"/>
    <n v="0.10582777616700492"/>
    <n v="0.42461583067555814"/>
    <n v="0"/>
    <m/>
    <n v="0"/>
    <n v="0.46955639315743691"/>
    <n v="0.53044360684256309"/>
    <m/>
    <m/>
    <m/>
    <m/>
    <m/>
    <m/>
    <m/>
    <m/>
    <m/>
    <m/>
    <m/>
    <n v="557.92876190476056"/>
    <x v="0"/>
  </r>
  <r>
    <s v="Lassen CCD"/>
    <x v="54"/>
    <s v="131"/>
    <s v="Single College District"/>
    <x v="1"/>
    <n v="0.6144788486698648"/>
    <n v="9.1583078935891848E-2"/>
    <n v="0.13"/>
    <n v="235.6"/>
    <n v="105.2"/>
    <n v="20070"/>
    <x v="1"/>
    <x v="487"/>
    <x v="99"/>
    <x v="18"/>
    <n v="0"/>
    <n v="68"/>
    <n v="0"/>
    <n v="10"/>
    <n v="0"/>
    <n v="5665"/>
    <m/>
    <n v="0"/>
    <n v="5871"/>
    <n v="0"/>
    <n v="0"/>
    <m/>
    <m/>
    <n v="21478"/>
    <n v="0"/>
    <n v="33014"/>
    <n v="11693"/>
    <m/>
    <n v="0"/>
    <n v="0"/>
    <n v="0"/>
    <n v="0"/>
    <m/>
    <m/>
    <n v="0"/>
    <n v="0"/>
    <n v="11693"/>
    <n v="4619"/>
    <m/>
    <n v="0"/>
    <n v="0"/>
    <n v="0"/>
    <n v="0"/>
    <m/>
    <m/>
    <n v="0"/>
    <n v="0"/>
    <n v="4619"/>
    <n v="3100"/>
    <m/>
    <n v="0"/>
    <n v="0"/>
    <n v="0"/>
    <n v="0"/>
    <m/>
    <m/>
    <n v="0"/>
    <n v="0"/>
    <n v="3100"/>
    <m/>
    <m/>
    <m/>
    <m/>
    <m/>
    <m/>
    <m/>
    <m/>
    <m/>
    <m/>
    <m/>
    <m/>
    <m/>
    <m/>
    <m/>
    <m/>
    <m/>
    <m/>
    <m/>
    <m/>
    <m/>
    <m/>
    <n v="25755"/>
    <m/>
    <n v="0"/>
    <n v="0"/>
    <n v="0"/>
    <m/>
    <m/>
    <n v="9044"/>
    <n v="0"/>
    <n v="0"/>
    <n v="34799"/>
    <m/>
    <m/>
    <m/>
    <m/>
    <m/>
    <m/>
    <m/>
    <m/>
    <m/>
    <m/>
    <m/>
    <m/>
    <m/>
    <m/>
    <m/>
    <m/>
    <m/>
    <m/>
    <m/>
    <m/>
    <m/>
    <m/>
    <n v="0"/>
    <m/>
    <n v="0"/>
    <n v="15721"/>
    <n v="0"/>
    <m/>
    <m/>
    <n v="0"/>
    <n v="3335"/>
    <n v="0"/>
    <n v="19056"/>
    <m/>
    <m/>
    <m/>
    <m/>
    <m/>
    <m/>
    <m/>
    <m/>
    <m/>
    <m/>
    <m/>
    <m/>
    <m/>
    <m/>
    <m/>
    <m/>
    <m/>
    <m/>
    <m/>
    <m/>
    <m/>
    <m/>
    <m/>
    <m/>
    <m/>
    <m/>
    <m/>
    <m/>
    <m/>
    <m/>
    <n v="0"/>
    <m/>
    <n v="0"/>
    <n v="0"/>
    <n v="0"/>
    <n v="0"/>
    <m/>
    <m/>
    <n v="0"/>
    <n v="0"/>
    <n v="0"/>
    <n v="49326"/>
    <n v="56955"/>
    <n v="106281"/>
    <m/>
    <s v="Faculty Librarian"/>
    <s v="yes"/>
    <s v="don't know"/>
    <s v="None"/>
    <m/>
    <m/>
    <m/>
    <n v="874"/>
    <n v="983"/>
    <m/>
    <m/>
    <n v="24119"/>
    <n v="5964"/>
    <n v="15440"/>
    <n v="92"/>
    <n v="0"/>
    <n v="91"/>
    <n v="164"/>
    <n v="249"/>
    <n v="382"/>
    <m/>
    <m/>
    <n v="1"/>
    <n v="1"/>
    <m/>
    <m/>
    <n v="2"/>
    <n v="2"/>
    <n v="3"/>
    <n v="0.2"/>
    <n v="3750"/>
    <s v="estimate"/>
    <n v="1364"/>
    <n v="379"/>
    <n v="238"/>
    <n v="1207"/>
    <m/>
    <n v="209"/>
    <n v="3397"/>
    <m/>
    <m/>
    <n v="1332"/>
    <n v="1275"/>
    <n v="13"/>
    <n v="13"/>
    <m/>
    <m/>
    <m/>
    <m/>
    <m/>
    <m/>
    <m/>
    <m/>
    <m/>
    <m/>
    <m/>
    <m/>
    <m/>
    <n v="18"/>
    <n v="256"/>
    <n v="0"/>
    <n v="0"/>
    <m/>
    <n v="56"/>
    <n v="48"/>
    <n v="35.5"/>
    <n v="0"/>
    <n v="0"/>
    <m/>
    <m/>
    <m/>
    <m/>
    <m/>
    <m/>
    <m/>
    <n v="38121"/>
    <n v="0"/>
    <n v="0.31062936931342383"/>
    <n v="0.11001966485072591"/>
    <n v="4.3460261006200547E-2"/>
    <n v="2.9167960406846001E-2"/>
    <n v="0.32742446909607548"/>
    <n v="0.17929827532672821"/>
    <m/>
    <n v="0"/>
    <n v="0.46410929517035032"/>
    <n v="0.53589070482964973"/>
    <m/>
    <m/>
    <m/>
    <m/>
    <m/>
    <m/>
    <m/>
    <m/>
    <m/>
    <m/>
    <m/>
    <n v="524.38971428571585"/>
    <x v="0"/>
  </r>
  <r>
    <s v="Lassen CCD"/>
    <x v="54"/>
    <s v="131"/>
    <s v="Single College District"/>
    <x v="1"/>
    <n v="0.6144788486698648"/>
    <n v="9.1583078935891848E-2"/>
    <n v="0.13"/>
    <n v="235.6"/>
    <n v="105.2"/>
    <n v="20080"/>
    <x v="2"/>
    <x v="488"/>
    <x v="99"/>
    <x v="19"/>
    <n v="10"/>
    <n v="74"/>
    <n v="0"/>
    <n v="10"/>
    <n v="0"/>
    <n v="3705"/>
    <m/>
    <n v="0"/>
    <n v="3100"/>
    <m/>
    <m/>
    <m/>
    <m/>
    <m/>
    <m/>
    <n v="6635"/>
    <m/>
    <m/>
    <m/>
    <m/>
    <m/>
    <n v="3000"/>
    <m/>
    <m/>
    <m/>
    <m/>
    <n v="3000"/>
    <n v="11692"/>
    <m/>
    <m/>
    <m/>
    <m/>
    <m/>
    <m/>
    <m/>
    <m/>
    <m/>
    <n v="11692"/>
    <n v="5218"/>
    <m/>
    <m/>
    <m/>
    <m/>
    <m/>
    <m/>
    <m/>
    <m/>
    <m/>
    <n v="5218"/>
    <m/>
    <m/>
    <m/>
    <m/>
    <m/>
    <m/>
    <m/>
    <m/>
    <m/>
    <m/>
    <m/>
    <m/>
    <m/>
    <m/>
    <m/>
    <m/>
    <m/>
    <m/>
    <m/>
    <m/>
    <m/>
    <m/>
    <n v="26253"/>
    <m/>
    <m/>
    <m/>
    <m/>
    <m/>
    <m/>
    <n v="10596"/>
    <m/>
    <m/>
    <n v="36849"/>
    <m/>
    <m/>
    <m/>
    <m/>
    <m/>
    <m/>
    <m/>
    <m/>
    <m/>
    <m/>
    <m/>
    <m/>
    <m/>
    <m/>
    <m/>
    <m/>
    <m/>
    <m/>
    <m/>
    <m/>
    <m/>
    <m/>
    <n v="595"/>
    <m/>
    <m/>
    <m/>
    <m/>
    <m/>
    <m/>
    <m/>
    <m/>
    <m/>
    <n v="595"/>
    <m/>
    <m/>
    <m/>
    <m/>
    <m/>
    <m/>
    <m/>
    <m/>
    <m/>
    <m/>
    <m/>
    <m/>
    <m/>
    <m/>
    <m/>
    <m/>
    <m/>
    <m/>
    <m/>
    <m/>
    <m/>
    <m/>
    <m/>
    <m/>
    <m/>
    <m/>
    <m/>
    <m/>
    <m/>
    <m/>
    <n v="4150"/>
    <m/>
    <m/>
    <m/>
    <m/>
    <m/>
    <m/>
    <m/>
    <m/>
    <m/>
    <n v="4150"/>
    <n v="23545"/>
    <n v="40444"/>
    <n v="68139"/>
    <m/>
    <s v="Faculty Librarian"/>
    <s v="No"/>
    <s v="PhD"/>
    <s v="None"/>
    <m/>
    <m/>
    <m/>
    <n v="465"/>
    <n v="481"/>
    <n v="0"/>
    <n v="0"/>
    <n v="22549"/>
    <n v="2236"/>
    <n v="17676"/>
    <n v="101"/>
    <m/>
    <n v="91"/>
    <n v="33"/>
    <n v="44"/>
    <n v="415"/>
    <m/>
    <m/>
    <n v="1"/>
    <n v="1"/>
    <m/>
    <m/>
    <n v="2"/>
    <n v="2"/>
    <n v="3"/>
    <n v="0.25"/>
    <n v="155"/>
    <s v="estimate"/>
    <n v="1273"/>
    <n v="370"/>
    <n v="103"/>
    <n v="610"/>
    <m/>
    <n v="274"/>
    <n v="2630"/>
    <m/>
    <m/>
    <n v="199"/>
    <n v="191"/>
    <n v="0"/>
    <n v="0"/>
    <m/>
    <m/>
    <m/>
    <m/>
    <m/>
    <m/>
    <m/>
    <m/>
    <m/>
    <m/>
    <m/>
    <m/>
    <m/>
    <n v="51"/>
    <n v="236"/>
    <n v="0"/>
    <n v="0"/>
    <m/>
    <n v="56"/>
    <n v="48"/>
    <n v="37.5"/>
    <n v="0"/>
    <n v="0"/>
    <n v="0"/>
    <n v="0"/>
    <m/>
    <m/>
    <m/>
    <m/>
    <m/>
    <n v="29626"/>
    <n v="0"/>
    <n v="9.7374484509605369E-2"/>
    <n v="4.4027649363800464E-2"/>
    <n v="0.1715904254538517"/>
    <n v="7.6578758126770272E-2"/>
    <n v="0.54079161713556112"/>
    <n v="8.7321504571537586E-3"/>
    <m/>
    <n v="6.0904914953257311E-2"/>
    <n v="0.34554366809022735"/>
    <n v="0.59355141695651537"/>
    <m/>
    <m/>
    <m/>
    <m/>
    <m/>
    <m/>
    <m/>
    <m/>
    <m/>
    <m/>
    <m/>
    <n v="649.9021587301587"/>
    <x v="0"/>
  </r>
  <r>
    <s v="Lassen CCD"/>
    <x v="54"/>
    <s v="131"/>
    <s v="Single College District"/>
    <x v="1"/>
    <n v="0.6144788486698648"/>
    <n v="9.1583078935891848E-2"/>
    <n v="0.13"/>
    <n v="235.6"/>
    <n v="105.2"/>
    <n v="20090"/>
    <x v="3"/>
    <x v="489"/>
    <x v="99"/>
    <x v="19"/>
    <n v="10"/>
    <n v="74"/>
    <n v="0"/>
    <n v="10"/>
    <n v="0"/>
    <n v="893"/>
    <m/>
    <n v="0"/>
    <n v="0"/>
    <n v="0"/>
    <n v="0"/>
    <m/>
    <m/>
    <n v="0"/>
    <n v="0"/>
    <n v="893"/>
    <n v="2704"/>
    <m/>
    <m/>
    <m/>
    <m/>
    <n v="396"/>
    <m/>
    <m/>
    <m/>
    <m/>
    <n v="3100"/>
    <n v="13020"/>
    <m/>
    <m/>
    <m/>
    <m/>
    <m/>
    <m/>
    <m/>
    <m/>
    <m/>
    <n v="13020"/>
    <n v="3459"/>
    <m/>
    <m/>
    <m/>
    <m/>
    <m/>
    <m/>
    <m/>
    <m/>
    <m/>
    <n v="3459"/>
    <m/>
    <m/>
    <m/>
    <m/>
    <m/>
    <m/>
    <m/>
    <m/>
    <m/>
    <m/>
    <m/>
    <m/>
    <m/>
    <m/>
    <m/>
    <m/>
    <m/>
    <m/>
    <m/>
    <m/>
    <m/>
    <m/>
    <m/>
    <m/>
    <m/>
    <n v="299"/>
    <m/>
    <m/>
    <m/>
    <n v="36363"/>
    <m/>
    <m/>
    <n v="36662"/>
    <m/>
    <m/>
    <m/>
    <m/>
    <m/>
    <m/>
    <m/>
    <m/>
    <m/>
    <m/>
    <m/>
    <m/>
    <m/>
    <m/>
    <m/>
    <m/>
    <m/>
    <m/>
    <m/>
    <m/>
    <m/>
    <m/>
    <m/>
    <m/>
    <m/>
    <n v="455"/>
    <m/>
    <m/>
    <m/>
    <m/>
    <m/>
    <m/>
    <n v="455"/>
    <m/>
    <m/>
    <m/>
    <m/>
    <m/>
    <m/>
    <m/>
    <m/>
    <m/>
    <m/>
    <m/>
    <m/>
    <m/>
    <m/>
    <m/>
    <m/>
    <m/>
    <m/>
    <m/>
    <m/>
    <m/>
    <m/>
    <m/>
    <m/>
    <m/>
    <m/>
    <m/>
    <m/>
    <m/>
    <m/>
    <n v="496"/>
    <m/>
    <m/>
    <m/>
    <m/>
    <m/>
    <m/>
    <m/>
    <m/>
    <m/>
    <n v="496"/>
    <n v="17372"/>
    <n v="40217"/>
    <n v="58085"/>
    <m/>
    <s v="Faculty Librarian"/>
    <s v="No"/>
    <s v="PhD"/>
    <s v="None"/>
    <m/>
    <m/>
    <m/>
    <n v="539"/>
    <n v="586"/>
    <n v="4"/>
    <n v="5"/>
    <n v="22879"/>
    <n v="1949"/>
    <n v="19625"/>
    <n v="95"/>
    <m/>
    <n v="91"/>
    <n v="26"/>
    <n v="40"/>
    <n v="451"/>
    <m/>
    <m/>
    <n v="1"/>
    <n v="1"/>
    <m/>
    <m/>
    <n v="2"/>
    <n v="2"/>
    <n v="3"/>
    <n v="0.65"/>
    <n v="93"/>
    <s v="estimate"/>
    <n v="1343"/>
    <n v="386"/>
    <n v="135"/>
    <n v="895"/>
    <m/>
    <n v="233"/>
    <n v="2991"/>
    <m/>
    <m/>
    <n v="78"/>
    <n v="60"/>
    <n v="0"/>
    <n v="0"/>
    <m/>
    <m/>
    <m/>
    <m/>
    <m/>
    <m/>
    <m/>
    <m/>
    <m/>
    <m/>
    <m/>
    <m/>
    <m/>
    <n v="68"/>
    <n v="339"/>
    <n v="0"/>
    <n v="0"/>
    <m/>
    <n v="56"/>
    <n v="48"/>
    <n v="37.5"/>
    <n v="0"/>
    <n v="0"/>
    <n v="0"/>
    <n v="0"/>
    <m/>
    <m/>
    <m/>
    <m/>
    <m/>
    <n v="40852"/>
    <n v="0"/>
    <n v="1.5374020831539985E-2"/>
    <n v="5.3370061117328053E-2"/>
    <n v="0.22415425669277783"/>
    <n v="5.9550658517689592E-2"/>
    <n v="0.63117844538176815"/>
    <n v="7.8333476801239563E-3"/>
    <m/>
    <n v="8.5392097787724882E-3"/>
    <n v="0.29907893604200741"/>
    <n v="0.69238185417922016"/>
    <m/>
    <m/>
    <m/>
    <m/>
    <m/>
    <m/>
    <m/>
    <m/>
    <m/>
    <m/>
    <m/>
    <n v="667.08768253968231"/>
    <x v="0"/>
  </r>
  <r>
    <s v="Lassen CCD"/>
    <x v="54"/>
    <s v="131"/>
    <s v="Single College District"/>
    <x v="1"/>
    <n v="0.6144788486698648"/>
    <n v="9.1583078935891848E-2"/>
    <n v="0.13"/>
    <n v="235.6"/>
    <n v="105.2"/>
    <n v="20100"/>
    <x v="4"/>
    <x v="490"/>
    <x v="99"/>
    <x v="19"/>
    <n v="10"/>
    <n v="74"/>
    <n v="0"/>
    <n v="10"/>
    <n v="0"/>
    <n v="3207"/>
    <m/>
    <n v="0"/>
    <n v="0"/>
    <n v="0"/>
    <n v="0"/>
    <m/>
    <m/>
    <n v="0"/>
    <n v="0"/>
    <n v="3207"/>
    <n v="0"/>
    <m/>
    <m/>
    <m/>
    <m/>
    <m/>
    <m/>
    <m/>
    <m/>
    <m/>
    <n v="0"/>
    <n v="11979"/>
    <m/>
    <m/>
    <m/>
    <m/>
    <m/>
    <m/>
    <m/>
    <m/>
    <m/>
    <n v="11979"/>
    <n v="2261"/>
    <m/>
    <m/>
    <m/>
    <m/>
    <m/>
    <m/>
    <m/>
    <m/>
    <m/>
    <n v="2261"/>
    <m/>
    <m/>
    <m/>
    <m/>
    <m/>
    <m/>
    <m/>
    <m/>
    <m/>
    <m/>
    <m/>
    <m/>
    <m/>
    <m/>
    <m/>
    <m/>
    <m/>
    <m/>
    <m/>
    <m/>
    <m/>
    <m/>
    <n v="34129"/>
    <m/>
    <m/>
    <m/>
    <m/>
    <m/>
    <m/>
    <m/>
    <m/>
    <m/>
    <n v="34129"/>
    <m/>
    <m/>
    <m/>
    <m/>
    <m/>
    <m/>
    <m/>
    <m/>
    <m/>
    <m/>
    <m/>
    <m/>
    <m/>
    <m/>
    <m/>
    <m/>
    <m/>
    <m/>
    <m/>
    <m/>
    <m/>
    <m/>
    <n v="0"/>
    <m/>
    <m/>
    <m/>
    <m/>
    <m/>
    <m/>
    <m/>
    <m/>
    <m/>
    <n v="0"/>
    <m/>
    <m/>
    <m/>
    <m/>
    <m/>
    <m/>
    <m/>
    <m/>
    <m/>
    <m/>
    <m/>
    <m/>
    <m/>
    <m/>
    <m/>
    <m/>
    <m/>
    <m/>
    <m/>
    <m/>
    <m/>
    <m/>
    <m/>
    <m/>
    <m/>
    <m/>
    <m/>
    <m/>
    <m/>
    <m/>
    <n v="150"/>
    <m/>
    <m/>
    <m/>
    <m/>
    <m/>
    <m/>
    <m/>
    <m/>
    <m/>
    <n v="150"/>
    <n v="17447"/>
    <n v="34129"/>
    <n v="51726"/>
    <m/>
    <s v="Faculty Librarian"/>
    <s v="No"/>
    <s v="PhD"/>
    <s v="None"/>
    <m/>
    <m/>
    <m/>
    <n v="126"/>
    <n v="129"/>
    <n v="10"/>
    <n v="25"/>
    <n v="22921"/>
    <n v="0"/>
    <n v="19625"/>
    <n v="77"/>
    <m/>
    <n v="91"/>
    <n v="25"/>
    <n v="45"/>
    <n v="474"/>
    <m/>
    <m/>
    <n v="1"/>
    <n v="1"/>
    <m/>
    <m/>
    <n v="2"/>
    <n v="2"/>
    <n v="3"/>
    <n v="0.3"/>
    <n v="62"/>
    <s v="estimate"/>
    <n v="1566"/>
    <n v="446"/>
    <n v="55"/>
    <n v="1703"/>
    <m/>
    <n v="438"/>
    <n v="4208"/>
    <m/>
    <m/>
    <n v="64"/>
    <n v="51"/>
    <n v="0"/>
    <n v="0"/>
    <m/>
    <m/>
    <m/>
    <m/>
    <m/>
    <m/>
    <m/>
    <m/>
    <m/>
    <m/>
    <m/>
    <m/>
    <m/>
    <n v="17"/>
    <n v="199"/>
    <n v="0"/>
    <n v="0"/>
    <m/>
    <n v="56"/>
    <n v="48"/>
    <n v="37.5"/>
    <n v="0"/>
    <n v="0"/>
    <n v="0"/>
    <n v="0"/>
    <m/>
    <m/>
    <m/>
    <m/>
    <m/>
    <n v="43285"/>
    <n v="0"/>
    <n v="6.1999768008351698E-2"/>
    <n v="0"/>
    <n v="0.23158566291613503"/>
    <n v="4.3711093067316242E-2"/>
    <n v="0.65980358040443876"/>
    <n v="0"/>
    <m/>
    <n v="2.8998956037582647E-3"/>
    <n v="0.33729652399180299"/>
    <n v="0.65980358040443876"/>
    <m/>
    <m/>
    <m/>
    <m/>
    <m/>
    <m/>
    <m/>
    <m/>
    <m/>
    <m/>
    <m/>
    <n v="702.74304761904739"/>
    <x v="0"/>
  </r>
  <r>
    <s v="Lassen CCD"/>
    <x v="54"/>
    <s v="131"/>
    <s v="Single College District"/>
    <x v="1"/>
    <n v="0.6144788486698648"/>
    <n v="9.1583078935891848E-2"/>
    <n v="0.13"/>
    <n v="235.6"/>
    <n v="105.2"/>
    <n v="20110"/>
    <x v="5"/>
    <x v="491"/>
    <x v="100"/>
    <x v="19"/>
    <n v="12"/>
    <n v="78"/>
    <m/>
    <n v="10"/>
    <n v="0"/>
    <n v="923.18"/>
    <m/>
    <m/>
    <m/>
    <m/>
    <m/>
    <m/>
    <m/>
    <m/>
    <m/>
    <n v="923.18"/>
    <n v="7533"/>
    <m/>
    <m/>
    <m/>
    <m/>
    <m/>
    <m/>
    <m/>
    <m/>
    <m/>
    <n v="7533"/>
    <n v="3902.7"/>
    <m/>
    <m/>
    <m/>
    <m/>
    <m/>
    <m/>
    <m/>
    <m/>
    <m/>
    <n v="3902.7"/>
    <n v="510.02"/>
    <m/>
    <m/>
    <m/>
    <m/>
    <m/>
    <m/>
    <m/>
    <m/>
    <m/>
    <n v="510.02"/>
    <m/>
    <m/>
    <m/>
    <m/>
    <m/>
    <m/>
    <m/>
    <m/>
    <m/>
    <m/>
    <m/>
    <m/>
    <m/>
    <m/>
    <m/>
    <m/>
    <m/>
    <m/>
    <m/>
    <m/>
    <m/>
    <m/>
    <n v="27978.65"/>
    <m/>
    <m/>
    <m/>
    <m/>
    <m/>
    <m/>
    <m/>
    <m/>
    <m/>
    <n v="27978.65"/>
    <m/>
    <m/>
    <m/>
    <m/>
    <m/>
    <m/>
    <m/>
    <m/>
    <m/>
    <m/>
    <m/>
    <m/>
    <m/>
    <m/>
    <m/>
    <m/>
    <m/>
    <m/>
    <m/>
    <m/>
    <m/>
    <m/>
    <n v="0"/>
    <m/>
    <m/>
    <m/>
    <m/>
    <m/>
    <m/>
    <m/>
    <m/>
    <m/>
    <n v="0"/>
    <m/>
    <m/>
    <m/>
    <m/>
    <m/>
    <m/>
    <m/>
    <m/>
    <m/>
    <m/>
    <m/>
    <m/>
    <m/>
    <m/>
    <m/>
    <m/>
    <m/>
    <m/>
    <m/>
    <m/>
    <m/>
    <m/>
    <m/>
    <m/>
    <m/>
    <m/>
    <m/>
    <m/>
    <m/>
    <m/>
    <n v="4034.88"/>
    <m/>
    <m/>
    <m/>
    <m/>
    <m/>
    <m/>
    <m/>
    <m/>
    <m/>
    <n v="4034.88"/>
    <n v="4825.88"/>
    <n v="36021.67"/>
    <n v="44882.43"/>
    <s v="Dean or other administrator"/>
    <s v="Faculty Librarian (MLIS)"/>
    <s v="No"/>
    <s v="M.A. (subject other than librarianship)"/>
    <s v="None"/>
    <m/>
    <m/>
    <m/>
    <n v="59"/>
    <n v="59"/>
    <m/>
    <m/>
    <n v="22728"/>
    <n v="504"/>
    <n v="20306"/>
    <n v="41"/>
    <m/>
    <n v="90"/>
    <n v="15"/>
    <n v="15"/>
    <n v="464"/>
    <m/>
    <m/>
    <n v="0.5"/>
    <n v="0.55000000000000004"/>
    <m/>
    <m/>
    <n v="2"/>
    <n v="2"/>
    <n v="2.5499999999999998"/>
    <n v="0.43"/>
    <n v="451"/>
    <s v="estimate"/>
    <n v="1462"/>
    <n v="633"/>
    <m/>
    <n v="1015"/>
    <m/>
    <n v="86"/>
    <n v="3196"/>
    <m/>
    <m/>
    <n v="0"/>
    <n v="0"/>
    <n v="18"/>
    <n v="16"/>
    <m/>
    <m/>
    <m/>
    <m/>
    <m/>
    <m/>
    <m/>
    <m/>
    <m/>
    <m/>
    <m/>
    <m/>
    <m/>
    <n v="10"/>
    <n v="210"/>
    <n v="0"/>
    <n v="0"/>
    <n v="0"/>
    <n v="56"/>
    <n v="48"/>
    <n v="48"/>
    <n v="0"/>
    <n v="0"/>
    <n v="0"/>
    <n v="0"/>
    <m/>
    <m/>
    <m/>
    <m/>
    <m/>
    <n v="39274"/>
    <n v="0"/>
    <n v="2.0568850661606332E-2"/>
    <n v="0.16783850607019271"/>
    <n v="8.6953848087102228E-2"/>
    <n v="1.136346672851715E-2"/>
    <n v="0.62337645265641817"/>
    <n v="0"/>
    <m/>
    <n v="8.9898875796163444E-2"/>
    <n v="0.10752269874870857"/>
    <n v="0.80257842545512792"/>
    <m/>
    <m/>
    <m/>
    <m/>
    <m/>
    <m/>
    <m/>
    <m/>
    <m/>
    <m/>
    <m/>
    <n v="944.25531279178381"/>
    <x v="0"/>
  </r>
  <r>
    <s v="Lassen CCD"/>
    <x v="54"/>
    <s v="131"/>
    <s v="Single College District"/>
    <x v="1"/>
    <n v="0.6144788486698648"/>
    <n v="9.1583078935891848E-2"/>
    <n v="0.13"/>
    <n v="235.6"/>
    <n v="105.2"/>
    <n v="20120"/>
    <x v="6"/>
    <x v="492"/>
    <x v="100"/>
    <x v="19"/>
    <n v="12"/>
    <n v="78"/>
    <m/>
    <n v="10"/>
    <n v="0"/>
    <n v="290.36"/>
    <m/>
    <m/>
    <m/>
    <m/>
    <m/>
    <m/>
    <m/>
    <m/>
    <m/>
    <n v="290.36"/>
    <n v="7759"/>
    <m/>
    <m/>
    <m/>
    <m/>
    <m/>
    <m/>
    <m/>
    <m/>
    <m/>
    <n v="7759"/>
    <n v="2963.05"/>
    <m/>
    <m/>
    <m/>
    <m/>
    <m/>
    <m/>
    <m/>
    <m/>
    <m/>
    <n v="2963.05"/>
    <n v="157.72999999999999"/>
    <m/>
    <m/>
    <m/>
    <m/>
    <m/>
    <m/>
    <m/>
    <m/>
    <m/>
    <n v="157.72999999999999"/>
    <m/>
    <m/>
    <m/>
    <m/>
    <m/>
    <m/>
    <m/>
    <m/>
    <m/>
    <m/>
    <m/>
    <m/>
    <m/>
    <m/>
    <m/>
    <m/>
    <m/>
    <m/>
    <m/>
    <m/>
    <m/>
    <m/>
    <n v="810.93"/>
    <m/>
    <m/>
    <m/>
    <m/>
    <m/>
    <m/>
    <m/>
    <n v="27771.38"/>
    <m/>
    <n v="28582.31"/>
    <m/>
    <m/>
    <m/>
    <m/>
    <m/>
    <m/>
    <m/>
    <m/>
    <m/>
    <m/>
    <m/>
    <m/>
    <m/>
    <m/>
    <m/>
    <m/>
    <m/>
    <m/>
    <m/>
    <m/>
    <m/>
    <m/>
    <n v="60.9"/>
    <m/>
    <m/>
    <m/>
    <m/>
    <m/>
    <m/>
    <m/>
    <m/>
    <m/>
    <n v="60.9"/>
    <m/>
    <m/>
    <m/>
    <m/>
    <m/>
    <m/>
    <m/>
    <m/>
    <m/>
    <m/>
    <m/>
    <m/>
    <m/>
    <m/>
    <m/>
    <m/>
    <m/>
    <m/>
    <m/>
    <m/>
    <m/>
    <m/>
    <m/>
    <m/>
    <m/>
    <m/>
    <m/>
    <m/>
    <m/>
    <m/>
    <n v="3999.87"/>
    <m/>
    <m/>
    <m/>
    <m/>
    <m/>
    <m/>
    <m/>
    <m/>
    <m/>
    <n v="3999.87"/>
    <n v="3253.4100000000003"/>
    <n v="36559.94"/>
    <n v="43813.22"/>
    <s v="Dean or other administrator"/>
    <s v="Faculty Librarian (MLIS)"/>
    <s v="No"/>
    <s v="M.A. (subject other than librarianship)"/>
    <s v="None"/>
    <m/>
    <m/>
    <m/>
    <n v="23"/>
    <n v="24"/>
    <m/>
    <m/>
    <n v="22345"/>
    <n v="0"/>
    <n v="20306"/>
    <n v="36"/>
    <m/>
    <n v="90"/>
    <n v="10"/>
    <n v="17"/>
    <n v="473"/>
    <m/>
    <m/>
    <n v="0.5"/>
    <n v="0.4"/>
    <m/>
    <m/>
    <n v="2"/>
    <n v="2"/>
    <n v="2.4"/>
    <n v="0.43"/>
    <n v="264"/>
    <s v="estimate"/>
    <n v="912"/>
    <n v="869"/>
    <n v="6"/>
    <n v="590"/>
    <m/>
    <n v="181"/>
    <n v="2558"/>
    <m/>
    <m/>
    <n v="0"/>
    <n v="0"/>
    <n v="3"/>
    <n v="1"/>
    <m/>
    <m/>
    <m/>
    <m/>
    <m/>
    <m/>
    <m/>
    <m/>
    <m/>
    <m/>
    <m/>
    <m/>
    <m/>
    <n v="30"/>
    <n v="394"/>
    <n v="0"/>
    <n v="0"/>
    <n v="0"/>
    <n v="56"/>
    <n v="48"/>
    <n v="48"/>
    <n v="0"/>
    <n v="0"/>
    <n v="0"/>
    <n v="0"/>
    <m/>
    <m/>
    <m/>
    <m/>
    <m/>
    <n v="40305"/>
    <n v="0"/>
    <n v="6.6272234727326592E-3"/>
    <n v="0.17709266746429503"/>
    <n v="6.7629131116133445E-2"/>
    <n v="3.6000549605803905E-3"/>
    <n v="0.65236725353671787"/>
    <n v="1.3899914226801864E-3"/>
    <m/>
    <n v="9.1293678026860378E-2"/>
    <n v="7.4256354588866105E-2"/>
    <n v="0.83444996738427357"/>
    <m/>
    <m/>
    <m/>
    <m/>
    <m/>
    <m/>
    <m/>
    <m/>
    <m/>
    <m/>
    <m/>
    <n v="821.63309523809517"/>
    <x v="0"/>
  </r>
  <r>
    <s v="Lassen CCD"/>
    <x v="54"/>
    <s v="131"/>
    <s v="Single College District"/>
    <x v="1"/>
    <n v="0.6144788486698648"/>
    <n v="9.1583078935891848E-2"/>
    <n v="0.13"/>
    <n v="235.6"/>
    <n v="105.2"/>
    <n v="20130"/>
    <x v="7"/>
    <x v="493"/>
    <x v="100"/>
    <x v="19"/>
    <n v="12"/>
    <n v="73"/>
    <n v="0"/>
    <n v="10"/>
    <m/>
    <n v="609.5"/>
    <m/>
    <m/>
    <m/>
    <m/>
    <m/>
    <m/>
    <m/>
    <m/>
    <m/>
    <n v="609.5"/>
    <n v="8025"/>
    <m/>
    <m/>
    <m/>
    <m/>
    <m/>
    <m/>
    <m/>
    <m/>
    <m/>
    <n v="8025"/>
    <n v="2844.87"/>
    <m/>
    <m/>
    <m/>
    <m/>
    <m/>
    <m/>
    <m/>
    <m/>
    <m/>
    <n v="2844.87"/>
    <n v="163.51"/>
    <m/>
    <m/>
    <m/>
    <m/>
    <m/>
    <m/>
    <m/>
    <m/>
    <m/>
    <n v="163.51"/>
    <m/>
    <m/>
    <m/>
    <m/>
    <m/>
    <m/>
    <m/>
    <m/>
    <m/>
    <m/>
    <m/>
    <m/>
    <m/>
    <m/>
    <m/>
    <m/>
    <m/>
    <m/>
    <m/>
    <m/>
    <m/>
    <m/>
    <n v="15985.82"/>
    <m/>
    <m/>
    <m/>
    <m/>
    <m/>
    <m/>
    <m/>
    <m/>
    <m/>
    <n v="15985.82"/>
    <m/>
    <m/>
    <m/>
    <m/>
    <m/>
    <m/>
    <m/>
    <m/>
    <m/>
    <m/>
    <m/>
    <m/>
    <m/>
    <m/>
    <m/>
    <m/>
    <m/>
    <m/>
    <m/>
    <m/>
    <m/>
    <m/>
    <n v="206.98"/>
    <m/>
    <m/>
    <m/>
    <m/>
    <m/>
    <m/>
    <m/>
    <m/>
    <m/>
    <n v="206.98"/>
    <m/>
    <m/>
    <m/>
    <m/>
    <m/>
    <m/>
    <m/>
    <m/>
    <m/>
    <m/>
    <m/>
    <m/>
    <m/>
    <m/>
    <m/>
    <m/>
    <m/>
    <m/>
    <m/>
    <m/>
    <m/>
    <m/>
    <m/>
    <m/>
    <m/>
    <m/>
    <m/>
    <m/>
    <m/>
    <m/>
    <n v="11115.8"/>
    <m/>
    <m/>
    <m/>
    <m/>
    <m/>
    <m/>
    <m/>
    <m/>
    <m/>
    <n v="11115.8"/>
    <n v="3454.37"/>
    <n v="24381.31"/>
    <n v="38951.479999999996"/>
    <s v="Other"/>
    <s v="Library Director (Faculty Librarian)"/>
    <s v="No"/>
    <s v="PhD"/>
    <s v="None"/>
    <m/>
    <m/>
    <m/>
    <n v="13"/>
    <n v="14"/>
    <n v="24"/>
    <n v="29"/>
    <n v="19845"/>
    <n v="137"/>
    <n v="18776"/>
    <n v="28"/>
    <n v="0"/>
    <n v="87"/>
    <n v="63"/>
    <n v="85"/>
    <n v="554"/>
    <m/>
    <m/>
    <n v="1"/>
    <n v="0.53"/>
    <m/>
    <n v="2"/>
    <n v="2"/>
    <n v="2"/>
    <n v="2.5300000000000002"/>
    <n v="0.33"/>
    <n v="193"/>
    <s v="actual"/>
    <n v="946"/>
    <n v="820"/>
    <n v="1134"/>
    <n v="691"/>
    <n v="116"/>
    <m/>
    <n v="3707"/>
    <m/>
    <m/>
    <n v="18"/>
    <n v="15"/>
    <n v="0"/>
    <m/>
    <s v="Yes"/>
    <s v="CSU Chico"/>
    <s v="UC Berkeley"/>
    <s v="Sacramento State"/>
    <s v="Boise State University"/>
    <s v="Pacific Union College "/>
    <m/>
    <m/>
    <m/>
    <m/>
    <m/>
    <s v="No"/>
    <m/>
    <n v="41"/>
    <n v="669"/>
    <n v="0"/>
    <m/>
    <m/>
    <n v="56"/>
    <n v="48"/>
    <n v="48"/>
    <n v="0"/>
    <n v="0"/>
    <n v="0"/>
    <n v="0"/>
    <s v="No"/>
    <m/>
    <m/>
    <s v="Yes"/>
    <s v="No"/>
    <n v="41494"/>
    <n v="1"/>
    <n v="1.5647672437606994E-2"/>
    <n v="0.20602554768137182"/>
    <n v="7.3036249200287132E-2"/>
    <n v="4.1977865796113522E-3"/>
    <n v="0.41040340444060153"/>
    <n v="5.3137903874255869E-3"/>
    <m/>
    <n v="0.28537554927309566"/>
    <n v="8.8683921637894125E-2"/>
    <n v="0.62594052908901032"/>
    <m/>
    <m/>
    <m/>
    <m/>
    <m/>
    <m/>
    <m/>
    <m/>
    <m/>
    <m/>
    <m/>
    <n v="684.94048560135491"/>
    <x v="0"/>
  </r>
  <r>
    <s v="Lassen CCD"/>
    <x v="54"/>
    <s v="131"/>
    <s v="Single College District"/>
    <x v="1"/>
    <n v="0.6144788486698648"/>
    <n v="9.1583078935891848E-2"/>
    <n v="0.13"/>
    <n v="235.6"/>
    <n v="105.2"/>
    <n v="20140"/>
    <x v="8"/>
    <x v="494"/>
    <x v="101"/>
    <x v="19"/>
    <n v="12"/>
    <n v="73"/>
    <n v="0"/>
    <n v="10"/>
    <m/>
    <n v="3400"/>
    <n v="0"/>
    <n v="0"/>
    <n v="0"/>
    <m/>
    <m/>
    <n v="0"/>
    <n v="0"/>
    <n v="0"/>
    <n v="0"/>
    <n v="3400"/>
    <n v="0"/>
    <n v="0"/>
    <n v="0"/>
    <n v="0"/>
    <m/>
    <m/>
    <n v="0"/>
    <n v="0"/>
    <n v="0"/>
    <n v="0"/>
    <n v="0"/>
    <n v="3067"/>
    <n v="0"/>
    <n v="0"/>
    <n v="0"/>
    <m/>
    <m/>
    <n v="0"/>
    <n v="0"/>
    <n v="0"/>
    <n v="0"/>
    <n v="3067"/>
    <n v="0"/>
    <n v="0"/>
    <n v="0"/>
    <n v="0"/>
    <m/>
    <m/>
    <n v="0"/>
    <n v="0"/>
    <n v="0"/>
    <n v="0"/>
    <n v="0"/>
    <n v="25467"/>
    <n v="0"/>
    <n v="0"/>
    <n v="0"/>
    <m/>
    <n v="0"/>
    <n v="0"/>
    <n v="0"/>
    <n v="0"/>
    <n v="0"/>
    <n v="25467"/>
    <n v="0"/>
    <n v="0"/>
    <n v="0"/>
    <n v="0"/>
    <m/>
    <n v="0"/>
    <n v="0"/>
    <n v="0"/>
    <n v="0"/>
    <n v="0"/>
    <n v="0"/>
    <n v="25467"/>
    <n v="0"/>
    <n v="0"/>
    <n v="0"/>
    <n v="0"/>
    <n v="0"/>
    <n v="0"/>
    <n v="0"/>
    <n v="0"/>
    <n v="0"/>
    <n v="25467"/>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5514"/>
    <n v="0"/>
    <n v="0"/>
    <n v="0"/>
    <m/>
    <m/>
    <n v="0"/>
    <n v="0"/>
    <n v="0"/>
    <n v="0"/>
    <n v="5514"/>
    <n v="6467"/>
    <n v="25467"/>
    <n v="37448"/>
    <s v="Other"/>
    <s v="in reality, the librarian"/>
    <s v="yes"/>
    <s v="don't know"/>
    <s v="None"/>
    <m/>
    <m/>
    <m/>
    <n v="359"/>
    <n v="992"/>
    <n v="0"/>
    <n v="0"/>
    <n v="20455"/>
    <n v="0"/>
    <n v="18776"/>
    <n v="28"/>
    <n v="0"/>
    <n v="87"/>
    <n v="0"/>
    <n v="0"/>
    <n v="554"/>
    <s v="No"/>
    <m/>
    <n v="0.53"/>
    <n v="0.53"/>
    <n v="0"/>
    <n v="2"/>
    <n v="2"/>
    <n v="2"/>
    <n v="2.5300000000000002"/>
    <n v="0"/>
    <n v="300"/>
    <s v="estimate"/>
    <n v="165"/>
    <n v="1530"/>
    <n v="665"/>
    <n v="52"/>
    <n v="0"/>
    <m/>
    <n v="2412"/>
    <n v="20"/>
    <n v="0"/>
    <m/>
    <n v="10"/>
    <n v="0"/>
    <n v="0"/>
    <s v="Yes"/>
    <s v="CSU Chico"/>
    <s v="UC Berkeley"/>
    <s v="Boise State"/>
    <s v="CSU Sacramento"/>
    <m/>
    <m/>
    <m/>
    <m/>
    <m/>
    <m/>
    <s v="No"/>
    <m/>
    <n v="30"/>
    <n v="350"/>
    <n v="0"/>
    <n v="0"/>
    <n v="0"/>
    <n v="37.5"/>
    <n v="37.5"/>
    <n v="37.5"/>
    <n v="0"/>
    <n v="0"/>
    <n v="0"/>
    <n v="0"/>
    <s v="No"/>
    <m/>
    <s v="No"/>
    <s v="Yes"/>
    <s v="No"/>
    <n v="41000"/>
    <n v="0"/>
    <n v="9.0792565691091648E-2"/>
    <n v="0"/>
    <n v="8.1900234992522969E-2"/>
    <n v="0"/>
    <n v="0.68006302072206792"/>
    <n v="0"/>
    <n v="0"/>
    <n v="0.14724417859431746"/>
    <n v="0.17269280068361462"/>
    <n v="0.68006302072206792"/>
    <n v="77.599999999999994"/>
    <s v="Yes"/>
    <m/>
    <s v="Student Government"/>
    <m/>
    <m/>
    <m/>
    <m/>
    <m/>
    <m/>
    <m/>
    <n v="709.29072087332929"/>
    <x v="0"/>
  </r>
  <r>
    <s v="Long Beach CCD"/>
    <x v="55"/>
    <s v="841"/>
    <s v="Single College District"/>
    <x v="2"/>
    <n v="0.68710691823899372"/>
    <n v="0.35746374021306637"/>
    <n v="0.2"/>
    <n v="23.8"/>
    <n v="4.0999999999999996"/>
    <n v="20060"/>
    <x v="0"/>
    <x v="495"/>
    <x v="0"/>
    <x v="8"/>
    <m/>
    <m/>
    <m/>
    <n v="60"/>
    <n v="60"/>
    <n v="0"/>
    <m/>
    <n v="0"/>
    <n v="0"/>
    <n v="0"/>
    <n v="0"/>
    <m/>
    <m/>
    <n v="0"/>
    <n v="4423"/>
    <n v="4423"/>
    <n v="52474.16"/>
    <m/>
    <n v="0"/>
    <n v="0"/>
    <n v="0"/>
    <n v="0"/>
    <m/>
    <m/>
    <n v="0"/>
    <n v="0"/>
    <n v="52474"/>
    <n v="13518.24"/>
    <m/>
    <n v="0"/>
    <n v="0"/>
    <n v="0"/>
    <n v="0"/>
    <m/>
    <m/>
    <n v="0"/>
    <n v="0"/>
    <n v="13518.24"/>
    <n v="0"/>
    <m/>
    <n v="0"/>
    <n v="0"/>
    <n v="0"/>
    <n v="0"/>
    <m/>
    <m/>
    <n v="0"/>
    <n v="0"/>
    <n v="0"/>
    <m/>
    <m/>
    <m/>
    <m/>
    <m/>
    <m/>
    <m/>
    <m/>
    <m/>
    <m/>
    <m/>
    <m/>
    <m/>
    <m/>
    <m/>
    <m/>
    <m/>
    <m/>
    <m/>
    <m/>
    <m/>
    <m/>
    <n v="0"/>
    <m/>
    <n v="45000"/>
    <n v="0"/>
    <n v="0"/>
    <m/>
    <m/>
    <n v="24937"/>
    <n v="0"/>
    <n v="0"/>
    <n v="69937"/>
    <m/>
    <m/>
    <m/>
    <m/>
    <m/>
    <m/>
    <m/>
    <m/>
    <m/>
    <m/>
    <m/>
    <m/>
    <m/>
    <m/>
    <m/>
    <m/>
    <m/>
    <m/>
    <m/>
    <m/>
    <m/>
    <m/>
    <n v="0"/>
    <m/>
    <n v="0"/>
    <n v="0"/>
    <n v="0"/>
    <m/>
    <m/>
    <n v="0"/>
    <n v="0"/>
    <n v="0"/>
    <n v="0"/>
    <m/>
    <m/>
    <m/>
    <m/>
    <m/>
    <m/>
    <m/>
    <m/>
    <m/>
    <m/>
    <m/>
    <m/>
    <m/>
    <m/>
    <m/>
    <m/>
    <m/>
    <m/>
    <m/>
    <m/>
    <m/>
    <m/>
    <m/>
    <m/>
    <m/>
    <m/>
    <m/>
    <m/>
    <m/>
    <m/>
    <n v="0"/>
    <m/>
    <n v="0"/>
    <n v="0"/>
    <n v="0"/>
    <n v="0"/>
    <m/>
    <m/>
    <n v="0"/>
    <n v="0"/>
    <n v="0"/>
    <n v="70415.240000000005"/>
    <n v="69937"/>
    <n v="140352.24"/>
    <s v="Department chair (Faculty position)"/>
    <m/>
    <s v="yes"/>
    <s v="B.A."/>
    <m/>
    <m/>
    <s v="Stipend"/>
    <m/>
    <n v="429"/>
    <n v="136"/>
    <n v="83"/>
    <n v="0"/>
    <n v="123480"/>
    <n v="3449"/>
    <n v="11334"/>
    <n v="310"/>
    <m/>
    <n v="10"/>
    <n v="0"/>
    <n v="0"/>
    <n v="2210"/>
    <m/>
    <m/>
    <n v="6"/>
    <n v="11"/>
    <m/>
    <m/>
    <n v="13"/>
    <n v="9.1999999999999993"/>
    <n v="20.2"/>
    <n v="8.1300000000000008"/>
    <n v="470"/>
    <s v="estimate"/>
    <n v="24230"/>
    <n v="17687"/>
    <n v="66145"/>
    <n v="8020"/>
    <m/>
    <n v="63679"/>
    <n v="179761"/>
    <m/>
    <m/>
    <n v="64"/>
    <n v="53"/>
    <n v="251"/>
    <n v="57"/>
    <m/>
    <m/>
    <m/>
    <m/>
    <m/>
    <m/>
    <m/>
    <m/>
    <m/>
    <m/>
    <m/>
    <m/>
    <m/>
    <n v="97"/>
    <n v="2910"/>
    <n v="7"/>
    <n v="15"/>
    <n v="91"/>
    <n v="75"/>
    <n v="75"/>
    <n v="470"/>
    <n v="6"/>
    <n v="0"/>
    <n v="24"/>
    <n v="0"/>
    <m/>
    <m/>
    <m/>
    <m/>
    <m/>
    <n v="11154"/>
    <n v="10"/>
    <n v="3.1513569003244979E-2"/>
    <n v="0.37387361968715288"/>
    <n v="9.6316524766544523E-2"/>
    <n v="0"/>
    <n v="0.49829628654305769"/>
    <n v="0"/>
    <m/>
    <n v="0"/>
    <n v="0.50170371345694242"/>
    <n v="0.49829628654305769"/>
    <m/>
    <m/>
    <m/>
    <m/>
    <m/>
    <m/>
    <m/>
    <m/>
    <m/>
    <m/>
    <m/>
    <n v="723.98297029703053"/>
    <x v="2"/>
  </r>
  <r>
    <s v="Long Beach CCD"/>
    <x v="55"/>
    <s v="841"/>
    <s v="Single College District"/>
    <x v="2"/>
    <n v="0.68710691823899372"/>
    <n v="0.35746374021306637"/>
    <n v="0.2"/>
    <n v="23.8"/>
    <n v="4.0999999999999996"/>
    <n v="20070"/>
    <x v="1"/>
    <x v="496"/>
    <x v="0"/>
    <x v="8"/>
    <m/>
    <m/>
    <m/>
    <n v="60"/>
    <n v="60"/>
    <n v="0"/>
    <m/>
    <n v="0"/>
    <n v="0"/>
    <n v="0"/>
    <n v="0"/>
    <m/>
    <m/>
    <n v="0"/>
    <n v="2475.9899999999998"/>
    <n v="2475.9899999999998"/>
    <n v="43518.45"/>
    <m/>
    <n v="0"/>
    <n v="0"/>
    <n v="0"/>
    <n v="0"/>
    <m/>
    <m/>
    <n v="0"/>
    <n v="0"/>
    <n v="43518.45"/>
    <n v="14506.82"/>
    <m/>
    <n v="0"/>
    <n v="0"/>
    <n v="0"/>
    <n v="0"/>
    <m/>
    <m/>
    <n v="0"/>
    <n v="0"/>
    <n v="14506.82"/>
    <n v="0"/>
    <m/>
    <n v="0"/>
    <n v="0"/>
    <n v="0"/>
    <n v="0"/>
    <m/>
    <m/>
    <n v="0"/>
    <n v="0"/>
    <n v="0"/>
    <m/>
    <m/>
    <m/>
    <m/>
    <m/>
    <m/>
    <m/>
    <m/>
    <m/>
    <m/>
    <m/>
    <m/>
    <m/>
    <m/>
    <m/>
    <m/>
    <m/>
    <m/>
    <m/>
    <m/>
    <m/>
    <m/>
    <n v="0"/>
    <m/>
    <n v="45000"/>
    <n v="0"/>
    <n v="0"/>
    <m/>
    <m/>
    <n v="31942"/>
    <n v="0"/>
    <n v="0"/>
    <n v="76942"/>
    <m/>
    <m/>
    <m/>
    <m/>
    <m/>
    <m/>
    <m/>
    <m/>
    <m/>
    <m/>
    <m/>
    <m/>
    <m/>
    <m/>
    <m/>
    <m/>
    <m/>
    <m/>
    <m/>
    <m/>
    <m/>
    <m/>
    <n v="0"/>
    <m/>
    <n v="0"/>
    <n v="0"/>
    <n v="0"/>
    <m/>
    <m/>
    <n v="0"/>
    <n v="0"/>
    <n v="0"/>
    <n v="0"/>
    <m/>
    <m/>
    <m/>
    <m/>
    <m/>
    <m/>
    <m/>
    <m/>
    <m/>
    <m/>
    <m/>
    <m/>
    <m/>
    <m/>
    <m/>
    <m/>
    <m/>
    <m/>
    <m/>
    <m/>
    <m/>
    <m/>
    <m/>
    <m/>
    <m/>
    <m/>
    <m/>
    <m/>
    <m/>
    <m/>
    <n v="0"/>
    <m/>
    <n v="0"/>
    <n v="0"/>
    <n v="0"/>
    <n v="0"/>
    <m/>
    <m/>
    <n v="0"/>
    <n v="0"/>
    <n v="0"/>
    <n v="60501.26"/>
    <n v="76942"/>
    <n v="137443.26"/>
    <s v="Department chair (Faculty position)"/>
    <m/>
    <s v="yes"/>
    <s v="B.A."/>
    <m/>
    <m/>
    <s v="Stipend"/>
    <m/>
    <n v="147140"/>
    <n v="147140"/>
    <n v="59"/>
    <n v="2"/>
    <n v="147140"/>
    <n v="11334"/>
    <n v="13452"/>
    <n v="293"/>
    <n v="0"/>
    <n v="57"/>
    <n v="0"/>
    <n v="0"/>
    <n v="2172"/>
    <m/>
    <m/>
    <n v="6"/>
    <n v="11"/>
    <m/>
    <m/>
    <n v="13"/>
    <n v="9.1999999999999993"/>
    <n v="20.2"/>
    <n v="8.1300000000000008"/>
    <n v="470"/>
    <s v="estimate"/>
    <n v="24230"/>
    <n v="17687"/>
    <n v="66145"/>
    <n v="8020"/>
    <m/>
    <n v="63679"/>
    <n v="179761"/>
    <m/>
    <m/>
    <n v="96"/>
    <n v="88"/>
    <n v="262"/>
    <n v="60"/>
    <m/>
    <m/>
    <m/>
    <m/>
    <m/>
    <m/>
    <m/>
    <m/>
    <m/>
    <m/>
    <m/>
    <m/>
    <m/>
    <n v="67"/>
    <n v="1487"/>
    <n v="7"/>
    <n v="13"/>
    <n v="140"/>
    <n v="75"/>
    <n v="75"/>
    <n v="470"/>
    <n v="6"/>
    <n v="0"/>
    <n v="24"/>
    <n v="0"/>
    <m/>
    <m/>
    <m/>
    <m/>
    <m/>
    <n v="11154"/>
    <n v="10"/>
    <n v="1.8014633820530739E-2"/>
    <n v="0.31662847636180919"/>
    <n v="0.10554770019279228"/>
    <n v="0"/>
    <n v="0.5598091896248677"/>
    <n v="0"/>
    <m/>
    <n v="0"/>
    <n v="0.44019081037513225"/>
    <n v="0.5598091896248677"/>
    <m/>
    <m/>
    <m/>
    <m/>
    <m/>
    <m/>
    <m/>
    <m/>
    <m/>
    <m/>
    <m/>
    <n v="723.94684582743935"/>
    <x v="2"/>
  </r>
  <r>
    <s v="Long Beach CCD"/>
    <x v="55"/>
    <s v="841"/>
    <s v="Single College District"/>
    <x v="2"/>
    <n v="0.68710691823899372"/>
    <n v="0.35746374021306637"/>
    <n v="0.2"/>
    <n v="23.8"/>
    <n v="4.0999999999999996"/>
    <n v="20080"/>
    <x v="2"/>
    <x v="497"/>
    <x v="102"/>
    <x v="7"/>
    <n v="48"/>
    <n v="383"/>
    <n v="55"/>
    <n v="134"/>
    <n v="144"/>
    <n v="4486"/>
    <m/>
    <n v="11757"/>
    <n v="0"/>
    <m/>
    <m/>
    <m/>
    <m/>
    <m/>
    <n v="1519"/>
    <n v="16242"/>
    <n v="5900"/>
    <m/>
    <m/>
    <m/>
    <m/>
    <m/>
    <m/>
    <m/>
    <m/>
    <m/>
    <n v="5900"/>
    <m/>
    <m/>
    <m/>
    <m/>
    <m/>
    <m/>
    <m/>
    <m/>
    <n v="67706"/>
    <m/>
    <n v="67706"/>
    <m/>
    <m/>
    <m/>
    <m/>
    <m/>
    <m/>
    <m/>
    <m/>
    <n v="9678"/>
    <m/>
    <n v="9678"/>
    <m/>
    <m/>
    <m/>
    <m/>
    <m/>
    <m/>
    <m/>
    <m/>
    <m/>
    <m/>
    <m/>
    <m/>
    <m/>
    <m/>
    <m/>
    <m/>
    <m/>
    <m/>
    <m/>
    <m/>
    <m/>
    <m/>
    <n v="40866"/>
    <m/>
    <m/>
    <m/>
    <m/>
    <m/>
    <m/>
    <n v="18845"/>
    <m/>
    <m/>
    <n v="59711"/>
    <m/>
    <m/>
    <m/>
    <m/>
    <m/>
    <m/>
    <m/>
    <m/>
    <m/>
    <m/>
    <m/>
    <m/>
    <m/>
    <m/>
    <m/>
    <m/>
    <m/>
    <m/>
    <m/>
    <m/>
    <m/>
    <m/>
    <m/>
    <m/>
    <m/>
    <m/>
    <m/>
    <m/>
    <m/>
    <m/>
    <m/>
    <m/>
    <n v="0"/>
    <m/>
    <m/>
    <m/>
    <m/>
    <m/>
    <m/>
    <m/>
    <m/>
    <m/>
    <m/>
    <m/>
    <m/>
    <m/>
    <m/>
    <m/>
    <m/>
    <m/>
    <m/>
    <m/>
    <m/>
    <m/>
    <m/>
    <m/>
    <m/>
    <m/>
    <m/>
    <m/>
    <m/>
    <m/>
    <m/>
    <m/>
    <m/>
    <m/>
    <m/>
    <m/>
    <m/>
    <m/>
    <m/>
    <m/>
    <m/>
    <m/>
    <n v="93626"/>
    <n v="65611"/>
    <n v="159237"/>
    <s v="Department chair (Faculty position)"/>
    <m/>
    <s v="yes"/>
    <m/>
    <m/>
    <m/>
    <s v="Stipend"/>
    <m/>
    <m/>
    <m/>
    <m/>
    <m/>
    <m/>
    <n v="2986"/>
    <n v="13453"/>
    <n v="381"/>
    <m/>
    <n v="187779"/>
    <m/>
    <m/>
    <m/>
    <m/>
    <m/>
    <n v="21"/>
    <n v="18.32"/>
    <m/>
    <m/>
    <n v="14"/>
    <n v="10.8"/>
    <n v="29.12"/>
    <n v="4.3499999999999996"/>
    <n v="7054"/>
    <s v="actual"/>
    <n v="4220"/>
    <n v="14061"/>
    <n v="11872"/>
    <n v="3914"/>
    <m/>
    <n v="378"/>
    <n v="34443"/>
    <m/>
    <m/>
    <n v="133"/>
    <n v="117"/>
    <n v="0"/>
    <n v="0"/>
    <m/>
    <m/>
    <m/>
    <m/>
    <m/>
    <m/>
    <m/>
    <m/>
    <m/>
    <m/>
    <m/>
    <m/>
    <m/>
    <n v="54"/>
    <n v="1620"/>
    <n v="7"/>
    <n v="17"/>
    <n v="273"/>
    <n v="67"/>
    <n v="56"/>
    <n v="56"/>
    <n v="6"/>
    <m/>
    <n v="6"/>
    <m/>
    <m/>
    <m/>
    <m/>
    <m/>
    <m/>
    <n v="222883"/>
    <m/>
    <n v="0.10199890728913506"/>
    <n v="3.7051690247869529E-2"/>
    <n v="0.42519012541055157"/>
    <n v="6.0777331901505305E-2"/>
    <n v="0.37498194515093852"/>
    <n v="0"/>
    <m/>
    <n v="0"/>
    <n v="0.58796636460119189"/>
    <n v="0.41203363539880805"/>
    <m/>
    <m/>
    <m/>
    <m/>
    <m/>
    <m/>
    <m/>
    <m/>
    <m/>
    <m/>
    <m/>
    <n v="700.27350209314682"/>
    <x v="1"/>
  </r>
  <r>
    <s v="Long Beach CCD"/>
    <x v="55"/>
    <s v="841"/>
    <s v="Single College District"/>
    <x v="2"/>
    <n v="0.68710691823899372"/>
    <n v="0.35746374021306637"/>
    <n v="0.2"/>
    <n v="23.8"/>
    <n v="4.0999999999999996"/>
    <n v="20090"/>
    <x v="3"/>
    <x v="498"/>
    <x v="102"/>
    <x v="7"/>
    <n v="48"/>
    <n v="383"/>
    <n v="55"/>
    <n v="134"/>
    <n v="144"/>
    <n v="7449"/>
    <m/>
    <n v="18193"/>
    <n v="0"/>
    <m/>
    <m/>
    <m/>
    <m/>
    <m/>
    <n v="2121"/>
    <n v="25643"/>
    <n v="2000"/>
    <m/>
    <m/>
    <m/>
    <m/>
    <m/>
    <m/>
    <m/>
    <m/>
    <m/>
    <n v="2000"/>
    <m/>
    <m/>
    <m/>
    <m/>
    <m/>
    <m/>
    <m/>
    <m/>
    <n v="68065"/>
    <m/>
    <n v="68065"/>
    <m/>
    <m/>
    <m/>
    <m/>
    <m/>
    <m/>
    <m/>
    <m/>
    <n v="7316"/>
    <m/>
    <n v="7316"/>
    <m/>
    <m/>
    <m/>
    <m/>
    <m/>
    <m/>
    <m/>
    <m/>
    <m/>
    <m/>
    <m/>
    <m/>
    <m/>
    <m/>
    <m/>
    <m/>
    <m/>
    <m/>
    <m/>
    <m/>
    <m/>
    <m/>
    <n v="45000"/>
    <m/>
    <m/>
    <m/>
    <m/>
    <m/>
    <m/>
    <n v="36367"/>
    <m/>
    <m/>
    <n v="81367"/>
    <m/>
    <m/>
    <m/>
    <m/>
    <m/>
    <m/>
    <m/>
    <m/>
    <m/>
    <m/>
    <m/>
    <m/>
    <m/>
    <m/>
    <m/>
    <m/>
    <m/>
    <m/>
    <m/>
    <m/>
    <m/>
    <m/>
    <m/>
    <m/>
    <m/>
    <m/>
    <m/>
    <m/>
    <m/>
    <m/>
    <m/>
    <n v="1238"/>
    <n v="1238"/>
    <m/>
    <m/>
    <m/>
    <m/>
    <m/>
    <m/>
    <m/>
    <m/>
    <m/>
    <m/>
    <m/>
    <m/>
    <m/>
    <m/>
    <m/>
    <m/>
    <m/>
    <m/>
    <m/>
    <m/>
    <m/>
    <m/>
    <m/>
    <m/>
    <m/>
    <m/>
    <m/>
    <m/>
    <m/>
    <m/>
    <m/>
    <m/>
    <m/>
    <m/>
    <m/>
    <m/>
    <m/>
    <m/>
    <m/>
    <m/>
    <m/>
    <n v="101024"/>
    <n v="84605"/>
    <n v="185629"/>
    <s v="Department chair (Faculty position)"/>
    <m/>
    <s v="yes"/>
    <m/>
    <m/>
    <m/>
    <s v="Stipend"/>
    <m/>
    <m/>
    <m/>
    <m/>
    <m/>
    <m/>
    <n v="18000"/>
    <n v="26952"/>
    <n v="478"/>
    <m/>
    <n v="188521"/>
    <m/>
    <m/>
    <m/>
    <m/>
    <m/>
    <n v="17"/>
    <n v="29.58"/>
    <m/>
    <m/>
    <n v="13"/>
    <n v="10.8"/>
    <n v="40.379999999999995"/>
    <n v="4.25"/>
    <n v="6284"/>
    <s v="actual"/>
    <n v="6830"/>
    <n v="21499"/>
    <n v="18910"/>
    <n v="5767"/>
    <m/>
    <n v="499"/>
    <n v="53505"/>
    <m/>
    <m/>
    <n v="154"/>
    <n v="142"/>
    <n v="37"/>
    <n v="10"/>
    <m/>
    <m/>
    <m/>
    <m/>
    <m/>
    <m/>
    <m/>
    <m/>
    <m/>
    <m/>
    <m/>
    <m/>
    <m/>
    <n v="54"/>
    <n v="1620"/>
    <n v="10"/>
    <n v="22"/>
    <n v="411"/>
    <n v="67"/>
    <n v="56"/>
    <n v="56"/>
    <n v="6"/>
    <m/>
    <n v="6"/>
    <m/>
    <m/>
    <m/>
    <m/>
    <m/>
    <m/>
    <n v="118846"/>
    <m/>
    <n v="0.13814113096552802"/>
    <n v="1.0774178603558711E-2"/>
    <n v="0.36667223332561183"/>
    <n v="3.9411945331817765E-2"/>
    <n v="0.43833129521788083"/>
    <n v="6.6692165556028419E-3"/>
    <m/>
    <n v="0"/>
    <n v="0.54422530962295756"/>
    <n v="0.45577469037704238"/>
    <m/>
    <m/>
    <m/>
    <m/>
    <m/>
    <m/>
    <m/>
    <m/>
    <m/>
    <m/>
    <m/>
    <n v="539.63285454845732"/>
    <x v="1"/>
  </r>
  <r>
    <s v="Long Beach CCD"/>
    <x v="55"/>
    <s v="841"/>
    <s v="Single College District"/>
    <x v="2"/>
    <n v="0.68710691823899372"/>
    <n v="0.35746374021306637"/>
    <n v="0.2"/>
    <n v="23.8"/>
    <n v="4.0999999999999996"/>
    <n v="20100"/>
    <x v="4"/>
    <x v="499"/>
    <x v="102"/>
    <x v="7"/>
    <n v="48"/>
    <n v="383"/>
    <n v="55"/>
    <n v="134"/>
    <n v="144"/>
    <n v="1617"/>
    <m/>
    <n v="69084"/>
    <n v="0"/>
    <m/>
    <m/>
    <m/>
    <m/>
    <m/>
    <n v="12668"/>
    <n v="83369"/>
    <n v="0"/>
    <m/>
    <m/>
    <m/>
    <m/>
    <m/>
    <m/>
    <m/>
    <m/>
    <m/>
    <n v="0"/>
    <m/>
    <m/>
    <m/>
    <m/>
    <m/>
    <m/>
    <m/>
    <m/>
    <n v="62308"/>
    <m/>
    <n v="62308"/>
    <m/>
    <m/>
    <m/>
    <m/>
    <m/>
    <m/>
    <m/>
    <m/>
    <n v="12404"/>
    <m/>
    <n v="12404"/>
    <m/>
    <m/>
    <m/>
    <m/>
    <m/>
    <m/>
    <m/>
    <m/>
    <m/>
    <m/>
    <m/>
    <m/>
    <m/>
    <m/>
    <m/>
    <m/>
    <m/>
    <m/>
    <m/>
    <m/>
    <m/>
    <m/>
    <n v="19543"/>
    <m/>
    <m/>
    <m/>
    <m/>
    <m/>
    <m/>
    <n v="12760"/>
    <m/>
    <m/>
    <n v="32303"/>
    <m/>
    <m/>
    <m/>
    <m/>
    <m/>
    <m/>
    <m/>
    <m/>
    <m/>
    <m/>
    <m/>
    <m/>
    <m/>
    <m/>
    <m/>
    <m/>
    <m/>
    <m/>
    <m/>
    <m/>
    <m/>
    <m/>
    <m/>
    <m/>
    <m/>
    <m/>
    <m/>
    <m/>
    <m/>
    <m/>
    <m/>
    <m/>
    <n v="0"/>
    <m/>
    <m/>
    <m/>
    <m/>
    <m/>
    <m/>
    <m/>
    <m/>
    <m/>
    <m/>
    <m/>
    <m/>
    <m/>
    <m/>
    <m/>
    <m/>
    <m/>
    <m/>
    <m/>
    <m/>
    <m/>
    <m/>
    <m/>
    <m/>
    <m/>
    <m/>
    <m/>
    <m/>
    <m/>
    <m/>
    <m/>
    <m/>
    <m/>
    <m/>
    <m/>
    <m/>
    <m/>
    <m/>
    <m/>
    <m/>
    <m/>
    <n v="158081"/>
    <n v="32303"/>
    <n v="190384"/>
    <s v="Department chair (Faculty position)"/>
    <m/>
    <s v="yes"/>
    <m/>
    <m/>
    <m/>
    <s v="Stipend"/>
    <m/>
    <m/>
    <m/>
    <m/>
    <m/>
    <m/>
    <n v="0"/>
    <n v="33580"/>
    <n v="472"/>
    <m/>
    <n v="188524"/>
    <m/>
    <m/>
    <m/>
    <m/>
    <m/>
    <n v="18"/>
    <n v="25.21"/>
    <m/>
    <m/>
    <n v="12"/>
    <n v="10.35"/>
    <n v="35.56"/>
    <n v="4.95"/>
    <n v="8828"/>
    <s v="actual"/>
    <n v="15329"/>
    <n v="40638"/>
    <n v="17761"/>
    <n v="2005"/>
    <m/>
    <n v="838"/>
    <n v="76571"/>
    <m/>
    <m/>
    <n v="192"/>
    <n v="162"/>
    <n v="2450"/>
    <n v="63"/>
    <m/>
    <m/>
    <m/>
    <m/>
    <m/>
    <m/>
    <m/>
    <m/>
    <m/>
    <m/>
    <m/>
    <m/>
    <m/>
    <n v="95"/>
    <n v="2630"/>
    <n v="6"/>
    <n v="18"/>
    <n v="505"/>
    <n v="67"/>
    <n v="48"/>
    <n v="48"/>
    <n v="6"/>
    <m/>
    <n v="6"/>
    <m/>
    <m/>
    <m/>
    <m/>
    <m/>
    <m/>
    <n v="442872"/>
    <m/>
    <n v="0.43789919320951343"/>
    <n v="0"/>
    <n v="0.32727540129422639"/>
    <n v="6.5152533826371969E-2"/>
    <n v="0.16967287166988823"/>
    <n v="0"/>
    <m/>
    <n v="0"/>
    <n v="0.8303271283301118"/>
    <n v="0.16967287166988823"/>
    <m/>
    <m/>
    <m/>
    <m/>
    <m/>
    <m/>
    <m/>
    <m/>
    <m/>
    <m/>
    <m/>
    <n v="652.93445283625169"/>
    <x v="1"/>
  </r>
  <r>
    <s v="Long Beach CCD"/>
    <x v="55"/>
    <s v="841"/>
    <s v="Single College District"/>
    <x v="2"/>
    <n v="0.68710691823899372"/>
    <n v="0.35746374021306637"/>
    <n v="0.2"/>
    <n v="23.8"/>
    <n v="4.0999999999999996"/>
    <n v="20110"/>
    <x v="5"/>
    <x v="500"/>
    <x v="102"/>
    <x v="7"/>
    <n v="48"/>
    <n v="383"/>
    <n v="55"/>
    <n v="134"/>
    <n v="144"/>
    <n v="12880"/>
    <m/>
    <m/>
    <m/>
    <m/>
    <m/>
    <m/>
    <m/>
    <m/>
    <m/>
    <n v="12880"/>
    <m/>
    <m/>
    <m/>
    <m/>
    <m/>
    <m/>
    <m/>
    <m/>
    <m/>
    <m/>
    <n v="0"/>
    <n v="1553"/>
    <m/>
    <n v="52373"/>
    <m/>
    <m/>
    <m/>
    <m/>
    <m/>
    <m/>
    <m/>
    <n v="53926"/>
    <m/>
    <m/>
    <m/>
    <m/>
    <m/>
    <m/>
    <m/>
    <m/>
    <m/>
    <m/>
    <n v="0"/>
    <m/>
    <m/>
    <m/>
    <m/>
    <m/>
    <m/>
    <m/>
    <m/>
    <m/>
    <m/>
    <m/>
    <m/>
    <m/>
    <m/>
    <m/>
    <m/>
    <m/>
    <m/>
    <m/>
    <m/>
    <m/>
    <m/>
    <n v="25341"/>
    <m/>
    <n v="97018"/>
    <m/>
    <m/>
    <m/>
    <m/>
    <m/>
    <m/>
    <m/>
    <n v="122359"/>
    <m/>
    <m/>
    <m/>
    <m/>
    <m/>
    <m/>
    <m/>
    <m/>
    <m/>
    <m/>
    <m/>
    <m/>
    <m/>
    <m/>
    <m/>
    <m/>
    <m/>
    <m/>
    <m/>
    <m/>
    <m/>
    <m/>
    <m/>
    <m/>
    <m/>
    <m/>
    <m/>
    <m/>
    <m/>
    <m/>
    <m/>
    <m/>
    <n v="0"/>
    <m/>
    <m/>
    <m/>
    <m/>
    <m/>
    <m/>
    <m/>
    <m/>
    <m/>
    <m/>
    <m/>
    <m/>
    <m/>
    <m/>
    <m/>
    <m/>
    <m/>
    <m/>
    <m/>
    <m/>
    <m/>
    <m/>
    <m/>
    <m/>
    <m/>
    <m/>
    <m/>
    <m/>
    <m/>
    <m/>
    <m/>
    <m/>
    <m/>
    <m/>
    <m/>
    <m/>
    <m/>
    <m/>
    <m/>
    <m/>
    <n v="0"/>
    <n v="66806"/>
    <n v="122359"/>
    <n v="189165"/>
    <s v="Department chair (Faculty position)"/>
    <m/>
    <s v="yes"/>
    <m/>
    <m/>
    <m/>
    <s v="Stipend"/>
    <m/>
    <n v="838"/>
    <n v="243"/>
    <n v="168"/>
    <n v="49"/>
    <n v="226805"/>
    <n v="0"/>
    <n v="33580"/>
    <n v="326"/>
    <n v="0"/>
    <n v="202477"/>
    <n v="64"/>
    <n v="4"/>
    <n v="2680"/>
    <m/>
    <m/>
    <n v="18"/>
    <n v="14.56"/>
    <m/>
    <m/>
    <n v="13"/>
    <n v="10.8"/>
    <n v="25.36"/>
    <n v="30"/>
    <n v="17084"/>
    <s v="actual"/>
    <n v="14763"/>
    <n v="51482"/>
    <m/>
    <n v="1488"/>
    <m/>
    <n v="6522"/>
    <n v="74255"/>
    <m/>
    <m/>
    <n v="125"/>
    <n v="104"/>
    <n v="229"/>
    <n v="49"/>
    <m/>
    <m/>
    <m/>
    <m/>
    <m/>
    <m/>
    <m/>
    <m/>
    <m/>
    <m/>
    <m/>
    <m/>
    <m/>
    <n v="68"/>
    <n v="1921"/>
    <n v="10"/>
    <n v="18"/>
    <n v="720"/>
    <n v="75"/>
    <n v="24"/>
    <n v="24"/>
    <n v="10"/>
    <n v="0"/>
    <n v="10"/>
    <n v="0"/>
    <m/>
    <m/>
    <m/>
    <m/>
    <m/>
    <n v="473276"/>
    <n v="0"/>
    <n v="6.8088705627362356E-2"/>
    <n v="0"/>
    <n v="0.28507387730288375"/>
    <n v="0"/>
    <n v="0.64683741706975395"/>
    <n v="0"/>
    <m/>
    <n v="0"/>
    <n v="0.35316258293024611"/>
    <n v="0.64683741706975395"/>
    <m/>
    <m/>
    <m/>
    <m/>
    <m/>
    <m/>
    <m/>
    <m/>
    <m/>
    <m/>
    <m/>
    <n v="823.35578338591085"/>
    <x v="1"/>
  </r>
  <r>
    <s v="Long Beach CCD"/>
    <x v="55"/>
    <s v="841"/>
    <s v="Single College District"/>
    <x v="2"/>
    <n v="0.68710691823899372"/>
    <n v="0.35746374021306637"/>
    <n v="0.2"/>
    <n v="23.8"/>
    <n v="4.0999999999999996"/>
    <n v="20120"/>
    <x v="6"/>
    <x v="501"/>
    <x v="102"/>
    <x v="7"/>
    <n v="48"/>
    <n v="383"/>
    <n v="55"/>
    <n v="134"/>
    <n v="144"/>
    <n v="10519"/>
    <m/>
    <m/>
    <m/>
    <m/>
    <m/>
    <m/>
    <m/>
    <m/>
    <m/>
    <n v="10519"/>
    <m/>
    <m/>
    <m/>
    <m/>
    <m/>
    <m/>
    <m/>
    <m/>
    <m/>
    <m/>
    <n v="0"/>
    <n v="14652"/>
    <m/>
    <m/>
    <m/>
    <m/>
    <m/>
    <m/>
    <m/>
    <m/>
    <m/>
    <n v="14652"/>
    <m/>
    <m/>
    <m/>
    <m/>
    <m/>
    <m/>
    <m/>
    <m/>
    <m/>
    <m/>
    <n v="0"/>
    <m/>
    <m/>
    <m/>
    <m/>
    <m/>
    <m/>
    <m/>
    <m/>
    <m/>
    <m/>
    <m/>
    <m/>
    <m/>
    <m/>
    <m/>
    <m/>
    <m/>
    <m/>
    <m/>
    <m/>
    <m/>
    <m/>
    <n v="110338"/>
    <m/>
    <m/>
    <m/>
    <m/>
    <m/>
    <m/>
    <m/>
    <m/>
    <m/>
    <n v="110338"/>
    <m/>
    <m/>
    <m/>
    <m/>
    <m/>
    <m/>
    <m/>
    <m/>
    <m/>
    <m/>
    <m/>
    <m/>
    <m/>
    <m/>
    <m/>
    <m/>
    <m/>
    <m/>
    <m/>
    <m/>
    <m/>
    <m/>
    <m/>
    <m/>
    <m/>
    <m/>
    <m/>
    <m/>
    <m/>
    <m/>
    <m/>
    <m/>
    <n v="0"/>
    <m/>
    <m/>
    <m/>
    <m/>
    <m/>
    <m/>
    <m/>
    <m/>
    <m/>
    <m/>
    <m/>
    <m/>
    <m/>
    <m/>
    <m/>
    <m/>
    <m/>
    <m/>
    <m/>
    <m/>
    <m/>
    <m/>
    <m/>
    <m/>
    <m/>
    <m/>
    <m/>
    <m/>
    <m/>
    <m/>
    <m/>
    <m/>
    <m/>
    <m/>
    <m/>
    <m/>
    <m/>
    <m/>
    <m/>
    <m/>
    <n v="0"/>
    <n v="25171"/>
    <n v="110338"/>
    <n v="135509"/>
    <s v="Department chair (Faculty position)"/>
    <m/>
    <s v="yes"/>
    <m/>
    <m/>
    <m/>
    <s v="Stipend"/>
    <m/>
    <n v="671"/>
    <n v="275"/>
    <n v="134"/>
    <n v="55"/>
    <n v="225008"/>
    <n v="0"/>
    <n v="33580"/>
    <n v="143"/>
    <n v="0"/>
    <n v="202477"/>
    <n v="33"/>
    <n v="5"/>
    <n v="3216"/>
    <m/>
    <m/>
    <n v="21"/>
    <n v="15.32"/>
    <m/>
    <m/>
    <n v="12"/>
    <n v="10.35"/>
    <n v="25.67"/>
    <n v="32"/>
    <n v="21160"/>
    <s v="actual"/>
    <n v="13572"/>
    <n v="36453"/>
    <m/>
    <n v="1361"/>
    <m/>
    <n v="11693"/>
    <n v="63069"/>
    <m/>
    <m/>
    <n v="92"/>
    <n v="78"/>
    <n v="202"/>
    <n v="43"/>
    <m/>
    <m/>
    <m/>
    <m/>
    <m/>
    <m/>
    <m/>
    <m/>
    <m/>
    <m/>
    <m/>
    <m/>
    <m/>
    <n v="81"/>
    <n v="2058"/>
    <n v="8"/>
    <n v="18"/>
    <n v="720"/>
    <n v="75"/>
    <n v="24"/>
    <n v="24"/>
    <n v="10"/>
    <n v="0"/>
    <n v="10"/>
    <n v="0"/>
    <m/>
    <m/>
    <m/>
    <m/>
    <m/>
    <n v="488962"/>
    <n v="0"/>
    <n v="7.7625840350087447E-2"/>
    <n v="0"/>
    <n v="0.10812565955028818"/>
    <n v="0"/>
    <n v="0.81424850009962435"/>
    <n v="0"/>
    <m/>
    <n v="0"/>
    <n v="0.18575149990037562"/>
    <n v="0.81424850009962435"/>
    <m/>
    <m/>
    <m/>
    <m/>
    <m/>
    <m/>
    <m/>
    <m/>
    <m/>
    <m/>
    <m/>
    <n v="778.10607156770004"/>
    <x v="2"/>
  </r>
  <r>
    <s v="Long Beach CCD"/>
    <x v="55"/>
    <s v="841"/>
    <s v="Single College District"/>
    <x v="2"/>
    <n v="0.68710691823899372"/>
    <n v="0.35746374021306637"/>
    <n v="0.2"/>
    <n v="23.8"/>
    <n v="4.0999999999999996"/>
    <n v="20130"/>
    <x v="7"/>
    <x v="502"/>
    <x v="102"/>
    <x v="7"/>
    <n v="48"/>
    <n v="383"/>
    <n v="55"/>
    <n v="134"/>
    <m/>
    <n v="32000"/>
    <m/>
    <n v="0"/>
    <n v="207"/>
    <m/>
    <m/>
    <n v="0"/>
    <n v="0"/>
    <n v="0"/>
    <n v="0"/>
    <n v="32207"/>
    <m/>
    <m/>
    <m/>
    <m/>
    <m/>
    <m/>
    <m/>
    <m/>
    <m/>
    <m/>
    <m/>
    <n v="21500"/>
    <m/>
    <m/>
    <m/>
    <m/>
    <m/>
    <m/>
    <m/>
    <m/>
    <m/>
    <n v="21500"/>
    <n v="0"/>
    <m/>
    <m/>
    <m/>
    <m/>
    <m/>
    <m/>
    <m/>
    <m/>
    <m/>
    <n v="0"/>
    <m/>
    <m/>
    <m/>
    <m/>
    <m/>
    <m/>
    <m/>
    <m/>
    <m/>
    <m/>
    <m/>
    <m/>
    <m/>
    <m/>
    <m/>
    <m/>
    <m/>
    <m/>
    <m/>
    <m/>
    <m/>
    <m/>
    <n v="74578"/>
    <m/>
    <m/>
    <m/>
    <m/>
    <m/>
    <m/>
    <m/>
    <m/>
    <m/>
    <n v="74578"/>
    <m/>
    <m/>
    <m/>
    <m/>
    <m/>
    <m/>
    <m/>
    <m/>
    <m/>
    <m/>
    <m/>
    <m/>
    <m/>
    <m/>
    <m/>
    <m/>
    <m/>
    <m/>
    <m/>
    <m/>
    <m/>
    <m/>
    <m/>
    <m/>
    <m/>
    <m/>
    <m/>
    <m/>
    <m/>
    <m/>
    <m/>
    <n v="2200"/>
    <n v="2200"/>
    <m/>
    <m/>
    <m/>
    <m/>
    <m/>
    <m/>
    <m/>
    <m/>
    <m/>
    <m/>
    <m/>
    <m/>
    <m/>
    <m/>
    <m/>
    <m/>
    <m/>
    <m/>
    <m/>
    <m/>
    <m/>
    <m/>
    <m/>
    <m/>
    <m/>
    <m/>
    <m/>
    <m/>
    <m/>
    <m/>
    <m/>
    <m/>
    <m/>
    <m/>
    <m/>
    <m/>
    <m/>
    <m/>
    <m/>
    <m/>
    <m/>
    <n v="53707"/>
    <n v="76778"/>
    <n v="130485"/>
    <s v="Department chair (Faculty position)"/>
    <m/>
    <s v="yes"/>
    <m/>
    <m/>
    <m/>
    <s v="Stipend"/>
    <m/>
    <n v="719"/>
    <n v="74"/>
    <n v="0"/>
    <n v="0"/>
    <n v="208926"/>
    <n v="6388"/>
    <n v="39968"/>
    <n v="169"/>
    <n v="109"/>
    <n v="202477"/>
    <n v="68"/>
    <n v="2"/>
    <n v="3148"/>
    <m/>
    <m/>
    <n v="17"/>
    <n v="23.7"/>
    <m/>
    <n v="8"/>
    <n v="8"/>
    <n v="6"/>
    <n v="29.7"/>
    <n v="7.5"/>
    <n v="6747"/>
    <s v="actual"/>
    <n v="20592"/>
    <n v="37724"/>
    <n v="7346"/>
    <n v="1683"/>
    <n v="952"/>
    <m/>
    <n v="71297"/>
    <m/>
    <m/>
    <n v="94"/>
    <n v="68"/>
    <n v="906"/>
    <n v="90"/>
    <s v="No"/>
    <m/>
    <m/>
    <m/>
    <m/>
    <m/>
    <m/>
    <m/>
    <m/>
    <m/>
    <m/>
    <s v="No"/>
    <m/>
    <n v="347"/>
    <n v="2921"/>
    <n v="7"/>
    <n v="26"/>
    <n v="604"/>
    <n v="137.5"/>
    <n v="32"/>
    <n v="32"/>
    <n v="10"/>
    <n v="0"/>
    <n v="10"/>
    <n v="0"/>
    <s v="No"/>
    <m/>
    <m/>
    <s v="No"/>
    <s v="Yes"/>
    <n v="431964"/>
    <n v="0"/>
    <n v="0.24682530559068092"/>
    <n v="0"/>
    <n v="0.16476989692301797"/>
    <n v="0"/>
    <n v="0.57154462198720157"/>
    <n v="1.6860175499099513E-2"/>
    <m/>
    <n v="0"/>
    <n v="0.41159520251369891"/>
    <n v="0.58840479748630115"/>
    <m/>
    <m/>
    <m/>
    <m/>
    <m/>
    <m/>
    <m/>
    <m/>
    <m/>
    <m/>
    <m/>
    <n v="654.6483758217139"/>
    <x v="2"/>
  </r>
  <r>
    <s v="Long Beach CCD"/>
    <x v="55"/>
    <s v="841"/>
    <s v="Single College District"/>
    <x v="2"/>
    <n v="0.68710691823899372"/>
    <n v="0.35746374021306637"/>
    <n v="0.2"/>
    <n v="23.8"/>
    <n v="4.0999999999999996"/>
    <n v="20140"/>
    <x v="8"/>
    <x v="503"/>
    <x v="102"/>
    <x v="7"/>
    <n v="48"/>
    <n v="383"/>
    <n v="55"/>
    <n v="134"/>
    <m/>
    <n v="58960"/>
    <m/>
    <m/>
    <m/>
    <m/>
    <m/>
    <m/>
    <m/>
    <m/>
    <m/>
    <n v="58960"/>
    <n v="0"/>
    <m/>
    <m/>
    <m/>
    <m/>
    <m/>
    <m/>
    <m/>
    <m/>
    <m/>
    <n v="0"/>
    <n v="21500"/>
    <m/>
    <m/>
    <m/>
    <m/>
    <m/>
    <m/>
    <m/>
    <m/>
    <m/>
    <n v="21500"/>
    <n v="0"/>
    <m/>
    <m/>
    <m/>
    <m/>
    <m/>
    <m/>
    <m/>
    <m/>
    <m/>
    <n v="0"/>
    <n v="91804"/>
    <m/>
    <m/>
    <m/>
    <m/>
    <m/>
    <m/>
    <m/>
    <m/>
    <m/>
    <n v="91804"/>
    <n v="0"/>
    <m/>
    <m/>
    <m/>
    <m/>
    <m/>
    <m/>
    <m/>
    <m/>
    <m/>
    <n v="0"/>
    <n v="91804"/>
    <n v="0"/>
    <n v="0"/>
    <n v="0"/>
    <n v="0"/>
    <n v="0"/>
    <n v="0"/>
    <n v="0"/>
    <n v="0"/>
    <n v="0"/>
    <n v="91804"/>
    <n v="0"/>
    <m/>
    <m/>
    <m/>
    <m/>
    <m/>
    <m/>
    <m/>
    <m/>
    <m/>
    <n v="0"/>
    <n v="0"/>
    <m/>
    <m/>
    <m/>
    <m/>
    <m/>
    <m/>
    <m/>
    <m/>
    <m/>
    <n v="0"/>
    <n v="0"/>
    <n v="0"/>
    <n v="0"/>
    <n v="0"/>
    <n v="0"/>
    <n v="0"/>
    <n v="0"/>
    <n v="0"/>
    <n v="0"/>
    <n v="0"/>
    <n v="0"/>
    <n v="0"/>
    <m/>
    <m/>
    <m/>
    <m/>
    <m/>
    <m/>
    <m/>
    <m/>
    <n v="0"/>
    <n v="0"/>
    <m/>
    <m/>
    <m/>
    <m/>
    <m/>
    <m/>
    <m/>
    <m/>
    <n v="0"/>
    <n v="0"/>
    <n v="0"/>
    <n v="0"/>
    <n v="0"/>
    <n v="0"/>
    <n v="0"/>
    <n v="0"/>
    <n v="0"/>
    <n v="0"/>
    <n v="0"/>
    <n v="0"/>
    <m/>
    <m/>
    <m/>
    <m/>
    <m/>
    <m/>
    <m/>
    <m/>
    <m/>
    <n v="0"/>
    <n v="80460"/>
    <n v="91804"/>
    <n v="172264"/>
    <s v="Department chair (Faculty position)"/>
    <m/>
    <s v="yes"/>
    <m/>
    <m/>
    <s v="Release time"/>
    <s v="Stipend"/>
    <m/>
    <n v="325"/>
    <n v="76"/>
    <n v="0"/>
    <n v="0"/>
    <n v="129873"/>
    <n v="0"/>
    <n v="25195"/>
    <n v="58"/>
    <n v="0"/>
    <n v="13"/>
    <n v="82"/>
    <n v="0"/>
    <n v="282"/>
    <s v="No"/>
    <m/>
    <n v="6"/>
    <n v="20"/>
    <m/>
    <n v="8"/>
    <n v="8"/>
    <n v="28"/>
    <n v="48"/>
    <n v="35"/>
    <n v="14842"/>
    <s v="actual"/>
    <n v="12857"/>
    <n v="45020"/>
    <n v="15280"/>
    <n v="309"/>
    <n v="45"/>
    <m/>
    <n v="58186"/>
    <n v="95"/>
    <n v="101"/>
    <m/>
    <n v="95"/>
    <n v="1444"/>
    <n v="110"/>
    <s v="Yes"/>
    <s v="CSU System"/>
    <s v="UC System"/>
    <s v="California Community Colleges"/>
    <m/>
    <m/>
    <m/>
    <m/>
    <m/>
    <m/>
    <m/>
    <s v="No"/>
    <m/>
    <n v="120"/>
    <n v="3787"/>
    <n v="7"/>
    <n v="20"/>
    <n v="531"/>
    <n v="72"/>
    <n v="56"/>
    <n v="56"/>
    <n v="6"/>
    <n v="0"/>
    <n v="264"/>
    <n v="0"/>
    <s v="No"/>
    <m/>
    <s v="Yes"/>
    <s v="No"/>
    <s v="Yes"/>
    <n v="465156"/>
    <n v="0"/>
    <n v="0.34226536014489389"/>
    <n v="0"/>
    <n v="0.12480843356708309"/>
    <n v="0"/>
    <n v="0.53292620628802301"/>
    <n v="0"/>
    <n v="0"/>
    <n v="0"/>
    <n v="0.46707379371197699"/>
    <n v="0.53292620628802301"/>
    <n v="0.96699999999999997"/>
    <s v="Yes"/>
    <m/>
    <m/>
    <s v="College Foundation"/>
    <m/>
    <s v="Textbook Donations from Faculty"/>
    <m/>
    <m/>
    <m/>
    <m/>
    <n v="394.97847222221873"/>
    <x v="2"/>
  </r>
  <r>
    <s v="Contra Costa CCD"/>
    <x v="56"/>
    <s v="313"/>
    <s v="Multi-College District"/>
    <x v="4"/>
    <n v="0.50661364927371577"/>
    <n v="0.24263572182098514"/>
    <n v="0.2"/>
    <n v="31.8"/>
    <n v="47.7"/>
    <n v="20060"/>
    <x v="0"/>
    <x v="504"/>
    <x v="79"/>
    <x v="11"/>
    <n v="35"/>
    <n v="300"/>
    <n v="30"/>
    <n v="100"/>
    <s v="Wireless Access"/>
    <n v="11250"/>
    <m/>
    <m/>
    <n v="28000"/>
    <m/>
    <m/>
    <m/>
    <m/>
    <m/>
    <m/>
    <n v="39250"/>
    <n v="15988"/>
    <m/>
    <m/>
    <m/>
    <m/>
    <m/>
    <m/>
    <m/>
    <m/>
    <m/>
    <n v="15988"/>
    <m/>
    <m/>
    <m/>
    <m/>
    <m/>
    <m/>
    <m/>
    <m/>
    <m/>
    <m/>
    <n v="0"/>
    <m/>
    <m/>
    <m/>
    <m/>
    <m/>
    <n v="5000"/>
    <m/>
    <m/>
    <m/>
    <m/>
    <n v="5000"/>
    <m/>
    <m/>
    <m/>
    <m/>
    <m/>
    <m/>
    <m/>
    <m/>
    <m/>
    <m/>
    <m/>
    <m/>
    <m/>
    <m/>
    <m/>
    <m/>
    <m/>
    <m/>
    <m/>
    <m/>
    <m/>
    <m/>
    <m/>
    <m/>
    <m/>
    <n v="20000"/>
    <m/>
    <m/>
    <m/>
    <n v="37000"/>
    <m/>
    <m/>
    <n v="57000"/>
    <m/>
    <m/>
    <m/>
    <m/>
    <m/>
    <m/>
    <m/>
    <m/>
    <m/>
    <m/>
    <m/>
    <m/>
    <m/>
    <m/>
    <m/>
    <m/>
    <m/>
    <m/>
    <m/>
    <m/>
    <m/>
    <m/>
    <n v="15917"/>
    <m/>
    <m/>
    <m/>
    <m/>
    <m/>
    <m/>
    <m/>
    <m/>
    <m/>
    <n v="15917"/>
    <m/>
    <m/>
    <m/>
    <m/>
    <m/>
    <m/>
    <m/>
    <m/>
    <m/>
    <m/>
    <m/>
    <m/>
    <m/>
    <m/>
    <m/>
    <m/>
    <m/>
    <m/>
    <m/>
    <m/>
    <m/>
    <m/>
    <m/>
    <m/>
    <m/>
    <m/>
    <m/>
    <m/>
    <m/>
    <m/>
    <m/>
    <m/>
    <m/>
    <m/>
    <m/>
    <m/>
    <m/>
    <m/>
    <m/>
    <m/>
    <m/>
    <n v="55238"/>
    <n v="77917"/>
    <n v="133155"/>
    <s v="Dean or other administrator"/>
    <m/>
    <s v="yes"/>
    <s v="don't know"/>
    <m/>
    <m/>
    <s v="Stipend"/>
    <m/>
    <n v="645"/>
    <n v="926"/>
    <n v="12"/>
    <n v="14"/>
    <n v="20904"/>
    <n v="7976"/>
    <n v="12885"/>
    <n v="155"/>
    <m/>
    <n v="500"/>
    <n v="429"/>
    <n v="515"/>
    <n v="7929"/>
    <m/>
    <m/>
    <n v="3"/>
    <n v="3"/>
    <m/>
    <m/>
    <n v="2.5"/>
    <n v="2"/>
    <n v="5"/>
    <n v="3"/>
    <n v="2826"/>
    <s v="actual"/>
    <n v="5510"/>
    <n v="2728"/>
    <n v="5597"/>
    <n v="59"/>
    <m/>
    <m/>
    <n v="13894"/>
    <m/>
    <m/>
    <n v="73"/>
    <n v="0"/>
    <n v="73"/>
    <n v="0"/>
    <m/>
    <m/>
    <m/>
    <m/>
    <m/>
    <m/>
    <m/>
    <m/>
    <m/>
    <m/>
    <m/>
    <m/>
    <m/>
    <n v="135"/>
    <n v="1151"/>
    <n v="1"/>
    <n v="2"/>
    <n v="15"/>
    <n v="63"/>
    <n v="44"/>
    <n v="5"/>
    <n v="4"/>
    <n v="0"/>
    <n v="4"/>
    <n v="0"/>
    <m/>
    <m/>
    <m/>
    <m/>
    <m/>
    <m/>
    <n v="0"/>
    <n v="0.29476925387706054"/>
    <n v="0.1200705944200368"/>
    <n v="0"/>
    <n v="3.7550223423829375E-2"/>
    <n v="0.42807254703165482"/>
    <n v="0.11953738124741842"/>
    <m/>
    <n v="0"/>
    <n v="0.41483984829709736"/>
    <n v="0.58516015170290259"/>
    <m/>
    <m/>
    <m/>
    <m/>
    <m/>
    <m/>
    <m/>
    <m/>
    <m/>
    <m/>
    <m/>
    <n v="1405.05664761906"/>
    <x v="0"/>
  </r>
  <r>
    <s v="Contra Costa CCD"/>
    <x v="56"/>
    <s v="313"/>
    <s v="Multi-College District"/>
    <x v="4"/>
    <n v="0.50661364927371577"/>
    <n v="0.24263572182098514"/>
    <n v="0.2"/>
    <n v="31.8"/>
    <n v="47.7"/>
    <n v="20070"/>
    <x v="1"/>
    <x v="505"/>
    <x v="79"/>
    <x v="11"/>
    <n v="35"/>
    <n v="300"/>
    <n v="30"/>
    <n v="100"/>
    <s v="Wireless Access"/>
    <n v="11250"/>
    <m/>
    <m/>
    <n v="35000"/>
    <m/>
    <m/>
    <m/>
    <m/>
    <m/>
    <m/>
    <n v="46250"/>
    <n v="16113"/>
    <m/>
    <m/>
    <m/>
    <m/>
    <m/>
    <m/>
    <m/>
    <m/>
    <m/>
    <n v="16113"/>
    <m/>
    <m/>
    <m/>
    <m/>
    <m/>
    <m/>
    <m/>
    <m/>
    <m/>
    <m/>
    <n v="0"/>
    <m/>
    <m/>
    <m/>
    <m/>
    <m/>
    <n v="5000"/>
    <m/>
    <m/>
    <m/>
    <m/>
    <n v="5000"/>
    <m/>
    <m/>
    <m/>
    <m/>
    <m/>
    <m/>
    <m/>
    <m/>
    <m/>
    <m/>
    <m/>
    <m/>
    <m/>
    <m/>
    <m/>
    <m/>
    <m/>
    <m/>
    <m/>
    <m/>
    <m/>
    <m/>
    <m/>
    <m/>
    <m/>
    <n v="20000"/>
    <m/>
    <m/>
    <m/>
    <n v="37000"/>
    <m/>
    <m/>
    <n v="57000"/>
    <m/>
    <m/>
    <m/>
    <m/>
    <m/>
    <m/>
    <m/>
    <m/>
    <m/>
    <m/>
    <m/>
    <m/>
    <m/>
    <m/>
    <m/>
    <m/>
    <m/>
    <m/>
    <m/>
    <m/>
    <m/>
    <m/>
    <n v="17625"/>
    <m/>
    <m/>
    <m/>
    <m/>
    <m/>
    <m/>
    <m/>
    <m/>
    <m/>
    <n v="17625"/>
    <m/>
    <m/>
    <m/>
    <m/>
    <m/>
    <m/>
    <m/>
    <m/>
    <m/>
    <m/>
    <m/>
    <m/>
    <m/>
    <m/>
    <m/>
    <m/>
    <m/>
    <m/>
    <m/>
    <m/>
    <m/>
    <m/>
    <m/>
    <m/>
    <m/>
    <m/>
    <m/>
    <m/>
    <m/>
    <m/>
    <m/>
    <m/>
    <m/>
    <m/>
    <m/>
    <m/>
    <m/>
    <m/>
    <m/>
    <m/>
    <m/>
    <n v="62363"/>
    <n v="79625"/>
    <n v="141988"/>
    <s v="Dean or other administrator"/>
    <m/>
    <s v="yes"/>
    <s v="don't know"/>
    <m/>
    <m/>
    <s v="Stipend"/>
    <m/>
    <n v="660"/>
    <n v="1130"/>
    <n v="23"/>
    <n v="30"/>
    <n v="22921"/>
    <n v="3152"/>
    <n v="16037"/>
    <n v="133"/>
    <m/>
    <n v="500"/>
    <n v="1224"/>
    <n v="1688"/>
    <n v="9153"/>
    <m/>
    <m/>
    <n v="3"/>
    <n v="3.1"/>
    <m/>
    <m/>
    <n v="2.5"/>
    <n v="2.5"/>
    <n v="5.6"/>
    <n v="3"/>
    <n v="2654"/>
    <s v="actual"/>
    <n v="13085"/>
    <n v="4190"/>
    <n v="6220"/>
    <n v="2492"/>
    <m/>
    <m/>
    <n v="25987"/>
    <m/>
    <m/>
    <n v="120"/>
    <n v="0"/>
    <n v="120"/>
    <n v="0"/>
    <m/>
    <m/>
    <m/>
    <m/>
    <m/>
    <m/>
    <m/>
    <m/>
    <m/>
    <m/>
    <m/>
    <m/>
    <m/>
    <n v="96"/>
    <n v="1222"/>
    <n v="1"/>
    <n v="2"/>
    <n v="17"/>
    <n v="63"/>
    <n v="44"/>
    <n v="5"/>
    <n v="4"/>
    <n v="0"/>
    <n v="4"/>
    <n v="0"/>
    <m/>
    <m/>
    <m/>
    <m/>
    <m/>
    <m/>
    <n v="0"/>
    <n v="0.32573175197904047"/>
    <n v="0.11348142096515199"/>
    <n v="0"/>
    <n v="3.5214243457193567E-2"/>
    <n v="0.40144237541200667"/>
    <n v="0.12413020818660732"/>
    <m/>
    <n v="0"/>
    <n v="0.43921317294419249"/>
    <n v="0.56078682705580751"/>
    <m/>
    <m/>
    <m/>
    <m/>
    <m/>
    <m/>
    <m/>
    <m/>
    <m/>
    <m/>
    <m/>
    <n v="1246.1401360544335"/>
    <x v="0"/>
  </r>
  <r>
    <s v="Contra Costa CCD"/>
    <x v="56"/>
    <s v="313"/>
    <s v="Multi-College District"/>
    <x v="4"/>
    <n v="0.50661364927371577"/>
    <n v="0.24263572182098514"/>
    <n v="0.2"/>
    <n v="31.8"/>
    <n v="47.7"/>
    <n v="20080"/>
    <x v="2"/>
    <x v="506"/>
    <x v="79"/>
    <x v="11"/>
    <n v="35"/>
    <n v="300"/>
    <n v="32"/>
    <n v="100"/>
    <s v="unlimited"/>
    <n v="1107"/>
    <m/>
    <m/>
    <m/>
    <m/>
    <m/>
    <m/>
    <m/>
    <m/>
    <n v="29498"/>
    <n v="30605"/>
    <m/>
    <m/>
    <m/>
    <m/>
    <m/>
    <n v="4100"/>
    <m/>
    <m/>
    <m/>
    <m/>
    <n v="4100"/>
    <n v="16113"/>
    <m/>
    <m/>
    <m/>
    <m/>
    <m/>
    <m/>
    <m/>
    <m/>
    <m/>
    <n v="16113"/>
    <m/>
    <m/>
    <m/>
    <m/>
    <m/>
    <m/>
    <m/>
    <m/>
    <m/>
    <m/>
    <n v="0"/>
    <m/>
    <m/>
    <m/>
    <m/>
    <m/>
    <m/>
    <m/>
    <m/>
    <m/>
    <m/>
    <m/>
    <m/>
    <m/>
    <m/>
    <m/>
    <m/>
    <m/>
    <m/>
    <m/>
    <m/>
    <m/>
    <m/>
    <m/>
    <m/>
    <m/>
    <m/>
    <m/>
    <m/>
    <m/>
    <n v="38393"/>
    <m/>
    <n v="20000"/>
    <n v="58393"/>
    <m/>
    <m/>
    <m/>
    <m/>
    <m/>
    <m/>
    <m/>
    <m/>
    <m/>
    <m/>
    <m/>
    <m/>
    <m/>
    <m/>
    <m/>
    <m/>
    <m/>
    <m/>
    <m/>
    <m/>
    <m/>
    <m/>
    <m/>
    <m/>
    <m/>
    <m/>
    <m/>
    <m/>
    <m/>
    <m/>
    <m/>
    <m/>
    <m/>
    <m/>
    <m/>
    <m/>
    <m/>
    <m/>
    <m/>
    <m/>
    <m/>
    <m/>
    <m/>
    <m/>
    <m/>
    <m/>
    <m/>
    <m/>
    <m/>
    <m/>
    <m/>
    <m/>
    <m/>
    <m/>
    <m/>
    <m/>
    <m/>
    <m/>
    <m/>
    <m/>
    <m/>
    <m/>
    <m/>
    <n v="8613"/>
    <m/>
    <m/>
    <m/>
    <m/>
    <m/>
    <m/>
    <m/>
    <m/>
    <m/>
    <n v="8613"/>
    <n v="46718"/>
    <n v="62493"/>
    <n v="117824"/>
    <s v="Department chair (Faculty position)"/>
    <m/>
    <s v="yes"/>
    <m/>
    <m/>
    <m/>
    <s v="Stipend"/>
    <m/>
    <n v="706"/>
    <m/>
    <m/>
    <m/>
    <n v="17898"/>
    <n v="2970"/>
    <n v="19580"/>
    <n v="127"/>
    <m/>
    <n v="500"/>
    <m/>
    <m/>
    <m/>
    <m/>
    <m/>
    <n v="6"/>
    <n v="3.2"/>
    <m/>
    <m/>
    <n v="2"/>
    <n v="2"/>
    <n v="5.2"/>
    <n v="1.5"/>
    <n v="3571"/>
    <s v="actual"/>
    <n v="2931"/>
    <n v="5720"/>
    <m/>
    <n v="523"/>
    <m/>
    <m/>
    <n v="9174"/>
    <m/>
    <m/>
    <m/>
    <m/>
    <m/>
    <m/>
    <m/>
    <m/>
    <m/>
    <m/>
    <m/>
    <m/>
    <m/>
    <m/>
    <m/>
    <m/>
    <m/>
    <m/>
    <m/>
    <n v="103"/>
    <n v="2575"/>
    <n v="1"/>
    <n v="1"/>
    <n v="14"/>
    <n v="67"/>
    <n v="44"/>
    <n v="20"/>
    <n v="4"/>
    <n v="0"/>
    <n v="4"/>
    <n v="0"/>
    <m/>
    <m/>
    <m/>
    <m/>
    <m/>
    <m/>
    <n v="0"/>
    <n v="0.25975183324280282"/>
    <n v="3.4797664312873441E-2"/>
    <n v="0.13675482074959261"/>
    <n v="0"/>
    <n v="0.49559512493210212"/>
    <n v="0"/>
    <m/>
    <n v="7.3100556762629013E-2"/>
    <n v="0.39650665399239543"/>
    <n v="0.53039278924497557"/>
    <m/>
    <m/>
    <m/>
    <m/>
    <m/>
    <m/>
    <m/>
    <m/>
    <m/>
    <m/>
    <m/>
    <n v="1492.6059340659535"/>
    <x v="0"/>
  </r>
  <r>
    <s v="Contra Costa CCD"/>
    <x v="56"/>
    <s v="313"/>
    <s v="Multi-College District"/>
    <x v="4"/>
    <n v="0.50661364927371577"/>
    <n v="0.24263572182098514"/>
    <n v="0.2"/>
    <n v="31.8"/>
    <n v="47.7"/>
    <n v="20090"/>
    <x v="3"/>
    <x v="507"/>
    <x v="79"/>
    <x v="11"/>
    <n v="35"/>
    <n v="300"/>
    <n v="32"/>
    <n v="100"/>
    <s v="unlimited"/>
    <n v="215"/>
    <m/>
    <m/>
    <m/>
    <m/>
    <m/>
    <m/>
    <m/>
    <m/>
    <n v="33094"/>
    <n v="33309"/>
    <m/>
    <m/>
    <m/>
    <m/>
    <m/>
    <n v="4100"/>
    <m/>
    <m/>
    <m/>
    <m/>
    <n v="4100"/>
    <n v="18084"/>
    <m/>
    <m/>
    <m/>
    <m/>
    <m/>
    <m/>
    <m/>
    <m/>
    <m/>
    <n v="18084"/>
    <m/>
    <m/>
    <m/>
    <m/>
    <m/>
    <m/>
    <m/>
    <m/>
    <m/>
    <m/>
    <n v="0"/>
    <m/>
    <m/>
    <m/>
    <m/>
    <m/>
    <m/>
    <m/>
    <m/>
    <m/>
    <m/>
    <m/>
    <m/>
    <m/>
    <m/>
    <m/>
    <m/>
    <m/>
    <m/>
    <m/>
    <m/>
    <m/>
    <m/>
    <m/>
    <m/>
    <m/>
    <m/>
    <m/>
    <m/>
    <m/>
    <n v="31232"/>
    <m/>
    <n v="20000"/>
    <n v="51232"/>
    <m/>
    <m/>
    <m/>
    <m/>
    <m/>
    <m/>
    <m/>
    <m/>
    <m/>
    <m/>
    <m/>
    <m/>
    <m/>
    <m/>
    <m/>
    <m/>
    <m/>
    <m/>
    <m/>
    <m/>
    <m/>
    <m/>
    <m/>
    <m/>
    <m/>
    <m/>
    <m/>
    <m/>
    <m/>
    <m/>
    <m/>
    <m/>
    <m/>
    <m/>
    <m/>
    <m/>
    <m/>
    <m/>
    <m/>
    <m/>
    <m/>
    <m/>
    <m/>
    <m/>
    <m/>
    <m/>
    <m/>
    <m/>
    <m/>
    <m/>
    <m/>
    <m/>
    <m/>
    <m/>
    <m/>
    <m/>
    <m/>
    <m/>
    <m/>
    <m/>
    <m/>
    <m/>
    <m/>
    <n v="1683"/>
    <m/>
    <m/>
    <m/>
    <m/>
    <m/>
    <m/>
    <m/>
    <m/>
    <m/>
    <n v="1683"/>
    <n v="51393"/>
    <n v="55332"/>
    <n v="108408"/>
    <s v="Department chair (Faculty position)"/>
    <m/>
    <s v="yes"/>
    <m/>
    <m/>
    <m/>
    <s v="Stipend"/>
    <m/>
    <n v="307"/>
    <m/>
    <m/>
    <m/>
    <n v="19000"/>
    <n v="2681"/>
    <n v="22261"/>
    <n v="130"/>
    <m/>
    <n v="500"/>
    <m/>
    <m/>
    <m/>
    <m/>
    <m/>
    <n v="6"/>
    <n v="2.5"/>
    <m/>
    <m/>
    <n v="2"/>
    <n v="2"/>
    <n v="4.5"/>
    <n v="1.5"/>
    <n v="2991"/>
    <s v="actual"/>
    <n v="3579"/>
    <n v="9012"/>
    <m/>
    <n v="1879"/>
    <m/>
    <m/>
    <n v="14470"/>
    <m/>
    <m/>
    <m/>
    <m/>
    <m/>
    <m/>
    <m/>
    <m/>
    <m/>
    <m/>
    <m/>
    <m/>
    <m/>
    <m/>
    <m/>
    <m/>
    <m/>
    <m/>
    <m/>
    <n v="107"/>
    <n v="2675"/>
    <n v="1"/>
    <n v="1"/>
    <n v="60"/>
    <n v="67"/>
    <n v="44"/>
    <n v="20"/>
    <n v="4"/>
    <n v="0"/>
    <n v="4"/>
    <n v="0"/>
    <m/>
    <m/>
    <m/>
    <m/>
    <m/>
    <m/>
    <n v="0"/>
    <n v="0.30725592207217178"/>
    <n v="3.7820087078444392E-2"/>
    <n v="0.16681425725038743"/>
    <n v="0"/>
    <n v="0.47258504907386911"/>
    <n v="0"/>
    <m/>
    <n v="1.5524684525127296E-2"/>
    <n v="0.47407017932255924"/>
    <n v="0.51040513615231353"/>
    <m/>
    <m/>
    <m/>
    <m/>
    <m/>
    <m/>
    <m/>
    <m/>
    <m/>
    <m/>
    <m/>
    <n v="2016.0153650793832"/>
    <x v="0"/>
  </r>
  <r>
    <s v="Contra Costa CCD"/>
    <x v="56"/>
    <s v="313"/>
    <s v="Multi-College District"/>
    <x v="4"/>
    <n v="0.50661364927371577"/>
    <n v="0.24263572182098514"/>
    <n v="0.2"/>
    <n v="31.8"/>
    <n v="47.7"/>
    <n v="20100"/>
    <x v="4"/>
    <x v="508"/>
    <x v="79"/>
    <x v="11"/>
    <n v="35"/>
    <n v="300"/>
    <n v="32"/>
    <n v="100"/>
    <s v="unlimited"/>
    <n v="18000"/>
    <m/>
    <m/>
    <m/>
    <m/>
    <m/>
    <m/>
    <m/>
    <m/>
    <n v="27069"/>
    <n v="45069"/>
    <m/>
    <m/>
    <m/>
    <m/>
    <m/>
    <m/>
    <m/>
    <m/>
    <m/>
    <m/>
    <n v="0"/>
    <n v="15301"/>
    <m/>
    <m/>
    <m/>
    <m/>
    <m/>
    <m/>
    <m/>
    <m/>
    <m/>
    <n v="15301"/>
    <m/>
    <m/>
    <m/>
    <m/>
    <m/>
    <m/>
    <m/>
    <m/>
    <m/>
    <m/>
    <n v="0"/>
    <m/>
    <m/>
    <m/>
    <m/>
    <m/>
    <m/>
    <m/>
    <m/>
    <m/>
    <m/>
    <m/>
    <m/>
    <m/>
    <m/>
    <m/>
    <m/>
    <m/>
    <m/>
    <m/>
    <m/>
    <m/>
    <m/>
    <m/>
    <m/>
    <m/>
    <m/>
    <m/>
    <m/>
    <m/>
    <n v="24726"/>
    <m/>
    <n v="20000"/>
    <n v="44726"/>
    <m/>
    <m/>
    <m/>
    <m/>
    <m/>
    <m/>
    <m/>
    <m/>
    <m/>
    <m/>
    <m/>
    <m/>
    <m/>
    <m/>
    <m/>
    <m/>
    <m/>
    <m/>
    <m/>
    <m/>
    <m/>
    <m/>
    <m/>
    <m/>
    <m/>
    <m/>
    <m/>
    <m/>
    <m/>
    <m/>
    <m/>
    <m/>
    <m/>
    <m/>
    <m/>
    <m/>
    <m/>
    <m/>
    <m/>
    <m/>
    <m/>
    <m/>
    <m/>
    <m/>
    <m/>
    <m/>
    <m/>
    <m/>
    <m/>
    <m/>
    <m/>
    <m/>
    <m/>
    <m/>
    <m/>
    <m/>
    <m/>
    <m/>
    <m/>
    <m/>
    <m/>
    <m/>
    <m/>
    <n v="4656"/>
    <m/>
    <m/>
    <m/>
    <m/>
    <m/>
    <m/>
    <m/>
    <m/>
    <m/>
    <n v="4656"/>
    <n v="60370"/>
    <n v="44726"/>
    <n v="109752"/>
    <s v="Department chair (Faculty position)"/>
    <m/>
    <s v="yes"/>
    <m/>
    <m/>
    <m/>
    <s v="Stipend"/>
    <m/>
    <n v="323"/>
    <m/>
    <m/>
    <m/>
    <n v="19618"/>
    <n v="3174"/>
    <n v="25435"/>
    <n v="117"/>
    <n v="0"/>
    <n v="500"/>
    <m/>
    <m/>
    <m/>
    <m/>
    <m/>
    <n v="6"/>
    <n v="2.5"/>
    <m/>
    <m/>
    <n v="2"/>
    <n v="2"/>
    <n v="4.5"/>
    <n v="1.5"/>
    <n v="2886"/>
    <s v="actual"/>
    <n v="3835"/>
    <n v="11946"/>
    <m/>
    <n v="1291"/>
    <m/>
    <m/>
    <n v="17072"/>
    <m/>
    <m/>
    <m/>
    <m/>
    <m/>
    <m/>
    <m/>
    <m/>
    <m/>
    <m/>
    <m/>
    <m/>
    <m/>
    <m/>
    <m/>
    <m/>
    <m/>
    <m/>
    <m/>
    <n v="111"/>
    <n v="2775"/>
    <n v="1"/>
    <n v="1"/>
    <n v="57"/>
    <n v="59"/>
    <n v="44"/>
    <n v="20"/>
    <n v="4"/>
    <n v="0"/>
    <n v="4"/>
    <n v="0"/>
    <m/>
    <m/>
    <m/>
    <m/>
    <m/>
    <m/>
    <n v="0"/>
    <n v="0.41064399737590201"/>
    <n v="0"/>
    <n v="0.13941431591223849"/>
    <n v="0"/>
    <n v="0.40751876958962024"/>
    <n v="0"/>
    <m/>
    <n v="4.242291712223923E-2"/>
    <n v="0.55005831328814059"/>
    <n v="0.40751876958962024"/>
    <m/>
    <m/>
    <m/>
    <m/>
    <m/>
    <m/>
    <m/>
    <m/>
    <m/>
    <m/>
    <m/>
    <n v="2278.0437671957761"/>
    <x v="2"/>
  </r>
  <r>
    <s v="Contra Costa CCD"/>
    <x v="56"/>
    <s v="313"/>
    <s v="Multi-College District"/>
    <x v="4"/>
    <n v="0.50661364927371577"/>
    <n v="0.24263572182098514"/>
    <n v="0.2"/>
    <n v="31.8"/>
    <n v="47.7"/>
    <n v="20110"/>
    <x v="5"/>
    <x v="509"/>
    <x v="79"/>
    <x v="11"/>
    <n v="35"/>
    <n v="300"/>
    <n v="32"/>
    <n v="100"/>
    <s v="unlimited/wireless"/>
    <n v="3240"/>
    <m/>
    <m/>
    <n v="26198"/>
    <m/>
    <m/>
    <m/>
    <m/>
    <m/>
    <m/>
    <n v="29438"/>
    <m/>
    <m/>
    <m/>
    <n v="4100"/>
    <m/>
    <m/>
    <m/>
    <m/>
    <m/>
    <m/>
    <n v="4100"/>
    <n v="13952"/>
    <m/>
    <m/>
    <m/>
    <m/>
    <m/>
    <m/>
    <m/>
    <m/>
    <m/>
    <n v="13952"/>
    <m/>
    <m/>
    <m/>
    <m/>
    <m/>
    <m/>
    <m/>
    <m/>
    <m/>
    <m/>
    <n v="0"/>
    <m/>
    <m/>
    <m/>
    <m/>
    <m/>
    <m/>
    <m/>
    <m/>
    <m/>
    <m/>
    <m/>
    <m/>
    <m/>
    <m/>
    <m/>
    <m/>
    <m/>
    <m/>
    <m/>
    <m/>
    <m/>
    <m/>
    <n v="0"/>
    <m/>
    <m/>
    <n v="20000"/>
    <m/>
    <m/>
    <m/>
    <n v="20842"/>
    <m/>
    <m/>
    <n v="40842"/>
    <m/>
    <m/>
    <m/>
    <m/>
    <m/>
    <m/>
    <m/>
    <m/>
    <m/>
    <m/>
    <m/>
    <m/>
    <m/>
    <m/>
    <m/>
    <m/>
    <m/>
    <m/>
    <m/>
    <m/>
    <m/>
    <m/>
    <m/>
    <m/>
    <m/>
    <m/>
    <m/>
    <m/>
    <m/>
    <m/>
    <m/>
    <m/>
    <m/>
    <m/>
    <m/>
    <m/>
    <m/>
    <m/>
    <m/>
    <m/>
    <m/>
    <m/>
    <m/>
    <m/>
    <m/>
    <m/>
    <m/>
    <m/>
    <m/>
    <m/>
    <m/>
    <m/>
    <m/>
    <m/>
    <m/>
    <m/>
    <m/>
    <m/>
    <m/>
    <m/>
    <m/>
    <m/>
    <m/>
    <n v="10927"/>
    <m/>
    <m/>
    <m/>
    <m/>
    <m/>
    <m/>
    <m/>
    <m/>
    <m/>
    <n v="10927"/>
    <n v="43390"/>
    <n v="44942"/>
    <n v="99259"/>
    <s v="Department chair (Faculty position)"/>
    <m/>
    <s v="yes"/>
    <m/>
    <m/>
    <m/>
    <s v="Stipend"/>
    <m/>
    <n v="1234"/>
    <n v="1234"/>
    <n v="7"/>
    <n v="7"/>
    <n v="25560"/>
    <n v="38"/>
    <n v="29853"/>
    <n v="123"/>
    <n v="0"/>
    <n v="2166"/>
    <n v="76"/>
    <n v="76"/>
    <n v="2674"/>
    <m/>
    <m/>
    <n v="6"/>
    <n v="2.85"/>
    <m/>
    <m/>
    <n v="2"/>
    <n v="2"/>
    <n v="4.8499999999999996"/>
    <n v="1.4750000000000001"/>
    <n v="2221"/>
    <s v="actual"/>
    <n v="4646"/>
    <n v="15647"/>
    <m/>
    <n v="431"/>
    <m/>
    <m/>
    <n v="20724"/>
    <m/>
    <m/>
    <m/>
    <m/>
    <m/>
    <m/>
    <m/>
    <m/>
    <m/>
    <m/>
    <m/>
    <m/>
    <m/>
    <m/>
    <m/>
    <m/>
    <m/>
    <m/>
    <m/>
    <n v="98"/>
    <n v="2940"/>
    <n v="1"/>
    <n v="1"/>
    <n v="65"/>
    <n v="50"/>
    <n v="36"/>
    <n v="20"/>
    <n v="4"/>
    <n v="0"/>
    <n v="4"/>
    <n v="0"/>
    <m/>
    <m/>
    <m/>
    <m/>
    <m/>
    <m/>
    <n v="0"/>
    <n v="0.29657764031473216"/>
    <n v="4.1306078038263534E-2"/>
    <n v="0.14056156116825677"/>
    <n v="0"/>
    <n v="0.41146898518018515"/>
    <n v="0"/>
    <m/>
    <n v="0.11008573529856235"/>
    <n v="0.43713920148298896"/>
    <n v="0.45277506321844868"/>
    <m/>
    <m/>
    <m/>
    <m/>
    <m/>
    <m/>
    <m/>
    <m/>
    <m/>
    <m/>
    <m/>
    <n v="1847.3114187530725"/>
    <x v="0"/>
  </r>
  <r>
    <s v="Contra Costa CCD"/>
    <x v="56"/>
    <s v="313"/>
    <s v="Multi-College District"/>
    <x v="4"/>
    <n v="0.50661364927371577"/>
    <n v="0.24263572182098514"/>
    <n v="0.2"/>
    <n v="31.8"/>
    <n v="47.7"/>
    <n v="20120"/>
    <x v="6"/>
    <x v="510"/>
    <x v="79"/>
    <x v="11"/>
    <n v="35"/>
    <n v="300"/>
    <n v="32"/>
    <n v="100"/>
    <s v="unlimited/wireless"/>
    <n v="11729"/>
    <m/>
    <m/>
    <n v="27809"/>
    <m/>
    <m/>
    <m/>
    <m/>
    <m/>
    <m/>
    <n v="39538"/>
    <m/>
    <m/>
    <m/>
    <m/>
    <m/>
    <m/>
    <m/>
    <m/>
    <m/>
    <m/>
    <n v="0"/>
    <n v="12656"/>
    <m/>
    <m/>
    <m/>
    <m/>
    <m/>
    <m/>
    <m/>
    <m/>
    <m/>
    <n v="12656"/>
    <m/>
    <m/>
    <m/>
    <m/>
    <m/>
    <m/>
    <m/>
    <m/>
    <m/>
    <m/>
    <n v="0"/>
    <m/>
    <m/>
    <m/>
    <m/>
    <m/>
    <m/>
    <m/>
    <m/>
    <m/>
    <m/>
    <m/>
    <m/>
    <m/>
    <m/>
    <m/>
    <m/>
    <m/>
    <m/>
    <m/>
    <m/>
    <m/>
    <m/>
    <n v="0"/>
    <m/>
    <m/>
    <n v="20052"/>
    <m/>
    <m/>
    <m/>
    <n v="24791"/>
    <m/>
    <m/>
    <n v="44843"/>
    <m/>
    <m/>
    <m/>
    <m/>
    <m/>
    <m/>
    <m/>
    <m/>
    <m/>
    <m/>
    <m/>
    <m/>
    <m/>
    <m/>
    <m/>
    <m/>
    <m/>
    <m/>
    <m/>
    <m/>
    <m/>
    <m/>
    <m/>
    <m/>
    <m/>
    <m/>
    <m/>
    <m/>
    <m/>
    <m/>
    <m/>
    <m/>
    <m/>
    <m/>
    <m/>
    <m/>
    <m/>
    <m/>
    <m/>
    <m/>
    <m/>
    <m/>
    <m/>
    <m/>
    <m/>
    <m/>
    <m/>
    <m/>
    <m/>
    <m/>
    <m/>
    <m/>
    <m/>
    <m/>
    <m/>
    <m/>
    <m/>
    <m/>
    <m/>
    <m/>
    <m/>
    <m/>
    <m/>
    <m/>
    <m/>
    <m/>
    <m/>
    <m/>
    <m/>
    <m/>
    <m/>
    <m/>
    <m/>
    <n v="8408"/>
    <n v="52194"/>
    <n v="44843"/>
    <n v="105445"/>
    <s v="Department chair (Faculty position)"/>
    <m/>
    <s v="yes"/>
    <m/>
    <m/>
    <m/>
    <s v="Stipend"/>
    <m/>
    <n v="1904"/>
    <n v="1904"/>
    <n v="7"/>
    <n v="7"/>
    <n v="25672"/>
    <n v="641"/>
    <n v="26003"/>
    <n v="98"/>
    <n v="0"/>
    <n v="2166"/>
    <n v="70"/>
    <n v="70"/>
    <n v="2676"/>
    <m/>
    <m/>
    <n v="4"/>
    <n v="3.1"/>
    <m/>
    <m/>
    <n v="1"/>
    <n v="1.5"/>
    <n v="4.5999999999999996"/>
    <n v="1.4750000000000001"/>
    <n v="1683"/>
    <s v="actual"/>
    <n v="6215"/>
    <n v="14740"/>
    <n v="1903"/>
    <n v="311"/>
    <m/>
    <m/>
    <n v="23169"/>
    <m/>
    <m/>
    <m/>
    <m/>
    <m/>
    <m/>
    <m/>
    <m/>
    <m/>
    <m/>
    <m/>
    <m/>
    <m/>
    <m/>
    <m/>
    <m/>
    <m/>
    <m/>
    <m/>
    <n v="91"/>
    <n v="2730"/>
    <n v="1"/>
    <n v="1"/>
    <n v="61"/>
    <n v="50"/>
    <n v="36"/>
    <n v="16"/>
    <n v="0"/>
    <n v="0"/>
    <n v="0"/>
    <n v="0"/>
    <m/>
    <m/>
    <m/>
    <m/>
    <m/>
    <n v="9066"/>
    <n v="0"/>
    <n v="0.37496325098392524"/>
    <n v="0"/>
    <n v="0.12002465740433402"/>
    <n v="0"/>
    <n v="0.4252738394423633"/>
    <n v="0"/>
    <m/>
    <n v="7.9738252169377397E-2"/>
    <n v="0.49498790838825929"/>
    <n v="0.4252738394423633"/>
    <m/>
    <m/>
    <m/>
    <m/>
    <m/>
    <m/>
    <m/>
    <m/>
    <m/>
    <m/>
    <m/>
    <n v="1794.8843892339742"/>
    <x v="0"/>
  </r>
  <r>
    <s v="Contra Costa CCD"/>
    <x v="56"/>
    <s v="313"/>
    <s v="Multi-College District"/>
    <x v="4"/>
    <n v="0.50661364927371577"/>
    <n v="0.24263572182098514"/>
    <n v="0.2"/>
    <n v="31.8"/>
    <n v="47.7"/>
    <n v="20130"/>
    <x v="7"/>
    <x v="511"/>
    <x v="79"/>
    <x v="11"/>
    <n v="35"/>
    <n v="300"/>
    <n v="32"/>
    <n v="100"/>
    <m/>
    <n v="8957"/>
    <m/>
    <m/>
    <n v="15900"/>
    <m/>
    <m/>
    <m/>
    <m/>
    <m/>
    <m/>
    <n v="24857"/>
    <m/>
    <m/>
    <m/>
    <n v="4100"/>
    <m/>
    <m/>
    <m/>
    <m/>
    <m/>
    <m/>
    <n v="4100"/>
    <n v="8843.48"/>
    <m/>
    <m/>
    <m/>
    <m/>
    <m/>
    <m/>
    <m/>
    <m/>
    <m/>
    <n v="8843.48"/>
    <m/>
    <m/>
    <m/>
    <m/>
    <m/>
    <m/>
    <m/>
    <m/>
    <m/>
    <m/>
    <m/>
    <m/>
    <m/>
    <m/>
    <m/>
    <m/>
    <m/>
    <m/>
    <m/>
    <m/>
    <m/>
    <m/>
    <m/>
    <m/>
    <m/>
    <m/>
    <m/>
    <m/>
    <m/>
    <m/>
    <m/>
    <m/>
    <m/>
    <m/>
    <m/>
    <m/>
    <n v="20000"/>
    <m/>
    <m/>
    <m/>
    <m/>
    <m/>
    <m/>
    <n v="20000"/>
    <m/>
    <m/>
    <m/>
    <m/>
    <m/>
    <m/>
    <m/>
    <m/>
    <m/>
    <m/>
    <m/>
    <m/>
    <m/>
    <m/>
    <m/>
    <m/>
    <m/>
    <m/>
    <m/>
    <m/>
    <m/>
    <m/>
    <m/>
    <m/>
    <m/>
    <m/>
    <m/>
    <m/>
    <m/>
    <m/>
    <m/>
    <m/>
    <m/>
    <m/>
    <m/>
    <m/>
    <m/>
    <m/>
    <m/>
    <m/>
    <m/>
    <m/>
    <m/>
    <m/>
    <m/>
    <m/>
    <m/>
    <m/>
    <m/>
    <m/>
    <m/>
    <m/>
    <m/>
    <m/>
    <m/>
    <m/>
    <m/>
    <m/>
    <m/>
    <m/>
    <m/>
    <m/>
    <m/>
    <n v="84441"/>
    <m/>
    <m/>
    <m/>
    <m/>
    <m/>
    <m/>
    <m/>
    <m/>
    <m/>
    <n v="84441"/>
    <n v="33700.479999999996"/>
    <n v="24100"/>
    <n v="142241.47999999998"/>
    <s v="Department chair (Faculty position)"/>
    <m/>
    <s v="yes"/>
    <m/>
    <m/>
    <m/>
    <s v="Stipend"/>
    <m/>
    <n v="1774"/>
    <m/>
    <n v="108"/>
    <m/>
    <n v="24850"/>
    <n v="51176"/>
    <n v="73557"/>
    <n v="104"/>
    <m/>
    <n v="2166"/>
    <n v="32"/>
    <m/>
    <n v="2709"/>
    <m/>
    <m/>
    <n v="4"/>
    <n v="3.1"/>
    <m/>
    <n v="2"/>
    <n v="2"/>
    <n v="1.5"/>
    <n v="4.5999999999999996"/>
    <n v="1.45"/>
    <n v="3281"/>
    <s v="actual"/>
    <n v="5216"/>
    <n v="20161"/>
    <n v="2743"/>
    <n v="1397"/>
    <m/>
    <m/>
    <n v="29517"/>
    <m/>
    <m/>
    <m/>
    <m/>
    <m/>
    <m/>
    <s v="Yes"/>
    <s v="Diablo Valley College"/>
    <s v="Contra Costa College"/>
    <m/>
    <m/>
    <m/>
    <m/>
    <m/>
    <m/>
    <m/>
    <m/>
    <s v="No"/>
    <m/>
    <n v="57"/>
    <n v="1710"/>
    <n v="0"/>
    <n v="0"/>
    <n v="0"/>
    <n v="58"/>
    <n v="36"/>
    <n v="16"/>
    <n v="0"/>
    <n v="0"/>
    <n v="0"/>
    <n v="0"/>
    <s v="No"/>
    <m/>
    <m/>
    <s v="Yes"/>
    <s v="No"/>
    <n v="227660"/>
    <n v="0"/>
    <n v="0.17475211872092447"/>
    <n v="2.8824222020187081E-2"/>
    <n v="6.2172300231971719E-2"/>
    <n v="0"/>
    <n v="0.14060596107408332"/>
    <n v="0"/>
    <m/>
    <n v="0.59364539795283355"/>
    <n v="0.23692441895289615"/>
    <n v="0.16943018309427041"/>
    <m/>
    <m/>
    <m/>
    <m/>
    <m/>
    <m/>
    <m/>
    <m/>
    <m/>
    <m/>
    <m/>
    <n v="1657.0661283644142"/>
    <x v="0"/>
  </r>
  <r>
    <s v="Contra Costa CCD"/>
    <x v="56"/>
    <s v="313"/>
    <s v="Multi-College District"/>
    <x v="4"/>
    <n v="0.50661364927371577"/>
    <n v="0.24263572182098514"/>
    <n v="0.2"/>
    <n v="31.8"/>
    <n v="47.7"/>
    <n v="20140"/>
    <x v="8"/>
    <x v="512"/>
    <x v="79"/>
    <x v="11"/>
    <n v="35"/>
    <n v="318"/>
    <n v="32"/>
    <n v="100"/>
    <m/>
    <n v="9843.5"/>
    <m/>
    <m/>
    <n v="18768.52"/>
    <m/>
    <m/>
    <m/>
    <m/>
    <m/>
    <m/>
    <n v="28612.02"/>
    <m/>
    <m/>
    <m/>
    <n v="3472"/>
    <m/>
    <m/>
    <m/>
    <m/>
    <m/>
    <m/>
    <n v="3472"/>
    <n v="7640.35"/>
    <m/>
    <m/>
    <m/>
    <m/>
    <m/>
    <m/>
    <m/>
    <m/>
    <m/>
    <n v="7640.35"/>
    <m/>
    <m/>
    <m/>
    <m/>
    <m/>
    <m/>
    <m/>
    <m/>
    <m/>
    <m/>
    <n v="0"/>
    <m/>
    <m/>
    <n v="2500"/>
    <n v="23266.65"/>
    <m/>
    <m/>
    <m/>
    <m/>
    <m/>
    <m/>
    <n v="25766.65"/>
    <m/>
    <m/>
    <m/>
    <m/>
    <m/>
    <m/>
    <m/>
    <m/>
    <m/>
    <m/>
    <n v="0"/>
    <n v="0"/>
    <n v="0"/>
    <n v="2500"/>
    <n v="23266.65"/>
    <n v="0"/>
    <n v="0"/>
    <n v="0"/>
    <n v="0"/>
    <n v="0"/>
    <n v="0"/>
    <n v="25766.65"/>
    <m/>
    <m/>
    <m/>
    <m/>
    <m/>
    <m/>
    <m/>
    <m/>
    <m/>
    <m/>
    <n v="0"/>
    <m/>
    <m/>
    <m/>
    <m/>
    <m/>
    <m/>
    <m/>
    <m/>
    <m/>
    <m/>
    <n v="0"/>
    <n v="0"/>
    <n v="0"/>
    <n v="0"/>
    <n v="0"/>
    <n v="0"/>
    <n v="0"/>
    <n v="0"/>
    <n v="0"/>
    <n v="0"/>
    <n v="0"/>
    <n v="0"/>
    <m/>
    <m/>
    <m/>
    <n v="5491"/>
    <m/>
    <m/>
    <m/>
    <m/>
    <m/>
    <n v="5491"/>
    <m/>
    <m/>
    <m/>
    <m/>
    <m/>
    <m/>
    <m/>
    <m/>
    <m/>
    <n v="0"/>
    <n v="0"/>
    <n v="0"/>
    <n v="0"/>
    <n v="5491"/>
    <n v="0"/>
    <n v="0"/>
    <n v="0"/>
    <n v="0"/>
    <n v="0"/>
    <n v="5491"/>
    <n v="1752.69"/>
    <m/>
    <m/>
    <m/>
    <m/>
    <m/>
    <m/>
    <m/>
    <m/>
    <m/>
    <n v="1752.69"/>
    <n v="36252.370000000003"/>
    <n v="34729.65"/>
    <n v="72734.710000000006"/>
    <s v="Department chair (Faculty position)"/>
    <m/>
    <s v="yes"/>
    <m/>
    <m/>
    <m/>
    <s v="Stipend"/>
    <m/>
    <n v="1296"/>
    <m/>
    <n v="131"/>
    <m/>
    <n v="25412"/>
    <n v="17710"/>
    <n v="89194"/>
    <n v="87"/>
    <m/>
    <n v="2166"/>
    <n v="71"/>
    <m/>
    <n v="2736"/>
    <s v="No"/>
    <m/>
    <n v="3"/>
    <n v="3.4750000000000001"/>
    <m/>
    <n v="3"/>
    <n v="3"/>
    <n v="2"/>
    <n v="5.4749999999999996"/>
    <n v="1.675"/>
    <n v="3779"/>
    <s v="actual"/>
    <n v="6110"/>
    <n v="18842"/>
    <n v="2411"/>
    <m/>
    <n v="0"/>
    <m/>
    <n v="27363"/>
    <n v="0"/>
    <n v="402"/>
    <m/>
    <n v="402"/>
    <n v="100"/>
    <n v="129"/>
    <s v="Yes"/>
    <s v="Contra Costa College"/>
    <s v="Diablo Valley College"/>
    <m/>
    <m/>
    <m/>
    <m/>
    <m/>
    <m/>
    <m/>
    <m/>
    <s v="No"/>
    <m/>
    <n v="85"/>
    <n v="2720"/>
    <n v="0"/>
    <n v="0"/>
    <n v="0"/>
    <n v="58"/>
    <n v="36"/>
    <n v="20"/>
    <n v="0"/>
    <n v="0"/>
    <n v="0"/>
    <n v="0"/>
    <s v="No"/>
    <m/>
    <s v="Yes"/>
    <s v="No"/>
    <s v="No"/>
    <n v="104575"/>
    <n v="0"/>
    <n v="0.3933750474842066"/>
    <n v="4.7735118487445674E-2"/>
    <n v="0.10504407043074757"/>
    <n v="0"/>
    <n v="0.35425521047653863"/>
    <n v="0"/>
    <n v="7.549352984290443E-2"/>
    <n v="2.4097023278157017E-2"/>
    <n v="0.49841911791495419"/>
    <n v="0.47748385880688876"/>
    <n v="0.19"/>
    <s v="Yes"/>
    <s v="General Library Book Budget"/>
    <s v="Student Government"/>
    <m/>
    <s v="Grant Outside of College"/>
    <s v="Textbook Donations from Faculty"/>
    <m/>
    <m/>
    <m/>
    <m/>
    <n v="1433.8553598608555"/>
    <x v="0"/>
  </r>
  <r>
    <s v="Marin CCD"/>
    <x v="57"/>
    <s v="334"/>
    <s v="Single College District"/>
    <x v="3"/>
    <n v="0.35154076058950839"/>
    <n v="0.19128104709883542"/>
    <n v="0.48"/>
    <n v="19.8"/>
    <n v="19.3"/>
    <n v="20060"/>
    <x v="0"/>
    <x v="513"/>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arin CCD"/>
    <x v="57"/>
    <s v="334"/>
    <s v="Single College District"/>
    <x v="3"/>
    <n v="0.35154076058950839"/>
    <n v="0.19128104709883542"/>
    <n v="0.48"/>
    <n v="19.8"/>
    <n v="19.3"/>
    <n v="20070"/>
    <x v="1"/>
    <x v="51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arin CCD"/>
    <x v="57"/>
    <s v="334"/>
    <s v="Single College District"/>
    <x v="3"/>
    <n v="0.35154076058950839"/>
    <n v="0.19128104709883542"/>
    <n v="0.48"/>
    <n v="19.8"/>
    <n v="19.3"/>
    <n v="20080"/>
    <x v="2"/>
    <x v="515"/>
    <x v="9"/>
    <x v="11"/>
    <n v="25"/>
    <n v="385"/>
    <n v="22"/>
    <n v="42"/>
    <n v="40"/>
    <m/>
    <m/>
    <m/>
    <n v="1252"/>
    <m/>
    <m/>
    <m/>
    <m/>
    <n v="488"/>
    <n v="216"/>
    <n v="1956"/>
    <m/>
    <m/>
    <m/>
    <n v="1395"/>
    <m/>
    <n v="60228"/>
    <m/>
    <m/>
    <m/>
    <m/>
    <n v="61623"/>
    <n v="23607"/>
    <m/>
    <m/>
    <n v="14220"/>
    <m/>
    <m/>
    <m/>
    <m/>
    <n v="280"/>
    <m/>
    <n v="38107"/>
    <m/>
    <m/>
    <m/>
    <m/>
    <m/>
    <m/>
    <m/>
    <m/>
    <m/>
    <m/>
    <n v="0"/>
    <m/>
    <m/>
    <m/>
    <m/>
    <m/>
    <m/>
    <m/>
    <m/>
    <m/>
    <m/>
    <m/>
    <m/>
    <m/>
    <m/>
    <m/>
    <m/>
    <m/>
    <m/>
    <m/>
    <m/>
    <m/>
    <m/>
    <n v="46768"/>
    <m/>
    <m/>
    <n v="2503"/>
    <m/>
    <m/>
    <m/>
    <n v="35718"/>
    <m/>
    <m/>
    <n v="84989"/>
    <m/>
    <m/>
    <m/>
    <m/>
    <m/>
    <m/>
    <m/>
    <m/>
    <m/>
    <m/>
    <m/>
    <m/>
    <m/>
    <m/>
    <m/>
    <m/>
    <m/>
    <m/>
    <m/>
    <m/>
    <m/>
    <m/>
    <m/>
    <m/>
    <m/>
    <m/>
    <m/>
    <m/>
    <m/>
    <m/>
    <n v="234"/>
    <n v="1832"/>
    <n v="2066"/>
    <m/>
    <m/>
    <m/>
    <m/>
    <m/>
    <m/>
    <m/>
    <m/>
    <m/>
    <m/>
    <m/>
    <m/>
    <m/>
    <m/>
    <m/>
    <m/>
    <m/>
    <m/>
    <m/>
    <m/>
    <m/>
    <m/>
    <m/>
    <m/>
    <m/>
    <m/>
    <m/>
    <m/>
    <m/>
    <m/>
    <m/>
    <m/>
    <m/>
    <m/>
    <m/>
    <m/>
    <m/>
    <m/>
    <n v="321"/>
    <m/>
    <n v="321"/>
    <n v="40063"/>
    <n v="148678"/>
    <n v="189062"/>
    <s v="Dean or other administrator"/>
    <m/>
    <s v="No"/>
    <s v="M.A. (subject other than librarianship)"/>
    <s v="None"/>
    <m/>
    <m/>
    <m/>
    <n v="286"/>
    <n v="376"/>
    <n v="79"/>
    <n v="85"/>
    <n v="61385"/>
    <n v="0"/>
    <n v="0"/>
    <n v="161"/>
    <m/>
    <n v="0"/>
    <m/>
    <m/>
    <n v="863"/>
    <m/>
    <m/>
    <n v="3.25"/>
    <n v="3.25"/>
    <m/>
    <m/>
    <n v="4"/>
    <n v="4"/>
    <n v="7.25"/>
    <n v="0.25"/>
    <m/>
    <m/>
    <n v="3057"/>
    <n v="5434"/>
    <n v="652"/>
    <n v="3637"/>
    <m/>
    <n v="0"/>
    <n v="12780"/>
    <m/>
    <m/>
    <m/>
    <m/>
    <m/>
    <m/>
    <m/>
    <m/>
    <m/>
    <m/>
    <m/>
    <m/>
    <m/>
    <m/>
    <m/>
    <m/>
    <m/>
    <m/>
    <m/>
    <n v="90"/>
    <n v="1800"/>
    <n v="1"/>
    <n v="4"/>
    <n v="90"/>
    <n v="60"/>
    <n v="8"/>
    <n v="5"/>
    <n v="0"/>
    <n v="0"/>
    <n v="0"/>
    <n v="0"/>
    <m/>
    <m/>
    <m/>
    <m/>
    <m/>
    <n v="103114"/>
    <m/>
    <n v="1.0345812484793349E-2"/>
    <n v="0.32594069670266895"/>
    <n v="0.20155821899694279"/>
    <n v="0"/>
    <n v="0.4495297838804202"/>
    <n v="1.0927632205308312E-2"/>
    <m/>
    <n v="1.6978557298663931E-3"/>
    <n v="0.21190403148173614"/>
    <n v="0.78639811278839744"/>
    <m/>
    <m/>
    <m/>
    <m/>
    <m/>
    <m/>
    <m/>
    <m/>
    <m/>
    <m/>
    <m/>
    <n v="584.70478817734079"/>
    <x v="0"/>
  </r>
  <r>
    <s v="Marin CCD"/>
    <x v="57"/>
    <s v="334"/>
    <s v="Single College District"/>
    <x v="3"/>
    <n v="0.35154076058950839"/>
    <n v="0.19128104709883542"/>
    <n v="0.48"/>
    <n v="19.8"/>
    <n v="19.3"/>
    <n v="20090"/>
    <x v="3"/>
    <x v="516"/>
    <x v="9"/>
    <x v="11"/>
    <n v="25"/>
    <n v="385"/>
    <n v="22"/>
    <n v="42"/>
    <n v="40"/>
    <m/>
    <m/>
    <m/>
    <m/>
    <m/>
    <n v="12628"/>
    <m/>
    <m/>
    <n v="196"/>
    <n v="619"/>
    <n v="13443"/>
    <m/>
    <m/>
    <m/>
    <m/>
    <m/>
    <n v="2310"/>
    <m/>
    <m/>
    <m/>
    <m/>
    <n v="2310"/>
    <n v="16245"/>
    <m/>
    <m/>
    <n v="754"/>
    <m/>
    <n v="44"/>
    <m/>
    <m/>
    <m/>
    <n v="459"/>
    <n v="17502"/>
    <m/>
    <m/>
    <m/>
    <m/>
    <m/>
    <m/>
    <m/>
    <m/>
    <m/>
    <m/>
    <n v="0"/>
    <m/>
    <m/>
    <m/>
    <m/>
    <m/>
    <m/>
    <m/>
    <m/>
    <m/>
    <m/>
    <m/>
    <m/>
    <m/>
    <m/>
    <m/>
    <m/>
    <m/>
    <m/>
    <m/>
    <m/>
    <m/>
    <m/>
    <n v="28073"/>
    <m/>
    <m/>
    <m/>
    <m/>
    <m/>
    <m/>
    <n v="36922"/>
    <m/>
    <m/>
    <n v="64995"/>
    <m/>
    <m/>
    <m/>
    <m/>
    <m/>
    <m/>
    <m/>
    <m/>
    <m/>
    <m/>
    <m/>
    <m/>
    <m/>
    <m/>
    <m/>
    <m/>
    <m/>
    <m/>
    <m/>
    <m/>
    <m/>
    <m/>
    <m/>
    <m/>
    <m/>
    <m/>
    <m/>
    <m/>
    <m/>
    <m/>
    <n v="380"/>
    <n v="1263"/>
    <n v="1643"/>
    <m/>
    <m/>
    <m/>
    <m/>
    <m/>
    <m/>
    <m/>
    <m/>
    <m/>
    <m/>
    <m/>
    <m/>
    <m/>
    <m/>
    <m/>
    <m/>
    <m/>
    <m/>
    <m/>
    <m/>
    <m/>
    <m/>
    <m/>
    <m/>
    <m/>
    <m/>
    <m/>
    <m/>
    <m/>
    <m/>
    <n v="4700"/>
    <m/>
    <m/>
    <m/>
    <m/>
    <m/>
    <m/>
    <m/>
    <m/>
    <m/>
    <n v="4700"/>
    <n v="30945"/>
    <n v="68948"/>
    <n v="104593"/>
    <s v="Dean or other administrator"/>
    <m/>
    <s v="No"/>
    <s v="M.A. (subject other than librarianship)"/>
    <s v="None"/>
    <m/>
    <m/>
    <m/>
    <n v="131"/>
    <n v="211"/>
    <n v="51"/>
    <n v="51"/>
    <n v="61650"/>
    <n v="0"/>
    <n v="0"/>
    <n v="161"/>
    <m/>
    <n v="0"/>
    <m/>
    <m/>
    <n v="877"/>
    <m/>
    <m/>
    <n v="2.7"/>
    <n v="2.75"/>
    <m/>
    <m/>
    <n v="4"/>
    <n v="4"/>
    <n v="6.75"/>
    <n v="0.25"/>
    <m/>
    <m/>
    <n v="9069"/>
    <n v="15355"/>
    <n v="1016"/>
    <n v="7765"/>
    <m/>
    <n v="0"/>
    <n v="33205"/>
    <m/>
    <m/>
    <m/>
    <m/>
    <m/>
    <m/>
    <m/>
    <m/>
    <m/>
    <m/>
    <m/>
    <m/>
    <m/>
    <m/>
    <m/>
    <m/>
    <m/>
    <m/>
    <m/>
    <n v="74"/>
    <n v="1480"/>
    <n v="1"/>
    <n v="4"/>
    <n v="80"/>
    <n v="60"/>
    <n v="8"/>
    <n v="5"/>
    <n v="0"/>
    <n v="0"/>
    <n v="0"/>
    <n v="0"/>
    <m/>
    <m/>
    <m/>
    <m/>
    <m/>
    <n v="104433"/>
    <m/>
    <n v="0.12852676565353321"/>
    <n v="2.2085608023481494E-2"/>
    <n v="0.16733433403765069"/>
    <n v="0"/>
    <n v="0.62140869847886571"/>
    <n v="1.5708508217567141E-2"/>
    <m/>
    <n v="4.493608558890174E-2"/>
    <n v="0.2958610996911839"/>
    <n v="0.65920281471991438"/>
    <m/>
    <m/>
    <m/>
    <m/>
    <m/>
    <m/>
    <m/>
    <m/>
    <m/>
    <m/>
    <m/>
    <n v="323.68877601410935"/>
    <x v="0"/>
  </r>
  <r>
    <s v="Marin CCD"/>
    <x v="57"/>
    <s v="334"/>
    <s v="Single College District"/>
    <x v="3"/>
    <n v="0.35154076058950839"/>
    <n v="0.19128104709883542"/>
    <n v="0.48"/>
    <n v="19.8"/>
    <n v="19.3"/>
    <n v="20100"/>
    <x v="4"/>
    <x v="517"/>
    <x v="9"/>
    <x v="11"/>
    <n v="25"/>
    <n v="385"/>
    <n v="22"/>
    <n v="42"/>
    <n v="40"/>
    <n v="4644"/>
    <m/>
    <m/>
    <m/>
    <m/>
    <m/>
    <m/>
    <m/>
    <n v="798"/>
    <n v="730"/>
    <n v="6172"/>
    <n v="1795"/>
    <m/>
    <m/>
    <m/>
    <m/>
    <m/>
    <m/>
    <m/>
    <m/>
    <m/>
    <n v="1795"/>
    <n v="12191"/>
    <m/>
    <m/>
    <m/>
    <m/>
    <m/>
    <m/>
    <m/>
    <m/>
    <n v="359"/>
    <n v="12550"/>
    <m/>
    <m/>
    <m/>
    <m/>
    <m/>
    <m/>
    <m/>
    <m/>
    <m/>
    <m/>
    <n v="0"/>
    <m/>
    <m/>
    <m/>
    <m/>
    <m/>
    <m/>
    <m/>
    <m/>
    <m/>
    <m/>
    <m/>
    <m/>
    <m/>
    <m/>
    <m/>
    <m/>
    <m/>
    <m/>
    <m/>
    <m/>
    <m/>
    <m/>
    <n v="22472"/>
    <m/>
    <m/>
    <n v="975"/>
    <m/>
    <m/>
    <m/>
    <n v="3409"/>
    <m/>
    <m/>
    <n v="26856"/>
    <m/>
    <m/>
    <m/>
    <m/>
    <m/>
    <m/>
    <m/>
    <m/>
    <m/>
    <m/>
    <m/>
    <m/>
    <m/>
    <m/>
    <m/>
    <m/>
    <m/>
    <m/>
    <m/>
    <m/>
    <m/>
    <m/>
    <m/>
    <m/>
    <m/>
    <m/>
    <m/>
    <m/>
    <m/>
    <m/>
    <n v="312"/>
    <m/>
    <n v="312"/>
    <m/>
    <m/>
    <m/>
    <m/>
    <m/>
    <m/>
    <m/>
    <m/>
    <m/>
    <m/>
    <m/>
    <m/>
    <m/>
    <m/>
    <m/>
    <m/>
    <m/>
    <m/>
    <m/>
    <m/>
    <m/>
    <m/>
    <m/>
    <m/>
    <m/>
    <m/>
    <m/>
    <m/>
    <m/>
    <m/>
    <m/>
    <m/>
    <m/>
    <m/>
    <m/>
    <m/>
    <m/>
    <m/>
    <m/>
    <m/>
    <n v="0"/>
    <n v="18722"/>
    <n v="28963"/>
    <n v="47685"/>
    <s v="Dean or other administrator"/>
    <m/>
    <s v="No"/>
    <s v="M.A. (subject other than librarianship)"/>
    <s v="None"/>
    <m/>
    <m/>
    <m/>
    <n v="94"/>
    <n v="96"/>
    <n v="11"/>
    <n v="11"/>
    <n v="91844"/>
    <n v="0"/>
    <n v="0"/>
    <n v="112"/>
    <m/>
    <n v="0"/>
    <m/>
    <m/>
    <n v="882"/>
    <m/>
    <m/>
    <n v="2.7"/>
    <n v="2.75"/>
    <m/>
    <m/>
    <n v="4"/>
    <n v="4"/>
    <n v="6.75"/>
    <n v="0.25"/>
    <m/>
    <m/>
    <n v="9795"/>
    <n v="21773"/>
    <n v="2795"/>
    <n v="3685"/>
    <m/>
    <n v="0"/>
    <n v="38048"/>
    <m/>
    <m/>
    <m/>
    <m/>
    <m/>
    <m/>
    <m/>
    <m/>
    <m/>
    <m/>
    <m/>
    <m/>
    <m/>
    <m/>
    <m/>
    <m/>
    <m/>
    <m/>
    <m/>
    <n v="54"/>
    <n v="1080"/>
    <n v="1"/>
    <n v="4"/>
    <n v="66"/>
    <n v="60"/>
    <n v="8"/>
    <n v="5"/>
    <n v="0"/>
    <n v="0"/>
    <n v="0"/>
    <n v="0"/>
    <m/>
    <m/>
    <m/>
    <m/>
    <m/>
    <n v="108814"/>
    <m/>
    <n v="0.12943273566110935"/>
    <n v="3.7642864632484008E-2"/>
    <n v="0.2631854880989829"/>
    <n v="0"/>
    <n v="0.56319597357659645"/>
    <n v="6.5429380308273041E-3"/>
    <m/>
    <n v="0"/>
    <n v="0.39261822376009226"/>
    <n v="0.60738177623990774"/>
    <m/>
    <m/>
    <m/>
    <m/>
    <m/>
    <m/>
    <m/>
    <m/>
    <m/>
    <m/>
    <m/>
    <n v="734.22656790123369"/>
    <x v="0"/>
  </r>
  <r>
    <s v="Marin CCD"/>
    <x v="57"/>
    <s v="334"/>
    <s v="Single College District"/>
    <x v="3"/>
    <n v="0.35154076058950839"/>
    <n v="0.19128104709883542"/>
    <n v="0.48"/>
    <n v="19.8"/>
    <n v="19.3"/>
    <n v="20110"/>
    <x v="5"/>
    <x v="518"/>
    <x v="103"/>
    <x v="11"/>
    <n v="25"/>
    <n v="385"/>
    <n v="22"/>
    <n v="42"/>
    <s v="wi-fi throughout building"/>
    <n v="6000"/>
    <m/>
    <n v="0"/>
    <n v="0"/>
    <n v="0"/>
    <n v="0"/>
    <m/>
    <m/>
    <n v="0"/>
    <n v="0"/>
    <n v="6000"/>
    <n v="0"/>
    <m/>
    <n v="0"/>
    <n v="0"/>
    <n v="0"/>
    <n v="0"/>
    <m/>
    <m/>
    <n v="0"/>
    <n v="0"/>
    <n v="0"/>
    <n v="9000"/>
    <m/>
    <n v="0"/>
    <n v="0"/>
    <n v="0"/>
    <n v="0"/>
    <m/>
    <m/>
    <n v="0"/>
    <n v="0"/>
    <n v="0"/>
    <n v="0"/>
    <m/>
    <n v="0"/>
    <n v="0"/>
    <n v="0"/>
    <n v="0"/>
    <m/>
    <m/>
    <n v="0"/>
    <n v="0"/>
    <n v="0"/>
    <m/>
    <m/>
    <m/>
    <m/>
    <m/>
    <m/>
    <m/>
    <m/>
    <m/>
    <m/>
    <m/>
    <m/>
    <m/>
    <m/>
    <m/>
    <m/>
    <m/>
    <m/>
    <m/>
    <m/>
    <m/>
    <m/>
    <n v="34982"/>
    <m/>
    <n v="0"/>
    <n v="0"/>
    <n v="0"/>
    <m/>
    <m/>
    <n v="0"/>
    <n v="0"/>
    <n v="0"/>
    <n v="34982"/>
    <m/>
    <m/>
    <m/>
    <m/>
    <m/>
    <m/>
    <m/>
    <m/>
    <m/>
    <m/>
    <m/>
    <m/>
    <m/>
    <m/>
    <m/>
    <m/>
    <m/>
    <m/>
    <m/>
    <m/>
    <m/>
    <m/>
    <n v="0"/>
    <m/>
    <n v="0"/>
    <n v="0"/>
    <n v="0"/>
    <m/>
    <m/>
    <n v="0"/>
    <n v="0"/>
    <n v="0"/>
    <n v="0"/>
    <m/>
    <m/>
    <m/>
    <m/>
    <m/>
    <m/>
    <m/>
    <m/>
    <m/>
    <m/>
    <m/>
    <m/>
    <m/>
    <m/>
    <m/>
    <m/>
    <m/>
    <m/>
    <m/>
    <m/>
    <m/>
    <m/>
    <m/>
    <m/>
    <m/>
    <m/>
    <m/>
    <m/>
    <m/>
    <m/>
    <n v="19106"/>
    <m/>
    <n v="0"/>
    <n v="0"/>
    <n v="0"/>
    <n v="0"/>
    <m/>
    <m/>
    <n v="0"/>
    <n v="0"/>
    <n v="19106"/>
    <n v="6000"/>
    <n v="34982"/>
    <n v="60088"/>
    <s v="Dean or other administrator"/>
    <m/>
    <s v="No"/>
    <s v="M.A. (subject other than librarianship)"/>
    <m/>
    <s v="Release time"/>
    <s v="Stipend"/>
    <s v="either release time or stipend"/>
    <n v="80"/>
    <n v="100"/>
    <n v="10"/>
    <n v="12"/>
    <n v="92000"/>
    <n v="100"/>
    <n v="100"/>
    <n v="100"/>
    <m/>
    <n v="0"/>
    <n v="0"/>
    <n v="0"/>
    <n v="0"/>
    <m/>
    <m/>
    <n v="4"/>
    <n v="3.5"/>
    <m/>
    <m/>
    <n v="6"/>
    <n v="5.5"/>
    <n v="9"/>
    <n v="0.5"/>
    <n v="5100"/>
    <s v="estimate"/>
    <n v="7312"/>
    <n v="25072"/>
    <n v="0"/>
    <n v="0"/>
    <m/>
    <n v="0"/>
    <n v="32384"/>
    <m/>
    <m/>
    <n v="0"/>
    <n v="0"/>
    <n v="0"/>
    <n v="0"/>
    <m/>
    <m/>
    <m/>
    <m/>
    <m/>
    <m/>
    <m/>
    <m/>
    <m/>
    <m/>
    <m/>
    <m/>
    <m/>
    <n v="65"/>
    <n v="1300"/>
    <n v="0"/>
    <n v="0"/>
    <n v="0"/>
    <n v="60"/>
    <n v="56"/>
    <n v="16"/>
    <n v="0"/>
    <n v="0"/>
    <n v="0"/>
    <n v="0"/>
    <m/>
    <m/>
    <m/>
    <m/>
    <m/>
    <n v="119916"/>
    <n v="1239"/>
    <n v="9.9853548129410205E-2"/>
    <n v="0"/>
    <n v="0"/>
    <n v="0"/>
    <n v="0.58217947011050464"/>
    <n v="0"/>
    <m/>
    <n v="0.3179669817600852"/>
    <n v="9.9853548129410205E-2"/>
    <n v="0.58217947011050464"/>
    <m/>
    <m/>
    <m/>
    <m/>
    <m/>
    <m/>
    <m/>
    <m/>
    <m/>
    <m/>
    <m/>
    <n v="547.04067724867707"/>
    <x v="0"/>
  </r>
  <r>
    <s v="Marin CCD"/>
    <x v="57"/>
    <s v="334"/>
    <s v="Single College District"/>
    <x v="3"/>
    <n v="0.35154076058950839"/>
    <n v="0.19128104709883542"/>
    <n v="0.48"/>
    <n v="19.8"/>
    <n v="19.3"/>
    <n v="20120"/>
    <x v="6"/>
    <x v="519"/>
    <x v="103"/>
    <x v="11"/>
    <n v="25"/>
    <n v="385"/>
    <n v="22"/>
    <n v="42"/>
    <s v="wi-fi throughout building"/>
    <n v="7949"/>
    <m/>
    <n v="0"/>
    <n v="0"/>
    <n v="0"/>
    <n v="0"/>
    <m/>
    <m/>
    <n v="0"/>
    <n v="0"/>
    <n v="7949"/>
    <n v="0"/>
    <m/>
    <n v="0"/>
    <n v="0"/>
    <n v="0"/>
    <n v="0"/>
    <m/>
    <m/>
    <n v="0"/>
    <n v="0"/>
    <n v="0"/>
    <n v="5392"/>
    <m/>
    <n v="0"/>
    <n v="0"/>
    <n v="0"/>
    <n v="0"/>
    <m/>
    <m/>
    <n v="0"/>
    <n v="0"/>
    <n v="5392"/>
    <n v="0"/>
    <m/>
    <n v="0"/>
    <n v="0"/>
    <n v="0"/>
    <n v="0"/>
    <m/>
    <m/>
    <n v="0"/>
    <n v="0"/>
    <n v="0"/>
    <m/>
    <m/>
    <m/>
    <m/>
    <m/>
    <m/>
    <m/>
    <m/>
    <m/>
    <m/>
    <m/>
    <m/>
    <m/>
    <m/>
    <m/>
    <m/>
    <m/>
    <m/>
    <m/>
    <m/>
    <m/>
    <m/>
    <n v="47995"/>
    <m/>
    <n v="0"/>
    <n v="0"/>
    <n v="0"/>
    <m/>
    <m/>
    <n v="0"/>
    <n v="0"/>
    <n v="0"/>
    <n v="47995"/>
    <m/>
    <m/>
    <m/>
    <m/>
    <m/>
    <m/>
    <m/>
    <m/>
    <m/>
    <m/>
    <m/>
    <m/>
    <m/>
    <m/>
    <m/>
    <m/>
    <m/>
    <m/>
    <m/>
    <m/>
    <m/>
    <m/>
    <n v="0"/>
    <m/>
    <n v="0"/>
    <n v="0"/>
    <n v="0"/>
    <m/>
    <m/>
    <n v="0"/>
    <n v="0"/>
    <n v="0"/>
    <n v="0"/>
    <m/>
    <m/>
    <m/>
    <m/>
    <m/>
    <m/>
    <m/>
    <m/>
    <m/>
    <m/>
    <m/>
    <m/>
    <m/>
    <m/>
    <m/>
    <m/>
    <m/>
    <m/>
    <m/>
    <m/>
    <m/>
    <m/>
    <m/>
    <m/>
    <m/>
    <m/>
    <m/>
    <m/>
    <m/>
    <m/>
    <n v="35990"/>
    <m/>
    <n v="0"/>
    <n v="0"/>
    <n v="0"/>
    <n v="0"/>
    <m/>
    <m/>
    <n v="0"/>
    <n v="0"/>
    <n v="35990"/>
    <n v="13341"/>
    <n v="47995"/>
    <n v="97326"/>
    <s v="Dean or other administrator"/>
    <m/>
    <s v="No"/>
    <s v="M.A. (subject other than librarianship)"/>
    <m/>
    <s v="Release time"/>
    <s v="Stipend"/>
    <s v="either release time or stipend"/>
    <n v="212"/>
    <n v="262"/>
    <n v="10"/>
    <n v="12"/>
    <n v="92242"/>
    <n v="120"/>
    <n v="120"/>
    <n v="95"/>
    <m/>
    <n v="0"/>
    <n v="0"/>
    <n v="0"/>
    <n v="0"/>
    <m/>
    <m/>
    <n v="4"/>
    <n v="3.5"/>
    <m/>
    <m/>
    <n v="6"/>
    <n v="5.5"/>
    <n v="9"/>
    <n v="0.5"/>
    <n v="5400"/>
    <s v="estimate"/>
    <n v="6043"/>
    <n v="22828"/>
    <n v="0"/>
    <n v="0"/>
    <m/>
    <n v="0"/>
    <n v="28871"/>
    <m/>
    <m/>
    <n v="0"/>
    <n v="0"/>
    <n v="0"/>
    <n v="0"/>
    <m/>
    <m/>
    <m/>
    <m/>
    <m/>
    <m/>
    <m/>
    <m/>
    <m/>
    <m/>
    <m/>
    <m/>
    <m/>
    <n v="80"/>
    <n v="1600"/>
    <n v="0"/>
    <n v="0"/>
    <n v="0"/>
    <n v="60"/>
    <n v="56"/>
    <n v="16"/>
    <n v="0"/>
    <n v="0"/>
    <n v="0"/>
    <n v="0"/>
    <m/>
    <m/>
    <m/>
    <m/>
    <m/>
    <n v="117027"/>
    <n v="1176"/>
    <n v="8.1673961736843187E-2"/>
    <n v="0"/>
    <n v="5.5401434354643161E-2"/>
    <n v="0"/>
    <n v="0.49313646918603454"/>
    <n v="0"/>
    <m/>
    <n v="0.36978813472247907"/>
    <n v="0.13707539609148633"/>
    <n v="0.49313646918603454"/>
    <m/>
    <m/>
    <m/>
    <m/>
    <m/>
    <m/>
    <m/>
    <m/>
    <m/>
    <m/>
    <m/>
    <n v="542.89731216931023"/>
    <x v="0"/>
  </r>
  <r>
    <s v="Marin CCD"/>
    <x v="57"/>
    <s v="334"/>
    <s v="Single College District"/>
    <x v="3"/>
    <n v="0.35154076058950839"/>
    <n v="0.19128104709883542"/>
    <n v="0.48"/>
    <n v="19.8"/>
    <n v="19.3"/>
    <n v="20130"/>
    <x v="7"/>
    <x v="520"/>
    <x v="0"/>
    <x v="11"/>
    <n v="25"/>
    <n v="385"/>
    <n v="22"/>
    <n v="42"/>
    <m/>
    <n v="16000"/>
    <m/>
    <m/>
    <m/>
    <m/>
    <m/>
    <m/>
    <m/>
    <m/>
    <m/>
    <n v="16000"/>
    <m/>
    <m/>
    <m/>
    <m/>
    <m/>
    <m/>
    <m/>
    <m/>
    <m/>
    <m/>
    <m/>
    <n v="5900"/>
    <m/>
    <m/>
    <m/>
    <m/>
    <m/>
    <m/>
    <m/>
    <m/>
    <m/>
    <n v="5900"/>
    <m/>
    <m/>
    <m/>
    <m/>
    <m/>
    <m/>
    <m/>
    <m/>
    <m/>
    <m/>
    <m/>
    <m/>
    <m/>
    <m/>
    <m/>
    <m/>
    <m/>
    <m/>
    <m/>
    <m/>
    <m/>
    <m/>
    <m/>
    <m/>
    <m/>
    <m/>
    <m/>
    <m/>
    <m/>
    <m/>
    <m/>
    <m/>
    <m/>
    <n v="35000"/>
    <m/>
    <m/>
    <m/>
    <m/>
    <m/>
    <m/>
    <m/>
    <m/>
    <m/>
    <n v="35000"/>
    <m/>
    <m/>
    <m/>
    <m/>
    <m/>
    <m/>
    <m/>
    <m/>
    <m/>
    <m/>
    <m/>
    <m/>
    <m/>
    <m/>
    <m/>
    <m/>
    <m/>
    <m/>
    <m/>
    <m/>
    <m/>
    <m/>
    <m/>
    <m/>
    <m/>
    <m/>
    <m/>
    <m/>
    <m/>
    <m/>
    <m/>
    <m/>
    <m/>
    <m/>
    <m/>
    <m/>
    <m/>
    <m/>
    <m/>
    <m/>
    <m/>
    <m/>
    <m/>
    <m/>
    <m/>
    <m/>
    <m/>
    <m/>
    <m/>
    <m/>
    <m/>
    <m/>
    <m/>
    <m/>
    <m/>
    <m/>
    <m/>
    <m/>
    <m/>
    <m/>
    <m/>
    <m/>
    <m/>
    <n v="48300"/>
    <m/>
    <m/>
    <m/>
    <m/>
    <m/>
    <m/>
    <m/>
    <m/>
    <m/>
    <n v="48300"/>
    <n v="21900"/>
    <n v="35000"/>
    <n v="105200"/>
    <s v="Dean or other administrator"/>
    <m/>
    <s v="No"/>
    <s v="M.A."/>
    <m/>
    <m/>
    <s v="Stipend"/>
    <m/>
    <m/>
    <m/>
    <m/>
    <m/>
    <m/>
    <m/>
    <m/>
    <m/>
    <m/>
    <m/>
    <m/>
    <m/>
    <m/>
    <m/>
    <m/>
    <n v="4"/>
    <n v="3.5"/>
    <m/>
    <n v="6"/>
    <n v="6"/>
    <n v="5.5"/>
    <n v="9"/>
    <n v="0.5"/>
    <n v="5321"/>
    <s v="estimate"/>
    <n v="4937"/>
    <n v="25060"/>
    <n v="1874"/>
    <n v="448"/>
    <m/>
    <m/>
    <n v="32319"/>
    <m/>
    <m/>
    <n v="0"/>
    <n v="0"/>
    <n v="0"/>
    <n v="0"/>
    <s v="No"/>
    <m/>
    <m/>
    <m/>
    <m/>
    <m/>
    <m/>
    <m/>
    <m/>
    <m/>
    <m/>
    <s v="No"/>
    <m/>
    <n v="69"/>
    <n v="1380"/>
    <n v="0"/>
    <n v="0"/>
    <n v="0"/>
    <n v="60"/>
    <n v="56"/>
    <n v="16"/>
    <n v="0"/>
    <n v="0"/>
    <n v="0"/>
    <n v="0"/>
    <s v="No"/>
    <m/>
    <m/>
    <m/>
    <s v="No"/>
    <n v="111197"/>
    <n v="41"/>
    <n v="0.15209125475285171"/>
    <n v="0"/>
    <n v="5.6083650190114069E-2"/>
    <n v="0"/>
    <n v="0.33269961977186313"/>
    <n v="0"/>
    <m/>
    <n v="0.45912547528517111"/>
    <n v="0.20817490494296578"/>
    <n v="0.33269961977186313"/>
    <m/>
    <m/>
    <m/>
    <m/>
    <m/>
    <m/>
    <m/>
    <m/>
    <m/>
    <m/>
    <m/>
    <n v="504.4026031746032"/>
    <x v="0"/>
  </r>
  <r>
    <s v="Marin CCD"/>
    <x v="57"/>
    <s v="334"/>
    <s v="Single College District"/>
    <x v="3"/>
    <n v="0.35154076058950839"/>
    <n v="0.19128104709883542"/>
    <n v="0.48"/>
    <n v="19.8"/>
    <n v="19.3"/>
    <n v="20140"/>
    <x v="8"/>
    <x v="521"/>
    <x v="104"/>
    <x v="3"/>
    <n v="38"/>
    <n v="151"/>
    <n v="25"/>
    <n v="48"/>
    <m/>
    <n v="28427"/>
    <m/>
    <m/>
    <m/>
    <m/>
    <m/>
    <m/>
    <m/>
    <m/>
    <n v="12000"/>
    <n v="40427"/>
    <n v="2500"/>
    <m/>
    <m/>
    <m/>
    <m/>
    <m/>
    <m/>
    <m/>
    <m/>
    <m/>
    <n v="2500"/>
    <n v="7892"/>
    <m/>
    <m/>
    <m/>
    <m/>
    <m/>
    <m/>
    <m/>
    <m/>
    <m/>
    <n v="7892"/>
    <n v="0"/>
    <m/>
    <m/>
    <m/>
    <m/>
    <m/>
    <m/>
    <m/>
    <m/>
    <m/>
    <n v="0"/>
    <n v="29741"/>
    <m/>
    <m/>
    <m/>
    <m/>
    <m/>
    <m/>
    <m/>
    <m/>
    <m/>
    <n v="29741"/>
    <m/>
    <m/>
    <m/>
    <m/>
    <m/>
    <m/>
    <m/>
    <m/>
    <m/>
    <m/>
    <n v="0"/>
    <n v="29741"/>
    <n v="0"/>
    <n v="0"/>
    <n v="0"/>
    <n v="0"/>
    <n v="0"/>
    <n v="0"/>
    <n v="0"/>
    <n v="0"/>
    <n v="0"/>
    <n v="29741"/>
    <n v="0"/>
    <m/>
    <m/>
    <m/>
    <m/>
    <m/>
    <m/>
    <m/>
    <m/>
    <m/>
    <n v="0"/>
    <n v="4190"/>
    <m/>
    <m/>
    <m/>
    <m/>
    <m/>
    <m/>
    <m/>
    <m/>
    <m/>
    <n v="4190"/>
    <n v="4190"/>
    <n v="0"/>
    <n v="0"/>
    <n v="0"/>
    <n v="0"/>
    <n v="0"/>
    <n v="0"/>
    <n v="0"/>
    <n v="0"/>
    <n v="0"/>
    <n v="4190"/>
    <n v="0"/>
    <m/>
    <m/>
    <m/>
    <m/>
    <m/>
    <m/>
    <m/>
    <m/>
    <n v="0"/>
    <n v="0"/>
    <m/>
    <m/>
    <m/>
    <m/>
    <m/>
    <m/>
    <m/>
    <m/>
    <n v="0"/>
    <n v="0"/>
    <n v="0"/>
    <n v="0"/>
    <n v="0"/>
    <n v="0"/>
    <n v="0"/>
    <n v="0"/>
    <n v="0"/>
    <n v="0"/>
    <n v="0"/>
    <n v="46103"/>
    <m/>
    <m/>
    <m/>
    <m/>
    <m/>
    <m/>
    <m/>
    <m/>
    <m/>
    <n v="46103"/>
    <n v="48319"/>
    <n v="36431"/>
    <n v="130853"/>
    <s v="Dean or other administrator"/>
    <m/>
    <s v="yes"/>
    <m/>
    <m/>
    <m/>
    <m/>
    <m/>
    <n v="793"/>
    <n v="1136"/>
    <n v="3"/>
    <n v="3"/>
    <n v="82028"/>
    <n v="0"/>
    <n v="213"/>
    <n v="111"/>
    <n v="0"/>
    <n v="0"/>
    <n v="4"/>
    <n v="4"/>
    <n v="4"/>
    <s v="Yes"/>
    <s v="Gale User Driven Acquisition"/>
    <n v="3"/>
    <n v="4"/>
    <m/>
    <n v="4"/>
    <n v="4"/>
    <n v="5.5"/>
    <n v="9.5"/>
    <n v="0.5"/>
    <n v="1160"/>
    <s v="actual"/>
    <n v="2328"/>
    <n v="18632"/>
    <n v="0"/>
    <n v="2"/>
    <n v="0"/>
    <m/>
    <n v="20961"/>
    <n v="8"/>
    <n v="0"/>
    <m/>
    <n v="8"/>
    <n v="121"/>
    <n v="121"/>
    <s v="Yes"/>
    <s v="Dominican University "/>
    <m/>
    <m/>
    <m/>
    <m/>
    <m/>
    <m/>
    <m/>
    <m/>
    <m/>
    <s v="Yes"/>
    <s v="Vendor"/>
    <n v="135"/>
    <n v="2835"/>
    <n v="0"/>
    <n v="0"/>
    <n v="0"/>
    <n v="56"/>
    <n v="48"/>
    <n v="16"/>
    <n v="0"/>
    <n v="0"/>
    <n v="0"/>
    <n v="0"/>
    <s v="No"/>
    <m/>
    <s v="No"/>
    <s v="No"/>
    <s v="No"/>
    <n v="113834"/>
    <n v="37"/>
    <n v="0.30894973749168914"/>
    <n v="1.9105408358998266E-2"/>
    <n v="6.0311953107685723E-2"/>
    <n v="0"/>
    <n v="0.22728558000198695"/>
    <n v="3.2020664409681092E-2"/>
    <n v="0"/>
    <n v="0.35232665662995882"/>
    <n v="0.36926169059937486"/>
    <n v="0.27841165277066632"/>
    <n v="75"/>
    <s v="Yes"/>
    <m/>
    <s v="Student Government"/>
    <m/>
    <m/>
    <m/>
    <m/>
    <m/>
    <m/>
    <m/>
    <n v="415.79368421052681"/>
    <x v="0"/>
  </r>
  <r>
    <s v="Mendocino CCD"/>
    <x v="58"/>
    <s v="141"/>
    <s v="Single College District"/>
    <x v="1"/>
    <n v="0.53191489361702127"/>
    <n v="0.25128949065119277"/>
    <n v="0.17"/>
    <n v="118.7"/>
    <n v="73.599999999999994"/>
    <n v="20060"/>
    <x v="0"/>
    <x v="52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endocino CCD"/>
    <x v="58"/>
    <s v="141"/>
    <s v="Single College District"/>
    <x v="1"/>
    <n v="0.53191489361702127"/>
    <n v="0.25128949065119277"/>
    <n v="0.17"/>
    <n v="118.7"/>
    <n v="73.599999999999994"/>
    <n v="20070"/>
    <x v="1"/>
    <x v="523"/>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endocino CCD"/>
    <x v="58"/>
    <s v="141"/>
    <s v="Single College District"/>
    <x v="1"/>
    <n v="0.53191489361702127"/>
    <n v="0.25128949065119277"/>
    <n v="0.17"/>
    <n v="118.7"/>
    <n v="73.599999999999994"/>
    <n v="20080"/>
    <x v="2"/>
    <x v="524"/>
    <x v="105"/>
    <x v="18"/>
    <n v="0"/>
    <n v="72"/>
    <n v="0"/>
    <n v="25"/>
    <s v="4 wired ports / total wireless access"/>
    <m/>
    <m/>
    <m/>
    <m/>
    <m/>
    <m/>
    <m/>
    <m/>
    <m/>
    <n v="22593"/>
    <n v="22593"/>
    <m/>
    <m/>
    <m/>
    <m/>
    <m/>
    <n v="1542"/>
    <m/>
    <m/>
    <m/>
    <n v="3000"/>
    <n v="4542"/>
    <n v="8352"/>
    <m/>
    <m/>
    <m/>
    <m/>
    <m/>
    <m/>
    <m/>
    <m/>
    <m/>
    <n v="8352"/>
    <m/>
    <m/>
    <m/>
    <m/>
    <m/>
    <m/>
    <m/>
    <m/>
    <m/>
    <m/>
    <n v="0"/>
    <m/>
    <m/>
    <m/>
    <m/>
    <m/>
    <m/>
    <m/>
    <m/>
    <m/>
    <m/>
    <m/>
    <m/>
    <m/>
    <m/>
    <m/>
    <m/>
    <m/>
    <m/>
    <m/>
    <m/>
    <m/>
    <m/>
    <n v="8969"/>
    <m/>
    <m/>
    <m/>
    <m/>
    <m/>
    <m/>
    <n v="34067"/>
    <m/>
    <m/>
    <n v="43036"/>
    <m/>
    <m/>
    <m/>
    <m/>
    <m/>
    <m/>
    <m/>
    <m/>
    <m/>
    <m/>
    <m/>
    <m/>
    <m/>
    <m/>
    <m/>
    <m/>
    <m/>
    <m/>
    <m/>
    <m/>
    <m/>
    <m/>
    <n v="2175"/>
    <m/>
    <m/>
    <m/>
    <m/>
    <m/>
    <m/>
    <m/>
    <m/>
    <n v="3346"/>
    <n v="5521"/>
    <m/>
    <m/>
    <m/>
    <m/>
    <m/>
    <m/>
    <m/>
    <m/>
    <m/>
    <m/>
    <m/>
    <m/>
    <m/>
    <m/>
    <m/>
    <m/>
    <m/>
    <m/>
    <m/>
    <m/>
    <m/>
    <m/>
    <m/>
    <m/>
    <m/>
    <m/>
    <m/>
    <m/>
    <m/>
    <m/>
    <n v="641"/>
    <m/>
    <m/>
    <m/>
    <m/>
    <m/>
    <m/>
    <m/>
    <m/>
    <m/>
    <n v="641"/>
    <n v="30945"/>
    <n v="53099"/>
    <n v="84685"/>
    <m/>
    <s v="Head Librarian"/>
    <s v="yes"/>
    <m/>
    <s v="None"/>
    <m/>
    <m/>
    <m/>
    <n v="1011"/>
    <n v="1040"/>
    <n v="15"/>
    <n v="15"/>
    <n v="28737"/>
    <n v="4009"/>
    <n v="8992"/>
    <n v="113"/>
    <m/>
    <n v="22934"/>
    <n v="556"/>
    <n v="556"/>
    <n v="1313"/>
    <m/>
    <m/>
    <n v="4"/>
    <n v="1.4"/>
    <m/>
    <m/>
    <n v="4"/>
    <n v="4"/>
    <n v="5.4"/>
    <n v="0.65"/>
    <n v="15450"/>
    <s v="estimate"/>
    <n v="3189"/>
    <n v="1724"/>
    <n v="305"/>
    <n v="1693"/>
    <m/>
    <n v="596"/>
    <n v="5783"/>
    <m/>
    <m/>
    <n v="7"/>
    <n v="7"/>
    <n v="78"/>
    <n v="29"/>
    <m/>
    <m/>
    <m/>
    <m/>
    <m/>
    <m/>
    <m/>
    <m/>
    <m/>
    <m/>
    <m/>
    <m/>
    <m/>
    <n v="80"/>
    <n v="1625"/>
    <n v="0"/>
    <n v="1"/>
    <n v="0"/>
    <n v="57"/>
    <n v="20"/>
    <n v="20"/>
    <n v="0"/>
    <n v="0"/>
    <n v="0"/>
    <n v="0"/>
    <m/>
    <m/>
    <m/>
    <m/>
    <m/>
    <n v="62354"/>
    <n v="22"/>
    <n v="0.26678868748892959"/>
    <n v="5.363405561787802E-2"/>
    <n v="9.8624313632874772E-2"/>
    <n v="0"/>
    <n v="0.50818917163606303"/>
    <n v="6.5194544488398176E-2"/>
    <m/>
    <n v="7.569227135856409E-3"/>
    <n v="0.36541300112180436"/>
    <n v="0.6270177717423393"/>
    <m/>
    <m/>
    <m/>
    <m/>
    <m/>
    <m/>
    <m/>
    <m/>
    <m/>
    <m/>
    <m/>
    <n v="533.06239858906577"/>
    <x v="0"/>
  </r>
  <r>
    <s v="Mendocino CCD"/>
    <x v="58"/>
    <s v="141"/>
    <s v="Single College District"/>
    <x v="1"/>
    <n v="0.53191489361702127"/>
    <n v="0.25128949065119277"/>
    <n v="0.17"/>
    <n v="118.7"/>
    <n v="73.599999999999994"/>
    <n v="20090"/>
    <x v="3"/>
    <x v="525"/>
    <x v="105"/>
    <x v="18"/>
    <n v="0"/>
    <n v="72"/>
    <n v="0"/>
    <n v="25"/>
    <s v="4 wired ports / total wireless access"/>
    <m/>
    <m/>
    <m/>
    <m/>
    <m/>
    <m/>
    <m/>
    <m/>
    <m/>
    <n v="24973"/>
    <n v="29973"/>
    <m/>
    <m/>
    <m/>
    <m/>
    <m/>
    <m/>
    <m/>
    <m/>
    <m/>
    <n v="1800"/>
    <n v="1800"/>
    <n v="6475"/>
    <m/>
    <m/>
    <m/>
    <m/>
    <m/>
    <m/>
    <m/>
    <m/>
    <m/>
    <n v="6475"/>
    <m/>
    <m/>
    <m/>
    <m/>
    <m/>
    <m/>
    <m/>
    <m/>
    <m/>
    <m/>
    <n v="0"/>
    <m/>
    <m/>
    <m/>
    <m/>
    <m/>
    <m/>
    <m/>
    <m/>
    <m/>
    <m/>
    <m/>
    <m/>
    <m/>
    <m/>
    <m/>
    <m/>
    <m/>
    <m/>
    <m/>
    <m/>
    <m/>
    <m/>
    <n v="6143"/>
    <m/>
    <m/>
    <m/>
    <m/>
    <m/>
    <m/>
    <n v="32678"/>
    <m/>
    <m/>
    <n v="38821"/>
    <m/>
    <m/>
    <m/>
    <m/>
    <m/>
    <m/>
    <m/>
    <m/>
    <m/>
    <m/>
    <m/>
    <m/>
    <m/>
    <m/>
    <m/>
    <m/>
    <m/>
    <m/>
    <m/>
    <m/>
    <m/>
    <m/>
    <n v="1615"/>
    <m/>
    <m/>
    <m/>
    <m/>
    <m/>
    <m/>
    <m/>
    <m/>
    <n v="3867"/>
    <n v="5482"/>
    <m/>
    <m/>
    <m/>
    <m/>
    <m/>
    <m/>
    <m/>
    <m/>
    <m/>
    <m/>
    <m/>
    <m/>
    <m/>
    <m/>
    <m/>
    <m/>
    <m/>
    <m/>
    <m/>
    <m/>
    <m/>
    <m/>
    <m/>
    <m/>
    <m/>
    <m/>
    <m/>
    <m/>
    <m/>
    <m/>
    <n v="923"/>
    <m/>
    <m/>
    <m/>
    <m/>
    <m/>
    <m/>
    <m/>
    <m/>
    <n v="494"/>
    <n v="1417"/>
    <n v="36448"/>
    <n v="46103"/>
    <n v="83968"/>
    <m/>
    <s v="Head Librarian"/>
    <s v="yes"/>
    <m/>
    <s v="None"/>
    <m/>
    <m/>
    <m/>
    <n v="845"/>
    <n v="875"/>
    <n v="18"/>
    <n v="18"/>
    <n v="29482"/>
    <n v="4004"/>
    <n v="13001"/>
    <n v="110"/>
    <m/>
    <n v="22934"/>
    <n v="271"/>
    <n v="271"/>
    <n v="1584"/>
    <m/>
    <m/>
    <n v="5"/>
    <n v="1.6"/>
    <m/>
    <m/>
    <n v="4"/>
    <n v="4"/>
    <n v="5.6"/>
    <n v="0.65"/>
    <n v="19950"/>
    <s v="estimate"/>
    <n v="3661"/>
    <n v="1844"/>
    <n v="570"/>
    <n v="1820"/>
    <m/>
    <n v="175"/>
    <n v="8070"/>
    <m/>
    <m/>
    <n v="4"/>
    <n v="4"/>
    <n v="88"/>
    <n v="20"/>
    <m/>
    <m/>
    <m/>
    <m/>
    <m/>
    <m/>
    <m/>
    <m/>
    <m/>
    <m/>
    <m/>
    <m/>
    <m/>
    <n v="88"/>
    <n v="1795"/>
    <n v="0"/>
    <n v="1"/>
    <n v="0"/>
    <n v="57"/>
    <n v="20"/>
    <n v="20"/>
    <n v="0"/>
    <n v="0"/>
    <n v="0"/>
    <n v="0"/>
    <m/>
    <m/>
    <m/>
    <m/>
    <m/>
    <n v="63570"/>
    <n v="25"/>
    <n v="0.35695741234756095"/>
    <n v="2.143673780487805E-2"/>
    <n v="7.7112709603658541E-2"/>
    <n v="0"/>
    <n v="0.46233088795731708"/>
    <n v="6.5286775914634151E-2"/>
    <m/>
    <n v="1.687547637195122E-2"/>
    <n v="0.43407012195121952"/>
    <n v="0.54905440167682928"/>
    <m/>
    <m/>
    <m/>
    <m/>
    <m/>
    <m/>
    <m/>
    <m/>
    <m/>
    <m/>
    <m/>
    <n v="538.22537414966087"/>
    <x v="0"/>
  </r>
  <r>
    <s v="Mendocino CCD"/>
    <x v="58"/>
    <s v="141"/>
    <s v="Single College District"/>
    <x v="1"/>
    <n v="0.53191489361702127"/>
    <n v="0.25128949065119277"/>
    <n v="0.17"/>
    <n v="118.7"/>
    <n v="73.599999999999994"/>
    <n v="20100"/>
    <x v="4"/>
    <x v="526"/>
    <x v="105"/>
    <x v="18"/>
    <n v="0"/>
    <n v="72"/>
    <n v="0"/>
    <n v="25"/>
    <s v="4 wired ports / total wireless access"/>
    <n v="20576"/>
    <m/>
    <m/>
    <m/>
    <m/>
    <m/>
    <m/>
    <m/>
    <m/>
    <n v="11670"/>
    <n v="32246"/>
    <n v="2207"/>
    <m/>
    <m/>
    <m/>
    <m/>
    <m/>
    <m/>
    <m/>
    <m/>
    <m/>
    <n v="2207"/>
    <n v="11845"/>
    <m/>
    <m/>
    <m/>
    <m/>
    <m/>
    <m/>
    <m/>
    <m/>
    <m/>
    <n v="11845"/>
    <m/>
    <m/>
    <m/>
    <m/>
    <m/>
    <m/>
    <m/>
    <m/>
    <m/>
    <m/>
    <n v="0"/>
    <m/>
    <m/>
    <m/>
    <m/>
    <m/>
    <m/>
    <m/>
    <m/>
    <m/>
    <m/>
    <m/>
    <m/>
    <m/>
    <m/>
    <m/>
    <m/>
    <m/>
    <m/>
    <m/>
    <m/>
    <m/>
    <m/>
    <n v="19093"/>
    <m/>
    <m/>
    <m/>
    <m/>
    <m/>
    <m/>
    <m/>
    <m/>
    <m/>
    <n v="19093"/>
    <m/>
    <m/>
    <m/>
    <m/>
    <m/>
    <m/>
    <m/>
    <m/>
    <m/>
    <m/>
    <m/>
    <m/>
    <m/>
    <m/>
    <m/>
    <m/>
    <m/>
    <m/>
    <m/>
    <m/>
    <m/>
    <m/>
    <n v="1528"/>
    <m/>
    <m/>
    <m/>
    <m/>
    <m/>
    <m/>
    <m/>
    <m/>
    <n v="1874"/>
    <n v="3402"/>
    <m/>
    <m/>
    <m/>
    <m/>
    <m/>
    <m/>
    <m/>
    <m/>
    <m/>
    <m/>
    <m/>
    <m/>
    <m/>
    <m/>
    <m/>
    <m/>
    <m/>
    <m/>
    <m/>
    <m/>
    <m/>
    <m/>
    <m/>
    <m/>
    <m/>
    <m/>
    <m/>
    <m/>
    <m/>
    <m/>
    <m/>
    <m/>
    <m/>
    <m/>
    <m/>
    <m/>
    <m/>
    <m/>
    <m/>
    <n v="395"/>
    <n v="395"/>
    <n v="44091"/>
    <n v="24702"/>
    <n v="69188"/>
    <m/>
    <s v="Head Librarian"/>
    <s v="yes"/>
    <m/>
    <s v="None"/>
    <m/>
    <m/>
    <m/>
    <n v="1231"/>
    <n v="1256"/>
    <n v="12"/>
    <n v="12"/>
    <n v="30713"/>
    <n v="0"/>
    <n v="17005"/>
    <n v="107"/>
    <n v="0"/>
    <n v="22934"/>
    <n v="189"/>
    <n v="189"/>
    <n v="1713"/>
    <m/>
    <m/>
    <n v="5"/>
    <n v="1.75"/>
    <m/>
    <m/>
    <n v="4"/>
    <n v="4"/>
    <n v="5.75"/>
    <n v="0.65"/>
    <n v="22935"/>
    <s v="estimate"/>
    <n v="3930"/>
    <n v="2426"/>
    <n v="585"/>
    <n v="1168"/>
    <m/>
    <n v="127"/>
    <n v="8236"/>
    <m/>
    <m/>
    <n v="13"/>
    <n v="13"/>
    <n v="104"/>
    <n v="33"/>
    <m/>
    <m/>
    <m/>
    <m/>
    <m/>
    <m/>
    <m/>
    <m/>
    <m/>
    <m/>
    <m/>
    <m/>
    <m/>
    <n v="95"/>
    <n v="1947"/>
    <n v="0"/>
    <n v="1"/>
    <n v="0"/>
    <n v="57"/>
    <n v="20"/>
    <n v="20"/>
    <n v="0"/>
    <n v="0"/>
    <n v="0"/>
    <n v="0"/>
    <m/>
    <m/>
    <m/>
    <m/>
    <m/>
    <n v="65204"/>
    <n v="25"/>
    <n v="0.46606347921604901"/>
    <n v="3.189859513210383E-2"/>
    <n v="0.1712002081285772"/>
    <n v="0"/>
    <n v="0.27595825865757068"/>
    <n v="4.9170376365843788E-2"/>
    <m/>
    <n v="5.7090824998554659E-3"/>
    <n v="0.63726368734462624"/>
    <n v="0.35702723015551829"/>
    <m/>
    <m/>
    <m/>
    <m/>
    <m/>
    <m/>
    <m/>
    <m/>
    <m/>
    <m/>
    <m/>
    <n v="575.82704761904859"/>
    <x v="0"/>
  </r>
  <r>
    <s v="Mendocino CCD"/>
    <x v="58"/>
    <s v="141"/>
    <s v="Single College District"/>
    <x v="1"/>
    <n v="0.53191489361702127"/>
    <n v="0.25128949065119277"/>
    <n v="0.17"/>
    <n v="118.7"/>
    <n v="73.599999999999994"/>
    <n v="20110"/>
    <x v="5"/>
    <x v="527"/>
    <x v="106"/>
    <x v="18"/>
    <n v="0"/>
    <n v="80"/>
    <n v="0"/>
    <n v="25"/>
    <n v="50"/>
    <n v="0"/>
    <m/>
    <n v="0"/>
    <n v="0"/>
    <n v="0"/>
    <n v="0"/>
    <m/>
    <m/>
    <n v="0"/>
    <n v="16718.62"/>
    <n v="16718.62"/>
    <n v="3100"/>
    <m/>
    <n v="0"/>
    <n v="0"/>
    <n v="0"/>
    <n v="0"/>
    <m/>
    <m/>
    <n v="0"/>
    <n v="2425"/>
    <n v="5525"/>
    <n v="5993.19"/>
    <m/>
    <n v="0"/>
    <n v="0"/>
    <n v="0"/>
    <n v="0"/>
    <m/>
    <m/>
    <n v="0"/>
    <n v="0"/>
    <n v="5993.19"/>
    <n v="0"/>
    <m/>
    <n v="0"/>
    <n v="0"/>
    <n v="0"/>
    <n v="0"/>
    <m/>
    <m/>
    <n v="0"/>
    <n v="0"/>
    <n v="0"/>
    <m/>
    <m/>
    <m/>
    <m/>
    <m/>
    <m/>
    <m/>
    <m/>
    <m/>
    <m/>
    <m/>
    <m/>
    <m/>
    <m/>
    <m/>
    <m/>
    <m/>
    <m/>
    <m/>
    <m/>
    <m/>
    <m/>
    <n v="3054"/>
    <m/>
    <n v="0"/>
    <n v="0"/>
    <n v="0"/>
    <m/>
    <m/>
    <n v="0"/>
    <n v="0"/>
    <n v="18556.57"/>
    <n v="21610.57"/>
    <m/>
    <m/>
    <m/>
    <m/>
    <m/>
    <m/>
    <m/>
    <m/>
    <m/>
    <m/>
    <m/>
    <m/>
    <m/>
    <m/>
    <m/>
    <m/>
    <m/>
    <m/>
    <m/>
    <m/>
    <m/>
    <m/>
    <n v="1836.47"/>
    <m/>
    <n v="0"/>
    <n v="0"/>
    <n v="0"/>
    <m/>
    <m/>
    <n v="0"/>
    <n v="0"/>
    <n v="1982.15"/>
    <n v="3818.62"/>
    <m/>
    <m/>
    <m/>
    <m/>
    <m/>
    <m/>
    <m/>
    <m/>
    <m/>
    <m/>
    <m/>
    <m/>
    <m/>
    <m/>
    <m/>
    <m/>
    <m/>
    <m/>
    <m/>
    <m/>
    <m/>
    <m/>
    <m/>
    <m/>
    <m/>
    <m/>
    <m/>
    <m/>
    <m/>
    <m/>
    <n v="359"/>
    <m/>
    <n v="0"/>
    <n v="0"/>
    <n v="0"/>
    <n v="0"/>
    <m/>
    <m/>
    <n v="0"/>
    <n v="0"/>
    <n v="359"/>
    <n v="22711.809999999998"/>
    <n v="30954.19"/>
    <n v="54025"/>
    <m/>
    <s v="Head Librarian"/>
    <s v="yes"/>
    <m/>
    <s v="None"/>
    <m/>
    <m/>
    <m/>
    <n v="831"/>
    <n v="831"/>
    <n v="5"/>
    <n v="5"/>
    <n v="31650"/>
    <n v="0"/>
    <n v="37000"/>
    <n v="78"/>
    <m/>
    <n v="0"/>
    <n v="144"/>
    <n v="144"/>
    <n v="1273"/>
    <m/>
    <m/>
    <n v="1.4"/>
    <n v="1.4"/>
    <m/>
    <m/>
    <n v="3"/>
    <n v="3"/>
    <n v="4.4000000000000004"/>
    <n v="0.5"/>
    <n v="3325"/>
    <s v="actual"/>
    <n v="3212"/>
    <n v="799"/>
    <n v="230"/>
    <n v="1282"/>
    <m/>
    <n v="17"/>
    <n v="5540"/>
    <m/>
    <m/>
    <n v="22"/>
    <n v="21"/>
    <n v="98"/>
    <n v="41"/>
    <m/>
    <m/>
    <m/>
    <m/>
    <m/>
    <m/>
    <m/>
    <m/>
    <m/>
    <m/>
    <m/>
    <m/>
    <m/>
    <n v="84"/>
    <n v="1260"/>
    <n v="1"/>
    <n v="1"/>
    <n v="17"/>
    <n v="57.5"/>
    <n v="20"/>
    <n v="20"/>
    <n v="4"/>
    <n v="0"/>
    <n v="4"/>
    <n v="0"/>
    <m/>
    <m/>
    <m/>
    <m/>
    <m/>
    <n v="64542"/>
    <n v="35"/>
    <n v="0.30946080518278574"/>
    <n v="0.1022674687644609"/>
    <n v="0.11093364183248496"/>
    <n v="0"/>
    <n v="0.40001055067098568"/>
    <n v="7.0682461823229986E-2"/>
    <m/>
    <n v="6.6450717260527533E-3"/>
    <n v="0.42039444701527068"/>
    <n v="0.57296048125867649"/>
    <m/>
    <m/>
    <m/>
    <m/>
    <m/>
    <m/>
    <m/>
    <m/>
    <m/>
    <m/>
    <m/>
    <n v="753.59082251082248"/>
    <x v="0"/>
  </r>
  <r>
    <s v="Mendocino CCD"/>
    <x v="58"/>
    <s v="141"/>
    <s v="Single College District"/>
    <x v="1"/>
    <n v="0.53191489361702127"/>
    <n v="0.25128949065119277"/>
    <n v="0.17"/>
    <n v="118.7"/>
    <n v="73.599999999999994"/>
    <n v="20120"/>
    <x v="6"/>
    <x v="528"/>
    <x v="106"/>
    <x v="18"/>
    <n v="0"/>
    <n v="80"/>
    <n v="0"/>
    <n v="25"/>
    <n v="50"/>
    <n v="0"/>
    <m/>
    <n v="0"/>
    <n v="0"/>
    <n v="0"/>
    <n v="0"/>
    <m/>
    <m/>
    <n v="0"/>
    <n v="33720.36"/>
    <n v="33720.36"/>
    <n v="2596"/>
    <m/>
    <n v="0"/>
    <n v="0"/>
    <n v="0"/>
    <n v="0"/>
    <m/>
    <m/>
    <n v="0"/>
    <n v="0"/>
    <n v="2495"/>
    <n v="3558.9"/>
    <m/>
    <n v="0"/>
    <n v="0"/>
    <n v="0"/>
    <n v="0"/>
    <m/>
    <m/>
    <n v="0"/>
    <n v="2795.07"/>
    <n v="6353.97"/>
    <n v="0"/>
    <m/>
    <n v="0"/>
    <n v="0"/>
    <n v="0"/>
    <n v="0"/>
    <m/>
    <m/>
    <n v="0"/>
    <n v="0"/>
    <n v="0"/>
    <m/>
    <m/>
    <m/>
    <m/>
    <m/>
    <m/>
    <m/>
    <m/>
    <m/>
    <m/>
    <m/>
    <m/>
    <m/>
    <m/>
    <m/>
    <m/>
    <m/>
    <m/>
    <m/>
    <m/>
    <m/>
    <m/>
    <n v="10115.34"/>
    <m/>
    <n v="0"/>
    <n v="0"/>
    <n v="0"/>
    <m/>
    <m/>
    <n v="0"/>
    <n v="0"/>
    <n v="4990"/>
    <n v="15105.34"/>
    <m/>
    <m/>
    <m/>
    <m/>
    <m/>
    <m/>
    <m/>
    <m/>
    <m/>
    <m/>
    <m/>
    <m/>
    <m/>
    <m/>
    <m/>
    <m/>
    <m/>
    <m/>
    <m/>
    <m/>
    <m/>
    <m/>
    <n v="2180.39"/>
    <m/>
    <n v="0"/>
    <n v="0"/>
    <n v="0"/>
    <m/>
    <m/>
    <n v="0"/>
    <n v="0"/>
    <n v="761.22"/>
    <n v="2941.61"/>
    <m/>
    <m/>
    <m/>
    <m/>
    <m/>
    <m/>
    <m/>
    <m/>
    <m/>
    <m/>
    <m/>
    <m/>
    <m/>
    <m/>
    <m/>
    <m/>
    <m/>
    <m/>
    <m/>
    <m/>
    <m/>
    <m/>
    <m/>
    <m/>
    <m/>
    <m/>
    <m/>
    <m/>
    <m/>
    <m/>
    <n v="0"/>
    <m/>
    <n v="0"/>
    <n v="0"/>
    <n v="0"/>
    <n v="0"/>
    <m/>
    <m/>
    <m/>
    <n v="1930.5"/>
    <n v="1930.5"/>
    <n v="40074.33"/>
    <n v="20541.95"/>
    <n v="62546.78"/>
    <m/>
    <s v="Head Librarian"/>
    <s v="yes"/>
    <m/>
    <s v="None"/>
    <m/>
    <m/>
    <m/>
    <n v="930"/>
    <n v="930"/>
    <n v="8"/>
    <n v="8"/>
    <n v="32580"/>
    <n v="4000"/>
    <n v="41000"/>
    <n v="78"/>
    <m/>
    <n v="0"/>
    <n v="238"/>
    <n v="238"/>
    <n v="1511"/>
    <m/>
    <m/>
    <n v="1.4"/>
    <n v="1.4"/>
    <m/>
    <m/>
    <n v="3"/>
    <n v="3"/>
    <n v="4.4000000000000004"/>
    <n v="0.4"/>
    <n v="3750"/>
    <s v="estimate"/>
    <n v="3039"/>
    <n v="2844"/>
    <n v="323"/>
    <n v="943"/>
    <m/>
    <n v="4"/>
    <n v="7153"/>
    <m/>
    <m/>
    <n v="40"/>
    <n v="37"/>
    <n v="123"/>
    <n v="52"/>
    <m/>
    <m/>
    <m/>
    <m/>
    <m/>
    <m/>
    <m/>
    <m/>
    <m/>
    <m/>
    <m/>
    <m/>
    <m/>
    <n v="92"/>
    <n v="1426"/>
    <n v="1"/>
    <n v="2"/>
    <n v="24"/>
    <n v="53.5"/>
    <n v="20"/>
    <n v="20"/>
    <n v="0"/>
    <n v="0"/>
    <n v="0"/>
    <n v="0"/>
    <m/>
    <m/>
    <m/>
    <m/>
    <m/>
    <n v="68652"/>
    <n v="44"/>
    <n v="0.53912223778746082"/>
    <n v="3.9890143025748087E-2"/>
    <n v="0.10158748380012529"/>
    <n v="0"/>
    <n v="0.24150467857817781"/>
    <n v="4.7030558567523383E-2"/>
    <m/>
    <n v="3.0864898240964604E-2"/>
    <n v="0.64070972158758621"/>
    <n v="0.32842538017144929"/>
    <m/>
    <m/>
    <m/>
    <m/>
    <m/>
    <m/>
    <m/>
    <m/>
    <m/>
    <m/>
    <m/>
    <n v="664.34848484848521"/>
    <x v="0"/>
  </r>
  <r>
    <s v="Mendocino CCD"/>
    <x v="58"/>
    <s v="141"/>
    <s v="Single College District"/>
    <x v="1"/>
    <n v="0.53191489361702127"/>
    <n v="0.25128949065119277"/>
    <n v="0.17"/>
    <n v="118.7"/>
    <n v="73.599999999999994"/>
    <n v="20130"/>
    <x v="7"/>
    <x v="529"/>
    <x v="107"/>
    <x v="5"/>
    <n v="48"/>
    <n v="151"/>
    <n v="30"/>
    <n v="91"/>
    <m/>
    <n v="1862"/>
    <m/>
    <n v="27679"/>
    <m/>
    <m/>
    <m/>
    <m/>
    <m/>
    <m/>
    <n v="14883"/>
    <n v="44424"/>
    <n v="3399"/>
    <m/>
    <m/>
    <m/>
    <m/>
    <m/>
    <m/>
    <m/>
    <m/>
    <m/>
    <n v="3399"/>
    <n v="955"/>
    <m/>
    <m/>
    <m/>
    <m/>
    <m/>
    <m/>
    <m/>
    <m/>
    <n v="5227"/>
    <n v="6182"/>
    <n v="0"/>
    <m/>
    <m/>
    <m/>
    <m/>
    <m/>
    <m/>
    <m/>
    <m/>
    <m/>
    <n v="0"/>
    <m/>
    <m/>
    <m/>
    <m/>
    <m/>
    <m/>
    <m/>
    <m/>
    <m/>
    <m/>
    <m/>
    <m/>
    <m/>
    <m/>
    <m/>
    <m/>
    <m/>
    <m/>
    <m/>
    <m/>
    <m/>
    <m/>
    <n v="10265"/>
    <m/>
    <m/>
    <m/>
    <m/>
    <m/>
    <m/>
    <n v="9013"/>
    <m/>
    <m/>
    <n v="19278"/>
    <m/>
    <m/>
    <m/>
    <m/>
    <m/>
    <m/>
    <m/>
    <m/>
    <m/>
    <m/>
    <m/>
    <m/>
    <m/>
    <m/>
    <m/>
    <m/>
    <m/>
    <m/>
    <m/>
    <m/>
    <m/>
    <m/>
    <n v="1604"/>
    <m/>
    <m/>
    <m/>
    <m/>
    <m/>
    <m/>
    <m/>
    <m/>
    <n v="3346"/>
    <n v="4950"/>
    <m/>
    <m/>
    <m/>
    <m/>
    <m/>
    <m/>
    <m/>
    <m/>
    <m/>
    <m/>
    <m/>
    <m/>
    <m/>
    <m/>
    <m/>
    <m/>
    <m/>
    <m/>
    <m/>
    <m/>
    <m/>
    <m/>
    <m/>
    <m/>
    <m/>
    <m/>
    <m/>
    <m/>
    <n v="5987"/>
    <n v="5987"/>
    <m/>
    <m/>
    <m/>
    <m/>
    <m/>
    <m/>
    <m/>
    <m/>
    <m/>
    <n v="1933"/>
    <n v="1933"/>
    <n v="50606"/>
    <n v="33614"/>
    <n v="86153"/>
    <s v="Other"/>
    <s v="Head Librarian"/>
    <s v="yes"/>
    <m/>
    <s v="None"/>
    <m/>
    <m/>
    <m/>
    <n v="987"/>
    <n v="1003"/>
    <n v="5"/>
    <n v="5"/>
    <n v="32241"/>
    <n v="114000"/>
    <n v="134000"/>
    <n v="78"/>
    <m/>
    <n v="0"/>
    <n v="125"/>
    <n v="125"/>
    <n v="1752"/>
    <m/>
    <m/>
    <n v="5"/>
    <n v="1.4"/>
    <n v="3"/>
    <n v="3"/>
    <n v="6"/>
    <n v="3"/>
    <n v="4.4000000000000004"/>
    <n v="0.6"/>
    <n v="2202"/>
    <s v="actual"/>
    <n v="740"/>
    <n v="795"/>
    <n v="112"/>
    <n v="555"/>
    <m/>
    <m/>
    <n v="2202"/>
    <m/>
    <m/>
    <n v="3"/>
    <n v="3"/>
    <n v="41"/>
    <n v="138"/>
    <s v="Yes"/>
    <m/>
    <m/>
    <m/>
    <m/>
    <m/>
    <m/>
    <m/>
    <m/>
    <m/>
    <m/>
    <s v="Yes"/>
    <s v="Other"/>
    <n v="89"/>
    <m/>
    <n v="3"/>
    <n v="3"/>
    <n v="38"/>
    <n v="55.5"/>
    <n v="20"/>
    <n v="20"/>
    <n v="0"/>
    <n v="0"/>
    <n v="0"/>
    <n v="0"/>
    <s v="No"/>
    <n v="0"/>
    <m/>
    <s v="No"/>
    <s v="Yes"/>
    <n v="88491"/>
    <n v="105"/>
    <n v="0.51564077861478996"/>
    <n v="3.9453066056898772E-2"/>
    <n v="7.1756061889893558E-2"/>
    <n v="0"/>
    <n v="0.22376469768899515"/>
    <n v="5.745592144208559E-2"/>
    <m/>
    <n v="2.2436827504555848E-2"/>
    <n v="0.58739684050468355"/>
    <n v="0.39016633199076062"/>
    <m/>
    <m/>
    <m/>
    <m/>
    <m/>
    <m/>
    <m/>
    <m/>
    <m/>
    <m/>
    <m/>
    <n v="658.94891774891562"/>
    <x v="0"/>
  </r>
  <r>
    <s v="Mendocino CCD"/>
    <x v="58"/>
    <s v="141"/>
    <s v="Single College District"/>
    <x v="1"/>
    <n v="0.53191489361702127"/>
    <n v="0.25128949065119277"/>
    <n v="0.17"/>
    <n v="118.7"/>
    <n v="73.599999999999994"/>
    <n v="20140"/>
    <x v="8"/>
    <x v="530"/>
    <x v="107"/>
    <x v="5"/>
    <n v="46"/>
    <n v="217"/>
    <n v="30"/>
    <n v="96"/>
    <m/>
    <n v="10173"/>
    <m/>
    <n v="30000"/>
    <m/>
    <m/>
    <m/>
    <m/>
    <m/>
    <m/>
    <m/>
    <n v="40173"/>
    <m/>
    <m/>
    <n v="3472"/>
    <m/>
    <m/>
    <m/>
    <m/>
    <m/>
    <m/>
    <m/>
    <n v="3472"/>
    <n v="5528.17"/>
    <m/>
    <m/>
    <m/>
    <m/>
    <m/>
    <m/>
    <m/>
    <m/>
    <m/>
    <n v="5528.17"/>
    <n v="0"/>
    <n v="0"/>
    <n v="0"/>
    <n v="0"/>
    <m/>
    <m/>
    <n v="0"/>
    <n v="0"/>
    <n v="0"/>
    <n v="0"/>
    <n v="0"/>
    <n v="6688.75"/>
    <m/>
    <n v="21283.22"/>
    <m/>
    <m/>
    <m/>
    <m/>
    <m/>
    <m/>
    <m/>
    <n v="27971.97"/>
    <n v="0"/>
    <n v="0"/>
    <n v="0"/>
    <n v="0"/>
    <m/>
    <n v="0"/>
    <n v="0"/>
    <n v="0"/>
    <n v="0"/>
    <n v="0"/>
    <n v="0"/>
    <n v="6688.75"/>
    <n v="0"/>
    <n v="21283.22"/>
    <n v="0"/>
    <n v="0"/>
    <n v="0"/>
    <n v="0"/>
    <n v="0"/>
    <n v="0"/>
    <n v="0"/>
    <n v="27971.97"/>
    <n v="0"/>
    <n v="0"/>
    <n v="0"/>
    <n v="0"/>
    <m/>
    <n v="0"/>
    <n v="0"/>
    <n v="0"/>
    <n v="0"/>
    <n v="0"/>
    <n v="0"/>
    <n v="1042.23"/>
    <m/>
    <m/>
    <m/>
    <m/>
    <m/>
    <m/>
    <m/>
    <m/>
    <m/>
    <n v="1042.23"/>
    <n v="1042.23"/>
    <n v="0"/>
    <n v="0"/>
    <n v="0"/>
    <n v="0"/>
    <n v="0"/>
    <n v="0"/>
    <n v="0"/>
    <n v="0"/>
    <n v="0"/>
    <n v="1042.23"/>
    <m/>
    <m/>
    <n v="6284"/>
    <m/>
    <m/>
    <m/>
    <m/>
    <m/>
    <m/>
    <n v="6284"/>
    <n v="0"/>
    <n v="0"/>
    <n v="0"/>
    <n v="0"/>
    <n v="0"/>
    <n v="0"/>
    <n v="0"/>
    <n v="0"/>
    <n v="0"/>
    <n v="0"/>
    <n v="0"/>
    <n v="0"/>
    <n v="6284"/>
    <n v="0"/>
    <n v="0"/>
    <n v="0"/>
    <n v="0"/>
    <n v="0"/>
    <n v="0"/>
    <n v="6284"/>
    <m/>
    <m/>
    <n v="3234.92"/>
    <m/>
    <m/>
    <m/>
    <m/>
    <m/>
    <m/>
    <m/>
    <n v="3234.92"/>
    <n v="45701.17"/>
    <n v="38770.199999999997"/>
    <n v="87706.29"/>
    <s v="Other"/>
    <s v="Head Librarian"/>
    <s v="yes"/>
    <m/>
    <s v="None"/>
    <m/>
    <m/>
    <m/>
    <n v="1568"/>
    <n v="1568"/>
    <n v="2"/>
    <n v="2"/>
    <n v="36805"/>
    <n v="0"/>
    <n v="134000"/>
    <n v="71"/>
    <n v="0"/>
    <n v="0"/>
    <n v="263"/>
    <n v="263"/>
    <n v="2325"/>
    <s v="No"/>
    <m/>
    <n v="1"/>
    <n v="1.4"/>
    <n v="0.4"/>
    <n v="3"/>
    <n v="3.4"/>
    <n v="3.4"/>
    <n v="4.8"/>
    <n v="0.5"/>
    <n v="917"/>
    <s v="actual"/>
    <n v="2553"/>
    <n v="2084"/>
    <m/>
    <n v="1062"/>
    <n v="0"/>
    <m/>
    <n v="5699"/>
    <n v="19"/>
    <n v="0"/>
    <m/>
    <n v="19"/>
    <n v="34"/>
    <n v="34"/>
    <s v="No"/>
    <m/>
    <m/>
    <m/>
    <m/>
    <m/>
    <m/>
    <m/>
    <m/>
    <m/>
    <m/>
    <s v="No"/>
    <s v="Other"/>
    <n v="92"/>
    <n v="1840"/>
    <n v="3"/>
    <n v="3"/>
    <n v="36"/>
    <n v="58"/>
    <n v="20"/>
    <n v="20"/>
    <n v="0"/>
    <n v="0"/>
    <n v="0"/>
    <n v="0"/>
    <s v="No"/>
    <m/>
    <s v="No"/>
    <s v="No"/>
    <s v="Yes"/>
    <n v="35748"/>
    <n v="25"/>
    <n v="0.45804012460223781"/>
    <n v="3.9586670465710044E-2"/>
    <n v="6.303048504274894E-2"/>
    <n v="0"/>
    <n v="0.3189277530722141"/>
    <n v="1.1883184204918485E-2"/>
    <n v="7.1648225001878438E-2"/>
    <n v="3.6883557610292265E-2"/>
    <n v="0.52107060964498675"/>
    <n v="0.44204583274472103"/>
    <n v="67.599999999999994"/>
    <s v="Yes"/>
    <m/>
    <m/>
    <s v="College Foundation"/>
    <m/>
    <s v="Textbook Donations from Faculty"/>
    <s v="Textbook Donations from Publisher"/>
    <s v="Textbook Donations from Bookstore"/>
    <m/>
    <m/>
    <n v="595.26749999999754"/>
    <x v="0"/>
  </r>
  <r>
    <s v="Mt. San Jacinto CCD"/>
    <x v="59"/>
    <m/>
    <s v="Multi-College District"/>
    <x v="4"/>
    <e v="#DIV/0!"/>
    <e v="#DIV/0!"/>
    <m/>
    <n v="24.6"/>
    <n v="41.4"/>
    <n v="20060"/>
    <x v="0"/>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t. San Jacinto CCD"/>
    <x v="59"/>
    <m/>
    <s v="Multi-College District"/>
    <x v="4"/>
    <e v="#DIV/0!"/>
    <e v="#DIV/0!"/>
    <m/>
    <n v="24.6"/>
    <n v="41.4"/>
    <n v="20070"/>
    <x v="1"/>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Mt. San Jacinto CCD"/>
    <x v="59"/>
    <m/>
    <s v="Multi-College District"/>
    <x v="4"/>
    <e v="#DIV/0!"/>
    <e v="#DIV/0!"/>
    <m/>
    <n v="24.6"/>
    <n v="41.4"/>
    <n v="20080"/>
    <x v="2"/>
    <x v="531"/>
    <x v="108"/>
    <x v="19"/>
    <n v="6"/>
    <n v="176"/>
    <n v="30"/>
    <n v="51"/>
    <n v="0"/>
    <n v="25164"/>
    <m/>
    <n v="0"/>
    <n v="0"/>
    <n v="0"/>
    <n v="0"/>
    <m/>
    <m/>
    <n v="0"/>
    <n v="0"/>
    <n v="25164"/>
    <n v="2000"/>
    <m/>
    <n v="0"/>
    <n v="0"/>
    <n v="0"/>
    <n v="0"/>
    <m/>
    <m/>
    <n v="0"/>
    <n v="0"/>
    <n v="2000"/>
    <n v="8740"/>
    <m/>
    <n v="0"/>
    <n v="0"/>
    <n v="0"/>
    <n v="0"/>
    <m/>
    <m/>
    <n v="0"/>
    <n v="0"/>
    <n v="8740"/>
    <n v="0"/>
    <m/>
    <n v="0"/>
    <n v="0"/>
    <n v="0"/>
    <n v="0"/>
    <m/>
    <m/>
    <n v="0"/>
    <n v="0"/>
    <n v="0"/>
    <m/>
    <m/>
    <m/>
    <m/>
    <m/>
    <m/>
    <m/>
    <m/>
    <m/>
    <m/>
    <m/>
    <m/>
    <m/>
    <m/>
    <m/>
    <m/>
    <m/>
    <m/>
    <m/>
    <m/>
    <m/>
    <m/>
    <n v="18574"/>
    <m/>
    <n v="0"/>
    <n v="0"/>
    <n v="0"/>
    <m/>
    <m/>
    <n v="18181"/>
    <n v="0"/>
    <n v="0"/>
    <n v="36755"/>
    <m/>
    <m/>
    <m/>
    <m/>
    <m/>
    <m/>
    <m/>
    <m/>
    <m/>
    <m/>
    <m/>
    <m/>
    <m/>
    <m/>
    <m/>
    <m/>
    <m/>
    <m/>
    <m/>
    <m/>
    <m/>
    <m/>
    <n v="1714"/>
    <m/>
    <n v="0"/>
    <n v="0"/>
    <n v="0"/>
    <m/>
    <m/>
    <n v="0"/>
    <n v="0"/>
    <n v="1341"/>
    <n v="3055"/>
    <m/>
    <m/>
    <m/>
    <m/>
    <m/>
    <m/>
    <m/>
    <m/>
    <m/>
    <m/>
    <m/>
    <m/>
    <m/>
    <m/>
    <m/>
    <m/>
    <m/>
    <m/>
    <m/>
    <m/>
    <m/>
    <m/>
    <m/>
    <m/>
    <m/>
    <m/>
    <m/>
    <m/>
    <m/>
    <m/>
    <n v="0"/>
    <m/>
    <n v="0"/>
    <n v="0"/>
    <n v="0"/>
    <n v="0"/>
    <m/>
    <m/>
    <n v="0"/>
    <n v="0"/>
    <n v="0"/>
    <n v="33904"/>
    <n v="41810"/>
    <n v="75714"/>
    <s v="Dean or other administrator"/>
    <m/>
    <s v="No"/>
    <s v="M.A. (subject other than librarianship)"/>
    <s v="None"/>
    <m/>
    <m/>
    <m/>
    <n v="841"/>
    <n v="932"/>
    <n v="27"/>
    <n v="27"/>
    <n v="17301"/>
    <n v="2968"/>
    <n v="17360"/>
    <n v="98"/>
    <m/>
    <n v="0"/>
    <n v="163"/>
    <n v="193"/>
    <n v="3021"/>
    <m/>
    <m/>
    <n v="2"/>
    <n v="2.34"/>
    <m/>
    <m/>
    <n v="5"/>
    <n v="4.25"/>
    <n v="6.59"/>
    <n v="1.2"/>
    <n v="7426"/>
    <s v="estimate"/>
    <n v="8674"/>
    <n v="5823"/>
    <n v="129"/>
    <n v="7481"/>
    <m/>
    <n v="346"/>
    <n v="22453"/>
    <m/>
    <m/>
    <n v="202"/>
    <n v="195"/>
    <n v="0"/>
    <n v="0"/>
    <m/>
    <m/>
    <m/>
    <m/>
    <m/>
    <m/>
    <m/>
    <m/>
    <m/>
    <m/>
    <m/>
    <m/>
    <m/>
    <n v="118"/>
    <n v="2949"/>
    <n v="2"/>
    <n v="3"/>
    <n v="20"/>
    <n v="61"/>
    <n v="48"/>
    <n v="48"/>
    <n v="5"/>
    <n v="0"/>
    <n v="5"/>
    <n v="0"/>
    <m/>
    <m/>
    <m/>
    <m/>
    <m/>
    <n v="175635"/>
    <n v="0"/>
    <n v="0.33235597115460813"/>
    <n v="2.6415194019600075E-2"/>
    <n v="0.11543439786565232"/>
    <n v="0"/>
    <n v="0.48544522809520035"/>
    <n v="4.0349208864939111E-2"/>
    <m/>
    <n v="0"/>
    <n v="0.44779036902026048"/>
    <n v="0.55220963097973952"/>
    <m/>
    <m/>
    <m/>
    <m/>
    <m/>
    <m/>
    <m/>
    <m/>
    <m/>
    <m/>
    <m/>
    <n v="0"/>
    <x v="0"/>
  </r>
  <r>
    <s v="Mt. San Jacinto CCD"/>
    <x v="59"/>
    <m/>
    <s v="Multi-College District"/>
    <x v="4"/>
    <e v="#DIV/0!"/>
    <e v="#DIV/0!"/>
    <m/>
    <n v="24.6"/>
    <n v="41.4"/>
    <n v="20090"/>
    <x v="3"/>
    <x v="531"/>
    <x v="108"/>
    <x v="19"/>
    <n v="6"/>
    <n v="176"/>
    <n v="30"/>
    <n v="51"/>
    <n v="0"/>
    <n v="23322"/>
    <m/>
    <n v="0"/>
    <n v="0"/>
    <n v="0"/>
    <n v="0"/>
    <m/>
    <m/>
    <n v="0"/>
    <n v="0"/>
    <n v="23322"/>
    <n v="2379"/>
    <m/>
    <n v="0"/>
    <n v="0"/>
    <n v="0"/>
    <n v="0"/>
    <m/>
    <m/>
    <n v="0"/>
    <n v="0"/>
    <n v="2379"/>
    <n v="7784"/>
    <m/>
    <n v="0"/>
    <n v="0"/>
    <n v="0"/>
    <n v="0"/>
    <m/>
    <m/>
    <n v="0"/>
    <n v="0"/>
    <n v="7784"/>
    <n v="0"/>
    <m/>
    <n v="0"/>
    <n v="0"/>
    <n v="0"/>
    <n v="0"/>
    <m/>
    <m/>
    <n v="0"/>
    <n v="0"/>
    <n v="0"/>
    <m/>
    <m/>
    <m/>
    <m/>
    <m/>
    <m/>
    <m/>
    <m/>
    <m/>
    <m/>
    <m/>
    <m/>
    <m/>
    <m/>
    <m/>
    <m/>
    <m/>
    <m/>
    <m/>
    <m/>
    <m/>
    <m/>
    <n v="19309"/>
    <m/>
    <n v="0"/>
    <n v="0"/>
    <n v="0"/>
    <m/>
    <m/>
    <n v="18018"/>
    <n v="0"/>
    <n v="0"/>
    <n v="37327"/>
    <m/>
    <m/>
    <m/>
    <m/>
    <m/>
    <m/>
    <m/>
    <m/>
    <m/>
    <m/>
    <m/>
    <m/>
    <m/>
    <m/>
    <m/>
    <m/>
    <m/>
    <m/>
    <m/>
    <m/>
    <m/>
    <m/>
    <n v="1694"/>
    <m/>
    <n v="0"/>
    <n v="0"/>
    <n v="0"/>
    <m/>
    <m/>
    <n v="0"/>
    <n v="0"/>
    <n v="4421"/>
    <n v="6115"/>
    <m/>
    <m/>
    <m/>
    <m/>
    <m/>
    <m/>
    <m/>
    <m/>
    <m/>
    <m/>
    <m/>
    <m/>
    <m/>
    <m/>
    <m/>
    <m/>
    <m/>
    <m/>
    <m/>
    <m/>
    <m/>
    <m/>
    <m/>
    <m/>
    <m/>
    <m/>
    <m/>
    <m/>
    <m/>
    <m/>
    <n v="0"/>
    <m/>
    <n v="0"/>
    <n v="0"/>
    <n v="0"/>
    <n v="0"/>
    <m/>
    <m/>
    <n v="0"/>
    <n v="0"/>
    <n v="0"/>
    <n v="31106"/>
    <n v="45821"/>
    <n v="76927"/>
    <s v="Dean or other administrator"/>
    <m/>
    <s v="No"/>
    <s v="M.A. (subject other than librarianship)"/>
    <s v="None"/>
    <m/>
    <m/>
    <m/>
    <n v="838"/>
    <n v="880"/>
    <n v="45"/>
    <n v="45"/>
    <n v="18517"/>
    <n v="2694"/>
    <n v="20054"/>
    <n v="97"/>
    <m/>
    <n v="0"/>
    <n v="260"/>
    <n v="260"/>
    <n v="4339"/>
    <m/>
    <m/>
    <n v="2"/>
    <n v="2.34"/>
    <m/>
    <m/>
    <n v="5"/>
    <n v="4.25"/>
    <n v="6.59"/>
    <n v="1.5"/>
    <n v="11552"/>
    <s v="estimate"/>
    <n v="9165"/>
    <n v="2375"/>
    <n v="97"/>
    <n v="7826"/>
    <m/>
    <n v="238"/>
    <n v="19701"/>
    <m/>
    <m/>
    <n v="194"/>
    <n v="176"/>
    <n v="0"/>
    <n v="0"/>
    <m/>
    <m/>
    <m/>
    <m/>
    <m/>
    <m/>
    <m/>
    <m/>
    <m/>
    <m/>
    <m/>
    <m/>
    <m/>
    <n v="110"/>
    <n v="2645"/>
    <n v="2"/>
    <n v="2"/>
    <n v="44"/>
    <n v="61"/>
    <n v="48"/>
    <n v="48"/>
    <n v="5"/>
    <n v="0"/>
    <n v="5"/>
    <n v="0"/>
    <m/>
    <m/>
    <m/>
    <m/>
    <m/>
    <n v="186934"/>
    <n v="0"/>
    <n v="0.30317053830254659"/>
    <n v="3.0925422803437026E-2"/>
    <n v="0.10118683947118697"/>
    <n v="0"/>
    <n v="0.48522625346107351"/>
    <n v="7.9490945961755946E-2"/>
    <m/>
    <n v="0"/>
    <n v="0.40435737777373354"/>
    <n v="0.5956426222262664"/>
    <m/>
    <m/>
    <m/>
    <m/>
    <m/>
    <m/>
    <m/>
    <m/>
    <m/>
    <m/>
    <m/>
    <n v="0"/>
    <x v="0"/>
  </r>
  <r>
    <s v="Mt. San Jacinto CCD"/>
    <x v="59"/>
    <m/>
    <s v="Multi-College District"/>
    <x v="4"/>
    <e v="#DIV/0!"/>
    <e v="#DIV/0!"/>
    <m/>
    <n v="24.6"/>
    <n v="41.4"/>
    <n v="20100"/>
    <x v="4"/>
    <x v="531"/>
    <x v="108"/>
    <x v="19"/>
    <n v="6"/>
    <n v="176"/>
    <n v="30"/>
    <n v="51"/>
    <n v="0"/>
    <n v="24452"/>
    <m/>
    <n v="0"/>
    <n v="0"/>
    <n v="0"/>
    <n v="0"/>
    <m/>
    <m/>
    <n v="0"/>
    <n v="0"/>
    <n v="24452"/>
    <n v="10672"/>
    <m/>
    <n v="0"/>
    <n v="0"/>
    <n v="0"/>
    <n v="0"/>
    <m/>
    <m/>
    <n v="0"/>
    <n v="0"/>
    <n v="10672"/>
    <n v="6021"/>
    <m/>
    <n v="0"/>
    <n v="0"/>
    <n v="0"/>
    <n v="0"/>
    <m/>
    <m/>
    <n v="0"/>
    <n v="0"/>
    <n v="6021"/>
    <n v="0"/>
    <m/>
    <n v="0"/>
    <n v="0"/>
    <n v="0"/>
    <n v="0"/>
    <m/>
    <m/>
    <n v="0"/>
    <n v="0"/>
    <n v="0"/>
    <m/>
    <m/>
    <m/>
    <m/>
    <m/>
    <m/>
    <m/>
    <m/>
    <m/>
    <m/>
    <m/>
    <m/>
    <m/>
    <m/>
    <m/>
    <m/>
    <m/>
    <m/>
    <m/>
    <m/>
    <m/>
    <m/>
    <n v="45404"/>
    <m/>
    <n v="0"/>
    <n v="0"/>
    <n v="0"/>
    <m/>
    <m/>
    <n v="0"/>
    <n v="0"/>
    <n v="0"/>
    <n v="45404"/>
    <m/>
    <m/>
    <m/>
    <m/>
    <m/>
    <m/>
    <m/>
    <m/>
    <m/>
    <m/>
    <m/>
    <m/>
    <m/>
    <m/>
    <m/>
    <m/>
    <m/>
    <m/>
    <m/>
    <m/>
    <m/>
    <m/>
    <n v="1496"/>
    <m/>
    <n v="0"/>
    <n v="0"/>
    <n v="0"/>
    <m/>
    <m/>
    <n v="0"/>
    <n v="0"/>
    <n v="3341"/>
    <n v="4837"/>
    <m/>
    <m/>
    <m/>
    <m/>
    <m/>
    <m/>
    <m/>
    <m/>
    <m/>
    <m/>
    <m/>
    <m/>
    <m/>
    <m/>
    <m/>
    <m/>
    <m/>
    <m/>
    <m/>
    <m/>
    <m/>
    <m/>
    <m/>
    <m/>
    <m/>
    <m/>
    <m/>
    <m/>
    <m/>
    <m/>
    <n v="0"/>
    <m/>
    <n v="0"/>
    <n v="0"/>
    <n v="0"/>
    <n v="0"/>
    <m/>
    <m/>
    <n v="0"/>
    <n v="0"/>
    <n v="0"/>
    <n v="30473"/>
    <n v="60913"/>
    <n v="91386"/>
    <s v="Dean or other administrator"/>
    <m/>
    <s v="No"/>
    <s v="M.A. (subject other than librarianship)"/>
    <s v="None"/>
    <m/>
    <m/>
    <m/>
    <n v="922"/>
    <n v="778"/>
    <n v="32"/>
    <n v="32"/>
    <n v="19527"/>
    <n v="3192"/>
    <n v="23246"/>
    <n v="101"/>
    <m/>
    <n v="0"/>
    <n v="222"/>
    <n v="267"/>
    <n v="4606"/>
    <m/>
    <m/>
    <n v="2"/>
    <n v="2.17"/>
    <m/>
    <m/>
    <n v="5"/>
    <n v="4.25"/>
    <n v="6.42"/>
    <n v="1.8"/>
    <n v="9641"/>
    <s v="estimate"/>
    <n v="8839"/>
    <n v="2763"/>
    <n v="97"/>
    <n v="7611"/>
    <m/>
    <n v="333"/>
    <n v="19643"/>
    <m/>
    <m/>
    <n v="217"/>
    <n v="197"/>
    <n v="0"/>
    <n v="0"/>
    <m/>
    <m/>
    <m/>
    <m/>
    <m/>
    <m/>
    <m/>
    <m/>
    <m/>
    <m/>
    <m/>
    <m/>
    <m/>
    <n v="90"/>
    <n v="2545"/>
    <n v="2"/>
    <n v="2"/>
    <n v="25"/>
    <n v="53"/>
    <n v="36"/>
    <n v="36"/>
    <n v="0"/>
    <n v="0"/>
    <n v="0"/>
    <n v="0"/>
    <m/>
    <m/>
    <m/>
    <m/>
    <m/>
    <n v="95548"/>
    <n v="0"/>
    <n v="0.26756833650668593"/>
    <n v="0.11677937539666908"/>
    <n v="6.5885365373251917E-2"/>
    <n v="0"/>
    <n v="0.49683759000284505"/>
    <n v="5.2929332720548006E-2"/>
    <m/>
    <n v="0"/>
    <n v="0.33345370187993784"/>
    <n v="0.66654629812006216"/>
    <m/>
    <m/>
    <m/>
    <m/>
    <m/>
    <m/>
    <m/>
    <m/>
    <m/>
    <m/>
    <m/>
    <n v="0"/>
    <x v="0"/>
  </r>
  <r>
    <s v="Mt. San Jacinto CCD"/>
    <x v="59"/>
    <m/>
    <s v="Multi-College District"/>
    <x v="4"/>
    <e v="#DIV/0!"/>
    <e v="#DIV/0!"/>
    <m/>
    <n v="24.6"/>
    <n v="41.4"/>
    <n v="20110"/>
    <x v="5"/>
    <x v="531"/>
    <x v="0"/>
    <x v="1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n v="5"/>
    <n v="4.25"/>
    <n v="4.25"/>
    <m/>
    <m/>
    <m/>
    <m/>
    <m/>
    <m/>
    <m/>
    <m/>
    <m/>
    <m/>
    <m/>
    <m/>
    <m/>
    <m/>
    <m/>
    <m/>
    <m/>
    <m/>
    <m/>
    <m/>
    <m/>
    <m/>
    <m/>
    <m/>
    <m/>
    <m/>
    <m/>
    <m/>
    <m/>
    <m/>
    <m/>
    <m/>
    <m/>
    <m/>
    <m/>
    <m/>
    <m/>
    <m/>
    <m/>
    <m/>
    <m/>
    <m/>
    <m/>
    <m/>
    <m/>
    <m/>
    <m/>
    <m/>
    <e v="#DIV/0!"/>
    <e v="#DIV/0!"/>
    <e v="#DIV/0!"/>
    <e v="#DIV/0!"/>
    <e v="#DIV/0!"/>
    <e v="#DIV/0!"/>
    <m/>
    <e v="#DIV/0!"/>
    <e v="#DIV/0!"/>
    <e v="#DIV/0!"/>
    <m/>
    <m/>
    <m/>
    <m/>
    <m/>
    <m/>
    <m/>
    <m/>
    <m/>
    <m/>
    <m/>
    <n v="0"/>
    <x v="0"/>
  </r>
  <r>
    <s v="Mt. San Jacinto CCD"/>
    <x v="59"/>
    <m/>
    <s v="Multi-College District"/>
    <x v="4"/>
    <e v="#DIV/0!"/>
    <e v="#DIV/0!"/>
    <m/>
    <n v="24.6"/>
    <n v="41.4"/>
    <n v="20120"/>
    <x v="6"/>
    <x v="531"/>
    <x v="0"/>
    <x v="1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n v="5"/>
    <n v="4.25"/>
    <n v="4.25"/>
    <m/>
    <m/>
    <m/>
    <m/>
    <m/>
    <m/>
    <m/>
    <m/>
    <m/>
    <m/>
    <m/>
    <m/>
    <m/>
    <m/>
    <m/>
    <m/>
    <m/>
    <m/>
    <m/>
    <m/>
    <m/>
    <m/>
    <m/>
    <m/>
    <m/>
    <m/>
    <m/>
    <m/>
    <m/>
    <m/>
    <m/>
    <m/>
    <m/>
    <m/>
    <m/>
    <m/>
    <m/>
    <m/>
    <m/>
    <m/>
    <m/>
    <m/>
    <m/>
    <m/>
    <m/>
    <m/>
    <m/>
    <m/>
    <e v="#DIV/0!"/>
    <e v="#DIV/0!"/>
    <e v="#DIV/0!"/>
    <e v="#DIV/0!"/>
    <e v="#DIV/0!"/>
    <e v="#DIV/0!"/>
    <m/>
    <e v="#DIV/0!"/>
    <e v="#DIV/0!"/>
    <e v="#DIV/0!"/>
    <m/>
    <m/>
    <m/>
    <m/>
    <m/>
    <m/>
    <m/>
    <m/>
    <m/>
    <m/>
    <m/>
    <n v="0"/>
    <x v="0"/>
  </r>
  <r>
    <s v="Mt. San Jacinto CCD"/>
    <x v="59"/>
    <m/>
    <s v="Multi-College District"/>
    <x v="4"/>
    <e v="#DIV/0!"/>
    <e v="#DIV/0!"/>
    <m/>
    <n v="24.6"/>
    <n v="41.4"/>
    <n v="20130"/>
    <x v="7"/>
    <x v="531"/>
    <x v="108"/>
    <x v="19"/>
    <n v="6"/>
    <n v="176"/>
    <n v="30"/>
    <n v="51"/>
    <m/>
    <n v="26329"/>
    <m/>
    <n v="0"/>
    <n v="0"/>
    <m/>
    <m/>
    <n v="0"/>
    <n v="0"/>
    <n v="0"/>
    <n v="0"/>
    <n v="26329"/>
    <n v="3741"/>
    <m/>
    <n v="0"/>
    <n v="0"/>
    <m/>
    <m/>
    <n v="0"/>
    <n v="0"/>
    <n v="0"/>
    <n v="0"/>
    <n v="3741"/>
    <n v="6619"/>
    <m/>
    <n v="0"/>
    <n v="0"/>
    <m/>
    <m/>
    <n v="0"/>
    <n v="0"/>
    <n v="0"/>
    <n v="0"/>
    <n v="6619"/>
    <n v="0"/>
    <m/>
    <n v="0"/>
    <n v="0"/>
    <m/>
    <m/>
    <n v="0"/>
    <n v="0"/>
    <n v="0"/>
    <n v="0"/>
    <n v="0"/>
    <m/>
    <m/>
    <m/>
    <m/>
    <m/>
    <m/>
    <m/>
    <m/>
    <m/>
    <m/>
    <m/>
    <m/>
    <m/>
    <m/>
    <m/>
    <m/>
    <m/>
    <m/>
    <m/>
    <m/>
    <m/>
    <m/>
    <n v="27477"/>
    <m/>
    <n v="0"/>
    <n v="0"/>
    <m/>
    <n v="0"/>
    <n v="0"/>
    <n v="0"/>
    <n v="0"/>
    <n v="0"/>
    <n v="27477"/>
    <m/>
    <m/>
    <m/>
    <m/>
    <m/>
    <m/>
    <m/>
    <m/>
    <m/>
    <m/>
    <m/>
    <m/>
    <m/>
    <m/>
    <m/>
    <m/>
    <m/>
    <m/>
    <m/>
    <m/>
    <m/>
    <m/>
    <n v="4199"/>
    <m/>
    <n v="0"/>
    <n v="0"/>
    <m/>
    <n v="0"/>
    <n v="0"/>
    <m/>
    <n v="0"/>
    <n v="0"/>
    <n v="4199"/>
    <m/>
    <m/>
    <m/>
    <m/>
    <m/>
    <m/>
    <m/>
    <m/>
    <m/>
    <m/>
    <m/>
    <m/>
    <m/>
    <m/>
    <m/>
    <m/>
    <m/>
    <m/>
    <m/>
    <m/>
    <n v="2169"/>
    <m/>
    <n v="0"/>
    <n v="0"/>
    <m/>
    <n v="0"/>
    <m/>
    <n v="0"/>
    <n v="0"/>
    <n v="2169"/>
    <n v="0"/>
    <m/>
    <n v="0"/>
    <n v="0"/>
    <m/>
    <m/>
    <n v="0"/>
    <n v="0"/>
    <n v="0"/>
    <n v="0"/>
    <n v="0"/>
    <n v="32948"/>
    <n v="37586"/>
    <n v="70534"/>
    <s v="Dean or other administrator"/>
    <m/>
    <s v="No"/>
    <s v="M.A."/>
    <s v="None"/>
    <m/>
    <m/>
    <m/>
    <n v="1424"/>
    <n v="1448"/>
    <n v="75"/>
    <n v="75"/>
    <n v="21965"/>
    <n v="5765"/>
    <n v="59881"/>
    <n v="112"/>
    <n v="0"/>
    <n v="0"/>
    <n v="104"/>
    <n v="118"/>
    <n v="4786"/>
    <m/>
    <m/>
    <n v="4"/>
    <n v="2.2799999999999998"/>
    <n v="1"/>
    <n v="4"/>
    <n v="5"/>
    <n v="4.25"/>
    <n v="6.5299999999999994"/>
    <n v="0.87"/>
    <n v="7449"/>
    <s v="estimate"/>
    <n v="6750"/>
    <n v="6363"/>
    <n v="5000"/>
    <n v="3763"/>
    <n v="30"/>
    <m/>
    <n v="18806"/>
    <m/>
    <m/>
    <n v="152"/>
    <n v="115"/>
    <n v="0"/>
    <n v="0"/>
    <s v="No"/>
    <m/>
    <m/>
    <m/>
    <m/>
    <m/>
    <m/>
    <m/>
    <m/>
    <m/>
    <m/>
    <s v="No"/>
    <m/>
    <n v="56"/>
    <n v="1535"/>
    <n v="0"/>
    <n v="0"/>
    <n v="0"/>
    <n v="52"/>
    <n v="0"/>
    <n v="0"/>
    <n v="0"/>
    <n v="0"/>
    <n v="0"/>
    <n v="0"/>
    <s v="Yes"/>
    <n v="1"/>
    <m/>
    <s v="No"/>
    <s v="Yes"/>
    <n v="153698"/>
    <n v="0"/>
    <n v="0.37328097087929224"/>
    <n v="5.3038251056228204E-2"/>
    <n v="9.3841268040944795E-2"/>
    <n v="0"/>
    <n v="0.38955680948195198"/>
    <n v="5.9531573425581991E-2"/>
    <m/>
    <n v="0"/>
    <n v="0.46712223892023708"/>
    <n v="0.53287776107976292"/>
    <m/>
    <m/>
    <m/>
    <m/>
    <m/>
    <m/>
    <m/>
    <m/>
    <m/>
    <m/>
    <m/>
    <n v="0"/>
    <x v="0"/>
  </r>
  <r>
    <s v="Mt. San Jacinto CCD"/>
    <x v="59"/>
    <m/>
    <s v="Multi-College District"/>
    <x v="4"/>
    <e v="#DIV/0!"/>
    <e v="#DIV/0!"/>
    <m/>
    <n v="24.6"/>
    <n v="41.4"/>
    <n v="20140"/>
    <x v="8"/>
    <x v="531"/>
    <x v="108"/>
    <x v="19"/>
    <n v="6"/>
    <n v="176"/>
    <n v="30"/>
    <n v="51"/>
    <m/>
    <n v="28440"/>
    <n v="0"/>
    <n v="0"/>
    <n v="0"/>
    <m/>
    <m/>
    <n v="0"/>
    <n v="0"/>
    <n v="0"/>
    <n v="0"/>
    <n v="28440"/>
    <n v="4100"/>
    <n v="0"/>
    <n v="0"/>
    <n v="0"/>
    <m/>
    <m/>
    <n v="0"/>
    <n v="0"/>
    <n v="0"/>
    <n v="0"/>
    <n v="4100"/>
    <n v="6775"/>
    <n v="0"/>
    <n v="0"/>
    <n v="0"/>
    <m/>
    <m/>
    <n v="0"/>
    <n v="0"/>
    <n v="0"/>
    <n v="0"/>
    <n v="6775"/>
    <n v="0"/>
    <n v="0"/>
    <n v="0"/>
    <n v="0"/>
    <m/>
    <m/>
    <n v="0"/>
    <n v="0"/>
    <n v="0"/>
    <n v="0"/>
    <n v="0"/>
    <n v="22936"/>
    <n v="0"/>
    <n v="0"/>
    <n v="0"/>
    <m/>
    <n v="0"/>
    <n v="0"/>
    <n v="0"/>
    <n v="0"/>
    <n v="0"/>
    <n v="22936"/>
    <n v="0"/>
    <n v="0"/>
    <n v="0"/>
    <n v="0"/>
    <m/>
    <n v="0"/>
    <n v="0"/>
    <n v="0"/>
    <n v="0"/>
    <n v="0"/>
    <n v="0"/>
    <n v="22936"/>
    <n v="0"/>
    <n v="0"/>
    <n v="0"/>
    <n v="0"/>
    <n v="0"/>
    <n v="0"/>
    <n v="0"/>
    <n v="0"/>
    <n v="0"/>
    <n v="22936"/>
    <n v="0"/>
    <n v="0"/>
    <n v="0"/>
    <n v="0"/>
    <m/>
    <n v="0"/>
    <n v="0"/>
    <n v="0"/>
    <n v="0"/>
    <n v="0"/>
    <n v="0"/>
    <n v="6138"/>
    <n v="0"/>
    <n v="0"/>
    <n v="0"/>
    <m/>
    <n v="0"/>
    <n v="0"/>
    <n v="0"/>
    <n v="0"/>
    <n v="1589"/>
    <n v="7727"/>
    <n v="6138"/>
    <n v="0"/>
    <n v="0"/>
    <n v="0"/>
    <n v="0"/>
    <n v="0"/>
    <n v="0"/>
    <n v="0"/>
    <n v="0"/>
    <n v="1589"/>
    <n v="7727"/>
    <n v="11503"/>
    <n v="0"/>
    <n v="0"/>
    <n v="0"/>
    <n v="0"/>
    <n v="0"/>
    <n v="0"/>
    <n v="0"/>
    <n v="0"/>
    <n v="11503"/>
    <n v="0"/>
    <n v="0"/>
    <n v="0"/>
    <n v="0"/>
    <n v="0"/>
    <n v="0"/>
    <n v="0"/>
    <n v="0"/>
    <n v="0"/>
    <n v="0"/>
    <n v="11503"/>
    <n v="0"/>
    <n v="0"/>
    <n v="0"/>
    <n v="0"/>
    <n v="0"/>
    <n v="0"/>
    <n v="0"/>
    <n v="0"/>
    <n v="11503"/>
    <n v="0"/>
    <n v="0"/>
    <n v="0"/>
    <n v="0"/>
    <m/>
    <m/>
    <n v="0"/>
    <n v="0"/>
    <n v="0"/>
    <n v="0"/>
    <n v="0"/>
    <n v="35215"/>
    <n v="46266"/>
    <n v="81481"/>
    <s v="Department chair (Faculty position)"/>
    <m/>
    <s v="No"/>
    <s v="M.A."/>
    <s v="None"/>
    <m/>
    <m/>
    <m/>
    <n v="598"/>
    <n v="607"/>
    <n v="26"/>
    <n v="26"/>
    <n v="25655"/>
    <n v="6298"/>
    <n v="66179"/>
    <n v="108"/>
    <n v="1"/>
    <n v="0"/>
    <n v="339"/>
    <n v="417"/>
    <n v="5115"/>
    <s v="Yes"/>
    <s v="Vendor"/>
    <n v="2"/>
    <n v="2.2799999999999998"/>
    <n v="1"/>
    <n v="4"/>
    <n v="5"/>
    <n v="3.25"/>
    <n v="5.5299999999999994"/>
    <n v="0.65"/>
    <n v="7132"/>
    <s v="estimate"/>
    <n v="6005"/>
    <n v="3328"/>
    <n v="7000"/>
    <n v="5186"/>
    <n v="37"/>
    <m/>
    <n v="14556"/>
    <n v="96"/>
    <n v="0"/>
    <m/>
    <n v="83"/>
    <n v="0"/>
    <n v="0"/>
    <s v="No"/>
    <m/>
    <m/>
    <m/>
    <m/>
    <m/>
    <m/>
    <m/>
    <m/>
    <m/>
    <m/>
    <s v="Yes"/>
    <s v="Vendor"/>
    <n v="90"/>
    <n v="2484"/>
    <n v="0"/>
    <n v="0"/>
    <n v="0"/>
    <n v="52"/>
    <n v="32"/>
    <n v="32"/>
    <n v="0"/>
    <n v="0"/>
    <n v="0"/>
    <n v="0"/>
    <s v="Yes"/>
    <n v="1"/>
    <s v="Yes"/>
    <s v="No"/>
    <s v="Yes"/>
    <n v="161009"/>
    <n v="0"/>
    <n v="0.34903842613615443"/>
    <n v="5.0318479154649549E-2"/>
    <n v="8.3148218603109933E-2"/>
    <n v="0"/>
    <n v="0.28148893607098585"/>
    <n v="9.4831924006823679E-2"/>
    <n v="0.14117401602827653"/>
    <n v="0"/>
    <n v="0.43218664473926438"/>
    <n v="0.56781335526073562"/>
    <n v="0.56000000000000005"/>
    <s v="No"/>
    <m/>
    <m/>
    <m/>
    <m/>
    <s v="Textbook Donations from Faculty"/>
    <m/>
    <m/>
    <m/>
    <m/>
    <n v="0"/>
    <x v="0"/>
  </r>
  <r>
    <s v="Merced CCD"/>
    <x v="60"/>
    <s v="531"/>
    <s v="Single College District"/>
    <x v="2"/>
    <n v="0.64540275569687333"/>
    <n v="0.40394806571277159"/>
    <n v="0.12"/>
    <n v="8.5"/>
    <n v="28.6"/>
    <n v="20060"/>
    <x v="0"/>
    <x v="532"/>
    <x v="109"/>
    <x v="15"/>
    <n v="72"/>
    <n v="635"/>
    <n v="38"/>
    <n v="93"/>
    <n v="64"/>
    <m/>
    <m/>
    <m/>
    <n v="50000"/>
    <m/>
    <m/>
    <m/>
    <m/>
    <n v="65700"/>
    <m/>
    <n v="115700"/>
    <m/>
    <m/>
    <m/>
    <m/>
    <m/>
    <m/>
    <m/>
    <m/>
    <n v="41000"/>
    <m/>
    <n v="41000"/>
    <m/>
    <m/>
    <m/>
    <m/>
    <m/>
    <m/>
    <m/>
    <m/>
    <n v="3912"/>
    <m/>
    <n v="3912"/>
    <m/>
    <m/>
    <m/>
    <n v="3800"/>
    <m/>
    <m/>
    <m/>
    <m/>
    <m/>
    <m/>
    <n v="3800"/>
    <m/>
    <m/>
    <m/>
    <m/>
    <m/>
    <m/>
    <m/>
    <m/>
    <m/>
    <m/>
    <m/>
    <m/>
    <m/>
    <m/>
    <m/>
    <m/>
    <m/>
    <m/>
    <m/>
    <m/>
    <m/>
    <m/>
    <m/>
    <m/>
    <m/>
    <m/>
    <m/>
    <m/>
    <m/>
    <n v="36400"/>
    <n v="2000"/>
    <m/>
    <n v="38400"/>
    <m/>
    <m/>
    <m/>
    <m/>
    <m/>
    <m/>
    <m/>
    <m/>
    <m/>
    <m/>
    <m/>
    <m/>
    <m/>
    <m/>
    <m/>
    <m/>
    <m/>
    <m/>
    <m/>
    <m/>
    <m/>
    <m/>
    <m/>
    <m/>
    <m/>
    <m/>
    <m/>
    <m/>
    <m/>
    <m/>
    <n v="4000"/>
    <m/>
    <n v="4000"/>
    <m/>
    <m/>
    <m/>
    <m/>
    <m/>
    <m/>
    <m/>
    <m/>
    <m/>
    <m/>
    <m/>
    <m/>
    <m/>
    <m/>
    <m/>
    <m/>
    <m/>
    <m/>
    <m/>
    <m/>
    <m/>
    <m/>
    <m/>
    <m/>
    <m/>
    <m/>
    <m/>
    <m/>
    <m/>
    <m/>
    <n v="604700"/>
    <m/>
    <m/>
    <m/>
    <m/>
    <m/>
    <m/>
    <m/>
    <n v="117700"/>
    <n v="1380000"/>
    <n v="860400"/>
    <n v="160612"/>
    <n v="46200"/>
    <n v="1067212"/>
    <s v="Dean or other administrator"/>
    <s v="Director of LRC"/>
    <s v="yes"/>
    <s v="EdD"/>
    <m/>
    <m/>
    <m/>
    <m/>
    <n v="2962"/>
    <n v="3653"/>
    <n v="442"/>
    <n v="442"/>
    <n v="47288"/>
    <n v="3031"/>
    <n v="13458"/>
    <n v="233"/>
    <m/>
    <n v="5758"/>
    <n v="72"/>
    <n v="72"/>
    <n v="4379"/>
    <m/>
    <m/>
    <n v="5"/>
    <n v="3"/>
    <m/>
    <m/>
    <n v="7"/>
    <n v="6.5"/>
    <n v="9.5"/>
    <n v="4.3"/>
    <n v="14692"/>
    <s v="estimate"/>
    <n v="10295"/>
    <n v="13417"/>
    <n v="3345"/>
    <n v="384"/>
    <m/>
    <n v="97697"/>
    <n v="125138"/>
    <m/>
    <m/>
    <n v="114"/>
    <n v="110"/>
    <n v="407"/>
    <n v="399"/>
    <m/>
    <m/>
    <m/>
    <m/>
    <m/>
    <m/>
    <m/>
    <m/>
    <m/>
    <m/>
    <m/>
    <m/>
    <m/>
    <n v="138"/>
    <n v="3331"/>
    <n v="1"/>
    <n v="2"/>
    <n v="50"/>
    <n v="56"/>
    <n v="20"/>
    <n v="20"/>
    <n v="0"/>
    <n v="0"/>
    <n v="0"/>
    <n v="0"/>
    <m/>
    <m/>
    <m/>
    <m/>
    <m/>
    <n v="184064"/>
    <n v="0"/>
    <n v="0.10841332368826437"/>
    <n v="3.8417858869652891E-2"/>
    <n v="3.6656259487337097E-3"/>
    <n v="3.5606796025531946E-3"/>
    <n v="3.5981604404748076E-2"/>
    <n v="3.7480837921612577E-3"/>
    <m/>
    <n v="0.80621282369388647"/>
    <n v="0.15049680850665098"/>
    <n v="4.3290367799462527E-2"/>
    <m/>
    <m/>
    <m/>
    <m/>
    <m/>
    <m/>
    <m/>
    <m/>
    <m/>
    <m/>
    <m/>
    <n v="844.67605012531351"/>
    <x v="0"/>
  </r>
  <r>
    <s v="Merced CCD"/>
    <x v="60"/>
    <s v="531"/>
    <s v="Single College District"/>
    <x v="2"/>
    <n v="0.64540275569687333"/>
    <n v="0.40394806571277159"/>
    <n v="0.12"/>
    <n v="8.5"/>
    <n v="28.6"/>
    <n v="20070"/>
    <x v="1"/>
    <x v="533"/>
    <x v="109"/>
    <x v="15"/>
    <n v="72"/>
    <n v="635"/>
    <n v="38"/>
    <n v="93"/>
    <n v="64"/>
    <m/>
    <m/>
    <m/>
    <n v="141400"/>
    <m/>
    <m/>
    <m/>
    <m/>
    <n v="5000"/>
    <m/>
    <n v="146400"/>
    <m/>
    <m/>
    <m/>
    <n v="25580"/>
    <m/>
    <m/>
    <m/>
    <m/>
    <n v="17900"/>
    <m/>
    <n v="43480"/>
    <m/>
    <m/>
    <m/>
    <m/>
    <m/>
    <m/>
    <m/>
    <m/>
    <n v="3000"/>
    <m/>
    <n v="3000"/>
    <m/>
    <m/>
    <m/>
    <n v="4100"/>
    <m/>
    <m/>
    <m/>
    <m/>
    <m/>
    <m/>
    <n v="4100"/>
    <m/>
    <m/>
    <m/>
    <m/>
    <m/>
    <m/>
    <m/>
    <m/>
    <m/>
    <m/>
    <m/>
    <m/>
    <m/>
    <m/>
    <m/>
    <m/>
    <m/>
    <m/>
    <m/>
    <m/>
    <m/>
    <m/>
    <m/>
    <m/>
    <m/>
    <n v="8000"/>
    <m/>
    <m/>
    <m/>
    <n v="36360"/>
    <m/>
    <m/>
    <n v="44360"/>
    <m/>
    <m/>
    <m/>
    <m/>
    <m/>
    <m/>
    <m/>
    <m/>
    <m/>
    <m/>
    <m/>
    <m/>
    <m/>
    <m/>
    <m/>
    <m/>
    <m/>
    <m/>
    <m/>
    <m/>
    <m/>
    <m/>
    <m/>
    <m/>
    <m/>
    <m/>
    <m/>
    <m/>
    <m/>
    <m/>
    <n v="4600"/>
    <m/>
    <n v="4600"/>
    <m/>
    <m/>
    <m/>
    <m/>
    <m/>
    <m/>
    <m/>
    <m/>
    <m/>
    <m/>
    <m/>
    <m/>
    <m/>
    <m/>
    <m/>
    <m/>
    <m/>
    <m/>
    <m/>
    <m/>
    <m/>
    <m/>
    <m/>
    <m/>
    <m/>
    <m/>
    <m/>
    <m/>
    <m/>
    <m/>
    <n v="561520"/>
    <m/>
    <m/>
    <m/>
    <m/>
    <m/>
    <m/>
    <m/>
    <n v="50390"/>
    <m/>
    <n v="611910"/>
    <n v="192880"/>
    <n v="53060"/>
    <n v="857850"/>
    <s v="Dean or other administrator"/>
    <s v="Director of LRC"/>
    <s v="yes"/>
    <s v="EdD"/>
    <m/>
    <m/>
    <m/>
    <m/>
    <n v="2728"/>
    <n v="3312"/>
    <n v="630"/>
    <n v="630"/>
    <n v="48856"/>
    <n v="3153"/>
    <n v="16611"/>
    <n v="227"/>
    <n v="0"/>
    <n v="5798"/>
    <n v="86"/>
    <n v="86"/>
    <n v="3765"/>
    <m/>
    <m/>
    <n v="5"/>
    <n v="3"/>
    <m/>
    <m/>
    <n v="7"/>
    <n v="6.5"/>
    <n v="9.5"/>
    <n v="4.3"/>
    <n v="12478"/>
    <s v="estimate"/>
    <n v="9870"/>
    <n v="7262"/>
    <n v="6903"/>
    <n v="254"/>
    <m/>
    <n v="275218"/>
    <n v="299507"/>
    <m/>
    <m/>
    <n v="116"/>
    <n v="110"/>
    <n v="415"/>
    <n v="405"/>
    <m/>
    <m/>
    <m/>
    <m/>
    <m/>
    <m/>
    <m/>
    <m/>
    <m/>
    <m/>
    <m/>
    <m/>
    <m/>
    <n v="125"/>
    <n v="2788"/>
    <n v="1"/>
    <n v="4"/>
    <n v="100"/>
    <n v="56"/>
    <n v="20"/>
    <n v="20"/>
    <n v="0"/>
    <n v="0"/>
    <n v="0"/>
    <n v="0"/>
    <m/>
    <m/>
    <m/>
    <m/>
    <m/>
    <n v="130507"/>
    <n v="0"/>
    <n v="0.17065920615492219"/>
    <n v="5.068485166404383E-2"/>
    <n v="3.4971148802238152E-3"/>
    <n v="4.7793903363058813E-3"/>
    <n v="5.1710672028909485E-2"/>
    <n v="5.3622428163431837E-3"/>
    <m/>
    <n v="0.71330652211925161"/>
    <n v="0.22484117269918982"/>
    <n v="6.1852305181558549E-2"/>
    <m/>
    <m/>
    <m/>
    <m/>
    <m/>
    <m/>
    <m/>
    <m/>
    <m/>
    <m/>
    <m/>
    <n v="850.34807017543858"/>
    <x v="0"/>
  </r>
  <r>
    <s v="Merced CCD"/>
    <x v="60"/>
    <s v="531"/>
    <s v="Single College District"/>
    <x v="2"/>
    <n v="0.64540275569687333"/>
    <n v="0.40394806571277159"/>
    <n v="0.12"/>
    <n v="8.5"/>
    <n v="28.6"/>
    <n v="20080"/>
    <x v="2"/>
    <x v="534"/>
    <x v="109"/>
    <x v="15"/>
    <n v="72"/>
    <n v="635"/>
    <n v="38"/>
    <n v="93"/>
    <n v="64"/>
    <m/>
    <m/>
    <m/>
    <n v="43300"/>
    <m/>
    <m/>
    <m/>
    <m/>
    <n v="66041"/>
    <m/>
    <n v="109341"/>
    <m/>
    <m/>
    <m/>
    <m/>
    <m/>
    <n v="4000"/>
    <m/>
    <m/>
    <m/>
    <m/>
    <n v="4000"/>
    <m/>
    <m/>
    <m/>
    <m/>
    <m/>
    <m/>
    <m/>
    <m/>
    <n v="51095"/>
    <m/>
    <n v="51095"/>
    <m/>
    <m/>
    <m/>
    <m/>
    <m/>
    <m/>
    <m/>
    <m/>
    <n v="4100"/>
    <m/>
    <n v="4100"/>
    <m/>
    <m/>
    <m/>
    <m/>
    <m/>
    <m/>
    <m/>
    <m/>
    <m/>
    <m/>
    <m/>
    <m/>
    <m/>
    <m/>
    <m/>
    <m/>
    <m/>
    <m/>
    <m/>
    <m/>
    <m/>
    <m/>
    <m/>
    <m/>
    <m/>
    <m/>
    <m/>
    <m/>
    <m/>
    <n v="36363"/>
    <n v="19000"/>
    <m/>
    <n v="55363"/>
    <m/>
    <m/>
    <m/>
    <m/>
    <m/>
    <m/>
    <m/>
    <m/>
    <m/>
    <m/>
    <m/>
    <m/>
    <m/>
    <m/>
    <m/>
    <m/>
    <m/>
    <m/>
    <m/>
    <m/>
    <m/>
    <m/>
    <m/>
    <m/>
    <m/>
    <n v="6700"/>
    <m/>
    <m/>
    <m/>
    <m/>
    <m/>
    <m/>
    <n v="6700"/>
    <m/>
    <m/>
    <m/>
    <m/>
    <m/>
    <m/>
    <m/>
    <m/>
    <m/>
    <m/>
    <m/>
    <m/>
    <m/>
    <m/>
    <m/>
    <m/>
    <m/>
    <m/>
    <m/>
    <m/>
    <m/>
    <m/>
    <m/>
    <m/>
    <m/>
    <m/>
    <m/>
    <m/>
    <m/>
    <m/>
    <m/>
    <m/>
    <m/>
    <m/>
    <m/>
    <m/>
    <m/>
    <m/>
    <m/>
    <n v="18810"/>
    <n v="18810"/>
    <n v="164536"/>
    <n v="66063"/>
    <n v="249409"/>
    <m/>
    <s v="Director LRC"/>
    <s v="yes"/>
    <s v="EdD"/>
    <m/>
    <m/>
    <m/>
    <m/>
    <n v="2414"/>
    <n v="3287"/>
    <n v="835"/>
    <n v="835"/>
    <n v="52251"/>
    <n v="0"/>
    <n v="20510"/>
    <n v="224"/>
    <m/>
    <n v="72"/>
    <n v="174"/>
    <n v="174"/>
    <n v="4274"/>
    <m/>
    <m/>
    <n v="5"/>
    <n v="3"/>
    <m/>
    <m/>
    <n v="7"/>
    <n v="6.5"/>
    <n v="9.5"/>
    <n v="4.3"/>
    <n v="16200"/>
    <s v="estimate"/>
    <n v="14646"/>
    <n v="14460"/>
    <n v="9361"/>
    <n v="326"/>
    <m/>
    <n v="94123"/>
    <n v="132916"/>
    <m/>
    <m/>
    <n v="106"/>
    <n v="106"/>
    <n v="532"/>
    <n v="528"/>
    <m/>
    <m/>
    <m/>
    <m/>
    <m/>
    <m/>
    <m/>
    <m/>
    <m/>
    <m/>
    <m/>
    <m/>
    <m/>
    <n v="140"/>
    <n v="3696"/>
    <n v="1"/>
    <n v="4"/>
    <n v="100"/>
    <n v="58"/>
    <n v="0"/>
    <n v="0"/>
    <n v="0"/>
    <n v="0"/>
    <n v="0"/>
    <n v="0"/>
    <m/>
    <m/>
    <m/>
    <m/>
    <m/>
    <n v="207478"/>
    <n v="0"/>
    <n v="0.4384003784947616"/>
    <n v="1.6037913627816158E-2"/>
    <n v="0.20486429920331664"/>
    <n v="1.6438861468511562E-2"/>
    <n v="0.22197675304419648"/>
    <n v="2.6863505326592065E-2"/>
    <m/>
    <n v="7.5418288834805475E-2"/>
    <n v="0.65970353916658986"/>
    <n v="0.26487817199860469"/>
    <m/>
    <m/>
    <m/>
    <m/>
    <m/>
    <m/>
    <m/>
    <m/>
    <m/>
    <m/>
    <m/>
    <n v="911.54811027568906"/>
    <x v="0"/>
  </r>
  <r>
    <s v="Merced CCD"/>
    <x v="60"/>
    <s v="531"/>
    <s v="Single College District"/>
    <x v="2"/>
    <n v="0.64540275569687333"/>
    <n v="0.40394806571277159"/>
    <n v="0.12"/>
    <n v="8.5"/>
    <n v="28.6"/>
    <n v="20090"/>
    <x v="3"/>
    <x v="535"/>
    <x v="109"/>
    <x v="15"/>
    <n v="72"/>
    <n v="635"/>
    <n v="38"/>
    <n v="93"/>
    <n v="64"/>
    <m/>
    <m/>
    <m/>
    <n v="40402"/>
    <m/>
    <m/>
    <m/>
    <m/>
    <n v="70400"/>
    <m/>
    <n v="110802"/>
    <m/>
    <m/>
    <m/>
    <m/>
    <m/>
    <n v="4100"/>
    <m/>
    <m/>
    <m/>
    <m/>
    <n v="4100"/>
    <m/>
    <m/>
    <m/>
    <m/>
    <m/>
    <m/>
    <m/>
    <m/>
    <n v="42974"/>
    <m/>
    <n v="42974"/>
    <m/>
    <m/>
    <m/>
    <m/>
    <m/>
    <m/>
    <m/>
    <m/>
    <n v="3912"/>
    <m/>
    <n v="3912"/>
    <m/>
    <m/>
    <m/>
    <m/>
    <m/>
    <m/>
    <m/>
    <m/>
    <m/>
    <m/>
    <m/>
    <m/>
    <m/>
    <m/>
    <m/>
    <m/>
    <m/>
    <m/>
    <m/>
    <m/>
    <m/>
    <m/>
    <m/>
    <m/>
    <m/>
    <m/>
    <m/>
    <m/>
    <m/>
    <n v="36036"/>
    <n v="23742"/>
    <m/>
    <n v="59778"/>
    <m/>
    <m/>
    <m/>
    <m/>
    <m/>
    <m/>
    <m/>
    <m/>
    <m/>
    <m/>
    <m/>
    <m/>
    <m/>
    <m/>
    <m/>
    <m/>
    <m/>
    <m/>
    <m/>
    <m/>
    <m/>
    <m/>
    <m/>
    <m/>
    <m/>
    <n v="5000"/>
    <m/>
    <m/>
    <m/>
    <m/>
    <n v="10059"/>
    <m/>
    <n v="15059"/>
    <m/>
    <m/>
    <m/>
    <m/>
    <m/>
    <m/>
    <m/>
    <m/>
    <m/>
    <m/>
    <m/>
    <m/>
    <m/>
    <m/>
    <m/>
    <m/>
    <m/>
    <m/>
    <m/>
    <m/>
    <m/>
    <m/>
    <m/>
    <m/>
    <m/>
    <m/>
    <m/>
    <m/>
    <m/>
    <m/>
    <m/>
    <m/>
    <m/>
    <m/>
    <m/>
    <m/>
    <m/>
    <m/>
    <n v="22454"/>
    <m/>
    <n v="22454"/>
    <n v="157688"/>
    <n v="78937"/>
    <n v="259079"/>
    <m/>
    <s v="Director LRC"/>
    <s v="yes"/>
    <s v="EdD"/>
    <m/>
    <m/>
    <m/>
    <m/>
    <n v="3511"/>
    <n v="4181"/>
    <n v="1936"/>
    <n v="1936"/>
    <n v="50949"/>
    <n v="2681"/>
    <n v="23191"/>
    <n v="216"/>
    <m/>
    <n v="72"/>
    <n v="931"/>
    <n v="931"/>
    <n v="5205"/>
    <m/>
    <m/>
    <n v="5"/>
    <n v="3"/>
    <m/>
    <m/>
    <n v="7"/>
    <n v="6.5"/>
    <n v="9.5"/>
    <n v="4.3"/>
    <n v="16500"/>
    <s v="estimate"/>
    <n v="13243"/>
    <n v="25389"/>
    <n v="10234"/>
    <n v="2801"/>
    <m/>
    <n v="152717"/>
    <n v="204384"/>
    <m/>
    <m/>
    <n v="58"/>
    <n v="57"/>
    <n v="134"/>
    <n v="131"/>
    <m/>
    <m/>
    <m/>
    <m/>
    <m/>
    <m/>
    <m/>
    <m/>
    <m/>
    <m/>
    <m/>
    <m/>
    <m/>
    <n v="164"/>
    <n v="4315"/>
    <n v="1"/>
    <n v="4"/>
    <n v="100"/>
    <n v="58"/>
    <n v="0"/>
    <n v="0"/>
    <n v="0"/>
    <n v="0"/>
    <n v="0"/>
    <n v="0"/>
    <m/>
    <m/>
    <m/>
    <m/>
    <m/>
    <n v="280774"/>
    <n v="0"/>
    <n v="0.42767650021808018"/>
    <n v="1.5825288811520809E-2"/>
    <n v="0.16587218570397447"/>
    <n v="1.509964142211449E-2"/>
    <n v="0.23073271087197342"/>
    <n v="5.8125127856754118E-2"/>
    <m/>
    <n v="8.6668545115582502E-2"/>
    <n v="0.60864832734416918"/>
    <n v="0.30468312754024834"/>
    <m/>
    <m/>
    <m/>
    <m/>
    <m/>
    <m/>
    <m/>
    <m/>
    <m/>
    <m/>
    <m/>
    <n v="968.61263157894734"/>
    <x v="0"/>
  </r>
  <r>
    <s v="Merced CCD"/>
    <x v="60"/>
    <s v="531"/>
    <s v="Single College District"/>
    <x v="2"/>
    <n v="0.64540275569687333"/>
    <n v="0.40394806571277159"/>
    <n v="0.12"/>
    <n v="8.5"/>
    <n v="28.6"/>
    <n v="20100"/>
    <x v="4"/>
    <x v="536"/>
    <x v="109"/>
    <x v="15"/>
    <n v="72"/>
    <n v="635"/>
    <n v="38"/>
    <n v="93"/>
    <n v="64"/>
    <m/>
    <m/>
    <m/>
    <n v="8436"/>
    <m/>
    <m/>
    <m/>
    <m/>
    <n v="54239"/>
    <m/>
    <n v="62675"/>
    <m/>
    <m/>
    <m/>
    <m/>
    <m/>
    <m/>
    <m/>
    <m/>
    <m/>
    <m/>
    <n v="0"/>
    <m/>
    <m/>
    <m/>
    <m/>
    <m/>
    <m/>
    <m/>
    <m/>
    <n v="50621"/>
    <m/>
    <n v="50621"/>
    <m/>
    <m/>
    <m/>
    <m/>
    <m/>
    <m/>
    <m/>
    <m/>
    <n v="3912"/>
    <m/>
    <n v="3912"/>
    <m/>
    <m/>
    <m/>
    <m/>
    <m/>
    <m/>
    <m/>
    <m/>
    <m/>
    <m/>
    <m/>
    <m/>
    <m/>
    <m/>
    <m/>
    <m/>
    <m/>
    <m/>
    <m/>
    <m/>
    <m/>
    <m/>
    <m/>
    <m/>
    <n v="83263"/>
    <m/>
    <m/>
    <m/>
    <m/>
    <m/>
    <m/>
    <m/>
    <n v="83263"/>
    <m/>
    <m/>
    <m/>
    <m/>
    <m/>
    <m/>
    <m/>
    <m/>
    <m/>
    <m/>
    <m/>
    <m/>
    <m/>
    <m/>
    <m/>
    <m/>
    <m/>
    <m/>
    <m/>
    <m/>
    <m/>
    <m/>
    <m/>
    <m/>
    <m/>
    <n v="658"/>
    <m/>
    <m/>
    <m/>
    <m/>
    <m/>
    <m/>
    <n v="658"/>
    <m/>
    <m/>
    <m/>
    <m/>
    <m/>
    <m/>
    <m/>
    <m/>
    <m/>
    <m/>
    <m/>
    <m/>
    <m/>
    <m/>
    <m/>
    <m/>
    <m/>
    <m/>
    <m/>
    <m/>
    <m/>
    <m/>
    <m/>
    <m/>
    <m/>
    <m/>
    <m/>
    <m/>
    <m/>
    <m/>
    <m/>
    <m/>
    <m/>
    <m/>
    <m/>
    <m/>
    <m/>
    <m/>
    <n v="21072"/>
    <m/>
    <n v="21072"/>
    <n v="117208"/>
    <n v="83921"/>
    <n v="222201"/>
    <m/>
    <s v="Director LRC"/>
    <s v="yes"/>
    <s v="EdD"/>
    <m/>
    <m/>
    <m/>
    <m/>
    <n v="1399"/>
    <n v="1975"/>
    <n v="751"/>
    <n v="751"/>
    <n v="51649"/>
    <n v="0"/>
    <n v="23191"/>
    <n v="196"/>
    <m/>
    <n v="72"/>
    <n v="528"/>
    <n v="528"/>
    <n v="5733"/>
    <m/>
    <m/>
    <n v="6"/>
    <n v="4"/>
    <m/>
    <m/>
    <n v="7"/>
    <n v="6.5"/>
    <n v="10.5"/>
    <n v="4"/>
    <n v="16500"/>
    <s v="estimate"/>
    <n v="12164"/>
    <n v="30087"/>
    <n v="11115"/>
    <n v="2822"/>
    <m/>
    <n v="220412"/>
    <n v="276601"/>
    <m/>
    <m/>
    <n v="25"/>
    <n v="25"/>
    <n v="173"/>
    <n v="172"/>
    <m/>
    <m/>
    <m/>
    <m/>
    <m/>
    <m/>
    <m/>
    <m/>
    <m/>
    <m/>
    <m/>
    <m/>
    <m/>
    <n v="142"/>
    <n v="4125"/>
    <n v="1"/>
    <n v="4"/>
    <n v="100"/>
    <n v="56"/>
    <n v="0"/>
    <n v="0"/>
    <n v="0"/>
    <n v="0"/>
    <n v="0"/>
    <n v="0"/>
    <m/>
    <m/>
    <m/>
    <m/>
    <m/>
    <n v="270234"/>
    <n v="0"/>
    <n v="0.28206443715374818"/>
    <n v="0"/>
    <n v="0.22781625645249121"/>
    <n v="1.7605681342568215E-2"/>
    <n v="0.37471928569178359"/>
    <n v="2.9612828025076393E-3"/>
    <m/>
    <n v="9.4833056556901191E-2"/>
    <n v="0.52748637494880757"/>
    <n v="0.37768056849429121"/>
    <m/>
    <m/>
    <m/>
    <m/>
    <m/>
    <m/>
    <m/>
    <m/>
    <m/>
    <m/>
    <m/>
    <n v="889.60916099773192"/>
    <x v="0"/>
  </r>
  <r>
    <s v="Merced CCD"/>
    <x v="60"/>
    <s v="531"/>
    <s v="Single College District"/>
    <x v="2"/>
    <n v="0.64540275569687333"/>
    <n v="0.40394806571277159"/>
    <n v="0.12"/>
    <n v="8.5"/>
    <n v="28.6"/>
    <n v="20110"/>
    <x v="5"/>
    <x v="537"/>
    <x v="109"/>
    <x v="15"/>
    <n v="72"/>
    <n v="635"/>
    <n v="38"/>
    <n v="93"/>
    <n v="64"/>
    <m/>
    <m/>
    <n v="29987"/>
    <m/>
    <m/>
    <m/>
    <m/>
    <m/>
    <n v="53087"/>
    <m/>
    <n v="83074"/>
    <m/>
    <m/>
    <m/>
    <m/>
    <m/>
    <m/>
    <m/>
    <m/>
    <m/>
    <m/>
    <n v="0"/>
    <m/>
    <m/>
    <m/>
    <m/>
    <m/>
    <m/>
    <m/>
    <m/>
    <n v="210"/>
    <m/>
    <n v="210"/>
    <m/>
    <m/>
    <m/>
    <m/>
    <m/>
    <m/>
    <m/>
    <m/>
    <m/>
    <m/>
    <n v="0"/>
    <m/>
    <m/>
    <m/>
    <m/>
    <m/>
    <m/>
    <m/>
    <m/>
    <m/>
    <m/>
    <m/>
    <m/>
    <m/>
    <m/>
    <m/>
    <m/>
    <m/>
    <m/>
    <m/>
    <m/>
    <m/>
    <m/>
    <m/>
    <m/>
    <m/>
    <m/>
    <m/>
    <m/>
    <m/>
    <m/>
    <n v="96651"/>
    <m/>
    <n v="96651"/>
    <m/>
    <m/>
    <m/>
    <m/>
    <m/>
    <m/>
    <m/>
    <m/>
    <m/>
    <m/>
    <m/>
    <m/>
    <m/>
    <m/>
    <m/>
    <m/>
    <m/>
    <m/>
    <m/>
    <m/>
    <m/>
    <m/>
    <m/>
    <m/>
    <m/>
    <m/>
    <m/>
    <m/>
    <m/>
    <m/>
    <m/>
    <m/>
    <n v="0"/>
    <m/>
    <m/>
    <m/>
    <m/>
    <m/>
    <m/>
    <m/>
    <m/>
    <m/>
    <m/>
    <m/>
    <m/>
    <m/>
    <m/>
    <m/>
    <m/>
    <m/>
    <m/>
    <m/>
    <m/>
    <m/>
    <m/>
    <m/>
    <m/>
    <m/>
    <m/>
    <m/>
    <m/>
    <m/>
    <m/>
    <m/>
    <m/>
    <m/>
    <m/>
    <m/>
    <m/>
    <m/>
    <m/>
    <m/>
    <m/>
    <n v="0"/>
    <n v="83284"/>
    <n v="96651"/>
    <n v="179935"/>
    <m/>
    <s v="Director, LRC"/>
    <s v="yes"/>
    <m/>
    <m/>
    <m/>
    <m/>
    <m/>
    <n v="2097"/>
    <n v="2693"/>
    <n v="582"/>
    <n v="582"/>
    <n v="59318"/>
    <n v="5356"/>
    <n v="28543"/>
    <n v="182"/>
    <m/>
    <n v="72"/>
    <n v="314"/>
    <n v="318"/>
    <n v="2392"/>
    <m/>
    <m/>
    <n v="5"/>
    <n v="4"/>
    <m/>
    <m/>
    <n v="7"/>
    <n v="6.5"/>
    <n v="10.5"/>
    <n v="4"/>
    <n v="16875"/>
    <s v="estimate"/>
    <n v="11745"/>
    <n v="37525"/>
    <n v="6213"/>
    <n v="2567"/>
    <m/>
    <n v="231170"/>
    <n v="289220"/>
    <m/>
    <m/>
    <n v="43"/>
    <n v="43"/>
    <n v="77"/>
    <n v="77"/>
    <m/>
    <m/>
    <m/>
    <m/>
    <m/>
    <m/>
    <m/>
    <m/>
    <m/>
    <m/>
    <m/>
    <m/>
    <m/>
    <n v="150"/>
    <n v="4200"/>
    <n v="1"/>
    <n v="4"/>
    <n v="100"/>
    <n v="56"/>
    <n v="0"/>
    <n v="0"/>
    <n v="0"/>
    <n v="0"/>
    <n v="0"/>
    <n v="0"/>
    <m/>
    <m/>
    <m/>
    <m/>
    <m/>
    <n v="296647"/>
    <n v="0"/>
    <n v="0.46168894322949955"/>
    <n v="0"/>
    <n v="1.167088115152694E-3"/>
    <n v="0"/>
    <n v="0.53714396865534775"/>
    <n v="0"/>
    <m/>
    <n v="0"/>
    <n v="0.46285603134465225"/>
    <n v="0.53714396865534775"/>
    <m/>
    <m/>
    <m/>
    <m/>
    <m/>
    <m/>
    <m/>
    <m/>
    <m/>
    <m/>
    <m/>
    <n v="935.5516916099798"/>
    <x v="0"/>
  </r>
  <r>
    <s v="Merced CCD"/>
    <x v="60"/>
    <s v="531"/>
    <s v="Single College District"/>
    <x v="2"/>
    <n v="0.64540275569687333"/>
    <n v="0.40394806571277159"/>
    <n v="0.12"/>
    <n v="8.5"/>
    <n v="28.6"/>
    <n v="20120"/>
    <x v="6"/>
    <x v="538"/>
    <x v="109"/>
    <x v="15"/>
    <n v="72"/>
    <n v="635"/>
    <n v="38"/>
    <n v="93"/>
    <n v="64"/>
    <m/>
    <m/>
    <n v="43826"/>
    <m/>
    <m/>
    <m/>
    <m/>
    <m/>
    <n v="76631"/>
    <m/>
    <n v="120457"/>
    <m/>
    <m/>
    <m/>
    <m/>
    <m/>
    <m/>
    <m/>
    <m/>
    <m/>
    <m/>
    <n v="0"/>
    <m/>
    <m/>
    <m/>
    <m/>
    <m/>
    <m/>
    <m/>
    <m/>
    <n v="29436"/>
    <m/>
    <n v="29436"/>
    <m/>
    <m/>
    <m/>
    <m/>
    <m/>
    <m/>
    <m/>
    <m/>
    <m/>
    <m/>
    <n v="0"/>
    <m/>
    <m/>
    <m/>
    <m/>
    <m/>
    <m/>
    <m/>
    <m/>
    <m/>
    <m/>
    <m/>
    <m/>
    <m/>
    <m/>
    <m/>
    <m/>
    <m/>
    <m/>
    <m/>
    <m/>
    <m/>
    <m/>
    <m/>
    <m/>
    <m/>
    <m/>
    <m/>
    <m/>
    <m/>
    <m/>
    <n v="47743"/>
    <m/>
    <n v="47743"/>
    <m/>
    <m/>
    <m/>
    <m/>
    <m/>
    <m/>
    <m/>
    <m/>
    <m/>
    <m/>
    <m/>
    <m/>
    <m/>
    <m/>
    <m/>
    <m/>
    <m/>
    <m/>
    <m/>
    <m/>
    <m/>
    <m/>
    <m/>
    <m/>
    <m/>
    <m/>
    <m/>
    <m/>
    <m/>
    <m/>
    <m/>
    <m/>
    <n v="0"/>
    <m/>
    <m/>
    <m/>
    <m/>
    <m/>
    <m/>
    <m/>
    <m/>
    <m/>
    <m/>
    <m/>
    <m/>
    <m/>
    <m/>
    <m/>
    <m/>
    <m/>
    <m/>
    <m/>
    <m/>
    <m/>
    <m/>
    <m/>
    <m/>
    <m/>
    <m/>
    <m/>
    <m/>
    <m/>
    <m/>
    <m/>
    <m/>
    <m/>
    <m/>
    <m/>
    <m/>
    <m/>
    <m/>
    <m/>
    <m/>
    <n v="0"/>
    <n v="149893"/>
    <n v="47743"/>
    <n v="197636"/>
    <m/>
    <s v="Director, LRC"/>
    <s v="yes"/>
    <m/>
    <m/>
    <m/>
    <m/>
    <m/>
    <n v="1763"/>
    <n v="2525"/>
    <n v="345"/>
    <n v="345"/>
    <n v="61074"/>
    <n v="957"/>
    <n v="29500"/>
    <n v="167"/>
    <m/>
    <n v="71"/>
    <n v="84"/>
    <n v="84"/>
    <n v="2479"/>
    <m/>
    <m/>
    <n v="5"/>
    <n v="4"/>
    <m/>
    <m/>
    <n v="7"/>
    <n v="6.5"/>
    <n v="10.5"/>
    <n v="4"/>
    <n v="17640"/>
    <s v="estimate"/>
    <n v="10507"/>
    <n v="35089"/>
    <n v="4893"/>
    <n v="1386"/>
    <m/>
    <n v="247970"/>
    <n v="299845"/>
    <m/>
    <m/>
    <n v="33"/>
    <n v="32"/>
    <n v="88"/>
    <n v="86"/>
    <m/>
    <m/>
    <m/>
    <m/>
    <m/>
    <m/>
    <m/>
    <m/>
    <m/>
    <m/>
    <m/>
    <m/>
    <m/>
    <n v="142"/>
    <n v="4029"/>
    <n v="1"/>
    <n v="4"/>
    <n v="100"/>
    <n v="58"/>
    <n v="0"/>
    <n v="0"/>
    <n v="0"/>
    <n v="0"/>
    <n v="0"/>
    <n v="0"/>
    <m/>
    <m/>
    <m/>
    <m/>
    <m/>
    <n v="271842"/>
    <n v="0"/>
    <n v="0.60948916189358215"/>
    <n v="0"/>
    <n v="0.14894047643141939"/>
    <n v="0"/>
    <n v="0.24157036167499849"/>
    <n v="0"/>
    <m/>
    <n v="0"/>
    <n v="0.75842963832500154"/>
    <n v="0.24157036167499849"/>
    <m/>
    <m/>
    <m/>
    <m/>
    <m/>
    <m/>
    <m/>
    <m/>
    <m/>
    <m/>
    <m/>
    <n v="858.53222675737163"/>
    <x v="0"/>
  </r>
  <r>
    <s v="Merced CCD"/>
    <x v="60"/>
    <s v="531"/>
    <s v="Single College District"/>
    <x v="2"/>
    <n v="0.64540275569687333"/>
    <n v="0.40394806571277159"/>
    <n v="0.12"/>
    <n v="8.5"/>
    <n v="28.6"/>
    <n v="20130"/>
    <x v="7"/>
    <x v="539"/>
    <x v="109"/>
    <x v="15"/>
    <n v="72"/>
    <n v="635"/>
    <n v="38"/>
    <n v="93"/>
    <m/>
    <n v="69845"/>
    <m/>
    <n v="0"/>
    <n v="0"/>
    <m/>
    <m/>
    <n v="0"/>
    <n v="0"/>
    <n v="0"/>
    <n v="0"/>
    <n v="69845"/>
    <n v="0"/>
    <m/>
    <n v="0"/>
    <n v="0"/>
    <m/>
    <m/>
    <n v="0"/>
    <n v="0"/>
    <n v="0"/>
    <n v="0"/>
    <n v="0"/>
    <n v="0"/>
    <m/>
    <n v="0"/>
    <n v="0"/>
    <m/>
    <m/>
    <n v="0"/>
    <n v="0"/>
    <n v="32050"/>
    <n v="0"/>
    <n v="32050"/>
    <n v="0"/>
    <m/>
    <n v="0"/>
    <n v="0"/>
    <m/>
    <m/>
    <n v="0"/>
    <n v="0"/>
    <n v="0"/>
    <n v="0"/>
    <n v="0"/>
    <m/>
    <m/>
    <m/>
    <m/>
    <m/>
    <m/>
    <m/>
    <m/>
    <m/>
    <m/>
    <m/>
    <m/>
    <m/>
    <m/>
    <m/>
    <m/>
    <m/>
    <m/>
    <m/>
    <m/>
    <m/>
    <m/>
    <n v="66465"/>
    <m/>
    <n v="0"/>
    <n v="0"/>
    <m/>
    <n v="0"/>
    <n v="0"/>
    <n v="0"/>
    <n v="0"/>
    <n v="0"/>
    <n v="66465"/>
    <m/>
    <m/>
    <m/>
    <m/>
    <m/>
    <m/>
    <m/>
    <m/>
    <m/>
    <m/>
    <m/>
    <m/>
    <m/>
    <m/>
    <m/>
    <m/>
    <m/>
    <m/>
    <m/>
    <m/>
    <m/>
    <m/>
    <n v="0"/>
    <m/>
    <n v="0"/>
    <n v="0"/>
    <m/>
    <n v="0"/>
    <n v="0"/>
    <m/>
    <n v="0"/>
    <n v="0"/>
    <n v="0"/>
    <m/>
    <m/>
    <m/>
    <m/>
    <m/>
    <m/>
    <m/>
    <m/>
    <m/>
    <m/>
    <m/>
    <m/>
    <m/>
    <m/>
    <m/>
    <m/>
    <m/>
    <m/>
    <m/>
    <m/>
    <n v="0"/>
    <m/>
    <n v="0"/>
    <n v="0"/>
    <m/>
    <n v="0"/>
    <m/>
    <n v="0"/>
    <n v="0"/>
    <n v="0"/>
    <n v="0"/>
    <m/>
    <n v="0"/>
    <n v="0"/>
    <m/>
    <m/>
    <n v="0"/>
    <n v="0"/>
    <n v="0"/>
    <n v="0"/>
    <n v="0"/>
    <n v="101895"/>
    <n v="66465"/>
    <n v="168360"/>
    <s v="Dean or other administrator"/>
    <m/>
    <s v="yes"/>
    <m/>
    <m/>
    <m/>
    <m/>
    <m/>
    <n v="1751"/>
    <n v="2168"/>
    <n v="106"/>
    <n v="0"/>
    <n v="66287"/>
    <n v="36"/>
    <n v="29536"/>
    <n v="163"/>
    <n v="0"/>
    <n v="71"/>
    <n v="134"/>
    <n v="134"/>
    <n v="2479"/>
    <m/>
    <m/>
    <n v="5"/>
    <n v="4"/>
    <n v="0"/>
    <n v="6"/>
    <n v="6"/>
    <n v="5.5"/>
    <n v="9.5"/>
    <n v="5.0999999999999996"/>
    <n v="17855"/>
    <s v="estimate"/>
    <n v="59775"/>
    <n v="100860"/>
    <n v="6187"/>
    <n v="201"/>
    <n v="670"/>
    <m/>
    <n v="167593"/>
    <m/>
    <m/>
    <n v="18"/>
    <n v="18"/>
    <n v="11"/>
    <n v="11"/>
    <s v="No"/>
    <m/>
    <m/>
    <m/>
    <m/>
    <m/>
    <m/>
    <m/>
    <m/>
    <m/>
    <m/>
    <s v="Yes"/>
    <s v="Intermediate Service"/>
    <n v="190"/>
    <n v="5572"/>
    <n v="4"/>
    <n v="4"/>
    <n v="96"/>
    <n v="58"/>
    <n v="28"/>
    <n v="7"/>
    <n v="0"/>
    <n v="0"/>
    <n v="0"/>
    <n v="0"/>
    <s v="No"/>
    <m/>
    <m/>
    <s v="No"/>
    <s v="Yes"/>
    <n v="286453"/>
    <n v="0"/>
    <n v="0.41485507246376813"/>
    <n v="0"/>
    <n v="0.19036588263245427"/>
    <n v="0"/>
    <n v="0.39477904490377763"/>
    <n v="0"/>
    <m/>
    <n v="0"/>
    <n v="0.60522095509622242"/>
    <n v="0.39477904490377763"/>
    <m/>
    <m/>
    <m/>
    <m/>
    <m/>
    <m/>
    <m/>
    <m/>
    <m/>
    <m/>
    <m/>
    <n v="908.19847619047482"/>
    <x v="0"/>
  </r>
  <r>
    <s v="Merced CCD"/>
    <x v="60"/>
    <s v="531"/>
    <s v="Single College District"/>
    <x v="2"/>
    <n v="0.64540275569687333"/>
    <n v="0.40394806571277159"/>
    <n v="0.12"/>
    <n v="8.5"/>
    <n v="28.6"/>
    <n v="20140"/>
    <x v="8"/>
    <x v="540"/>
    <x v="109"/>
    <x v="15"/>
    <n v="72"/>
    <n v="635"/>
    <n v="38"/>
    <n v="93"/>
    <m/>
    <n v="80365"/>
    <n v="0"/>
    <n v="0"/>
    <n v="0"/>
    <m/>
    <m/>
    <n v="0"/>
    <n v="0"/>
    <n v="0"/>
    <n v="0"/>
    <n v="80365"/>
    <n v="0"/>
    <n v="0"/>
    <n v="0"/>
    <n v="0"/>
    <m/>
    <m/>
    <n v="0"/>
    <n v="0"/>
    <n v="0"/>
    <n v="0"/>
    <n v="0"/>
    <n v="0"/>
    <n v="0"/>
    <n v="0"/>
    <n v="0"/>
    <m/>
    <m/>
    <n v="0"/>
    <n v="0"/>
    <n v="31492.57"/>
    <n v="0"/>
    <n v="31492.57"/>
    <n v="0"/>
    <n v="0"/>
    <n v="0"/>
    <n v="0"/>
    <m/>
    <m/>
    <n v="0"/>
    <n v="0"/>
    <n v="0"/>
    <n v="0"/>
    <n v="0"/>
    <n v="70690"/>
    <m/>
    <m/>
    <m/>
    <m/>
    <m/>
    <m/>
    <m/>
    <m/>
    <m/>
    <n v="70690"/>
    <m/>
    <n v="0"/>
    <n v="0"/>
    <n v="0"/>
    <m/>
    <n v="0"/>
    <n v="0"/>
    <n v="0"/>
    <n v="0"/>
    <n v="0"/>
    <n v="0"/>
    <n v="70690"/>
    <n v="0"/>
    <n v="0"/>
    <n v="0"/>
    <n v="0"/>
    <n v="0"/>
    <n v="0"/>
    <n v="0"/>
    <n v="0"/>
    <n v="0"/>
    <n v="70690"/>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111857.57"/>
    <n v="70690"/>
    <n v="182547.57"/>
    <s v="Dean or other administrator"/>
    <m/>
    <s v="yes"/>
    <m/>
    <m/>
    <s v="Release time"/>
    <m/>
    <m/>
    <n v="1948"/>
    <n v="1474"/>
    <n v="366"/>
    <n v="0"/>
    <n v="80365"/>
    <n v="121"/>
    <n v="29651"/>
    <n v="155"/>
    <n v="0"/>
    <n v="71"/>
    <n v="285"/>
    <n v="285"/>
    <n v="2764"/>
    <s v="No"/>
    <m/>
    <n v="4"/>
    <n v="4"/>
    <n v="0"/>
    <n v="6"/>
    <n v="6"/>
    <n v="5.5"/>
    <n v="9.5"/>
    <n v="5.0999999999999996"/>
    <n v="20432"/>
    <s v="estimate"/>
    <n v="82854"/>
    <n v="35901"/>
    <n v="6853"/>
    <n v="1713"/>
    <n v="1439"/>
    <m/>
    <n v="128760"/>
    <n v="11"/>
    <n v="0"/>
    <m/>
    <n v="11"/>
    <n v="51"/>
    <n v="8"/>
    <s v="No"/>
    <m/>
    <m/>
    <m/>
    <m/>
    <m/>
    <m/>
    <m/>
    <m/>
    <m/>
    <m/>
    <s v="No"/>
    <m/>
    <n v="253"/>
    <n v="2184"/>
    <n v="4"/>
    <n v="4"/>
    <n v="78"/>
    <n v="56"/>
    <n v="36"/>
    <n v="36"/>
    <n v="0"/>
    <n v="0"/>
    <n v="0"/>
    <n v="0"/>
    <s v="No"/>
    <m/>
    <s v="Yes"/>
    <s v="No"/>
    <s v="Yes"/>
    <n v="271436"/>
    <n v="0"/>
    <n v="0.44024141214259932"/>
    <n v="0"/>
    <n v="0.17251705952590876"/>
    <n v="0"/>
    <n v="0.38724152833149189"/>
    <n v="0"/>
    <n v="0"/>
    <n v="0"/>
    <n v="0.61275847166850816"/>
    <n v="0.38724152833149189"/>
    <m/>
    <s v="No"/>
    <m/>
    <m/>
    <m/>
    <m/>
    <m/>
    <m/>
    <m/>
    <m/>
    <m/>
    <n v="933.02275689223211"/>
    <x v="0"/>
  </r>
  <r>
    <s v="Peralta CCD"/>
    <x v="61"/>
    <s v="344"/>
    <s v="Multi-College District"/>
    <x v="5"/>
    <n v="0.58427073403241181"/>
    <n v="0.19037178265014298"/>
    <n v="0.33"/>
    <n v="8.5"/>
    <n v="14.1"/>
    <n v="20060"/>
    <x v="0"/>
    <x v="54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Peralta CCD"/>
    <x v="61"/>
    <s v="344"/>
    <s v="Multi-College District"/>
    <x v="5"/>
    <n v="0.58427073403241181"/>
    <n v="0.19037178265014298"/>
    <n v="0.33"/>
    <n v="8.5"/>
    <n v="14.1"/>
    <n v="20070"/>
    <x v="1"/>
    <x v="542"/>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Peralta CCD"/>
    <x v="61"/>
    <s v="344"/>
    <s v="Multi-College District"/>
    <x v="5"/>
    <n v="0.58427073403241181"/>
    <n v="0.19037178265014298"/>
    <n v="0.33"/>
    <n v="8.5"/>
    <n v="14.1"/>
    <n v="20080"/>
    <x v="2"/>
    <x v="543"/>
    <x v="110"/>
    <x v="1"/>
    <n v="20"/>
    <n v="195"/>
    <n v="0"/>
    <n v="14"/>
    <s v="40 wireless"/>
    <m/>
    <m/>
    <m/>
    <m/>
    <m/>
    <m/>
    <m/>
    <m/>
    <m/>
    <n v="40943"/>
    <n v="40943"/>
    <m/>
    <m/>
    <m/>
    <m/>
    <m/>
    <m/>
    <m/>
    <m/>
    <m/>
    <n v="6000"/>
    <n v="6000"/>
    <m/>
    <m/>
    <m/>
    <m/>
    <m/>
    <m/>
    <m/>
    <m/>
    <m/>
    <n v="8076"/>
    <n v="8076"/>
    <m/>
    <m/>
    <m/>
    <m/>
    <m/>
    <m/>
    <m/>
    <m/>
    <m/>
    <m/>
    <n v="0"/>
    <m/>
    <m/>
    <m/>
    <m/>
    <m/>
    <m/>
    <m/>
    <m/>
    <m/>
    <m/>
    <m/>
    <m/>
    <m/>
    <m/>
    <m/>
    <m/>
    <m/>
    <m/>
    <m/>
    <m/>
    <m/>
    <m/>
    <m/>
    <m/>
    <m/>
    <m/>
    <m/>
    <m/>
    <m/>
    <n v="37070"/>
    <m/>
    <m/>
    <n v="37070"/>
    <m/>
    <m/>
    <m/>
    <m/>
    <m/>
    <m/>
    <m/>
    <m/>
    <m/>
    <m/>
    <m/>
    <m/>
    <m/>
    <m/>
    <m/>
    <m/>
    <m/>
    <m/>
    <m/>
    <m/>
    <m/>
    <m/>
    <m/>
    <m/>
    <m/>
    <m/>
    <m/>
    <m/>
    <m/>
    <m/>
    <m/>
    <m/>
    <n v="0"/>
    <m/>
    <m/>
    <m/>
    <m/>
    <m/>
    <m/>
    <m/>
    <m/>
    <m/>
    <m/>
    <m/>
    <m/>
    <m/>
    <m/>
    <m/>
    <m/>
    <m/>
    <m/>
    <m/>
    <m/>
    <m/>
    <m/>
    <m/>
    <m/>
    <m/>
    <m/>
    <m/>
    <m/>
    <m/>
    <m/>
    <m/>
    <m/>
    <m/>
    <m/>
    <m/>
    <m/>
    <m/>
    <m/>
    <m/>
    <m/>
    <n v="0"/>
    <n v="49019"/>
    <n v="43070"/>
    <n v="92089"/>
    <s v="Department chair (Faculty position)"/>
    <m/>
    <s v="No"/>
    <s v="PhD"/>
    <s v="None"/>
    <m/>
    <m/>
    <m/>
    <n v="271"/>
    <n v="284"/>
    <n v="0"/>
    <n v="0"/>
    <n v="49949"/>
    <n v="3000"/>
    <n v="3000"/>
    <n v="87"/>
    <m/>
    <n v="90"/>
    <n v="0"/>
    <n v="0"/>
    <n v="0"/>
    <m/>
    <m/>
    <n v="5"/>
    <n v="3.6"/>
    <m/>
    <m/>
    <n v="4"/>
    <n v="4"/>
    <n v="7.6"/>
    <n v="0.5"/>
    <n v="3191"/>
    <s v="actual"/>
    <n v="660"/>
    <n v="7561"/>
    <m/>
    <m/>
    <m/>
    <m/>
    <n v="8221"/>
    <m/>
    <m/>
    <n v="0"/>
    <n v="0"/>
    <n v="0"/>
    <n v="0"/>
    <m/>
    <m/>
    <m/>
    <m/>
    <m/>
    <m/>
    <m/>
    <m/>
    <m/>
    <m/>
    <m/>
    <m/>
    <m/>
    <n v="20"/>
    <n v="464"/>
    <n v="0"/>
    <n v="0"/>
    <n v="0"/>
    <n v="51"/>
    <n v="16"/>
    <n v="96"/>
    <n v="0"/>
    <n v="0"/>
    <n v="0"/>
    <n v="0"/>
    <m/>
    <m/>
    <m/>
    <m/>
    <m/>
    <n v="26250"/>
    <n v="0"/>
    <n v="0.44460250409929525"/>
    <n v="6.51543615415522E-2"/>
    <n v="8.7697770634929256E-2"/>
    <n v="0"/>
    <n v="0.40254536372422328"/>
    <n v="0"/>
    <m/>
    <n v="0"/>
    <n v="0.53230027473422448"/>
    <n v="0.46769972526577552"/>
    <m/>
    <m/>
    <m/>
    <m/>
    <m/>
    <m/>
    <m/>
    <m/>
    <m/>
    <m/>
    <m/>
    <n v="620.95686716791988"/>
    <x v="0"/>
  </r>
  <r>
    <s v="Peralta CCD"/>
    <x v="61"/>
    <s v="344"/>
    <s v="Multi-College District"/>
    <x v="5"/>
    <n v="0.58427073403241181"/>
    <n v="0.19037178265014298"/>
    <n v="0.33"/>
    <n v="8.5"/>
    <n v="14.1"/>
    <n v="20090"/>
    <x v="3"/>
    <x v="544"/>
    <x v="110"/>
    <x v="1"/>
    <n v="20"/>
    <n v="195"/>
    <n v="0"/>
    <n v="14"/>
    <s v="40 wireless"/>
    <m/>
    <m/>
    <m/>
    <m/>
    <m/>
    <m/>
    <m/>
    <m/>
    <m/>
    <n v="44071"/>
    <n v="44071"/>
    <m/>
    <m/>
    <m/>
    <m/>
    <m/>
    <m/>
    <m/>
    <m/>
    <m/>
    <n v="3100"/>
    <n v="3100"/>
    <m/>
    <m/>
    <m/>
    <m/>
    <m/>
    <m/>
    <m/>
    <m/>
    <m/>
    <n v="8200"/>
    <n v="8200"/>
    <m/>
    <m/>
    <m/>
    <m/>
    <m/>
    <m/>
    <m/>
    <m/>
    <m/>
    <m/>
    <n v="0"/>
    <m/>
    <m/>
    <m/>
    <m/>
    <m/>
    <m/>
    <m/>
    <m/>
    <m/>
    <m/>
    <m/>
    <m/>
    <m/>
    <m/>
    <m/>
    <m/>
    <m/>
    <m/>
    <m/>
    <m/>
    <m/>
    <m/>
    <m/>
    <m/>
    <m/>
    <m/>
    <m/>
    <m/>
    <m/>
    <n v="33617"/>
    <m/>
    <m/>
    <n v="33617"/>
    <m/>
    <m/>
    <m/>
    <m/>
    <m/>
    <m/>
    <m/>
    <m/>
    <m/>
    <m/>
    <m/>
    <m/>
    <m/>
    <m/>
    <m/>
    <m/>
    <m/>
    <m/>
    <m/>
    <m/>
    <m/>
    <m/>
    <m/>
    <m/>
    <m/>
    <m/>
    <m/>
    <m/>
    <m/>
    <m/>
    <m/>
    <m/>
    <n v="0"/>
    <m/>
    <m/>
    <m/>
    <m/>
    <m/>
    <m/>
    <m/>
    <m/>
    <m/>
    <m/>
    <m/>
    <m/>
    <m/>
    <m/>
    <m/>
    <m/>
    <m/>
    <m/>
    <m/>
    <m/>
    <m/>
    <m/>
    <m/>
    <m/>
    <m/>
    <m/>
    <m/>
    <m/>
    <m/>
    <m/>
    <m/>
    <m/>
    <m/>
    <m/>
    <m/>
    <m/>
    <m/>
    <m/>
    <m/>
    <m/>
    <n v="0"/>
    <n v="52271"/>
    <n v="36717"/>
    <n v="88988"/>
    <s v="Department chair (Faculty position)"/>
    <m/>
    <s v="No"/>
    <s v="PhD"/>
    <s v="None"/>
    <m/>
    <m/>
    <m/>
    <n v="906"/>
    <n v="1010"/>
    <n v="0"/>
    <n v="0"/>
    <n v="51047"/>
    <n v="8000"/>
    <n v="11000"/>
    <n v="87"/>
    <m/>
    <n v="90"/>
    <n v="0"/>
    <n v="0"/>
    <n v="0"/>
    <m/>
    <m/>
    <n v="6"/>
    <n v="3.2"/>
    <m/>
    <m/>
    <n v="4"/>
    <n v="3.5"/>
    <n v="6.7"/>
    <n v="0.5"/>
    <n v="3968"/>
    <s v="actual"/>
    <n v="918"/>
    <n v="9712"/>
    <m/>
    <m/>
    <m/>
    <m/>
    <n v="10630"/>
    <m/>
    <m/>
    <n v="0"/>
    <n v="0"/>
    <n v="0"/>
    <n v="0"/>
    <m/>
    <m/>
    <m/>
    <m/>
    <m/>
    <m/>
    <m/>
    <m/>
    <m/>
    <m/>
    <m/>
    <m/>
    <m/>
    <n v="21"/>
    <n v="488"/>
    <n v="0"/>
    <n v="0"/>
    <n v="0"/>
    <n v="51"/>
    <n v="16"/>
    <n v="96"/>
    <n v="0"/>
    <n v="0"/>
    <n v="0"/>
    <n v="0"/>
    <m/>
    <m/>
    <m/>
    <m/>
    <m/>
    <n v="30625"/>
    <n v="0"/>
    <n v="0.49524655009664226"/>
    <n v="3.4836157684182134E-2"/>
    <n v="9.2147255809772108E-2"/>
    <n v="0"/>
    <n v="0.37777003640940354"/>
    <n v="0"/>
    <m/>
    <n v="0"/>
    <n v="0.58739380590641432"/>
    <n v="0.41260619409358568"/>
    <m/>
    <m/>
    <m/>
    <m/>
    <m/>
    <m/>
    <m/>
    <m/>
    <m/>
    <m/>
    <m/>
    <n v="686.70950959488277"/>
    <x v="0"/>
  </r>
  <r>
    <s v="Peralta CCD"/>
    <x v="61"/>
    <s v="344"/>
    <s v="Multi-College District"/>
    <x v="5"/>
    <n v="0.58427073403241181"/>
    <n v="0.19037178265014298"/>
    <n v="0.33"/>
    <n v="8.5"/>
    <n v="14.1"/>
    <n v="20100"/>
    <x v="4"/>
    <x v="545"/>
    <x v="110"/>
    <x v="1"/>
    <n v="20"/>
    <n v="195"/>
    <n v="0"/>
    <n v="14"/>
    <s v="40 wireless"/>
    <n v="500"/>
    <m/>
    <n v="2233"/>
    <m/>
    <m/>
    <m/>
    <m/>
    <m/>
    <m/>
    <n v="15347"/>
    <n v="18080"/>
    <n v="3480"/>
    <m/>
    <m/>
    <m/>
    <m/>
    <m/>
    <m/>
    <m/>
    <m/>
    <n v="148"/>
    <n v="3628"/>
    <n v="5926"/>
    <m/>
    <m/>
    <m/>
    <m/>
    <m/>
    <m/>
    <m/>
    <m/>
    <m/>
    <n v="5926"/>
    <m/>
    <m/>
    <m/>
    <m/>
    <m/>
    <m/>
    <m/>
    <m/>
    <m/>
    <m/>
    <n v="0"/>
    <m/>
    <m/>
    <m/>
    <m/>
    <m/>
    <m/>
    <m/>
    <m/>
    <m/>
    <m/>
    <m/>
    <m/>
    <m/>
    <m/>
    <m/>
    <m/>
    <m/>
    <m/>
    <m/>
    <m/>
    <m/>
    <m/>
    <n v="8644"/>
    <m/>
    <m/>
    <m/>
    <m/>
    <m/>
    <m/>
    <n v="1878"/>
    <m/>
    <n v="4099"/>
    <n v="14621"/>
    <m/>
    <m/>
    <m/>
    <m/>
    <m/>
    <m/>
    <m/>
    <m/>
    <m/>
    <m/>
    <m/>
    <m/>
    <m/>
    <m/>
    <m/>
    <m/>
    <m/>
    <m/>
    <m/>
    <m/>
    <m/>
    <m/>
    <m/>
    <m/>
    <m/>
    <m/>
    <m/>
    <m/>
    <m/>
    <m/>
    <m/>
    <m/>
    <n v="0"/>
    <m/>
    <m/>
    <m/>
    <m/>
    <m/>
    <m/>
    <m/>
    <m/>
    <m/>
    <m/>
    <m/>
    <m/>
    <m/>
    <m/>
    <m/>
    <m/>
    <m/>
    <m/>
    <m/>
    <m/>
    <m/>
    <m/>
    <m/>
    <m/>
    <m/>
    <m/>
    <m/>
    <m/>
    <m/>
    <m/>
    <m/>
    <m/>
    <m/>
    <m/>
    <m/>
    <m/>
    <m/>
    <m/>
    <m/>
    <m/>
    <n v="0"/>
    <n v="24006"/>
    <n v="18249"/>
    <n v="42255"/>
    <s v="Department chair (Faculty position)"/>
    <m/>
    <s v="No"/>
    <s v="PhD"/>
    <s v="None"/>
    <m/>
    <m/>
    <m/>
    <n v="264"/>
    <n v="418"/>
    <n v="56"/>
    <n v="68"/>
    <n v="47070"/>
    <n v="5100"/>
    <n v="16100"/>
    <n v="75"/>
    <n v="13500"/>
    <n v="90"/>
    <n v="0"/>
    <n v="0"/>
    <n v="0"/>
    <m/>
    <m/>
    <n v="5"/>
    <n v="2.6"/>
    <m/>
    <m/>
    <n v="4"/>
    <n v="3.5"/>
    <n v="6.1"/>
    <n v="0.5"/>
    <n v="4907"/>
    <s v="actual"/>
    <n v="987"/>
    <n v="15794"/>
    <m/>
    <m/>
    <m/>
    <m/>
    <n v="16781"/>
    <m/>
    <m/>
    <n v="0"/>
    <n v="0"/>
    <n v="0"/>
    <n v="0"/>
    <m/>
    <m/>
    <m/>
    <m/>
    <m/>
    <m/>
    <m/>
    <m/>
    <m/>
    <m/>
    <m/>
    <m/>
    <m/>
    <n v="21"/>
    <n v="488"/>
    <n v="0"/>
    <n v="0"/>
    <n v="0"/>
    <n v="51"/>
    <n v="16"/>
    <n v="96"/>
    <n v="0"/>
    <n v="0"/>
    <n v="0"/>
    <n v="0"/>
    <m/>
    <m/>
    <m/>
    <m/>
    <m/>
    <n v="35000"/>
    <n v="60"/>
    <n v="0.42787835759081766"/>
    <n v="8.5859661578511423E-2"/>
    <n v="0.14024375813513193"/>
    <n v="0"/>
    <n v="0.346018222695539"/>
    <n v="0"/>
    <m/>
    <n v="0"/>
    <n v="0.56812211572594962"/>
    <n v="0.43187788427405038"/>
    <m/>
    <m/>
    <m/>
    <m/>
    <m/>
    <m/>
    <m/>
    <m/>
    <m/>
    <m/>
    <m/>
    <n v="804.11853239656443"/>
    <x v="0"/>
  </r>
  <r>
    <s v="Peralta CCD"/>
    <x v="61"/>
    <s v="344"/>
    <s v="Multi-College District"/>
    <x v="5"/>
    <n v="0.58427073403241181"/>
    <n v="0.19037178265014298"/>
    <n v="0.33"/>
    <n v="8.5"/>
    <n v="14.1"/>
    <n v="20110"/>
    <x v="5"/>
    <x v="546"/>
    <x v="111"/>
    <x v="19"/>
    <n v="24"/>
    <n v="36"/>
    <n v="0"/>
    <n v="11"/>
    <s v="0 (Wifi)"/>
    <n v="436"/>
    <m/>
    <m/>
    <m/>
    <m/>
    <m/>
    <m/>
    <m/>
    <m/>
    <n v="7204"/>
    <n v="7640"/>
    <n v="3100"/>
    <m/>
    <m/>
    <m/>
    <m/>
    <m/>
    <m/>
    <m/>
    <m/>
    <n v="4384"/>
    <n v="7484"/>
    <n v="4961"/>
    <m/>
    <m/>
    <m/>
    <m/>
    <m/>
    <m/>
    <m/>
    <m/>
    <m/>
    <n v="4961"/>
    <m/>
    <m/>
    <m/>
    <m/>
    <m/>
    <m/>
    <m/>
    <m/>
    <m/>
    <m/>
    <n v="0"/>
    <m/>
    <m/>
    <m/>
    <m/>
    <m/>
    <m/>
    <m/>
    <m/>
    <m/>
    <m/>
    <m/>
    <m/>
    <m/>
    <m/>
    <m/>
    <m/>
    <m/>
    <m/>
    <m/>
    <m/>
    <m/>
    <m/>
    <n v="13458"/>
    <m/>
    <m/>
    <m/>
    <m/>
    <m/>
    <m/>
    <m/>
    <m/>
    <m/>
    <n v="13458"/>
    <m/>
    <m/>
    <m/>
    <m/>
    <m/>
    <m/>
    <m/>
    <m/>
    <m/>
    <m/>
    <m/>
    <m/>
    <m/>
    <m/>
    <m/>
    <m/>
    <m/>
    <m/>
    <m/>
    <m/>
    <m/>
    <m/>
    <m/>
    <m/>
    <m/>
    <m/>
    <m/>
    <m/>
    <m/>
    <m/>
    <m/>
    <m/>
    <n v="0"/>
    <m/>
    <m/>
    <m/>
    <m/>
    <m/>
    <m/>
    <m/>
    <m/>
    <m/>
    <m/>
    <m/>
    <m/>
    <m/>
    <m/>
    <m/>
    <m/>
    <m/>
    <m/>
    <m/>
    <m/>
    <m/>
    <m/>
    <m/>
    <m/>
    <m/>
    <m/>
    <m/>
    <m/>
    <m/>
    <m/>
    <m/>
    <m/>
    <m/>
    <m/>
    <m/>
    <m/>
    <m/>
    <m/>
    <m/>
    <m/>
    <n v="0"/>
    <n v="12601"/>
    <n v="20942"/>
    <n v="33543"/>
    <s v="Department chair (Faculty position)"/>
    <m/>
    <s v="yes"/>
    <s v="EdD"/>
    <s v="None"/>
    <m/>
    <m/>
    <m/>
    <n v="68"/>
    <n v="68"/>
    <n v="20"/>
    <n v="20"/>
    <n v="51417"/>
    <m/>
    <n v="20800"/>
    <m/>
    <n v="1"/>
    <n v="0"/>
    <n v="0"/>
    <n v="0"/>
    <n v="0"/>
    <m/>
    <m/>
    <n v="5"/>
    <n v="2.6"/>
    <m/>
    <m/>
    <n v="4"/>
    <n v="3.5"/>
    <n v="6.1"/>
    <n v="0.2"/>
    <n v="4163"/>
    <s v="actual"/>
    <n v="419"/>
    <n v="12819"/>
    <m/>
    <m/>
    <m/>
    <m/>
    <n v="13238"/>
    <m/>
    <m/>
    <n v="0"/>
    <n v="0"/>
    <n v="0"/>
    <n v="0"/>
    <m/>
    <m/>
    <m/>
    <m/>
    <m/>
    <m/>
    <m/>
    <m/>
    <m/>
    <m/>
    <m/>
    <m/>
    <m/>
    <m/>
    <m/>
    <m/>
    <n v="0"/>
    <n v="0"/>
    <n v="51"/>
    <n v="16"/>
    <n v="16"/>
    <n v="0"/>
    <n v="0"/>
    <n v="0"/>
    <n v="0"/>
    <m/>
    <m/>
    <m/>
    <m/>
    <m/>
    <m/>
    <n v="0"/>
    <n v="0.22776734340995142"/>
    <n v="0.22311659660733985"/>
    <n v="0.14789971081894882"/>
    <n v="0"/>
    <n v="0.40121634916375992"/>
    <n v="0"/>
    <m/>
    <n v="0"/>
    <n v="0.37566705422890023"/>
    <n v="0.62433294577109977"/>
    <m/>
    <m/>
    <m/>
    <m/>
    <m/>
    <m/>
    <m/>
    <m/>
    <m/>
    <m/>
    <m/>
    <n v="722.1108821233413"/>
    <x v="0"/>
  </r>
  <r>
    <s v="Peralta CCD"/>
    <x v="61"/>
    <s v="344"/>
    <s v="Multi-College District"/>
    <x v="5"/>
    <n v="0.58427073403241181"/>
    <n v="0.19037178265014298"/>
    <n v="0.33"/>
    <n v="8.5"/>
    <n v="14.1"/>
    <n v="20120"/>
    <x v="6"/>
    <x v="547"/>
    <x v="111"/>
    <x v="19"/>
    <n v="24"/>
    <n v="36"/>
    <n v="0"/>
    <n v="11"/>
    <s v="0 (Wifi)"/>
    <n v="527"/>
    <m/>
    <n v="1868"/>
    <m/>
    <m/>
    <m/>
    <m/>
    <m/>
    <m/>
    <n v="7899"/>
    <n v="10294"/>
    <n v="22142"/>
    <m/>
    <m/>
    <m/>
    <m/>
    <m/>
    <m/>
    <m/>
    <m/>
    <n v="1236"/>
    <n v="23378"/>
    <n v="5590"/>
    <m/>
    <m/>
    <m/>
    <m/>
    <m/>
    <m/>
    <m/>
    <m/>
    <m/>
    <n v="5590"/>
    <m/>
    <m/>
    <m/>
    <m/>
    <m/>
    <m/>
    <m/>
    <m/>
    <m/>
    <m/>
    <n v="0"/>
    <m/>
    <m/>
    <m/>
    <m/>
    <m/>
    <m/>
    <m/>
    <m/>
    <m/>
    <m/>
    <m/>
    <m/>
    <m/>
    <m/>
    <m/>
    <m/>
    <m/>
    <m/>
    <m/>
    <m/>
    <m/>
    <m/>
    <n v="16947"/>
    <m/>
    <m/>
    <m/>
    <m/>
    <m/>
    <m/>
    <m/>
    <m/>
    <m/>
    <n v="16947"/>
    <m/>
    <m/>
    <m/>
    <m/>
    <m/>
    <m/>
    <m/>
    <m/>
    <m/>
    <m/>
    <m/>
    <m/>
    <m/>
    <m/>
    <m/>
    <m/>
    <m/>
    <m/>
    <m/>
    <m/>
    <m/>
    <m/>
    <m/>
    <m/>
    <m/>
    <m/>
    <m/>
    <m/>
    <m/>
    <m/>
    <m/>
    <m/>
    <n v="0"/>
    <m/>
    <m/>
    <m/>
    <m/>
    <m/>
    <m/>
    <m/>
    <m/>
    <m/>
    <m/>
    <m/>
    <m/>
    <m/>
    <m/>
    <m/>
    <m/>
    <m/>
    <m/>
    <m/>
    <m/>
    <m/>
    <m/>
    <m/>
    <m/>
    <m/>
    <m/>
    <m/>
    <m/>
    <m/>
    <m/>
    <m/>
    <m/>
    <m/>
    <m/>
    <m/>
    <m/>
    <m/>
    <m/>
    <m/>
    <m/>
    <n v="0"/>
    <n v="15884"/>
    <n v="40325"/>
    <n v="56209"/>
    <s v="Department chair (Faculty position)"/>
    <m/>
    <s v="yes"/>
    <s v="EdD"/>
    <s v="None"/>
    <m/>
    <m/>
    <m/>
    <n v="0"/>
    <n v="0"/>
    <n v="25"/>
    <n v="25"/>
    <n v="49565"/>
    <n v="2187"/>
    <n v="22987"/>
    <m/>
    <n v="1"/>
    <n v="0"/>
    <n v="0"/>
    <n v="0"/>
    <n v="0"/>
    <m/>
    <m/>
    <n v="5"/>
    <n v="2.6"/>
    <m/>
    <m/>
    <n v="4"/>
    <n v="3.5"/>
    <n v="6.1"/>
    <n v="0.2"/>
    <n v="4356"/>
    <s v="actual"/>
    <n v="0"/>
    <n v="12365"/>
    <m/>
    <m/>
    <m/>
    <m/>
    <n v="12365"/>
    <m/>
    <m/>
    <n v="0"/>
    <n v="0"/>
    <n v="0"/>
    <n v="0"/>
    <m/>
    <m/>
    <m/>
    <m/>
    <m/>
    <m/>
    <m/>
    <m/>
    <m/>
    <m/>
    <m/>
    <m/>
    <m/>
    <m/>
    <m/>
    <m/>
    <n v="0"/>
    <n v="0"/>
    <n v="51"/>
    <n v="16"/>
    <n v="16"/>
    <n v="0"/>
    <n v="0"/>
    <n v="0"/>
    <n v="0"/>
    <m/>
    <m/>
    <m/>
    <m/>
    <m/>
    <m/>
    <n v="0"/>
    <n v="0.18313793164795672"/>
    <n v="0.41591204255546266"/>
    <n v="9.9450265971641555E-2"/>
    <n v="0"/>
    <n v="0.30149975982493904"/>
    <n v="0"/>
    <m/>
    <n v="0"/>
    <n v="0.2825881976195983"/>
    <n v="0.7174118023804017"/>
    <m/>
    <m/>
    <m/>
    <m/>
    <m/>
    <m/>
    <m/>
    <m/>
    <m/>
    <m/>
    <m/>
    <n v="663.91372365339578"/>
    <x v="0"/>
  </r>
  <r>
    <s v="Peralta CCD"/>
    <x v="61"/>
    <s v="344"/>
    <s v="Multi-College District"/>
    <x v="5"/>
    <n v="0.58427073403241181"/>
    <n v="0.19037178265014298"/>
    <n v="0.33"/>
    <n v="8.5"/>
    <n v="14.1"/>
    <n v="20130"/>
    <x v="7"/>
    <x v="548"/>
    <x v="112"/>
    <x v="18"/>
    <n v="0"/>
    <n v="36"/>
    <n v="0"/>
    <n v="18"/>
    <m/>
    <n v="6750"/>
    <m/>
    <n v="500"/>
    <n v="0"/>
    <m/>
    <m/>
    <n v="0"/>
    <n v="0"/>
    <n v="0"/>
    <n v="0"/>
    <n v="7250"/>
    <n v="0"/>
    <m/>
    <n v="0"/>
    <n v="0"/>
    <m/>
    <m/>
    <n v="0"/>
    <n v="0"/>
    <n v="0"/>
    <n v="3268"/>
    <n v="3268"/>
    <n v="5912"/>
    <m/>
    <n v="0"/>
    <n v="0"/>
    <m/>
    <m/>
    <n v="0"/>
    <n v="0"/>
    <n v="0"/>
    <n v="0"/>
    <n v="5912"/>
    <n v="0"/>
    <m/>
    <n v="0"/>
    <n v="0"/>
    <m/>
    <m/>
    <n v="0"/>
    <n v="0"/>
    <n v="0"/>
    <n v="0"/>
    <n v="0"/>
    <m/>
    <m/>
    <m/>
    <m/>
    <m/>
    <m/>
    <m/>
    <m/>
    <m/>
    <m/>
    <m/>
    <m/>
    <m/>
    <m/>
    <m/>
    <m/>
    <m/>
    <m/>
    <m/>
    <m/>
    <m/>
    <m/>
    <n v="3117"/>
    <m/>
    <n v="0"/>
    <n v="0"/>
    <m/>
    <n v="0"/>
    <n v="0"/>
    <n v="25874"/>
    <n v="0"/>
    <n v="0"/>
    <n v="28991"/>
    <m/>
    <m/>
    <m/>
    <m/>
    <m/>
    <m/>
    <m/>
    <m/>
    <m/>
    <m/>
    <m/>
    <m/>
    <m/>
    <m/>
    <m/>
    <m/>
    <m/>
    <m/>
    <m/>
    <m/>
    <m/>
    <m/>
    <n v="0"/>
    <m/>
    <n v="0"/>
    <n v="0"/>
    <m/>
    <n v="0"/>
    <n v="0"/>
    <m/>
    <n v="0"/>
    <n v="0"/>
    <n v="0"/>
    <m/>
    <m/>
    <m/>
    <m/>
    <m/>
    <m/>
    <m/>
    <m/>
    <m/>
    <m/>
    <m/>
    <m/>
    <m/>
    <m/>
    <m/>
    <m/>
    <m/>
    <m/>
    <m/>
    <m/>
    <n v="0"/>
    <m/>
    <n v="0"/>
    <n v="0"/>
    <m/>
    <n v="0"/>
    <m/>
    <n v="0"/>
    <n v="0"/>
    <n v="0"/>
    <n v="2448"/>
    <m/>
    <n v="0"/>
    <n v="0"/>
    <m/>
    <m/>
    <n v="0"/>
    <n v="0"/>
    <n v="0"/>
    <n v="35658"/>
    <n v="38106"/>
    <n v="13162"/>
    <n v="32259"/>
    <n v="83527"/>
    <s v="Dean or other administrator"/>
    <m/>
    <s v="No"/>
    <s v="PhD"/>
    <s v="None"/>
    <m/>
    <m/>
    <m/>
    <n v="1"/>
    <n v="1"/>
    <n v="23"/>
    <n v="23"/>
    <n v="49600"/>
    <n v="0"/>
    <n v="22987"/>
    <n v="95"/>
    <n v="0"/>
    <n v="0"/>
    <n v="0"/>
    <n v="0"/>
    <n v="0"/>
    <m/>
    <m/>
    <n v="5"/>
    <n v="2.6"/>
    <m/>
    <n v="3.5"/>
    <n v="3.5"/>
    <n v="3.5"/>
    <n v="6.1"/>
    <n v="0.25"/>
    <n v="3948"/>
    <s v="actual"/>
    <n v="48"/>
    <n v="11754"/>
    <n v="385"/>
    <n v="0"/>
    <n v="105"/>
    <m/>
    <n v="12340"/>
    <m/>
    <m/>
    <n v="0"/>
    <n v="0"/>
    <n v="0"/>
    <n v="0"/>
    <s v="No"/>
    <m/>
    <m/>
    <m/>
    <m/>
    <m/>
    <m/>
    <m/>
    <m/>
    <m/>
    <m/>
    <s v="No"/>
    <m/>
    <n v="22"/>
    <n v="704"/>
    <n v="0"/>
    <n v="0"/>
    <n v="0"/>
    <n v="51"/>
    <n v="16"/>
    <n v="16"/>
    <n v="0"/>
    <n v="0"/>
    <n v="0"/>
    <n v="0"/>
    <s v="No"/>
    <m/>
    <m/>
    <s v="No"/>
    <s v="Yes"/>
    <n v="75058"/>
    <n v="0"/>
    <n v="8.6798280795431421E-2"/>
    <n v="3.9125073329582052E-2"/>
    <n v="7.0779508422426279E-2"/>
    <n v="0"/>
    <n v="0.34708537359177272"/>
    <n v="0"/>
    <m/>
    <n v="0.45621176386078754"/>
    <n v="0.1575777892178577"/>
    <n v="0.38621044692135476"/>
    <m/>
    <m/>
    <m/>
    <m/>
    <m/>
    <m/>
    <m/>
    <m/>
    <m/>
    <m/>
    <m/>
    <n v="662.76643247462982"/>
    <x v="0"/>
  </r>
  <r>
    <s v="Peralta CCD"/>
    <x v="61"/>
    <s v="344"/>
    <s v="Multi-College District"/>
    <x v="5"/>
    <n v="0.58427073403241181"/>
    <n v="0.19037178265014298"/>
    <n v="0.33"/>
    <n v="8.5"/>
    <n v="14.1"/>
    <n v="20140"/>
    <x v="8"/>
    <x v="549"/>
    <x v="113"/>
    <x v="1"/>
    <n v="20"/>
    <n v="170"/>
    <n v="0"/>
    <n v="24"/>
    <m/>
    <n v="0"/>
    <n v="0"/>
    <n v="1880"/>
    <n v="18355"/>
    <m/>
    <m/>
    <n v="0"/>
    <n v="0"/>
    <n v="0"/>
    <n v="0"/>
    <n v="20235"/>
    <n v="0"/>
    <n v="0"/>
    <n v="0"/>
    <n v="0"/>
    <m/>
    <m/>
    <n v="0"/>
    <n v="0"/>
    <n v="1750"/>
    <n v="0"/>
    <n v="1750"/>
    <n v="5905"/>
    <n v="0"/>
    <n v="0"/>
    <n v="0"/>
    <m/>
    <m/>
    <n v="0"/>
    <n v="0"/>
    <n v="0"/>
    <n v="0"/>
    <n v="5905"/>
    <m/>
    <m/>
    <m/>
    <m/>
    <m/>
    <m/>
    <m/>
    <m/>
    <m/>
    <m/>
    <n v="0"/>
    <n v="0"/>
    <n v="0"/>
    <n v="0"/>
    <n v="0"/>
    <m/>
    <n v="0"/>
    <n v="0"/>
    <n v="0"/>
    <n v="31498"/>
    <n v="0"/>
    <n v="31498"/>
    <n v="0"/>
    <n v="0"/>
    <n v="0"/>
    <n v="0"/>
    <m/>
    <n v="0"/>
    <n v="0"/>
    <n v="0"/>
    <n v="0"/>
    <n v="0"/>
    <n v="0"/>
    <n v="0"/>
    <n v="0"/>
    <n v="0"/>
    <n v="0"/>
    <n v="0"/>
    <n v="0"/>
    <n v="0"/>
    <n v="0"/>
    <n v="31498"/>
    <n v="0"/>
    <n v="31498"/>
    <m/>
    <m/>
    <m/>
    <m/>
    <m/>
    <m/>
    <m/>
    <m/>
    <m/>
    <m/>
    <n v="0"/>
    <m/>
    <m/>
    <m/>
    <m/>
    <m/>
    <m/>
    <m/>
    <m/>
    <m/>
    <m/>
    <n v="0"/>
    <n v="0"/>
    <n v="0"/>
    <n v="0"/>
    <n v="0"/>
    <n v="0"/>
    <n v="0"/>
    <n v="0"/>
    <n v="0"/>
    <n v="0"/>
    <n v="0"/>
    <n v="0"/>
    <m/>
    <m/>
    <m/>
    <m/>
    <m/>
    <m/>
    <m/>
    <m/>
    <m/>
    <n v="0"/>
    <m/>
    <m/>
    <m/>
    <m/>
    <m/>
    <m/>
    <m/>
    <m/>
    <m/>
    <n v="0"/>
    <n v="0"/>
    <n v="0"/>
    <n v="0"/>
    <n v="0"/>
    <n v="0"/>
    <n v="0"/>
    <n v="0"/>
    <n v="0"/>
    <n v="0"/>
    <n v="0"/>
    <m/>
    <m/>
    <m/>
    <m/>
    <m/>
    <m/>
    <m/>
    <m/>
    <m/>
    <m/>
    <n v="0"/>
    <n v="26140"/>
    <n v="33248"/>
    <n v="59388"/>
    <s v="Department chair (Faculty position)"/>
    <m/>
    <s v="yes"/>
    <m/>
    <s v="None"/>
    <m/>
    <m/>
    <m/>
    <n v="522"/>
    <n v="572"/>
    <m/>
    <m/>
    <n v="45278"/>
    <n v="10"/>
    <n v="20056"/>
    <n v="72"/>
    <m/>
    <m/>
    <m/>
    <m/>
    <m/>
    <s v="No"/>
    <m/>
    <n v="2"/>
    <n v="3"/>
    <m/>
    <n v="4"/>
    <n v="4"/>
    <n v="3.5"/>
    <n v="6.5"/>
    <n v="0.7"/>
    <n v="5662"/>
    <s v="actual"/>
    <n v="156"/>
    <n v="11142"/>
    <n v="63"/>
    <m/>
    <n v="81"/>
    <m/>
    <n v="11442"/>
    <m/>
    <m/>
    <m/>
    <m/>
    <m/>
    <m/>
    <s v="No"/>
    <m/>
    <m/>
    <m/>
    <m/>
    <m/>
    <m/>
    <m/>
    <m/>
    <m/>
    <m/>
    <s v="No"/>
    <m/>
    <n v="15"/>
    <n v="480"/>
    <m/>
    <m/>
    <m/>
    <n v="51"/>
    <n v="16"/>
    <n v="16"/>
    <m/>
    <m/>
    <m/>
    <m/>
    <s v="No"/>
    <m/>
    <s v="No"/>
    <s v="No"/>
    <s v="Yes"/>
    <n v="52613"/>
    <m/>
    <n v="0.3407253990705193"/>
    <n v="2.9467232437529467E-2"/>
    <n v="9.9430861453492295E-2"/>
    <n v="0"/>
    <n v="0.53037650703845896"/>
    <n v="0"/>
    <n v="0"/>
    <n v="0"/>
    <n v="0.44015626052401158"/>
    <n v="0.55984373947598842"/>
    <n v="0.67"/>
    <s v="Yes"/>
    <s v="General Library Book Budget"/>
    <m/>
    <s v="College Foundation"/>
    <m/>
    <s v="Textbook Donations from Faculty"/>
    <m/>
    <m/>
    <m/>
    <m/>
    <n v="649.54613919413976"/>
    <x v="0"/>
  </r>
  <r>
    <s v="MiraCosta CCD"/>
    <x v="62"/>
    <s v="051"/>
    <s v="Single College District"/>
    <x v="0"/>
    <n v="0.34601113172541742"/>
    <n v="0.10937763535166133"/>
    <n v="0.33"/>
    <n v="27.4"/>
    <n v="11.1"/>
    <n v="20060"/>
    <x v="0"/>
    <x v="550"/>
    <x v="114"/>
    <x v="0"/>
    <n v="20"/>
    <n v="685"/>
    <n v="52"/>
    <n v="140"/>
    <s v="220 Wireless Connections "/>
    <m/>
    <m/>
    <m/>
    <m/>
    <m/>
    <m/>
    <m/>
    <m/>
    <n v="93263"/>
    <m/>
    <n v="93263"/>
    <m/>
    <m/>
    <m/>
    <m/>
    <m/>
    <m/>
    <m/>
    <m/>
    <n v="27000"/>
    <m/>
    <n v="27000"/>
    <m/>
    <m/>
    <m/>
    <m/>
    <m/>
    <m/>
    <m/>
    <m/>
    <n v="2724"/>
    <m/>
    <n v="2724"/>
    <m/>
    <m/>
    <m/>
    <m/>
    <m/>
    <m/>
    <m/>
    <m/>
    <n v="2800"/>
    <m/>
    <n v="2800"/>
    <m/>
    <m/>
    <m/>
    <m/>
    <m/>
    <m/>
    <m/>
    <m/>
    <m/>
    <m/>
    <m/>
    <m/>
    <m/>
    <m/>
    <m/>
    <m/>
    <m/>
    <m/>
    <m/>
    <m/>
    <m/>
    <m/>
    <m/>
    <m/>
    <m/>
    <m/>
    <m/>
    <m/>
    <m/>
    <n v="16979"/>
    <n v="31932"/>
    <m/>
    <n v="48911"/>
    <m/>
    <m/>
    <m/>
    <m/>
    <m/>
    <m/>
    <m/>
    <m/>
    <m/>
    <m/>
    <m/>
    <m/>
    <m/>
    <m/>
    <m/>
    <m/>
    <m/>
    <m/>
    <m/>
    <m/>
    <m/>
    <m/>
    <m/>
    <m/>
    <m/>
    <m/>
    <m/>
    <m/>
    <m/>
    <m/>
    <n v="17666"/>
    <m/>
    <n v="17666"/>
    <m/>
    <m/>
    <m/>
    <m/>
    <m/>
    <m/>
    <m/>
    <m/>
    <m/>
    <m/>
    <m/>
    <m/>
    <m/>
    <m/>
    <m/>
    <m/>
    <m/>
    <m/>
    <m/>
    <m/>
    <m/>
    <m/>
    <m/>
    <m/>
    <m/>
    <m/>
    <m/>
    <m/>
    <m/>
    <m/>
    <m/>
    <m/>
    <m/>
    <m/>
    <m/>
    <m/>
    <m/>
    <m/>
    <m/>
    <m/>
    <n v="0"/>
    <n v="122987"/>
    <n v="69377"/>
    <n v="192364"/>
    <m/>
    <s v="Department chair (faculty position) &amp; Coordinator, Library Operations"/>
    <s v="yes"/>
    <m/>
    <m/>
    <s v="Release time"/>
    <s v="Stipend"/>
    <s v="Release time and/or stipend"/>
    <n v="2005"/>
    <n v="2539"/>
    <n v="567"/>
    <n v="660"/>
    <n v="61292"/>
    <n v="4145"/>
    <n v="16508"/>
    <n v="240"/>
    <m/>
    <n v="166"/>
    <n v="499"/>
    <n v="868"/>
    <n v="4709"/>
    <m/>
    <m/>
    <n v="11"/>
    <n v="6.34"/>
    <m/>
    <m/>
    <n v="9"/>
    <n v="6.7"/>
    <n v="13.04"/>
    <n v="5.5"/>
    <m/>
    <m/>
    <n v="9655"/>
    <n v="4153"/>
    <n v="5829"/>
    <n v="9059"/>
    <m/>
    <n v="5287"/>
    <n v="33983"/>
    <m/>
    <m/>
    <n v="96"/>
    <n v="72"/>
    <n v="338"/>
    <n v="170"/>
    <m/>
    <m/>
    <m/>
    <m/>
    <m/>
    <m/>
    <m/>
    <m/>
    <m/>
    <m/>
    <m/>
    <m/>
    <m/>
    <n v="176"/>
    <n v="3977"/>
    <n v="2"/>
    <n v="14"/>
    <n v="81"/>
    <n v="68"/>
    <n v="46"/>
    <n v="46"/>
    <n v="7"/>
    <n v="0"/>
    <n v="7"/>
    <n v="0"/>
    <m/>
    <m/>
    <m/>
    <m/>
    <m/>
    <m/>
    <n v="533"/>
    <n v="0.48482564305171444"/>
    <n v="0.140358902913227"/>
    <n v="1.4160653760578902E-2"/>
    <n v="1.4555738079890208E-2"/>
    <n v="0.25426275186625358"/>
    <n v="9.1836310328335863E-2"/>
    <m/>
    <n v="0"/>
    <n v="0.6393451997255204"/>
    <n v="0.36065480027447966"/>
    <m/>
    <m/>
    <m/>
    <m/>
    <m/>
    <m/>
    <m/>
    <m/>
    <m/>
    <m/>
    <m/>
    <n v="414.05118317265635"/>
    <x v="0"/>
  </r>
  <r>
    <s v="MiraCosta CCD"/>
    <x v="62"/>
    <s v="051"/>
    <s v="Single College District"/>
    <x v="0"/>
    <n v="0.34601113172541742"/>
    <n v="0.10937763535166133"/>
    <n v="0.33"/>
    <n v="27.4"/>
    <n v="11.1"/>
    <n v="20070"/>
    <x v="1"/>
    <x v="551"/>
    <x v="114"/>
    <x v="0"/>
    <n v="20"/>
    <n v="685"/>
    <n v="52"/>
    <n v="140"/>
    <s v="220 Wireless Connections "/>
    <m/>
    <m/>
    <m/>
    <m/>
    <m/>
    <m/>
    <m/>
    <m/>
    <n v="120575"/>
    <m/>
    <n v="120575"/>
    <m/>
    <m/>
    <m/>
    <m/>
    <m/>
    <m/>
    <m/>
    <m/>
    <n v="26589"/>
    <m/>
    <n v="26589"/>
    <m/>
    <m/>
    <m/>
    <m/>
    <m/>
    <m/>
    <m/>
    <m/>
    <m/>
    <m/>
    <n v="0"/>
    <m/>
    <m/>
    <m/>
    <m/>
    <m/>
    <n v="3100"/>
    <m/>
    <m/>
    <n v="19795"/>
    <m/>
    <n v="22895"/>
    <m/>
    <m/>
    <m/>
    <m/>
    <m/>
    <m/>
    <m/>
    <m/>
    <m/>
    <m/>
    <m/>
    <m/>
    <m/>
    <m/>
    <m/>
    <m/>
    <m/>
    <m/>
    <m/>
    <m/>
    <m/>
    <m/>
    <m/>
    <m/>
    <m/>
    <m/>
    <m/>
    <m/>
    <m/>
    <n v="15020"/>
    <n v="40226"/>
    <m/>
    <n v="55246"/>
    <m/>
    <m/>
    <m/>
    <m/>
    <m/>
    <m/>
    <m/>
    <m/>
    <m/>
    <m/>
    <m/>
    <m/>
    <m/>
    <m/>
    <m/>
    <m/>
    <m/>
    <m/>
    <m/>
    <m/>
    <m/>
    <m/>
    <m/>
    <m/>
    <m/>
    <m/>
    <m/>
    <m/>
    <m/>
    <m/>
    <n v="36782"/>
    <m/>
    <n v="36782"/>
    <m/>
    <m/>
    <m/>
    <m/>
    <m/>
    <m/>
    <m/>
    <m/>
    <m/>
    <m/>
    <m/>
    <m/>
    <m/>
    <m/>
    <m/>
    <m/>
    <m/>
    <m/>
    <m/>
    <m/>
    <m/>
    <m/>
    <m/>
    <m/>
    <m/>
    <m/>
    <m/>
    <m/>
    <m/>
    <m/>
    <m/>
    <m/>
    <m/>
    <m/>
    <m/>
    <m/>
    <m/>
    <m/>
    <n v="7019"/>
    <m/>
    <n v="7019"/>
    <n v="147164"/>
    <n v="114923"/>
    <n v="269106"/>
    <m/>
    <s v="Department chair (faculty position) &amp; Coordinator, Library Operations"/>
    <s v="yes"/>
    <m/>
    <m/>
    <s v="Release time"/>
    <s v="Stipend"/>
    <s v="Release time and/or stipend"/>
    <n v="1941"/>
    <n v="2347"/>
    <n v="160"/>
    <n v="211"/>
    <n v="63064"/>
    <n v="3397"/>
    <n v="19906"/>
    <n v="214"/>
    <n v="704"/>
    <n v="0"/>
    <n v="625"/>
    <n v="1001"/>
    <n v="5271"/>
    <m/>
    <m/>
    <n v="11"/>
    <n v="6.46"/>
    <m/>
    <m/>
    <n v="8"/>
    <n v="6.5"/>
    <n v="12.96"/>
    <n v="5.9"/>
    <m/>
    <m/>
    <n v="9334"/>
    <n v="5847"/>
    <n v="8054"/>
    <n v="9638"/>
    <m/>
    <n v="7444"/>
    <n v="40317"/>
    <m/>
    <m/>
    <n v="97"/>
    <n v="87"/>
    <n v="380"/>
    <n v="196"/>
    <m/>
    <m/>
    <m/>
    <m/>
    <m/>
    <m/>
    <m/>
    <m/>
    <m/>
    <m/>
    <m/>
    <m/>
    <m/>
    <n v="207"/>
    <n v="4797"/>
    <n v="2"/>
    <n v="15"/>
    <n v="64"/>
    <n v="68"/>
    <n v="46"/>
    <n v="46"/>
    <n v="7"/>
    <n v="0"/>
    <n v="7"/>
    <n v="0"/>
    <m/>
    <m/>
    <m/>
    <m/>
    <m/>
    <m/>
    <n v="569"/>
    <n v="0.44805764271328025"/>
    <n v="9.8804931885576694E-2"/>
    <n v="0"/>
    <n v="8.5077999004109908E-2"/>
    <n v="0.20529456793977094"/>
    <n v="0.13668219957934791"/>
    <m/>
    <n v="2.6082658877914278E-2"/>
    <n v="0.54686257459885701"/>
    <n v="0.42705476652322877"/>
    <m/>
    <m/>
    <m/>
    <m/>
    <m/>
    <m/>
    <m/>
    <m/>
    <m/>
    <m/>
    <m/>
    <n v="406.18824221046572"/>
    <x v="0"/>
  </r>
  <r>
    <s v="MiraCosta CCD"/>
    <x v="62"/>
    <s v="051"/>
    <s v="Single College District"/>
    <x v="0"/>
    <n v="0.34601113172541742"/>
    <n v="0.10937763535166133"/>
    <n v="0.33"/>
    <n v="27.4"/>
    <n v="11.1"/>
    <n v="20080"/>
    <x v="2"/>
    <x v="552"/>
    <x v="114"/>
    <x v="11"/>
    <n v="30"/>
    <n v="685"/>
    <n v="52"/>
    <n v="140"/>
    <s v="200 approx. simultaneous users on the wireless network"/>
    <n v="0"/>
    <m/>
    <n v="0"/>
    <n v="0"/>
    <n v="0"/>
    <n v="0"/>
    <m/>
    <m/>
    <n v="93147"/>
    <n v="0"/>
    <n v="93147"/>
    <n v="0"/>
    <m/>
    <n v="0"/>
    <n v="0"/>
    <n v="0"/>
    <n v="0"/>
    <m/>
    <m/>
    <n v="28650"/>
    <n v="0"/>
    <n v="28650"/>
    <n v="13653"/>
    <m/>
    <n v="0"/>
    <n v="0"/>
    <n v="0"/>
    <n v="0"/>
    <m/>
    <m/>
    <n v="11366"/>
    <n v="0"/>
    <n v="25019"/>
    <n v="0"/>
    <m/>
    <n v="0"/>
    <n v="0"/>
    <n v="0"/>
    <n v="0"/>
    <m/>
    <m/>
    <n v="0"/>
    <n v="0"/>
    <n v="0"/>
    <m/>
    <m/>
    <m/>
    <m/>
    <m/>
    <m/>
    <m/>
    <m/>
    <m/>
    <m/>
    <m/>
    <m/>
    <m/>
    <m/>
    <m/>
    <m/>
    <m/>
    <m/>
    <m/>
    <m/>
    <m/>
    <m/>
    <n v="0"/>
    <m/>
    <n v="0"/>
    <n v="0"/>
    <n v="0"/>
    <m/>
    <m/>
    <n v="0"/>
    <n v="87776"/>
    <n v="0"/>
    <n v="87776"/>
    <m/>
    <m/>
    <m/>
    <m/>
    <m/>
    <m/>
    <m/>
    <m/>
    <m/>
    <m/>
    <m/>
    <m/>
    <m/>
    <m/>
    <m/>
    <m/>
    <m/>
    <m/>
    <m/>
    <m/>
    <m/>
    <m/>
    <n v="0"/>
    <m/>
    <n v="0"/>
    <n v="0"/>
    <n v="0"/>
    <m/>
    <m/>
    <n v="0"/>
    <n v="24766"/>
    <n v="0"/>
    <n v="24766"/>
    <m/>
    <m/>
    <m/>
    <m/>
    <m/>
    <m/>
    <m/>
    <m/>
    <m/>
    <m/>
    <m/>
    <m/>
    <m/>
    <m/>
    <m/>
    <m/>
    <m/>
    <m/>
    <m/>
    <m/>
    <m/>
    <m/>
    <m/>
    <m/>
    <m/>
    <m/>
    <m/>
    <m/>
    <m/>
    <m/>
    <n v="0"/>
    <m/>
    <n v="0"/>
    <n v="0"/>
    <n v="0"/>
    <n v="0"/>
    <m/>
    <m/>
    <n v="0"/>
    <n v="0"/>
    <n v="0"/>
    <n v="118166"/>
    <n v="141192"/>
    <n v="259358"/>
    <m/>
    <s v="Department Chair &amp; Coordinator, Library Operations"/>
    <s v="yes"/>
    <s v="M.A. (subject other than librarianship)"/>
    <m/>
    <s v="Release time"/>
    <m/>
    <m/>
    <n v="2340"/>
    <n v="2714"/>
    <n v="307"/>
    <n v="346"/>
    <n v="65221"/>
    <n v="3078"/>
    <n v="23017"/>
    <n v="158"/>
    <m/>
    <n v="0"/>
    <n v="701"/>
    <n v="1029"/>
    <n v="5916"/>
    <m/>
    <m/>
    <n v="12"/>
    <n v="7.79"/>
    <m/>
    <m/>
    <n v="8"/>
    <n v="6.8"/>
    <n v="14.59"/>
    <n v="7"/>
    <n v="5728"/>
    <s v="actual"/>
    <n v="20616"/>
    <n v="5961"/>
    <n v="7126"/>
    <m/>
    <m/>
    <n v="7692"/>
    <n v="41395"/>
    <m/>
    <m/>
    <n v="70"/>
    <n v="45"/>
    <n v="477"/>
    <n v="272"/>
    <m/>
    <m/>
    <m/>
    <m/>
    <m/>
    <m/>
    <m/>
    <m/>
    <m/>
    <m/>
    <m/>
    <m/>
    <m/>
    <n v="184"/>
    <n v="4329"/>
    <n v="2"/>
    <n v="16"/>
    <n v="135"/>
    <n v="68"/>
    <n v="0"/>
    <n v="0"/>
    <n v="7"/>
    <n v="0"/>
    <n v="7"/>
    <n v="0"/>
    <m/>
    <m/>
    <m/>
    <m/>
    <m/>
    <m/>
    <n v="836"/>
    <n v="0.3591445029650136"/>
    <n v="0.11046507144564656"/>
    <n v="9.6465117713739307E-2"/>
    <n v="0"/>
    <n v="0.33843567578405137"/>
    <n v="9.5489632091549134E-2"/>
    <m/>
    <n v="0"/>
    <n v="0.45560962067875294"/>
    <n v="0.54439037932124712"/>
    <m/>
    <m/>
    <m/>
    <m/>
    <m/>
    <m/>
    <m/>
    <m/>
    <m/>
    <m/>
    <m/>
    <n v="449.7312706028269"/>
    <x v="0"/>
  </r>
  <r>
    <s v="MiraCosta CCD"/>
    <x v="62"/>
    <s v="051"/>
    <s v="Single College District"/>
    <x v="0"/>
    <n v="0.34601113172541742"/>
    <n v="0.10937763535166133"/>
    <n v="0.33"/>
    <n v="27.4"/>
    <n v="11.1"/>
    <n v="20090"/>
    <x v="3"/>
    <x v="553"/>
    <x v="114"/>
    <x v="11"/>
    <n v="30"/>
    <n v="685"/>
    <n v="52"/>
    <n v="140"/>
    <s v="200 approx. simultaneous users on the wireless network"/>
    <n v="0"/>
    <m/>
    <n v="0"/>
    <n v="0"/>
    <n v="0"/>
    <n v="0"/>
    <m/>
    <m/>
    <n v="68793"/>
    <n v="0"/>
    <n v="68739"/>
    <n v="0"/>
    <m/>
    <n v="0"/>
    <n v="0"/>
    <n v="0"/>
    <n v="0"/>
    <m/>
    <m/>
    <n v="26611"/>
    <n v="0"/>
    <n v="26611"/>
    <n v="0"/>
    <m/>
    <n v="0"/>
    <n v="0"/>
    <n v="0"/>
    <n v="0"/>
    <m/>
    <m/>
    <n v="17210"/>
    <n v="0"/>
    <n v="17210"/>
    <n v="0"/>
    <m/>
    <n v="0"/>
    <n v="0"/>
    <n v="0"/>
    <n v="0"/>
    <m/>
    <m/>
    <n v="0"/>
    <n v="0"/>
    <n v="0"/>
    <m/>
    <m/>
    <m/>
    <m/>
    <m/>
    <m/>
    <m/>
    <m/>
    <m/>
    <m/>
    <m/>
    <m/>
    <m/>
    <m/>
    <m/>
    <m/>
    <m/>
    <m/>
    <m/>
    <m/>
    <m/>
    <m/>
    <n v="0"/>
    <m/>
    <n v="0"/>
    <n v="0"/>
    <n v="0"/>
    <m/>
    <m/>
    <n v="0"/>
    <n v="87289"/>
    <n v="0"/>
    <n v="87289"/>
    <m/>
    <m/>
    <m/>
    <m/>
    <m/>
    <m/>
    <m/>
    <m/>
    <m/>
    <m/>
    <m/>
    <m/>
    <m/>
    <m/>
    <m/>
    <m/>
    <m/>
    <m/>
    <m/>
    <m/>
    <m/>
    <m/>
    <n v="0"/>
    <m/>
    <n v="0"/>
    <n v="0"/>
    <n v="0"/>
    <m/>
    <m/>
    <n v="0"/>
    <n v="24507"/>
    <n v="0"/>
    <n v="24507"/>
    <m/>
    <m/>
    <m/>
    <m/>
    <m/>
    <m/>
    <m/>
    <m/>
    <m/>
    <m/>
    <m/>
    <m/>
    <m/>
    <m/>
    <m/>
    <m/>
    <m/>
    <m/>
    <m/>
    <m/>
    <m/>
    <m/>
    <m/>
    <m/>
    <m/>
    <m/>
    <m/>
    <m/>
    <m/>
    <m/>
    <n v="0"/>
    <m/>
    <n v="0"/>
    <n v="0"/>
    <n v="0"/>
    <n v="0"/>
    <m/>
    <m/>
    <n v="0"/>
    <n v="0"/>
    <n v="0"/>
    <n v="85949"/>
    <n v="138407"/>
    <n v="224356"/>
    <m/>
    <s v="Department Chair &amp; Coordinator, Library Operations"/>
    <s v="yes"/>
    <s v="M.A. (subject other than librarianship)"/>
    <m/>
    <s v="Release time"/>
    <m/>
    <m/>
    <n v="1533"/>
    <n v="1939"/>
    <n v="264"/>
    <n v="304"/>
    <n v="64113"/>
    <n v="2764"/>
    <n v="25213"/>
    <n v="153"/>
    <m/>
    <n v="0"/>
    <n v="688"/>
    <n v="1074"/>
    <n v="6593"/>
    <m/>
    <m/>
    <n v="14"/>
    <n v="7.79"/>
    <m/>
    <m/>
    <n v="9"/>
    <n v="6.9"/>
    <n v="14.690000000000001"/>
    <n v="7"/>
    <n v="7260"/>
    <s v="actual"/>
    <n v="20052"/>
    <n v="9839"/>
    <n v="11272"/>
    <m/>
    <m/>
    <n v="8950"/>
    <n v="50113"/>
    <m/>
    <m/>
    <n v="63"/>
    <n v="48"/>
    <n v="625"/>
    <n v="323"/>
    <m/>
    <m/>
    <m/>
    <m/>
    <m/>
    <m/>
    <m/>
    <m/>
    <m/>
    <m/>
    <m/>
    <m/>
    <m/>
    <n v="228"/>
    <n v="5340"/>
    <n v="2"/>
    <n v="21"/>
    <n v="198"/>
    <n v="68"/>
    <n v="0"/>
    <n v="0"/>
    <n v="7"/>
    <n v="0"/>
    <n v="7"/>
    <n v="0"/>
    <m/>
    <m/>
    <m/>
    <m/>
    <m/>
    <m/>
    <n v="586"/>
    <n v="0.30638360462835851"/>
    <n v="0.11861060100911051"/>
    <n v="7.6708445506249001E-2"/>
    <n v="0"/>
    <n v="0.38906470074346128"/>
    <n v="0.1092326481128207"/>
    <m/>
    <n v="0"/>
    <n v="0.38309205013460751"/>
    <n v="0.61690794986539255"/>
    <m/>
    <m/>
    <m/>
    <m/>
    <m/>
    <m/>
    <m/>
    <m/>
    <m/>
    <m/>
    <m/>
    <n v="443.08021653861965"/>
    <x v="0"/>
  </r>
  <r>
    <s v="MiraCosta CCD"/>
    <x v="62"/>
    <s v="051"/>
    <s v="Single College District"/>
    <x v="0"/>
    <n v="0.34601113172541742"/>
    <n v="0.10937763535166133"/>
    <n v="0.33"/>
    <n v="27.4"/>
    <n v="11.1"/>
    <n v="20100"/>
    <x v="4"/>
    <x v="554"/>
    <x v="114"/>
    <x v="11"/>
    <n v="30"/>
    <n v="685"/>
    <n v="52"/>
    <n v="140"/>
    <s v="200 approx. simultaneous users on the wireless network"/>
    <n v="8160"/>
    <m/>
    <n v="0"/>
    <n v="0"/>
    <n v="0"/>
    <n v="0"/>
    <m/>
    <m/>
    <n v="70858"/>
    <n v="0"/>
    <n v="79018"/>
    <n v="0"/>
    <m/>
    <n v="0"/>
    <n v="0"/>
    <n v="0"/>
    <n v="0"/>
    <m/>
    <m/>
    <n v="19534"/>
    <n v="0"/>
    <n v="19534"/>
    <n v="8160"/>
    <m/>
    <n v="0"/>
    <n v="0"/>
    <n v="0"/>
    <n v="0"/>
    <m/>
    <m/>
    <n v="5011"/>
    <n v="0"/>
    <n v="13171"/>
    <n v="0"/>
    <m/>
    <n v="0"/>
    <n v="0"/>
    <n v="0"/>
    <n v="0"/>
    <m/>
    <m/>
    <n v="0"/>
    <n v="0"/>
    <n v="0"/>
    <m/>
    <m/>
    <m/>
    <m/>
    <m/>
    <m/>
    <m/>
    <m/>
    <m/>
    <m/>
    <m/>
    <m/>
    <m/>
    <m/>
    <m/>
    <m/>
    <m/>
    <m/>
    <m/>
    <m/>
    <m/>
    <m/>
    <n v="0"/>
    <m/>
    <n v="0"/>
    <n v="0"/>
    <n v="0"/>
    <m/>
    <m/>
    <n v="0"/>
    <n v="89943"/>
    <n v="0"/>
    <n v="89943"/>
    <m/>
    <m/>
    <m/>
    <m/>
    <m/>
    <m/>
    <m/>
    <m/>
    <m/>
    <m/>
    <m/>
    <m/>
    <m/>
    <m/>
    <m/>
    <m/>
    <m/>
    <m/>
    <m/>
    <m/>
    <m/>
    <m/>
    <n v="1165"/>
    <m/>
    <n v="0"/>
    <n v="0"/>
    <n v="0"/>
    <m/>
    <m/>
    <n v="0"/>
    <n v="16956"/>
    <n v="0"/>
    <n v="18121"/>
    <m/>
    <m/>
    <m/>
    <m/>
    <m/>
    <m/>
    <m/>
    <m/>
    <m/>
    <m/>
    <m/>
    <m/>
    <m/>
    <m/>
    <m/>
    <m/>
    <m/>
    <m/>
    <m/>
    <m/>
    <m/>
    <m/>
    <m/>
    <m/>
    <m/>
    <m/>
    <m/>
    <m/>
    <m/>
    <m/>
    <n v="0"/>
    <m/>
    <n v="0"/>
    <n v="0"/>
    <n v="0"/>
    <n v="0"/>
    <m/>
    <m/>
    <n v="0"/>
    <n v="0"/>
    <n v="0"/>
    <n v="92189"/>
    <n v="127598"/>
    <n v="219787"/>
    <m/>
    <s v="Department Chair &amp; Coordinator, Library Operations"/>
    <s v="yes"/>
    <s v="M.A. (subject other than librarianship)"/>
    <m/>
    <s v="Release time"/>
    <m/>
    <m/>
    <n v="1253"/>
    <n v="1566"/>
    <n v="258"/>
    <n v="287"/>
    <n v="64926"/>
    <n v="3241"/>
    <n v="28453"/>
    <n v="151"/>
    <n v="1023"/>
    <n v="0"/>
    <n v="365"/>
    <n v="508"/>
    <n v="6853"/>
    <m/>
    <m/>
    <n v="14"/>
    <n v="7.83"/>
    <m/>
    <m/>
    <n v="10"/>
    <n v="7.9"/>
    <n v="15.73"/>
    <n v="5.3"/>
    <n v="7783"/>
    <s v="actual"/>
    <n v="19417"/>
    <n v="11634"/>
    <n v="13129"/>
    <m/>
    <m/>
    <n v="8947"/>
    <n v="53127"/>
    <m/>
    <m/>
    <n v="65"/>
    <n v="46"/>
    <n v="638"/>
    <n v="325"/>
    <m/>
    <m/>
    <m/>
    <m/>
    <m/>
    <m/>
    <m/>
    <m/>
    <m/>
    <m/>
    <m/>
    <m/>
    <m/>
    <n v="215"/>
    <n v="5195"/>
    <n v="3"/>
    <n v="14"/>
    <n v="225"/>
    <n v="68"/>
    <n v="0"/>
    <n v="0"/>
    <n v="7"/>
    <n v="0"/>
    <n v="7"/>
    <n v="0"/>
    <m/>
    <m/>
    <m/>
    <m/>
    <m/>
    <m/>
    <n v="290"/>
    <n v="0.35952080878304904"/>
    <n v="8.8876958145841206E-2"/>
    <n v="5.9926201276690613E-2"/>
    <n v="0"/>
    <n v="0.40922802531541902"/>
    <n v="8.2448006479000122E-2"/>
    <m/>
    <n v="0"/>
    <n v="0.41944701005973967"/>
    <n v="0.58055298994026039"/>
    <m/>
    <m/>
    <m/>
    <m/>
    <m/>
    <m/>
    <m/>
    <m/>
    <m/>
    <m/>
    <m/>
    <n v="622.24751006569147"/>
    <x v="0"/>
  </r>
  <r>
    <s v="MiraCosta CCD"/>
    <x v="62"/>
    <s v="051"/>
    <s v="Single College District"/>
    <x v="0"/>
    <n v="0.34601113172541742"/>
    <n v="0.10937763535166133"/>
    <n v="0.33"/>
    <n v="27.4"/>
    <n v="11.1"/>
    <n v="20110"/>
    <x v="5"/>
    <x v="555"/>
    <x v="114"/>
    <x v="11"/>
    <n v="30"/>
    <n v="685"/>
    <n v="32"/>
    <n v="180"/>
    <s v="300 accesses via wi fi"/>
    <n v="23666"/>
    <m/>
    <n v="0"/>
    <n v="0"/>
    <n v="0"/>
    <n v="0"/>
    <m/>
    <m/>
    <n v="34107"/>
    <n v="0"/>
    <n v="57773"/>
    <n v="0"/>
    <m/>
    <n v="0"/>
    <n v="0"/>
    <n v="0"/>
    <n v="0"/>
    <m/>
    <m/>
    <n v="22889"/>
    <n v="0"/>
    <n v="22889"/>
    <n v="0"/>
    <m/>
    <n v="0"/>
    <n v="0"/>
    <n v="0"/>
    <n v="0"/>
    <m/>
    <m/>
    <n v="14728"/>
    <n v="0"/>
    <n v="14728"/>
    <n v="0"/>
    <m/>
    <n v="0"/>
    <n v="0"/>
    <n v="0"/>
    <n v="0"/>
    <m/>
    <m/>
    <n v="0"/>
    <n v="0"/>
    <n v="0"/>
    <m/>
    <m/>
    <m/>
    <m/>
    <m/>
    <m/>
    <m/>
    <m/>
    <m/>
    <m/>
    <m/>
    <m/>
    <m/>
    <m/>
    <m/>
    <m/>
    <m/>
    <m/>
    <m/>
    <m/>
    <m/>
    <m/>
    <n v="0"/>
    <m/>
    <n v="0"/>
    <n v="0"/>
    <n v="0"/>
    <m/>
    <m/>
    <n v="0"/>
    <n v="90630"/>
    <n v="0"/>
    <n v="90630"/>
    <m/>
    <m/>
    <m/>
    <m/>
    <m/>
    <m/>
    <m/>
    <m/>
    <m/>
    <m/>
    <m/>
    <m/>
    <m/>
    <m/>
    <m/>
    <m/>
    <m/>
    <m/>
    <m/>
    <m/>
    <m/>
    <m/>
    <n v="5378"/>
    <m/>
    <n v="0"/>
    <n v="0"/>
    <n v="0"/>
    <m/>
    <m/>
    <n v="0"/>
    <n v="12580"/>
    <n v="0"/>
    <n v="17958"/>
    <m/>
    <m/>
    <m/>
    <m/>
    <m/>
    <m/>
    <m/>
    <m/>
    <m/>
    <m/>
    <m/>
    <m/>
    <m/>
    <m/>
    <m/>
    <m/>
    <m/>
    <m/>
    <m/>
    <m/>
    <m/>
    <m/>
    <m/>
    <m/>
    <m/>
    <m/>
    <m/>
    <m/>
    <m/>
    <m/>
    <n v="0"/>
    <m/>
    <n v="0"/>
    <n v="0"/>
    <n v="0"/>
    <n v="0"/>
    <m/>
    <m/>
    <n v="0"/>
    <n v="0"/>
    <n v="0"/>
    <n v="72501"/>
    <n v="131477"/>
    <n v="203978"/>
    <m/>
    <s v="Department Chair and Coordinator, Library Operations"/>
    <s v="No"/>
    <s v="M.Ed."/>
    <m/>
    <s v="Release time"/>
    <m/>
    <m/>
    <n v="1317"/>
    <n v="1510"/>
    <n v="210"/>
    <n v="232"/>
    <n v="64838"/>
    <n v="3793"/>
    <n v="32246"/>
    <n v="138"/>
    <n v="1247"/>
    <n v="0"/>
    <n v="595"/>
    <n v="832"/>
    <n v="7381"/>
    <m/>
    <m/>
    <n v="15"/>
    <n v="8.5399999999999991"/>
    <m/>
    <m/>
    <n v="8"/>
    <n v="6.8"/>
    <n v="15.34"/>
    <n v="5.8"/>
    <n v="8240"/>
    <s v="actual"/>
    <n v="19165"/>
    <n v="14237"/>
    <n v="12244"/>
    <m/>
    <m/>
    <n v="8511"/>
    <n v="54157"/>
    <m/>
    <m/>
    <n v="59"/>
    <n v="41"/>
    <n v="564"/>
    <n v="286"/>
    <m/>
    <m/>
    <m/>
    <m/>
    <m/>
    <m/>
    <m/>
    <m/>
    <m/>
    <m/>
    <m/>
    <m/>
    <m/>
    <n v="215"/>
    <n v="5165"/>
    <n v="3"/>
    <n v="12"/>
    <n v="306"/>
    <n v="68"/>
    <n v="0"/>
    <n v="0"/>
    <n v="7"/>
    <n v="0"/>
    <n v="7"/>
    <n v="0"/>
    <m/>
    <m/>
    <m/>
    <m/>
    <m/>
    <m/>
    <n v="402"/>
    <n v="0.28323152496837894"/>
    <n v="0.11221308180293953"/>
    <n v="7.2203865122709307E-2"/>
    <n v="0"/>
    <n v="0.44431262194942595"/>
    <n v="8.803890615654629E-2"/>
    <m/>
    <n v="0"/>
    <n v="0.35543539009108827"/>
    <n v="0.64456460990891173"/>
    <m/>
    <m/>
    <m/>
    <m/>
    <m/>
    <m/>
    <m/>
    <m/>
    <m/>
    <m/>
    <m/>
    <n v="660.48737815856896"/>
    <x v="2"/>
  </r>
  <r>
    <s v="MiraCosta CCD"/>
    <x v="62"/>
    <s v="051"/>
    <s v="Single College District"/>
    <x v="0"/>
    <n v="0.34601113172541742"/>
    <n v="0.10937763535166133"/>
    <n v="0.33"/>
    <n v="27.4"/>
    <n v="11.1"/>
    <n v="20120"/>
    <x v="6"/>
    <x v="556"/>
    <x v="114"/>
    <x v="11"/>
    <n v="30"/>
    <n v="685"/>
    <n v="32"/>
    <n v="180"/>
    <s v="300 accesses via wi fi"/>
    <n v="12104"/>
    <m/>
    <n v="0"/>
    <n v="0"/>
    <n v="0"/>
    <n v="0"/>
    <m/>
    <m/>
    <n v="24011"/>
    <n v="0"/>
    <n v="36115"/>
    <n v="12929"/>
    <m/>
    <n v="0"/>
    <n v="0"/>
    <n v="0"/>
    <n v="0"/>
    <m/>
    <m/>
    <n v="17041"/>
    <n v="0"/>
    <n v="29970"/>
    <n v="15246"/>
    <m/>
    <n v="0"/>
    <n v="0"/>
    <n v="0"/>
    <n v="0"/>
    <m/>
    <m/>
    <n v="0"/>
    <n v="0"/>
    <n v="15246"/>
    <n v="0"/>
    <m/>
    <n v="0"/>
    <n v="0"/>
    <n v="0"/>
    <n v="0"/>
    <m/>
    <m/>
    <n v="0"/>
    <n v="0"/>
    <n v="0"/>
    <m/>
    <m/>
    <m/>
    <m/>
    <m/>
    <m/>
    <m/>
    <m/>
    <m/>
    <m/>
    <m/>
    <m/>
    <m/>
    <m/>
    <m/>
    <m/>
    <m/>
    <m/>
    <m/>
    <m/>
    <m/>
    <m/>
    <n v="0"/>
    <m/>
    <n v="0"/>
    <n v="0"/>
    <n v="0"/>
    <m/>
    <m/>
    <n v="0"/>
    <n v="92597"/>
    <n v="0"/>
    <n v="92597"/>
    <m/>
    <m/>
    <m/>
    <m/>
    <m/>
    <m/>
    <m/>
    <m/>
    <m/>
    <m/>
    <m/>
    <m/>
    <m/>
    <m/>
    <m/>
    <m/>
    <m/>
    <m/>
    <m/>
    <m/>
    <m/>
    <m/>
    <n v="9849"/>
    <m/>
    <n v="0"/>
    <n v="0"/>
    <n v="0"/>
    <m/>
    <m/>
    <n v="0"/>
    <n v="10654"/>
    <n v="0"/>
    <n v="20503"/>
    <m/>
    <m/>
    <m/>
    <m/>
    <m/>
    <m/>
    <m/>
    <m/>
    <m/>
    <m/>
    <m/>
    <m/>
    <m/>
    <m/>
    <m/>
    <m/>
    <m/>
    <m/>
    <m/>
    <m/>
    <m/>
    <m/>
    <m/>
    <m/>
    <m/>
    <m/>
    <m/>
    <m/>
    <m/>
    <m/>
    <n v="0"/>
    <m/>
    <n v="0"/>
    <n v="0"/>
    <n v="0"/>
    <n v="0"/>
    <m/>
    <m/>
    <n v="0"/>
    <n v="0"/>
    <n v="0"/>
    <n v="51361"/>
    <n v="143070"/>
    <n v="194431"/>
    <m/>
    <s v="Department Chair and Coordinator, Library Operations"/>
    <s v="No"/>
    <s v="M.Ed."/>
    <m/>
    <s v="Release time"/>
    <m/>
    <m/>
    <n v="1007"/>
    <n v="1144"/>
    <n v="185"/>
    <n v="212"/>
    <n v="65311"/>
    <n v="5106"/>
    <n v="37354"/>
    <n v="108"/>
    <n v="1464"/>
    <n v="0"/>
    <n v="344"/>
    <n v="484"/>
    <n v="7508"/>
    <m/>
    <m/>
    <n v="19"/>
    <n v="8.49"/>
    <m/>
    <m/>
    <n v="9"/>
    <n v="6.65"/>
    <n v="15.14"/>
    <n v="5.3"/>
    <n v="9315"/>
    <s v="actual"/>
    <n v="20288"/>
    <n v="18962"/>
    <n v="12812"/>
    <m/>
    <m/>
    <n v="7559"/>
    <n v="59621"/>
    <m/>
    <m/>
    <n v="92"/>
    <n v="37"/>
    <n v="487"/>
    <n v="197"/>
    <m/>
    <m/>
    <m/>
    <m/>
    <m/>
    <m/>
    <m/>
    <m/>
    <m/>
    <m/>
    <m/>
    <m/>
    <m/>
    <n v="221"/>
    <n v="5606"/>
    <n v="2"/>
    <n v="12"/>
    <n v="279"/>
    <n v="68"/>
    <n v="0"/>
    <n v="0"/>
    <n v="7"/>
    <n v="0"/>
    <n v="7"/>
    <n v="0"/>
    <m/>
    <m/>
    <m/>
    <m/>
    <m/>
    <m/>
    <n v="480"/>
    <n v="0.18574712880147712"/>
    <n v="0.15414208639568794"/>
    <n v="7.8413421728016616E-2"/>
    <n v="0"/>
    <n v="0.47624607187125512"/>
    <n v="0.10545129120356322"/>
    <m/>
    <n v="0"/>
    <n v="0.26416055052949378"/>
    <n v="0.73583944947050628"/>
    <m/>
    <m/>
    <m/>
    <m/>
    <m/>
    <m/>
    <m/>
    <m/>
    <m/>
    <m/>
    <m/>
    <n v="665.94504623513888"/>
    <x v="2"/>
  </r>
  <r>
    <s v="MiraCosta CCD"/>
    <x v="62"/>
    <s v="051"/>
    <s v="Single College District"/>
    <x v="0"/>
    <n v="0.34601113172541742"/>
    <n v="0.10937763535166133"/>
    <n v="0.33"/>
    <n v="27.4"/>
    <n v="11.1"/>
    <n v="20130"/>
    <x v="7"/>
    <x v="557"/>
    <x v="114"/>
    <x v="11"/>
    <n v="30"/>
    <n v="685"/>
    <n v="35"/>
    <n v="270"/>
    <m/>
    <n v="20748"/>
    <m/>
    <n v="0"/>
    <n v="0"/>
    <m/>
    <m/>
    <n v="0"/>
    <n v="0"/>
    <n v="27543"/>
    <n v="0"/>
    <n v="48291"/>
    <n v="110"/>
    <m/>
    <n v="0"/>
    <n v="0"/>
    <m/>
    <m/>
    <n v="0"/>
    <n v="0"/>
    <n v="22270"/>
    <n v="0"/>
    <n v="22380"/>
    <n v="9332"/>
    <m/>
    <n v="0"/>
    <n v="0"/>
    <m/>
    <m/>
    <n v="0"/>
    <n v="0"/>
    <n v="0"/>
    <n v="0"/>
    <n v="9332"/>
    <n v="0"/>
    <m/>
    <n v="0"/>
    <n v="0"/>
    <m/>
    <m/>
    <n v="0"/>
    <n v="0"/>
    <n v="0"/>
    <n v="0"/>
    <n v="0"/>
    <m/>
    <m/>
    <m/>
    <m/>
    <m/>
    <m/>
    <m/>
    <m/>
    <m/>
    <m/>
    <m/>
    <m/>
    <m/>
    <m/>
    <m/>
    <m/>
    <m/>
    <m/>
    <m/>
    <m/>
    <m/>
    <m/>
    <n v="0"/>
    <m/>
    <n v="0"/>
    <n v="0"/>
    <m/>
    <n v="0"/>
    <n v="0"/>
    <n v="0"/>
    <n v="98870"/>
    <n v="0"/>
    <n v="98870"/>
    <m/>
    <m/>
    <m/>
    <m/>
    <m/>
    <m/>
    <m/>
    <m/>
    <m/>
    <m/>
    <m/>
    <m/>
    <m/>
    <m/>
    <m/>
    <m/>
    <m/>
    <m/>
    <m/>
    <m/>
    <m/>
    <m/>
    <n v="10767"/>
    <m/>
    <n v="0"/>
    <n v="0"/>
    <m/>
    <n v="0"/>
    <n v="0"/>
    <m/>
    <n v="4694"/>
    <n v="0"/>
    <n v="15461"/>
    <m/>
    <m/>
    <m/>
    <m/>
    <m/>
    <m/>
    <m/>
    <m/>
    <m/>
    <m/>
    <m/>
    <m/>
    <m/>
    <m/>
    <m/>
    <m/>
    <m/>
    <m/>
    <m/>
    <m/>
    <n v="0"/>
    <m/>
    <n v="0"/>
    <n v="0"/>
    <m/>
    <n v="0"/>
    <m/>
    <n v="15356"/>
    <n v="0"/>
    <n v="15356"/>
    <n v="0"/>
    <m/>
    <n v="0"/>
    <n v="0"/>
    <m/>
    <m/>
    <n v="0"/>
    <n v="0"/>
    <n v="0"/>
    <n v="0"/>
    <n v="0"/>
    <n v="57623"/>
    <n v="152067"/>
    <n v="209690"/>
    <s v="Other"/>
    <s v="Department chair and Coordinator, Library Operations"/>
    <s v="No"/>
    <s v="Ed. D"/>
    <m/>
    <s v="Release time"/>
    <m/>
    <m/>
    <n v="975"/>
    <n v="1121"/>
    <n v="104"/>
    <n v="116"/>
    <n v="63962"/>
    <n v="139454"/>
    <n v="172864"/>
    <n v="109"/>
    <n v="1474"/>
    <n v="0"/>
    <n v="267"/>
    <n v="370"/>
    <n v="7367"/>
    <m/>
    <m/>
    <n v="19"/>
    <n v="9.27"/>
    <n v="0"/>
    <n v="9"/>
    <n v="9"/>
    <n v="6.44"/>
    <n v="15.71"/>
    <n v="5.0199999999999996"/>
    <n v="10061"/>
    <s v="actual"/>
    <n v="9638"/>
    <n v="21719"/>
    <n v="10832"/>
    <n v="9716"/>
    <m/>
    <m/>
    <n v="51905"/>
    <m/>
    <m/>
    <n v="84"/>
    <n v="33"/>
    <n v="519"/>
    <n v="182"/>
    <s v="No"/>
    <m/>
    <m/>
    <m/>
    <m/>
    <m/>
    <m/>
    <m/>
    <m/>
    <m/>
    <m/>
    <s v="No"/>
    <m/>
    <n v="218"/>
    <n v="5594"/>
    <n v="2"/>
    <n v="10"/>
    <n v="237"/>
    <n v="68"/>
    <n v="0"/>
    <n v="0"/>
    <n v="7"/>
    <n v="0"/>
    <n v="7"/>
    <n v="0"/>
    <s v="Yes"/>
    <n v="68"/>
    <m/>
    <s v="No"/>
    <s v="Yes"/>
    <m/>
    <n v="103"/>
    <n v="0.23029710525060804"/>
    <n v="0.10672898087653203"/>
    <n v="4.4503791310982879E-2"/>
    <n v="0"/>
    <n v="0.47150555582049691"/>
    <n v="7.3732652963899095E-2"/>
    <m/>
    <n v="0"/>
    <n v="0.2748008965615909"/>
    <n v="0.7251991034384091"/>
    <m/>
    <m/>
    <m/>
    <m/>
    <m/>
    <m/>
    <m/>
    <m/>
    <m/>
    <m/>
    <m/>
    <n v="665.24053226637591"/>
    <x v="2"/>
  </r>
  <r>
    <s v="MiraCosta CCD"/>
    <x v="62"/>
    <s v="051"/>
    <s v="Single College District"/>
    <x v="0"/>
    <n v="0.34601113172541742"/>
    <n v="0.10937763535166133"/>
    <n v="0.33"/>
    <n v="27.4"/>
    <n v="11.1"/>
    <n v="20140"/>
    <x v="8"/>
    <x v="558"/>
    <x v="114"/>
    <x v="11"/>
    <n v="30"/>
    <n v="685"/>
    <n v="35"/>
    <n v="270"/>
    <m/>
    <n v="21044"/>
    <n v="0"/>
    <n v="0"/>
    <n v="0"/>
    <m/>
    <m/>
    <n v="0"/>
    <n v="0"/>
    <n v="16284"/>
    <n v="0"/>
    <n v="37328"/>
    <n v="5867"/>
    <n v="0"/>
    <n v="0"/>
    <n v="0"/>
    <m/>
    <m/>
    <n v="0"/>
    <n v="0"/>
    <n v="16810"/>
    <n v="0"/>
    <n v="22677"/>
    <n v="8416"/>
    <n v="0"/>
    <n v="0"/>
    <n v="0"/>
    <m/>
    <m/>
    <n v="0"/>
    <n v="0"/>
    <n v="0"/>
    <n v="0"/>
    <n v="8416"/>
    <n v="0"/>
    <n v="0"/>
    <n v="0"/>
    <n v="0"/>
    <m/>
    <m/>
    <n v="0"/>
    <n v="0"/>
    <n v="0"/>
    <n v="0"/>
    <n v="0"/>
    <n v="1791"/>
    <n v="0"/>
    <n v="0"/>
    <n v="0"/>
    <m/>
    <n v="0"/>
    <n v="0"/>
    <n v="0"/>
    <n v="89380"/>
    <n v="0"/>
    <n v="91171"/>
    <n v="0"/>
    <n v="0"/>
    <n v="0"/>
    <n v="0"/>
    <m/>
    <n v="0"/>
    <n v="0"/>
    <n v="0"/>
    <n v="0"/>
    <n v="0"/>
    <n v="0"/>
    <n v="1791"/>
    <n v="0"/>
    <n v="0"/>
    <n v="0"/>
    <n v="0"/>
    <n v="0"/>
    <n v="0"/>
    <n v="0"/>
    <n v="89380"/>
    <n v="0"/>
    <n v="91171"/>
    <n v="0"/>
    <n v="0"/>
    <n v="0"/>
    <n v="0"/>
    <m/>
    <n v="0"/>
    <n v="0"/>
    <n v="0"/>
    <n v="0"/>
    <n v="0"/>
    <n v="0"/>
    <n v="10939"/>
    <n v="0"/>
    <n v="0"/>
    <n v="0"/>
    <m/>
    <n v="0"/>
    <n v="0"/>
    <n v="0"/>
    <n v="0"/>
    <n v="0"/>
    <n v="10939"/>
    <n v="10939"/>
    <n v="0"/>
    <n v="0"/>
    <n v="0"/>
    <n v="0"/>
    <n v="0"/>
    <n v="0"/>
    <n v="0"/>
    <n v="0"/>
    <n v="0"/>
    <n v="10939"/>
    <n v="0"/>
    <n v="0"/>
    <n v="0"/>
    <n v="0"/>
    <n v="0"/>
    <n v="0"/>
    <n v="0"/>
    <n v="13698"/>
    <n v="0"/>
    <n v="13698"/>
    <n v="0"/>
    <n v="0"/>
    <n v="0"/>
    <n v="0"/>
    <n v="0"/>
    <n v="0"/>
    <n v="0"/>
    <n v="0"/>
    <n v="0"/>
    <n v="0"/>
    <n v="0"/>
    <n v="0"/>
    <n v="0"/>
    <n v="0"/>
    <n v="0"/>
    <n v="0"/>
    <n v="0"/>
    <n v="13698"/>
    <n v="0"/>
    <n v="13698"/>
    <n v="0"/>
    <n v="0"/>
    <n v="0"/>
    <n v="0"/>
    <m/>
    <m/>
    <n v="0"/>
    <n v="0"/>
    <n v="0"/>
    <n v="0"/>
    <n v="0"/>
    <n v="45744"/>
    <n v="138485"/>
    <n v="184229"/>
    <s v="Other"/>
    <s v="Library Department Chair &amp; Library Operations Coordinator"/>
    <s v="No"/>
    <s v="Ed. D"/>
    <m/>
    <s v="Release time"/>
    <s v="Stipend"/>
    <m/>
    <n v="1048"/>
    <n v="1195"/>
    <n v="116"/>
    <n v="137"/>
    <n v="62385"/>
    <n v="16924"/>
    <n v="184680"/>
    <n v="128"/>
    <n v="1001"/>
    <n v="0"/>
    <n v="442"/>
    <n v="565"/>
    <n v="7720"/>
    <s v="No"/>
    <m/>
    <n v="6"/>
    <n v="8.75"/>
    <n v="0"/>
    <n v="11"/>
    <n v="11"/>
    <n v="7.55"/>
    <n v="16.3"/>
    <n v="3.7"/>
    <n v="9872"/>
    <s v="actual"/>
    <n v="7545"/>
    <n v="17376"/>
    <n v="136"/>
    <n v="9344"/>
    <n v="9"/>
    <m/>
    <n v="34410"/>
    <n v="128"/>
    <n v="0"/>
    <m/>
    <n v="53"/>
    <n v="634"/>
    <n v="185"/>
    <s v="No"/>
    <m/>
    <m/>
    <m/>
    <m/>
    <m/>
    <m/>
    <m/>
    <m/>
    <m/>
    <m/>
    <s v="No"/>
    <m/>
    <n v="256"/>
    <n v="6094"/>
    <n v="2"/>
    <n v="10"/>
    <n v="202"/>
    <n v="68"/>
    <n v="46"/>
    <n v="46"/>
    <n v="7"/>
    <n v="0"/>
    <n v="7"/>
    <n v="0"/>
    <s v="Yes"/>
    <n v="68"/>
    <s v="Yes"/>
    <s v="No"/>
    <s v="Yes"/>
    <m/>
    <n v="189"/>
    <n v="0.20261739465556455"/>
    <n v="0.12309136997975346"/>
    <n v="4.5682275863192005E-2"/>
    <n v="0"/>
    <n v="0.49487865645473839"/>
    <n v="5.9377188173414606E-2"/>
    <n v="7.4353114873336984E-2"/>
    <n v="0"/>
    <n v="0.24829967051875654"/>
    <n v="0.75170032948124343"/>
    <n v="30.85"/>
    <s v="No"/>
    <m/>
    <m/>
    <m/>
    <m/>
    <s v="Textbook Donations from Faculty"/>
    <m/>
    <m/>
    <m/>
    <m/>
    <n v="635.68448729184786"/>
    <x v="2"/>
  </r>
  <r>
    <s v="West Valley CCD"/>
    <x v="63"/>
    <s v="492"/>
    <s v="Multi-College District"/>
    <x v="1"/>
    <n v="0.36230352661471404"/>
    <n v="0.17164179104477612"/>
    <n v="0.33"/>
    <n v="38.299999999999997"/>
    <n v="10.6"/>
    <n v="20060"/>
    <x v="0"/>
    <x v="559"/>
    <x v="115"/>
    <x v="3"/>
    <n v="24"/>
    <n v="432"/>
    <n v="47"/>
    <n v="65"/>
    <n v="0"/>
    <n v="7809"/>
    <m/>
    <n v="0"/>
    <n v="21411"/>
    <n v="0"/>
    <n v="0"/>
    <m/>
    <m/>
    <n v="0"/>
    <n v="0"/>
    <n v="29220"/>
    <n v="9388"/>
    <m/>
    <n v="0"/>
    <n v="324"/>
    <n v="0"/>
    <n v="0"/>
    <m/>
    <m/>
    <n v="0"/>
    <n v="0"/>
    <n v="9712"/>
    <n v="0"/>
    <m/>
    <n v="0"/>
    <n v="0"/>
    <n v="0"/>
    <n v="0"/>
    <m/>
    <m/>
    <n v="0"/>
    <n v="0"/>
    <n v="0"/>
    <n v="0"/>
    <m/>
    <n v="0"/>
    <n v="4100"/>
    <n v="0"/>
    <n v="0"/>
    <m/>
    <m/>
    <n v="0"/>
    <n v="0"/>
    <n v="4100"/>
    <m/>
    <m/>
    <m/>
    <m/>
    <m/>
    <m/>
    <m/>
    <m/>
    <m/>
    <m/>
    <m/>
    <m/>
    <m/>
    <m/>
    <m/>
    <m/>
    <m/>
    <m/>
    <m/>
    <m/>
    <m/>
    <m/>
    <n v="6763"/>
    <m/>
    <n v="0"/>
    <n v="8500"/>
    <n v="0"/>
    <m/>
    <m/>
    <n v="36697"/>
    <n v="0"/>
    <n v="0"/>
    <n v="51960"/>
    <m/>
    <m/>
    <m/>
    <m/>
    <m/>
    <m/>
    <m/>
    <m/>
    <m/>
    <m/>
    <m/>
    <m/>
    <m/>
    <m/>
    <m/>
    <m/>
    <m/>
    <m/>
    <m/>
    <m/>
    <m/>
    <m/>
    <n v="0"/>
    <m/>
    <n v="0"/>
    <n v="0"/>
    <n v="0"/>
    <m/>
    <m/>
    <n v="0"/>
    <n v="0"/>
    <n v="0"/>
    <n v="0"/>
    <m/>
    <m/>
    <m/>
    <m/>
    <m/>
    <m/>
    <m/>
    <m/>
    <m/>
    <m/>
    <m/>
    <m/>
    <m/>
    <m/>
    <m/>
    <m/>
    <m/>
    <m/>
    <m/>
    <m/>
    <m/>
    <m/>
    <m/>
    <m/>
    <m/>
    <m/>
    <m/>
    <m/>
    <m/>
    <m/>
    <n v="0"/>
    <m/>
    <n v="0"/>
    <n v="13207"/>
    <n v="0"/>
    <n v="0"/>
    <m/>
    <m/>
    <n v="0"/>
    <n v="2388"/>
    <n v="15595"/>
    <n v="38932"/>
    <n v="56060"/>
    <n v="110587"/>
    <s v="Dean or other administrator"/>
    <m/>
    <s v="yes"/>
    <m/>
    <s v="None"/>
    <m/>
    <m/>
    <m/>
    <n v="1406"/>
    <n v="1117"/>
    <n v="521"/>
    <n v="1000"/>
    <n v="49030"/>
    <n v="3000"/>
    <n v="6236"/>
    <n v="165"/>
    <m/>
    <n v="10"/>
    <n v="153"/>
    <n v="202"/>
    <n v="3851"/>
    <m/>
    <m/>
    <n v="9"/>
    <n v="5.2"/>
    <m/>
    <m/>
    <n v="6"/>
    <n v="6"/>
    <n v="11.2"/>
    <n v="0.4"/>
    <n v="6725"/>
    <s v="actual"/>
    <n v="15338"/>
    <n v="14121"/>
    <n v="10456"/>
    <n v="8741"/>
    <m/>
    <n v="0"/>
    <n v="48656"/>
    <m/>
    <m/>
    <n v="2205"/>
    <n v="2205"/>
    <n v="2137"/>
    <n v="2137"/>
    <m/>
    <m/>
    <m/>
    <m/>
    <m/>
    <m/>
    <m/>
    <m/>
    <m/>
    <m/>
    <m/>
    <m/>
    <m/>
    <n v="99"/>
    <n v="2506"/>
    <n v="1"/>
    <n v="3"/>
    <m/>
    <n v="49"/>
    <n v="28"/>
    <n v="28"/>
    <n v="5"/>
    <n v="0"/>
    <n v="5"/>
    <n v="0"/>
    <m/>
    <m/>
    <m/>
    <m/>
    <m/>
    <n v="167079"/>
    <n v="449"/>
    <n v="0.26422635571993092"/>
    <n v="8.7822257589047534E-2"/>
    <n v="0"/>
    <n v="3.7074882219429048E-2"/>
    <n v="0.46985631222476421"/>
    <n v="0"/>
    <m/>
    <n v="0.1410201922468283"/>
    <n v="0.35204861330897846"/>
    <n v="0.50693119444419321"/>
    <m/>
    <m/>
    <m/>
    <m/>
    <m/>
    <m/>
    <m/>
    <m/>
    <m/>
    <m/>
    <m/>
    <n v="685.35326530612156"/>
    <x v="0"/>
  </r>
  <r>
    <s v="West Valley CCD"/>
    <x v="63"/>
    <s v="492"/>
    <s v="Multi-College District"/>
    <x v="1"/>
    <n v="0.36230352661471404"/>
    <n v="0.17164179104477612"/>
    <n v="0.33"/>
    <n v="38.299999999999997"/>
    <n v="10.6"/>
    <n v="20070"/>
    <x v="1"/>
    <x v="560"/>
    <x v="115"/>
    <x v="3"/>
    <n v="24"/>
    <n v="432"/>
    <n v="47"/>
    <n v="65"/>
    <n v="0"/>
    <n v="7809"/>
    <m/>
    <n v="0"/>
    <n v="25523"/>
    <n v="0"/>
    <n v="0"/>
    <m/>
    <m/>
    <n v="0"/>
    <n v="0"/>
    <n v="33332"/>
    <n v="8927"/>
    <m/>
    <n v="0"/>
    <n v="906"/>
    <n v="0"/>
    <n v="0"/>
    <m/>
    <m/>
    <n v="0"/>
    <n v="0"/>
    <n v="9833"/>
    <n v="0"/>
    <m/>
    <n v="0"/>
    <n v="0"/>
    <n v="0"/>
    <n v="0"/>
    <m/>
    <m/>
    <n v="0"/>
    <n v="0"/>
    <n v="0"/>
    <n v="0"/>
    <m/>
    <n v="0"/>
    <n v="20144"/>
    <n v="0"/>
    <n v="0"/>
    <m/>
    <m/>
    <n v="0"/>
    <n v="0"/>
    <n v="20144"/>
    <m/>
    <m/>
    <m/>
    <m/>
    <m/>
    <m/>
    <m/>
    <m/>
    <m/>
    <m/>
    <m/>
    <m/>
    <m/>
    <m/>
    <m/>
    <m/>
    <m/>
    <m/>
    <m/>
    <m/>
    <m/>
    <m/>
    <n v="6763"/>
    <m/>
    <n v="0"/>
    <n v="20243"/>
    <n v="0"/>
    <m/>
    <m/>
    <n v="36364"/>
    <n v="0"/>
    <n v="0"/>
    <n v="63370"/>
    <m/>
    <m/>
    <m/>
    <m/>
    <m/>
    <m/>
    <m/>
    <m/>
    <m/>
    <m/>
    <m/>
    <m/>
    <m/>
    <m/>
    <m/>
    <m/>
    <m/>
    <m/>
    <m/>
    <m/>
    <m/>
    <m/>
    <n v="0"/>
    <m/>
    <n v="0"/>
    <n v="0"/>
    <n v="0"/>
    <m/>
    <m/>
    <n v="0"/>
    <n v="0"/>
    <n v="467"/>
    <n v="467"/>
    <m/>
    <m/>
    <m/>
    <m/>
    <m/>
    <m/>
    <m/>
    <m/>
    <m/>
    <m/>
    <m/>
    <m/>
    <m/>
    <m/>
    <m/>
    <m/>
    <m/>
    <m/>
    <m/>
    <m/>
    <m/>
    <m/>
    <m/>
    <m/>
    <m/>
    <m/>
    <m/>
    <m/>
    <m/>
    <m/>
    <n v="0"/>
    <m/>
    <n v="0"/>
    <n v="24492"/>
    <n v="0"/>
    <n v="0"/>
    <m/>
    <m/>
    <n v="0"/>
    <n v="780"/>
    <n v="25272"/>
    <n v="43165"/>
    <n v="83981"/>
    <n v="152418"/>
    <s v="Dean or other administrator"/>
    <m/>
    <s v="yes"/>
    <m/>
    <s v="None"/>
    <m/>
    <m/>
    <m/>
    <n v="960"/>
    <n v="687"/>
    <n v="444"/>
    <n v="503"/>
    <n v="50324"/>
    <n v="3300"/>
    <n v="9536"/>
    <n v="165"/>
    <n v="0"/>
    <n v="10"/>
    <n v="153"/>
    <n v="202"/>
    <n v="3785"/>
    <m/>
    <m/>
    <n v="11"/>
    <n v="5.3070000000000004"/>
    <m/>
    <m/>
    <n v="6"/>
    <n v="6"/>
    <n v="11.307"/>
    <n v="0.4"/>
    <n v="6796"/>
    <s v="actual"/>
    <n v="8961"/>
    <n v="16625"/>
    <n v="19158"/>
    <n v="17216"/>
    <m/>
    <n v="0"/>
    <n v="61960"/>
    <m/>
    <m/>
    <n v="2296"/>
    <n v="2296"/>
    <n v="1933"/>
    <n v="1933"/>
    <m/>
    <m/>
    <m/>
    <m/>
    <m/>
    <m/>
    <m/>
    <m/>
    <m/>
    <m/>
    <m/>
    <m/>
    <m/>
    <n v="95"/>
    <n v="2296"/>
    <n v="1"/>
    <n v="7"/>
    <m/>
    <n v="51"/>
    <n v="32"/>
    <n v="32"/>
    <n v="5"/>
    <n v="0"/>
    <n v="5"/>
    <n v="0"/>
    <m/>
    <m/>
    <m/>
    <m/>
    <m/>
    <n v="211549"/>
    <n v="1364"/>
    <n v="0.218688081460195"/>
    <n v="6.4513377685050319E-2"/>
    <n v="0"/>
    <n v="0.13216286790274115"/>
    <n v="0.4157645422456665"/>
    <n v="3.0639425789604903E-3"/>
    <m/>
    <n v="0.16580718812738654"/>
    <n v="0.2832014591452453"/>
    <n v="0.55099135272736821"/>
    <m/>
    <m/>
    <m/>
    <m/>
    <m/>
    <m/>
    <m/>
    <m/>
    <m/>
    <m/>
    <m/>
    <n v="656.81016816383669"/>
    <x v="0"/>
  </r>
  <r>
    <s v="West Valley CCD"/>
    <x v="63"/>
    <s v="492"/>
    <s v="Multi-College District"/>
    <x v="1"/>
    <n v="0.36230352661471404"/>
    <n v="0.17164179104477612"/>
    <n v="0.33"/>
    <n v="38.299999999999997"/>
    <n v="10.6"/>
    <n v="20080"/>
    <x v="2"/>
    <x v="561"/>
    <x v="115"/>
    <x v="3"/>
    <n v="24"/>
    <n v="432"/>
    <n v="47"/>
    <n v="65"/>
    <n v="0"/>
    <n v="13212"/>
    <m/>
    <m/>
    <n v="22511"/>
    <m/>
    <m/>
    <m/>
    <m/>
    <m/>
    <m/>
    <n v="35724"/>
    <m/>
    <m/>
    <m/>
    <n v="4000"/>
    <m/>
    <m/>
    <m/>
    <m/>
    <m/>
    <m/>
    <n v="4000"/>
    <n v="8718"/>
    <m/>
    <m/>
    <m/>
    <m/>
    <m/>
    <m/>
    <m/>
    <m/>
    <m/>
    <n v="8718"/>
    <m/>
    <m/>
    <m/>
    <m/>
    <m/>
    <m/>
    <m/>
    <m/>
    <m/>
    <m/>
    <n v="0"/>
    <m/>
    <m/>
    <m/>
    <m/>
    <m/>
    <m/>
    <m/>
    <m/>
    <m/>
    <m/>
    <m/>
    <m/>
    <m/>
    <m/>
    <m/>
    <m/>
    <m/>
    <m/>
    <m/>
    <m/>
    <m/>
    <m/>
    <n v="6763"/>
    <m/>
    <m/>
    <n v="6000"/>
    <m/>
    <m/>
    <m/>
    <n v="36380"/>
    <m/>
    <m/>
    <n v="49143"/>
    <m/>
    <m/>
    <m/>
    <m/>
    <m/>
    <m/>
    <m/>
    <m/>
    <m/>
    <m/>
    <m/>
    <m/>
    <m/>
    <m/>
    <m/>
    <m/>
    <m/>
    <m/>
    <m/>
    <m/>
    <m/>
    <m/>
    <m/>
    <m/>
    <m/>
    <n v="500"/>
    <m/>
    <m/>
    <m/>
    <m/>
    <m/>
    <m/>
    <n v="500"/>
    <m/>
    <m/>
    <m/>
    <m/>
    <m/>
    <m/>
    <m/>
    <m/>
    <m/>
    <m/>
    <m/>
    <m/>
    <m/>
    <m/>
    <m/>
    <m/>
    <m/>
    <m/>
    <m/>
    <m/>
    <m/>
    <m/>
    <m/>
    <m/>
    <m/>
    <m/>
    <m/>
    <m/>
    <m/>
    <m/>
    <m/>
    <m/>
    <m/>
    <m/>
    <m/>
    <m/>
    <m/>
    <m/>
    <m/>
    <m/>
    <n v="0"/>
    <n v="44442"/>
    <n v="53643"/>
    <n v="98085"/>
    <s v="Dean or other administrator"/>
    <m/>
    <s v="yes"/>
    <m/>
    <s v="None"/>
    <m/>
    <m/>
    <m/>
    <n v="546"/>
    <n v="678"/>
    <n v="541"/>
    <n v="541"/>
    <n v="52475"/>
    <m/>
    <n v="12622"/>
    <n v="170"/>
    <m/>
    <n v="55000"/>
    <n v="92"/>
    <n v="42"/>
    <n v="3294"/>
    <m/>
    <m/>
    <n v="5"/>
    <n v="5.8"/>
    <m/>
    <m/>
    <n v="6"/>
    <n v="6"/>
    <n v="11.8"/>
    <n v="1.06"/>
    <n v="12915"/>
    <s v="actual"/>
    <n v="9423"/>
    <n v="20071"/>
    <n v="15463"/>
    <n v="18993"/>
    <m/>
    <n v="0"/>
    <n v="63950"/>
    <m/>
    <m/>
    <n v="3530"/>
    <n v="3530"/>
    <n v="3982"/>
    <n v="3482"/>
    <m/>
    <m/>
    <m/>
    <m/>
    <m/>
    <m/>
    <m/>
    <m/>
    <m/>
    <m/>
    <m/>
    <m/>
    <m/>
    <n v="116"/>
    <n v="2924"/>
    <n v="1"/>
    <n v="9"/>
    <n v="363"/>
    <n v="56"/>
    <n v="24"/>
    <n v="24"/>
    <n v="5"/>
    <n v="0"/>
    <n v="5"/>
    <n v="0"/>
    <m/>
    <m/>
    <m/>
    <m/>
    <m/>
    <n v="251684"/>
    <n v="190"/>
    <n v="0.36421471172962228"/>
    <n v="4.0780955293877756E-2"/>
    <n v="8.8882092063006582E-2"/>
    <n v="0"/>
    <n v="0.50102462150175864"/>
    <n v="5.0976194117347195E-3"/>
    <m/>
    <n v="0"/>
    <n v="0.45309680379262884"/>
    <n v="0.54690319620737116"/>
    <m/>
    <m/>
    <m/>
    <m/>
    <m/>
    <m/>
    <m/>
    <m/>
    <m/>
    <m/>
    <m/>
    <n v="537.13189669087456"/>
    <x v="0"/>
  </r>
  <r>
    <s v="West Valley CCD"/>
    <x v="63"/>
    <s v="492"/>
    <s v="Multi-College District"/>
    <x v="1"/>
    <n v="0.36230352661471404"/>
    <n v="0.17164179104477612"/>
    <n v="0.33"/>
    <n v="38.299999999999997"/>
    <n v="10.6"/>
    <n v="20090"/>
    <x v="3"/>
    <x v="562"/>
    <x v="115"/>
    <x v="3"/>
    <n v="24"/>
    <n v="432"/>
    <n v="47"/>
    <n v="65"/>
    <n v="0"/>
    <n v="7809"/>
    <m/>
    <n v="5000"/>
    <n v="4875"/>
    <m/>
    <m/>
    <m/>
    <m/>
    <m/>
    <m/>
    <n v="17684"/>
    <m/>
    <m/>
    <m/>
    <n v="4000"/>
    <m/>
    <m/>
    <m/>
    <m/>
    <m/>
    <m/>
    <n v="4000"/>
    <n v="8718"/>
    <m/>
    <m/>
    <m/>
    <m/>
    <m/>
    <m/>
    <m/>
    <m/>
    <m/>
    <n v="8718"/>
    <m/>
    <m/>
    <m/>
    <m/>
    <m/>
    <m/>
    <m/>
    <m/>
    <m/>
    <m/>
    <n v="0"/>
    <m/>
    <m/>
    <m/>
    <m/>
    <m/>
    <m/>
    <m/>
    <m/>
    <m/>
    <m/>
    <m/>
    <m/>
    <m/>
    <m/>
    <m/>
    <m/>
    <m/>
    <m/>
    <m/>
    <m/>
    <m/>
    <m/>
    <n v="6763"/>
    <m/>
    <m/>
    <n v="9119"/>
    <m/>
    <m/>
    <m/>
    <n v="36063"/>
    <m/>
    <m/>
    <n v="51945"/>
    <m/>
    <m/>
    <m/>
    <m/>
    <m/>
    <m/>
    <m/>
    <m/>
    <m/>
    <m/>
    <m/>
    <m/>
    <m/>
    <m/>
    <m/>
    <m/>
    <m/>
    <m/>
    <m/>
    <m/>
    <m/>
    <m/>
    <m/>
    <m/>
    <m/>
    <n v="900"/>
    <m/>
    <m/>
    <m/>
    <m/>
    <m/>
    <m/>
    <n v="900"/>
    <m/>
    <m/>
    <m/>
    <m/>
    <m/>
    <m/>
    <m/>
    <m/>
    <m/>
    <m/>
    <m/>
    <m/>
    <m/>
    <m/>
    <m/>
    <m/>
    <m/>
    <m/>
    <m/>
    <m/>
    <m/>
    <m/>
    <m/>
    <m/>
    <m/>
    <m/>
    <m/>
    <m/>
    <m/>
    <m/>
    <m/>
    <m/>
    <m/>
    <m/>
    <m/>
    <m/>
    <m/>
    <m/>
    <m/>
    <m/>
    <n v="0"/>
    <n v="26402"/>
    <n v="56845"/>
    <n v="83247"/>
    <s v="Dean or other administrator"/>
    <m/>
    <s v="yes"/>
    <m/>
    <s v="None"/>
    <m/>
    <m/>
    <m/>
    <n v="584"/>
    <n v="781"/>
    <n v="507"/>
    <n v="507"/>
    <n v="52246"/>
    <n v="4052"/>
    <n v="16674"/>
    <n v="160"/>
    <m/>
    <n v="55000"/>
    <n v="38"/>
    <n v="38"/>
    <n v="2535"/>
    <m/>
    <m/>
    <n v="5"/>
    <n v="5.8"/>
    <m/>
    <m/>
    <n v="6"/>
    <n v="6"/>
    <n v="11.8"/>
    <n v="2.6"/>
    <n v="12986"/>
    <s v="actual"/>
    <n v="10679"/>
    <n v="17921"/>
    <n v="12891"/>
    <n v="18492"/>
    <m/>
    <n v="0"/>
    <n v="59983"/>
    <m/>
    <m/>
    <n v="4273"/>
    <n v="4273"/>
    <n v="3883"/>
    <n v="3883"/>
    <m/>
    <m/>
    <m/>
    <m/>
    <m/>
    <m/>
    <m/>
    <m/>
    <m/>
    <m/>
    <m/>
    <m/>
    <m/>
    <n v="106"/>
    <n v="2758"/>
    <n v="1"/>
    <n v="12"/>
    <n v="416"/>
    <n v="56"/>
    <n v="24"/>
    <n v="24"/>
    <n v="5"/>
    <n v="0"/>
    <n v="5"/>
    <n v="0"/>
    <m/>
    <m/>
    <m/>
    <m/>
    <m/>
    <n v="325791"/>
    <n v="137"/>
    <n v="0.21242807548620371"/>
    <n v="4.8049779571636218E-2"/>
    <n v="0.10472449457638112"/>
    <n v="0"/>
    <n v="0.62398644996216079"/>
    <n v="1.0811200403618148E-2"/>
    <m/>
    <n v="0"/>
    <n v="0.31715257006258485"/>
    <n v="0.68284742993741521"/>
    <m/>
    <m/>
    <m/>
    <m/>
    <m/>
    <m/>
    <m/>
    <m/>
    <m/>
    <m/>
    <m/>
    <n v="627.81903147698767"/>
    <x v="0"/>
  </r>
  <r>
    <s v="West Valley CCD"/>
    <x v="63"/>
    <s v="492"/>
    <s v="Multi-College District"/>
    <x v="1"/>
    <n v="0.36230352661471404"/>
    <n v="0.17164179104477612"/>
    <n v="0.33"/>
    <n v="38.299999999999997"/>
    <n v="10.6"/>
    <n v="20100"/>
    <x v="4"/>
    <x v="563"/>
    <x v="115"/>
    <x v="3"/>
    <n v="24"/>
    <n v="432"/>
    <n v="47"/>
    <n v="65"/>
    <n v="0"/>
    <n v="11190"/>
    <m/>
    <n v="15197"/>
    <m/>
    <m/>
    <m/>
    <m/>
    <m/>
    <n v="12665"/>
    <m/>
    <n v="39052"/>
    <m/>
    <m/>
    <m/>
    <m/>
    <m/>
    <m/>
    <m/>
    <m/>
    <n v="4000"/>
    <m/>
    <n v="4000"/>
    <n v="8372"/>
    <m/>
    <m/>
    <m/>
    <m/>
    <m/>
    <m/>
    <m/>
    <m/>
    <m/>
    <n v="8372"/>
    <m/>
    <m/>
    <m/>
    <m/>
    <m/>
    <m/>
    <m/>
    <m/>
    <m/>
    <m/>
    <n v="0"/>
    <m/>
    <m/>
    <m/>
    <m/>
    <m/>
    <m/>
    <m/>
    <m/>
    <m/>
    <m/>
    <m/>
    <m/>
    <m/>
    <m/>
    <m/>
    <m/>
    <m/>
    <m/>
    <m/>
    <m/>
    <m/>
    <m/>
    <n v="6888"/>
    <m/>
    <n v="6200"/>
    <m/>
    <m/>
    <m/>
    <m/>
    <m/>
    <n v="22958"/>
    <m/>
    <n v="36046"/>
    <m/>
    <m/>
    <m/>
    <m/>
    <m/>
    <m/>
    <m/>
    <m/>
    <m/>
    <m/>
    <m/>
    <m/>
    <m/>
    <m/>
    <m/>
    <m/>
    <m/>
    <m/>
    <m/>
    <m/>
    <m/>
    <m/>
    <m/>
    <m/>
    <m/>
    <m/>
    <m/>
    <m/>
    <m/>
    <m/>
    <m/>
    <m/>
    <n v="0"/>
    <m/>
    <m/>
    <m/>
    <m/>
    <m/>
    <m/>
    <m/>
    <m/>
    <m/>
    <m/>
    <m/>
    <m/>
    <m/>
    <m/>
    <m/>
    <m/>
    <m/>
    <m/>
    <m/>
    <m/>
    <m/>
    <m/>
    <m/>
    <m/>
    <m/>
    <m/>
    <m/>
    <m/>
    <m/>
    <m/>
    <m/>
    <m/>
    <m/>
    <m/>
    <m/>
    <m/>
    <m/>
    <m/>
    <m/>
    <m/>
    <n v="0"/>
    <n v="47424"/>
    <n v="40046"/>
    <n v="87470"/>
    <s v="Dean or other administrator"/>
    <m/>
    <s v="yes"/>
    <m/>
    <s v="None"/>
    <m/>
    <m/>
    <m/>
    <n v="450"/>
    <n v="599"/>
    <n v="500"/>
    <n v="560"/>
    <n v="51175"/>
    <n v="1351"/>
    <n v="18025"/>
    <n v="160"/>
    <m/>
    <n v="55000"/>
    <n v="59"/>
    <n v="62"/>
    <n v="2201"/>
    <m/>
    <m/>
    <n v="4"/>
    <n v="4.8"/>
    <m/>
    <m/>
    <n v="6"/>
    <n v="6"/>
    <n v="10.8"/>
    <n v="1.06"/>
    <n v="13509"/>
    <s v="actual"/>
    <n v="10410"/>
    <n v="18206"/>
    <n v="13564"/>
    <n v="19716"/>
    <m/>
    <n v="0"/>
    <n v="61896"/>
    <m/>
    <m/>
    <n v="4713"/>
    <n v="4713"/>
    <n v="4447"/>
    <n v="4447"/>
    <m/>
    <m/>
    <m/>
    <m/>
    <m/>
    <m/>
    <m/>
    <m/>
    <m/>
    <m/>
    <m/>
    <m/>
    <m/>
    <n v="88"/>
    <n v="2460"/>
    <n v="1"/>
    <n v="13"/>
    <n v="447"/>
    <n v="56"/>
    <n v="25"/>
    <n v="25"/>
    <n v="5"/>
    <n v="0"/>
    <n v="5"/>
    <n v="0"/>
    <m/>
    <m/>
    <m/>
    <m/>
    <m/>
    <n v="263747"/>
    <n v="94"/>
    <n v="0.44646164399222593"/>
    <n v="4.572996455927747E-2"/>
    <n v="9.5712815822567743E-2"/>
    <n v="0"/>
    <n v="0.41209557562592891"/>
    <n v="0"/>
    <m/>
    <n v="0"/>
    <n v="0.54217445981479362"/>
    <n v="0.45782554018520638"/>
    <m/>
    <m/>
    <m/>
    <m/>
    <m/>
    <m/>
    <m/>
    <m/>
    <m/>
    <m/>
    <m/>
    <n v="839.91860670193694"/>
    <x v="0"/>
  </r>
  <r>
    <s v="West Valley CCD"/>
    <x v="63"/>
    <s v="492"/>
    <s v="Multi-College District"/>
    <x v="1"/>
    <n v="0.36230352661471404"/>
    <n v="0.17164179104477612"/>
    <n v="0.33"/>
    <n v="38.299999999999997"/>
    <n v="10.6"/>
    <n v="20110"/>
    <x v="5"/>
    <x v="564"/>
    <x v="115"/>
    <x v="3"/>
    <n v="24"/>
    <n v="432"/>
    <n v="47"/>
    <n v="65"/>
    <n v="0"/>
    <n v="7809"/>
    <m/>
    <n v="5584"/>
    <m/>
    <m/>
    <m/>
    <m/>
    <m/>
    <n v="25611"/>
    <n v="4963"/>
    <n v="43967"/>
    <m/>
    <m/>
    <m/>
    <m/>
    <m/>
    <m/>
    <m/>
    <m/>
    <n v="4100"/>
    <m/>
    <n v="4100"/>
    <n v="5818"/>
    <m/>
    <m/>
    <m/>
    <m/>
    <m/>
    <m/>
    <m/>
    <m/>
    <m/>
    <n v="5818"/>
    <m/>
    <m/>
    <m/>
    <m/>
    <m/>
    <m/>
    <m/>
    <m/>
    <m/>
    <m/>
    <n v="0"/>
    <m/>
    <m/>
    <m/>
    <m/>
    <m/>
    <m/>
    <m/>
    <m/>
    <m/>
    <m/>
    <m/>
    <m/>
    <m/>
    <m/>
    <m/>
    <m/>
    <m/>
    <m/>
    <m/>
    <m/>
    <m/>
    <m/>
    <n v="6763"/>
    <m/>
    <m/>
    <m/>
    <m/>
    <m/>
    <m/>
    <m/>
    <m/>
    <n v="50000"/>
    <n v="56763"/>
    <m/>
    <m/>
    <m/>
    <m/>
    <m/>
    <m/>
    <m/>
    <m/>
    <m/>
    <m/>
    <m/>
    <m/>
    <m/>
    <m/>
    <m/>
    <m/>
    <m/>
    <m/>
    <m/>
    <m/>
    <m/>
    <m/>
    <m/>
    <m/>
    <m/>
    <m/>
    <m/>
    <m/>
    <m/>
    <m/>
    <n v="1000"/>
    <m/>
    <n v="1000"/>
    <m/>
    <m/>
    <m/>
    <m/>
    <m/>
    <m/>
    <m/>
    <m/>
    <m/>
    <m/>
    <m/>
    <m/>
    <m/>
    <m/>
    <m/>
    <m/>
    <m/>
    <m/>
    <m/>
    <m/>
    <m/>
    <m/>
    <m/>
    <m/>
    <m/>
    <m/>
    <m/>
    <m/>
    <m/>
    <m/>
    <m/>
    <m/>
    <m/>
    <m/>
    <m/>
    <m/>
    <m/>
    <m/>
    <m/>
    <m/>
    <n v="0"/>
    <n v="49785"/>
    <n v="61863"/>
    <n v="111648"/>
    <s v="Dean or other administrator"/>
    <m/>
    <s v="yes"/>
    <m/>
    <s v="None"/>
    <m/>
    <m/>
    <m/>
    <n v="939"/>
    <n v="1073"/>
    <n v="452"/>
    <n v="452"/>
    <n v="52390"/>
    <n v="3275"/>
    <n v="21300"/>
    <n v="116"/>
    <m/>
    <n v="55000"/>
    <n v="87"/>
    <n v="87"/>
    <n v="2155"/>
    <m/>
    <m/>
    <n v="4"/>
    <n v="4.8"/>
    <m/>
    <m/>
    <n v="5"/>
    <n v="5"/>
    <n v="9.8000000000000007"/>
    <n v="1.06"/>
    <n v="13182"/>
    <s v="actual"/>
    <n v="10620"/>
    <n v="16034"/>
    <n v="13332"/>
    <n v="644"/>
    <m/>
    <m/>
    <n v="40630"/>
    <m/>
    <m/>
    <n v="2165"/>
    <n v="2939"/>
    <n v="2939"/>
    <n v="2165"/>
    <m/>
    <m/>
    <m/>
    <m/>
    <m/>
    <m/>
    <m/>
    <m/>
    <m/>
    <m/>
    <m/>
    <m/>
    <m/>
    <n v="66"/>
    <n v="1720"/>
    <n v="1"/>
    <n v="12"/>
    <n v="354"/>
    <n v="56"/>
    <n v="24"/>
    <n v="24"/>
    <n v="4"/>
    <n v="0"/>
    <n v="4"/>
    <n v="0"/>
    <m/>
    <m/>
    <m/>
    <m/>
    <m/>
    <n v="213414"/>
    <n v="3"/>
    <n v="0.39380015763829179"/>
    <n v="3.6722556606477504E-2"/>
    <n v="5.2110203496703929E-2"/>
    <n v="0"/>
    <n v="0.50841036113499571"/>
    <n v="8.9567211235310976E-3"/>
    <m/>
    <n v="0"/>
    <n v="0.44591036113499571"/>
    <n v="0.55408963886500429"/>
    <m/>
    <m/>
    <m/>
    <m/>
    <m/>
    <m/>
    <m/>
    <m/>
    <m/>
    <m/>
    <m/>
    <n v="790.85786200193161"/>
    <x v="0"/>
  </r>
  <r>
    <s v="West Valley CCD"/>
    <x v="63"/>
    <s v="492"/>
    <s v="Multi-College District"/>
    <x v="1"/>
    <n v="0.36230352661471404"/>
    <n v="0.17164179104477612"/>
    <n v="0.33"/>
    <n v="38.299999999999997"/>
    <n v="10.6"/>
    <n v="20120"/>
    <x v="6"/>
    <x v="565"/>
    <x v="115"/>
    <x v="3"/>
    <n v="24"/>
    <n v="432"/>
    <n v="47"/>
    <n v="65"/>
    <n v="0"/>
    <n v="7809"/>
    <m/>
    <n v="21601"/>
    <m/>
    <m/>
    <m/>
    <m/>
    <m/>
    <n v="12282"/>
    <m/>
    <n v="41692"/>
    <m/>
    <m/>
    <m/>
    <m/>
    <m/>
    <m/>
    <m/>
    <m/>
    <n v="13836"/>
    <m/>
    <n v="13836"/>
    <n v="5818"/>
    <m/>
    <m/>
    <m/>
    <m/>
    <m/>
    <m/>
    <m/>
    <n v="944"/>
    <m/>
    <n v="6762"/>
    <m/>
    <m/>
    <m/>
    <m/>
    <m/>
    <m/>
    <m/>
    <m/>
    <m/>
    <m/>
    <n v="0"/>
    <m/>
    <m/>
    <m/>
    <m/>
    <m/>
    <m/>
    <m/>
    <m/>
    <m/>
    <m/>
    <m/>
    <m/>
    <m/>
    <m/>
    <m/>
    <m/>
    <m/>
    <m/>
    <m/>
    <m/>
    <m/>
    <m/>
    <n v="6763"/>
    <m/>
    <n v="13672"/>
    <m/>
    <m/>
    <m/>
    <m/>
    <m/>
    <n v="20000"/>
    <n v="19000"/>
    <n v="59435"/>
    <m/>
    <m/>
    <m/>
    <m/>
    <m/>
    <m/>
    <m/>
    <m/>
    <m/>
    <m/>
    <m/>
    <m/>
    <m/>
    <m/>
    <m/>
    <m/>
    <m/>
    <m/>
    <m/>
    <m/>
    <m/>
    <m/>
    <m/>
    <m/>
    <m/>
    <m/>
    <m/>
    <m/>
    <m/>
    <m/>
    <n v="1390"/>
    <m/>
    <n v="1390"/>
    <m/>
    <m/>
    <m/>
    <m/>
    <m/>
    <m/>
    <m/>
    <m/>
    <m/>
    <m/>
    <m/>
    <m/>
    <m/>
    <m/>
    <m/>
    <m/>
    <m/>
    <m/>
    <m/>
    <m/>
    <m/>
    <m/>
    <m/>
    <m/>
    <m/>
    <m/>
    <m/>
    <m/>
    <m/>
    <m/>
    <m/>
    <m/>
    <m/>
    <m/>
    <m/>
    <m/>
    <m/>
    <m/>
    <m/>
    <m/>
    <n v="0"/>
    <n v="48454"/>
    <n v="74661"/>
    <n v="123115"/>
    <s v="Dean or other administrator"/>
    <m/>
    <s v="yes"/>
    <m/>
    <s v="None"/>
    <m/>
    <m/>
    <m/>
    <n v="1802"/>
    <n v="1987"/>
    <n v="548"/>
    <n v="548"/>
    <n v="51698"/>
    <n v="4111"/>
    <n v="25411"/>
    <n v="111"/>
    <m/>
    <n v="55000"/>
    <n v="211"/>
    <n v="230"/>
    <n v="2303"/>
    <m/>
    <m/>
    <n v="4"/>
    <n v="4.8"/>
    <m/>
    <m/>
    <n v="5"/>
    <n v="5"/>
    <n v="9.8000000000000007"/>
    <n v="1.06"/>
    <n v="14603"/>
    <s v="actual"/>
    <n v="9968"/>
    <n v="11590"/>
    <n v="9721"/>
    <n v="737"/>
    <m/>
    <m/>
    <n v="32016"/>
    <m/>
    <m/>
    <n v="1483"/>
    <n v="2218"/>
    <n v="2218"/>
    <n v="1483"/>
    <m/>
    <m/>
    <m/>
    <m/>
    <m/>
    <m/>
    <m/>
    <m/>
    <m/>
    <m/>
    <m/>
    <m/>
    <m/>
    <n v="71"/>
    <n v="2106"/>
    <n v="1"/>
    <n v="16"/>
    <n v="473"/>
    <n v="56"/>
    <n v="24"/>
    <n v="24"/>
    <n v="4"/>
    <n v="0"/>
    <n v="4"/>
    <n v="0"/>
    <m/>
    <m/>
    <m/>
    <m/>
    <m/>
    <n v="233000"/>
    <n v="3"/>
    <n v="0.33864273240466231"/>
    <n v="0.1123827315924136"/>
    <n v="5.4924257807740733E-2"/>
    <n v="0"/>
    <n v="0.4827600211184665"/>
    <n v="1.1290257076716891E-2"/>
    <m/>
    <n v="0"/>
    <n v="0.39356699021240305"/>
    <n v="0.60643300978759695"/>
    <m/>
    <m/>
    <m/>
    <m/>
    <m/>
    <m/>
    <m/>
    <m/>
    <m/>
    <m/>
    <m/>
    <n v="771.57360544216522"/>
    <x v="0"/>
  </r>
  <r>
    <s v="West Valley CCD"/>
    <x v="63"/>
    <s v="492"/>
    <s v="Multi-College District"/>
    <x v="1"/>
    <n v="0.36230352661471404"/>
    <n v="0.17164179104477612"/>
    <n v="0.33"/>
    <n v="38.299999999999997"/>
    <n v="10.6"/>
    <n v="20130"/>
    <x v="7"/>
    <x v="566"/>
    <x v="115"/>
    <x v="3"/>
    <n v="24"/>
    <n v="432"/>
    <n v="47"/>
    <n v="68"/>
    <m/>
    <n v="7809"/>
    <m/>
    <m/>
    <m/>
    <m/>
    <m/>
    <m/>
    <n v="16000"/>
    <n v="15000"/>
    <n v="12647"/>
    <n v="51456"/>
    <m/>
    <m/>
    <m/>
    <m/>
    <m/>
    <m/>
    <m/>
    <m/>
    <n v="5200"/>
    <m/>
    <n v="5200"/>
    <n v="5818"/>
    <m/>
    <m/>
    <m/>
    <m/>
    <m/>
    <m/>
    <m/>
    <m/>
    <m/>
    <n v="5818"/>
    <m/>
    <m/>
    <m/>
    <m/>
    <m/>
    <m/>
    <m/>
    <m/>
    <m/>
    <m/>
    <m/>
    <m/>
    <m/>
    <m/>
    <m/>
    <m/>
    <m/>
    <m/>
    <m/>
    <m/>
    <m/>
    <m/>
    <m/>
    <m/>
    <m/>
    <m/>
    <m/>
    <m/>
    <m/>
    <m/>
    <m/>
    <m/>
    <m/>
    <n v="3763"/>
    <m/>
    <m/>
    <m/>
    <m/>
    <m/>
    <m/>
    <m/>
    <n v="33600"/>
    <m/>
    <n v="37363"/>
    <m/>
    <m/>
    <m/>
    <m/>
    <m/>
    <m/>
    <m/>
    <m/>
    <m/>
    <m/>
    <m/>
    <m/>
    <m/>
    <m/>
    <m/>
    <m/>
    <m/>
    <m/>
    <m/>
    <m/>
    <m/>
    <m/>
    <m/>
    <m/>
    <m/>
    <m/>
    <m/>
    <m/>
    <n v="1000"/>
    <m/>
    <n v="800"/>
    <m/>
    <n v="1800"/>
    <m/>
    <m/>
    <m/>
    <m/>
    <m/>
    <m/>
    <m/>
    <m/>
    <m/>
    <m/>
    <m/>
    <m/>
    <m/>
    <m/>
    <m/>
    <m/>
    <m/>
    <m/>
    <m/>
    <m/>
    <m/>
    <m/>
    <m/>
    <m/>
    <m/>
    <m/>
    <m/>
    <n v="6400"/>
    <m/>
    <n v="6400"/>
    <m/>
    <m/>
    <m/>
    <m/>
    <m/>
    <m/>
    <m/>
    <m/>
    <m/>
    <m/>
    <m/>
    <n v="57274"/>
    <n v="50763"/>
    <n v="108037"/>
    <s v="Dean or other administrator"/>
    <m/>
    <s v="yes"/>
    <m/>
    <s v="None"/>
    <m/>
    <m/>
    <m/>
    <n v="1107"/>
    <n v="384"/>
    <n v="310"/>
    <n v="319"/>
    <n v="48582"/>
    <n v="4582"/>
    <n v="25882"/>
    <n v="110"/>
    <m/>
    <n v="1"/>
    <n v="74"/>
    <n v="120"/>
    <n v="1743"/>
    <m/>
    <m/>
    <n v="4"/>
    <n v="4.8"/>
    <m/>
    <n v="5"/>
    <n v="5"/>
    <n v="5"/>
    <n v="9.8000000000000007"/>
    <n v="1.06"/>
    <n v="12871"/>
    <s v="actual"/>
    <n v="10119"/>
    <n v="13702"/>
    <n v="11168"/>
    <n v="861"/>
    <n v="0"/>
    <m/>
    <n v="33956"/>
    <m/>
    <m/>
    <n v="1073"/>
    <n v="1073"/>
    <n v="2428"/>
    <n v="2428"/>
    <s v="Yes"/>
    <s v="West Valley College"/>
    <s v="Link+ Consortium"/>
    <m/>
    <m/>
    <m/>
    <m/>
    <m/>
    <m/>
    <m/>
    <m/>
    <s v="No"/>
    <m/>
    <n v="55"/>
    <n v="1524"/>
    <n v="1"/>
    <n v="22"/>
    <n v="660"/>
    <n v="56"/>
    <n v="24"/>
    <n v="24"/>
    <n v="4"/>
    <n v="0"/>
    <n v="4"/>
    <n v="0"/>
    <s v="No"/>
    <m/>
    <m/>
    <s v="No"/>
    <s v="Yes"/>
    <n v="214149"/>
    <n v="22163"/>
    <n v="0.47628127400797876"/>
    <n v="4.8131658598443129E-2"/>
    <n v="5.3851921101104254E-2"/>
    <n v="0"/>
    <n v="0.34583522311800585"/>
    <n v="1.6660958745614927E-2"/>
    <m/>
    <n v="0"/>
    <n v="0.53013319510908297"/>
    <n v="0.46986680489091698"/>
    <m/>
    <m/>
    <m/>
    <m/>
    <m/>
    <m/>
    <m/>
    <m/>
    <m/>
    <m/>
    <m/>
    <n v="739.8276579203025"/>
    <x v="0"/>
  </r>
  <r>
    <s v="West Valley CCD"/>
    <x v="63"/>
    <s v="492"/>
    <s v="Multi-College District"/>
    <x v="1"/>
    <n v="0.36230352661471404"/>
    <n v="0.17164179104477612"/>
    <n v="0.33"/>
    <n v="38.299999999999997"/>
    <n v="10.6"/>
    <n v="20140"/>
    <x v="8"/>
    <x v="567"/>
    <x v="115"/>
    <x v="10"/>
    <n v="74"/>
    <n v="432"/>
    <n v="47"/>
    <n v="83"/>
    <m/>
    <n v="0"/>
    <n v="0"/>
    <n v="0"/>
    <n v="0"/>
    <m/>
    <m/>
    <n v="0"/>
    <n v="16000"/>
    <n v="23696"/>
    <n v="21305"/>
    <n v="61001"/>
    <n v="0"/>
    <n v="0"/>
    <n v="0"/>
    <n v="0"/>
    <m/>
    <m/>
    <n v="0"/>
    <n v="0"/>
    <n v="8485"/>
    <n v="0"/>
    <n v="8485"/>
    <n v="0"/>
    <n v="0"/>
    <n v="0"/>
    <n v="0"/>
    <m/>
    <m/>
    <n v="0"/>
    <n v="0"/>
    <n v="9672"/>
    <n v="0"/>
    <n v="9672"/>
    <n v="0"/>
    <n v="0"/>
    <n v="0"/>
    <n v="0"/>
    <m/>
    <m/>
    <n v="0"/>
    <n v="0"/>
    <n v="0"/>
    <n v="0"/>
    <n v="0"/>
    <n v="0"/>
    <n v="0"/>
    <n v="0"/>
    <n v="0"/>
    <m/>
    <n v="0"/>
    <n v="0"/>
    <n v="0"/>
    <n v="0"/>
    <n v="0"/>
    <n v="0"/>
    <n v="0"/>
    <n v="0"/>
    <n v="0"/>
    <n v="12168.5"/>
    <m/>
    <n v="0"/>
    <n v="0"/>
    <n v="0"/>
    <n v="42201.5"/>
    <n v="0"/>
    <n v="54370"/>
    <n v="0"/>
    <n v="0"/>
    <n v="0"/>
    <n v="12168.5"/>
    <n v="0"/>
    <n v="0"/>
    <n v="0"/>
    <n v="0"/>
    <n v="42201.5"/>
    <n v="0"/>
    <n v="54370"/>
    <n v="0"/>
    <n v="0"/>
    <n v="0"/>
    <n v="0"/>
    <m/>
    <n v="0"/>
    <n v="0"/>
    <n v="0"/>
    <n v="0"/>
    <n v="0"/>
    <n v="0"/>
    <n v="0"/>
    <n v="0"/>
    <n v="0"/>
    <n v="0"/>
    <m/>
    <n v="0"/>
    <n v="0"/>
    <n v="0"/>
    <n v="500"/>
    <n v="0"/>
    <n v="500"/>
    <n v="0"/>
    <n v="0"/>
    <n v="0"/>
    <n v="0"/>
    <n v="0"/>
    <n v="0"/>
    <n v="0"/>
    <n v="0"/>
    <n v="500"/>
    <n v="0"/>
    <n v="500"/>
    <n v="0"/>
    <n v="0"/>
    <n v="0"/>
    <n v="0"/>
    <n v="0"/>
    <n v="0"/>
    <n v="0"/>
    <n v="992"/>
    <n v="0"/>
    <n v="992"/>
    <n v="0"/>
    <n v="0"/>
    <n v="0"/>
    <n v="0"/>
    <n v="0"/>
    <n v="0"/>
    <n v="0"/>
    <n v="0"/>
    <n v="0"/>
    <n v="0"/>
    <n v="0"/>
    <n v="0"/>
    <n v="0"/>
    <n v="0"/>
    <n v="0"/>
    <n v="0"/>
    <n v="0"/>
    <n v="992"/>
    <n v="0"/>
    <n v="992"/>
    <n v="0"/>
    <n v="0"/>
    <n v="0"/>
    <n v="0"/>
    <m/>
    <m/>
    <n v="0"/>
    <n v="0"/>
    <n v="0"/>
    <n v="0"/>
    <n v="0"/>
    <n v="70673"/>
    <n v="64347"/>
    <n v="135020"/>
    <s v="Dean or other administrator"/>
    <m/>
    <s v="No"/>
    <s v="M. Ed."/>
    <s v="None"/>
    <m/>
    <m/>
    <m/>
    <n v="844"/>
    <n v="886"/>
    <n v="282"/>
    <n v="289"/>
    <n v="52541"/>
    <n v="0"/>
    <n v="60663"/>
    <n v="73"/>
    <n v="0"/>
    <n v="1"/>
    <n v="40"/>
    <n v="40"/>
    <n v="1303"/>
    <s v="No"/>
    <m/>
    <n v="4"/>
    <n v="4.8"/>
    <n v="0"/>
    <n v="4"/>
    <n v="4"/>
    <n v="4"/>
    <n v="8.8000000000000007"/>
    <n v="1.25"/>
    <n v="10649"/>
    <s v="actual"/>
    <n v="7507"/>
    <n v="10450"/>
    <n v="9873"/>
    <n v="510"/>
    <n v="0"/>
    <m/>
    <n v="28340"/>
    <n v="1689"/>
    <n v="279"/>
    <m/>
    <n v="1822"/>
    <n v="1.6890000000000001"/>
    <n v="2169"/>
    <s v="Yes"/>
    <s v="West Valley College"/>
    <s v="LInk+ Consortium"/>
    <m/>
    <m/>
    <m/>
    <m/>
    <m/>
    <m/>
    <m/>
    <m/>
    <s v="No"/>
    <m/>
    <n v="71"/>
    <n v="1955"/>
    <n v="3"/>
    <n v="26"/>
    <n v="689"/>
    <n v="56"/>
    <n v="24"/>
    <n v="24"/>
    <n v="4"/>
    <n v="0"/>
    <n v="4"/>
    <n v="0"/>
    <s v="No"/>
    <m/>
    <s v="No"/>
    <s v="No"/>
    <s v="Yes"/>
    <n v="228970"/>
    <n v="0"/>
    <n v="0.45179232706265737"/>
    <n v="6.2842541845652494E-2"/>
    <n v="7.16338320248852E-2"/>
    <n v="0"/>
    <n v="0.40268108428380983"/>
    <n v="3.7031550881350913E-3"/>
    <n v="7.3470596948600206E-3"/>
    <n v="0"/>
    <n v="0.52342615908754264"/>
    <n v="0.47657384091245741"/>
    <n v="0.7"/>
    <s v="Yes"/>
    <m/>
    <s v="Student Government"/>
    <m/>
    <m/>
    <m/>
    <m/>
    <m/>
    <m/>
    <m/>
    <n v="790.64177489176802"/>
    <x v="0"/>
  </r>
  <r>
    <s v="Yosemite CCD"/>
    <x v="64"/>
    <s v="592"/>
    <s v="Multi-College District"/>
    <x v="4"/>
    <n v="0.67039387952414986"/>
    <n v="0.36500063054352855"/>
    <n v="0.14000000000000001"/>
    <n v="33.200000000000003"/>
    <n v="13.2"/>
    <n v="20060"/>
    <x v="0"/>
    <x v="568"/>
    <x v="116"/>
    <x v="1"/>
    <n v="10"/>
    <n v="299"/>
    <n v="27"/>
    <n v="77"/>
    <m/>
    <n v="24781"/>
    <m/>
    <n v="1250"/>
    <m/>
    <m/>
    <m/>
    <m/>
    <m/>
    <m/>
    <n v="5827"/>
    <n v="31858"/>
    <n v="33107"/>
    <m/>
    <m/>
    <m/>
    <m/>
    <n v="1800"/>
    <m/>
    <m/>
    <m/>
    <n v="4338"/>
    <n v="39245"/>
    <m/>
    <m/>
    <m/>
    <m/>
    <m/>
    <m/>
    <m/>
    <m/>
    <m/>
    <m/>
    <m/>
    <m/>
    <m/>
    <m/>
    <m/>
    <m/>
    <m/>
    <m/>
    <m/>
    <m/>
    <m/>
    <m/>
    <m/>
    <m/>
    <m/>
    <m/>
    <m/>
    <m/>
    <m/>
    <m/>
    <m/>
    <m/>
    <m/>
    <m/>
    <m/>
    <m/>
    <m/>
    <m/>
    <m/>
    <m/>
    <m/>
    <m/>
    <m/>
    <m/>
    <n v="2033"/>
    <m/>
    <m/>
    <m/>
    <m/>
    <m/>
    <m/>
    <n v="11502"/>
    <n v="2453"/>
    <n v="16719"/>
    <n v="32707"/>
    <m/>
    <m/>
    <m/>
    <m/>
    <m/>
    <m/>
    <m/>
    <m/>
    <m/>
    <m/>
    <m/>
    <m/>
    <m/>
    <m/>
    <m/>
    <m/>
    <m/>
    <m/>
    <m/>
    <m/>
    <m/>
    <m/>
    <m/>
    <m/>
    <m/>
    <m/>
    <m/>
    <m/>
    <m/>
    <m/>
    <m/>
    <m/>
    <m/>
    <m/>
    <m/>
    <m/>
    <m/>
    <m/>
    <m/>
    <m/>
    <m/>
    <m/>
    <m/>
    <m/>
    <m/>
    <m/>
    <m/>
    <m/>
    <m/>
    <m/>
    <m/>
    <m/>
    <m/>
    <m/>
    <m/>
    <m/>
    <m/>
    <m/>
    <m/>
    <m/>
    <m/>
    <m/>
    <m/>
    <m/>
    <m/>
    <m/>
    <m/>
    <m/>
    <m/>
    <m/>
    <m/>
    <m/>
    <m/>
    <m/>
    <n v="71103"/>
    <n v="32707"/>
    <n v="103810"/>
    <s v="Dean or other administrator"/>
    <m/>
    <s v="yes"/>
    <m/>
    <m/>
    <m/>
    <m/>
    <m/>
    <n v="1446"/>
    <n v="1990"/>
    <n v="0"/>
    <n v="0"/>
    <n v="66254"/>
    <n v="3896"/>
    <n v="3896"/>
    <n v="410"/>
    <m/>
    <m/>
    <n v="196"/>
    <n v="220"/>
    <n v="2291"/>
    <m/>
    <m/>
    <n v="6"/>
    <n v="6.65"/>
    <m/>
    <m/>
    <n v="13"/>
    <n v="12.45"/>
    <n v="19.100000000000001"/>
    <n v="2.27"/>
    <n v="13650"/>
    <s v="estimate"/>
    <n v="11800"/>
    <m/>
    <n v="20796"/>
    <n v="676"/>
    <m/>
    <n v="2003"/>
    <n v="35275"/>
    <m/>
    <m/>
    <n v="660"/>
    <n v="608"/>
    <n v="331"/>
    <n v="305"/>
    <m/>
    <m/>
    <m/>
    <m/>
    <m/>
    <m/>
    <m/>
    <m/>
    <m/>
    <m/>
    <m/>
    <m/>
    <m/>
    <n v="204"/>
    <n v="6082"/>
    <n v="7"/>
    <n v="2"/>
    <n v="117"/>
    <n v="69"/>
    <n v="40"/>
    <n v="24"/>
    <n v="8"/>
    <n v="0"/>
    <n v="5"/>
    <n v="0"/>
    <m/>
    <m/>
    <m/>
    <m/>
    <m/>
    <n v="358812"/>
    <n v="0"/>
    <n v="0.30688758308448127"/>
    <n v="0.37804643097967439"/>
    <n v="0"/>
    <n v="0"/>
    <n v="0.31506598593584434"/>
    <n v="0"/>
    <m/>
    <n v="0"/>
    <n v="0.68493401406415566"/>
    <n v="0.31506598593584434"/>
    <m/>
    <m/>
    <m/>
    <m/>
    <m/>
    <m/>
    <m/>
    <m/>
    <m/>
    <m/>
    <m/>
    <n v="724.59019695836685"/>
    <x v="2"/>
  </r>
  <r>
    <s v="Yosemite CCD"/>
    <x v="64"/>
    <s v="592"/>
    <s v="Multi-College District"/>
    <x v="4"/>
    <n v="0.67039387952414986"/>
    <n v="0.36500063054352855"/>
    <n v="0.14000000000000001"/>
    <n v="33.200000000000003"/>
    <n v="13.2"/>
    <n v="20070"/>
    <x v="1"/>
    <x v="569"/>
    <x v="116"/>
    <x v="1"/>
    <n v="10"/>
    <n v="299"/>
    <n v="27"/>
    <n v="77"/>
    <m/>
    <n v="42944"/>
    <m/>
    <m/>
    <n v="58587"/>
    <m/>
    <m/>
    <m/>
    <m/>
    <m/>
    <n v="3780"/>
    <n v="105311"/>
    <n v="3322"/>
    <m/>
    <n v="34530"/>
    <m/>
    <m/>
    <m/>
    <m/>
    <m/>
    <m/>
    <n v="750"/>
    <n v="38602"/>
    <m/>
    <m/>
    <m/>
    <m/>
    <m/>
    <m/>
    <m/>
    <m/>
    <m/>
    <m/>
    <m/>
    <m/>
    <m/>
    <m/>
    <m/>
    <m/>
    <m/>
    <m/>
    <m/>
    <m/>
    <m/>
    <m/>
    <m/>
    <m/>
    <m/>
    <m/>
    <m/>
    <m/>
    <m/>
    <m/>
    <m/>
    <m/>
    <m/>
    <m/>
    <m/>
    <m/>
    <m/>
    <m/>
    <m/>
    <m/>
    <m/>
    <m/>
    <m/>
    <m/>
    <n v="2033"/>
    <m/>
    <m/>
    <n v="360"/>
    <m/>
    <m/>
    <m/>
    <n v="18360"/>
    <m/>
    <m/>
    <n v="20753"/>
    <m/>
    <m/>
    <m/>
    <m/>
    <m/>
    <m/>
    <m/>
    <m/>
    <m/>
    <m/>
    <m/>
    <m/>
    <m/>
    <m/>
    <m/>
    <m/>
    <m/>
    <m/>
    <m/>
    <m/>
    <m/>
    <m/>
    <n v="21026"/>
    <m/>
    <m/>
    <m/>
    <m/>
    <m/>
    <m/>
    <m/>
    <n v="350"/>
    <m/>
    <n v="21376"/>
    <m/>
    <m/>
    <m/>
    <m/>
    <m/>
    <m/>
    <m/>
    <m/>
    <m/>
    <m/>
    <m/>
    <m/>
    <m/>
    <m/>
    <m/>
    <m/>
    <m/>
    <m/>
    <m/>
    <m/>
    <m/>
    <m/>
    <m/>
    <m/>
    <m/>
    <m/>
    <m/>
    <m/>
    <m/>
    <m/>
    <m/>
    <m/>
    <m/>
    <m/>
    <m/>
    <m/>
    <m/>
    <m/>
    <m/>
    <m/>
    <m/>
    <n v="143913"/>
    <n v="42129"/>
    <n v="186042"/>
    <s v="Dean or other administrator"/>
    <m/>
    <s v="yes"/>
    <m/>
    <m/>
    <m/>
    <m/>
    <m/>
    <n v="2608"/>
    <n v="3364"/>
    <n v="0"/>
    <n v="0"/>
    <n v="73649"/>
    <n v="1831"/>
    <n v="5727"/>
    <n v="162"/>
    <m/>
    <m/>
    <n v="139"/>
    <n v="148"/>
    <n v="3021"/>
    <m/>
    <m/>
    <n v="6"/>
    <n v="6.75"/>
    <m/>
    <m/>
    <n v="11"/>
    <n v="9.9700000000000006"/>
    <n v="16.72"/>
    <n v="1.88"/>
    <n v="13298"/>
    <s v="estimate"/>
    <n v="12063"/>
    <m/>
    <n v="14825"/>
    <n v="1429"/>
    <m/>
    <n v="1215"/>
    <n v="29532"/>
    <m/>
    <m/>
    <n v="651"/>
    <n v="515"/>
    <n v="184"/>
    <n v="147"/>
    <m/>
    <m/>
    <m/>
    <m/>
    <m/>
    <m/>
    <m/>
    <m/>
    <m/>
    <m/>
    <m/>
    <m/>
    <m/>
    <n v="225"/>
    <n v="6642"/>
    <n v="12"/>
    <n v="2"/>
    <n v="153"/>
    <n v="69"/>
    <n v="40"/>
    <n v="24"/>
    <n v="8"/>
    <n v="0"/>
    <n v="5"/>
    <n v="0"/>
    <m/>
    <m/>
    <m/>
    <m/>
    <m/>
    <n v="364686"/>
    <n v="0"/>
    <n v="0.5660603519635351"/>
    <n v="0.20749078165145504"/>
    <n v="0"/>
    <n v="0"/>
    <n v="0.11155008008944217"/>
    <n v="0.11489878629556767"/>
    <m/>
    <n v="0"/>
    <n v="0.77355113361499017"/>
    <n v="0.22644886638500983"/>
    <m/>
    <m/>
    <m/>
    <m/>
    <m/>
    <m/>
    <m/>
    <m/>
    <m/>
    <m/>
    <m/>
    <n v="819.71204146730042"/>
    <x v="2"/>
  </r>
  <r>
    <s v="Yosemite CCD"/>
    <x v="64"/>
    <s v="592"/>
    <s v="Multi-College District"/>
    <x v="4"/>
    <n v="0.67039387952414986"/>
    <n v="0.36500063054352855"/>
    <n v="0.14000000000000001"/>
    <n v="33.200000000000003"/>
    <n v="13.2"/>
    <n v="20080"/>
    <x v="2"/>
    <x v="570"/>
    <x v="117"/>
    <x v="1"/>
    <n v="24"/>
    <n v="328"/>
    <n v="27"/>
    <n v="77"/>
    <n v="12"/>
    <n v="27416"/>
    <m/>
    <n v="0"/>
    <n v="15378"/>
    <n v="0"/>
    <n v="0"/>
    <m/>
    <m/>
    <n v="20000"/>
    <n v="111"/>
    <n v="62905"/>
    <n v="0"/>
    <m/>
    <n v="0"/>
    <n v="5000"/>
    <n v="0"/>
    <n v="0"/>
    <m/>
    <m/>
    <n v="0"/>
    <n v="0"/>
    <n v="5000"/>
    <n v="28810"/>
    <m/>
    <n v="0"/>
    <n v="4805"/>
    <n v="0"/>
    <n v="0"/>
    <m/>
    <m/>
    <n v="0"/>
    <n v="7347"/>
    <n v="40962"/>
    <n v="10510"/>
    <m/>
    <m/>
    <m/>
    <m/>
    <m/>
    <m/>
    <m/>
    <m/>
    <m/>
    <n v="10510"/>
    <m/>
    <m/>
    <m/>
    <m/>
    <m/>
    <m/>
    <m/>
    <m/>
    <m/>
    <m/>
    <m/>
    <m/>
    <m/>
    <m/>
    <m/>
    <m/>
    <m/>
    <m/>
    <m/>
    <m/>
    <m/>
    <m/>
    <n v="2033"/>
    <m/>
    <n v="0"/>
    <n v="9640"/>
    <n v="0"/>
    <m/>
    <m/>
    <n v="34640"/>
    <n v="0"/>
    <n v="0"/>
    <n v="41313"/>
    <m/>
    <m/>
    <m/>
    <m/>
    <m/>
    <m/>
    <m/>
    <m/>
    <m/>
    <m/>
    <m/>
    <m/>
    <m/>
    <m/>
    <m/>
    <m/>
    <m/>
    <m/>
    <m/>
    <m/>
    <m/>
    <m/>
    <m/>
    <m/>
    <m/>
    <m/>
    <m/>
    <m/>
    <m/>
    <m/>
    <m/>
    <m/>
    <m/>
    <m/>
    <m/>
    <m/>
    <m/>
    <m/>
    <m/>
    <m/>
    <m/>
    <m/>
    <m/>
    <m/>
    <m/>
    <m/>
    <m/>
    <m/>
    <m/>
    <m/>
    <m/>
    <m/>
    <m/>
    <m/>
    <m/>
    <m/>
    <m/>
    <m/>
    <m/>
    <m/>
    <m/>
    <m/>
    <m/>
    <m/>
    <m/>
    <m/>
    <m/>
    <m/>
    <m/>
    <m/>
    <m/>
    <m/>
    <m/>
    <m/>
    <n v="114377"/>
    <n v="46313"/>
    <n v="160690"/>
    <s v="Dean or other administrator"/>
    <m/>
    <s v="yes"/>
    <m/>
    <m/>
    <m/>
    <m/>
    <s v="NA"/>
    <n v="1749"/>
    <n v="1810"/>
    <m/>
    <m/>
    <n v="49717"/>
    <m/>
    <n v="6486"/>
    <n v="171"/>
    <m/>
    <m/>
    <m/>
    <n v="159"/>
    <n v="2714"/>
    <m/>
    <m/>
    <n v="10"/>
    <n v="7.55"/>
    <m/>
    <m/>
    <n v="13"/>
    <n v="12.75"/>
    <n v="20.3"/>
    <n v="5.7"/>
    <n v="13032"/>
    <s v="estimate"/>
    <n v="10052"/>
    <n v="14919"/>
    <n v="13825"/>
    <n v="876"/>
    <m/>
    <n v="1777"/>
    <n v="41449"/>
    <m/>
    <m/>
    <n v="381"/>
    <n v="261"/>
    <n v="288"/>
    <n v="178"/>
    <m/>
    <m/>
    <m/>
    <m/>
    <m/>
    <m/>
    <m/>
    <m/>
    <m/>
    <m/>
    <m/>
    <m/>
    <m/>
    <n v="195"/>
    <n v="5632"/>
    <n v="4"/>
    <n v="9"/>
    <n v="161"/>
    <n v="69"/>
    <n v="20"/>
    <n v="300"/>
    <n v="8"/>
    <n v="0"/>
    <m/>
    <n v="0"/>
    <m/>
    <m/>
    <m/>
    <m/>
    <m/>
    <n v="346897"/>
    <m/>
    <n v="0.3914680440599913"/>
    <n v="3.1115813056195159E-2"/>
    <n v="0.25491318688157322"/>
    <n v="6.5405439044122229E-2"/>
    <n v="0.25709751695811811"/>
    <n v="0"/>
    <m/>
    <n v="0"/>
    <n v="0.71178666998568674"/>
    <n v="0.28821333001431326"/>
    <m/>
    <m/>
    <m/>
    <m/>
    <m/>
    <m/>
    <m/>
    <m/>
    <m/>
    <m/>
    <m/>
    <n v="697.35137696457662"/>
    <x v="2"/>
  </r>
  <r>
    <s v="Yosemite CCD"/>
    <x v="64"/>
    <s v="592"/>
    <s v="Multi-College District"/>
    <x v="4"/>
    <n v="0.67039387952414986"/>
    <n v="0.36500063054352855"/>
    <n v="0.14000000000000001"/>
    <n v="33.200000000000003"/>
    <n v="13.2"/>
    <n v="20090"/>
    <x v="3"/>
    <x v="571"/>
    <x v="117"/>
    <x v="1"/>
    <n v="24"/>
    <n v="328"/>
    <n v="27"/>
    <n v="77"/>
    <n v="12"/>
    <n v="27592"/>
    <m/>
    <n v="0"/>
    <n v="0"/>
    <n v="0"/>
    <n v="0"/>
    <m/>
    <m/>
    <n v="0"/>
    <n v="859"/>
    <n v="28451"/>
    <m/>
    <m/>
    <m/>
    <m/>
    <m/>
    <m/>
    <m/>
    <m/>
    <m/>
    <n v="10000"/>
    <n v="10000"/>
    <n v="27611"/>
    <m/>
    <n v="0"/>
    <n v="0"/>
    <n v="0"/>
    <n v="0"/>
    <m/>
    <m/>
    <n v="0"/>
    <n v="0"/>
    <n v="27611"/>
    <m/>
    <m/>
    <m/>
    <m/>
    <m/>
    <m/>
    <m/>
    <m/>
    <m/>
    <m/>
    <n v="0"/>
    <m/>
    <m/>
    <m/>
    <m/>
    <m/>
    <m/>
    <m/>
    <m/>
    <m/>
    <m/>
    <m/>
    <m/>
    <m/>
    <m/>
    <m/>
    <m/>
    <m/>
    <m/>
    <m/>
    <m/>
    <m/>
    <m/>
    <n v="13676"/>
    <m/>
    <n v="0"/>
    <n v="0"/>
    <n v="0"/>
    <m/>
    <m/>
    <n v="729"/>
    <n v="0"/>
    <n v="8079"/>
    <n v="19101"/>
    <m/>
    <m/>
    <m/>
    <m/>
    <m/>
    <m/>
    <m/>
    <m/>
    <m/>
    <m/>
    <m/>
    <m/>
    <m/>
    <m/>
    <m/>
    <m/>
    <m/>
    <m/>
    <m/>
    <m/>
    <m/>
    <m/>
    <m/>
    <m/>
    <m/>
    <m/>
    <m/>
    <m/>
    <m/>
    <m/>
    <m/>
    <m/>
    <m/>
    <m/>
    <m/>
    <m/>
    <m/>
    <m/>
    <m/>
    <m/>
    <m/>
    <m/>
    <m/>
    <m/>
    <m/>
    <m/>
    <m/>
    <m/>
    <m/>
    <m/>
    <m/>
    <m/>
    <m/>
    <m/>
    <m/>
    <m/>
    <m/>
    <m/>
    <m/>
    <m/>
    <m/>
    <m/>
    <m/>
    <m/>
    <m/>
    <m/>
    <m/>
    <m/>
    <m/>
    <m/>
    <m/>
    <m/>
    <m/>
    <m/>
    <n v="56062"/>
    <n v="29101"/>
    <n v="85163"/>
    <s v="Dean or other administrator"/>
    <m/>
    <s v="yes"/>
    <m/>
    <m/>
    <m/>
    <m/>
    <s v="NA"/>
    <n v="1211"/>
    <n v="1289"/>
    <n v="89"/>
    <n v="91"/>
    <n v="49197"/>
    <n v="6094"/>
    <n v="14940"/>
    <n v="162"/>
    <m/>
    <m/>
    <m/>
    <n v="66"/>
    <n v="1578"/>
    <m/>
    <m/>
    <n v="9"/>
    <n v="6.75"/>
    <m/>
    <m/>
    <n v="13"/>
    <n v="12.75"/>
    <n v="19.5"/>
    <n v="4.5"/>
    <n v="14674"/>
    <s v="estimate"/>
    <n v="11182"/>
    <m/>
    <n v="16524"/>
    <n v="841"/>
    <m/>
    <n v="1699"/>
    <n v="29246"/>
    <m/>
    <m/>
    <n v="423"/>
    <n v="287"/>
    <n v="313"/>
    <n v="183"/>
    <m/>
    <m/>
    <m/>
    <m/>
    <m/>
    <m/>
    <m/>
    <m/>
    <m/>
    <m/>
    <m/>
    <m/>
    <m/>
    <m/>
    <m/>
    <n v="3"/>
    <n v="9"/>
    <n v="149"/>
    <n v="69"/>
    <n v="20"/>
    <n v="300"/>
    <n v="8"/>
    <n v="0"/>
    <m/>
    <n v="0"/>
    <m/>
    <m/>
    <m/>
    <m/>
    <m/>
    <n v="426277"/>
    <m/>
    <n v="0.33407700527224266"/>
    <n v="0.11742188509094326"/>
    <n v="0.3242135669246034"/>
    <n v="0"/>
    <n v="0.22428754271221071"/>
    <n v="0"/>
    <m/>
    <n v="0"/>
    <n v="0.65829057219684606"/>
    <n v="0.34170942780315394"/>
    <m/>
    <m/>
    <m/>
    <m/>
    <m/>
    <m/>
    <m/>
    <m/>
    <m/>
    <m/>
    <m/>
    <n v="808.68615384614611"/>
    <x v="2"/>
  </r>
  <r>
    <s v="Yosemite CCD"/>
    <x v="64"/>
    <s v="592"/>
    <s v="Multi-College District"/>
    <x v="4"/>
    <n v="0.67039387952414986"/>
    <n v="0.36500063054352855"/>
    <n v="0.14000000000000001"/>
    <n v="33.200000000000003"/>
    <n v="13.2"/>
    <n v="20100"/>
    <x v="4"/>
    <x v="572"/>
    <x v="117"/>
    <x v="1"/>
    <n v="24"/>
    <n v="328"/>
    <n v="27"/>
    <n v="77"/>
    <n v="12"/>
    <n v="0"/>
    <m/>
    <n v="0"/>
    <n v="0"/>
    <n v="0"/>
    <n v="0"/>
    <m/>
    <m/>
    <n v="27008"/>
    <n v="0"/>
    <n v="27008"/>
    <m/>
    <m/>
    <m/>
    <m/>
    <m/>
    <m/>
    <m/>
    <m/>
    <m/>
    <m/>
    <m/>
    <n v="0"/>
    <m/>
    <n v="0"/>
    <n v="0"/>
    <n v="0"/>
    <n v="0"/>
    <m/>
    <m/>
    <n v="39254"/>
    <n v="0"/>
    <n v="39254"/>
    <m/>
    <m/>
    <m/>
    <m/>
    <m/>
    <m/>
    <m/>
    <m/>
    <m/>
    <m/>
    <n v="0"/>
    <m/>
    <m/>
    <m/>
    <m/>
    <m/>
    <m/>
    <m/>
    <m/>
    <m/>
    <m/>
    <m/>
    <m/>
    <m/>
    <m/>
    <m/>
    <m/>
    <m/>
    <m/>
    <m/>
    <m/>
    <m/>
    <m/>
    <n v="0"/>
    <m/>
    <n v="0"/>
    <n v="0"/>
    <n v="0"/>
    <m/>
    <m/>
    <n v="56311"/>
    <n v="2033"/>
    <n v="10367"/>
    <n v="68711"/>
    <m/>
    <m/>
    <m/>
    <m/>
    <m/>
    <m/>
    <m/>
    <m/>
    <m/>
    <m/>
    <m/>
    <m/>
    <m/>
    <m/>
    <m/>
    <m/>
    <m/>
    <m/>
    <m/>
    <m/>
    <m/>
    <m/>
    <m/>
    <m/>
    <m/>
    <m/>
    <m/>
    <m/>
    <m/>
    <m/>
    <m/>
    <m/>
    <m/>
    <m/>
    <m/>
    <m/>
    <m/>
    <m/>
    <m/>
    <m/>
    <m/>
    <m/>
    <m/>
    <m/>
    <m/>
    <m/>
    <m/>
    <m/>
    <m/>
    <m/>
    <m/>
    <m/>
    <m/>
    <m/>
    <m/>
    <m/>
    <m/>
    <m/>
    <m/>
    <m/>
    <m/>
    <m/>
    <m/>
    <m/>
    <m/>
    <m/>
    <m/>
    <m/>
    <m/>
    <m/>
    <m/>
    <m/>
    <m/>
    <m/>
    <n v="66262"/>
    <n v="68711"/>
    <n v="134973"/>
    <s v="Dean or other administrator"/>
    <m/>
    <s v="yes"/>
    <m/>
    <m/>
    <m/>
    <m/>
    <s v="NA"/>
    <n v="1098"/>
    <n v="1107"/>
    <n v="146"/>
    <n v="148"/>
    <n v="50501"/>
    <n v="6371"/>
    <n v="21311"/>
    <n v="162"/>
    <m/>
    <m/>
    <m/>
    <n v="2"/>
    <n v="1580"/>
    <m/>
    <m/>
    <n v="9"/>
    <n v="6.75"/>
    <m/>
    <m/>
    <n v="14"/>
    <n v="13.75"/>
    <n v="20.5"/>
    <n v="4.0999999999999996"/>
    <n v="13255"/>
    <s v="estimate"/>
    <n v="9647"/>
    <m/>
    <n v="17996"/>
    <n v="727"/>
    <m/>
    <n v="1235"/>
    <s v="*19958"/>
    <m/>
    <m/>
    <n v="290"/>
    <n v="219"/>
    <n v="308"/>
    <n v="199"/>
    <m/>
    <m/>
    <m/>
    <m/>
    <m/>
    <m/>
    <m/>
    <m/>
    <m/>
    <m/>
    <m/>
    <m/>
    <m/>
    <m/>
    <m/>
    <n v="3"/>
    <n v="6"/>
    <n v="125"/>
    <n v="69"/>
    <n v="20"/>
    <n v="220"/>
    <n v="8"/>
    <n v="0"/>
    <m/>
    <n v="0"/>
    <m/>
    <m/>
    <m/>
    <m/>
    <m/>
    <n v="382767"/>
    <m/>
    <n v="0.20009927911508227"/>
    <n v="0"/>
    <n v="0.29082853607758591"/>
    <n v="0"/>
    <n v="0.50907218480733185"/>
    <n v="0"/>
    <m/>
    <n v="0"/>
    <n v="0.49092781519266815"/>
    <n v="0.50907218480733185"/>
    <m/>
    <m/>
    <m/>
    <m/>
    <m/>
    <m/>
    <m/>
    <m/>
    <m/>
    <m/>
    <m/>
    <n v="739.47014169569422"/>
    <x v="2"/>
  </r>
  <r>
    <s v="Yosemite CCD"/>
    <x v="64"/>
    <s v="592"/>
    <s v="Multi-College District"/>
    <x v="4"/>
    <n v="0.67039387952414986"/>
    <n v="0.36500063054352855"/>
    <n v="0.14000000000000001"/>
    <n v="33.200000000000003"/>
    <n v="13.2"/>
    <n v="20110"/>
    <x v="5"/>
    <x v="573"/>
    <x v="117"/>
    <x v="1"/>
    <n v="25"/>
    <n v="299"/>
    <n v="27"/>
    <n v="86"/>
    <n v="0"/>
    <m/>
    <m/>
    <n v="2037"/>
    <m/>
    <m/>
    <m/>
    <m/>
    <m/>
    <n v="6331"/>
    <n v="54"/>
    <n v="8422"/>
    <m/>
    <m/>
    <n v="7479"/>
    <m/>
    <m/>
    <n v="4910"/>
    <m/>
    <m/>
    <m/>
    <m/>
    <n v="12389"/>
    <m/>
    <m/>
    <n v="1900"/>
    <m/>
    <m/>
    <m/>
    <m/>
    <m/>
    <n v="559"/>
    <n v="690"/>
    <n v="3149"/>
    <m/>
    <m/>
    <m/>
    <m/>
    <m/>
    <m/>
    <m/>
    <m/>
    <m/>
    <m/>
    <m/>
    <m/>
    <m/>
    <m/>
    <m/>
    <m/>
    <m/>
    <m/>
    <m/>
    <m/>
    <m/>
    <m/>
    <m/>
    <m/>
    <m/>
    <m/>
    <m/>
    <m/>
    <m/>
    <m/>
    <m/>
    <m/>
    <m/>
    <m/>
    <m/>
    <n v="2920"/>
    <m/>
    <m/>
    <m/>
    <m/>
    <n v="18935"/>
    <m/>
    <m/>
    <n v="21855"/>
    <m/>
    <m/>
    <m/>
    <m/>
    <m/>
    <m/>
    <m/>
    <m/>
    <m/>
    <m/>
    <m/>
    <m/>
    <m/>
    <m/>
    <m/>
    <m/>
    <m/>
    <m/>
    <m/>
    <m/>
    <m/>
    <m/>
    <m/>
    <m/>
    <m/>
    <m/>
    <m/>
    <m/>
    <m/>
    <m/>
    <n v="173"/>
    <n v="336"/>
    <n v="509"/>
    <m/>
    <m/>
    <m/>
    <m/>
    <m/>
    <m/>
    <m/>
    <m/>
    <m/>
    <m/>
    <m/>
    <m/>
    <m/>
    <m/>
    <m/>
    <m/>
    <m/>
    <m/>
    <m/>
    <m/>
    <m/>
    <m/>
    <m/>
    <m/>
    <m/>
    <m/>
    <m/>
    <m/>
    <m/>
    <m/>
    <m/>
    <m/>
    <m/>
    <m/>
    <m/>
    <m/>
    <m/>
    <m/>
    <m/>
    <m/>
    <m/>
    <n v="11571"/>
    <n v="34753"/>
    <n v="46324"/>
    <s v="Dean or other administrator"/>
    <m/>
    <s v="No"/>
    <s v="M.A. (subject other than librarianship)"/>
    <m/>
    <m/>
    <m/>
    <s v="We have no faculty coordinators or department chairs"/>
    <n v="706"/>
    <n v="784"/>
    <m/>
    <m/>
    <n v="42413"/>
    <n v="2673"/>
    <n v="23996"/>
    <n v="162"/>
    <m/>
    <m/>
    <n v="3"/>
    <n v="3"/>
    <m/>
    <m/>
    <m/>
    <n v="10"/>
    <n v="6.25"/>
    <m/>
    <m/>
    <n v="12"/>
    <n v="10.29"/>
    <n v="16.54"/>
    <n v="7"/>
    <n v="6956"/>
    <s v="actual"/>
    <n v="9416"/>
    <n v="24304"/>
    <n v="10963"/>
    <n v="413"/>
    <m/>
    <n v="1920"/>
    <n v="47016"/>
    <m/>
    <m/>
    <n v="267"/>
    <n v="188"/>
    <n v="258"/>
    <n v="146"/>
    <m/>
    <m/>
    <m/>
    <m/>
    <m/>
    <m/>
    <m/>
    <m/>
    <m/>
    <m/>
    <m/>
    <m/>
    <m/>
    <n v="128"/>
    <n v="4474"/>
    <n v="1"/>
    <n v="6"/>
    <n v="129"/>
    <n v="69"/>
    <n v="40"/>
    <n v="10"/>
    <n v="9"/>
    <n v="0"/>
    <n v="4"/>
    <n v="0"/>
    <m/>
    <m/>
    <m/>
    <m/>
    <m/>
    <n v="432622"/>
    <n v="1"/>
    <n v="0.18180640704602366"/>
    <n v="0.2674423624902858"/>
    <n v="6.7977722131076765E-2"/>
    <n v="0"/>
    <n v="0.47178568344702532"/>
    <n v="1.0987824885588464E-2"/>
    <m/>
    <n v="0"/>
    <n v="0.24978412917710041"/>
    <n v="0.75021587082289953"/>
    <m/>
    <m/>
    <m/>
    <m/>
    <m/>
    <m/>
    <m/>
    <m/>
    <m/>
    <m/>
    <m/>
    <n v="901.11299591177794"/>
    <x v="2"/>
  </r>
  <r>
    <s v="Yosemite CCD"/>
    <x v="64"/>
    <s v="592"/>
    <s v="Multi-College District"/>
    <x v="4"/>
    <n v="0.67039387952414986"/>
    <n v="0.36500063054352855"/>
    <n v="0.14000000000000001"/>
    <n v="33.200000000000003"/>
    <n v="13.2"/>
    <n v="20120"/>
    <x v="6"/>
    <x v="574"/>
    <x v="117"/>
    <x v="1"/>
    <n v="25"/>
    <n v="299"/>
    <n v="27"/>
    <n v="86"/>
    <n v="0"/>
    <n v="37632"/>
    <m/>
    <n v="9172"/>
    <m/>
    <m/>
    <m/>
    <m/>
    <m/>
    <m/>
    <n v="50"/>
    <n v="46854"/>
    <n v="2500"/>
    <m/>
    <n v="2031"/>
    <m/>
    <m/>
    <m/>
    <m/>
    <m/>
    <n v="1739"/>
    <m/>
    <n v="6270"/>
    <n v="16450"/>
    <m/>
    <n v="1500"/>
    <m/>
    <m/>
    <m/>
    <m/>
    <m/>
    <n v="200"/>
    <n v="567"/>
    <n v="18717"/>
    <m/>
    <m/>
    <m/>
    <m/>
    <m/>
    <m/>
    <m/>
    <m/>
    <m/>
    <m/>
    <m/>
    <m/>
    <m/>
    <m/>
    <m/>
    <m/>
    <m/>
    <m/>
    <m/>
    <m/>
    <m/>
    <m/>
    <m/>
    <m/>
    <m/>
    <m/>
    <m/>
    <m/>
    <m/>
    <m/>
    <m/>
    <m/>
    <m/>
    <n v="20000"/>
    <m/>
    <n v="1796"/>
    <m/>
    <m/>
    <m/>
    <m/>
    <m/>
    <n v="2400"/>
    <n v="20"/>
    <n v="21816"/>
    <m/>
    <m/>
    <m/>
    <m/>
    <m/>
    <m/>
    <m/>
    <m/>
    <m/>
    <m/>
    <m/>
    <m/>
    <m/>
    <m/>
    <m/>
    <m/>
    <m/>
    <m/>
    <m/>
    <m/>
    <m/>
    <m/>
    <m/>
    <m/>
    <n v="532"/>
    <m/>
    <m/>
    <m/>
    <m/>
    <m/>
    <m/>
    <m/>
    <n v="532"/>
    <m/>
    <m/>
    <m/>
    <m/>
    <m/>
    <m/>
    <m/>
    <m/>
    <m/>
    <m/>
    <m/>
    <m/>
    <m/>
    <m/>
    <m/>
    <m/>
    <m/>
    <m/>
    <m/>
    <m/>
    <m/>
    <m/>
    <m/>
    <m/>
    <m/>
    <m/>
    <m/>
    <m/>
    <m/>
    <m/>
    <m/>
    <m/>
    <m/>
    <m/>
    <m/>
    <m/>
    <m/>
    <m/>
    <m/>
    <m/>
    <m/>
    <n v="65571"/>
    <n v="28618"/>
    <n v="94189"/>
    <s v="Dean or other administrator"/>
    <m/>
    <s v="No"/>
    <s v="M.A. (subject other than librarianship)"/>
    <m/>
    <m/>
    <m/>
    <s v="We have no faculty coordinators or department chairs"/>
    <n v="677"/>
    <n v="703"/>
    <m/>
    <m/>
    <n v="28901"/>
    <n v="153"/>
    <n v="23554"/>
    <n v="147"/>
    <m/>
    <m/>
    <n v="0"/>
    <n v="0"/>
    <n v="668"/>
    <m/>
    <m/>
    <n v="7"/>
    <n v="4.26"/>
    <m/>
    <m/>
    <n v="10"/>
    <n v="9.1199999999999992"/>
    <n v="13.379999999999999"/>
    <n v="7.18"/>
    <n v="6739"/>
    <s v="actual"/>
    <n v="7734"/>
    <n v="26511"/>
    <n v="9026"/>
    <n v="462"/>
    <m/>
    <n v="822"/>
    <n v="44555"/>
    <m/>
    <m/>
    <n v="252"/>
    <n v="216"/>
    <n v="164"/>
    <n v="100"/>
    <m/>
    <m/>
    <m/>
    <m/>
    <m/>
    <m/>
    <m/>
    <m/>
    <m/>
    <m/>
    <m/>
    <m/>
    <m/>
    <n v="80"/>
    <n v="2760"/>
    <n v="1"/>
    <n v="4"/>
    <n v="82"/>
    <n v="69"/>
    <n v="40"/>
    <n v="20"/>
    <n v="9"/>
    <n v="0"/>
    <n v="0"/>
    <n v="0"/>
    <m/>
    <m/>
    <m/>
    <m/>
    <m/>
    <n v="317420"/>
    <n v="2"/>
    <n v="0.4974466232787268"/>
    <n v="6.6568282920510882E-2"/>
    <n v="0.19871747231630021"/>
    <n v="0"/>
    <n v="0.23161940353969146"/>
    <n v="5.6482179447706208E-3"/>
    <m/>
    <n v="0"/>
    <n v="0.69616409559502701"/>
    <n v="0.30383590440497299"/>
    <m/>
    <m/>
    <m/>
    <m/>
    <m/>
    <m/>
    <m/>
    <m/>
    <m/>
    <m/>
    <m/>
    <n v="978.59076090823544"/>
    <x v="2"/>
  </r>
  <r>
    <s v="Yosemite CCD"/>
    <x v="64"/>
    <s v="592"/>
    <s v="Multi-College District"/>
    <x v="4"/>
    <n v="0.67039387952414986"/>
    <n v="0.36500063054352855"/>
    <n v="0.14000000000000001"/>
    <n v="33.200000000000003"/>
    <n v="13.2"/>
    <n v="20130"/>
    <x v="7"/>
    <x v="575"/>
    <x v="118"/>
    <x v="18"/>
    <n v="0"/>
    <n v="55"/>
    <n v="0"/>
    <n v="42"/>
    <m/>
    <n v="4537"/>
    <m/>
    <n v="10046"/>
    <n v="0"/>
    <m/>
    <m/>
    <n v="0"/>
    <n v="0"/>
    <n v="6735"/>
    <n v="160"/>
    <n v="21478"/>
    <n v="0"/>
    <m/>
    <n v="5458"/>
    <n v="0"/>
    <m/>
    <m/>
    <n v="0"/>
    <n v="0"/>
    <n v="0"/>
    <n v="2485"/>
    <n v="7943"/>
    <n v="9124"/>
    <m/>
    <n v="1500"/>
    <n v="0"/>
    <m/>
    <m/>
    <n v="0"/>
    <n v="0"/>
    <n v="180"/>
    <n v="220"/>
    <n v="11024"/>
    <n v="0"/>
    <m/>
    <n v="0"/>
    <n v="0"/>
    <m/>
    <m/>
    <n v="0"/>
    <n v="0"/>
    <n v="0"/>
    <n v="0"/>
    <n v="0"/>
    <m/>
    <m/>
    <m/>
    <m/>
    <m/>
    <m/>
    <m/>
    <m/>
    <m/>
    <m/>
    <m/>
    <m/>
    <m/>
    <m/>
    <m/>
    <m/>
    <m/>
    <m/>
    <m/>
    <m/>
    <m/>
    <m/>
    <n v="8806"/>
    <m/>
    <n v="1770"/>
    <n v="0"/>
    <m/>
    <n v="0"/>
    <n v="0"/>
    <n v="0"/>
    <n v="1465"/>
    <n v="0"/>
    <n v="12041"/>
    <m/>
    <m/>
    <m/>
    <m/>
    <m/>
    <m/>
    <m/>
    <m/>
    <m/>
    <m/>
    <m/>
    <m/>
    <m/>
    <m/>
    <m/>
    <m/>
    <m/>
    <m/>
    <m/>
    <m/>
    <m/>
    <m/>
    <n v="0"/>
    <m/>
    <n v="0"/>
    <n v="0"/>
    <m/>
    <n v="0"/>
    <n v="0"/>
    <m/>
    <n v="463"/>
    <n v="0"/>
    <n v="463"/>
    <m/>
    <m/>
    <m/>
    <m/>
    <m/>
    <m/>
    <m/>
    <m/>
    <m/>
    <m/>
    <m/>
    <m/>
    <m/>
    <m/>
    <m/>
    <m/>
    <m/>
    <m/>
    <m/>
    <m/>
    <n v="0"/>
    <m/>
    <n v="0"/>
    <n v="0"/>
    <m/>
    <n v="0"/>
    <m/>
    <n v="0"/>
    <n v="0"/>
    <n v="0"/>
    <n v="0"/>
    <m/>
    <n v="0"/>
    <n v="0"/>
    <m/>
    <m/>
    <n v="0"/>
    <n v="0"/>
    <n v="0"/>
    <n v="0"/>
    <n v="0"/>
    <n v="32502"/>
    <n v="20447"/>
    <n v="52949"/>
    <s v="Dean or other administrator"/>
    <m/>
    <s v="No"/>
    <s v="M.A."/>
    <m/>
    <m/>
    <m/>
    <m/>
    <n v="679"/>
    <n v="735"/>
    <n v="0"/>
    <n v="0"/>
    <n v="28367"/>
    <n v="42"/>
    <n v="22484"/>
    <n v="147"/>
    <m/>
    <n v="0"/>
    <n v="1"/>
    <n v="0"/>
    <n v="587"/>
    <m/>
    <m/>
    <n v="6"/>
    <n v="4.72"/>
    <n v="0"/>
    <n v="10"/>
    <n v="10"/>
    <n v="9.75"/>
    <n v="14.469999999999999"/>
    <n v="6.25"/>
    <n v="3262"/>
    <s v="actual"/>
    <n v="4357"/>
    <n v="16646"/>
    <n v="4011"/>
    <n v="218"/>
    <n v="237"/>
    <m/>
    <n v="25469"/>
    <m/>
    <m/>
    <n v="195"/>
    <n v="165"/>
    <n v="146"/>
    <n v="78"/>
    <s v="Yes"/>
    <s v="LVIS (Libraries Very Interested In Sharing)"/>
    <s v="OCLC FirstSearch"/>
    <s v="OCLC WorldShare"/>
    <s v="Columbia College"/>
    <m/>
    <m/>
    <m/>
    <m/>
    <m/>
    <m/>
    <s v="No"/>
    <m/>
    <n v="129"/>
    <n v="4297"/>
    <n v="4"/>
    <n v="4"/>
    <n v="85"/>
    <n v="53"/>
    <n v="36"/>
    <n v="20"/>
    <n v="0"/>
    <n v="0"/>
    <n v="0"/>
    <n v="0"/>
    <s v="No"/>
    <m/>
    <m/>
    <s v="No"/>
    <s v="No"/>
    <n v="170444"/>
    <n v="4"/>
    <n v="0.40563561162628187"/>
    <n v="0.15001227596366315"/>
    <n v="0.20820034372698257"/>
    <n v="0"/>
    <n v="0.22740750533532267"/>
    <n v="8.7442633477497218E-3"/>
    <m/>
    <n v="0"/>
    <n v="0.61383595535326452"/>
    <n v="0.38616404464673554"/>
    <m/>
    <m/>
    <m/>
    <m/>
    <m/>
    <m/>
    <m/>
    <m/>
    <m/>
    <m/>
    <m/>
    <n v="792.61306479743871"/>
    <x v="2"/>
  </r>
  <r>
    <s v="Yosemite CCD"/>
    <x v="64"/>
    <s v="592"/>
    <s v="Multi-College District"/>
    <x v="4"/>
    <n v="0.67039387952414986"/>
    <n v="0.36500063054352855"/>
    <n v="0.14000000000000001"/>
    <n v="33.200000000000003"/>
    <n v="13.2"/>
    <n v="20140"/>
    <x v="8"/>
    <x v="576"/>
    <x v="119"/>
    <x v="5"/>
    <n v="72"/>
    <n v="516"/>
    <n v="0"/>
    <n v="183"/>
    <m/>
    <n v="30413"/>
    <n v="0"/>
    <n v="0"/>
    <n v="0"/>
    <m/>
    <m/>
    <n v="0"/>
    <s v="$2,,021"/>
    <n v="0"/>
    <n v="180"/>
    <n v="30593"/>
    <n v="6771"/>
    <n v="0"/>
    <n v="0"/>
    <n v="0"/>
    <m/>
    <m/>
    <n v="0"/>
    <n v="0"/>
    <n v="10000"/>
    <n v="0"/>
    <n v="16771"/>
    <n v="574"/>
    <n v="0"/>
    <n v="0"/>
    <n v="0"/>
    <m/>
    <m/>
    <n v="0"/>
    <n v="0"/>
    <n v="0"/>
    <n v="216"/>
    <n v="790"/>
    <n v="0"/>
    <n v="0"/>
    <n v="0"/>
    <n v="0"/>
    <m/>
    <m/>
    <n v="0"/>
    <n v="0"/>
    <n v="0"/>
    <n v="0"/>
    <n v="0"/>
    <n v="30904"/>
    <m/>
    <n v="0"/>
    <n v="0"/>
    <m/>
    <n v="0"/>
    <n v="0"/>
    <n v="0"/>
    <n v="0"/>
    <n v="900"/>
    <n v="31804"/>
    <n v="0"/>
    <n v="0"/>
    <n v="0"/>
    <n v="0"/>
    <m/>
    <n v="0"/>
    <n v="0"/>
    <n v="0"/>
    <n v="0"/>
    <n v="0"/>
    <n v="0"/>
    <n v="30904"/>
    <n v="0"/>
    <n v="0"/>
    <n v="0"/>
    <n v="0"/>
    <n v="0"/>
    <n v="0"/>
    <n v="0"/>
    <n v="0"/>
    <n v="900"/>
    <n v="31804"/>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31383"/>
    <n v="48575"/>
    <n v="79958"/>
    <s v="Dean or other administrator"/>
    <m/>
    <s v="No"/>
    <s v="M.A."/>
    <s v="None"/>
    <m/>
    <m/>
    <m/>
    <n v="1025"/>
    <n v="1046"/>
    <m/>
    <m/>
    <n v="24937"/>
    <n v="52"/>
    <n v="22499"/>
    <n v="167"/>
    <n v="0"/>
    <n v="0"/>
    <n v="0"/>
    <n v="0"/>
    <n v="538"/>
    <s v="No"/>
    <m/>
    <n v="5"/>
    <n v="4.72"/>
    <m/>
    <n v="17"/>
    <n v="17"/>
    <n v="14.35"/>
    <n v="19.07"/>
    <n v="10"/>
    <n v="3049"/>
    <s v="actual"/>
    <n v="4784"/>
    <n v="18017"/>
    <n v="2648"/>
    <n v="149"/>
    <n v="58"/>
    <m/>
    <n v="25656"/>
    <n v="178"/>
    <n v="261"/>
    <m/>
    <n v="336"/>
    <n v="987"/>
    <n v="203"/>
    <s v="Yes"/>
    <s v="Columbia College"/>
    <s v="LVIS"/>
    <s v="OCLC First Search"/>
    <s v="OCLC Worldshare ILL"/>
    <m/>
    <m/>
    <m/>
    <m/>
    <m/>
    <m/>
    <s v="No"/>
    <m/>
    <n v="204"/>
    <n v="5295"/>
    <n v="1"/>
    <n v="4"/>
    <n v="45"/>
    <n v="73.75"/>
    <n v="40"/>
    <n v="20"/>
    <n v="140"/>
    <n v="0"/>
    <n v="0"/>
    <n v="0"/>
    <s v="No"/>
    <m/>
    <s v="Yes"/>
    <s v="No"/>
    <s v="No"/>
    <n v="356086"/>
    <n v="3"/>
    <n v="0.38261337202031065"/>
    <n v="0.20974761749918708"/>
    <n v="9.8801870982265696E-3"/>
    <n v="0"/>
    <n v="0.39775882338227569"/>
    <n v="0"/>
    <n v="0"/>
    <n v="0"/>
    <n v="0.39249355911853723"/>
    <n v="0.60750644088146277"/>
    <n v="0.47"/>
    <s v="Yes"/>
    <s v="General Library Book Budget"/>
    <m/>
    <m/>
    <m/>
    <s v="Textbook Donations from Faculty"/>
    <m/>
    <m/>
    <m/>
    <m/>
    <n v="642.30516143530679"/>
    <x v="2"/>
  </r>
  <r>
    <s v="Monterey CCD"/>
    <x v="65"/>
    <s v="461"/>
    <s v="Single College District"/>
    <x v="1"/>
    <n v="0.25789275870709094"/>
    <n v="9.715610122776247E-2"/>
    <n v="0.31"/>
    <n v="43.5"/>
    <n v="7.1"/>
    <n v="20060"/>
    <x v="0"/>
    <x v="577"/>
    <x v="120"/>
    <x v="26"/>
    <n v="94"/>
    <n v="762"/>
    <n v="108"/>
    <n v="147"/>
    <s v="Wireless Access"/>
    <n v="33500"/>
    <m/>
    <m/>
    <m/>
    <m/>
    <m/>
    <m/>
    <m/>
    <m/>
    <m/>
    <m/>
    <n v="44022"/>
    <m/>
    <m/>
    <m/>
    <m/>
    <m/>
    <m/>
    <m/>
    <m/>
    <m/>
    <m/>
    <m/>
    <m/>
    <m/>
    <m/>
    <m/>
    <m/>
    <m/>
    <m/>
    <m/>
    <m/>
    <m/>
    <n v="3225"/>
    <m/>
    <m/>
    <m/>
    <m/>
    <m/>
    <m/>
    <m/>
    <m/>
    <m/>
    <m/>
    <m/>
    <m/>
    <m/>
    <m/>
    <m/>
    <m/>
    <m/>
    <m/>
    <m/>
    <m/>
    <m/>
    <m/>
    <m/>
    <m/>
    <m/>
    <m/>
    <m/>
    <m/>
    <m/>
    <m/>
    <m/>
    <m/>
    <m/>
    <m/>
    <m/>
    <m/>
    <m/>
    <m/>
    <m/>
    <n v="34784"/>
    <m/>
    <m/>
    <m/>
    <m/>
    <m/>
    <m/>
    <m/>
    <m/>
    <m/>
    <m/>
    <m/>
    <m/>
    <m/>
    <m/>
    <m/>
    <m/>
    <m/>
    <m/>
    <m/>
    <m/>
    <m/>
    <m/>
    <m/>
    <m/>
    <m/>
    <n v="2740"/>
    <m/>
    <m/>
    <m/>
    <m/>
    <m/>
    <m/>
    <m/>
    <m/>
    <m/>
    <m/>
    <m/>
    <m/>
    <m/>
    <m/>
    <m/>
    <m/>
    <m/>
    <m/>
    <m/>
    <m/>
    <m/>
    <m/>
    <m/>
    <m/>
    <m/>
    <m/>
    <m/>
    <m/>
    <m/>
    <m/>
    <m/>
    <m/>
    <m/>
    <m/>
    <m/>
    <m/>
    <m/>
    <m/>
    <m/>
    <m/>
    <n v="1450"/>
    <m/>
    <m/>
    <m/>
    <m/>
    <m/>
    <m/>
    <m/>
    <m/>
    <m/>
    <m/>
    <m/>
    <m/>
    <m/>
    <m/>
    <s v="Director"/>
    <s v="yes"/>
    <m/>
    <m/>
    <m/>
    <s v="Stipend"/>
    <m/>
    <n v="547"/>
    <m/>
    <n v="123"/>
    <m/>
    <n v="54000"/>
    <m/>
    <m/>
    <n v="217"/>
    <m/>
    <m/>
    <n v="314"/>
    <n v="388"/>
    <n v="1818"/>
    <m/>
    <m/>
    <n v="5"/>
    <n v="5"/>
    <m/>
    <m/>
    <n v="8"/>
    <n v="6.95"/>
    <n v="11.95"/>
    <n v="0.75"/>
    <n v="13218"/>
    <s v="actual"/>
    <n v="5386"/>
    <n v="31273"/>
    <m/>
    <n v="2496"/>
    <m/>
    <n v="2238"/>
    <n v="41393"/>
    <m/>
    <m/>
    <n v="313"/>
    <n v="313"/>
    <n v="90"/>
    <n v="90"/>
    <m/>
    <m/>
    <m/>
    <m/>
    <m/>
    <m/>
    <m/>
    <m/>
    <m/>
    <m/>
    <m/>
    <m/>
    <m/>
    <n v="121"/>
    <n v="2662"/>
    <n v="5"/>
    <n v="9"/>
    <n v="243"/>
    <n v="62"/>
    <n v="40"/>
    <n v="25"/>
    <n v="0"/>
    <n v="4"/>
    <n v="0"/>
    <n v="120"/>
    <m/>
    <m/>
    <m/>
    <m/>
    <m/>
    <n v="341080"/>
    <n v="1348"/>
    <e v="#DIV/0!"/>
    <e v="#DIV/0!"/>
    <e v="#DIV/0!"/>
    <e v="#DIV/0!"/>
    <e v="#DIV/0!"/>
    <e v="#DIV/0!"/>
    <m/>
    <e v="#DIV/0!"/>
    <e v="#DIV/0!"/>
    <e v="#DIV/0!"/>
    <m/>
    <m/>
    <m/>
    <m/>
    <m/>
    <m/>
    <m/>
    <m/>
    <m/>
    <m/>
    <m/>
    <n v="435.97661685594829"/>
    <x v="0"/>
  </r>
  <r>
    <s v="Monterey CCD"/>
    <x v="65"/>
    <s v="461"/>
    <s v="Single College District"/>
    <x v="1"/>
    <n v="0.25789275870709094"/>
    <n v="9.715610122776247E-2"/>
    <n v="0.31"/>
    <n v="43.5"/>
    <n v="7.1"/>
    <n v="20070"/>
    <x v="1"/>
    <x v="578"/>
    <x v="120"/>
    <x v="26"/>
    <n v="94"/>
    <n v="762"/>
    <n v="108"/>
    <n v="147"/>
    <s v="Wireless Access"/>
    <n v="33500"/>
    <m/>
    <n v="15000"/>
    <m/>
    <m/>
    <m/>
    <m/>
    <m/>
    <m/>
    <m/>
    <m/>
    <n v="46614"/>
    <m/>
    <m/>
    <m/>
    <m/>
    <m/>
    <m/>
    <m/>
    <m/>
    <m/>
    <m/>
    <m/>
    <m/>
    <m/>
    <m/>
    <m/>
    <m/>
    <m/>
    <m/>
    <m/>
    <m/>
    <m/>
    <n v="2025"/>
    <m/>
    <m/>
    <m/>
    <m/>
    <m/>
    <m/>
    <m/>
    <m/>
    <m/>
    <m/>
    <m/>
    <m/>
    <m/>
    <m/>
    <m/>
    <m/>
    <m/>
    <m/>
    <m/>
    <m/>
    <m/>
    <m/>
    <m/>
    <m/>
    <m/>
    <m/>
    <m/>
    <m/>
    <m/>
    <m/>
    <m/>
    <m/>
    <m/>
    <m/>
    <m/>
    <m/>
    <m/>
    <m/>
    <m/>
    <n v="36697"/>
    <m/>
    <m/>
    <m/>
    <m/>
    <m/>
    <m/>
    <m/>
    <m/>
    <m/>
    <m/>
    <m/>
    <m/>
    <m/>
    <m/>
    <m/>
    <m/>
    <m/>
    <m/>
    <m/>
    <m/>
    <m/>
    <m/>
    <m/>
    <m/>
    <m/>
    <n v="3380"/>
    <m/>
    <m/>
    <m/>
    <m/>
    <m/>
    <m/>
    <m/>
    <m/>
    <m/>
    <m/>
    <m/>
    <m/>
    <m/>
    <m/>
    <m/>
    <m/>
    <m/>
    <m/>
    <m/>
    <m/>
    <m/>
    <m/>
    <m/>
    <m/>
    <m/>
    <m/>
    <m/>
    <m/>
    <m/>
    <m/>
    <m/>
    <m/>
    <m/>
    <m/>
    <m/>
    <m/>
    <m/>
    <m/>
    <m/>
    <m/>
    <n v="1772"/>
    <m/>
    <m/>
    <m/>
    <m/>
    <m/>
    <m/>
    <m/>
    <m/>
    <m/>
    <m/>
    <m/>
    <m/>
    <m/>
    <m/>
    <s v="Director"/>
    <s v="yes"/>
    <m/>
    <m/>
    <m/>
    <s v="Stipend"/>
    <m/>
    <n v="1203"/>
    <m/>
    <n v="133"/>
    <m/>
    <n v="55000"/>
    <m/>
    <n v="8680"/>
    <n v="227"/>
    <m/>
    <m/>
    <n v="242"/>
    <n v="370"/>
    <n v="1955"/>
    <m/>
    <m/>
    <n v="4"/>
    <n v="4"/>
    <m/>
    <m/>
    <n v="8"/>
    <n v="6.95"/>
    <n v="10.95"/>
    <n v="0.75"/>
    <n v="15105"/>
    <s v="actual"/>
    <n v="4590"/>
    <n v="31642"/>
    <m/>
    <n v="3206"/>
    <m/>
    <n v="3784"/>
    <n v="43222"/>
    <m/>
    <m/>
    <n v="315"/>
    <n v="315"/>
    <n v="154"/>
    <n v="154"/>
    <m/>
    <m/>
    <m/>
    <m/>
    <m/>
    <m/>
    <m/>
    <m/>
    <m/>
    <m/>
    <m/>
    <m/>
    <m/>
    <n v="133"/>
    <n v="2926"/>
    <n v="5"/>
    <n v="16"/>
    <n v="432"/>
    <n v="62"/>
    <n v="40"/>
    <n v="25"/>
    <n v="0"/>
    <n v="4"/>
    <n v="0"/>
    <n v="120"/>
    <m/>
    <m/>
    <m/>
    <m/>
    <m/>
    <n v="328028"/>
    <n v="1519"/>
    <e v="#DIV/0!"/>
    <e v="#DIV/0!"/>
    <e v="#DIV/0!"/>
    <e v="#DIV/0!"/>
    <e v="#DIV/0!"/>
    <e v="#DIV/0!"/>
    <m/>
    <e v="#DIV/0!"/>
    <e v="#DIV/0!"/>
    <e v="#DIV/0!"/>
    <m/>
    <m/>
    <m/>
    <m/>
    <m/>
    <m/>
    <m/>
    <m/>
    <m/>
    <m/>
    <m/>
    <n v="487.60640139160648"/>
    <x v="0"/>
  </r>
  <r>
    <s v="Monterey CCD"/>
    <x v="65"/>
    <s v="461"/>
    <s v="Single College District"/>
    <x v="1"/>
    <n v="0.25789275870709094"/>
    <n v="9.715610122776247E-2"/>
    <n v="0.31"/>
    <n v="43.5"/>
    <n v="7.1"/>
    <n v="20080"/>
    <x v="2"/>
    <x v="579"/>
    <x v="120"/>
    <x v="27"/>
    <n v="112"/>
    <n v="762"/>
    <n v="101"/>
    <n v="147"/>
    <s v="0 (wireless connection available)"/>
    <n v="0"/>
    <m/>
    <n v="0"/>
    <n v="33500"/>
    <n v="0"/>
    <n v="0"/>
    <m/>
    <m/>
    <n v="0"/>
    <n v="0"/>
    <n v="33500"/>
    <n v="3535"/>
    <m/>
    <n v="0"/>
    <n v="0"/>
    <n v="0"/>
    <n v="0"/>
    <m/>
    <m/>
    <n v="0"/>
    <n v="0"/>
    <n v="3535"/>
    <n v="23560"/>
    <m/>
    <n v="0"/>
    <n v="0"/>
    <n v="0"/>
    <n v="0"/>
    <m/>
    <m/>
    <n v="0"/>
    <n v="0"/>
    <n v="23560"/>
    <n v="0"/>
    <m/>
    <n v="0"/>
    <n v="0"/>
    <n v="0"/>
    <n v="0"/>
    <m/>
    <m/>
    <n v="0"/>
    <n v="0"/>
    <n v="0"/>
    <m/>
    <m/>
    <m/>
    <m/>
    <m/>
    <m/>
    <m/>
    <m/>
    <m/>
    <m/>
    <m/>
    <m/>
    <m/>
    <m/>
    <m/>
    <m/>
    <m/>
    <m/>
    <m/>
    <m/>
    <m/>
    <m/>
    <n v="27025"/>
    <m/>
    <n v="0"/>
    <n v="0"/>
    <n v="0"/>
    <m/>
    <m/>
    <n v="37352"/>
    <n v="0"/>
    <n v="0"/>
    <n v="64377"/>
    <m/>
    <m/>
    <m/>
    <m/>
    <m/>
    <m/>
    <m/>
    <m/>
    <m/>
    <m/>
    <m/>
    <m/>
    <m/>
    <m/>
    <m/>
    <m/>
    <m/>
    <m/>
    <m/>
    <m/>
    <m/>
    <m/>
    <n v="0"/>
    <m/>
    <n v="0"/>
    <n v="4317"/>
    <n v="0"/>
    <m/>
    <m/>
    <n v="0"/>
    <n v="0"/>
    <n v="0"/>
    <n v="4317"/>
    <m/>
    <m/>
    <m/>
    <m/>
    <m/>
    <m/>
    <m/>
    <m/>
    <m/>
    <m/>
    <m/>
    <m/>
    <m/>
    <m/>
    <m/>
    <m/>
    <m/>
    <m/>
    <m/>
    <m/>
    <m/>
    <m/>
    <m/>
    <m/>
    <m/>
    <m/>
    <m/>
    <m/>
    <m/>
    <m/>
    <m/>
    <m/>
    <m/>
    <m/>
    <m/>
    <m/>
    <m/>
    <m/>
    <m/>
    <m/>
    <m/>
    <n v="57060"/>
    <n v="72229"/>
    <n v="129289"/>
    <s v="Department chair (Faculty position)"/>
    <m/>
    <s v="yes"/>
    <m/>
    <m/>
    <m/>
    <s v="Stipend"/>
    <m/>
    <m/>
    <m/>
    <m/>
    <m/>
    <m/>
    <m/>
    <m/>
    <m/>
    <m/>
    <m/>
    <m/>
    <m/>
    <m/>
    <m/>
    <m/>
    <n v="9"/>
    <n v="5.86"/>
    <m/>
    <m/>
    <n v="11"/>
    <n v="8.93"/>
    <n v="14.79"/>
    <m/>
    <m/>
    <m/>
    <m/>
    <m/>
    <m/>
    <m/>
    <m/>
    <m/>
    <m/>
    <m/>
    <m/>
    <m/>
    <m/>
    <m/>
    <m/>
    <m/>
    <m/>
    <m/>
    <m/>
    <m/>
    <m/>
    <m/>
    <m/>
    <m/>
    <m/>
    <m/>
    <m/>
    <m/>
    <m/>
    <m/>
    <n v="6"/>
    <n v="15"/>
    <n v="241"/>
    <n v="62"/>
    <n v="40"/>
    <n v="25"/>
    <n v="0"/>
    <n v="4"/>
    <n v="0"/>
    <n v="4"/>
    <m/>
    <m/>
    <m/>
    <m/>
    <m/>
    <m/>
    <m/>
    <n v="0.25910943699773376"/>
    <n v="2.7341846560805638E-2"/>
    <n v="0.18222741300497336"/>
    <n v="0"/>
    <n v="0.49793099180904793"/>
    <n v="3.3390311627439301E-2"/>
    <m/>
    <n v="0"/>
    <n v="0.44133685000270712"/>
    <n v="0.55866314999729294"/>
    <m/>
    <m/>
    <m/>
    <m/>
    <m/>
    <m/>
    <m/>
    <m/>
    <m/>
    <m/>
    <m/>
    <n v="392.54771885765638"/>
    <x v="0"/>
  </r>
  <r>
    <s v="Monterey CCD"/>
    <x v="65"/>
    <s v="461"/>
    <s v="Single College District"/>
    <x v="1"/>
    <n v="0.25789275870709094"/>
    <n v="9.715610122776247E-2"/>
    <n v="0.31"/>
    <n v="43.5"/>
    <n v="7.1"/>
    <n v="20090"/>
    <x v="3"/>
    <x v="580"/>
    <x v="120"/>
    <x v="27"/>
    <n v="112"/>
    <n v="762"/>
    <n v="101"/>
    <n v="147"/>
    <s v="0 (wireless connection available)"/>
    <n v="0"/>
    <m/>
    <n v="6132"/>
    <n v="33500"/>
    <n v="0"/>
    <n v="0"/>
    <m/>
    <m/>
    <n v="0"/>
    <n v="0"/>
    <n v="39632"/>
    <n v="3100"/>
    <m/>
    <n v="0"/>
    <n v="0"/>
    <n v="0"/>
    <n v="0"/>
    <m/>
    <m/>
    <n v="0"/>
    <n v="0"/>
    <n v="3100"/>
    <n v="18459"/>
    <m/>
    <n v="0"/>
    <n v="0"/>
    <n v="0"/>
    <n v="0"/>
    <m/>
    <m/>
    <n v="0"/>
    <n v="0"/>
    <n v="18459"/>
    <n v="0"/>
    <m/>
    <n v="0"/>
    <n v="0"/>
    <n v="0"/>
    <n v="0"/>
    <m/>
    <m/>
    <n v="0"/>
    <n v="0"/>
    <n v="0"/>
    <m/>
    <m/>
    <m/>
    <m/>
    <m/>
    <m/>
    <m/>
    <m/>
    <m/>
    <m/>
    <m/>
    <m/>
    <m/>
    <m/>
    <m/>
    <m/>
    <m/>
    <m/>
    <m/>
    <m/>
    <m/>
    <m/>
    <n v="27657"/>
    <m/>
    <n v="0"/>
    <n v="0"/>
    <n v="0"/>
    <m/>
    <m/>
    <n v="36363"/>
    <n v="0"/>
    <n v="0"/>
    <n v="64020"/>
    <m/>
    <m/>
    <m/>
    <m/>
    <m/>
    <m/>
    <m/>
    <m/>
    <m/>
    <m/>
    <m/>
    <m/>
    <m/>
    <m/>
    <m/>
    <m/>
    <m/>
    <m/>
    <m/>
    <m/>
    <m/>
    <m/>
    <n v="0"/>
    <m/>
    <n v="0"/>
    <n v="4632"/>
    <n v="0"/>
    <m/>
    <m/>
    <n v="0"/>
    <n v="0"/>
    <n v="0"/>
    <n v="4632"/>
    <m/>
    <m/>
    <m/>
    <m/>
    <m/>
    <m/>
    <m/>
    <m/>
    <m/>
    <m/>
    <m/>
    <m/>
    <m/>
    <m/>
    <m/>
    <m/>
    <m/>
    <m/>
    <m/>
    <m/>
    <m/>
    <m/>
    <m/>
    <m/>
    <m/>
    <m/>
    <m/>
    <m/>
    <m/>
    <m/>
    <m/>
    <m/>
    <m/>
    <m/>
    <m/>
    <m/>
    <m/>
    <m/>
    <m/>
    <m/>
    <m/>
    <n v="58091"/>
    <n v="71752"/>
    <n v="129843"/>
    <s v="Department chair (Faculty position)"/>
    <m/>
    <s v="yes"/>
    <m/>
    <m/>
    <m/>
    <s v="Stipend"/>
    <m/>
    <m/>
    <m/>
    <m/>
    <m/>
    <m/>
    <m/>
    <m/>
    <m/>
    <m/>
    <m/>
    <m/>
    <m/>
    <m/>
    <m/>
    <m/>
    <n v="9"/>
    <n v="5.86"/>
    <m/>
    <m/>
    <n v="12"/>
    <n v="9.24"/>
    <n v="15.100000000000001"/>
    <m/>
    <m/>
    <m/>
    <m/>
    <m/>
    <m/>
    <m/>
    <m/>
    <m/>
    <m/>
    <m/>
    <m/>
    <m/>
    <m/>
    <m/>
    <m/>
    <m/>
    <m/>
    <m/>
    <m/>
    <m/>
    <m/>
    <m/>
    <m/>
    <m/>
    <m/>
    <m/>
    <m/>
    <m/>
    <m/>
    <m/>
    <n v="4"/>
    <n v="19"/>
    <n v="354"/>
    <n v="58"/>
    <n v="40"/>
    <n v="25"/>
    <n v="0"/>
    <n v="0"/>
    <n v="0"/>
    <n v="0"/>
    <m/>
    <m/>
    <m/>
    <m/>
    <m/>
    <m/>
    <m/>
    <n v="0.30523016258096314"/>
    <n v="2.3874987484885594E-2"/>
    <n v="0.14216399805919458"/>
    <n v="0"/>
    <n v="0.49305699960721794"/>
    <n v="3.5673852267738733E-2"/>
    <m/>
    <n v="0"/>
    <n v="0.44739416064015775"/>
    <n v="0.55260583935984231"/>
    <m/>
    <m/>
    <m/>
    <m/>
    <m/>
    <m/>
    <m/>
    <m/>
    <m/>
    <m/>
    <m/>
    <n v="408.54727215389568"/>
    <x v="0"/>
  </r>
  <r>
    <s v="Monterey CCD"/>
    <x v="65"/>
    <s v="461"/>
    <s v="Single College District"/>
    <x v="1"/>
    <n v="0.25789275870709094"/>
    <n v="9.715610122776247E-2"/>
    <n v="0.31"/>
    <n v="43.5"/>
    <n v="7.1"/>
    <n v="20100"/>
    <x v="4"/>
    <x v="581"/>
    <x v="120"/>
    <x v="27"/>
    <n v="112"/>
    <n v="762"/>
    <n v="101"/>
    <n v="147"/>
    <s v="0 (wireless connection available)"/>
    <n v="0"/>
    <m/>
    <n v="4059"/>
    <n v="33500"/>
    <n v="0"/>
    <n v="0"/>
    <m/>
    <m/>
    <n v="0"/>
    <n v="0"/>
    <n v="37559"/>
    <n v="3100"/>
    <m/>
    <n v="0"/>
    <n v="0"/>
    <n v="0"/>
    <n v="0"/>
    <m/>
    <m/>
    <n v="0"/>
    <n v="0"/>
    <n v="3100"/>
    <n v="19070"/>
    <m/>
    <n v="0"/>
    <n v="0"/>
    <n v="0"/>
    <n v="0"/>
    <m/>
    <m/>
    <n v="0"/>
    <n v="0"/>
    <n v="19070"/>
    <n v="0"/>
    <m/>
    <n v="0"/>
    <n v="0"/>
    <n v="0"/>
    <n v="0"/>
    <m/>
    <m/>
    <n v="0"/>
    <n v="0"/>
    <n v="0"/>
    <m/>
    <m/>
    <m/>
    <m/>
    <m/>
    <m/>
    <m/>
    <m/>
    <m/>
    <m/>
    <m/>
    <m/>
    <m/>
    <m/>
    <m/>
    <m/>
    <m/>
    <m/>
    <m/>
    <m/>
    <m/>
    <m/>
    <n v="26164"/>
    <m/>
    <n v="0"/>
    <n v="36363"/>
    <n v="0"/>
    <m/>
    <m/>
    <n v="0"/>
    <n v="0"/>
    <n v="0"/>
    <n v="62527"/>
    <m/>
    <m/>
    <m/>
    <m/>
    <m/>
    <m/>
    <m/>
    <m/>
    <m/>
    <m/>
    <m/>
    <m/>
    <m/>
    <m/>
    <m/>
    <m/>
    <m/>
    <m/>
    <m/>
    <m/>
    <m/>
    <m/>
    <n v="0"/>
    <m/>
    <n v="0"/>
    <n v="4560"/>
    <n v="0"/>
    <m/>
    <m/>
    <n v="0"/>
    <n v="0"/>
    <n v="0"/>
    <n v="4560"/>
    <m/>
    <m/>
    <m/>
    <m/>
    <m/>
    <m/>
    <m/>
    <m/>
    <m/>
    <m/>
    <m/>
    <m/>
    <m/>
    <m/>
    <m/>
    <m/>
    <m/>
    <m/>
    <m/>
    <m/>
    <m/>
    <m/>
    <m/>
    <m/>
    <m/>
    <m/>
    <m/>
    <m/>
    <m/>
    <m/>
    <m/>
    <m/>
    <m/>
    <m/>
    <m/>
    <m/>
    <m/>
    <m/>
    <m/>
    <m/>
    <m/>
    <n v="56629"/>
    <n v="70187"/>
    <n v="126816"/>
    <s v="Department chair (Faculty position)"/>
    <m/>
    <s v="yes"/>
    <m/>
    <m/>
    <m/>
    <s v="Stipend"/>
    <m/>
    <m/>
    <m/>
    <m/>
    <m/>
    <m/>
    <m/>
    <m/>
    <m/>
    <m/>
    <m/>
    <m/>
    <m/>
    <m/>
    <m/>
    <m/>
    <n v="8"/>
    <n v="5.1100000000000003"/>
    <m/>
    <m/>
    <n v="12"/>
    <n v="9.41"/>
    <n v="14.52"/>
    <m/>
    <m/>
    <m/>
    <m/>
    <m/>
    <m/>
    <m/>
    <m/>
    <m/>
    <m/>
    <m/>
    <m/>
    <m/>
    <m/>
    <m/>
    <m/>
    <m/>
    <m/>
    <m/>
    <m/>
    <m/>
    <m/>
    <m/>
    <m/>
    <m/>
    <m/>
    <m/>
    <m/>
    <m/>
    <m/>
    <m/>
    <n v="5"/>
    <n v="25"/>
    <n v="577"/>
    <n v="54"/>
    <n v="40"/>
    <n v="25"/>
    <n v="0"/>
    <n v="0"/>
    <n v="0"/>
    <n v="0"/>
    <m/>
    <m/>
    <m/>
    <m/>
    <m/>
    <m/>
    <m/>
    <n v="0.2961692530910926"/>
    <n v="2.4444865001261671E-2"/>
    <n v="0.15037534695937421"/>
    <n v="0"/>
    <n v="0.4930529270754479"/>
    <n v="3.5957607872823621E-2"/>
    <m/>
    <n v="0"/>
    <n v="0.44654460005046681"/>
    <n v="0.55345539994953319"/>
    <m/>
    <m/>
    <m/>
    <m/>
    <m/>
    <m/>
    <m/>
    <m/>
    <m/>
    <m/>
    <m/>
    <n v="718.78546504001042"/>
    <x v="2"/>
  </r>
  <r>
    <s v="Monterey CCD"/>
    <x v="65"/>
    <s v="461"/>
    <s v="Single College District"/>
    <x v="1"/>
    <n v="0.25789275870709094"/>
    <n v="9.715610122776247E-2"/>
    <n v="0.31"/>
    <n v="43.5"/>
    <n v="7.1"/>
    <n v="20110"/>
    <x v="5"/>
    <x v="582"/>
    <x v="0"/>
    <x v="2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0"/>
  </r>
  <r>
    <s v="Monterey CCD"/>
    <x v="65"/>
    <s v="461"/>
    <s v="Single College District"/>
    <x v="1"/>
    <n v="0.25789275870709094"/>
    <n v="9.715610122776247E-2"/>
    <n v="0.31"/>
    <n v="43.5"/>
    <n v="7.1"/>
    <n v="20120"/>
    <x v="6"/>
    <x v="583"/>
    <x v="0"/>
    <x v="2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0"/>
  </r>
  <r>
    <s v="Monterey CCD"/>
    <x v="65"/>
    <s v="461"/>
    <s v="Single College District"/>
    <x v="1"/>
    <n v="0.25789275870709094"/>
    <n v="9.715610122776247E-2"/>
    <n v="0.31"/>
    <n v="43.5"/>
    <n v="7.1"/>
    <n v="20130"/>
    <x v="7"/>
    <x v="584"/>
    <x v="120"/>
    <x v="24"/>
    <n v="123"/>
    <n v="760"/>
    <n v="96"/>
    <n v="139"/>
    <m/>
    <n v="461"/>
    <m/>
    <m/>
    <m/>
    <m/>
    <m/>
    <m/>
    <m/>
    <m/>
    <m/>
    <n v="461"/>
    <n v="7064"/>
    <m/>
    <m/>
    <m/>
    <m/>
    <m/>
    <m/>
    <m/>
    <m/>
    <m/>
    <n v="7064"/>
    <n v="16400"/>
    <m/>
    <m/>
    <m/>
    <m/>
    <m/>
    <m/>
    <m/>
    <m/>
    <m/>
    <n v="16400"/>
    <m/>
    <m/>
    <m/>
    <m/>
    <m/>
    <m/>
    <m/>
    <m/>
    <m/>
    <m/>
    <m/>
    <m/>
    <m/>
    <m/>
    <m/>
    <m/>
    <m/>
    <m/>
    <m/>
    <m/>
    <m/>
    <m/>
    <m/>
    <m/>
    <m/>
    <m/>
    <m/>
    <m/>
    <m/>
    <m/>
    <m/>
    <m/>
    <m/>
    <n v="75600"/>
    <m/>
    <m/>
    <m/>
    <m/>
    <m/>
    <m/>
    <m/>
    <m/>
    <m/>
    <n v="75600"/>
    <m/>
    <m/>
    <m/>
    <m/>
    <m/>
    <m/>
    <m/>
    <m/>
    <m/>
    <m/>
    <m/>
    <m/>
    <m/>
    <m/>
    <m/>
    <m/>
    <m/>
    <m/>
    <m/>
    <m/>
    <m/>
    <m/>
    <n v="3250"/>
    <m/>
    <m/>
    <m/>
    <m/>
    <m/>
    <m/>
    <m/>
    <m/>
    <m/>
    <n v="3250"/>
    <m/>
    <m/>
    <m/>
    <m/>
    <m/>
    <m/>
    <m/>
    <m/>
    <m/>
    <m/>
    <m/>
    <m/>
    <m/>
    <m/>
    <m/>
    <m/>
    <m/>
    <m/>
    <m/>
    <m/>
    <m/>
    <m/>
    <m/>
    <m/>
    <m/>
    <m/>
    <m/>
    <m/>
    <m/>
    <m/>
    <m/>
    <m/>
    <m/>
    <m/>
    <m/>
    <m/>
    <m/>
    <m/>
    <m/>
    <m/>
    <m/>
    <n v="16861"/>
    <n v="85914"/>
    <n v="102775"/>
    <s v="Department chair (Faculty position)"/>
    <m/>
    <s v="yes"/>
    <m/>
    <m/>
    <s v="Release time"/>
    <m/>
    <m/>
    <n v="765"/>
    <n v="772"/>
    <n v="137"/>
    <n v="140"/>
    <n v="46365"/>
    <n v="232"/>
    <n v="28385"/>
    <n v="140"/>
    <m/>
    <n v="187"/>
    <n v="155"/>
    <n v="21"/>
    <n v="2940"/>
    <m/>
    <m/>
    <n v="11"/>
    <n v="5.26"/>
    <m/>
    <n v="12"/>
    <n v="12"/>
    <n v="9.8800000000000008"/>
    <n v="15.14"/>
    <n v="0.3"/>
    <n v="702"/>
    <s v="actual"/>
    <n v="3749"/>
    <n v="34310"/>
    <n v="4027"/>
    <n v="1845"/>
    <n v="450"/>
    <m/>
    <n v="44381"/>
    <m/>
    <m/>
    <n v="392"/>
    <n v="320"/>
    <n v="121"/>
    <n v="79"/>
    <s v="Yes"/>
    <s v="Monterey Bay Area Cooperative Library Systems (MOBAC)"/>
    <m/>
    <m/>
    <m/>
    <m/>
    <m/>
    <m/>
    <m/>
    <m/>
    <m/>
    <s v="Yes"/>
    <s v="Other"/>
    <n v="133"/>
    <n v="3990"/>
    <n v="34"/>
    <n v="34"/>
    <n v="1020"/>
    <n v="52"/>
    <n v="38"/>
    <n v="23"/>
    <n v="0"/>
    <n v="0"/>
    <n v="0"/>
    <n v="0"/>
    <s v="No"/>
    <m/>
    <m/>
    <s v="Yes"/>
    <s v="No"/>
    <n v="377641"/>
    <n v="280"/>
    <n v="4.4855266358550232E-3"/>
    <n v="6.8732668450498663E-2"/>
    <n v="0.15957188032108977"/>
    <n v="0"/>
    <n v="0.7355874483094138"/>
    <n v="3.1622476283142791E-2"/>
    <m/>
    <n v="0"/>
    <n v="0.16405740695694479"/>
    <n v="0.83594259304305518"/>
    <m/>
    <m/>
    <m/>
    <m/>
    <m/>
    <m/>
    <m/>
    <m/>
    <m/>
    <m/>
    <m/>
    <n v="412.15137447317159"/>
    <x v="0"/>
  </r>
  <r>
    <s v="Monterey CCD"/>
    <x v="65"/>
    <s v="461"/>
    <s v="Single College District"/>
    <x v="1"/>
    <n v="0.25789275870709094"/>
    <n v="9.715610122776247E-2"/>
    <n v="0.31"/>
    <n v="43.5"/>
    <n v="7.1"/>
    <n v="20140"/>
    <x v="8"/>
    <x v="585"/>
    <x v="120"/>
    <x v="24"/>
    <n v="123"/>
    <n v="760"/>
    <n v="96"/>
    <n v="139"/>
    <m/>
    <n v="28837.599999999999"/>
    <m/>
    <m/>
    <m/>
    <m/>
    <m/>
    <m/>
    <m/>
    <m/>
    <m/>
    <n v="28837.599999999999"/>
    <n v="46.5"/>
    <m/>
    <m/>
    <m/>
    <m/>
    <m/>
    <m/>
    <m/>
    <m/>
    <m/>
    <n v="46.5"/>
    <n v="18735.650000000001"/>
    <m/>
    <m/>
    <m/>
    <m/>
    <m/>
    <m/>
    <m/>
    <m/>
    <m/>
    <n v="18735.650000000001"/>
    <n v="0"/>
    <m/>
    <m/>
    <m/>
    <m/>
    <m/>
    <m/>
    <m/>
    <m/>
    <m/>
    <n v="0"/>
    <n v="34686.949999999997"/>
    <m/>
    <m/>
    <m/>
    <m/>
    <m/>
    <m/>
    <m/>
    <m/>
    <m/>
    <n v="34686.949999999997"/>
    <n v="47145.95"/>
    <m/>
    <m/>
    <m/>
    <m/>
    <m/>
    <m/>
    <m/>
    <m/>
    <m/>
    <n v="47145.95"/>
    <n v="81832.899999999994"/>
    <n v="0"/>
    <n v="0"/>
    <n v="0"/>
    <n v="0"/>
    <n v="0"/>
    <n v="0"/>
    <n v="0"/>
    <n v="0"/>
    <n v="0"/>
    <n v="81832.899999999994"/>
    <m/>
    <m/>
    <m/>
    <m/>
    <m/>
    <m/>
    <m/>
    <m/>
    <m/>
    <m/>
    <n v="0"/>
    <n v="925"/>
    <m/>
    <m/>
    <m/>
    <m/>
    <m/>
    <m/>
    <m/>
    <m/>
    <m/>
    <n v="925"/>
    <n v="925"/>
    <n v="0"/>
    <n v="0"/>
    <n v="0"/>
    <n v="0"/>
    <n v="0"/>
    <n v="0"/>
    <n v="0"/>
    <n v="0"/>
    <n v="0"/>
    <n v="925"/>
    <m/>
    <m/>
    <m/>
    <m/>
    <m/>
    <m/>
    <m/>
    <m/>
    <m/>
    <n v="0"/>
    <m/>
    <m/>
    <m/>
    <m/>
    <m/>
    <m/>
    <m/>
    <m/>
    <m/>
    <n v="0"/>
    <n v="0"/>
    <n v="0"/>
    <n v="0"/>
    <n v="0"/>
    <n v="0"/>
    <n v="0"/>
    <n v="0"/>
    <n v="0"/>
    <n v="0"/>
    <n v="0"/>
    <m/>
    <m/>
    <m/>
    <m/>
    <m/>
    <m/>
    <m/>
    <m/>
    <m/>
    <m/>
    <n v="0"/>
    <n v="47573.25"/>
    <n v="82804.399999999994"/>
    <n v="130377.65"/>
    <s v="Department chair (Faculty position)"/>
    <m/>
    <s v="yes"/>
    <m/>
    <m/>
    <s v="Release time"/>
    <m/>
    <m/>
    <n v="992"/>
    <n v="1104"/>
    <n v="368"/>
    <n v="376"/>
    <n v="50168"/>
    <n v="0"/>
    <n v="28387"/>
    <n v="134"/>
    <n v="0"/>
    <n v="0"/>
    <n v="37"/>
    <n v="40"/>
    <n v="3249"/>
    <s v="No"/>
    <m/>
    <n v="4"/>
    <n v="6.0380000000000003"/>
    <m/>
    <n v="10"/>
    <n v="10"/>
    <n v="7.8624999999999998"/>
    <n v="13.900500000000001"/>
    <n v="0.26400000000000001"/>
    <n v="9659"/>
    <s v="actual"/>
    <n v="3837"/>
    <n v="35074"/>
    <n v="4073"/>
    <n v="1874"/>
    <n v="451"/>
    <m/>
    <n v="45309"/>
    <n v="30"/>
    <n v="290"/>
    <m/>
    <n v="106"/>
    <n v="247"/>
    <n v="79"/>
    <s v="Yes"/>
    <s v="Monterey Bay Area Cooperative Library Systems"/>
    <s v="(MOBAC)"/>
    <m/>
    <m/>
    <m/>
    <m/>
    <m/>
    <m/>
    <m/>
    <m/>
    <s v="No"/>
    <m/>
    <n v="134"/>
    <n v="4020"/>
    <n v="40"/>
    <n v="40"/>
    <n v="1200"/>
    <n v="48"/>
    <n v="38"/>
    <n v="25"/>
    <n v="0"/>
    <n v="0"/>
    <n v="0"/>
    <n v="0"/>
    <s v="No"/>
    <m/>
    <s v="No"/>
    <s v="No"/>
    <s v="Yes"/>
    <n v="333337"/>
    <n v="247"/>
    <n v="0.22118514944854428"/>
    <n v="3.5665622136923008E-4"/>
    <n v="0.14370292761067563"/>
    <n v="0"/>
    <n v="0.62766049242335631"/>
    <n v="7.0947742960545774E-3"/>
    <n v="0"/>
    <n v="0"/>
    <n v="0.36488807705921988"/>
    <n v="0.63511192294078012"/>
    <n v="34"/>
    <s v="No"/>
    <m/>
    <m/>
    <m/>
    <m/>
    <m/>
    <m/>
    <m/>
    <m/>
    <m/>
    <n v="445.18700081018005"/>
    <x v="0"/>
  </r>
  <r>
    <s v="Ventura CCD"/>
    <x v="66"/>
    <s v="681"/>
    <s v="Multi-College District"/>
    <x v="0"/>
    <n v="0.41311689726549733"/>
    <n v="0.1636888549950975"/>
    <n v="0.33"/>
    <n v="39.9"/>
    <n v="25.6"/>
    <n v="20060"/>
    <x v="0"/>
    <x v="586"/>
    <x v="121"/>
    <x v="3"/>
    <n v="31"/>
    <n v="202"/>
    <n v="31"/>
    <n v="46"/>
    <s v="Wireless Access"/>
    <n v="13863"/>
    <m/>
    <n v="0"/>
    <n v="22386"/>
    <n v="0"/>
    <n v="0"/>
    <m/>
    <m/>
    <n v="22377"/>
    <n v="5500"/>
    <n v="64126"/>
    <n v="0"/>
    <m/>
    <n v="0"/>
    <n v="51631"/>
    <n v="0"/>
    <n v="0"/>
    <m/>
    <m/>
    <n v="4360"/>
    <n v="0"/>
    <n v="55991"/>
    <n v="0"/>
    <m/>
    <n v="0"/>
    <n v="20754"/>
    <n v="0"/>
    <n v="0"/>
    <m/>
    <m/>
    <n v="5056"/>
    <n v="0"/>
    <n v="25810"/>
    <n v="0"/>
    <m/>
    <n v="0"/>
    <n v="0"/>
    <n v="0"/>
    <n v="0"/>
    <m/>
    <m/>
    <n v="0"/>
    <n v="0"/>
    <n v="0"/>
    <m/>
    <m/>
    <m/>
    <m/>
    <m/>
    <m/>
    <m/>
    <m/>
    <m/>
    <m/>
    <m/>
    <m/>
    <m/>
    <m/>
    <m/>
    <m/>
    <m/>
    <m/>
    <m/>
    <m/>
    <m/>
    <m/>
    <n v="0"/>
    <m/>
    <n v="0"/>
    <n v="16708"/>
    <n v="0"/>
    <m/>
    <m/>
    <n v="20838"/>
    <n v="22094"/>
    <n v="0"/>
    <n v="59640"/>
    <m/>
    <m/>
    <m/>
    <m/>
    <m/>
    <m/>
    <m/>
    <m/>
    <m/>
    <m/>
    <m/>
    <m/>
    <m/>
    <m/>
    <m/>
    <m/>
    <m/>
    <m/>
    <m/>
    <m/>
    <m/>
    <m/>
    <n v="0"/>
    <m/>
    <n v="0"/>
    <n v="0"/>
    <n v="0"/>
    <m/>
    <m/>
    <n v="0"/>
    <n v="9587"/>
    <n v="0"/>
    <n v="9587"/>
    <m/>
    <m/>
    <m/>
    <m/>
    <m/>
    <m/>
    <m/>
    <m/>
    <m/>
    <m/>
    <m/>
    <m/>
    <m/>
    <m/>
    <m/>
    <m/>
    <m/>
    <m/>
    <m/>
    <m/>
    <m/>
    <m/>
    <m/>
    <m/>
    <m/>
    <m/>
    <m/>
    <m/>
    <m/>
    <m/>
    <n v="0"/>
    <m/>
    <n v="0"/>
    <n v="0"/>
    <n v="0"/>
    <n v="0"/>
    <m/>
    <m/>
    <n v="0"/>
    <n v="0"/>
    <n v="0"/>
    <n v="145927"/>
    <n v="69227"/>
    <n v="215154"/>
    <s v="Department chair (Faculty position)"/>
    <m/>
    <s v="yes"/>
    <m/>
    <m/>
    <s v="Release time"/>
    <s v="Stipend"/>
    <s v="Stipend, and time reassignment if staff &gt; 3 FTE faculty"/>
    <n v="857"/>
    <n v="1016"/>
    <n v="584"/>
    <n v="596"/>
    <n v="72090"/>
    <n v="0"/>
    <n v="0"/>
    <n v="331"/>
    <m/>
    <n v="7326"/>
    <n v="97"/>
    <n v="110"/>
    <n v="4000"/>
    <m/>
    <m/>
    <n v="6"/>
    <n v="4.29"/>
    <m/>
    <m/>
    <n v="4"/>
    <n v="4"/>
    <n v="8.2899999999999991"/>
    <n v="0.5"/>
    <n v="5822"/>
    <s v="estimate"/>
    <n v="4504"/>
    <n v="974"/>
    <n v="143"/>
    <n v="1518"/>
    <m/>
    <n v="161"/>
    <n v="7300"/>
    <m/>
    <m/>
    <n v="12"/>
    <n v="12"/>
    <n v="0"/>
    <n v="0"/>
    <m/>
    <m/>
    <m/>
    <m/>
    <m/>
    <m/>
    <m/>
    <m/>
    <m/>
    <m/>
    <m/>
    <m/>
    <m/>
    <n v="189"/>
    <n v="3780"/>
    <n v="0"/>
    <n v="0"/>
    <n v="0"/>
    <n v="56.5"/>
    <n v="39"/>
    <n v="21"/>
    <n v="0"/>
    <n v="0"/>
    <n v="0"/>
    <n v="0"/>
    <m/>
    <m/>
    <m/>
    <m/>
    <m/>
    <n v="1350"/>
    <n v="0"/>
    <n v="0.298046980302481"/>
    <n v="0.26023685360253584"/>
    <n v="0.11996058637069262"/>
    <n v="0"/>
    <n v="0.27719679857218549"/>
    <n v="4.4558781152105001E-2"/>
    <m/>
    <n v="0"/>
    <n v="0.67824442027570953"/>
    <n v="0.32175557972429053"/>
    <m/>
    <m/>
    <m/>
    <m/>
    <m/>
    <m/>
    <m/>
    <m/>
    <m/>
    <m/>
    <m/>
    <n v="1467.4681831236733"/>
    <x v="2"/>
  </r>
  <r>
    <s v="Ventura CCD"/>
    <x v="66"/>
    <s v="681"/>
    <s v="Multi-College District"/>
    <x v="0"/>
    <n v="0.41311689726549733"/>
    <n v="0.1636888549950975"/>
    <n v="0.33"/>
    <n v="39.9"/>
    <n v="25.6"/>
    <n v="20070"/>
    <x v="1"/>
    <x v="587"/>
    <x v="121"/>
    <x v="3"/>
    <n v="31"/>
    <n v="202"/>
    <n v="31"/>
    <n v="46"/>
    <s v="Wireless Access"/>
    <n v="24175"/>
    <m/>
    <n v="0"/>
    <n v="23955"/>
    <n v="0"/>
    <n v="0"/>
    <m/>
    <m/>
    <n v="37030"/>
    <n v="0"/>
    <n v="85160"/>
    <n v="0"/>
    <m/>
    <n v="0"/>
    <n v="59968"/>
    <n v="0"/>
    <n v="0"/>
    <m/>
    <m/>
    <n v="1242"/>
    <n v="0"/>
    <n v="61210"/>
    <n v="0"/>
    <m/>
    <n v="0"/>
    <n v="2731"/>
    <n v="0"/>
    <n v="0"/>
    <m/>
    <m/>
    <n v="24605"/>
    <n v="0"/>
    <n v="27336"/>
    <n v="0"/>
    <m/>
    <n v="0"/>
    <n v="20276"/>
    <n v="0"/>
    <n v="0"/>
    <m/>
    <m/>
    <n v="0"/>
    <n v="0"/>
    <n v="20276"/>
    <m/>
    <m/>
    <m/>
    <m/>
    <m/>
    <m/>
    <m/>
    <m/>
    <m/>
    <m/>
    <m/>
    <m/>
    <m/>
    <m/>
    <m/>
    <m/>
    <m/>
    <m/>
    <m/>
    <m/>
    <m/>
    <m/>
    <n v="0"/>
    <m/>
    <n v="0"/>
    <n v="1200"/>
    <n v="0"/>
    <m/>
    <m/>
    <n v="20491"/>
    <n v="44693"/>
    <n v="0"/>
    <n v="66384"/>
    <m/>
    <m/>
    <m/>
    <m/>
    <m/>
    <m/>
    <m/>
    <m/>
    <m/>
    <m/>
    <m/>
    <m/>
    <m/>
    <m/>
    <m/>
    <m/>
    <m/>
    <m/>
    <m/>
    <m/>
    <m/>
    <m/>
    <n v="0"/>
    <m/>
    <n v="0"/>
    <n v="5329"/>
    <n v="0"/>
    <m/>
    <m/>
    <n v="0"/>
    <n v="3995"/>
    <n v="0"/>
    <n v="9324"/>
    <m/>
    <m/>
    <m/>
    <m/>
    <m/>
    <m/>
    <m/>
    <m/>
    <m/>
    <m/>
    <m/>
    <m/>
    <m/>
    <m/>
    <m/>
    <m/>
    <m/>
    <m/>
    <m/>
    <m/>
    <m/>
    <m/>
    <m/>
    <m/>
    <m/>
    <m/>
    <m/>
    <m/>
    <m/>
    <m/>
    <n v="0"/>
    <m/>
    <n v="0"/>
    <n v="0"/>
    <n v="0"/>
    <n v="0"/>
    <m/>
    <m/>
    <n v="0"/>
    <n v="0"/>
    <n v="0"/>
    <n v="173706"/>
    <n v="95984"/>
    <n v="269690"/>
    <s v="Department chair (Faculty position)"/>
    <m/>
    <s v="yes"/>
    <m/>
    <m/>
    <s v="Release time"/>
    <s v="Stipend"/>
    <s v="Stipend, and time reassignment if staff &gt; 3 FTE faculty"/>
    <n v="1279"/>
    <n v="1379"/>
    <n v="159"/>
    <n v="159"/>
    <n v="73528"/>
    <n v="234"/>
    <n v="234"/>
    <n v="332"/>
    <n v="329"/>
    <n v="7508"/>
    <n v="410"/>
    <n v="430"/>
    <n v="4410"/>
    <m/>
    <m/>
    <n v="8"/>
    <n v="4.49"/>
    <m/>
    <m/>
    <n v="4"/>
    <n v="4"/>
    <n v="8.49"/>
    <n v="1.1000000000000001"/>
    <n v="5787"/>
    <s v="estimate"/>
    <n v="4822"/>
    <n v="2794"/>
    <n v="184"/>
    <n v="1430"/>
    <m/>
    <n v="16"/>
    <n v="9246"/>
    <m/>
    <m/>
    <n v="8"/>
    <n v="8"/>
    <n v="0"/>
    <n v="0"/>
    <m/>
    <m/>
    <m/>
    <m/>
    <m/>
    <m/>
    <m/>
    <m/>
    <m/>
    <m/>
    <m/>
    <m/>
    <m/>
    <n v="165"/>
    <n v="3300"/>
    <n v="0"/>
    <n v="0"/>
    <n v="0"/>
    <n v="63.5"/>
    <n v="39"/>
    <n v="25"/>
    <n v="7"/>
    <n v="0"/>
    <n v="7"/>
    <n v="0"/>
    <m/>
    <m/>
    <m/>
    <m/>
    <m/>
    <n v="1715"/>
    <n v="0"/>
    <n v="0.31576995810004077"/>
    <n v="0.22696429233564464"/>
    <n v="0.10136082168415589"/>
    <n v="7.5182617078868336E-2"/>
    <n v="0.24614928250954801"/>
    <n v="3.4573028291742372E-2"/>
    <m/>
    <n v="0"/>
    <n v="0.64409507211984129"/>
    <n v="0.35590492788015871"/>
    <m/>
    <m/>
    <m/>
    <m/>
    <m/>
    <m/>
    <m/>
    <m/>
    <m/>
    <m/>
    <m/>
    <n v="1424.6509394806214"/>
    <x v="2"/>
  </r>
  <r>
    <s v="Ventura CCD"/>
    <x v="66"/>
    <s v="681"/>
    <s v="Multi-College District"/>
    <x v="0"/>
    <n v="0.41311689726549733"/>
    <n v="0.1636888549950975"/>
    <n v="0.33"/>
    <n v="39.9"/>
    <n v="25.6"/>
    <n v="20080"/>
    <x v="2"/>
    <x v="588"/>
    <x v="121"/>
    <x v="3"/>
    <n v="28"/>
    <n v="202"/>
    <n v="31"/>
    <n v="46"/>
    <s v="0 (wireless access is provided for student laptops)"/>
    <n v="39448"/>
    <m/>
    <n v="0"/>
    <n v="0"/>
    <n v="0"/>
    <n v="0"/>
    <m/>
    <m/>
    <n v="57962"/>
    <n v="0"/>
    <n v="97410"/>
    <n v="6826"/>
    <m/>
    <n v="0"/>
    <n v="0"/>
    <n v="0"/>
    <n v="0"/>
    <m/>
    <m/>
    <n v="8320"/>
    <n v="0"/>
    <n v="15146"/>
    <n v="63571"/>
    <m/>
    <n v="0"/>
    <n v="0"/>
    <n v="0"/>
    <n v="0"/>
    <m/>
    <m/>
    <n v="2339"/>
    <n v="0"/>
    <n v="65910"/>
    <n v="0"/>
    <m/>
    <n v="0"/>
    <n v="0"/>
    <n v="0"/>
    <n v="0"/>
    <m/>
    <m/>
    <n v="29493"/>
    <n v="0"/>
    <n v="29493"/>
    <m/>
    <m/>
    <m/>
    <m/>
    <m/>
    <m/>
    <m/>
    <m/>
    <m/>
    <m/>
    <m/>
    <m/>
    <m/>
    <m/>
    <m/>
    <m/>
    <m/>
    <m/>
    <m/>
    <m/>
    <m/>
    <m/>
    <n v="8096"/>
    <m/>
    <n v="0"/>
    <n v="2114"/>
    <n v="0"/>
    <m/>
    <m/>
    <n v="19703"/>
    <n v="47540"/>
    <n v="0"/>
    <n v="77453"/>
    <m/>
    <m/>
    <m/>
    <m/>
    <m/>
    <m/>
    <m/>
    <m/>
    <m/>
    <m/>
    <m/>
    <m/>
    <m/>
    <m/>
    <m/>
    <m/>
    <m/>
    <m/>
    <m/>
    <m/>
    <m/>
    <m/>
    <n v="11717"/>
    <m/>
    <n v="0"/>
    <n v="0"/>
    <n v="0"/>
    <m/>
    <m/>
    <n v="0"/>
    <n v="7520"/>
    <n v="0"/>
    <n v="19237"/>
    <m/>
    <m/>
    <m/>
    <m/>
    <m/>
    <m/>
    <m/>
    <m/>
    <m/>
    <m/>
    <m/>
    <m/>
    <m/>
    <m/>
    <m/>
    <m/>
    <m/>
    <m/>
    <m/>
    <m/>
    <m/>
    <m/>
    <m/>
    <m/>
    <m/>
    <m/>
    <m/>
    <m/>
    <m/>
    <m/>
    <n v="0"/>
    <m/>
    <n v="0"/>
    <n v="0"/>
    <n v="0"/>
    <n v="0"/>
    <m/>
    <m/>
    <n v="0"/>
    <n v="0"/>
    <n v="0"/>
    <n v="192813"/>
    <n v="111836"/>
    <n v="304649"/>
    <s v="Department chair (Faculty position)"/>
    <m/>
    <s v="yes"/>
    <m/>
    <m/>
    <s v="Release time"/>
    <s v="Stipend"/>
    <s v="Stipend and release time if more than 3 FTE"/>
    <n v="1878"/>
    <n v="1980"/>
    <n v="120"/>
    <n v="122"/>
    <n v="73575"/>
    <n v="6135"/>
    <n v="6369"/>
    <n v="306"/>
    <m/>
    <n v="7786"/>
    <n v="240"/>
    <n v="264"/>
    <n v="4274"/>
    <m/>
    <m/>
    <n v="9"/>
    <n v="4.21"/>
    <m/>
    <m/>
    <n v="5"/>
    <n v="4.17"/>
    <n v="8.379999999999999"/>
    <n v="1.34"/>
    <n v="5241"/>
    <s v="estimate"/>
    <n v="4361"/>
    <n v="2849"/>
    <n v="5423"/>
    <n v="896"/>
    <m/>
    <n v="764"/>
    <n v="14293"/>
    <m/>
    <m/>
    <n v="5"/>
    <n v="5"/>
    <n v="1"/>
    <n v="1"/>
    <m/>
    <m/>
    <m/>
    <m/>
    <m/>
    <m/>
    <m/>
    <m/>
    <m/>
    <m/>
    <m/>
    <m/>
    <m/>
    <n v="177"/>
    <n v="3907"/>
    <n v="0"/>
    <n v="0"/>
    <n v="0"/>
    <n v="63.5"/>
    <n v="39"/>
    <n v="25"/>
    <n v="7"/>
    <n v="0"/>
    <n v="7"/>
    <n v="0"/>
    <m/>
    <m/>
    <m/>
    <m/>
    <m/>
    <n v="7325"/>
    <n v="0"/>
    <n v="0.31974501803715094"/>
    <n v="4.9716230809882848E-2"/>
    <n v="0.21634733742766266"/>
    <n v="9.6809771244940904E-2"/>
    <n v="0.25423684305545069"/>
    <n v="6.3144799424911954E-2"/>
    <m/>
    <n v="0"/>
    <n v="0.63290212670975454"/>
    <n v="0.36709787329024551"/>
    <m/>
    <m/>
    <m/>
    <m/>
    <m/>
    <m/>
    <m/>
    <m/>
    <m/>
    <m/>
    <m/>
    <n v="1605.3433799295356"/>
    <x v="2"/>
  </r>
  <r>
    <s v="Ventura CCD"/>
    <x v="66"/>
    <s v="681"/>
    <s v="Multi-College District"/>
    <x v="0"/>
    <n v="0.41311689726549733"/>
    <n v="0.1636888549950975"/>
    <n v="0.33"/>
    <n v="39.9"/>
    <n v="25.6"/>
    <n v="20090"/>
    <x v="3"/>
    <x v="589"/>
    <x v="121"/>
    <x v="3"/>
    <n v="28"/>
    <n v="202"/>
    <n v="31"/>
    <n v="46"/>
    <s v="0 (wireless access is provided for student laptops)"/>
    <n v="48397"/>
    <m/>
    <n v="0"/>
    <n v="0"/>
    <n v="0"/>
    <n v="0"/>
    <m/>
    <m/>
    <n v="0"/>
    <n v="1532"/>
    <n v="49929"/>
    <n v="4420"/>
    <m/>
    <n v="0"/>
    <n v="0"/>
    <n v="0"/>
    <n v="0"/>
    <m/>
    <m/>
    <n v="0"/>
    <n v="0"/>
    <n v="4420"/>
    <n v="6683"/>
    <m/>
    <n v="0"/>
    <n v="0"/>
    <n v="0"/>
    <n v="0"/>
    <m/>
    <m/>
    <n v="65080"/>
    <n v="0"/>
    <n v="71763"/>
    <n v="28146"/>
    <m/>
    <n v="0"/>
    <n v="0"/>
    <n v="0"/>
    <n v="0"/>
    <m/>
    <m/>
    <n v="0"/>
    <n v="0"/>
    <n v="28146"/>
    <m/>
    <m/>
    <m/>
    <m/>
    <m/>
    <m/>
    <m/>
    <m/>
    <m/>
    <m/>
    <m/>
    <m/>
    <m/>
    <m/>
    <m/>
    <m/>
    <m/>
    <m/>
    <m/>
    <m/>
    <m/>
    <m/>
    <n v="58251"/>
    <m/>
    <n v="0"/>
    <n v="0"/>
    <n v="0"/>
    <m/>
    <m/>
    <n v="16596"/>
    <n v="6740"/>
    <n v="0"/>
    <n v="81587"/>
    <m/>
    <m/>
    <m/>
    <m/>
    <m/>
    <m/>
    <m/>
    <m/>
    <m/>
    <m/>
    <m/>
    <m/>
    <m/>
    <m/>
    <m/>
    <m/>
    <m/>
    <m/>
    <m/>
    <m/>
    <m/>
    <m/>
    <n v="2074"/>
    <m/>
    <n v="0"/>
    <n v="0"/>
    <n v="0"/>
    <m/>
    <m/>
    <n v="0"/>
    <n v="0"/>
    <n v="0"/>
    <n v="2074"/>
    <m/>
    <m/>
    <m/>
    <m/>
    <m/>
    <m/>
    <m/>
    <m/>
    <m/>
    <m/>
    <m/>
    <m/>
    <m/>
    <m/>
    <m/>
    <m/>
    <m/>
    <m/>
    <m/>
    <m/>
    <m/>
    <m/>
    <m/>
    <m/>
    <m/>
    <m/>
    <m/>
    <m/>
    <m/>
    <m/>
    <n v="0"/>
    <m/>
    <n v="0"/>
    <n v="0"/>
    <n v="0"/>
    <n v="0"/>
    <m/>
    <m/>
    <n v="0"/>
    <n v="0"/>
    <n v="0"/>
    <n v="149838"/>
    <n v="88081"/>
    <n v="237919"/>
    <s v="Department chair (Faculty position)"/>
    <m/>
    <s v="yes"/>
    <m/>
    <m/>
    <s v="Release time"/>
    <s v="Stipend"/>
    <s v="Stipend and release time if more than 3 FTE"/>
    <n v="1594"/>
    <n v="1641"/>
    <n v="191"/>
    <n v="200"/>
    <n v="74793"/>
    <n v="2681"/>
    <n v="9050"/>
    <n v="309"/>
    <m/>
    <n v="7997"/>
    <n v="330"/>
    <n v="431"/>
    <n v="4604"/>
    <m/>
    <m/>
    <n v="7"/>
    <n v="4"/>
    <m/>
    <m/>
    <n v="4"/>
    <n v="4"/>
    <n v="8"/>
    <n v="1.34"/>
    <n v="4748"/>
    <s v="estimate"/>
    <n v="4439"/>
    <n v="5465"/>
    <n v="6213"/>
    <n v="1273"/>
    <m/>
    <n v="325"/>
    <n v="17715"/>
    <m/>
    <m/>
    <n v="11"/>
    <n v="11"/>
    <n v="1"/>
    <n v="1"/>
    <m/>
    <m/>
    <m/>
    <m/>
    <m/>
    <m/>
    <m/>
    <m/>
    <m/>
    <m/>
    <m/>
    <m/>
    <m/>
    <n v="173"/>
    <n v="4511"/>
    <n v="0"/>
    <n v="0"/>
    <n v="0"/>
    <n v="54.5"/>
    <n v="38"/>
    <n v="13"/>
    <n v="0"/>
    <n v="0"/>
    <n v="0"/>
    <n v="0"/>
    <m/>
    <m/>
    <m/>
    <m/>
    <m/>
    <n v="8336"/>
    <n v="0"/>
    <n v="0.20985713625225391"/>
    <n v="1.8577751251476343E-2"/>
    <n v="0.30162786494563276"/>
    <n v="0.11830076622716135"/>
    <n v="0.3429192288131675"/>
    <n v="8.7172525103081308E-3"/>
    <m/>
    <n v="0"/>
    <n v="0.62978576742504799"/>
    <n v="0.37021423257495201"/>
    <m/>
    <m/>
    <m/>
    <m/>
    <m/>
    <m/>
    <m/>
    <m/>
    <m/>
    <m/>
    <m/>
    <n v="1797.2029761904755"/>
    <x v="2"/>
  </r>
  <r>
    <s v="Ventura CCD"/>
    <x v="66"/>
    <s v="681"/>
    <s v="Multi-College District"/>
    <x v="0"/>
    <n v="0.41311689726549733"/>
    <n v="0.1636888549950975"/>
    <n v="0.33"/>
    <n v="39.9"/>
    <n v="25.6"/>
    <n v="20100"/>
    <x v="4"/>
    <x v="590"/>
    <x v="121"/>
    <x v="3"/>
    <n v="28"/>
    <n v="202"/>
    <n v="31"/>
    <n v="46"/>
    <s v="0 (wireless access is provided for student laptops)"/>
    <n v="35522"/>
    <m/>
    <n v="0"/>
    <n v="0"/>
    <n v="0"/>
    <n v="0"/>
    <m/>
    <m/>
    <n v="0"/>
    <n v="1984"/>
    <n v="37506"/>
    <n v="5420"/>
    <m/>
    <n v="0"/>
    <n v="0"/>
    <n v="0"/>
    <n v="0"/>
    <m/>
    <m/>
    <n v="0"/>
    <n v="0"/>
    <n v="5420"/>
    <n v="1156"/>
    <m/>
    <n v="0"/>
    <n v="0"/>
    <n v="0"/>
    <n v="0"/>
    <m/>
    <m/>
    <n v="68074"/>
    <n v="0"/>
    <n v="69230"/>
    <n v="9211"/>
    <m/>
    <n v="0"/>
    <n v="0"/>
    <n v="0"/>
    <n v="0"/>
    <m/>
    <m/>
    <n v="0"/>
    <n v="0"/>
    <n v="9211"/>
    <m/>
    <m/>
    <m/>
    <m/>
    <m/>
    <m/>
    <m/>
    <m/>
    <m/>
    <m/>
    <m/>
    <m/>
    <m/>
    <m/>
    <m/>
    <m/>
    <m/>
    <m/>
    <m/>
    <m/>
    <m/>
    <m/>
    <n v="84945"/>
    <m/>
    <n v="0"/>
    <n v="0"/>
    <n v="0"/>
    <m/>
    <m/>
    <n v="0"/>
    <n v="1447"/>
    <n v="0"/>
    <n v="86392"/>
    <m/>
    <m/>
    <m/>
    <m/>
    <m/>
    <m/>
    <m/>
    <m/>
    <m/>
    <m/>
    <m/>
    <m/>
    <m/>
    <m/>
    <m/>
    <m/>
    <m/>
    <m/>
    <m/>
    <m/>
    <m/>
    <m/>
    <n v="0"/>
    <m/>
    <n v="0"/>
    <n v="0"/>
    <n v="0"/>
    <m/>
    <m/>
    <n v="0"/>
    <n v="0"/>
    <n v="1498"/>
    <n v="1498"/>
    <m/>
    <m/>
    <m/>
    <m/>
    <m/>
    <m/>
    <m/>
    <m/>
    <m/>
    <m/>
    <m/>
    <m/>
    <m/>
    <m/>
    <m/>
    <m/>
    <m/>
    <m/>
    <m/>
    <m/>
    <m/>
    <m/>
    <m/>
    <m/>
    <m/>
    <m/>
    <m/>
    <m/>
    <m/>
    <m/>
    <n v="0"/>
    <m/>
    <n v="0"/>
    <n v="0"/>
    <n v="0"/>
    <n v="0"/>
    <m/>
    <m/>
    <n v="0"/>
    <n v="0"/>
    <n v="0"/>
    <n v="115947"/>
    <n v="93310"/>
    <n v="209257"/>
    <s v="Department chair (Faculty position)"/>
    <m/>
    <s v="yes"/>
    <m/>
    <m/>
    <s v="Release time"/>
    <s v="Stipend"/>
    <s v="Stipend and release time if more than 3 FTE"/>
    <n v="641"/>
    <n v="684"/>
    <n v="260"/>
    <n v="272"/>
    <n v="75128"/>
    <n v="3174"/>
    <n v="12224"/>
    <n v="293"/>
    <n v="306"/>
    <n v="8128"/>
    <n v="180"/>
    <n v="216"/>
    <n v="4784"/>
    <m/>
    <m/>
    <n v="7"/>
    <n v="3.93"/>
    <m/>
    <m/>
    <n v="4"/>
    <n v="4"/>
    <n v="7.93"/>
    <n v="1.41"/>
    <n v="4596"/>
    <s v="estimate"/>
    <n v="4462"/>
    <n v="12206"/>
    <n v="5832"/>
    <n v="860"/>
    <m/>
    <n v="48"/>
    <n v="23408"/>
    <m/>
    <m/>
    <n v="10"/>
    <n v="10"/>
    <n v="0"/>
    <n v="0"/>
    <m/>
    <m/>
    <m/>
    <m/>
    <m/>
    <m/>
    <m/>
    <m/>
    <m/>
    <m/>
    <m/>
    <m/>
    <m/>
    <n v="200"/>
    <n v="5360"/>
    <n v="0"/>
    <n v="0"/>
    <n v="0"/>
    <n v="55"/>
    <n v="38"/>
    <n v="22"/>
    <n v="0"/>
    <n v="0"/>
    <n v="0"/>
    <n v="0"/>
    <m/>
    <m/>
    <m/>
    <m/>
    <m/>
    <n v="9562"/>
    <n v="0"/>
    <n v="0.17923414748371619"/>
    <n v="2.5901164596644318E-2"/>
    <n v="0.33083720018924095"/>
    <n v="4.4017643376326715E-2"/>
    <n v="0.41285118299507306"/>
    <n v="7.1586613589987433E-3"/>
    <m/>
    <n v="0"/>
    <n v="0.55408899104928389"/>
    <n v="0.44591100895071611"/>
    <m/>
    <m/>
    <m/>
    <m/>
    <m/>
    <m/>
    <m/>
    <m/>
    <m/>
    <m/>
    <m/>
    <n v="1759.841301867521"/>
    <x v="2"/>
  </r>
  <r>
    <s v="Ventura CCD"/>
    <x v="66"/>
    <s v="681"/>
    <s v="Multi-College District"/>
    <x v="0"/>
    <n v="0.41311689726549733"/>
    <n v="0.1636888549950975"/>
    <n v="0.33"/>
    <n v="39.9"/>
    <n v="25.6"/>
    <n v="20110"/>
    <x v="5"/>
    <x v="591"/>
    <x v="121"/>
    <x v="3"/>
    <n v="26"/>
    <n v="202"/>
    <n v="31"/>
    <n v="46"/>
    <s v="0 (Wireless access is provided for student laptops)"/>
    <n v="37589"/>
    <m/>
    <m/>
    <m/>
    <m/>
    <m/>
    <m/>
    <m/>
    <m/>
    <n v="1532"/>
    <n v="39121"/>
    <n v="6202"/>
    <m/>
    <m/>
    <m/>
    <m/>
    <m/>
    <m/>
    <m/>
    <n v="5100"/>
    <m/>
    <n v="11302"/>
    <n v="73322"/>
    <m/>
    <m/>
    <m/>
    <m/>
    <m/>
    <m/>
    <m/>
    <n v="1380"/>
    <m/>
    <n v="74702"/>
    <n v="6567"/>
    <m/>
    <m/>
    <m/>
    <m/>
    <m/>
    <m/>
    <m/>
    <m/>
    <m/>
    <n v="6567"/>
    <m/>
    <m/>
    <m/>
    <m/>
    <m/>
    <m/>
    <m/>
    <m/>
    <m/>
    <m/>
    <m/>
    <m/>
    <m/>
    <m/>
    <m/>
    <m/>
    <m/>
    <m/>
    <m/>
    <m/>
    <m/>
    <m/>
    <n v="49251"/>
    <m/>
    <m/>
    <m/>
    <m/>
    <m/>
    <m/>
    <m/>
    <n v="42734"/>
    <m/>
    <n v="91985"/>
    <m/>
    <m/>
    <m/>
    <m/>
    <m/>
    <m/>
    <m/>
    <m/>
    <m/>
    <m/>
    <m/>
    <m/>
    <m/>
    <m/>
    <m/>
    <m/>
    <m/>
    <m/>
    <m/>
    <m/>
    <m/>
    <m/>
    <n v="688"/>
    <m/>
    <m/>
    <m/>
    <m/>
    <m/>
    <m/>
    <m/>
    <n v="2499"/>
    <n v="4688"/>
    <n v="7855"/>
    <m/>
    <m/>
    <m/>
    <m/>
    <m/>
    <m/>
    <m/>
    <m/>
    <m/>
    <m/>
    <m/>
    <m/>
    <m/>
    <m/>
    <m/>
    <m/>
    <m/>
    <m/>
    <m/>
    <m/>
    <m/>
    <m/>
    <m/>
    <m/>
    <m/>
    <m/>
    <m/>
    <m/>
    <m/>
    <m/>
    <m/>
    <m/>
    <m/>
    <m/>
    <m/>
    <m/>
    <m/>
    <m/>
    <m/>
    <m/>
    <n v="0"/>
    <n v="113823"/>
    <n v="117709"/>
    <n v="231532"/>
    <s v="Department chair (Faculty position)"/>
    <m/>
    <s v="yes"/>
    <m/>
    <m/>
    <s v="Release time"/>
    <s v="Stipend"/>
    <s v="Stipend or release time if more than 3 FTE librarians."/>
    <n v="813"/>
    <n v="922"/>
    <n v="193"/>
    <n v="195"/>
    <n v="74519"/>
    <n v="2295"/>
    <n v="14519"/>
    <n v="281"/>
    <n v="325"/>
    <n v="46"/>
    <n v="114"/>
    <n v="147"/>
    <n v="4892"/>
    <m/>
    <m/>
    <n v="6"/>
    <n v="4.09"/>
    <m/>
    <m/>
    <n v="4"/>
    <n v="4"/>
    <n v="8.09"/>
    <n v="1.85"/>
    <n v="5312"/>
    <s v="estimate"/>
    <n v="3588"/>
    <n v="9570"/>
    <n v="3175"/>
    <n v="632"/>
    <m/>
    <n v="514"/>
    <n v="17479"/>
    <m/>
    <m/>
    <n v="2"/>
    <n v="2"/>
    <n v="0"/>
    <n v="0"/>
    <m/>
    <m/>
    <m/>
    <m/>
    <m/>
    <m/>
    <m/>
    <m/>
    <m/>
    <m/>
    <m/>
    <m/>
    <m/>
    <n v="209"/>
    <n v="4807"/>
    <n v="0"/>
    <n v="0"/>
    <n v="0"/>
    <n v="55"/>
    <n v="38"/>
    <n v="22"/>
    <n v="0"/>
    <n v="0"/>
    <n v="0"/>
    <n v="0"/>
    <m/>
    <m/>
    <m/>
    <m/>
    <m/>
    <n v="42342"/>
    <n v="0"/>
    <n v="0.16896584489401034"/>
    <n v="4.8813986835513017E-2"/>
    <n v="0.32264222656047542"/>
    <n v="2.8363250004319059E-2"/>
    <n v="0.39728849575868563"/>
    <n v="3.3926195946996529E-2"/>
    <m/>
    <n v="0"/>
    <n v="0.49160807145448576"/>
    <n v="0.50839192854551418"/>
    <m/>
    <m/>
    <m/>
    <m/>
    <m/>
    <m/>
    <m/>
    <m/>
    <m/>
    <m/>
    <m/>
    <n v="1701.0796397668983"/>
    <x v="2"/>
  </r>
  <r>
    <s v="Ventura CCD"/>
    <x v="66"/>
    <s v="681"/>
    <s v="Multi-College District"/>
    <x v="0"/>
    <n v="0.41311689726549733"/>
    <n v="0.1636888549950975"/>
    <n v="0.33"/>
    <n v="39.9"/>
    <n v="25.6"/>
    <n v="20120"/>
    <x v="6"/>
    <x v="592"/>
    <x v="121"/>
    <x v="3"/>
    <n v="26"/>
    <n v="202"/>
    <n v="31"/>
    <n v="46"/>
    <s v="0 (Wireless access is provided for student laptops)"/>
    <n v="38671"/>
    <m/>
    <m/>
    <m/>
    <m/>
    <m/>
    <m/>
    <m/>
    <m/>
    <n v="1592"/>
    <n v="40263"/>
    <n v="7295"/>
    <m/>
    <m/>
    <m/>
    <m/>
    <m/>
    <m/>
    <m/>
    <n v="5000"/>
    <m/>
    <n v="12295"/>
    <n v="77082"/>
    <m/>
    <m/>
    <m/>
    <m/>
    <m/>
    <m/>
    <m/>
    <n v="351"/>
    <m/>
    <n v="77433"/>
    <n v="5422"/>
    <m/>
    <m/>
    <m/>
    <m/>
    <m/>
    <m/>
    <m/>
    <m/>
    <m/>
    <n v="5422"/>
    <m/>
    <m/>
    <m/>
    <m/>
    <m/>
    <m/>
    <m/>
    <m/>
    <m/>
    <m/>
    <m/>
    <m/>
    <m/>
    <m/>
    <m/>
    <m/>
    <m/>
    <m/>
    <m/>
    <m/>
    <m/>
    <m/>
    <n v="53442"/>
    <m/>
    <m/>
    <m/>
    <m/>
    <m/>
    <m/>
    <m/>
    <n v="46661"/>
    <m/>
    <n v="100103"/>
    <m/>
    <m/>
    <m/>
    <m/>
    <m/>
    <m/>
    <m/>
    <m/>
    <m/>
    <m/>
    <m/>
    <m/>
    <m/>
    <m/>
    <m/>
    <m/>
    <m/>
    <m/>
    <m/>
    <m/>
    <m/>
    <m/>
    <n v="2996"/>
    <m/>
    <m/>
    <m/>
    <m/>
    <m/>
    <m/>
    <m/>
    <m/>
    <n v="7134"/>
    <n v="10130"/>
    <m/>
    <m/>
    <m/>
    <m/>
    <m/>
    <m/>
    <m/>
    <m/>
    <m/>
    <m/>
    <m/>
    <m/>
    <m/>
    <m/>
    <m/>
    <m/>
    <m/>
    <m/>
    <m/>
    <m/>
    <m/>
    <m/>
    <m/>
    <m/>
    <m/>
    <m/>
    <m/>
    <m/>
    <m/>
    <m/>
    <m/>
    <m/>
    <m/>
    <m/>
    <m/>
    <m/>
    <m/>
    <m/>
    <m/>
    <m/>
    <n v="0"/>
    <n v="117696"/>
    <n v="127950"/>
    <n v="245646"/>
    <s v="Department chair (Faculty position)"/>
    <m/>
    <s v="yes"/>
    <m/>
    <m/>
    <s v="Release time"/>
    <s v="Stipend"/>
    <s v="Stipend or release time if more than 3 FTE librarians."/>
    <n v="980"/>
    <n v="1004"/>
    <n v="202"/>
    <n v="211"/>
    <n v="74152"/>
    <n v="7745"/>
    <n v="22264"/>
    <n v="273"/>
    <n v="1155"/>
    <n v="40"/>
    <n v="113"/>
    <n v="115"/>
    <n v="5002"/>
    <m/>
    <m/>
    <n v="5"/>
    <n v="3.09"/>
    <m/>
    <m/>
    <n v="4"/>
    <n v="4"/>
    <n v="7.09"/>
    <n v="1.85"/>
    <n v="4996"/>
    <s v="estimate"/>
    <n v="3486"/>
    <n v="11297"/>
    <n v="4570"/>
    <n v="493"/>
    <m/>
    <n v="240"/>
    <n v="20086"/>
    <m/>
    <m/>
    <n v="3"/>
    <n v="3"/>
    <n v="2"/>
    <n v="2"/>
    <m/>
    <m/>
    <m/>
    <m/>
    <m/>
    <m/>
    <m/>
    <m/>
    <m/>
    <m/>
    <m/>
    <m/>
    <m/>
    <n v="174"/>
    <n v="4524"/>
    <n v="0"/>
    <n v="0"/>
    <n v="0"/>
    <n v="55"/>
    <n v="45"/>
    <n v="22"/>
    <n v="0"/>
    <n v="0"/>
    <n v="0"/>
    <n v="0"/>
    <m/>
    <m/>
    <m/>
    <m/>
    <m/>
    <n v="47578"/>
    <n v="0"/>
    <n v="0.16390659729855159"/>
    <n v="5.0051700414417498E-2"/>
    <n v="0.31522190469211792"/>
    <n v="2.2072413147374677E-2"/>
    <n v="0.40750917987673319"/>
    <n v="4.123820457080514E-2"/>
    <m/>
    <n v="0"/>
    <n v="0.47912850199066948"/>
    <n v="0.52087149800933052"/>
    <m/>
    <m/>
    <m/>
    <m/>
    <m/>
    <m/>
    <m/>
    <m/>
    <m/>
    <m/>
    <m/>
    <n v="1678.1187991134341"/>
    <x v="2"/>
  </r>
  <r>
    <s v="Ventura CCD"/>
    <x v="66"/>
    <s v="681"/>
    <s v="Multi-College District"/>
    <x v="0"/>
    <n v="0.41311689726549733"/>
    <n v="0.1636888549950975"/>
    <n v="0.33"/>
    <n v="39.9"/>
    <n v="25.6"/>
    <n v="20130"/>
    <x v="7"/>
    <x v="593"/>
    <x v="121"/>
    <x v="3"/>
    <n v="26"/>
    <n v="202"/>
    <n v="32"/>
    <n v="46"/>
    <m/>
    <n v="27233"/>
    <m/>
    <m/>
    <m/>
    <m/>
    <m/>
    <m/>
    <m/>
    <m/>
    <n v="2309"/>
    <n v="29542"/>
    <n v="1858"/>
    <m/>
    <m/>
    <m/>
    <m/>
    <m/>
    <m/>
    <m/>
    <m/>
    <m/>
    <n v="1858"/>
    <n v="23328"/>
    <m/>
    <m/>
    <m/>
    <m/>
    <m/>
    <m/>
    <m/>
    <n v="52500"/>
    <m/>
    <n v="75828"/>
    <n v="5706"/>
    <m/>
    <m/>
    <m/>
    <m/>
    <m/>
    <m/>
    <m/>
    <m/>
    <m/>
    <n v="5706"/>
    <m/>
    <m/>
    <m/>
    <m/>
    <m/>
    <m/>
    <m/>
    <m/>
    <m/>
    <m/>
    <m/>
    <m/>
    <m/>
    <m/>
    <m/>
    <m/>
    <m/>
    <m/>
    <m/>
    <m/>
    <m/>
    <m/>
    <n v="92946"/>
    <m/>
    <m/>
    <m/>
    <m/>
    <m/>
    <m/>
    <m/>
    <m/>
    <m/>
    <n v="92946"/>
    <m/>
    <m/>
    <m/>
    <m/>
    <m/>
    <m/>
    <m/>
    <m/>
    <m/>
    <m/>
    <m/>
    <m/>
    <m/>
    <m/>
    <m/>
    <m/>
    <m/>
    <m/>
    <m/>
    <m/>
    <m/>
    <m/>
    <m/>
    <m/>
    <m/>
    <m/>
    <m/>
    <m/>
    <m/>
    <m/>
    <m/>
    <m/>
    <m/>
    <m/>
    <m/>
    <m/>
    <m/>
    <m/>
    <m/>
    <m/>
    <m/>
    <m/>
    <m/>
    <m/>
    <m/>
    <m/>
    <m/>
    <m/>
    <m/>
    <m/>
    <m/>
    <m/>
    <m/>
    <m/>
    <m/>
    <m/>
    <m/>
    <m/>
    <m/>
    <m/>
    <m/>
    <m/>
    <m/>
    <m/>
    <m/>
    <m/>
    <m/>
    <m/>
    <m/>
    <m/>
    <m/>
    <m/>
    <m/>
    <m/>
    <n v="105370"/>
    <n v="100510"/>
    <n v="205880"/>
    <s v="Department chair (Faculty position)"/>
    <m/>
    <s v="yes"/>
    <m/>
    <m/>
    <s v="Release time"/>
    <s v="Stipend"/>
    <s v="Release time given if more than 3 FTE"/>
    <n v="834"/>
    <n v="1111"/>
    <n v="114"/>
    <n v="115"/>
    <n v="69550"/>
    <n v="11"/>
    <n v="22275"/>
    <n v="261"/>
    <n v="1079"/>
    <n v="36"/>
    <n v="294"/>
    <n v="295"/>
    <n v="4362"/>
    <m/>
    <m/>
    <n v="6"/>
    <n v="4.04"/>
    <n v="4"/>
    <n v="4"/>
    <n v="8"/>
    <n v="4"/>
    <n v="8.0399999999999991"/>
    <n v="0.5"/>
    <n v="4805"/>
    <s v="estimate"/>
    <n v="3491"/>
    <n v="12412"/>
    <n v="3128"/>
    <n v="282"/>
    <n v="0"/>
    <m/>
    <n v="3410"/>
    <m/>
    <m/>
    <n v="4"/>
    <n v="4"/>
    <n v="6"/>
    <n v="6"/>
    <s v="Yes"/>
    <s v="Ventura College"/>
    <s v="Oxnard College"/>
    <m/>
    <m/>
    <m/>
    <m/>
    <m/>
    <m/>
    <m/>
    <m/>
    <s v="No"/>
    <m/>
    <n v="183"/>
    <n v="4758"/>
    <n v="0"/>
    <n v="0"/>
    <n v="0"/>
    <n v="52"/>
    <n v="40"/>
    <n v="22"/>
    <n v="6.5"/>
    <n v="0"/>
    <n v="6.5"/>
    <n v="0"/>
    <s v="No"/>
    <m/>
    <m/>
    <s v="No"/>
    <s v="Yes"/>
    <n v="870325"/>
    <n v="0"/>
    <n v="0.14349135418690501"/>
    <n v="9.0246745677093447E-3"/>
    <n v="0.36831163784728971"/>
    <n v="2.7715173887701575E-2"/>
    <n v="0.45145715951039439"/>
    <n v="0"/>
    <m/>
    <n v="0"/>
    <n v="0.51180299203419466"/>
    <n v="0.48819700796580534"/>
    <m/>
    <m/>
    <m/>
    <m/>
    <m/>
    <m/>
    <m/>
    <m/>
    <m/>
    <m/>
    <m/>
    <n v="1405.9927268419779"/>
    <x v="2"/>
  </r>
  <r>
    <s v="Ventura CCD"/>
    <x v="66"/>
    <s v="681"/>
    <s v="Multi-College District"/>
    <x v="0"/>
    <n v="0.41311689726549733"/>
    <n v="0.1636888549950975"/>
    <n v="0.33"/>
    <n v="39.9"/>
    <n v="25.6"/>
    <n v="20140"/>
    <x v="8"/>
    <x v="594"/>
    <x v="121"/>
    <x v="3"/>
    <n v="26"/>
    <n v="202"/>
    <n v="32"/>
    <n v="46"/>
    <m/>
    <n v="39389"/>
    <m/>
    <m/>
    <m/>
    <m/>
    <m/>
    <m/>
    <m/>
    <m/>
    <n v="4719"/>
    <n v="44108"/>
    <n v="11863"/>
    <m/>
    <m/>
    <m/>
    <m/>
    <m/>
    <m/>
    <m/>
    <m/>
    <m/>
    <n v="11863"/>
    <n v="74982"/>
    <m/>
    <m/>
    <m/>
    <m/>
    <m/>
    <m/>
    <m/>
    <m/>
    <m/>
    <n v="74982"/>
    <n v="4888"/>
    <m/>
    <m/>
    <m/>
    <m/>
    <m/>
    <m/>
    <m/>
    <m/>
    <m/>
    <n v="4888"/>
    <n v="44949"/>
    <m/>
    <m/>
    <m/>
    <m/>
    <m/>
    <m/>
    <m/>
    <n v="52462"/>
    <m/>
    <n v="97411"/>
    <m/>
    <m/>
    <m/>
    <m/>
    <m/>
    <m/>
    <m/>
    <m/>
    <m/>
    <m/>
    <n v="0"/>
    <n v="44949"/>
    <n v="0"/>
    <n v="0"/>
    <n v="0"/>
    <n v="0"/>
    <n v="0"/>
    <n v="0"/>
    <n v="0"/>
    <n v="52462"/>
    <n v="0"/>
    <n v="97411"/>
    <m/>
    <m/>
    <m/>
    <m/>
    <m/>
    <m/>
    <m/>
    <m/>
    <m/>
    <m/>
    <n v="0"/>
    <n v="471"/>
    <m/>
    <m/>
    <m/>
    <m/>
    <m/>
    <m/>
    <m/>
    <m/>
    <n v="6943"/>
    <n v="7414"/>
    <n v="471"/>
    <n v="0"/>
    <n v="0"/>
    <n v="0"/>
    <n v="0"/>
    <n v="0"/>
    <n v="0"/>
    <n v="0"/>
    <n v="0"/>
    <n v="6943"/>
    <n v="7414"/>
    <m/>
    <m/>
    <m/>
    <m/>
    <m/>
    <m/>
    <m/>
    <m/>
    <m/>
    <n v="0"/>
    <m/>
    <m/>
    <m/>
    <m/>
    <m/>
    <m/>
    <m/>
    <m/>
    <m/>
    <n v="0"/>
    <n v="0"/>
    <n v="0"/>
    <n v="0"/>
    <n v="0"/>
    <n v="0"/>
    <n v="0"/>
    <n v="0"/>
    <n v="0"/>
    <n v="0"/>
    <n v="0"/>
    <m/>
    <m/>
    <m/>
    <m/>
    <m/>
    <m/>
    <m/>
    <m/>
    <m/>
    <m/>
    <n v="0"/>
    <n v="119090"/>
    <n v="121576"/>
    <n v="240666"/>
    <s v="Department chair (Faculty position)"/>
    <m/>
    <s v="yes"/>
    <m/>
    <m/>
    <m/>
    <s v="Stipend"/>
    <s v="Release time given if more than 3 FTE"/>
    <n v="665"/>
    <n v="821"/>
    <n v="214"/>
    <n v="224"/>
    <n v="69558"/>
    <n v="50"/>
    <n v="22426"/>
    <n v="268"/>
    <n v="1110"/>
    <n v="26"/>
    <n v="195"/>
    <n v="201"/>
    <n v="4299"/>
    <s v="No"/>
    <m/>
    <n v="3"/>
    <n v="4.04"/>
    <m/>
    <n v="4"/>
    <n v="4"/>
    <n v="4"/>
    <n v="8.0399999999999991"/>
    <n v="1.38"/>
    <n v="5198"/>
    <s v="estimate"/>
    <n v="3300"/>
    <n v="14920"/>
    <m/>
    <n v="423"/>
    <m/>
    <m/>
    <n v="18643"/>
    <n v="10"/>
    <n v="28"/>
    <m/>
    <n v="4"/>
    <n v="64"/>
    <n v="12"/>
    <s v="Yes"/>
    <s v="Oxnard College"/>
    <s v="Ventura College"/>
    <m/>
    <m/>
    <m/>
    <m/>
    <m/>
    <m/>
    <m/>
    <m/>
    <s v="No"/>
    <m/>
    <n v="217"/>
    <n v="5841"/>
    <n v="0"/>
    <n v="0"/>
    <n v="0"/>
    <n v="52"/>
    <n v="40"/>
    <n v="22"/>
    <n v="12"/>
    <n v="0"/>
    <n v="12"/>
    <n v="0"/>
    <s v="No"/>
    <m/>
    <s v="No"/>
    <s v="No"/>
    <m/>
    <n v="25223"/>
    <n v="0"/>
    <n v="0.18327474591342358"/>
    <n v="4.92923803113028E-2"/>
    <n v="0.31156041983495797"/>
    <n v="2.0310305568713487E-2"/>
    <n v="0.40475596885309933"/>
    <n v="3.080617951850282E-2"/>
    <n v="0"/>
    <n v="0"/>
    <n v="0.4948351657483816"/>
    <n v="0.5051648342516184"/>
    <n v="0.51"/>
    <s v="Yes"/>
    <m/>
    <s v="Student Government"/>
    <m/>
    <m/>
    <s v="Textbook Donations from Faculty"/>
    <m/>
    <m/>
    <s v="Other"/>
    <s v="Co-curricular Funds"/>
    <n v="1442.3357261312465"/>
    <x v="2"/>
  </r>
  <r>
    <s v="Riverside CCD"/>
    <x v="67"/>
    <n v="962"/>
    <s v="Multi-College District"/>
    <x v="2"/>
    <n v="0.69285939470365698"/>
    <n v="0.26308322824716268"/>
    <m/>
    <n v="11.8"/>
    <n v="28.8"/>
    <n v="20060"/>
    <x v="0"/>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Riverside CCD"/>
    <x v="67"/>
    <n v="962"/>
    <s v="Multi-College District"/>
    <x v="2"/>
    <n v="0.69285939470365698"/>
    <n v="0.26308322824716268"/>
    <m/>
    <n v="11.8"/>
    <n v="28.8"/>
    <n v="20070"/>
    <x v="1"/>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Riverside CCD"/>
    <x v="67"/>
    <n v="962"/>
    <s v="Multi-College District"/>
    <x v="2"/>
    <n v="0.69285939470365698"/>
    <n v="0.26308322824716268"/>
    <m/>
    <n v="11.8"/>
    <n v="28.8"/>
    <n v="20080"/>
    <x v="2"/>
    <x v="531"/>
    <x v="122"/>
    <x v="2"/>
    <n v="6"/>
    <n v="150"/>
    <n v="0"/>
    <n v="34"/>
    <n v="0"/>
    <n v="10200"/>
    <m/>
    <n v="0"/>
    <n v="0"/>
    <n v="0"/>
    <n v="0"/>
    <m/>
    <m/>
    <n v="0"/>
    <n v="0"/>
    <n v="10200"/>
    <n v="0"/>
    <m/>
    <n v="0"/>
    <n v="0"/>
    <n v="0"/>
    <n v="0"/>
    <m/>
    <m/>
    <n v="0"/>
    <n v="0"/>
    <n v="0"/>
    <n v="18708"/>
    <m/>
    <n v="0"/>
    <n v="0"/>
    <n v="0"/>
    <n v="0"/>
    <m/>
    <m/>
    <n v="0"/>
    <n v="0"/>
    <n v="18708"/>
    <n v="0"/>
    <m/>
    <n v="0"/>
    <n v="0"/>
    <n v="0"/>
    <n v="0"/>
    <m/>
    <m/>
    <n v="0"/>
    <n v="0"/>
    <n v="0"/>
    <m/>
    <m/>
    <m/>
    <m/>
    <m/>
    <m/>
    <m/>
    <m/>
    <m/>
    <m/>
    <m/>
    <m/>
    <m/>
    <m/>
    <m/>
    <m/>
    <m/>
    <m/>
    <m/>
    <m/>
    <m/>
    <m/>
    <n v="0"/>
    <m/>
    <n v="0"/>
    <n v="0"/>
    <n v="0"/>
    <m/>
    <m/>
    <n v="0"/>
    <n v="0"/>
    <n v="0"/>
    <n v="0"/>
    <m/>
    <m/>
    <m/>
    <m/>
    <m/>
    <m/>
    <m/>
    <m/>
    <m/>
    <m/>
    <m/>
    <m/>
    <m/>
    <m/>
    <m/>
    <m/>
    <m/>
    <m/>
    <m/>
    <m/>
    <m/>
    <m/>
    <n v="2891"/>
    <m/>
    <n v="0"/>
    <n v="0"/>
    <n v="0"/>
    <m/>
    <m/>
    <n v="0"/>
    <n v="0"/>
    <n v="0"/>
    <n v="2891"/>
    <m/>
    <m/>
    <m/>
    <m/>
    <m/>
    <m/>
    <m/>
    <m/>
    <m/>
    <m/>
    <m/>
    <m/>
    <m/>
    <m/>
    <m/>
    <m/>
    <m/>
    <m/>
    <m/>
    <m/>
    <m/>
    <m/>
    <m/>
    <m/>
    <m/>
    <m/>
    <m/>
    <m/>
    <m/>
    <m/>
    <n v="0"/>
    <m/>
    <n v="0"/>
    <n v="0"/>
    <n v="0"/>
    <n v="0"/>
    <m/>
    <m/>
    <n v="0"/>
    <n v="0"/>
    <n v="0"/>
    <n v="28908"/>
    <n v="2891"/>
    <n v="31799"/>
    <s v="Dean or other administrator"/>
    <m/>
    <s v="yes"/>
    <m/>
    <s v="None"/>
    <m/>
    <m/>
    <m/>
    <n v="592"/>
    <n v="599"/>
    <n v="67"/>
    <n v="73"/>
    <n v="21156"/>
    <n v="2984"/>
    <n v="9285"/>
    <n v="128"/>
    <m/>
    <n v="0"/>
    <n v="38"/>
    <n v="69"/>
    <n v="506"/>
    <m/>
    <m/>
    <n v="1"/>
    <n v="4.5"/>
    <m/>
    <m/>
    <n v="2"/>
    <n v="3.5"/>
    <n v="8"/>
    <n v="0.56999999999999995"/>
    <n v="7572"/>
    <s v="estimate"/>
    <n v="10437"/>
    <n v="10988"/>
    <n v="2275"/>
    <m/>
    <m/>
    <n v="0"/>
    <n v="23700"/>
    <m/>
    <m/>
    <n v="0"/>
    <n v="0"/>
    <n v="0"/>
    <n v="0"/>
    <m/>
    <m/>
    <m/>
    <m/>
    <m/>
    <m/>
    <m/>
    <m/>
    <m/>
    <m/>
    <m/>
    <m/>
    <m/>
    <n v="56"/>
    <n v="1680"/>
    <n v="0"/>
    <n v="0"/>
    <n v="0"/>
    <n v="52"/>
    <n v="28"/>
    <n v="28"/>
    <n v="0"/>
    <n v="0"/>
    <n v="0"/>
    <n v="0"/>
    <m/>
    <m/>
    <m/>
    <m/>
    <m/>
    <n v="141328"/>
    <m/>
    <n v="0.32076480392465173"/>
    <n v="0"/>
    <n v="0.58832038743356707"/>
    <n v="0"/>
    <n v="0"/>
    <n v="9.0914808641781183E-2"/>
    <m/>
    <n v="0"/>
    <n v="0.90908519135821886"/>
    <n v="9.0914808641781183E-2"/>
    <m/>
    <m/>
    <m/>
    <m/>
    <m/>
    <m/>
    <m/>
    <m/>
    <m/>
    <m/>
    <m/>
    <n v="0"/>
    <x v="0"/>
  </r>
  <r>
    <s v="Riverside CCD"/>
    <x v="67"/>
    <n v="962"/>
    <s v="Multi-College District"/>
    <x v="2"/>
    <n v="0.69285939470365698"/>
    <n v="0.26308322824716268"/>
    <m/>
    <n v="11.8"/>
    <n v="28.8"/>
    <n v="20090"/>
    <x v="3"/>
    <x v="531"/>
    <x v="122"/>
    <x v="2"/>
    <n v="6"/>
    <n v="150"/>
    <n v="0"/>
    <n v="34"/>
    <n v="0"/>
    <n v="10926"/>
    <m/>
    <n v="0"/>
    <n v="0"/>
    <n v="0"/>
    <n v="0"/>
    <m/>
    <m/>
    <n v="0"/>
    <n v="0"/>
    <n v="10926"/>
    <n v="0"/>
    <m/>
    <n v="0"/>
    <n v="0"/>
    <n v="0"/>
    <n v="0"/>
    <m/>
    <m/>
    <n v="0"/>
    <n v="0"/>
    <n v="0"/>
    <n v="20800"/>
    <m/>
    <n v="0"/>
    <n v="0"/>
    <n v="0"/>
    <n v="0"/>
    <m/>
    <m/>
    <n v="0"/>
    <n v="0"/>
    <n v="20800"/>
    <n v="0"/>
    <m/>
    <n v="0"/>
    <n v="0"/>
    <n v="0"/>
    <n v="0"/>
    <m/>
    <m/>
    <n v="0"/>
    <n v="0"/>
    <n v="0"/>
    <m/>
    <m/>
    <m/>
    <m/>
    <m/>
    <m/>
    <m/>
    <m/>
    <m/>
    <m/>
    <m/>
    <m/>
    <m/>
    <m/>
    <m/>
    <m/>
    <m/>
    <m/>
    <m/>
    <m/>
    <m/>
    <m/>
    <n v="0"/>
    <m/>
    <n v="0"/>
    <n v="0"/>
    <n v="0"/>
    <m/>
    <m/>
    <n v="0"/>
    <n v="0"/>
    <n v="0"/>
    <n v="0"/>
    <m/>
    <m/>
    <m/>
    <m/>
    <m/>
    <m/>
    <m/>
    <m/>
    <m/>
    <m/>
    <m/>
    <m/>
    <m/>
    <m/>
    <m/>
    <m/>
    <m/>
    <m/>
    <m/>
    <m/>
    <m/>
    <m/>
    <n v="2000"/>
    <m/>
    <n v="0"/>
    <n v="0"/>
    <n v="0"/>
    <m/>
    <m/>
    <n v="0"/>
    <n v="0"/>
    <n v="0"/>
    <n v="2000"/>
    <m/>
    <m/>
    <m/>
    <m/>
    <m/>
    <m/>
    <m/>
    <m/>
    <m/>
    <m/>
    <m/>
    <m/>
    <m/>
    <m/>
    <m/>
    <m/>
    <m/>
    <m/>
    <m/>
    <m/>
    <m/>
    <m/>
    <m/>
    <m/>
    <m/>
    <m/>
    <m/>
    <m/>
    <m/>
    <m/>
    <n v="0"/>
    <m/>
    <n v="0"/>
    <n v="0"/>
    <n v="0"/>
    <n v="0"/>
    <m/>
    <m/>
    <n v="0"/>
    <n v="0"/>
    <n v="0"/>
    <n v="31726"/>
    <n v="2000"/>
    <n v="33726"/>
    <s v="Dean or other administrator"/>
    <m/>
    <s v="yes"/>
    <m/>
    <s v="None"/>
    <m/>
    <m/>
    <m/>
    <n v="756"/>
    <n v="774"/>
    <n v="33"/>
    <n v="36"/>
    <n v="21946"/>
    <n v="2680"/>
    <n v="11965"/>
    <n v="132"/>
    <m/>
    <n v="0"/>
    <n v="46"/>
    <n v="50"/>
    <n v="552"/>
    <m/>
    <m/>
    <n v="1"/>
    <n v="3.4"/>
    <m/>
    <m/>
    <n v="2"/>
    <n v="3.3"/>
    <n v="6.6999999999999993"/>
    <n v="0.55000000000000004"/>
    <n v="7185"/>
    <s v="estimate"/>
    <n v="6569"/>
    <n v="14949"/>
    <n v="2604"/>
    <m/>
    <m/>
    <n v="0"/>
    <n v="24122"/>
    <m/>
    <m/>
    <n v="0"/>
    <n v="0"/>
    <n v="0"/>
    <n v="0"/>
    <m/>
    <m/>
    <m/>
    <m/>
    <m/>
    <m/>
    <m/>
    <m/>
    <m/>
    <m/>
    <m/>
    <m/>
    <m/>
    <n v="79"/>
    <n v="2370"/>
    <n v="1"/>
    <n v="2"/>
    <n v="47"/>
    <n v="52"/>
    <n v="28"/>
    <n v="28"/>
    <n v="0"/>
    <n v="0"/>
    <n v="0"/>
    <n v="0"/>
    <m/>
    <m/>
    <m/>
    <m/>
    <m/>
    <n v="108850"/>
    <m/>
    <n v="0.32396370752535136"/>
    <n v="0"/>
    <n v="0.61673486331020577"/>
    <n v="0"/>
    <n v="0"/>
    <n v="5.9301429164442865E-2"/>
    <m/>
    <n v="0"/>
    <n v="0.94069857083555719"/>
    <n v="5.9301429164442865E-2"/>
    <m/>
    <m/>
    <m/>
    <m/>
    <m/>
    <m/>
    <m/>
    <m/>
    <m/>
    <m/>
    <m/>
    <n v="0"/>
    <x v="0"/>
  </r>
  <r>
    <s v="Riverside CCD"/>
    <x v="67"/>
    <n v="962"/>
    <s v="Multi-College District"/>
    <x v="2"/>
    <n v="0.69285939470365698"/>
    <n v="0.26308322824716268"/>
    <m/>
    <n v="11.8"/>
    <n v="28.8"/>
    <n v="20100"/>
    <x v="4"/>
    <x v="531"/>
    <x v="122"/>
    <x v="2"/>
    <n v="6"/>
    <n v="150"/>
    <n v="0"/>
    <n v="34"/>
    <n v="0"/>
    <n v="652"/>
    <m/>
    <n v="0"/>
    <n v="5500"/>
    <n v="0"/>
    <n v="0"/>
    <m/>
    <m/>
    <n v="0"/>
    <n v="0"/>
    <n v="6152"/>
    <n v="0"/>
    <m/>
    <n v="2500"/>
    <n v="0"/>
    <n v="0"/>
    <n v="0"/>
    <m/>
    <m/>
    <n v="0"/>
    <n v="0"/>
    <n v="2500"/>
    <n v="20000"/>
    <m/>
    <n v="0"/>
    <n v="0"/>
    <n v="0"/>
    <n v="0"/>
    <m/>
    <m/>
    <n v="0"/>
    <n v="0"/>
    <n v="20000"/>
    <n v="0"/>
    <m/>
    <n v="0"/>
    <n v="0"/>
    <n v="0"/>
    <n v="0"/>
    <m/>
    <m/>
    <n v="0"/>
    <n v="0"/>
    <n v="0"/>
    <m/>
    <m/>
    <m/>
    <m/>
    <m/>
    <m/>
    <m/>
    <m/>
    <m/>
    <m/>
    <m/>
    <m/>
    <m/>
    <m/>
    <m/>
    <m/>
    <m/>
    <m/>
    <m/>
    <m/>
    <m/>
    <m/>
    <n v="11500"/>
    <m/>
    <n v="69871"/>
    <n v="0"/>
    <n v="0"/>
    <m/>
    <m/>
    <n v="0"/>
    <n v="0"/>
    <n v="0"/>
    <n v="81371"/>
    <m/>
    <m/>
    <m/>
    <m/>
    <m/>
    <m/>
    <m/>
    <m/>
    <m/>
    <m/>
    <m/>
    <m/>
    <m/>
    <m/>
    <m/>
    <m/>
    <m/>
    <m/>
    <m/>
    <m/>
    <m/>
    <m/>
    <n v="2000"/>
    <m/>
    <n v="0"/>
    <n v="0"/>
    <n v="0"/>
    <m/>
    <m/>
    <n v="0"/>
    <n v="0"/>
    <n v="0"/>
    <n v="2000"/>
    <m/>
    <m/>
    <m/>
    <m/>
    <m/>
    <m/>
    <m/>
    <m/>
    <m/>
    <m/>
    <m/>
    <m/>
    <m/>
    <m/>
    <m/>
    <m/>
    <m/>
    <m/>
    <m/>
    <m/>
    <m/>
    <m/>
    <m/>
    <m/>
    <m/>
    <m/>
    <m/>
    <m/>
    <m/>
    <m/>
    <n v="0"/>
    <m/>
    <n v="0"/>
    <n v="0"/>
    <n v="0"/>
    <n v="0"/>
    <m/>
    <m/>
    <n v="0"/>
    <n v="0"/>
    <n v="0"/>
    <n v="26152"/>
    <n v="85871"/>
    <n v="112023"/>
    <s v="Dean or other administrator"/>
    <m/>
    <s v="yes"/>
    <m/>
    <s v="None"/>
    <m/>
    <m/>
    <m/>
    <n v="257"/>
    <n v="204"/>
    <n v="143"/>
    <n v="204"/>
    <n v="22346"/>
    <n v="3694"/>
    <n v="15659"/>
    <n v="133"/>
    <m/>
    <n v="0"/>
    <n v="107"/>
    <n v="124"/>
    <n v="659"/>
    <m/>
    <m/>
    <n v="1"/>
    <n v="4"/>
    <m/>
    <m/>
    <n v="2"/>
    <n v="3.3"/>
    <n v="7.3"/>
    <n v="0.55000000000000004"/>
    <n v="8354"/>
    <s v="estimate"/>
    <n v="9319"/>
    <n v="14146"/>
    <n v="2208"/>
    <m/>
    <m/>
    <n v="0"/>
    <n v="25673"/>
    <m/>
    <m/>
    <n v="0"/>
    <n v="0"/>
    <n v="0"/>
    <n v="0"/>
    <m/>
    <m/>
    <m/>
    <m/>
    <m/>
    <m/>
    <m/>
    <m/>
    <m/>
    <m/>
    <m/>
    <m/>
    <m/>
    <n v="73"/>
    <n v="2190"/>
    <n v="1"/>
    <n v="2"/>
    <n v="53"/>
    <n v="61"/>
    <n v="32"/>
    <n v="32"/>
    <n v="0"/>
    <n v="0"/>
    <n v="0"/>
    <n v="0"/>
    <m/>
    <m/>
    <m/>
    <m/>
    <m/>
    <n v="164826"/>
    <m/>
    <n v="5.4917293770029366E-2"/>
    <n v="2.2316845647768761E-2"/>
    <n v="0.17853476518215008"/>
    <n v="0"/>
    <n v="0.72637761888183672"/>
    <n v="1.7853476518215009E-2"/>
    <m/>
    <n v="0"/>
    <n v="0.23345205895217946"/>
    <n v="0.76654794104782054"/>
    <m/>
    <m/>
    <m/>
    <m/>
    <m/>
    <m/>
    <m/>
    <m/>
    <m/>
    <m/>
    <m/>
    <n v="0"/>
    <x v="0"/>
  </r>
  <r>
    <s v="Riverside CCD"/>
    <x v="67"/>
    <n v="962"/>
    <s v="Multi-College District"/>
    <x v="2"/>
    <n v="0.69285939470365698"/>
    <n v="0.26308322824716268"/>
    <m/>
    <n v="11.8"/>
    <n v="28.8"/>
    <n v="20110"/>
    <x v="5"/>
    <x v="595"/>
    <x v="123"/>
    <x v="2"/>
    <n v="6"/>
    <n v="170"/>
    <n v="30"/>
    <n v="38"/>
    <s v="0 ports. Wireless across the campus."/>
    <n v="415"/>
    <m/>
    <n v="0"/>
    <n v="0"/>
    <n v="0"/>
    <n v="0"/>
    <m/>
    <m/>
    <n v="0"/>
    <n v="0"/>
    <n v="415"/>
    <n v="0"/>
    <m/>
    <n v="4863"/>
    <n v="0"/>
    <n v="0"/>
    <n v="0"/>
    <m/>
    <m/>
    <n v="0"/>
    <n v="0"/>
    <n v="4863"/>
    <n v="8990"/>
    <m/>
    <n v="720"/>
    <n v="0"/>
    <n v="0"/>
    <n v="0"/>
    <m/>
    <m/>
    <n v="0"/>
    <n v="0"/>
    <n v="9710"/>
    <n v="0"/>
    <m/>
    <n v="0"/>
    <n v="0"/>
    <n v="0"/>
    <n v="0"/>
    <m/>
    <m/>
    <n v="0"/>
    <n v="0"/>
    <n v="0"/>
    <m/>
    <m/>
    <m/>
    <m/>
    <m/>
    <m/>
    <m/>
    <m/>
    <m/>
    <m/>
    <m/>
    <m/>
    <m/>
    <m/>
    <m/>
    <m/>
    <m/>
    <m/>
    <m/>
    <m/>
    <m/>
    <m/>
    <n v="24295"/>
    <m/>
    <n v="46049"/>
    <n v="0"/>
    <n v="0"/>
    <m/>
    <m/>
    <n v="0"/>
    <n v="0"/>
    <n v="0"/>
    <n v="70344"/>
    <m/>
    <m/>
    <m/>
    <m/>
    <m/>
    <m/>
    <m/>
    <m/>
    <m/>
    <m/>
    <m/>
    <m/>
    <m/>
    <m/>
    <m/>
    <m/>
    <m/>
    <m/>
    <m/>
    <m/>
    <m/>
    <m/>
    <n v="0"/>
    <m/>
    <n v="0"/>
    <n v="0"/>
    <n v="0"/>
    <m/>
    <m/>
    <n v="0"/>
    <n v="0"/>
    <n v="0"/>
    <n v="0"/>
    <m/>
    <m/>
    <m/>
    <m/>
    <m/>
    <m/>
    <m/>
    <m/>
    <m/>
    <m/>
    <m/>
    <m/>
    <m/>
    <m/>
    <m/>
    <m/>
    <m/>
    <m/>
    <m/>
    <m/>
    <m/>
    <m/>
    <m/>
    <m/>
    <m/>
    <m/>
    <m/>
    <m/>
    <m/>
    <m/>
    <n v="0"/>
    <m/>
    <n v="0"/>
    <n v="0"/>
    <n v="0"/>
    <n v="0"/>
    <m/>
    <m/>
    <n v="0"/>
    <n v="0"/>
    <n v="0"/>
    <n v="10125"/>
    <n v="75207"/>
    <n v="85332"/>
    <s v="Dean or other administrator"/>
    <m/>
    <s v="yes"/>
    <m/>
    <m/>
    <s v="Release time"/>
    <m/>
    <m/>
    <n v="353"/>
    <n v="409"/>
    <n v="151"/>
    <n v="165"/>
    <n v="23345"/>
    <n v="31242"/>
    <n v="45866"/>
    <m/>
    <n v="5"/>
    <n v="0"/>
    <n v="47"/>
    <n v="61"/>
    <n v="1082"/>
    <m/>
    <m/>
    <n v="4"/>
    <n v="2"/>
    <m/>
    <m/>
    <n v="2"/>
    <n v="2"/>
    <n v="4"/>
    <n v="2"/>
    <n v="6648"/>
    <s v="actual"/>
    <n v="4475"/>
    <n v="16213"/>
    <n v="1449"/>
    <n v="954"/>
    <m/>
    <m/>
    <n v="23091"/>
    <m/>
    <m/>
    <n v="1"/>
    <n v="1"/>
    <n v="0"/>
    <n v="0"/>
    <m/>
    <m/>
    <m/>
    <m/>
    <m/>
    <m/>
    <m/>
    <m/>
    <m/>
    <m/>
    <m/>
    <m/>
    <m/>
    <n v="64"/>
    <n v="1601"/>
    <n v="1"/>
    <n v="2"/>
    <n v="44"/>
    <n v="53"/>
    <n v="41"/>
    <n v="32"/>
    <n v="0"/>
    <n v="0"/>
    <n v="0"/>
    <n v="0"/>
    <m/>
    <m/>
    <m/>
    <m/>
    <m/>
    <n v="161113"/>
    <n v="25"/>
    <n v="4.8633572399568743E-3"/>
    <n v="5.6989171705807903E-2"/>
    <n v="0.11379084048188252"/>
    <n v="0"/>
    <n v="0.82435663057235264"/>
    <n v="0"/>
    <m/>
    <n v="0"/>
    <n v="0.11865419772183941"/>
    <n v="0.88134580227816062"/>
    <m/>
    <m/>
    <m/>
    <m/>
    <m/>
    <m/>
    <m/>
    <m/>
    <m/>
    <m/>
    <m/>
    <n v="1789.957476190461"/>
    <x v="0"/>
  </r>
  <r>
    <s v="Riverside CCD"/>
    <x v="67"/>
    <n v="962"/>
    <s v="Multi-College District"/>
    <x v="2"/>
    <n v="0.69285939470365698"/>
    <n v="0.26308322824716268"/>
    <m/>
    <n v="11.8"/>
    <n v="28.8"/>
    <n v="20120"/>
    <x v="6"/>
    <x v="596"/>
    <x v="123"/>
    <x v="2"/>
    <n v="6"/>
    <n v="170"/>
    <n v="30"/>
    <n v="38"/>
    <s v="0 ports. Wireless across the campus."/>
    <n v="6718"/>
    <m/>
    <n v="4849"/>
    <n v="0"/>
    <n v="0"/>
    <n v="0"/>
    <m/>
    <m/>
    <n v="0"/>
    <n v="0"/>
    <n v="11567"/>
    <n v="0"/>
    <m/>
    <n v="10871"/>
    <n v="0"/>
    <n v="0"/>
    <n v="0"/>
    <m/>
    <m/>
    <n v="0"/>
    <n v="0"/>
    <n v="10871"/>
    <n v="9990"/>
    <m/>
    <n v="1890"/>
    <n v="0"/>
    <n v="0"/>
    <n v="0"/>
    <m/>
    <m/>
    <n v="0"/>
    <n v="0"/>
    <n v="11880"/>
    <n v="0"/>
    <m/>
    <n v="0"/>
    <n v="0"/>
    <n v="0"/>
    <n v="0"/>
    <m/>
    <m/>
    <n v="0"/>
    <n v="0"/>
    <n v="0"/>
    <m/>
    <m/>
    <m/>
    <m/>
    <m/>
    <m/>
    <m/>
    <m/>
    <m/>
    <m/>
    <m/>
    <m/>
    <m/>
    <m/>
    <m/>
    <m/>
    <m/>
    <m/>
    <m/>
    <m/>
    <m/>
    <m/>
    <n v="24607"/>
    <m/>
    <n v="59368"/>
    <n v="0"/>
    <n v="0"/>
    <m/>
    <m/>
    <n v="0"/>
    <n v="0"/>
    <n v="0"/>
    <n v="83975"/>
    <m/>
    <m/>
    <m/>
    <m/>
    <m/>
    <m/>
    <m/>
    <m/>
    <m/>
    <m/>
    <m/>
    <m/>
    <m/>
    <m/>
    <m/>
    <m/>
    <m/>
    <m/>
    <m/>
    <m/>
    <m/>
    <m/>
    <n v="0"/>
    <m/>
    <n v="688"/>
    <n v="0"/>
    <n v="0"/>
    <m/>
    <m/>
    <n v="0"/>
    <n v="0"/>
    <n v="0"/>
    <n v="688"/>
    <m/>
    <m/>
    <m/>
    <m/>
    <m/>
    <m/>
    <m/>
    <m/>
    <m/>
    <m/>
    <m/>
    <m/>
    <m/>
    <m/>
    <m/>
    <m/>
    <m/>
    <m/>
    <m/>
    <m/>
    <m/>
    <m/>
    <m/>
    <m/>
    <m/>
    <m/>
    <m/>
    <m/>
    <m/>
    <m/>
    <n v="0"/>
    <m/>
    <n v="0"/>
    <n v="0"/>
    <n v="0"/>
    <n v="0"/>
    <m/>
    <m/>
    <n v="0"/>
    <n v="0"/>
    <n v="0"/>
    <n v="23447"/>
    <n v="95534"/>
    <n v="118981"/>
    <s v="Dean or other administrator"/>
    <m/>
    <s v="yes"/>
    <m/>
    <m/>
    <s v="Release time"/>
    <m/>
    <m/>
    <n v="699"/>
    <n v="765"/>
    <n v="222"/>
    <n v="267"/>
    <n v="23801"/>
    <n v="53"/>
    <n v="45919"/>
    <n v="100"/>
    <n v="5"/>
    <n v="0"/>
    <n v="55"/>
    <n v="55"/>
    <n v="1137"/>
    <m/>
    <m/>
    <n v="4"/>
    <n v="2"/>
    <m/>
    <m/>
    <n v="2"/>
    <n v="2"/>
    <n v="4"/>
    <n v="2"/>
    <n v="6349"/>
    <s v="actual"/>
    <n v="3755"/>
    <n v="12597"/>
    <n v="1398"/>
    <n v="185"/>
    <m/>
    <m/>
    <n v="17935"/>
    <m/>
    <m/>
    <n v="1"/>
    <n v="1"/>
    <n v="0"/>
    <n v="0"/>
    <m/>
    <m/>
    <m/>
    <m/>
    <m/>
    <m/>
    <m/>
    <m/>
    <m/>
    <m/>
    <m/>
    <m/>
    <m/>
    <n v="80"/>
    <n v="1665"/>
    <n v="1"/>
    <n v="2"/>
    <n v="47"/>
    <n v="49"/>
    <n v="41"/>
    <n v="32"/>
    <n v="0"/>
    <n v="0"/>
    <n v="0"/>
    <n v="0"/>
    <m/>
    <m/>
    <m/>
    <m/>
    <m/>
    <n v="124816"/>
    <n v="15"/>
    <n v="9.721720274665703E-2"/>
    <n v="9.1367529269379147E-2"/>
    <n v="9.9847874870777689E-2"/>
    <n v="0"/>
    <n v="0.7057849572620839"/>
    <n v="5.782435851102277E-3"/>
    <m/>
    <n v="0"/>
    <n v="0.19706507761743472"/>
    <n v="0.80293492238256525"/>
    <m/>
    <m/>
    <m/>
    <m/>
    <m/>
    <m/>
    <m/>
    <m/>
    <m/>
    <m/>
    <m/>
    <n v="1543.4121428571279"/>
    <x v="0"/>
  </r>
  <r>
    <s v="Riverside CCD"/>
    <x v="67"/>
    <n v="962"/>
    <s v="Multi-College District"/>
    <x v="2"/>
    <n v="0.69285939470365698"/>
    <n v="0.26308322824716268"/>
    <m/>
    <n v="11.8"/>
    <n v="28.8"/>
    <n v="20130"/>
    <x v="7"/>
    <x v="597"/>
    <x v="123"/>
    <x v="2"/>
    <n v="6"/>
    <n v="177"/>
    <n v="30"/>
    <n v="68"/>
    <m/>
    <n v="12000"/>
    <m/>
    <n v="0"/>
    <n v="0"/>
    <m/>
    <m/>
    <n v="0"/>
    <n v="4387.5"/>
    <n v="0"/>
    <n v="0"/>
    <n v="16387.5"/>
    <n v="0"/>
    <m/>
    <n v="0"/>
    <n v="0"/>
    <m/>
    <m/>
    <n v="0"/>
    <n v="6232"/>
    <n v="0"/>
    <n v="0"/>
    <n v="6232"/>
    <n v="15810"/>
    <m/>
    <n v="0"/>
    <n v="0"/>
    <m/>
    <m/>
    <n v="0"/>
    <n v="0"/>
    <n v="0"/>
    <n v="0"/>
    <n v="15810"/>
    <n v="0"/>
    <m/>
    <n v="0"/>
    <n v="0"/>
    <m/>
    <m/>
    <n v="0"/>
    <n v="0"/>
    <n v="0"/>
    <n v="0"/>
    <n v="0"/>
    <m/>
    <m/>
    <m/>
    <m/>
    <m/>
    <m/>
    <m/>
    <m/>
    <m/>
    <m/>
    <m/>
    <m/>
    <m/>
    <m/>
    <m/>
    <m/>
    <m/>
    <m/>
    <m/>
    <m/>
    <m/>
    <m/>
    <n v="0"/>
    <m/>
    <n v="0"/>
    <n v="0"/>
    <m/>
    <n v="0"/>
    <n v="49551"/>
    <n v="0"/>
    <n v="0"/>
    <n v="0"/>
    <n v="49551"/>
    <m/>
    <m/>
    <m/>
    <m/>
    <m/>
    <m/>
    <m/>
    <m/>
    <m/>
    <m/>
    <m/>
    <m/>
    <m/>
    <m/>
    <m/>
    <m/>
    <m/>
    <m/>
    <m/>
    <m/>
    <m/>
    <m/>
    <n v="0"/>
    <m/>
    <n v="0"/>
    <n v="0"/>
    <m/>
    <n v="0"/>
    <n v="0"/>
    <m/>
    <n v="0"/>
    <n v="0"/>
    <n v="0"/>
    <m/>
    <m/>
    <m/>
    <m/>
    <m/>
    <m/>
    <m/>
    <m/>
    <m/>
    <m/>
    <m/>
    <m/>
    <m/>
    <m/>
    <m/>
    <m/>
    <m/>
    <m/>
    <m/>
    <m/>
    <n v="0"/>
    <m/>
    <n v="0"/>
    <n v="0"/>
    <m/>
    <n v="0"/>
    <m/>
    <n v="0"/>
    <n v="0"/>
    <n v="0"/>
    <n v="0"/>
    <m/>
    <n v="0"/>
    <n v="0"/>
    <m/>
    <m/>
    <n v="0"/>
    <n v="0"/>
    <n v="0"/>
    <n v="0"/>
    <n v="0"/>
    <n v="32197.5"/>
    <n v="55783"/>
    <n v="87980.5"/>
    <s v="Dean or other administrator"/>
    <m/>
    <s v="yes"/>
    <m/>
    <s v="None"/>
    <m/>
    <m/>
    <m/>
    <n v="56"/>
    <n v="65"/>
    <n v="137"/>
    <n v="173"/>
    <n v="23798"/>
    <m/>
    <n v="45906"/>
    <n v="103"/>
    <n v="1"/>
    <n v="0"/>
    <n v="671"/>
    <n v="0"/>
    <n v="542"/>
    <m/>
    <m/>
    <n v="5"/>
    <n v="2.2999999999999998"/>
    <n v="0"/>
    <n v="2"/>
    <n v="2"/>
    <n v="2"/>
    <n v="4.3"/>
    <n v="1.9"/>
    <n v="7518"/>
    <s v="estimate"/>
    <n v="5522"/>
    <n v="25465"/>
    <n v="1421"/>
    <n v="144"/>
    <n v="0"/>
    <m/>
    <n v="32552"/>
    <m/>
    <m/>
    <n v="0"/>
    <n v="0"/>
    <n v="0"/>
    <n v="0"/>
    <s v="No"/>
    <m/>
    <m/>
    <m/>
    <m/>
    <m/>
    <m/>
    <m/>
    <m/>
    <m/>
    <m/>
    <s v="No"/>
    <m/>
    <n v="63"/>
    <n v="1396"/>
    <n v="1"/>
    <n v="2"/>
    <n v="43"/>
    <n v="49"/>
    <n v="32"/>
    <n v="32"/>
    <n v="0"/>
    <n v="0"/>
    <n v="0"/>
    <n v="0"/>
    <s v="No"/>
    <m/>
    <m/>
    <s v="No"/>
    <s v="Yes"/>
    <n v="138194"/>
    <n v="12"/>
    <n v="0.1862628650666909"/>
    <n v="7.0833877961593766E-2"/>
    <n v="0.17969891055404322"/>
    <n v="0"/>
    <n v="0.56320434641767214"/>
    <n v="0"/>
    <m/>
    <n v="0"/>
    <n v="0.36596177562073412"/>
    <n v="0.63403822437926582"/>
    <m/>
    <m/>
    <m/>
    <m/>
    <m/>
    <m/>
    <m/>
    <m/>
    <m/>
    <m/>
    <m/>
    <n v="1331.7705869324361"/>
    <x v="0"/>
  </r>
  <r>
    <s v="Riverside CCD"/>
    <x v="67"/>
    <n v="962"/>
    <s v="Multi-College District"/>
    <x v="2"/>
    <n v="0.69285939470365698"/>
    <n v="0.26308322824716268"/>
    <m/>
    <n v="11.8"/>
    <n v="28.8"/>
    <n v="20140"/>
    <x v="8"/>
    <x v="598"/>
    <x v="123"/>
    <x v="19"/>
    <n v="3"/>
    <n v="177"/>
    <n v="30"/>
    <n v="68"/>
    <m/>
    <n v="0"/>
    <n v="0"/>
    <n v="0"/>
    <n v="0"/>
    <m/>
    <m/>
    <n v="1104"/>
    <n v="1562"/>
    <n v="405"/>
    <n v="0"/>
    <n v="3071"/>
    <n v="0"/>
    <n v="0"/>
    <n v="0"/>
    <n v="0"/>
    <m/>
    <m/>
    <n v="0"/>
    <n v="0"/>
    <n v="0"/>
    <n v="0"/>
    <n v="0"/>
    <n v="0"/>
    <n v="0"/>
    <n v="0"/>
    <n v="13376"/>
    <m/>
    <m/>
    <n v="0"/>
    <n v="0"/>
    <n v="11916"/>
    <n v="0"/>
    <n v="25292"/>
    <n v="0"/>
    <n v="0"/>
    <n v="0"/>
    <n v="0"/>
    <m/>
    <m/>
    <n v="0"/>
    <n v="0"/>
    <n v="0"/>
    <n v="0"/>
    <n v="0"/>
    <n v="0"/>
    <n v="0"/>
    <n v="0"/>
    <n v="12603"/>
    <m/>
    <n v="0"/>
    <n v="32239"/>
    <n v="0"/>
    <n v="17751"/>
    <n v="0"/>
    <n v="62593"/>
    <n v="0"/>
    <n v="0"/>
    <n v="0"/>
    <n v="0"/>
    <m/>
    <n v="0"/>
    <n v="0"/>
    <n v="0"/>
    <n v="0"/>
    <n v="0"/>
    <n v="0"/>
    <n v="0"/>
    <n v="0"/>
    <n v="0"/>
    <n v="12603"/>
    <n v="0"/>
    <n v="0"/>
    <n v="32239"/>
    <n v="0"/>
    <n v="17751"/>
    <n v="0"/>
    <n v="62593"/>
    <n v="0"/>
    <n v="0"/>
    <n v="0"/>
    <n v="147"/>
    <m/>
    <n v="0"/>
    <n v="0"/>
    <n v="0"/>
    <n v="0"/>
    <n v="0"/>
    <n v="147"/>
    <n v="0"/>
    <n v="0"/>
    <n v="0"/>
    <n v="0"/>
    <m/>
    <n v="0"/>
    <n v="0"/>
    <n v="0"/>
    <n v="0"/>
    <n v="0"/>
    <n v="0"/>
    <n v="0"/>
    <n v="0"/>
    <n v="0"/>
    <n v="147"/>
    <n v="0"/>
    <n v="0"/>
    <n v="0"/>
    <n v="0"/>
    <n v="0"/>
    <n v="0"/>
    <n v="147"/>
    <n v="0"/>
    <n v="0"/>
    <n v="0"/>
    <n v="0"/>
    <n v="0"/>
    <n v="0"/>
    <n v="0"/>
    <n v="0"/>
    <n v="0"/>
    <n v="0"/>
    <n v="0"/>
    <n v="0"/>
    <n v="0"/>
    <n v="0"/>
    <n v="0"/>
    <n v="0"/>
    <n v="0"/>
    <n v="0"/>
    <n v="0"/>
    <n v="0"/>
    <n v="0"/>
    <n v="0"/>
    <n v="0"/>
    <n v="0"/>
    <n v="0"/>
    <n v="0"/>
    <n v="0"/>
    <n v="0"/>
    <n v="0"/>
    <n v="0"/>
    <n v="0"/>
    <n v="0"/>
    <n v="0"/>
    <n v="0"/>
    <m/>
    <m/>
    <n v="0"/>
    <n v="0"/>
    <n v="0"/>
    <n v="0"/>
    <n v="0"/>
    <n v="28363"/>
    <n v="62740"/>
    <n v="91103"/>
    <s v="Dean or other administrator"/>
    <m/>
    <s v="yes"/>
    <m/>
    <s v="None"/>
    <m/>
    <m/>
    <m/>
    <n v="355"/>
    <n v="508"/>
    <n v="131"/>
    <n v="135"/>
    <n v="24512"/>
    <n v="195953"/>
    <n v="234052"/>
    <n v="117"/>
    <n v="0"/>
    <n v="0"/>
    <n v="0"/>
    <n v="0"/>
    <n v="6194"/>
    <s v="No"/>
    <m/>
    <n v="1"/>
    <n v="2.9"/>
    <n v="0"/>
    <n v="2"/>
    <n v="2"/>
    <n v="2"/>
    <n v="4.9000000000000004"/>
    <n v="1.3"/>
    <n v="7545"/>
    <s v="actual"/>
    <n v="3613"/>
    <n v="13397"/>
    <n v="1249"/>
    <n v="82"/>
    <n v="0"/>
    <m/>
    <n v="18341"/>
    <n v="0"/>
    <n v="0"/>
    <m/>
    <n v="0"/>
    <n v="0"/>
    <n v="0"/>
    <s v="No"/>
    <m/>
    <m/>
    <m/>
    <m/>
    <m/>
    <m/>
    <m/>
    <m/>
    <m/>
    <m/>
    <s v="No"/>
    <m/>
    <n v="74"/>
    <n v="1552"/>
    <n v="1"/>
    <n v="2"/>
    <n v="25"/>
    <n v="49"/>
    <n v="40"/>
    <n v="40"/>
    <n v="0"/>
    <n v="0"/>
    <n v="0"/>
    <n v="0"/>
    <s v="No"/>
    <m/>
    <s v="No"/>
    <s v="No"/>
    <s v="Yes"/>
    <n v="167204"/>
    <n v="48"/>
    <n v="3.3709098492914612E-2"/>
    <n v="0"/>
    <n v="0.27761983688791808"/>
    <n v="0"/>
    <n v="0.687057506338979"/>
    <n v="1.6135582801883582E-3"/>
    <n v="0"/>
    <n v="0"/>
    <n v="0.31132893538083267"/>
    <n v="0.68867106461916727"/>
    <n v="0.72"/>
    <s v="No"/>
    <m/>
    <m/>
    <m/>
    <m/>
    <s v="Textbook Donations from Faculty"/>
    <m/>
    <s v="Textbook Donations from Bookstore"/>
    <s v="Other"/>
    <s v="Textbook Donations from Bookstore"/>
    <n v="1278.0485519922156"/>
    <x v="0"/>
  </r>
  <r>
    <s v="Mt. San Antonio CCD"/>
    <x v="68"/>
    <s v="851"/>
    <s v="Single College District"/>
    <x v="4"/>
    <n v="0.45942564895045718"/>
    <n v="0.23516750372537115"/>
    <n v="0.23"/>
    <n v="32.9"/>
    <n v="2.9"/>
    <n v="20060"/>
    <x v="0"/>
    <x v="599"/>
    <x v="124"/>
    <x v="25"/>
    <n v="464"/>
    <n v="1000"/>
    <n v="30"/>
    <n v="50"/>
    <s v="Wireless Access"/>
    <m/>
    <m/>
    <m/>
    <n v="50000"/>
    <m/>
    <n v="36608"/>
    <m/>
    <m/>
    <n v="85000"/>
    <m/>
    <n v="171608"/>
    <m/>
    <m/>
    <m/>
    <m/>
    <m/>
    <m/>
    <m/>
    <m/>
    <n v="72000"/>
    <m/>
    <n v="72000"/>
    <m/>
    <m/>
    <m/>
    <m/>
    <m/>
    <m/>
    <m/>
    <m/>
    <n v="60000"/>
    <m/>
    <n v="60000"/>
    <m/>
    <m/>
    <m/>
    <m/>
    <m/>
    <m/>
    <m/>
    <m/>
    <n v="23000"/>
    <m/>
    <n v="23000"/>
    <m/>
    <m/>
    <m/>
    <m/>
    <m/>
    <m/>
    <m/>
    <m/>
    <m/>
    <m/>
    <m/>
    <m/>
    <m/>
    <m/>
    <m/>
    <m/>
    <m/>
    <m/>
    <m/>
    <m/>
    <m/>
    <m/>
    <n v="90000"/>
    <m/>
    <m/>
    <m/>
    <m/>
    <m/>
    <m/>
    <m/>
    <m/>
    <m/>
    <n v="90000"/>
    <m/>
    <m/>
    <m/>
    <m/>
    <m/>
    <m/>
    <m/>
    <m/>
    <m/>
    <m/>
    <m/>
    <m/>
    <m/>
    <m/>
    <m/>
    <m/>
    <m/>
    <m/>
    <m/>
    <m/>
    <m/>
    <m/>
    <n v="39900"/>
    <m/>
    <m/>
    <m/>
    <m/>
    <m/>
    <m/>
    <m/>
    <m/>
    <m/>
    <n v="39900"/>
    <m/>
    <m/>
    <m/>
    <m/>
    <m/>
    <m/>
    <m/>
    <m/>
    <m/>
    <m/>
    <m/>
    <m/>
    <m/>
    <m/>
    <m/>
    <m/>
    <m/>
    <m/>
    <m/>
    <m/>
    <m/>
    <m/>
    <m/>
    <m/>
    <m/>
    <m/>
    <m/>
    <m/>
    <m/>
    <m/>
    <m/>
    <m/>
    <m/>
    <m/>
    <m/>
    <m/>
    <m/>
    <m/>
    <m/>
    <m/>
    <m/>
    <n v="303608"/>
    <n v="152900"/>
    <n v="456508"/>
    <s v="Dean or other administrator"/>
    <m/>
    <s v="yes"/>
    <m/>
    <m/>
    <m/>
    <s v="Stipend"/>
    <m/>
    <n v="22111"/>
    <m/>
    <n v="26"/>
    <m/>
    <n v="59921"/>
    <n v="12000"/>
    <n v="15000"/>
    <n v="346"/>
    <m/>
    <n v="186"/>
    <n v="449"/>
    <m/>
    <n v="5816"/>
    <m/>
    <m/>
    <n v="5"/>
    <n v="6"/>
    <m/>
    <m/>
    <n v="10"/>
    <n v="15"/>
    <n v="21"/>
    <n v="2.5"/>
    <n v="19415"/>
    <s v="actual"/>
    <n v="26005"/>
    <n v="26381"/>
    <n v="11443"/>
    <n v="37666"/>
    <m/>
    <m/>
    <n v="101495"/>
    <m/>
    <m/>
    <n v="11"/>
    <n v="9"/>
    <n v="7"/>
    <n v="6"/>
    <m/>
    <m/>
    <m/>
    <m/>
    <m/>
    <m/>
    <m/>
    <m/>
    <m/>
    <m/>
    <m/>
    <m/>
    <m/>
    <n v="287"/>
    <n v="8610"/>
    <n v="1"/>
    <n v="1"/>
    <n v="22"/>
    <n v="72"/>
    <n v="56"/>
    <n v="896"/>
    <n v="7"/>
    <n v="0"/>
    <n v="7"/>
    <n v="0"/>
    <m/>
    <m/>
    <m/>
    <m/>
    <m/>
    <n v="401107"/>
    <n v="9"/>
    <n v="0.37591455133316393"/>
    <n v="0.15771903230611511"/>
    <n v="0.1314325269217626"/>
    <n v="5.0382468653342331E-2"/>
    <n v="0.19714879038264391"/>
    <n v="8.7402630402972123E-2"/>
    <m/>
    <n v="0"/>
    <n v="0.6650661105610417"/>
    <n v="0.33493388943895835"/>
    <m/>
    <m/>
    <m/>
    <m/>
    <m/>
    <m/>
    <m/>
    <m/>
    <m/>
    <m/>
    <m/>
    <n v="1050.5851065759578"/>
    <x v="1"/>
  </r>
  <r>
    <s v="Mt. San Antonio CCD"/>
    <x v="68"/>
    <s v="851"/>
    <s v="Single College District"/>
    <x v="4"/>
    <n v="0.45942564895045718"/>
    <n v="0.23516750372537115"/>
    <n v="0.23"/>
    <n v="32.9"/>
    <n v="2.9"/>
    <n v="20070"/>
    <x v="1"/>
    <x v="600"/>
    <x v="124"/>
    <x v="25"/>
    <n v="464"/>
    <n v="1000"/>
    <n v="30"/>
    <n v="50"/>
    <s v="Wireless Access"/>
    <m/>
    <m/>
    <m/>
    <n v="44000"/>
    <m/>
    <n v="36608"/>
    <m/>
    <m/>
    <n v="87000"/>
    <m/>
    <n v="167608"/>
    <m/>
    <m/>
    <m/>
    <m/>
    <m/>
    <m/>
    <m/>
    <m/>
    <n v="70000"/>
    <m/>
    <n v="70000"/>
    <m/>
    <m/>
    <m/>
    <m/>
    <m/>
    <m/>
    <m/>
    <m/>
    <n v="60000"/>
    <m/>
    <n v="60000"/>
    <m/>
    <m/>
    <m/>
    <m/>
    <m/>
    <m/>
    <m/>
    <m/>
    <n v="32000"/>
    <m/>
    <n v="32000"/>
    <m/>
    <m/>
    <m/>
    <m/>
    <m/>
    <m/>
    <m/>
    <m/>
    <m/>
    <m/>
    <m/>
    <m/>
    <m/>
    <m/>
    <m/>
    <m/>
    <m/>
    <m/>
    <m/>
    <m/>
    <m/>
    <m/>
    <n v="93000"/>
    <m/>
    <m/>
    <m/>
    <m/>
    <m/>
    <m/>
    <m/>
    <m/>
    <m/>
    <n v="93000"/>
    <m/>
    <m/>
    <m/>
    <m/>
    <m/>
    <m/>
    <m/>
    <m/>
    <m/>
    <m/>
    <m/>
    <m/>
    <m/>
    <m/>
    <m/>
    <m/>
    <m/>
    <m/>
    <m/>
    <m/>
    <m/>
    <m/>
    <n v="41000"/>
    <m/>
    <m/>
    <m/>
    <m/>
    <m/>
    <m/>
    <m/>
    <m/>
    <m/>
    <n v="41000"/>
    <m/>
    <m/>
    <m/>
    <m/>
    <m/>
    <m/>
    <m/>
    <m/>
    <m/>
    <m/>
    <m/>
    <m/>
    <m/>
    <m/>
    <m/>
    <m/>
    <m/>
    <m/>
    <m/>
    <m/>
    <m/>
    <m/>
    <m/>
    <m/>
    <m/>
    <m/>
    <m/>
    <m/>
    <m/>
    <m/>
    <m/>
    <m/>
    <m/>
    <m/>
    <m/>
    <m/>
    <m/>
    <m/>
    <m/>
    <m/>
    <m/>
    <n v="297608"/>
    <n v="166000"/>
    <n v="463608"/>
    <s v="Dean or other administrator"/>
    <m/>
    <s v="yes"/>
    <m/>
    <m/>
    <m/>
    <s v="Stipend"/>
    <m/>
    <n v="21868"/>
    <m/>
    <n v="17"/>
    <m/>
    <n v="60123"/>
    <n v="3000"/>
    <n v="18000"/>
    <n v="341"/>
    <m/>
    <n v="191"/>
    <n v="466"/>
    <m/>
    <n v="6106"/>
    <m/>
    <m/>
    <n v="6"/>
    <n v="7"/>
    <m/>
    <m/>
    <n v="10"/>
    <n v="15"/>
    <n v="22"/>
    <n v="3"/>
    <n v="20732"/>
    <s v="actual"/>
    <n v="21956"/>
    <n v="24193"/>
    <n v="18200"/>
    <n v="36788"/>
    <m/>
    <m/>
    <n v="101137"/>
    <m/>
    <m/>
    <n v="9"/>
    <n v="8"/>
    <n v="6"/>
    <n v="4"/>
    <m/>
    <m/>
    <m/>
    <m/>
    <m/>
    <m/>
    <m/>
    <m/>
    <m/>
    <m/>
    <m/>
    <m/>
    <m/>
    <n v="278"/>
    <n v="8340"/>
    <n v="1"/>
    <n v="1"/>
    <n v="31"/>
    <n v="72"/>
    <n v="56"/>
    <n v="896"/>
    <n v="7"/>
    <n v="4"/>
    <n v="7"/>
    <n v="4"/>
    <m/>
    <m/>
    <m/>
    <m/>
    <m/>
    <n v="399233"/>
    <n v="11"/>
    <n v="0.36152956808338077"/>
    <n v="0.15098962916947076"/>
    <n v="0.12941968214526064"/>
    <n v="6.9023830477472348E-2"/>
    <n v="0.200600507325154"/>
    <n v="8.843678279926144E-2"/>
    <m/>
    <n v="0"/>
    <n v="0.64193887939811223"/>
    <n v="0.35806112060188783"/>
    <m/>
    <m/>
    <m/>
    <m/>
    <m/>
    <m/>
    <m/>
    <m/>
    <m/>
    <m/>
    <m/>
    <n v="1059.4644848484982"/>
    <x v="1"/>
  </r>
  <r>
    <s v="Mt. San Antonio CCD"/>
    <x v="68"/>
    <s v="851"/>
    <s v="Single College District"/>
    <x v="4"/>
    <n v="0.45942564895045718"/>
    <n v="0.23516750372537115"/>
    <n v="0.23"/>
    <n v="32.9"/>
    <n v="2.9"/>
    <n v="20080"/>
    <x v="2"/>
    <x v="601"/>
    <x v="125"/>
    <x v="26"/>
    <n v="106"/>
    <n v="431"/>
    <n v="35"/>
    <n v="67"/>
    <n v="0"/>
    <n v="1833"/>
    <m/>
    <m/>
    <m/>
    <m/>
    <m/>
    <m/>
    <m/>
    <n v="109382"/>
    <n v="55123"/>
    <n v="166338"/>
    <n v="24313"/>
    <m/>
    <m/>
    <m/>
    <m/>
    <m/>
    <m/>
    <m/>
    <m/>
    <m/>
    <n v="24313"/>
    <n v="3041"/>
    <m/>
    <m/>
    <m/>
    <m/>
    <m/>
    <m/>
    <m/>
    <n v="66295"/>
    <m/>
    <n v="69336"/>
    <m/>
    <m/>
    <m/>
    <m/>
    <m/>
    <m/>
    <m/>
    <m/>
    <n v="44925"/>
    <m/>
    <n v="44925"/>
    <m/>
    <m/>
    <m/>
    <m/>
    <m/>
    <m/>
    <m/>
    <m/>
    <m/>
    <m/>
    <m/>
    <m/>
    <m/>
    <m/>
    <m/>
    <m/>
    <m/>
    <m/>
    <m/>
    <m/>
    <m/>
    <m/>
    <m/>
    <m/>
    <m/>
    <m/>
    <m/>
    <m/>
    <m/>
    <m/>
    <n v="110181"/>
    <n v="33149"/>
    <n v="143330"/>
    <m/>
    <m/>
    <m/>
    <m/>
    <m/>
    <m/>
    <m/>
    <m/>
    <m/>
    <m/>
    <m/>
    <m/>
    <m/>
    <m/>
    <m/>
    <m/>
    <m/>
    <m/>
    <m/>
    <m/>
    <m/>
    <m/>
    <n v="16174"/>
    <m/>
    <m/>
    <m/>
    <m/>
    <m/>
    <m/>
    <m/>
    <m/>
    <m/>
    <n v="16174"/>
    <m/>
    <m/>
    <m/>
    <m/>
    <m/>
    <m/>
    <m/>
    <m/>
    <m/>
    <m/>
    <m/>
    <m/>
    <m/>
    <m/>
    <m/>
    <m/>
    <m/>
    <m/>
    <m/>
    <m/>
    <m/>
    <m/>
    <m/>
    <m/>
    <m/>
    <m/>
    <m/>
    <m/>
    <m/>
    <m/>
    <n v="7212"/>
    <m/>
    <m/>
    <n v="28817"/>
    <m/>
    <n v="3403"/>
    <m/>
    <m/>
    <m/>
    <m/>
    <n v="39432"/>
    <n v="280599"/>
    <n v="183817"/>
    <n v="503848"/>
    <s v="Dean or other administrator"/>
    <m/>
    <s v="No"/>
    <s v="M.A. (subject other than librarianship)"/>
    <m/>
    <s v="Release time"/>
    <s v="Stipend"/>
    <s v="Combination of 20% release time and $8700 annual stipend"/>
    <n v="3782"/>
    <n v="4305"/>
    <m/>
    <m/>
    <n v="52510"/>
    <n v="3280"/>
    <n v="15212"/>
    <n v="343"/>
    <m/>
    <n v="177"/>
    <n v="268"/>
    <n v="0"/>
    <n v="3011"/>
    <m/>
    <m/>
    <n v="13"/>
    <n v="6"/>
    <m/>
    <m/>
    <n v="24"/>
    <n v="19.45"/>
    <n v="25.45"/>
    <n v="1"/>
    <n v="22484"/>
    <s v="estimate"/>
    <n v="32909"/>
    <n v="26608"/>
    <n v="15756"/>
    <m/>
    <m/>
    <n v="7618"/>
    <m/>
    <m/>
    <m/>
    <n v="0"/>
    <n v="0"/>
    <n v="1"/>
    <n v="1"/>
    <m/>
    <m/>
    <m/>
    <m/>
    <m/>
    <m/>
    <m/>
    <m/>
    <m/>
    <m/>
    <m/>
    <m/>
    <m/>
    <n v="321"/>
    <n v="9630"/>
    <n v="1"/>
    <n v="10"/>
    <n v="20"/>
    <n v="72"/>
    <n v="44"/>
    <n v="44"/>
    <n v="7"/>
    <n v="4"/>
    <n v="7"/>
    <n v="4"/>
    <m/>
    <m/>
    <m/>
    <m/>
    <m/>
    <n v="568330"/>
    <n v="5"/>
    <n v="0.33013527889363459"/>
    <n v="4.825463234943872E-2"/>
    <n v="0.13761293088391738"/>
    <n v="8.9163795430367884E-2"/>
    <n v="0.28447071338975244"/>
    <n v="3.2100951080484594E-2"/>
    <m/>
    <n v="7.826169797240437E-2"/>
    <n v="0.55691200520791984"/>
    <n v="0.36482629681967577"/>
    <m/>
    <m/>
    <m/>
    <m/>
    <m/>
    <m/>
    <m/>
    <m/>
    <m/>
    <m/>
    <m/>
    <n v="918.43862662551169"/>
    <x v="1"/>
  </r>
  <r>
    <s v="Mt. San Antonio CCD"/>
    <x v="68"/>
    <s v="851"/>
    <s v="Single College District"/>
    <x v="4"/>
    <n v="0.45942564895045718"/>
    <n v="0.23516750372537115"/>
    <n v="0.23"/>
    <n v="32.9"/>
    <n v="2.9"/>
    <n v="20090"/>
    <x v="3"/>
    <x v="602"/>
    <x v="125"/>
    <x v="26"/>
    <n v="106"/>
    <n v="431"/>
    <n v="35"/>
    <n v="67"/>
    <n v="0"/>
    <n v="2086"/>
    <m/>
    <m/>
    <m/>
    <m/>
    <m/>
    <m/>
    <m/>
    <n v="115526"/>
    <n v="14954"/>
    <n v="132566"/>
    <n v="39700"/>
    <m/>
    <m/>
    <m/>
    <m/>
    <m/>
    <m/>
    <m/>
    <m/>
    <m/>
    <n v="39700"/>
    <n v="3620"/>
    <m/>
    <m/>
    <m/>
    <m/>
    <m/>
    <m/>
    <m/>
    <n v="60600"/>
    <m/>
    <n v="64220"/>
    <m/>
    <m/>
    <m/>
    <m/>
    <m/>
    <m/>
    <m/>
    <m/>
    <n v="42923"/>
    <m/>
    <n v="42923"/>
    <m/>
    <m/>
    <m/>
    <m/>
    <m/>
    <m/>
    <m/>
    <m/>
    <m/>
    <m/>
    <m/>
    <m/>
    <m/>
    <m/>
    <m/>
    <m/>
    <m/>
    <m/>
    <m/>
    <m/>
    <m/>
    <m/>
    <n v="55282"/>
    <m/>
    <m/>
    <m/>
    <m/>
    <m/>
    <m/>
    <m/>
    <n v="112269"/>
    <n v="69935"/>
    <n v="237486"/>
    <m/>
    <m/>
    <m/>
    <m/>
    <m/>
    <m/>
    <m/>
    <m/>
    <m/>
    <m/>
    <m/>
    <m/>
    <m/>
    <m/>
    <m/>
    <m/>
    <m/>
    <m/>
    <m/>
    <m/>
    <m/>
    <m/>
    <n v="38000"/>
    <m/>
    <m/>
    <m/>
    <m/>
    <m/>
    <m/>
    <m/>
    <m/>
    <m/>
    <n v="38000"/>
    <m/>
    <m/>
    <m/>
    <m/>
    <m/>
    <m/>
    <m/>
    <m/>
    <m/>
    <m/>
    <m/>
    <m/>
    <m/>
    <m/>
    <m/>
    <m/>
    <m/>
    <m/>
    <m/>
    <m/>
    <m/>
    <m/>
    <m/>
    <m/>
    <m/>
    <m/>
    <m/>
    <m/>
    <m/>
    <m/>
    <n v="70244"/>
    <m/>
    <m/>
    <m/>
    <m/>
    <n v="29844"/>
    <m/>
    <m/>
    <m/>
    <m/>
    <n v="100088"/>
    <n v="239709"/>
    <n v="315186"/>
    <n v="654983"/>
    <s v="Dean or other administrator"/>
    <m/>
    <s v="No"/>
    <s v="M.A. (subject other than librarianship)"/>
    <m/>
    <s v="Release time"/>
    <s v="Stipend"/>
    <s v="Combination of 20% release time and $8700 annual stipend"/>
    <n v="1920"/>
    <n v="2915"/>
    <m/>
    <m/>
    <n v="54430"/>
    <n v="3102"/>
    <n v="18314"/>
    <n v="318"/>
    <m/>
    <n v="122"/>
    <n v="301"/>
    <n v="0"/>
    <n v="3312"/>
    <m/>
    <m/>
    <n v="13"/>
    <n v="6"/>
    <m/>
    <m/>
    <n v="24"/>
    <n v="18.5"/>
    <n v="24.5"/>
    <n v="1"/>
    <n v="19245"/>
    <s v="estimate"/>
    <n v="36418"/>
    <n v="40576"/>
    <n v="17314"/>
    <m/>
    <m/>
    <n v="11297"/>
    <m/>
    <m/>
    <m/>
    <n v="0"/>
    <n v="0"/>
    <n v="1"/>
    <n v="1"/>
    <m/>
    <m/>
    <m/>
    <m/>
    <m/>
    <m/>
    <m/>
    <m/>
    <m/>
    <m/>
    <m/>
    <m/>
    <m/>
    <n v="350"/>
    <n v="10500"/>
    <n v="2"/>
    <n v="4"/>
    <n v="40"/>
    <n v="72"/>
    <n v="56"/>
    <n v="56"/>
    <n v="7"/>
    <n v="0"/>
    <n v="7"/>
    <n v="0"/>
    <m/>
    <m/>
    <m/>
    <m/>
    <m/>
    <n v="519994"/>
    <n v="5"/>
    <n v="0.20239609272301723"/>
    <n v="6.0612260165531014E-2"/>
    <n v="9.8048346292957222E-2"/>
    <n v="6.5532998566375011E-2"/>
    <n v="0.36258345636451633"/>
    <n v="5.8016772954412557E-2"/>
    <m/>
    <n v="0.15281007293319063"/>
    <n v="0.36597743758234946"/>
    <n v="0.48121248948445988"/>
    <m/>
    <m/>
    <m/>
    <m/>
    <m/>
    <m/>
    <m/>
    <m/>
    <m/>
    <m/>
    <m/>
    <n v="1054.5124664723166"/>
    <x v="1"/>
  </r>
  <r>
    <s v="Mt. San Antonio CCD"/>
    <x v="68"/>
    <s v="851"/>
    <s v="Single College District"/>
    <x v="4"/>
    <n v="0.45942564895045718"/>
    <n v="0.23516750372537115"/>
    <n v="0.23"/>
    <n v="32.9"/>
    <n v="2.9"/>
    <n v="20100"/>
    <x v="4"/>
    <x v="603"/>
    <x v="125"/>
    <x v="26"/>
    <n v="106"/>
    <n v="431"/>
    <n v="35"/>
    <n v="67"/>
    <n v="0"/>
    <n v="1000"/>
    <m/>
    <n v="3000"/>
    <n v="2367"/>
    <m/>
    <m/>
    <m/>
    <m/>
    <n v="83992"/>
    <n v="20634"/>
    <n v="110993"/>
    <n v="59562"/>
    <m/>
    <m/>
    <m/>
    <m/>
    <m/>
    <m/>
    <m/>
    <m/>
    <m/>
    <n v="59562"/>
    <n v="9528"/>
    <m/>
    <m/>
    <m/>
    <m/>
    <m/>
    <m/>
    <m/>
    <n v="52777"/>
    <m/>
    <n v="62305"/>
    <m/>
    <m/>
    <m/>
    <m/>
    <m/>
    <m/>
    <m/>
    <m/>
    <n v="13103"/>
    <m/>
    <n v="13103"/>
    <m/>
    <m/>
    <m/>
    <m/>
    <m/>
    <m/>
    <m/>
    <m/>
    <m/>
    <m/>
    <m/>
    <m/>
    <m/>
    <m/>
    <m/>
    <m/>
    <m/>
    <m/>
    <m/>
    <m/>
    <m/>
    <m/>
    <m/>
    <m/>
    <m/>
    <m/>
    <m/>
    <m/>
    <m/>
    <m/>
    <n v="101869"/>
    <n v="79361"/>
    <n v="181230"/>
    <m/>
    <m/>
    <m/>
    <m/>
    <m/>
    <m/>
    <m/>
    <m/>
    <m/>
    <m/>
    <m/>
    <m/>
    <m/>
    <m/>
    <m/>
    <m/>
    <m/>
    <m/>
    <m/>
    <m/>
    <m/>
    <m/>
    <n v="17209"/>
    <m/>
    <m/>
    <m/>
    <m/>
    <m/>
    <m/>
    <m/>
    <m/>
    <m/>
    <n v="17209"/>
    <m/>
    <m/>
    <m/>
    <m/>
    <m/>
    <m/>
    <m/>
    <m/>
    <m/>
    <m/>
    <m/>
    <m/>
    <m/>
    <m/>
    <m/>
    <m/>
    <m/>
    <m/>
    <m/>
    <m/>
    <m/>
    <m/>
    <m/>
    <m/>
    <m/>
    <m/>
    <m/>
    <m/>
    <m/>
    <m/>
    <n v="44630"/>
    <m/>
    <m/>
    <n v="14083"/>
    <m/>
    <n v="2046"/>
    <m/>
    <m/>
    <m/>
    <m/>
    <n v="60759"/>
    <n v="186401"/>
    <n v="258001"/>
    <n v="505161"/>
    <s v="Dean or other administrator"/>
    <m/>
    <s v="No"/>
    <s v="M.A. (subject other than librarianship)"/>
    <m/>
    <s v="Release time"/>
    <s v="Stipend"/>
    <s v="Combination of 20% release time and $8700 annual stipend"/>
    <n v="1855"/>
    <n v="2000"/>
    <m/>
    <m/>
    <n v="56285"/>
    <n v="3693"/>
    <n v="22007"/>
    <n v="309"/>
    <m/>
    <n v="52"/>
    <n v="329"/>
    <n v="0"/>
    <n v="3641"/>
    <m/>
    <m/>
    <n v="15"/>
    <n v="6"/>
    <m/>
    <m/>
    <n v="19"/>
    <n v="16.5"/>
    <n v="22.5"/>
    <n v="1"/>
    <n v="31091"/>
    <s v="estimate"/>
    <n v="28901"/>
    <n v="55003"/>
    <m/>
    <m/>
    <m/>
    <m/>
    <m/>
    <m/>
    <m/>
    <n v="0"/>
    <n v="0"/>
    <n v="0"/>
    <n v="0"/>
    <m/>
    <m/>
    <m/>
    <m/>
    <m/>
    <m/>
    <m/>
    <m/>
    <m/>
    <m/>
    <m/>
    <m/>
    <m/>
    <n v="270"/>
    <n v="8100"/>
    <n v="2"/>
    <n v="5"/>
    <n v="93"/>
    <n v="72"/>
    <n v="40"/>
    <n v="40"/>
    <n v="7"/>
    <n v="0"/>
    <n v="7"/>
    <n v="0"/>
    <m/>
    <m/>
    <m/>
    <m/>
    <m/>
    <n v="527218"/>
    <n v="5"/>
    <n v="0.21971807008062777"/>
    <n v="0.1179069643143473"/>
    <n v="0.12333691634944106"/>
    <n v="2.5938265226333784E-2"/>
    <n v="0.35875691116297576"/>
    <n v="3.406636696023644E-2"/>
    <m/>
    <n v="0.12027650590603788"/>
    <n v="0.36899325165640262"/>
    <n v="0.51073024243755949"/>
    <m/>
    <m/>
    <m/>
    <m/>
    <m/>
    <m/>
    <m/>
    <m/>
    <m/>
    <m/>
    <m/>
    <n v="1161.6093037036819"/>
    <x v="1"/>
  </r>
  <r>
    <s v="Mt. San Antonio CCD"/>
    <x v="68"/>
    <s v="851"/>
    <s v="Single College District"/>
    <x v="4"/>
    <n v="0.45942564895045718"/>
    <n v="0.23516750372537115"/>
    <n v="0.23"/>
    <n v="32.9"/>
    <n v="2.9"/>
    <n v="20110"/>
    <x v="5"/>
    <x v="604"/>
    <x v="125"/>
    <x v="25"/>
    <n v="99"/>
    <n v="617"/>
    <n v="78"/>
    <n v="68"/>
    <s v="0 - wireless only"/>
    <n v="9054"/>
    <m/>
    <n v="0"/>
    <n v="11628"/>
    <n v="0"/>
    <n v="0"/>
    <m/>
    <m/>
    <n v="100459"/>
    <n v="4999"/>
    <n v="126140"/>
    <n v="10000"/>
    <m/>
    <n v="0"/>
    <n v="0"/>
    <n v="0"/>
    <n v="0"/>
    <m/>
    <m/>
    <n v="55290"/>
    <n v="0"/>
    <n v="65290"/>
    <n v="9656"/>
    <m/>
    <n v="0"/>
    <n v="0"/>
    <n v="0"/>
    <n v="0"/>
    <m/>
    <m/>
    <n v="39733"/>
    <n v="0"/>
    <n v="49389"/>
    <n v="4816"/>
    <m/>
    <n v="0"/>
    <n v="389"/>
    <n v="0"/>
    <n v="0"/>
    <m/>
    <m/>
    <n v="4478"/>
    <n v="0"/>
    <n v="9683"/>
    <m/>
    <m/>
    <m/>
    <m/>
    <m/>
    <m/>
    <m/>
    <m/>
    <m/>
    <m/>
    <m/>
    <m/>
    <m/>
    <m/>
    <m/>
    <m/>
    <m/>
    <m/>
    <m/>
    <m/>
    <m/>
    <m/>
    <n v="54623"/>
    <m/>
    <n v="0"/>
    <n v="48000"/>
    <n v="0"/>
    <m/>
    <m/>
    <n v="2213"/>
    <n v="50745"/>
    <n v="25000"/>
    <n v="180581"/>
    <m/>
    <m/>
    <m/>
    <m/>
    <m/>
    <m/>
    <m/>
    <m/>
    <m/>
    <m/>
    <m/>
    <m/>
    <m/>
    <m/>
    <m/>
    <m/>
    <m/>
    <m/>
    <m/>
    <m/>
    <m/>
    <m/>
    <n v="31050"/>
    <m/>
    <n v="0"/>
    <n v="0"/>
    <n v="0"/>
    <m/>
    <m/>
    <n v="0"/>
    <n v="0"/>
    <n v="0"/>
    <n v="31050"/>
    <m/>
    <m/>
    <m/>
    <m/>
    <m/>
    <m/>
    <m/>
    <m/>
    <m/>
    <m/>
    <m/>
    <m/>
    <m/>
    <m/>
    <m/>
    <m/>
    <m/>
    <m/>
    <m/>
    <m/>
    <m/>
    <m/>
    <m/>
    <m/>
    <m/>
    <m/>
    <m/>
    <m/>
    <m/>
    <m/>
    <n v="28261"/>
    <m/>
    <n v="0"/>
    <n v="0"/>
    <n v="0"/>
    <n v="0"/>
    <m/>
    <m/>
    <n v="0"/>
    <n v="0"/>
    <n v="28261"/>
    <n v="175529"/>
    <n v="286604"/>
    <n v="490394"/>
    <s v="Dean or other administrator"/>
    <m/>
    <s v="No"/>
    <s v="M.A. (subject other than librarianship)"/>
    <m/>
    <s v="Release time"/>
    <m/>
    <m/>
    <n v="3384"/>
    <n v="3741"/>
    <n v="0"/>
    <n v="0"/>
    <n v="62847"/>
    <n v="3041"/>
    <n v="24326"/>
    <n v="214"/>
    <m/>
    <n v="113"/>
    <n v="2163"/>
    <n v="2168"/>
    <n v="4991"/>
    <m/>
    <m/>
    <n v="16"/>
    <n v="6"/>
    <m/>
    <m/>
    <n v="16"/>
    <n v="12.07"/>
    <n v="18.07"/>
    <n v="0.6"/>
    <n v="19906"/>
    <s v="estimate"/>
    <n v="22390"/>
    <n v="915"/>
    <n v="0"/>
    <n v="296"/>
    <m/>
    <n v="65"/>
    <n v="23666"/>
    <m/>
    <m/>
    <n v="0"/>
    <n v="0"/>
    <n v="0"/>
    <n v="0"/>
    <m/>
    <m/>
    <m/>
    <m/>
    <m/>
    <m/>
    <m/>
    <m/>
    <m/>
    <m/>
    <m/>
    <m/>
    <m/>
    <n v="236"/>
    <n v="5075"/>
    <n v="2"/>
    <n v="2"/>
    <n v="139"/>
    <n v="72"/>
    <n v="36"/>
    <n v="36"/>
    <n v="7"/>
    <n v="0"/>
    <n v="7"/>
    <n v="0"/>
    <m/>
    <m/>
    <m/>
    <m/>
    <m/>
    <n v="529387"/>
    <n v="0"/>
    <n v="0.25722174414858257"/>
    <n v="0.13313784426399997"/>
    <n v="0.10071289616104602"/>
    <n v="1.9745347618445576E-2"/>
    <n v="0.36823656080620887"/>
    <n v="6.3316435356060644E-2"/>
    <m/>
    <n v="5.7629171645656348E-2"/>
    <n v="0.35793464030962857"/>
    <n v="0.58443618804471509"/>
    <m/>
    <m/>
    <m/>
    <m/>
    <m/>
    <m/>
    <m/>
    <m/>
    <m/>
    <m/>
    <m/>
    <n v="1468.7462091864677"/>
    <x v="1"/>
  </r>
  <r>
    <s v="Mt. San Antonio CCD"/>
    <x v="68"/>
    <s v="851"/>
    <s v="Single College District"/>
    <x v="4"/>
    <n v="0.45942564895045718"/>
    <n v="0.23516750372537115"/>
    <n v="0.23"/>
    <n v="32.9"/>
    <n v="2.9"/>
    <n v="20120"/>
    <x v="6"/>
    <x v="605"/>
    <x v="125"/>
    <x v="25"/>
    <n v="99"/>
    <n v="617"/>
    <n v="78"/>
    <n v="68"/>
    <s v="0 - wireless only"/>
    <n v="8213"/>
    <m/>
    <n v="0"/>
    <n v="0"/>
    <n v="0"/>
    <n v="0"/>
    <m/>
    <m/>
    <n v="113496"/>
    <n v="740"/>
    <n v="122449"/>
    <n v="10000"/>
    <m/>
    <n v="0"/>
    <n v="0"/>
    <n v="0"/>
    <n v="0"/>
    <m/>
    <m/>
    <n v="42700"/>
    <n v="6051"/>
    <n v="58751"/>
    <n v="1313"/>
    <m/>
    <n v="0"/>
    <n v="0"/>
    <n v="0"/>
    <n v="0"/>
    <m/>
    <m/>
    <n v="39600"/>
    <n v="0"/>
    <n v="40913"/>
    <n v="0"/>
    <m/>
    <n v="0"/>
    <n v="0"/>
    <n v="0"/>
    <n v="0"/>
    <m/>
    <m/>
    <n v="4125"/>
    <n v="0"/>
    <n v="4125"/>
    <m/>
    <m/>
    <m/>
    <m/>
    <m/>
    <m/>
    <m/>
    <m/>
    <m/>
    <m/>
    <m/>
    <m/>
    <m/>
    <m/>
    <m/>
    <m/>
    <m/>
    <m/>
    <m/>
    <m/>
    <m/>
    <m/>
    <n v="62986"/>
    <m/>
    <n v="0"/>
    <n v="0"/>
    <n v="0"/>
    <m/>
    <m/>
    <n v="0"/>
    <n v="52088"/>
    <n v="11210"/>
    <n v="126284"/>
    <m/>
    <m/>
    <m/>
    <m/>
    <m/>
    <m/>
    <m/>
    <m/>
    <m/>
    <m/>
    <m/>
    <m/>
    <m/>
    <m/>
    <m/>
    <m/>
    <m/>
    <m/>
    <m/>
    <m/>
    <m/>
    <m/>
    <n v="29765"/>
    <m/>
    <n v="0"/>
    <n v="0"/>
    <n v="0"/>
    <m/>
    <m/>
    <n v="0"/>
    <n v="0"/>
    <n v="0"/>
    <n v="29765"/>
    <m/>
    <m/>
    <m/>
    <m/>
    <m/>
    <m/>
    <m/>
    <m/>
    <m/>
    <m/>
    <m/>
    <m/>
    <m/>
    <m/>
    <m/>
    <m/>
    <m/>
    <m/>
    <m/>
    <m/>
    <m/>
    <m/>
    <m/>
    <m/>
    <m/>
    <m/>
    <m/>
    <m/>
    <m/>
    <m/>
    <n v="22861"/>
    <m/>
    <n v="0"/>
    <n v="0"/>
    <n v="0"/>
    <n v="0"/>
    <m/>
    <m/>
    <n v="0"/>
    <n v="0"/>
    <n v="22861"/>
    <n v="163362"/>
    <n v="218925"/>
    <n v="405148"/>
    <s v="Dean or other administrator"/>
    <m/>
    <s v="No"/>
    <s v="M.A. (subject other than librarianship)"/>
    <m/>
    <s v="Release time"/>
    <m/>
    <m/>
    <n v="2344"/>
    <n v="2741"/>
    <n v="0"/>
    <n v="0"/>
    <n v="65176"/>
    <n v="2715"/>
    <n v="27041"/>
    <n v="211"/>
    <m/>
    <n v="114"/>
    <n v="4316"/>
    <n v="4353"/>
    <n v="9276"/>
    <m/>
    <m/>
    <n v="16"/>
    <n v="6"/>
    <m/>
    <m/>
    <n v="15"/>
    <n v="12.07"/>
    <n v="18.07"/>
    <n v="0.6"/>
    <n v="15856"/>
    <s v="estimate"/>
    <n v="20505"/>
    <n v="1476"/>
    <n v="0"/>
    <n v="2910"/>
    <m/>
    <n v="30"/>
    <n v="24921"/>
    <m/>
    <m/>
    <n v="0"/>
    <n v="0"/>
    <n v="0"/>
    <n v="0"/>
    <m/>
    <m/>
    <m/>
    <m/>
    <m/>
    <m/>
    <m/>
    <m/>
    <m/>
    <m/>
    <m/>
    <m/>
    <m/>
    <n v="257"/>
    <n v="5185"/>
    <n v="2"/>
    <n v="2"/>
    <n v="194"/>
    <n v="72"/>
    <n v="36"/>
    <n v="36"/>
    <n v="7"/>
    <n v="0"/>
    <n v="7"/>
    <n v="0"/>
    <m/>
    <m/>
    <m/>
    <m/>
    <m/>
    <n v="549566"/>
    <n v="0"/>
    <n v="0.30223276432316093"/>
    <n v="0.14501120578159093"/>
    <n v="0.100982850711345"/>
    <n v="1.0181464551225724E-2"/>
    <n v="0.31169844106351258"/>
    <n v="7.3466979967814233E-2"/>
    <m/>
    <n v="5.6426293601350618E-2"/>
    <n v="0.40321561503450593"/>
    <n v="0.54035809136414348"/>
    <m/>
    <m/>
    <m/>
    <m/>
    <m/>
    <m/>
    <m/>
    <m/>
    <m/>
    <m/>
    <m/>
    <n v="1381.471916093474"/>
    <x v="1"/>
  </r>
  <r>
    <s v="Mt. San Antonio CCD"/>
    <x v="68"/>
    <s v="851"/>
    <s v="Single College District"/>
    <x v="4"/>
    <n v="0.45942564895045718"/>
    <n v="0.23516750372537115"/>
    <n v="0.23"/>
    <n v="32.9"/>
    <n v="2.9"/>
    <n v="20130"/>
    <x v="7"/>
    <x v="606"/>
    <x v="125"/>
    <x v="27"/>
    <n v="509"/>
    <n v="431"/>
    <n v="85"/>
    <n v="61"/>
    <m/>
    <n v="27243"/>
    <m/>
    <m/>
    <m/>
    <m/>
    <m/>
    <n v="2016"/>
    <m/>
    <n v="85899"/>
    <m/>
    <n v="115158"/>
    <n v="14750"/>
    <m/>
    <m/>
    <m/>
    <m/>
    <m/>
    <m/>
    <n v="1551"/>
    <n v="34100"/>
    <m/>
    <n v="50401"/>
    <n v="2051"/>
    <m/>
    <m/>
    <m/>
    <m/>
    <m/>
    <m/>
    <m/>
    <n v="42399"/>
    <m/>
    <n v="44450"/>
    <n v="3648"/>
    <m/>
    <m/>
    <m/>
    <m/>
    <m/>
    <m/>
    <m/>
    <m/>
    <m/>
    <n v="3648"/>
    <m/>
    <m/>
    <m/>
    <m/>
    <m/>
    <m/>
    <m/>
    <m/>
    <m/>
    <m/>
    <m/>
    <m/>
    <m/>
    <m/>
    <m/>
    <m/>
    <m/>
    <m/>
    <m/>
    <m/>
    <m/>
    <m/>
    <n v="19875"/>
    <m/>
    <m/>
    <m/>
    <m/>
    <m/>
    <n v="2904"/>
    <m/>
    <n v="88765"/>
    <m/>
    <n v="111544"/>
    <m/>
    <m/>
    <m/>
    <m/>
    <m/>
    <m/>
    <m/>
    <m/>
    <m/>
    <m/>
    <m/>
    <m/>
    <m/>
    <m/>
    <m/>
    <m/>
    <m/>
    <m/>
    <m/>
    <m/>
    <m/>
    <m/>
    <n v="19798"/>
    <m/>
    <m/>
    <m/>
    <m/>
    <m/>
    <n v="2400"/>
    <m/>
    <m/>
    <m/>
    <n v="22198"/>
    <m/>
    <m/>
    <m/>
    <m/>
    <m/>
    <m/>
    <m/>
    <m/>
    <m/>
    <m/>
    <m/>
    <m/>
    <m/>
    <m/>
    <m/>
    <m/>
    <m/>
    <m/>
    <m/>
    <m/>
    <n v="250"/>
    <m/>
    <m/>
    <m/>
    <m/>
    <m/>
    <m/>
    <n v="10789"/>
    <m/>
    <n v="11039"/>
    <n v="118672"/>
    <m/>
    <m/>
    <n v="24069"/>
    <m/>
    <m/>
    <m/>
    <m/>
    <m/>
    <m/>
    <n v="142741"/>
    <n v="159608"/>
    <n v="198830"/>
    <n v="501179"/>
    <s v="Dean or other administrator"/>
    <m/>
    <s v="No"/>
    <s v="M.A."/>
    <m/>
    <s v="Release time"/>
    <s v="Stipend"/>
    <m/>
    <n v="2031"/>
    <n v="2306"/>
    <n v="50"/>
    <n v="50"/>
    <n v="70500"/>
    <n v="7514"/>
    <n v="10129"/>
    <n v="231"/>
    <n v="5500"/>
    <n v="15"/>
    <n v="200"/>
    <n v="225"/>
    <n v="2240"/>
    <m/>
    <m/>
    <n v="18"/>
    <n v="7.4"/>
    <m/>
    <m/>
    <n v="12"/>
    <n v="10.125"/>
    <n v="17.524999999999999"/>
    <n v="1.56"/>
    <n v="29646"/>
    <s v="actual"/>
    <n v="18509"/>
    <n v="63119"/>
    <m/>
    <n v="2760"/>
    <m/>
    <m/>
    <n v="84388"/>
    <m/>
    <m/>
    <n v="0"/>
    <n v="0"/>
    <n v="2"/>
    <n v="0"/>
    <s v="No"/>
    <m/>
    <m/>
    <m/>
    <m/>
    <m/>
    <m/>
    <m/>
    <m/>
    <m/>
    <m/>
    <s v="No"/>
    <m/>
    <n v="315"/>
    <n v="5215"/>
    <n v="2"/>
    <n v="10"/>
    <n v="279"/>
    <n v="72"/>
    <n v="36"/>
    <n v="36"/>
    <n v="7"/>
    <n v="0"/>
    <n v="224"/>
    <n v="0"/>
    <s v="No"/>
    <m/>
    <m/>
    <s v="No"/>
    <s v="Yes"/>
    <n v="580368"/>
    <n v="0"/>
    <n v="0.229774192454193"/>
    <n v="0.10056486804115895"/>
    <n v="8.8690866935765458E-2"/>
    <n v="7.2788365035246884E-3"/>
    <n v="0.22256319598387003"/>
    <n v="4.42915605003402E-2"/>
    <m/>
    <n v="0.28481041703662763"/>
    <n v="0.3184650593899585"/>
    <n v="0.39672452357341387"/>
    <m/>
    <m/>
    <m/>
    <m/>
    <m/>
    <m/>
    <m/>
    <m/>
    <m/>
    <m/>
    <m/>
    <n v="1430.1130629712425"/>
    <x v="1"/>
  </r>
  <r>
    <s v="Mt. San Antonio CCD"/>
    <x v="68"/>
    <s v="851"/>
    <s v="Single College District"/>
    <x v="4"/>
    <n v="0.45942564895045718"/>
    <n v="0.23516750372537115"/>
    <n v="0.23"/>
    <n v="32.9"/>
    <n v="2.9"/>
    <n v="20140"/>
    <x v="8"/>
    <x v="607"/>
    <x v="125"/>
    <x v="13"/>
    <n v="174"/>
    <n v="575"/>
    <n v="80"/>
    <n v="91"/>
    <m/>
    <n v="7373"/>
    <n v="0"/>
    <n v="0"/>
    <n v="0"/>
    <m/>
    <m/>
    <n v="0"/>
    <n v="1191"/>
    <n v="114021"/>
    <n v="0"/>
    <n v="122585"/>
    <n v="2394"/>
    <n v="0"/>
    <n v="0"/>
    <n v="0"/>
    <m/>
    <m/>
    <n v="0"/>
    <n v="7480"/>
    <n v="47974"/>
    <n v="0"/>
    <n v="57848"/>
    <n v="1884"/>
    <n v="0"/>
    <n v="0"/>
    <n v="0"/>
    <m/>
    <m/>
    <n v="0"/>
    <n v="0"/>
    <n v="30232"/>
    <n v="0"/>
    <n v="32116"/>
    <n v="0"/>
    <n v="0"/>
    <n v="0"/>
    <n v="0"/>
    <m/>
    <m/>
    <n v="0"/>
    <n v="0"/>
    <n v="2057"/>
    <n v="0"/>
    <n v="2057"/>
    <n v="94681"/>
    <n v="0"/>
    <n v="0"/>
    <n v="0"/>
    <m/>
    <n v="0"/>
    <n v="0"/>
    <n v="0"/>
    <n v="64204"/>
    <n v="0"/>
    <n v="158885"/>
    <n v="1465"/>
    <n v="0"/>
    <n v="0"/>
    <n v="0"/>
    <m/>
    <n v="0"/>
    <n v="0"/>
    <n v="0"/>
    <n v="44760"/>
    <n v="0"/>
    <n v="46225"/>
    <n v="96146"/>
    <n v="0"/>
    <n v="0"/>
    <n v="0"/>
    <n v="0"/>
    <n v="0"/>
    <n v="0"/>
    <n v="0"/>
    <n v="108964"/>
    <n v="0"/>
    <n v="205110"/>
    <n v="250"/>
    <n v="0"/>
    <n v="0"/>
    <n v="0"/>
    <m/>
    <n v="0"/>
    <n v="0"/>
    <n v="0"/>
    <n v="0"/>
    <n v="0"/>
    <n v="250"/>
    <n v="10750"/>
    <n v="0"/>
    <n v="0"/>
    <n v="0"/>
    <m/>
    <n v="0"/>
    <n v="0"/>
    <n v="0"/>
    <n v="0"/>
    <n v="0"/>
    <n v="10750"/>
    <n v="11000"/>
    <n v="0"/>
    <n v="0"/>
    <n v="0"/>
    <n v="0"/>
    <n v="0"/>
    <n v="0"/>
    <n v="0"/>
    <n v="0"/>
    <n v="0"/>
    <n v="11000"/>
    <n v="0"/>
    <n v="0"/>
    <n v="0"/>
    <n v="0"/>
    <n v="0"/>
    <n v="11328"/>
    <n v="0"/>
    <n v="0"/>
    <n v="0"/>
    <n v="11328"/>
    <n v="0"/>
    <n v="0"/>
    <n v="0"/>
    <n v="0"/>
    <n v="0"/>
    <n v="0"/>
    <n v="0"/>
    <n v="0"/>
    <n v="0"/>
    <n v="0"/>
    <n v="0"/>
    <n v="0"/>
    <n v="0"/>
    <n v="0"/>
    <n v="0"/>
    <n v="11328"/>
    <n v="0"/>
    <n v="0"/>
    <n v="0"/>
    <n v="11328"/>
    <n v="82608"/>
    <n v="0"/>
    <n v="0"/>
    <n v="4810"/>
    <m/>
    <m/>
    <n v="0"/>
    <n v="0"/>
    <n v="0"/>
    <n v="0"/>
    <n v="87418"/>
    <n v="154701"/>
    <n v="287343"/>
    <n v="529462"/>
    <s v="Dean or other administrator"/>
    <m/>
    <s v="No"/>
    <s v="M.A."/>
    <m/>
    <s v="Release time"/>
    <s v="Stipend"/>
    <m/>
    <n v="3064"/>
    <n v="3236"/>
    <n v="50"/>
    <n v="50"/>
    <n v="73564"/>
    <n v="372"/>
    <n v="82991"/>
    <n v="174"/>
    <n v="971"/>
    <n v="5"/>
    <n v="191"/>
    <n v="10"/>
    <n v="2063"/>
    <s v="No"/>
    <m/>
    <n v="7"/>
    <n v="9.35"/>
    <n v="0"/>
    <n v="14"/>
    <n v="14"/>
    <n v="12.324999999999999"/>
    <n v="21.674999999999997"/>
    <n v="1.1399999999999999"/>
    <n v="15000"/>
    <s v="estimate"/>
    <n v="17685"/>
    <n v="52935"/>
    <m/>
    <n v="4311"/>
    <n v="0"/>
    <m/>
    <n v="74931"/>
    <n v="0"/>
    <n v="0"/>
    <m/>
    <n v="0"/>
    <n v="0"/>
    <n v="0"/>
    <s v="No"/>
    <m/>
    <m/>
    <m/>
    <m/>
    <m/>
    <m/>
    <m/>
    <m/>
    <m/>
    <m/>
    <s v="No"/>
    <m/>
    <n v="163"/>
    <n v="1544"/>
    <n v="2"/>
    <n v="12"/>
    <n v="226"/>
    <n v="72"/>
    <n v="36"/>
    <n v="36"/>
    <n v="7"/>
    <n v="0"/>
    <n v="224"/>
    <n v="0"/>
    <s v="Yes"/>
    <n v="8"/>
    <s v="No"/>
    <s v="No"/>
    <s v="Yes"/>
    <n v="458308"/>
    <n v="0"/>
    <n v="0.23152747505958879"/>
    <n v="0.10925807706690943"/>
    <n v="6.0657799804329678E-2"/>
    <n v="3.8850757939191101E-3"/>
    <n v="0.38739324068582826"/>
    <n v="2.0775806384594173E-2"/>
    <n v="2.1395303156789346E-2"/>
    <n v="0.16510722204804121"/>
    <n v="0.29218527486391849"/>
    <n v="0.54270750308804028"/>
    <n v="0.36"/>
    <s v="No"/>
    <m/>
    <m/>
    <m/>
    <m/>
    <m/>
    <m/>
    <m/>
    <m/>
    <m/>
    <n v="1167.4001691656863"/>
    <x v="1"/>
  </r>
  <r>
    <s v="Mt. San Jacinto CCD"/>
    <x v="69"/>
    <s v="941"/>
    <s v="Multi-College District"/>
    <x v="4"/>
    <n v="0.62997063654008856"/>
    <n v="0.35768675658189419"/>
    <n v="0.15"/>
    <n v="26.8"/>
    <n v="42"/>
    <n v="20060"/>
    <x v="0"/>
    <x v="608"/>
    <x v="108"/>
    <x v="19"/>
    <n v="6"/>
    <n v="176"/>
    <n v="30"/>
    <n v="51"/>
    <n v="0"/>
    <n v="14791"/>
    <m/>
    <n v="0"/>
    <n v="0"/>
    <n v="0"/>
    <n v="0"/>
    <m/>
    <m/>
    <n v="0"/>
    <n v="0"/>
    <n v="14791"/>
    <n v="5273"/>
    <m/>
    <n v="0"/>
    <n v="0"/>
    <n v="0"/>
    <n v="0"/>
    <m/>
    <m/>
    <n v="0"/>
    <n v="0"/>
    <n v="5273"/>
    <n v="0"/>
    <m/>
    <n v="0"/>
    <n v="0"/>
    <n v="0"/>
    <n v="0"/>
    <m/>
    <m/>
    <n v="0"/>
    <n v="0"/>
    <n v="0"/>
    <n v="1900"/>
    <m/>
    <n v="0"/>
    <n v="0"/>
    <n v="0"/>
    <n v="0"/>
    <m/>
    <m/>
    <n v="0"/>
    <n v="0"/>
    <n v="1900"/>
    <m/>
    <m/>
    <m/>
    <m/>
    <m/>
    <m/>
    <m/>
    <m/>
    <m/>
    <m/>
    <m/>
    <m/>
    <m/>
    <m/>
    <m/>
    <m/>
    <m/>
    <m/>
    <m/>
    <m/>
    <m/>
    <m/>
    <n v="13945"/>
    <m/>
    <n v="0"/>
    <n v="0"/>
    <n v="0"/>
    <m/>
    <m/>
    <n v="9878"/>
    <n v="0"/>
    <n v="0"/>
    <n v="23823"/>
    <m/>
    <m/>
    <m/>
    <m/>
    <m/>
    <m/>
    <m/>
    <m/>
    <m/>
    <m/>
    <m/>
    <m/>
    <m/>
    <m/>
    <m/>
    <m/>
    <m/>
    <m/>
    <m/>
    <m/>
    <m/>
    <m/>
    <n v="2020"/>
    <m/>
    <n v="0"/>
    <n v="0"/>
    <n v="0"/>
    <m/>
    <m/>
    <n v="0"/>
    <n v="0"/>
    <n v="1500"/>
    <n v="3520"/>
    <m/>
    <m/>
    <m/>
    <m/>
    <m/>
    <m/>
    <m/>
    <m/>
    <m/>
    <m/>
    <m/>
    <m/>
    <m/>
    <m/>
    <m/>
    <m/>
    <m/>
    <m/>
    <m/>
    <m/>
    <m/>
    <m/>
    <m/>
    <m/>
    <m/>
    <m/>
    <m/>
    <m/>
    <m/>
    <m/>
    <n v="0"/>
    <m/>
    <n v="0"/>
    <n v="0"/>
    <n v="0"/>
    <n v="0"/>
    <m/>
    <m/>
    <n v="0"/>
    <n v="0"/>
    <n v="0"/>
    <n v="20064"/>
    <n v="29243"/>
    <n v="49307"/>
    <s v="Department chair (Faculty position)"/>
    <m/>
    <s v="No"/>
    <s v="M.Ed."/>
    <s v="None"/>
    <m/>
    <m/>
    <m/>
    <n v="942"/>
    <n v="987"/>
    <n v="25"/>
    <n v="25"/>
    <n v="19989"/>
    <n v="3563"/>
    <n v="11436"/>
    <n v="68"/>
    <m/>
    <n v="0"/>
    <n v="165"/>
    <n v="169"/>
    <n v="3584"/>
    <m/>
    <m/>
    <n v="2"/>
    <n v="2.34"/>
    <m/>
    <m/>
    <n v="5"/>
    <n v="4.25"/>
    <n v="6.59"/>
    <n v="0.62"/>
    <n v="5616"/>
    <s v="actual"/>
    <n v="15351"/>
    <n v="7535"/>
    <m/>
    <n v="16664"/>
    <m/>
    <n v="172"/>
    <n v="39272"/>
    <m/>
    <m/>
    <n v="162"/>
    <n v="155"/>
    <n v="0"/>
    <n v="0"/>
    <m/>
    <m/>
    <m/>
    <m/>
    <m/>
    <m/>
    <m/>
    <m/>
    <m/>
    <m/>
    <m/>
    <m/>
    <m/>
    <n v="126"/>
    <n v="2925"/>
    <n v="1"/>
    <n v="1"/>
    <n v="24"/>
    <n v="61"/>
    <n v="48"/>
    <n v="48"/>
    <n v="5"/>
    <n v="0"/>
    <n v="5"/>
    <n v="0"/>
    <m/>
    <m/>
    <m/>
    <m/>
    <m/>
    <n v="129870"/>
    <n v="0"/>
    <n v="0.29997769079441056"/>
    <n v="0.10694221915752328"/>
    <n v="0"/>
    <n v="3.8534082381811913E-2"/>
    <n v="0.4831565497799501"/>
    <n v="7.1389457886304172E-2"/>
    <m/>
    <n v="0"/>
    <n v="0.40691990995193378"/>
    <n v="0.59308009004806617"/>
    <m/>
    <m/>
    <m/>
    <m/>
    <m/>
    <m/>
    <m/>
    <m/>
    <m/>
    <m/>
    <m/>
    <n v="1205.6721439410371"/>
    <x v="0"/>
  </r>
  <r>
    <s v="Mt. San Jacinto CCD"/>
    <x v="69"/>
    <s v="941"/>
    <s v="Multi-College District"/>
    <x v="4"/>
    <n v="0.62997063654008856"/>
    <n v="0.35768675658189419"/>
    <n v="0.15"/>
    <n v="26.8"/>
    <n v="42"/>
    <n v="20070"/>
    <x v="1"/>
    <x v="609"/>
    <x v="108"/>
    <x v="19"/>
    <n v="6"/>
    <n v="176"/>
    <n v="30"/>
    <n v="51"/>
    <n v="0"/>
    <n v="24062"/>
    <m/>
    <n v="0"/>
    <n v="0"/>
    <n v="0"/>
    <n v="0"/>
    <m/>
    <m/>
    <n v="0"/>
    <n v="0"/>
    <n v="24062"/>
    <n v="6525"/>
    <m/>
    <n v="0"/>
    <n v="0"/>
    <n v="0"/>
    <n v="0"/>
    <m/>
    <m/>
    <n v="0"/>
    <n v="0"/>
    <n v="6525"/>
    <n v="0"/>
    <m/>
    <n v="0"/>
    <n v="0"/>
    <n v="0"/>
    <n v="0"/>
    <m/>
    <m/>
    <n v="0"/>
    <n v="0"/>
    <n v="0"/>
    <n v="2050"/>
    <m/>
    <n v="0"/>
    <n v="0"/>
    <n v="0"/>
    <n v="0"/>
    <m/>
    <m/>
    <n v="0"/>
    <n v="0"/>
    <n v="2050"/>
    <m/>
    <m/>
    <m/>
    <m/>
    <m/>
    <m/>
    <m/>
    <m/>
    <m/>
    <m/>
    <m/>
    <m/>
    <m/>
    <m/>
    <m/>
    <m/>
    <m/>
    <m/>
    <m/>
    <m/>
    <m/>
    <m/>
    <n v="12277"/>
    <m/>
    <n v="0"/>
    <n v="0"/>
    <n v="0"/>
    <m/>
    <m/>
    <n v="18182"/>
    <n v="0"/>
    <n v="0"/>
    <n v="30459"/>
    <m/>
    <m/>
    <m/>
    <m/>
    <m/>
    <m/>
    <m/>
    <m/>
    <m/>
    <m/>
    <m/>
    <m/>
    <m/>
    <m/>
    <m/>
    <m/>
    <m/>
    <m/>
    <m/>
    <m/>
    <m/>
    <m/>
    <n v="1663"/>
    <m/>
    <n v="0"/>
    <n v="0"/>
    <n v="0"/>
    <m/>
    <m/>
    <n v="0"/>
    <n v="0"/>
    <n v="4167"/>
    <n v="5830"/>
    <m/>
    <m/>
    <m/>
    <m/>
    <m/>
    <m/>
    <m/>
    <m/>
    <m/>
    <m/>
    <m/>
    <m/>
    <m/>
    <m/>
    <m/>
    <m/>
    <m/>
    <m/>
    <m/>
    <m/>
    <m/>
    <m/>
    <m/>
    <m/>
    <m/>
    <m/>
    <m/>
    <m/>
    <m/>
    <m/>
    <n v="0"/>
    <m/>
    <n v="0"/>
    <n v="0"/>
    <n v="0"/>
    <n v="0"/>
    <m/>
    <m/>
    <n v="0"/>
    <n v="0"/>
    <n v="0"/>
    <n v="30587"/>
    <n v="38339"/>
    <n v="68926"/>
    <s v="Department chair (Faculty position)"/>
    <m/>
    <s v="No"/>
    <s v="M.Ed."/>
    <s v="None"/>
    <m/>
    <m/>
    <m/>
    <n v="915"/>
    <n v="1042"/>
    <n v="31"/>
    <n v="31"/>
    <n v="20904"/>
    <n v="3186"/>
    <n v="14622"/>
    <n v="93"/>
    <n v="0"/>
    <n v="0"/>
    <n v="304"/>
    <n v="304"/>
    <n v="3888"/>
    <m/>
    <m/>
    <n v="2"/>
    <n v="2.34"/>
    <m/>
    <m/>
    <n v="5"/>
    <n v="4.25"/>
    <n v="6.59"/>
    <n v="0.56999999999999995"/>
    <n v="6471"/>
    <s v="actual"/>
    <n v="17378"/>
    <n v="11189"/>
    <m/>
    <n v="18104"/>
    <m/>
    <n v="255"/>
    <n v="46926"/>
    <m/>
    <m/>
    <n v="204"/>
    <n v="186"/>
    <n v="0"/>
    <n v="0"/>
    <m/>
    <m/>
    <m/>
    <m/>
    <m/>
    <m/>
    <m/>
    <m/>
    <m/>
    <m/>
    <m/>
    <m/>
    <m/>
    <n v="128"/>
    <n v="3160"/>
    <n v="1"/>
    <n v="1"/>
    <n v="12"/>
    <n v="61"/>
    <n v="48"/>
    <n v="48"/>
    <n v="5"/>
    <n v="0"/>
    <n v="5"/>
    <n v="0"/>
    <m/>
    <m/>
    <m/>
    <m/>
    <m/>
    <n v="136887"/>
    <n v="0"/>
    <n v="0.34909903374633666"/>
    <n v="9.4666744044337406E-2"/>
    <n v="0"/>
    <n v="2.9742042190174969E-2"/>
    <n v="0.44190871369294604"/>
    <n v="8.458346632620492E-2"/>
    <m/>
    <n v="0"/>
    <n v="0.44376577779067405"/>
    <n v="0.55623422220932595"/>
    <m/>
    <m/>
    <m/>
    <m/>
    <m/>
    <m/>
    <m/>
    <m/>
    <m/>
    <m/>
    <m/>
    <n v="1452.4404364477182"/>
    <x v="0"/>
  </r>
  <r>
    <s v="Mt. San Jacinto CCD"/>
    <x v="69"/>
    <s v="941"/>
    <s v="Multi-College District"/>
    <x v="4"/>
    <n v="0.62997063654008856"/>
    <n v="0.35768675658189419"/>
    <n v="0.15"/>
    <n v="26.8"/>
    <n v="42"/>
    <n v="20080"/>
    <x v="2"/>
    <x v="610"/>
    <x v="126"/>
    <x v="18"/>
    <n v="0"/>
    <n v="168"/>
    <n v="30"/>
    <n v="60"/>
    <n v="10"/>
    <n v="33862"/>
    <m/>
    <n v="0"/>
    <n v="0"/>
    <n v="0"/>
    <n v="0"/>
    <m/>
    <m/>
    <n v="0"/>
    <n v="0"/>
    <n v="33862"/>
    <n v="2000"/>
    <m/>
    <n v="0"/>
    <n v="0"/>
    <n v="0"/>
    <n v="0"/>
    <m/>
    <m/>
    <n v="0"/>
    <n v="0"/>
    <n v="2000"/>
    <n v="15990.16"/>
    <m/>
    <n v="0"/>
    <n v="0"/>
    <n v="0"/>
    <n v="0"/>
    <m/>
    <m/>
    <n v="0"/>
    <n v="0"/>
    <n v="15990.16"/>
    <n v="0"/>
    <m/>
    <n v="0"/>
    <n v="0"/>
    <n v="0"/>
    <n v="0"/>
    <m/>
    <m/>
    <n v="0"/>
    <n v="0"/>
    <n v="0"/>
    <m/>
    <m/>
    <m/>
    <m/>
    <m/>
    <m/>
    <m/>
    <m/>
    <m/>
    <m/>
    <m/>
    <m/>
    <m/>
    <m/>
    <m/>
    <m/>
    <m/>
    <m/>
    <m/>
    <m/>
    <m/>
    <m/>
    <n v="18574"/>
    <m/>
    <n v="0"/>
    <n v="0"/>
    <n v="0"/>
    <m/>
    <m/>
    <n v="18181"/>
    <n v="0"/>
    <n v="0"/>
    <n v="36755"/>
    <m/>
    <m/>
    <m/>
    <m/>
    <m/>
    <m/>
    <m/>
    <m/>
    <m/>
    <m/>
    <m/>
    <m/>
    <m/>
    <m/>
    <m/>
    <m/>
    <m/>
    <m/>
    <m/>
    <m/>
    <m/>
    <m/>
    <n v="499"/>
    <m/>
    <n v="0"/>
    <n v="0"/>
    <n v="0"/>
    <m/>
    <m/>
    <n v="0"/>
    <n v="0"/>
    <n v="0"/>
    <n v="499"/>
    <m/>
    <m/>
    <m/>
    <m/>
    <m/>
    <m/>
    <m/>
    <m/>
    <m/>
    <m/>
    <m/>
    <m/>
    <m/>
    <m/>
    <m/>
    <m/>
    <m/>
    <m/>
    <m/>
    <m/>
    <m/>
    <m/>
    <m/>
    <m/>
    <m/>
    <m/>
    <m/>
    <m/>
    <m/>
    <m/>
    <n v="0"/>
    <m/>
    <n v="0"/>
    <n v="0"/>
    <n v="0"/>
    <n v="0"/>
    <m/>
    <m/>
    <n v="0"/>
    <n v="0"/>
    <n v="0"/>
    <n v="49852.160000000003"/>
    <n v="39254"/>
    <n v="89106.16"/>
    <s v="Department chair (Faculty position)"/>
    <m/>
    <s v="yes"/>
    <m/>
    <s v="None"/>
    <m/>
    <m/>
    <m/>
    <n v="894"/>
    <n v="950"/>
    <n v="98"/>
    <n v="98"/>
    <n v="37872"/>
    <n v="2968"/>
    <n v="17360"/>
    <n v="126"/>
    <m/>
    <n v="1406"/>
    <n v="6"/>
    <n v="6"/>
    <n v="1494"/>
    <m/>
    <m/>
    <n v="2.5"/>
    <n v="2.34"/>
    <m/>
    <m/>
    <n v="2.5"/>
    <n v="2.4700000000000002"/>
    <n v="4.8100000000000005"/>
    <n v="1.3"/>
    <n v="2978"/>
    <s v="estimate"/>
    <n v="4141"/>
    <n v="7212"/>
    <n v="300"/>
    <n v="191"/>
    <m/>
    <n v="0"/>
    <n v="11844"/>
    <m/>
    <m/>
    <n v="271"/>
    <n v="260"/>
    <n v="0"/>
    <n v="0"/>
    <m/>
    <m/>
    <m/>
    <m/>
    <m/>
    <m/>
    <m/>
    <m/>
    <m/>
    <m/>
    <m/>
    <m/>
    <m/>
    <n v="97"/>
    <n v="2425"/>
    <n v="3"/>
    <n v="2"/>
    <n v="57"/>
    <n v="63"/>
    <n v="40"/>
    <n v="40"/>
    <n v="5"/>
    <n v="0"/>
    <n v="5"/>
    <n v="0"/>
    <m/>
    <m/>
    <m/>
    <m/>
    <m/>
    <n v="71943"/>
    <n v="25"/>
    <n v="0.3800186204859462"/>
    <n v="2.2445137350773504E-2"/>
    <n v="0.17945066873042223"/>
    <n v="0"/>
    <n v="0.41248551166384007"/>
    <n v="5.600061769017989E-3"/>
    <m/>
    <n v="0"/>
    <n v="0.5594692892163684"/>
    <n v="0.44053071078363154"/>
    <m/>
    <m/>
    <m/>
    <m/>
    <m/>
    <m/>
    <m/>
    <m/>
    <m/>
    <m/>
    <m/>
    <n v="2133.6139392139294"/>
    <x v="2"/>
  </r>
  <r>
    <s v="Mt. San Jacinto CCD"/>
    <x v="69"/>
    <s v="941"/>
    <s v="Multi-College District"/>
    <x v="4"/>
    <n v="0.62997063654008856"/>
    <n v="0.35768675658189419"/>
    <n v="0.15"/>
    <n v="26.8"/>
    <n v="42"/>
    <n v="20090"/>
    <x v="3"/>
    <x v="611"/>
    <x v="126"/>
    <x v="18"/>
    <n v="0"/>
    <n v="168"/>
    <n v="30"/>
    <n v="60"/>
    <n v="10"/>
    <n v="30608.48"/>
    <m/>
    <n v="0"/>
    <n v="0"/>
    <n v="0"/>
    <n v="0"/>
    <m/>
    <m/>
    <n v="0"/>
    <n v="0"/>
    <n v="30608.48"/>
    <n v="2050"/>
    <m/>
    <n v="0"/>
    <n v="0"/>
    <n v="0"/>
    <n v="0"/>
    <m/>
    <m/>
    <n v="0"/>
    <n v="0"/>
    <n v="2050"/>
    <n v="16018.13"/>
    <m/>
    <n v="0"/>
    <n v="0"/>
    <n v="0"/>
    <n v="0"/>
    <m/>
    <m/>
    <n v="0"/>
    <n v="0"/>
    <n v="16018.13"/>
    <n v="0"/>
    <m/>
    <n v="0"/>
    <n v="0"/>
    <n v="0"/>
    <n v="0"/>
    <m/>
    <m/>
    <n v="0"/>
    <n v="0"/>
    <n v="0"/>
    <m/>
    <m/>
    <m/>
    <m/>
    <m/>
    <m/>
    <m/>
    <m/>
    <m/>
    <m/>
    <m/>
    <m/>
    <m/>
    <m/>
    <m/>
    <m/>
    <m/>
    <m/>
    <m/>
    <m/>
    <m/>
    <m/>
    <n v="19309"/>
    <m/>
    <n v="0"/>
    <n v="0"/>
    <n v="0"/>
    <m/>
    <m/>
    <n v="18018"/>
    <n v="0"/>
    <n v="0"/>
    <n v="37327"/>
    <m/>
    <m/>
    <m/>
    <m/>
    <m/>
    <m/>
    <m/>
    <m/>
    <m/>
    <m/>
    <m/>
    <m/>
    <m/>
    <m/>
    <m/>
    <m/>
    <m/>
    <m/>
    <m/>
    <m/>
    <m/>
    <m/>
    <n v="4099.49"/>
    <m/>
    <n v="0"/>
    <n v="0"/>
    <n v="0"/>
    <m/>
    <m/>
    <n v="0"/>
    <n v="0"/>
    <n v="0"/>
    <n v="4099.49"/>
    <m/>
    <m/>
    <m/>
    <m/>
    <m/>
    <m/>
    <m/>
    <m/>
    <m/>
    <m/>
    <m/>
    <m/>
    <m/>
    <m/>
    <m/>
    <m/>
    <m/>
    <m/>
    <m/>
    <m/>
    <m/>
    <m/>
    <m/>
    <m/>
    <m/>
    <m/>
    <m/>
    <m/>
    <m/>
    <m/>
    <n v="0"/>
    <m/>
    <n v="0"/>
    <n v="0"/>
    <n v="0"/>
    <n v="0"/>
    <m/>
    <m/>
    <n v="0"/>
    <n v="0"/>
    <n v="0"/>
    <n v="46626.61"/>
    <n v="43476.49"/>
    <n v="90103.1"/>
    <s v="Department chair (Faculty position)"/>
    <m/>
    <s v="yes"/>
    <m/>
    <s v="None"/>
    <m/>
    <m/>
    <m/>
    <n v="1104"/>
    <n v="1154"/>
    <n v="72"/>
    <n v="72"/>
    <n v="38766"/>
    <n v="2694"/>
    <n v="20054"/>
    <n v="121"/>
    <m/>
    <n v="1406"/>
    <n v="72"/>
    <n v="72"/>
    <n v="1566"/>
    <m/>
    <m/>
    <n v="2.5"/>
    <n v="2.34"/>
    <m/>
    <m/>
    <n v="2.5"/>
    <n v="2.4700000000000002"/>
    <n v="4.8100000000000005"/>
    <n v="1.1000000000000001"/>
    <n v="2969"/>
    <s v="estimate"/>
    <n v="5219"/>
    <n v="11242"/>
    <n v="288"/>
    <n v="309"/>
    <m/>
    <n v="0"/>
    <n v="17058"/>
    <m/>
    <m/>
    <n v="321"/>
    <n v="294"/>
    <n v="0"/>
    <n v="0"/>
    <m/>
    <m/>
    <m/>
    <m/>
    <m/>
    <m/>
    <m/>
    <m/>
    <m/>
    <m/>
    <m/>
    <m/>
    <m/>
    <n v="109"/>
    <n v="2725"/>
    <n v="3"/>
    <n v="2"/>
    <n v="60"/>
    <n v="63"/>
    <n v="40"/>
    <n v="40"/>
    <n v="5"/>
    <n v="0"/>
    <n v="5"/>
    <n v="0"/>
    <m/>
    <m/>
    <m/>
    <m/>
    <m/>
    <n v="91934"/>
    <n v="20"/>
    <n v="0.33970507119066934"/>
    <n v="2.2751714424919897E-2"/>
    <n v="0.17777557042987421"/>
    <n v="0"/>
    <n v="0.41426987528730974"/>
    <n v="4.5497768667226761E-2"/>
    <m/>
    <n v="0"/>
    <n v="0.51748064162054352"/>
    <n v="0.48251935837945636"/>
    <m/>
    <m/>
    <m/>
    <m/>
    <m/>
    <m/>
    <m/>
    <m/>
    <m/>
    <m/>
    <m/>
    <n v="2499.4257598257609"/>
    <x v="2"/>
  </r>
  <r>
    <s v="Mt. San Jacinto CCD"/>
    <x v="69"/>
    <s v="941"/>
    <s v="Multi-College District"/>
    <x v="4"/>
    <n v="0.62997063654008856"/>
    <n v="0.35768675658189419"/>
    <n v="0.15"/>
    <n v="26.8"/>
    <n v="42"/>
    <n v="20100"/>
    <x v="4"/>
    <x v="612"/>
    <x v="126"/>
    <x v="18"/>
    <n v="0"/>
    <n v="168"/>
    <n v="30"/>
    <n v="60"/>
    <n v="10"/>
    <n v="35366"/>
    <m/>
    <n v="0"/>
    <n v="0"/>
    <n v="0"/>
    <n v="0"/>
    <m/>
    <m/>
    <n v="0"/>
    <n v="0"/>
    <n v="35366"/>
    <n v="2050"/>
    <m/>
    <n v="0"/>
    <n v="0"/>
    <n v="0"/>
    <n v="0"/>
    <m/>
    <m/>
    <n v="0"/>
    <n v="0"/>
    <n v="2050"/>
    <n v="15468.66"/>
    <m/>
    <n v="0"/>
    <n v="0"/>
    <n v="0"/>
    <n v="0"/>
    <m/>
    <m/>
    <n v="0"/>
    <n v="0"/>
    <n v="15468.66"/>
    <n v="0"/>
    <m/>
    <n v="0"/>
    <n v="0"/>
    <n v="0"/>
    <n v="0"/>
    <m/>
    <m/>
    <n v="0"/>
    <n v="0"/>
    <n v="0"/>
    <m/>
    <m/>
    <m/>
    <m/>
    <m/>
    <m/>
    <m/>
    <m/>
    <m/>
    <m/>
    <m/>
    <m/>
    <m/>
    <m/>
    <m/>
    <m/>
    <m/>
    <m/>
    <m/>
    <m/>
    <m/>
    <m/>
    <n v="36347"/>
    <m/>
    <n v="0"/>
    <n v="0"/>
    <n v="0"/>
    <m/>
    <m/>
    <n v="0"/>
    <n v="0"/>
    <n v="0"/>
    <n v="36347"/>
    <m/>
    <m/>
    <m/>
    <m/>
    <m/>
    <m/>
    <m/>
    <m/>
    <m/>
    <m/>
    <m/>
    <m/>
    <m/>
    <m/>
    <m/>
    <m/>
    <m/>
    <m/>
    <m/>
    <m/>
    <m/>
    <m/>
    <n v="4738.07"/>
    <m/>
    <n v="0"/>
    <n v="0"/>
    <n v="0"/>
    <m/>
    <m/>
    <n v="0"/>
    <n v="0"/>
    <n v="0"/>
    <n v="4738.07"/>
    <m/>
    <m/>
    <m/>
    <m/>
    <m/>
    <m/>
    <m/>
    <m/>
    <m/>
    <m/>
    <m/>
    <m/>
    <m/>
    <m/>
    <m/>
    <m/>
    <m/>
    <m/>
    <m/>
    <m/>
    <m/>
    <m/>
    <m/>
    <m/>
    <m/>
    <m/>
    <m/>
    <m/>
    <m/>
    <m/>
    <n v="0"/>
    <m/>
    <n v="0"/>
    <n v="0"/>
    <n v="0"/>
    <n v="0"/>
    <m/>
    <m/>
    <n v="0"/>
    <n v="0"/>
    <n v="0"/>
    <n v="50834.66"/>
    <n v="43135.07"/>
    <n v="93969.73000000001"/>
    <s v="Department chair (Faculty position)"/>
    <m/>
    <s v="yes"/>
    <m/>
    <s v="None"/>
    <m/>
    <m/>
    <m/>
    <n v="921"/>
    <n v="1000"/>
    <n v="78"/>
    <n v="78"/>
    <n v="39870"/>
    <n v="3192"/>
    <n v="23246"/>
    <n v="119"/>
    <m/>
    <n v="1406"/>
    <n v="25"/>
    <n v="25"/>
    <n v="1591"/>
    <m/>
    <m/>
    <n v="2.5"/>
    <n v="2.34"/>
    <m/>
    <m/>
    <n v="2.5"/>
    <n v="2.4700000000000002"/>
    <n v="4.8100000000000005"/>
    <n v="1.2"/>
    <n v="3172"/>
    <s v="estimate"/>
    <n v="4609"/>
    <n v="16226"/>
    <n v="316"/>
    <n v="214"/>
    <m/>
    <n v="0"/>
    <n v="21365"/>
    <m/>
    <m/>
    <n v="228"/>
    <n v="204"/>
    <n v="0"/>
    <n v="0"/>
    <m/>
    <m/>
    <m/>
    <m/>
    <m/>
    <m/>
    <m/>
    <m/>
    <m/>
    <m/>
    <m/>
    <m/>
    <m/>
    <n v="95"/>
    <n v="2850"/>
    <n v="3"/>
    <n v="1"/>
    <n v="25"/>
    <n v="54"/>
    <n v="40"/>
    <n v="40"/>
    <n v="0"/>
    <n v="0"/>
    <n v="0"/>
    <n v="0"/>
    <m/>
    <m/>
    <m/>
    <m/>
    <m/>
    <n v="101267"/>
    <n v="26"/>
    <n v="0.37635523694704665"/>
    <n v="2.1815535704955199E-2"/>
    <n v="0.16461322172576209"/>
    <n v="0"/>
    <n v="0.38679476891122277"/>
    <n v="5.0421236711013208E-2"/>
    <m/>
    <n v="0"/>
    <n v="0.54096845867280874"/>
    <n v="0.45903154132719115"/>
    <m/>
    <m/>
    <m/>
    <m/>
    <m/>
    <m/>
    <m/>
    <m/>
    <m/>
    <m/>
    <m/>
    <n v="2612.6050886050925"/>
    <x v="2"/>
  </r>
  <r>
    <s v="Mt. San Jacinto CCD"/>
    <x v="69"/>
    <s v="941"/>
    <s v="Multi-College District"/>
    <x v="4"/>
    <n v="0.62997063654008856"/>
    <n v="0.35768675658189419"/>
    <n v="0.15"/>
    <n v="26.8"/>
    <n v="42"/>
    <n v="20110"/>
    <x v="5"/>
    <x v="613"/>
    <x v="126"/>
    <x v="18"/>
    <n v="0"/>
    <n v="168"/>
    <n v="30"/>
    <n v="60"/>
    <n v="15"/>
    <n v="27497"/>
    <m/>
    <n v="1000"/>
    <n v="0"/>
    <n v="0"/>
    <n v="0"/>
    <m/>
    <m/>
    <n v="0"/>
    <n v="0"/>
    <n v="28497"/>
    <n v="8050"/>
    <m/>
    <n v="0"/>
    <n v="0"/>
    <n v="0"/>
    <n v="0"/>
    <m/>
    <m/>
    <n v="0"/>
    <n v="0"/>
    <n v="8050"/>
    <n v="12117.14"/>
    <m/>
    <n v="0"/>
    <n v="0"/>
    <n v="0"/>
    <n v="0"/>
    <m/>
    <m/>
    <n v="0"/>
    <n v="0"/>
    <n v="12117.14"/>
    <n v="0"/>
    <m/>
    <n v="0"/>
    <n v="0"/>
    <n v="0"/>
    <n v="0"/>
    <m/>
    <m/>
    <n v="0"/>
    <n v="0"/>
    <n v="0"/>
    <m/>
    <m/>
    <m/>
    <m/>
    <m/>
    <m/>
    <m/>
    <m/>
    <m/>
    <m/>
    <m/>
    <m/>
    <m/>
    <m/>
    <m/>
    <m/>
    <m/>
    <m/>
    <m/>
    <m/>
    <m/>
    <m/>
    <n v="38037.85"/>
    <m/>
    <n v="0"/>
    <n v="0"/>
    <n v="0"/>
    <m/>
    <m/>
    <n v="0"/>
    <n v="0"/>
    <n v="0"/>
    <n v="38037.85"/>
    <m/>
    <m/>
    <m/>
    <m/>
    <m/>
    <m/>
    <m/>
    <m/>
    <m/>
    <m/>
    <m/>
    <m/>
    <m/>
    <m/>
    <m/>
    <m/>
    <m/>
    <m/>
    <m/>
    <m/>
    <m/>
    <m/>
    <n v="4300"/>
    <m/>
    <n v="0"/>
    <n v="0"/>
    <n v="0"/>
    <m/>
    <m/>
    <n v="0"/>
    <n v="0"/>
    <n v="0"/>
    <n v="4300"/>
    <m/>
    <m/>
    <m/>
    <m/>
    <m/>
    <m/>
    <m/>
    <m/>
    <m/>
    <m/>
    <m/>
    <m/>
    <m/>
    <m/>
    <m/>
    <m/>
    <m/>
    <m/>
    <m/>
    <m/>
    <m/>
    <m/>
    <m/>
    <m/>
    <m/>
    <m/>
    <m/>
    <m/>
    <m/>
    <m/>
    <n v="0"/>
    <m/>
    <n v="0"/>
    <n v="0"/>
    <n v="0"/>
    <n v="0"/>
    <m/>
    <m/>
    <n v="0"/>
    <n v="0"/>
    <n v="0"/>
    <n v="40614.14"/>
    <n v="50387.85"/>
    <n v="91001.989999999991"/>
    <s v="Department chair (Faculty position)"/>
    <m/>
    <s v="yes"/>
    <m/>
    <s v="None"/>
    <m/>
    <m/>
    <m/>
    <n v="585"/>
    <n v="23"/>
    <n v="7"/>
    <n v="0"/>
    <n v="40462"/>
    <n v="25523"/>
    <n v="48420"/>
    <n v="112"/>
    <m/>
    <n v="34"/>
    <n v="30"/>
    <n v="0"/>
    <n v="1621"/>
    <m/>
    <m/>
    <n v="2.3330000000000002"/>
    <n v="2.34"/>
    <m/>
    <m/>
    <n v="2.5"/>
    <n v="2.4700000000000002"/>
    <n v="4.8100000000000005"/>
    <n v="1.4"/>
    <n v="2930"/>
    <s v="estimate"/>
    <n v="3647"/>
    <n v="16796"/>
    <n v="290"/>
    <n v="195"/>
    <m/>
    <n v="0"/>
    <n v="20928"/>
    <m/>
    <m/>
    <n v="203"/>
    <n v="192"/>
    <n v="0"/>
    <n v="0"/>
    <m/>
    <m/>
    <m/>
    <m/>
    <m/>
    <m/>
    <m/>
    <m/>
    <m/>
    <m/>
    <m/>
    <m/>
    <m/>
    <n v="81"/>
    <n v="2430"/>
    <n v="1"/>
    <n v="1"/>
    <n v="25"/>
    <n v="54"/>
    <n v="40"/>
    <n v="40"/>
    <n v="0"/>
    <n v="0"/>
    <n v="0"/>
    <n v="0"/>
    <m/>
    <m/>
    <m/>
    <m/>
    <m/>
    <n v="85155"/>
    <n v="20"/>
    <n v="0.31314699821399511"/>
    <n v="8.8459604015252866E-2"/>
    <n v="0.13315247281955045"/>
    <n v="0"/>
    <n v="0.41798921100516595"/>
    <n v="4.7251713946035688E-2"/>
    <m/>
    <n v="0"/>
    <n v="0.44629947103354556"/>
    <n v="0.5537005289664545"/>
    <m/>
    <m/>
    <m/>
    <m/>
    <m/>
    <m/>
    <m/>
    <m/>
    <m/>
    <m/>
    <m/>
    <n v="2302.7664587664558"/>
    <x v="2"/>
  </r>
  <r>
    <s v="Mt. San Jacinto CCD"/>
    <x v="69"/>
    <s v="941"/>
    <s v="Multi-College District"/>
    <x v="4"/>
    <n v="0.62997063654008856"/>
    <n v="0.35768675658189419"/>
    <n v="0.15"/>
    <n v="26.8"/>
    <n v="42"/>
    <n v="20120"/>
    <x v="6"/>
    <x v="614"/>
    <x v="126"/>
    <x v="18"/>
    <n v="0"/>
    <n v="168"/>
    <n v="30"/>
    <n v="60"/>
    <n v="15"/>
    <n v="32292"/>
    <m/>
    <n v="0"/>
    <n v="0"/>
    <n v="0"/>
    <n v="0"/>
    <m/>
    <m/>
    <n v="0"/>
    <n v="0"/>
    <n v="32292"/>
    <n v="2500"/>
    <m/>
    <n v="0"/>
    <n v="0"/>
    <n v="0"/>
    <n v="0"/>
    <m/>
    <m/>
    <n v="0"/>
    <n v="0"/>
    <n v="2500"/>
    <n v="11605.94"/>
    <m/>
    <n v="0"/>
    <n v="0"/>
    <n v="0"/>
    <n v="0"/>
    <m/>
    <m/>
    <n v="0"/>
    <n v="0"/>
    <n v="11605.94"/>
    <n v="0"/>
    <m/>
    <n v="0"/>
    <n v="0"/>
    <n v="0"/>
    <n v="0"/>
    <m/>
    <m/>
    <n v="0"/>
    <n v="0"/>
    <n v="0"/>
    <m/>
    <m/>
    <m/>
    <m/>
    <m/>
    <m/>
    <m/>
    <m/>
    <m/>
    <m/>
    <m/>
    <m/>
    <m/>
    <m/>
    <m/>
    <m/>
    <m/>
    <m/>
    <m/>
    <m/>
    <m/>
    <m/>
    <n v="38345.01"/>
    <m/>
    <n v="0"/>
    <n v="0"/>
    <n v="0"/>
    <m/>
    <m/>
    <n v="0"/>
    <n v="0"/>
    <n v="0"/>
    <n v="38345.01"/>
    <m/>
    <m/>
    <m/>
    <m/>
    <m/>
    <m/>
    <m/>
    <m/>
    <m/>
    <m/>
    <m/>
    <m/>
    <m/>
    <m/>
    <m/>
    <m/>
    <m/>
    <m/>
    <m/>
    <m/>
    <m/>
    <m/>
    <n v="100"/>
    <m/>
    <n v="0"/>
    <n v="0"/>
    <n v="0"/>
    <m/>
    <m/>
    <n v="0"/>
    <n v="0"/>
    <n v="0"/>
    <n v="100"/>
    <m/>
    <m/>
    <m/>
    <m/>
    <m/>
    <m/>
    <m/>
    <m/>
    <m/>
    <m/>
    <m/>
    <m/>
    <m/>
    <m/>
    <m/>
    <m/>
    <m/>
    <m/>
    <m/>
    <m/>
    <m/>
    <m/>
    <m/>
    <m/>
    <m/>
    <m/>
    <m/>
    <m/>
    <m/>
    <m/>
    <n v="0"/>
    <m/>
    <n v="0"/>
    <n v="0"/>
    <n v="0"/>
    <n v="0"/>
    <m/>
    <m/>
    <n v="0"/>
    <n v="0"/>
    <n v="0"/>
    <n v="43897.94"/>
    <n v="40945.01"/>
    <n v="84842.950000000012"/>
    <s v="Department chair (Faculty position)"/>
    <m/>
    <s v="yes"/>
    <m/>
    <s v="None"/>
    <m/>
    <m/>
    <m/>
    <n v="804"/>
    <n v="41"/>
    <n v="216"/>
    <n v="0"/>
    <n v="40645"/>
    <n v="5364"/>
    <n v="53784"/>
    <n v="105"/>
    <m/>
    <n v="34"/>
    <n v="1"/>
    <n v="0"/>
    <n v="1622"/>
    <m/>
    <m/>
    <n v="2.3330000000000002"/>
    <n v="2.34"/>
    <m/>
    <m/>
    <n v="2.5"/>
    <n v="2.4700000000000002"/>
    <n v="4.8100000000000005"/>
    <n v="1.67"/>
    <n v="2538"/>
    <s v="estimate"/>
    <n v="3143"/>
    <n v="14536"/>
    <n v="270"/>
    <n v="174"/>
    <m/>
    <n v="0"/>
    <n v="18123"/>
    <m/>
    <m/>
    <n v="210"/>
    <n v="194"/>
    <n v="0"/>
    <n v="0"/>
    <m/>
    <m/>
    <m/>
    <m/>
    <m/>
    <m/>
    <m/>
    <m/>
    <m/>
    <m/>
    <m/>
    <m/>
    <m/>
    <n v="80"/>
    <n v="2400"/>
    <n v="0"/>
    <n v="0"/>
    <n v="0"/>
    <n v="53"/>
    <n v="0"/>
    <n v="0"/>
    <n v="0"/>
    <n v="0"/>
    <n v="0"/>
    <n v="0"/>
    <m/>
    <m/>
    <m/>
    <m/>
    <m/>
    <n v="82909"/>
    <n v="22"/>
    <n v="0.38060911366236083"/>
    <n v="2.9466207858166171E-2"/>
    <n v="0.13679321617176204"/>
    <n v="0"/>
    <n v="0.45195281399338422"/>
    <n v="1.178648314326647E-3"/>
    <m/>
    <n v="0"/>
    <n v="0.51740232983412293"/>
    <n v="0.48259767016587701"/>
    <m/>
    <m/>
    <m/>
    <m/>
    <m/>
    <m/>
    <m/>
    <m/>
    <m/>
    <m/>
    <m/>
    <n v="2114.3751707751699"/>
    <x v="2"/>
  </r>
  <r>
    <s v="Mt. San Jacinto CCD"/>
    <x v="69"/>
    <s v="941"/>
    <s v="Multi-College District"/>
    <x v="4"/>
    <n v="0.62997063654008856"/>
    <n v="0.35768675658189419"/>
    <n v="0.15"/>
    <n v="26.8"/>
    <n v="42"/>
    <n v="20130"/>
    <x v="7"/>
    <x v="615"/>
    <x v="126"/>
    <x v="18"/>
    <n v="0"/>
    <n v="168"/>
    <n v="30"/>
    <n v="29"/>
    <m/>
    <n v="28596"/>
    <m/>
    <n v="0"/>
    <n v="0"/>
    <m/>
    <m/>
    <n v="0"/>
    <n v="0"/>
    <n v="0"/>
    <n v="0"/>
    <n v="28596"/>
    <n v="8945"/>
    <m/>
    <n v="0"/>
    <n v="0"/>
    <m/>
    <m/>
    <n v="0"/>
    <n v="0"/>
    <n v="0"/>
    <n v="0"/>
    <n v="8945"/>
    <n v="11654"/>
    <m/>
    <n v="0"/>
    <n v="0"/>
    <m/>
    <m/>
    <n v="0"/>
    <n v="0"/>
    <n v="0"/>
    <n v="0"/>
    <n v="11654"/>
    <n v="0"/>
    <m/>
    <n v="0"/>
    <n v="0"/>
    <m/>
    <m/>
    <n v="0"/>
    <n v="0"/>
    <n v="0"/>
    <n v="0"/>
    <n v="0"/>
    <m/>
    <m/>
    <m/>
    <m/>
    <m/>
    <m/>
    <m/>
    <m/>
    <m/>
    <m/>
    <m/>
    <m/>
    <m/>
    <m/>
    <m/>
    <m/>
    <m/>
    <m/>
    <m/>
    <m/>
    <m/>
    <m/>
    <n v="24557"/>
    <m/>
    <n v="0"/>
    <n v="0"/>
    <m/>
    <n v="0"/>
    <n v="0"/>
    <n v="0"/>
    <n v="0"/>
    <n v="0"/>
    <n v="24557"/>
    <m/>
    <m/>
    <m/>
    <m/>
    <m/>
    <m/>
    <m/>
    <m/>
    <m/>
    <m/>
    <m/>
    <m/>
    <m/>
    <m/>
    <m/>
    <m/>
    <m/>
    <m/>
    <m/>
    <m/>
    <m/>
    <m/>
    <n v="613"/>
    <m/>
    <n v="0"/>
    <n v="0"/>
    <m/>
    <n v="0"/>
    <n v="0"/>
    <m/>
    <n v="0"/>
    <n v="0"/>
    <n v="613"/>
    <m/>
    <m/>
    <m/>
    <m/>
    <m/>
    <m/>
    <m/>
    <m/>
    <m/>
    <m/>
    <m/>
    <m/>
    <m/>
    <m/>
    <m/>
    <m/>
    <m/>
    <m/>
    <m/>
    <m/>
    <n v="3973"/>
    <m/>
    <n v="0"/>
    <n v="0"/>
    <m/>
    <n v="0"/>
    <m/>
    <n v="0"/>
    <n v="0"/>
    <n v="3973"/>
    <n v="0"/>
    <m/>
    <n v="0"/>
    <n v="0"/>
    <m/>
    <m/>
    <n v="0"/>
    <n v="0"/>
    <n v="0"/>
    <n v="0"/>
    <n v="0"/>
    <n v="40250"/>
    <n v="38088"/>
    <n v="78338"/>
    <s v="Department chair (Faculty position)"/>
    <m/>
    <s v="yes"/>
    <m/>
    <s v="None"/>
    <m/>
    <m/>
    <m/>
    <n v="685"/>
    <n v="36"/>
    <n v="109"/>
    <n v="0"/>
    <n v="37611"/>
    <n v="5765"/>
    <n v="59881"/>
    <n v="116"/>
    <n v="0"/>
    <n v="0"/>
    <n v="7"/>
    <n v="0"/>
    <n v="1629"/>
    <m/>
    <m/>
    <n v="2.33"/>
    <n v="2.34"/>
    <n v="0"/>
    <n v="2.5"/>
    <n v="2.5"/>
    <n v="2.4700000000000002"/>
    <n v="4.8100000000000005"/>
    <n v="1.115"/>
    <n v="2290"/>
    <s v="estimate"/>
    <n v="4152"/>
    <n v="13202"/>
    <n v="0"/>
    <n v="0"/>
    <n v="0"/>
    <m/>
    <n v="17354"/>
    <m/>
    <m/>
    <n v="246"/>
    <n v="238"/>
    <n v="0"/>
    <n v="0"/>
    <s v="No"/>
    <m/>
    <m/>
    <m/>
    <m/>
    <m/>
    <m/>
    <m/>
    <m/>
    <m/>
    <m/>
    <s v="No"/>
    <m/>
    <n v="71"/>
    <n v="2130"/>
    <n v="0"/>
    <n v="0"/>
    <n v="0"/>
    <n v="52"/>
    <n v="0"/>
    <n v="0"/>
    <n v="0"/>
    <n v="0"/>
    <n v="0"/>
    <n v="0"/>
    <s v="Yes"/>
    <n v="2"/>
    <m/>
    <s v="No"/>
    <s v="Yes"/>
    <n v="76293"/>
    <n v="0"/>
    <n v="0.3650335724680232"/>
    <n v="0.1141846868697184"/>
    <n v="0.14876560545329215"/>
    <n v="0"/>
    <n v="0.31347494191835379"/>
    <n v="7.8250657407643795E-3"/>
    <m/>
    <n v="0"/>
    <n v="0.51379917792131535"/>
    <n v="0.48620082207868465"/>
    <m/>
    <m/>
    <m/>
    <m/>
    <m/>
    <m/>
    <m/>
    <m/>
    <m/>
    <m/>
    <m/>
    <n v="1983.9095931095899"/>
    <x v="0"/>
  </r>
  <r>
    <s v="Mt. San Jacinto CCD"/>
    <x v="69"/>
    <s v="941"/>
    <s v="Multi-College District"/>
    <x v="4"/>
    <n v="0.62997063654008856"/>
    <n v="0.35768675658189419"/>
    <n v="0.15"/>
    <n v="26.8"/>
    <n v="42"/>
    <n v="20140"/>
    <x v="8"/>
    <x v="616"/>
    <x v="126"/>
    <x v="18"/>
    <n v="0"/>
    <n v="168"/>
    <n v="24"/>
    <n v="29"/>
    <m/>
    <n v="28610.54"/>
    <n v="0"/>
    <n v="0"/>
    <n v="0"/>
    <m/>
    <m/>
    <n v="0"/>
    <n v="0"/>
    <n v="0"/>
    <n v="0"/>
    <n v="28610.54"/>
    <n v="7883.82"/>
    <n v="0"/>
    <n v="0"/>
    <n v="0"/>
    <m/>
    <m/>
    <n v="0"/>
    <n v="0"/>
    <n v="0"/>
    <n v="0"/>
    <n v="7883.82"/>
    <n v="12122.92"/>
    <n v="0"/>
    <n v="0"/>
    <n v="0"/>
    <m/>
    <m/>
    <n v="0"/>
    <n v="0"/>
    <n v="0"/>
    <n v="0"/>
    <n v="12122.92"/>
    <n v="0"/>
    <n v="0"/>
    <n v="0"/>
    <n v="0"/>
    <m/>
    <m/>
    <n v="0"/>
    <n v="0"/>
    <n v="0"/>
    <n v="0"/>
    <n v="0"/>
    <n v="20968.84"/>
    <n v="0"/>
    <n v="0"/>
    <n v="0"/>
    <m/>
    <n v="0"/>
    <n v="0"/>
    <n v="0"/>
    <n v="0"/>
    <n v="0"/>
    <n v="20968.84"/>
    <n v="0"/>
    <n v="0"/>
    <n v="0"/>
    <n v="0"/>
    <m/>
    <n v="0"/>
    <n v="0"/>
    <n v="0"/>
    <n v="0"/>
    <n v="0"/>
    <n v="0"/>
    <n v="20968.84"/>
    <n v="0"/>
    <n v="0"/>
    <n v="0"/>
    <n v="0"/>
    <n v="0"/>
    <n v="0"/>
    <n v="0"/>
    <n v="0"/>
    <n v="0"/>
    <n v="20968.84"/>
    <n v="0"/>
    <n v="0"/>
    <n v="0"/>
    <n v="0"/>
    <m/>
    <n v="0"/>
    <n v="0"/>
    <n v="0"/>
    <n v="0"/>
    <n v="0"/>
    <n v="0"/>
    <n v="0"/>
    <n v="0"/>
    <n v="0"/>
    <n v="0"/>
    <m/>
    <n v="0"/>
    <n v="0"/>
    <n v="0"/>
    <n v="0"/>
    <n v="0"/>
    <n v="0"/>
    <n v="0"/>
    <n v="0"/>
    <n v="0"/>
    <n v="0"/>
    <n v="0"/>
    <n v="0"/>
    <n v="0"/>
    <n v="0"/>
    <n v="0"/>
    <n v="0"/>
    <n v="0"/>
    <n v="6090"/>
    <n v="0"/>
    <n v="0"/>
    <n v="0"/>
    <n v="0"/>
    <n v="0"/>
    <n v="0"/>
    <n v="0"/>
    <n v="0"/>
    <n v="6090"/>
    <n v="0"/>
    <n v="0"/>
    <n v="0"/>
    <n v="0"/>
    <n v="0"/>
    <n v="0"/>
    <n v="0"/>
    <n v="0"/>
    <n v="0"/>
    <n v="0"/>
    <n v="6090"/>
    <n v="0"/>
    <n v="0"/>
    <n v="0"/>
    <n v="0"/>
    <n v="0"/>
    <n v="0"/>
    <n v="0"/>
    <n v="0"/>
    <n v="6090"/>
    <n v="0"/>
    <n v="0"/>
    <n v="0"/>
    <n v="0"/>
    <m/>
    <m/>
    <n v="0"/>
    <n v="0"/>
    <n v="0"/>
    <n v="0"/>
    <n v="0"/>
    <n v="40733.46"/>
    <n v="34942.660000000003"/>
    <n v="75676.12"/>
    <s v="Department chair (Faculty position)"/>
    <m/>
    <s v="No"/>
    <m/>
    <s v="None"/>
    <m/>
    <m/>
    <m/>
    <n v="668"/>
    <n v="54"/>
    <n v="0"/>
    <n v="0"/>
    <n v="26530"/>
    <n v="6345"/>
    <n v="66179"/>
    <n v="108"/>
    <n v="0"/>
    <n v="0"/>
    <n v="0"/>
    <n v="0"/>
    <n v="579"/>
    <s v="Yes"/>
    <s v="Gale"/>
    <n v="1.333"/>
    <n v="2.34"/>
    <n v="0"/>
    <n v="2.5"/>
    <n v="2.5"/>
    <n v="2.4700000000000002"/>
    <n v="4.8100000000000005"/>
    <n v="1.84"/>
    <n v="1970"/>
    <s v="estimate"/>
    <n v="7271"/>
    <n v="12379"/>
    <n v="0"/>
    <n v="76"/>
    <n v="0"/>
    <m/>
    <n v="19726"/>
    <n v="191"/>
    <n v="0"/>
    <m/>
    <n v="83"/>
    <n v="0"/>
    <n v="0"/>
    <s v="No"/>
    <m/>
    <m/>
    <m/>
    <m/>
    <m/>
    <m/>
    <m/>
    <m/>
    <m/>
    <m/>
    <s v="No"/>
    <m/>
    <n v="106"/>
    <n v="25"/>
    <n v="0"/>
    <n v="0"/>
    <n v="0"/>
    <n v="52"/>
    <n v="32"/>
    <n v="0"/>
    <n v="0"/>
    <n v="0"/>
    <m/>
    <m/>
    <s v="Yes"/>
    <n v="2"/>
    <s v="Yes"/>
    <s v="No"/>
    <s v="Yes"/>
    <n v="73072"/>
    <n v="0"/>
    <n v="0.37806563021465694"/>
    <n v="0.1041784383237407"/>
    <n v="0.16019478799917333"/>
    <n v="0"/>
    <n v="0.27708661596286915"/>
    <n v="0"/>
    <n v="8.0474527499559967E-2"/>
    <n v="0"/>
    <n v="0.53826041821383019"/>
    <n v="0.46173958178616986"/>
    <n v="0.7"/>
    <s v="No"/>
    <m/>
    <m/>
    <m/>
    <m/>
    <m/>
    <m/>
    <m/>
    <m/>
    <m/>
    <n v="2038.3786951786999"/>
    <x v="0"/>
  </r>
  <r>
    <s v="Napa CCD"/>
    <x v="70"/>
    <s v="241"/>
    <s v="Single College District"/>
    <x v="1"/>
    <n v="0.49010654490106542"/>
    <n v="0.20330506631876494"/>
    <n v="0.24"/>
    <n v="36.5"/>
    <n v="30.8"/>
    <n v="20060"/>
    <x v="0"/>
    <x v="617"/>
    <x v="127"/>
    <x v="0"/>
    <n v="16"/>
    <n v="260"/>
    <n v="0"/>
    <n v="31"/>
    <n v="0"/>
    <n v="0"/>
    <m/>
    <n v="0"/>
    <n v="24285"/>
    <n v="0"/>
    <n v="0"/>
    <m/>
    <m/>
    <n v="0"/>
    <n v="0"/>
    <n v="24285"/>
    <n v="0"/>
    <m/>
    <n v="0"/>
    <n v="13355"/>
    <n v="0"/>
    <n v="0"/>
    <m/>
    <m/>
    <n v="0"/>
    <n v="0"/>
    <n v="13355"/>
    <n v="0"/>
    <m/>
    <n v="0"/>
    <n v="0"/>
    <n v="0"/>
    <n v="0"/>
    <m/>
    <m/>
    <n v="0"/>
    <n v="0"/>
    <n v="0"/>
    <n v="0"/>
    <m/>
    <n v="0"/>
    <n v="0"/>
    <n v="0"/>
    <n v="0"/>
    <m/>
    <m/>
    <n v="0"/>
    <n v="0"/>
    <n v="0"/>
    <m/>
    <m/>
    <m/>
    <m/>
    <m/>
    <m/>
    <m/>
    <m/>
    <m/>
    <m/>
    <m/>
    <m/>
    <m/>
    <m/>
    <m/>
    <m/>
    <m/>
    <m/>
    <m/>
    <m/>
    <m/>
    <m/>
    <n v="10948"/>
    <m/>
    <n v="0"/>
    <n v="0"/>
    <n v="0"/>
    <m/>
    <m/>
    <n v="16000"/>
    <n v="0"/>
    <n v="0"/>
    <n v="26948"/>
    <m/>
    <m/>
    <m/>
    <m/>
    <m/>
    <m/>
    <m/>
    <m/>
    <m/>
    <m/>
    <m/>
    <m/>
    <m/>
    <m/>
    <m/>
    <m/>
    <m/>
    <m/>
    <m/>
    <m/>
    <m/>
    <m/>
    <n v="0"/>
    <m/>
    <n v="0"/>
    <n v="6048"/>
    <n v="0"/>
    <m/>
    <m/>
    <n v="0"/>
    <n v="0"/>
    <n v="0"/>
    <n v="6048"/>
    <m/>
    <m/>
    <m/>
    <m/>
    <m/>
    <m/>
    <m/>
    <m/>
    <m/>
    <m/>
    <m/>
    <m/>
    <m/>
    <m/>
    <m/>
    <m/>
    <m/>
    <m/>
    <m/>
    <m/>
    <m/>
    <m/>
    <m/>
    <m/>
    <m/>
    <m/>
    <m/>
    <m/>
    <m/>
    <m/>
    <n v="489245"/>
    <m/>
    <n v="0"/>
    <n v="0"/>
    <n v="0"/>
    <n v="0"/>
    <m/>
    <m/>
    <n v="0"/>
    <n v="0"/>
    <n v="489245"/>
    <n v="37640"/>
    <n v="32996"/>
    <n v="559881"/>
    <s v="Dean or other administrator"/>
    <m/>
    <s v="yes"/>
    <m/>
    <s v="None"/>
    <m/>
    <m/>
    <m/>
    <n v="2500"/>
    <m/>
    <m/>
    <m/>
    <n v="63299"/>
    <n v="0"/>
    <n v="0"/>
    <n v="297"/>
    <m/>
    <n v="4150"/>
    <n v="30"/>
    <n v="30"/>
    <n v="6073"/>
    <m/>
    <m/>
    <n v="1.25"/>
    <n v="1.29"/>
    <m/>
    <m/>
    <n v="3"/>
    <n v="3"/>
    <n v="4.29"/>
    <n v="0.25"/>
    <n v="300"/>
    <s v="estimate"/>
    <n v="11463"/>
    <m/>
    <m/>
    <n v="3897"/>
    <m/>
    <n v="0"/>
    <n v="18361"/>
    <m/>
    <m/>
    <m/>
    <n v="4623"/>
    <m/>
    <n v="2306"/>
    <m/>
    <m/>
    <m/>
    <m/>
    <m/>
    <m/>
    <m/>
    <m/>
    <m/>
    <m/>
    <m/>
    <m/>
    <m/>
    <n v="86"/>
    <n v="0"/>
    <n v="0"/>
    <n v="0"/>
    <n v="0"/>
    <n v="52"/>
    <n v="36"/>
    <n v="10"/>
    <n v="0"/>
    <n v="0"/>
    <n v="0"/>
    <n v="0"/>
    <m/>
    <m/>
    <m/>
    <m/>
    <m/>
    <m/>
    <m/>
    <n v="4.3375288677415379E-2"/>
    <n v="2.3853283108374815E-2"/>
    <n v="0"/>
    <n v="0"/>
    <n v="4.8131656548445118E-2"/>
    <n v="1.0802295487791156E-2"/>
    <m/>
    <n v="0.87383747617797358"/>
    <n v="6.7228571785790198E-2"/>
    <n v="5.8933952036236269E-2"/>
    <m/>
    <m/>
    <m/>
    <m/>
    <m/>
    <m/>
    <m/>
    <m/>
    <m/>
    <m/>
    <m/>
    <n v="1139.5661227661308"/>
    <x v="0"/>
  </r>
  <r>
    <s v="Napa CCD"/>
    <x v="70"/>
    <s v="241"/>
    <s v="Single College District"/>
    <x v="1"/>
    <n v="0.49010654490106542"/>
    <n v="0.20330506631876494"/>
    <n v="0.24"/>
    <n v="36.5"/>
    <n v="30.8"/>
    <n v="20070"/>
    <x v="1"/>
    <x v="618"/>
    <x v="127"/>
    <x v="0"/>
    <n v="16"/>
    <n v="260"/>
    <n v="0"/>
    <n v="31"/>
    <n v="0"/>
    <n v="0"/>
    <m/>
    <n v="0"/>
    <n v="24285"/>
    <n v="0"/>
    <n v="0"/>
    <m/>
    <m/>
    <n v="0"/>
    <n v="0"/>
    <n v="24285"/>
    <n v="0"/>
    <m/>
    <n v="0"/>
    <n v="13355"/>
    <n v="0"/>
    <n v="0"/>
    <m/>
    <m/>
    <n v="0"/>
    <n v="0"/>
    <n v="13355"/>
    <n v="0"/>
    <m/>
    <n v="0"/>
    <n v="0"/>
    <n v="0"/>
    <n v="0"/>
    <m/>
    <m/>
    <n v="0"/>
    <n v="0"/>
    <n v="0"/>
    <n v="0"/>
    <m/>
    <n v="0"/>
    <n v="0"/>
    <n v="0"/>
    <n v="0"/>
    <m/>
    <m/>
    <n v="0"/>
    <n v="0"/>
    <n v="0"/>
    <m/>
    <m/>
    <m/>
    <m/>
    <m/>
    <m/>
    <m/>
    <m/>
    <m/>
    <m/>
    <m/>
    <m/>
    <m/>
    <m/>
    <m/>
    <m/>
    <m/>
    <m/>
    <m/>
    <m/>
    <m/>
    <m/>
    <n v="10948"/>
    <m/>
    <n v="0"/>
    <n v="0"/>
    <n v="0"/>
    <m/>
    <m/>
    <n v="16000"/>
    <n v="0"/>
    <n v="0"/>
    <n v="26948"/>
    <m/>
    <m/>
    <m/>
    <m/>
    <m/>
    <m/>
    <m/>
    <m/>
    <m/>
    <m/>
    <m/>
    <m/>
    <m/>
    <m/>
    <m/>
    <m/>
    <m/>
    <m/>
    <m/>
    <m/>
    <m/>
    <m/>
    <n v="0"/>
    <m/>
    <n v="0"/>
    <n v="6048"/>
    <n v="0"/>
    <m/>
    <m/>
    <n v="0"/>
    <n v="0"/>
    <n v="0"/>
    <n v="6048"/>
    <m/>
    <m/>
    <m/>
    <m/>
    <m/>
    <m/>
    <m/>
    <m/>
    <m/>
    <m/>
    <m/>
    <m/>
    <m/>
    <m/>
    <m/>
    <m/>
    <m/>
    <m/>
    <m/>
    <m/>
    <m/>
    <m/>
    <m/>
    <m/>
    <m/>
    <m/>
    <m/>
    <m/>
    <m/>
    <m/>
    <n v="489245"/>
    <m/>
    <n v="0"/>
    <n v="0"/>
    <n v="0"/>
    <n v="0"/>
    <m/>
    <m/>
    <n v="0"/>
    <n v="0"/>
    <n v="489245"/>
    <n v="37640"/>
    <n v="32996"/>
    <n v="559881"/>
    <s v="Dean or other administrator"/>
    <m/>
    <s v="yes"/>
    <m/>
    <s v="None"/>
    <m/>
    <m/>
    <m/>
    <n v="4800"/>
    <m/>
    <m/>
    <m/>
    <n v="68099"/>
    <n v="0"/>
    <n v="0"/>
    <n v="297"/>
    <m/>
    <n v="4150"/>
    <n v="38"/>
    <n v="38"/>
    <n v="6111"/>
    <m/>
    <m/>
    <n v="1.25"/>
    <n v="1.29"/>
    <m/>
    <m/>
    <n v="3"/>
    <n v="3"/>
    <n v="4.29"/>
    <n v="0.25"/>
    <n v="350"/>
    <s v="estimate"/>
    <n v="16764"/>
    <m/>
    <m/>
    <n v="4500"/>
    <m/>
    <n v="0"/>
    <n v="21264"/>
    <m/>
    <m/>
    <m/>
    <n v="4759"/>
    <m/>
    <n v="3863"/>
    <m/>
    <m/>
    <m/>
    <m/>
    <m/>
    <m/>
    <m/>
    <m/>
    <m/>
    <m/>
    <m/>
    <m/>
    <m/>
    <n v="93"/>
    <n v="0"/>
    <n v="0"/>
    <n v="0"/>
    <n v="0"/>
    <n v="52"/>
    <n v="36"/>
    <n v="10"/>
    <n v="0"/>
    <n v="0"/>
    <n v="0"/>
    <n v="0"/>
    <m/>
    <m/>
    <m/>
    <m/>
    <m/>
    <m/>
    <m/>
    <n v="4.3375288677415379E-2"/>
    <n v="2.3853283108374815E-2"/>
    <n v="0"/>
    <n v="0"/>
    <n v="4.8131656548445118E-2"/>
    <n v="1.0802295487791156E-2"/>
    <m/>
    <n v="0.87383747617797358"/>
    <n v="6.7228571785790198E-2"/>
    <n v="5.8933952036236269E-2"/>
    <m/>
    <m/>
    <m/>
    <m/>
    <m/>
    <m/>
    <m/>
    <m/>
    <m/>
    <m/>
    <m/>
    <n v="1214.928049728062"/>
    <x v="0"/>
  </r>
  <r>
    <s v="Napa CCD"/>
    <x v="70"/>
    <s v="241"/>
    <s v="Single College District"/>
    <x v="1"/>
    <n v="0.49010654490106542"/>
    <n v="0.20330506631876494"/>
    <n v="0.24"/>
    <n v="36.5"/>
    <n v="30.8"/>
    <n v="20080"/>
    <x v="2"/>
    <x v="619"/>
    <x v="127"/>
    <x v="0"/>
    <n v="20"/>
    <n v="260"/>
    <n v="0"/>
    <n v="31"/>
    <n v="0"/>
    <n v="0"/>
    <m/>
    <n v="0"/>
    <n v="25000"/>
    <n v="0"/>
    <n v="0"/>
    <m/>
    <m/>
    <n v="0"/>
    <n v="0"/>
    <n v="25000"/>
    <n v="0"/>
    <m/>
    <n v="0"/>
    <n v="0"/>
    <n v="0"/>
    <n v="0"/>
    <m/>
    <m/>
    <n v="0"/>
    <n v="0"/>
    <n v="0"/>
    <n v="0"/>
    <m/>
    <n v="0"/>
    <n v="13355"/>
    <n v="0"/>
    <n v="0"/>
    <m/>
    <m/>
    <n v="0"/>
    <n v="0"/>
    <n v="13355"/>
    <n v="0"/>
    <m/>
    <n v="0"/>
    <n v="0"/>
    <n v="0"/>
    <n v="0"/>
    <m/>
    <m/>
    <n v="0"/>
    <n v="0"/>
    <n v="0"/>
    <m/>
    <m/>
    <m/>
    <m/>
    <m/>
    <m/>
    <m/>
    <m/>
    <m/>
    <m/>
    <m/>
    <m/>
    <m/>
    <m/>
    <m/>
    <m/>
    <m/>
    <m/>
    <m/>
    <m/>
    <m/>
    <m/>
    <n v="64000"/>
    <m/>
    <n v="0"/>
    <n v="0"/>
    <n v="0"/>
    <m/>
    <m/>
    <n v="16000"/>
    <n v="0"/>
    <n v="0"/>
    <n v="80000"/>
    <m/>
    <m/>
    <m/>
    <m/>
    <m/>
    <m/>
    <m/>
    <m/>
    <m/>
    <m/>
    <m/>
    <m/>
    <m/>
    <m/>
    <m/>
    <m/>
    <m/>
    <m/>
    <m/>
    <m/>
    <m/>
    <m/>
    <n v="0"/>
    <m/>
    <n v="0"/>
    <n v="6230"/>
    <n v="0"/>
    <m/>
    <m/>
    <n v="0"/>
    <n v="0"/>
    <n v="0"/>
    <n v="6230"/>
    <m/>
    <m/>
    <m/>
    <m/>
    <m/>
    <m/>
    <m/>
    <m/>
    <m/>
    <m/>
    <m/>
    <m/>
    <m/>
    <m/>
    <m/>
    <m/>
    <m/>
    <m/>
    <m/>
    <m/>
    <m/>
    <m/>
    <m/>
    <m/>
    <m/>
    <m/>
    <m/>
    <m/>
    <m/>
    <m/>
    <n v="637654"/>
    <m/>
    <n v="0"/>
    <n v="0"/>
    <n v="0"/>
    <n v="0"/>
    <m/>
    <m/>
    <n v="0"/>
    <n v="0"/>
    <n v="637654"/>
    <n v="38355"/>
    <n v="86230"/>
    <n v="762239"/>
    <s v="Dean or other administrator"/>
    <m/>
    <s v="No"/>
    <s v="M.Ed."/>
    <s v="None"/>
    <m/>
    <m/>
    <m/>
    <n v="2608"/>
    <n v="2608"/>
    <n v="0"/>
    <n v="0"/>
    <n v="53892"/>
    <n v="0"/>
    <n v="0"/>
    <n v="290"/>
    <m/>
    <n v="4150"/>
    <n v="484"/>
    <n v="484"/>
    <n v="6859"/>
    <m/>
    <m/>
    <n v="2.5"/>
    <n v="1.5"/>
    <m/>
    <m/>
    <n v="5"/>
    <n v="5"/>
    <n v="6.5"/>
    <n v="1"/>
    <n v="420"/>
    <s v="estimate"/>
    <n v="9307"/>
    <m/>
    <m/>
    <m/>
    <m/>
    <m/>
    <n v="9307"/>
    <m/>
    <m/>
    <n v="3639"/>
    <n v="3639"/>
    <n v="5668"/>
    <n v="5668"/>
    <m/>
    <m/>
    <m/>
    <m/>
    <m/>
    <m/>
    <m/>
    <m/>
    <m/>
    <m/>
    <m/>
    <m/>
    <m/>
    <n v="93"/>
    <n v="1860"/>
    <n v="0"/>
    <n v="0"/>
    <n v="0"/>
    <n v="55"/>
    <n v="37"/>
    <n v="15"/>
    <n v="0"/>
    <n v="0"/>
    <n v="0"/>
    <n v="0"/>
    <m/>
    <m/>
    <m/>
    <m/>
    <m/>
    <m/>
    <m/>
    <n v="3.2798111878295393E-2"/>
    <n v="0"/>
    <n v="1.7520751365385397E-2"/>
    <n v="0"/>
    <n v="0.10495395801054525"/>
    <n v="8.1732894800712105E-3"/>
    <m/>
    <n v="0.83655388926570273"/>
    <n v="5.0318863243680789E-2"/>
    <n v="0.11312724749061646"/>
    <m/>
    <m/>
    <m/>
    <m/>
    <m/>
    <m/>
    <m/>
    <m/>
    <m/>
    <m/>
    <m/>
    <n v="807.94625641026607"/>
    <x v="0"/>
  </r>
  <r>
    <s v="Napa CCD"/>
    <x v="70"/>
    <s v="241"/>
    <s v="Single College District"/>
    <x v="1"/>
    <n v="0.49010654490106542"/>
    <n v="0.20330506631876494"/>
    <n v="0.24"/>
    <n v="36.5"/>
    <n v="30.8"/>
    <n v="20090"/>
    <x v="3"/>
    <x v="620"/>
    <x v="127"/>
    <x v="0"/>
    <n v="20"/>
    <n v="260"/>
    <n v="0"/>
    <n v="31"/>
    <n v="0"/>
    <n v="5461"/>
    <m/>
    <n v="0"/>
    <n v="20000"/>
    <n v="0"/>
    <n v="0"/>
    <m/>
    <m/>
    <n v="0"/>
    <n v="0"/>
    <n v="25461"/>
    <n v="0"/>
    <m/>
    <n v="0"/>
    <n v="0"/>
    <n v="0"/>
    <n v="0"/>
    <m/>
    <m/>
    <n v="0"/>
    <n v="0"/>
    <n v="0"/>
    <n v="772"/>
    <m/>
    <n v="0"/>
    <n v="10014"/>
    <n v="0"/>
    <n v="0"/>
    <m/>
    <m/>
    <n v="0"/>
    <n v="0"/>
    <n v="10783"/>
    <n v="0"/>
    <m/>
    <n v="0"/>
    <n v="0"/>
    <n v="0"/>
    <n v="0"/>
    <m/>
    <m/>
    <n v="0"/>
    <n v="0"/>
    <n v="0"/>
    <m/>
    <m/>
    <m/>
    <m/>
    <m/>
    <m/>
    <m/>
    <m/>
    <m/>
    <m/>
    <m/>
    <m/>
    <m/>
    <m/>
    <m/>
    <m/>
    <m/>
    <m/>
    <m/>
    <m/>
    <m/>
    <m/>
    <n v="64000"/>
    <m/>
    <n v="0"/>
    <n v="0"/>
    <n v="0"/>
    <m/>
    <m/>
    <n v="0"/>
    <n v="0"/>
    <n v="0"/>
    <n v="64000"/>
    <m/>
    <m/>
    <m/>
    <m/>
    <m/>
    <m/>
    <m/>
    <m/>
    <m/>
    <m/>
    <m/>
    <m/>
    <m/>
    <m/>
    <m/>
    <m/>
    <m/>
    <m/>
    <m/>
    <m/>
    <m/>
    <m/>
    <n v="1773"/>
    <m/>
    <n v="0"/>
    <n v="0"/>
    <n v="0"/>
    <m/>
    <m/>
    <n v="0"/>
    <n v="0"/>
    <n v="0"/>
    <n v="1773"/>
    <m/>
    <m/>
    <m/>
    <m/>
    <m/>
    <m/>
    <m/>
    <m/>
    <m/>
    <m/>
    <m/>
    <m/>
    <m/>
    <m/>
    <m/>
    <m/>
    <m/>
    <m/>
    <m/>
    <m/>
    <m/>
    <m/>
    <m/>
    <m/>
    <m/>
    <m/>
    <m/>
    <m/>
    <m/>
    <m/>
    <n v="605252"/>
    <m/>
    <n v="0"/>
    <n v="0"/>
    <n v="0"/>
    <n v="0"/>
    <m/>
    <m/>
    <n v="0"/>
    <n v="0"/>
    <n v="605252"/>
    <n v="36244"/>
    <n v="65773"/>
    <n v="707269"/>
    <s v="Dean or other administrator"/>
    <m/>
    <s v="No"/>
    <s v="M.Ed."/>
    <s v="None"/>
    <m/>
    <m/>
    <m/>
    <n v="1730"/>
    <n v="1730"/>
    <n v="0"/>
    <n v="0"/>
    <n v="54622"/>
    <n v="0"/>
    <n v="0"/>
    <n v="290"/>
    <m/>
    <n v="4150"/>
    <n v="201"/>
    <n v="201"/>
    <n v="7060"/>
    <m/>
    <m/>
    <n v="2.5"/>
    <n v="1.5"/>
    <m/>
    <m/>
    <n v="5"/>
    <n v="5"/>
    <n v="6.5"/>
    <n v="1"/>
    <n v="417"/>
    <s v="estimate"/>
    <n v="181303"/>
    <n v="0"/>
    <n v="0"/>
    <n v="0"/>
    <m/>
    <n v="0"/>
    <n v="181303"/>
    <m/>
    <m/>
    <n v="4112"/>
    <n v="4112"/>
    <n v="6379"/>
    <n v="6379"/>
    <m/>
    <m/>
    <m/>
    <m/>
    <m/>
    <m/>
    <m/>
    <m/>
    <m/>
    <m/>
    <m/>
    <m/>
    <m/>
    <n v="85"/>
    <n v="1700"/>
    <n v="0"/>
    <n v="0"/>
    <n v="0"/>
    <n v="55"/>
    <n v="37"/>
    <n v="15"/>
    <n v="0"/>
    <n v="0"/>
    <n v="0"/>
    <n v="0"/>
    <m/>
    <m/>
    <m/>
    <m/>
    <m/>
    <m/>
    <m/>
    <n v="3.5999032899787772E-2"/>
    <n v="0"/>
    <n v="1.5245967234531699E-2"/>
    <n v="0"/>
    <n v="9.0488908746177196E-2"/>
    <n v="2.50682555010894E-3"/>
    <m/>
    <n v="0.85575926556939441"/>
    <n v="5.1245000134319471E-2"/>
    <n v="9.2995734296286131E-2"/>
    <m/>
    <m/>
    <m/>
    <m/>
    <m/>
    <m/>
    <m/>
    <m/>
    <m/>
    <m/>
    <m/>
    <n v="864.28923076924104"/>
    <x v="0"/>
  </r>
  <r>
    <s v="Napa CCD"/>
    <x v="70"/>
    <s v="241"/>
    <s v="Single College District"/>
    <x v="1"/>
    <n v="0.49010654490106542"/>
    <n v="0.20330506631876494"/>
    <n v="0.24"/>
    <n v="36.5"/>
    <n v="30.8"/>
    <n v="20100"/>
    <x v="4"/>
    <x v="621"/>
    <x v="127"/>
    <x v="0"/>
    <n v="20"/>
    <n v="260"/>
    <n v="0"/>
    <n v="31"/>
    <n v="0"/>
    <n v="6690"/>
    <m/>
    <n v="0"/>
    <n v="17046"/>
    <n v="0"/>
    <n v="0"/>
    <m/>
    <m/>
    <n v="0"/>
    <n v="0"/>
    <n v="23736"/>
    <n v="0"/>
    <m/>
    <n v="0"/>
    <n v="0"/>
    <n v="0"/>
    <n v="0"/>
    <m/>
    <m/>
    <n v="0"/>
    <n v="0"/>
    <n v="0"/>
    <n v="166"/>
    <m/>
    <n v="0"/>
    <n v="10014"/>
    <n v="0"/>
    <n v="0"/>
    <m/>
    <m/>
    <n v="0"/>
    <n v="0"/>
    <n v="10180"/>
    <n v="0"/>
    <m/>
    <n v="0"/>
    <n v="0"/>
    <n v="0"/>
    <n v="0"/>
    <m/>
    <m/>
    <n v="0"/>
    <n v="0"/>
    <n v="0"/>
    <m/>
    <m/>
    <m/>
    <m/>
    <m/>
    <m/>
    <m/>
    <m/>
    <m/>
    <m/>
    <m/>
    <m/>
    <m/>
    <m/>
    <m/>
    <m/>
    <m/>
    <m/>
    <m/>
    <m/>
    <m/>
    <m/>
    <n v="55555"/>
    <m/>
    <n v="0"/>
    <n v="0"/>
    <n v="0"/>
    <m/>
    <m/>
    <n v="0"/>
    <n v="0"/>
    <n v="0"/>
    <n v="55555"/>
    <m/>
    <m/>
    <m/>
    <m/>
    <m/>
    <m/>
    <m/>
    <m/>
    <m/>
    <m/>
    <m/>
    <m/>
    <m/>
    <m/>
    <m/>
    <m/>
    <m/>
    <m/>
    <m/>
    <m/>
    <m/>
    <m/>
    <n v="0"/>
    <m/>
    <n v="0"/>
    <n v="0"/>
    <n v="0"/>
    <m/>
    <m/>
    <n v="0"/>
    <n v="0"/>
    <n v="0"/>
    <n v="0"/>
    <m/>
    <m/>
    <m/>
    <m/>
    <m/>
    <m/>
    <m/>
    <m/>
    <m/>
    <m/>
    <m/>
    <m/>
    <m/>
    <m/>
    <m/>
    <m/>
    <m/>
    <m/>
    <m/>
    <m/>
    <m/>
    <m/>
    <m/>
    <m/>
    <m/>
    <m/>
    <m/>
    <m/>
    <m/>
    <m/>
    <n v="605252"/>
    <m/>
    <n v="0"/>
    <n v="0"/>
    <n v="0"/>
    <n v="0"/>
    <m/>
    <m/>
    <n v="0"/>
    <n v="0"/>
    <n v="605252"/>
    <n v="33916"/>
    <n v="55555"/>
    <n v="694723"/>
    <s v="Dean or other administrator"/>
    <m/>
    <s v="No"/>
    <s v="M.Ed."/>
    <s v="None"/>
    <m/>
    <m/>
    <m/>
    <n v="2178"/>
    <n v="2178"/>
    <n v="0"/>
    <n v="0"/>
    <n v="56800"/>
    <n v="0"/>
    <n v="0"/>
    <n v="210"/>
    <m/>
    <n v="4150"/>
    <n v="0"/>
    <n v="0"/>
    <n v="7060"/>
    <m/>
    <m/>
    <n v="2.5"/>
    <n v="1.5"/>
    <m/>
    <m/>
    <n v="5"/>
    <n v="5"/>
    <n v="6.5"/>
    <n v="1"/>
    <n v="439"/>
    <s v="estimate"/>
    <n v="197324"/>
    <n v="0"/>
    <n v="0"/>
    <n v="0"/>
    <m/>
    <n v="0"/>
    <n v="917324"/>
    <m/>
    <m/>
    <n v="3430"/>
    <n v="3430"/>
    <n v="7098"/>
    <n v="7098"/>
    <m/>
    <m/>
    <m/>
    <m/>
    <m/>
    <m/>
    <m/>
    <m/>
    <m/>
    <m/>
    <m/>
    <m/>
    <m/>
    <n v="90"/>
    <n v="1800"/>
    <n v="1"/>
    <n v="1"/>
    <n v="20"/>
    <n v="55"/>
    <n v="37"/>
    <n v="15"/>
    <n v="0"/>
    <n v="0"/>
    <n v="0"/>
    <n v="0"/>
    <m/>
    <m/>
    <m/>
    <m/>
    <m/>
    <n v="22950"/>
    <m/>
    <n v="3.4166135279816559E-2"/>
    <n v="0"/>
    <n v="1.465332225937532E-2"/>
    <n v="0"/>
    <n v="7.9967123587386627E-2"/>
    <n v="0"/>
    <m/>
    <n v="0.87121341887342152"/>
    <n v="4.8819457539191882E-2"/>
    <n v="7.9967123587386627E-2"/>
    <m/>
    <m/>
    <m/>
    <m/>
    <m/>
    <m/>
    <m/>
    <m/>
    <m/>
    <m/>
    <m/>
    <n v="848.94364835165823"/>
    <x v="0"/>
  </r>
  <r>
    <s v="Napa CCD"/>
    <x v="70"/>
    <s v="241"/>
    <s v="Single College District"/>
    <x v="1"/>
    <n v="0.49010654490106542"/>
    <n v="0.20330506631876494"/>
    <n v="0.24"/>
    <n v="36.5"/>
    <n v="30.8"/>
    <n v="20110"/>
    <x v="5"/>
    <x v="622"/>
    <x v="128"/>
    <x v="7"/>
    <n v="62"/>
    <n v="563"/>
    <n v="90"/>
    <n v="80"/>
    <n v="100"/>
    <n v="16516"/>
    <m/>
    <n v="0"/>
    <n v="0"/>
    <n v="0"/>
    <n v="0"/>
    <m/>
    <m/>
    <n v="0"/>
    <n v="0"/>
    <n v="16516"/>
    <n v="1642.33"/>
    <m/>
    <n v="0"/>
    <n v="0"/>
    <n v="0"/>
    <n v="0"/>
    <m/>
    <m/>
    <n v="0"/>
    <n v="0"/>
    <n v="1642.33"/>
    <n v="7557"/>
    <m/>
    <n v="0"/>
    <n v="0"/>
    <n v="0"/>
    <n v="0"/>
    <m/>
    <m/>
    <n v="0"/>
    <n v="0"/>
    <n v="7557"/>
    <n v="0"/>
    <m/>
    <n v="0"/>
    <n v="0"/>
    <n v="0"/>
    <n v="0"/>
    <m/>
    <m/>
    <n v="0"/>
    <n v="0"/>
    <n v="0"/>
    <m/>
    <m/>
    <m/>
    <m/>
    <m/>
    <m/>
    <m/>
    <m/>
    <m/>
    <m/>
    <m/>
    <m/>
    <m/>
    <m/>
    <m/>
    <m/>
    <m/>
    <m/>
    <m/>
    <m/>
    <m/>
    <m/>
    <n v="6759.29"/>
    <m/>
    <n v="0"/>
    <n v="0"/>
    <n v="0"/>
    <m/>
    <m/>
    <n v="0"/>
    <n v="0"/>
    <n v="0"/>
    <n v="6759.29"/>
    <m/>
    <m/>
    <m/>
    <m/>
    <m/>
    <m/>
    <m/>
    <m/>
    <m/>
    <m/>
    <m/>
    <m/>
    <m/>
    <m/>
    <m/>
    <m/>
    <m/>
    <m/>
    <m/>
    <m/>
    <m/>
    <m/>
    <n v="0"/>
    <m/>
    <n v="0"/>
    <n v="0"/>
    <n v="0"/>
    <m/>
    <m/>
    <n v="0"/>
    <n v="0"/>
    <n v="0"/>
    <n v="0"/>
    <m/>
    <m/>
    <m/>
    <m/>
    <m/>
    <m/>
    <m/>
    <m/>
    <m/>
    <m/>
    <m/>
    <m/>
    <m/>
    <m/>
    <m/>
    <m/>
    <m/>
    <m/>
    <m/>
    <m/>
    <m/>
    <m/>
    <m/>
    <m/>
    <m/>
    <m/>
    <m/>
    <m/>
    <m/>
    <m/>
    <n v="110363.38"/>
    <m/>
    <n v="0"/>
    <n v="0"/>
    <n v="0"/>
    <n v="0"/>
    <m/>
    <m/>
    <n v="0"/>
    <n v="0"/>
    <n v="110363.38"/>
    <n v="24073"/>
    <n v="8401.619999999999"/>
    <n v="142838"/>
    <s v="Dean or other administrator"/>
    <m/>
    <s v="No"/>
    <s v="EdD"/>
    <m/>
    <m/>
    <m/>
    <s v="No coordinators"/>
    <n v="2093"/>
    <n v="2093"/>
    <n v="1500"/>
    <n v="1500"/>
    <n v="60393"/>
    <n v="0"/>
    <n v="0"/>
    <n v="120"/>
    <m/>
    <n v="1"/>
    <n v="10"/>
    <n v="10"/>
    <n v="7070"/>
    <m/>
    <m/>
    <n v="1.5"/>
    <n v="1.5"/>
    <m/>
    <m/>
    <n v="5"/>
    <n v="5"/>
    <n v="6.5"/>
    <n v="1.5"/>
    <n v="450"/>
    <s v="estimate"/>
    <n v="195286"/>
    <m/>
    <m/>
    <m/>
    <m/>
    <m/>
    <n v="195286"/>
    <m/>
    <m/>
    <n v="2963"/>
    <n v="2963"/>
    <n v="6694"/>
    <n v="6694"/>
    <m/>
    <m/>
    <m/>
    <m/>
    <m/>
    <m/>
    <m/>
    <m/>
    <m/>
    <m/>
    <m/>
    <m/>
    <m/>
    <n v="90"/>
    <n v="1800"/>
    <n v="0"/>
    <n v="0"/>
    <n v="0"/>
    <n v="58.5"/>
    <n v="37"/>
    <n v="0"/>
    <n v="0"/>
    <n v="0"/>
    <n v="0"/>
    <n v="0"/>
    <m/>
    <m/>
    <m/>
    <m/>
    <m/>
    <n v="268489"/>
    <m/>
    <n v="0.11562749408420728"/>
    <n v="1.1497850711995408E-2"/>
    <n v="5.2906089415981739E-2"/>
    <n v="0"/>
    <n v="4.7321371063722535E-2"/>
    <n v="0"/>
    <m/>
    <n v="0.77264719472409304"/>
    <n v="0.16853358350018902"/>
    <n v="5.8819221775717939E-2"/>
    <m/>
    <m/>
    <m/>
    <m/>
    <m/>
    <m/>
    <m/>
    <m/>
    <m/>
    <m/>
    <m/>
    <n v="886.5362930402996"/>
    <x v="0"/>
  </r>
  <r>
    <s v="Napa CCD"/>
    <x v="70"/>
    <s v="241"/>
    <s v="Single College District"/>
    <x v="1"/>
    <n v="0.49010654490106542"/>
    <n v="0.20330506631876494"/>
    <n v="0.24"/>
    <n v="36.5"/>
    <n v="30.8"/>
    <n v="20120"/>
    <x v="6"/>
    <x v="623"/>
    <x v="128"/>
    <x v="7"/>
    <n v="62"/>
    <n v="563"/>
    <n v="90"/>
    <n v="80"/>
    <n v="100"/>
    <n v="16516"/>
    <m/>
    <n v="0"/>
    <n v="0"/>
    <n v="0"/>
    <n v="0"/>
    <m/>
    <m/>
    <n v="0"/>
    <n v="0"/>
    <n v="16516"/>
    <n v="1638.52"/>
    <m/>
    <n v="0"/>
    <n v="0"/>
    <n v="0"/>
    <n v="0"/>
    <m/>
    <m/>
    <n v="0"/>
    <n v="0"/>
    <n v="1638.52"/>
    <n v="7557"/>
    <m/>
    <n v="0"/>
    <n v="0"/>
    <n v="0"/>
    <n v="0"/>
    <m/>
    <m/>
    <n v="0"/>
    <n v="0"/>
    <n v="7557"/>
    <n v="0"/>
    <m/>
    <n v="0"/>
    <n v="0"/>
    <n v="0"/>
    <n v="0"/>
    <m/>
    <m/>
    <n v="0"/>
    <n v="0"/>
    <n v="0"/>
    <m/>
    <m/>
    <m/>
    <m/>
    <m/>
    <m/>
    <m/>
    <m/>
    <m/>
    <m/>
    <m/>
    <m/>
    <m/>
    <m/>
    <m/>
    <m/>
    <m/>
    <m/>
    <m/>
    <m/>
    <m/>
    <m/>
    <n v="4867.58"/>
    <m/>
    <n v="0"/>
    <n v="0"/>
    <n v="0"/>
    <m/>
    <m/>
    <n v="0"/>
    <n v="0"/>
    <n v="0"/>
    <n v="4867.58"/>
    <m/>
    <m/>
    <m/>
    <m/>
    <m/>
    <m/>
    <m/>
    <m/>
    <m/>
    <m/>
    <m/>
    <m/>
    <m/>
    <m/>
    <m/>
    <m/>
    <m/>
    <m/>
    <m/>
    <m/>
    <m/>
    <m/>
    <n v="0"/>
    <m/>
    <n v="0"/>
    <n v="0"/>
    <n v="0"/>
    <m/>
    <m/>
    <n v="0"/>
    <n v="0"/>
    <n v="0"/>
    <n v="0"/>
    <m/>
    <m/>
    <m/>
    <m/>
    <m/>
    <m/>
    <m/>
    <m/>
    <m/>
    <m/>
    <m/>
    <m/>
    <m/>
    <m/>
    <m/>
    <m/>
    <m/>
    <m/>
    <m/>
    <m/>
    <m/>
    <m/>
    <m/>
    <m/>
    <m/>
    <m/>
    <m/>
    <m/>
    <m/>
    <m/>
    <n v="112294.9"/>
    <m/>
    <n v="0"/>
    <n v="0"/>
    <n v="0"/>
    <n v="0"/>
    <m/>
    <m/>
    <n v="0"/>
    <n v="0"/>
    <n v="112294.9"/>
    <n v="24073"/>
    <n v="6506.1"/>
    <n v="142874"/>
    <s v="Dean or other administrator"/>
    <m/>
    <s v="No"/>
    <s v="EdD"/>
    <m/>
    <m/>
    <m/>
    <s v="No coordinators"/>
    <n v="1974"/>
    <n v="1974"/>
    <n v="2530"/>
    <n v="2530"/>
    <n v="63397"/>
    <n v="0"/>
    <n v="0"/>
    <n v="75"/>
    <m/>
    <n v="1"/>
    <n v="5"/>
    <n v="5"/>
    <n v="7075"/>
    <m/>
    <m/>
    <n v="4.5"/>
    <n v="4.5"/>
    <m/>
    <m/>
    <n v="5"/>
    <n v="5"/>
    <n v="9.5"/>
    <n v="1.5"/>
    <n v="450"/>
    <s v="estimate"/>
    <n v="193840"/>
    <m/>
    <m/>
    <m/>
    <m/>
    <m/>
    <n v="193840"/>
    <m/>
    <m/>
    <n v="2643"/>
    <n v="2673"/>
    <n v="5877"/>
    <n v="5877"/>
    <m/>
    <m/>
    <m/>
    <m/>
    <m/>
    <m/>
    <m/>
    <m/>
    <m/>
    <m/>
    <m/>
    <m/>
    <m/>
    <n v="85"/>
    <n v="1750"/>
    <n v="0"/>
    <n v="0"/>
    <n v="0"/>
    <n v="58.5"/>
    <n v="20"/>
    <n v="0"/>
    <n v="0"/>
    <n v="0"/>
    <n v="0"/>
    <n v="0"/>
    <m/>
    <m/>
    <m/>
    <m/>
    <m/>
    <n v="270996"/>
    <m/>
    <n v="0.11559835939359156"/>
    <n v="1.1468286742164425E-2"/>
    <n v="5.2892758654478775E-2"/>
    <n v="0"/>
    <n v="3.406903985329731E-2"/>
    <n v="0"/>
    <m/>
    <n v="0.7859715553564679"/>
    <n v="0.16849111804807032"/>
    <n v="4.5537326595461738E-2"/>
    <m/>
    <m/>
    <m/>
    <m/>
    <m/>
    <m/>
    <m/>
    <m/>
    <m/>
    <m/>
    <m/>
    <n v="563.31284210526826"/>
    <x v="0"/>
  </r>
  <r>
    <s v="Napa CCD"/>
    <x v="70"/>
    <s v="241"/>
    <s v="Single College District"/>
    <x v="1"/>
    <n v="0.49010654490106542"/>
    <n v="0.20330506631876494"/>
    <n v="0.24"/>
    <n v="36.5"/>
    <n v="30.8"/>
    <n v="20130"/>
    <x v="7"/>
    <x v="624"/>
    <x v="128"/>
    <x v="7"/>
    <n v="62"/>
    <n v="563"/>
    <n v="90"/>
    <n v="80"/>
    <m/>
    <n v="15322.14"/>
    <m/>
    <n v="0"/>
    <n v="0"/>
    <m/>
    <m/>
    <n v="0"/>
    <n v="0"/>
    <n v="0"/>
    <n v="0"/>
    <n v="15322.14"/>
    <n v="234"/>
    <m/>
    <n v="0"/>
    <n v="0"/>
    <m/>
    <m/>
    <n v="0"/>
    <n v="0"/>
    <n v="0"/>
    <n v="0"/>
    <n v="234"/>
    <n v="7607.6"/>
    <m/>
    <n v="0"/>
    <n v="0"/>
    <m/>
    <m/>
    <n v="0"/>
    <n v="0"/>
    <n v="0"/>
    <n v="0"/>
    <n v="7607.6"/>
    <n v="0"/>
    <m/>
    <n v="0"/>
    <n v="0"/>
    <m/>
    <m/>
    <n v="0"/>
    <n v="0"/>
    <n v="0"/>
    <n v="0"/>
    <n v="0"/>
    <m/>
    <m/>
    <m/>
    <m/>
    <m/>
    <m/>
    <m/>
    <m/>
    <m/>
    <m/>
    <m/>
    <m/>
    <m/>
    <m/>
    <m/>
    <m/>
    <m/>
    <m/>
    <m/>
    <m/>
    <m/>
    <m/>
    <n v="6445.56"/>
    <m/>
    <n v="0"/>
    <n v="0"/>
    <m/>
    <n v="0"/>
    <n v="0"/>
    <n v="0"/>
    <n v="0"/>
    <n v="0"/>
    <n v="6445.56"/>
    <m/>
    <m/>
    <m/>
    <m/>
    <m/>
    <m/>
    <m/>
    <m/>
    <m/>
    <m/>
    <m/>
    <m/>
    <m/>
    <m/>
    <m/>
    <m/>
    <m/>
    <m/>
    <m/>
    <m/>
    <m/>
    <m/>
    <n v="0"/>
    <m/>
    <n v="0"/>
    <n v="0"/>
    <m/>
    <n v="0"/>
    <n v="0"/>
    <m/>
    <n v="0"/>
    <n v="0"/>
    <n v="0"/>
    <m/>
    <m/>
    <m/>
    <m/>
    <m/>
    <m/>
    <m/>
    <m/>
    <m/>
    <m/>
    <m/>
    <m/>
    <m/>
    <m/>
    <m/>
    <m/>
    <m/>
    <m/>
    <m/>
    <m/>
    <n v="0"/>
    <m/>
    <n v="0"/>
    <n v="0"/>
    <m/>
    <n v="0"/>
    <m/>
    <n v="0"/>
    <n v="0"/>
    <n v="0"/>
    <n v="63278.7"/>
    <m/>
    <n v="0"/>
    <n v="0"/>
    <m/>
    <m/>
    <n v="0"/>
    <n v="0"/>
    <n v="0"/>
    <n v="0"/>
    <n v="63278.7"/>
    <n v="22929.739999999998"/>
    <n v="6679.56"/>
    <n v="92888"/>
    <s v="Dean or other administrator"/>
    <m/>
    <s v="No"/>
    <s v="Ed. D"/>
    <s v="None"/>
    <m/>
    <m/>
    <m/>
    <n v="284"/>
    <n v="285"/>
    <n v="980"/>
    <n v="980"/>
    <n v="57613"/>
    <n v="1"/>
    <n v="1"/>
    <n v="39"/>
    <m/>
    <n v="1"/>
    <m/>
    <n v="0"/>
    <n v="3298"/>
    <m/>
    <m/>
    <n v="1.5"/>
    <n v="1.57"/>
    <n v="5"/>
    <n v="1"/>
    <n v="6"/>
    <n v="6"/>
    <n v="7.57"/>
    <n v="0.5"/>
    <n v="2068"/>
    <s v="estimate"/>
    <n v="193840"/>
    <m/>
    <m/>
    <m/>
    <m/>
    <m/>
    <n v="193840"/>
    <m/>
    <m/>
    <n v="2253"/>
    <n v="5951"/>
    <n v="2166"/>
    <n v="2166"/>
    <s v="Yes"/>
    <s v="Solano College"/>
    <m/>
    <m/>
    <m/>
    <m/>
    <m/>
    <m/>
    <m/>
    <m/>
    <m/>
    <s v="No"/>
    <m/>
    <n v="115"/>
    <n v="2300"/>
    <n v="0"/>
    <n v="0"/>
    <n v="0"/>
    <n v="67"/>
    <n v="38"/>
    <n v="20"/>
    <n v="0"/>
    <n v="0"/>
    <n v="0"/>
    <n v="0"/>
    <s v="No"/>
    <m/>
    <m/>
    <s v="No"/>
    <s v="No"/>
    <n v="252483"/>
    <m/>
    <n v="0.16495284643872191"/>
    <n v="2.5191628628025149E-3"/>
    <n v="8.1900783739557323E-2"/>
    <n v="0"/>
    <n v="6.9390664025493071E-2"/>
    <n v="0"/>
    <m/>
    <n v="0.68123654293342517"/>
    <n v="0.24685363017827919"/>
    <n v="7.1909826888295586E-2"/>
    <m/>
    <m/>
    <m/>
    <m/>
    <m/>
    <m/>
    <m/>
    <m/>
    <m/>
    <m/>
    <m/>
    <n v="636.09883625841405"/>
    <x v="0"/>
  </r>
  <r>
    <s v="Napa CCD"/>
    <x v="70"/>
    <s v="241"/>
    <s v="Single College District"/>
    <x v="1"/>
    <n v="0.49010654490106542"/>
    <n v="0.20330506631876494"/>
    <n v="0.24"/>
    <n v="36.5"/>
    <n v="30.8"/>
    <n v="20140"/>
    <x v="8"/>
    <x v="625"/>
    <x v="128"/>
    <x v="7"/>
    <n v="62"/>
    <n v="563"/>
    <n v="90"/>
    <n v="80"/>
    <m/>
    <n v="8878"/>
    <n v="0"/>
    <n v="0"/>
    <n v="0"/>
    <m/>
    <m/>
    <n v="0"/>
    <n v="0"/>
    <n v="0"/>
    <n v="0"/>
    <n v="8878"/>
    <n v="3645"/>
    <n v="0"/>
    <n v="0"/>
    <n v="0"/>
    <m/>
    <m/>
    <n v="0"/>
    <n v="0"/>
    <n v="0"/>
    <n v="0"/>
    <n v="3645"/>
    <n v="3645"/>
    <n v="0"/>
    <n v="0"/>
    <n v="0"/>
    <m/>
    <m/>
    <n v="0"/>
    <n v="0"/>
    <n v="0"/>
    <n v="0"/>
    <n v="3645"/>
    <n v="0"/>
    <n v="0"/>
    <n v="0"/>
    <n v="0"/>
    <m/>
    <m/>
    <n v="0"/>
    <n v="0"/>
    <n v="0"/>
    <n v="0"/>
    <n v="0"/>
    <n v="14263.79"/>
    <n v="0"/>
    <n v="0"/>
    <n v="0"/>
    <m/>
    <n v="0"/>
    <n v="0"/>
    <n v="0"/>
    <n v="0"/>
    <n v="0"/>
    <n v="14263.79"/>
    <n v="0"/>
    <n v="0"/>
    <n v="0"/>
    <n v="0"/>
    <m/>
    <n v="0"/>
    <n v="0"/>
    <n v="0"/>
    <n v="0"/>
    <n v="0"/>
    <n v="0"/>
    <n v="14263.79"/>
    <n v="0"/>
    <n v="0"/>
    <n v="0"/>
    <n v="0"/>
    <n v="0"/>
    <n v="0"/>
    <n v="0"/>
    <n v="0"/>
    <n v="0"/>
    <n v="14263.79"/>
    <n v="0"/>
    <n v="0"/>
    <n v="0"/>
    <n v="0"/>
    <m/>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110869"/>
    <n v="0"/>
    <n v="0"/>
    <n v="0"/>
    <m/>
    <m/>
    <n v="0"/>
    <n v="0"/>
    <n v="0"/>
    <n v="0"/>
    <n v="110869"/>
    <n v="12523"/>
    <n v="17908.79"/>
    <n v="141300.79"/>
    <s v="Dean or other administrator"/>
    <m/>
    <s v="No"/>
    <s v="M. Ed."/>
    <s v="None"/>
    <m/>
    <m/>
    <m/>
    <n v="898"/>
    <n v="898"/>
    <m/>
    <m/>
    <n v="65354"/>
    <n v="0"/>
    <n v="1"/>
    <n v="41"/>
    <n v="123"/>
    <n v="1"/>
    <n v="0"/>
    <n v="0"/>
    <n v="1347"/>
    <s v="No"/>
    <m/>
    <n v="1"/>
    <n v="0.5"/>
    <n v="6"/>
    <n v="1"/>
    <n v="7"/>
    <n v="6"/>
    <n v="6.5"/>
    <n v="1.5"/>
    <n v="2950"/>
    <s v="actual"/>
    <n v="51322"/>
    <m/>
    <m/>
    <m/>
    <n v="0"/>
    <m/>
    <n v="51322"/>
    <n v="2330"/>
    <n v="12025"/>
    <m/>
    <n v="12025"/>
    <n v="2330"/>
    <n v="2330"/>
    <s v="Yes"/>
    <s v="Solano Junior College"/>
    <s v="Pepperdine University"/>
    <s v="UCLA"/>
    <s v="Univeristy of Notre Dame"/>
    <s v="Mayo Clinic Library"/>
    <s v="CSU Long Beach"/>
    <s v="University of Nebraska"/>
    <s v="UC Davis"/>
    <s v="UC Santa Cruz"/>
    <s v="San Francisco State Library"/>
    <s v="No"/>
    <m/>
    <n v="135"/>
    <n v="2700"/>
    <n v="0"/>
    <n v="0"/>
    <n v="0"/>
    <n v="54.5"/>
    <n v="38"/>
    <n v="0"/>
    <n v="0"/>
    <n v="0"/>
    <n v="0"/>
    <n v="0"/>
    <s v="No"/>
    <m/>
    <s v="No"/>
    <s v="No"/>
    <s v="No"/>
    <n v="226130"/>
    <m/>
    <n v="6.2830505052377972E-2"/>
    <n v="2.5796034119837545E-2"/>
    <n v="2.5796034119837545E-2"/>
    <n v="0"/>
    <n v="0.10094628628757135"/>
    <n v="0"/>
    <n v="0"/>
    <n v="0.78463114042037552"/>
    <n v="8.8626539172215524E-2"/>
    <n v="0.1267423204074089"/>
    <n v="0.82350000000000001"/>
    <s v="No"/>
    <m/>
    <m/>
    <m/>
    <m/>
    <m/>
    <m/>
    <m/>
    <m/>
    <m/>
    <n v="794.42060073259825"/>
    <x v="0"/>
  </r>
  <r>
    <s v="Riverside CCD"/>
    <x v="71"/>
    <n v="963"/>
    <s v="Multi-College District"/>
    <x v="2"/>
    <n v="0.63746734286153373"/>
    <n v="0.20677731673582295"/>
    <m/>
    <n v="17.600000000000001"/>
    <n v="24.5"/>
    <n v="20060"/>
    <x v="0"/>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Riverside CCD"/>
    <x v="71"/>
    <n v="963"/>
    <s v="Multi-College District"/>
    <x v="2"/>
    <n v="0.63746734286153373"/>
    <n v="0.20677731673582295"/>
    <m/>
    <n v="17.600000000000001"/>
    <n v="24.5"/>
    <n v="20070"/>
    <x v="1"/>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Riverside CCD"/>
    <x v="71"/>
    <n v="963"/>
    <s v="Multi-College District"/>
    <x v="2"/>
    <n v="0.63746734286153373"/>
    <n v="0.20677731673582295"/>
    <m/>
    <n v="17.600000000000001"/>
    <n v="24.5"/>
    <n v="20080"/>
    <x v="2"/>
    <x v="531"/>
    <x v="129"/>
    <x v="19"/>
    <n v="4"/>
    <n v="167"/>
    <n v="0"/>
    <n v="59"/>
    <n v="59"/>
    <n v="40000"/>
    <m/>
    <n v="0"/>
    <n v="0"/>
    <n v="0"/>
    <n v="0"/>
    <m/>
    <m/>
    <n v="0"/>
    <n v="0"/>
    <n v="40000"/>
    <n v="0"/>
    <m/>
    <n v="0"/>
    <n v="0"/>
    <n v="0"/>
    <n v="0"/>
    <m/>
    <m/>
    <n v="0"/>
    <n v="0"/>
    <n v="0"/>
    <n v="1316310"/>
    <m/>
    <n v="0"/>
    <n v="0"/>
    <n v="0"/>
    <n v="0"/>
    <m/>
    <m/>
    <n v="0"/>
    <n v="0"/>
    <n v="1316310"/>
    <n v="0"/>
    <m/>
    <n v="0"/>
    <n v="0"/>
    <n v="0"/>
    <n v="0"/>
    <m/>
    <m/>
    <n v="0"/>
    <n v="0"/>
    <n v="0"/>
    <m/>
    <m/>
    <m/>
    <m/>
    <m/>
    <m/>
    <m/>
    <m/>
    <m/>
    <m/>
    <m/>
    <m/>
    <m/>
    <m/>
    <m/>
    <m/>
    <m/>
    <m/>
    <m/>
    <m/>
    <m/>
    <m/>
    <n v="0"/>
    <m/>
    <n v="0"/>
    <n v="0"/>
    <n v="0"/>
    <m/>
    <m/>
    <n v="0"/>
    <n v="0"/>
    <n v="0"/>
    <n v="0"/>
    <m/>
    <m/>
    <m/>
    <m/>
    <m/>
    <m/>
    <m/>
    <m/>
    <m/>
    <m/>
    <m/>
    <m/>
    <m/>
    <m/>
    <m/>
    <m/>
    <m/>
    <m/>
    <m/>
    <m/>
    <m/>
    <m/>
    <n v="851"/>
    <m/>
    <n v="0"/>
    <n v="0"/>
    <n v="0"/>
    <m/>
    <m/>
    <n v="0"/>
    <n v="0"/>
    <n v="0"/>
    <n v="851"/>
    <m/>
    <m/>
    <m/>
    <m/>
    <m/>
    <m/>
    <m/>
    <m/>
    <m/>
    <m/>
    <m/>
    <m/>
    <m/>
    <m/>
    <m/>
    <m/>
    <m/>
    <m/>
    <m/>
    <m/>
    <m/>
    <m/>
    <m/>
    <m/>
    <m/>
    <m/>
    <m/>
    <m/>
    <m/>
    <m/>
    <n v="0"/>
    <m/>
    <n v="0"/>
    <n v="0"/>
    <n v="0"/>
    <n v="0"/>
    <m/>
    <m/>
    <n v="0"/>
    <n v="0"/>
    <n v="0"/>
    <n v="1356310"/>
    <n v="851"/>
    <n v="1357161"/>
    <s v="Dean or other administrator"/>
    <m/>
    <s v="yes"/>
    <m/>
    <s v="None"/>
    <m/>
    <m/>
    <m/>
    <n v="1337"/>
    <n v="1447"/>
    <n v="122"/>
    <n v="304"/>
    <n v="31296"/>
    <n v="0"/>
    <n v="0"/>
    <n v="117"/>
    <m/>
    <n v="0"/>
    <n v="58"/>
    <n v="74"/>
    <n v="421"/>
    <m/>
    <m/>
    <n v="4"/>
    <n v="1.93"/>
    <m/>
    <m/>
    <n v="2"/>
    <n v="2"/>
    <n v="3.9299999999999997"/>
    <n v="2.75"/>
    <n v="3692"/>
    <s v="actual"/>
    <n v="2573"/>
    <n v="5624"/>
    <n v="1316"/>
    <n v="128"/>
    <m/>
    <n v="471"/>
    <n v="10112"/>
    <m/>
    <m/>
    <n v="0"/>
    <n v="0"/>
    <n v="0"/>
    <n v="0"/>
    <m/>
    <m/>
    <m/>
    <m/>
    <m/>
    <m/>
    <m/>
    <m/>
    <m/>
    <m/>
    <m/>
    <m/>
    <m/>
    <n v="91"/>
    <n v="619"/>
    <n v="0"/>
    <n v="0"/>
    <n v="0"/>
    <n v="71.5"/>
    <n v="44"/>
    <n v="44"/>
    <n v="8"/>
    <n v="8"/>
    <n v="8"/>
    <n v="8"/>
    <m/>
    <m/>
    <m/>
    <m/>
    <m/>
    <n v="110275"/>
    <n v="7"/>
    <n v="2.9473290199173125E-2"/>
    <n v="0"/>
    <n v="0.96989966555183948"/>
    <n v="0"/>
    <n v="0"/>
    <n v="6.2704424898740827E-4"/>
    <m/>
    <n v="0"/>
    <n v="0.99937295575101259"/>
    <n v="6.2704424898740827E-4"/>
    <m/>
    <m/>
    <m/>
    <m/>
    <m/>
    <m/>
    <m/>
    <m/>
    <m/>
    <m/>
    <m/>
    <n v="0"/>
    <x v="0"/>
  </r>
  <r>
    <s v="Riverside CCD"/>
    <x v="71"/>
    <n v="963"/>
    <s v="Multi-College District"/>
    <x v="2"/>
    <n v="0.63746734286153373"/>
    <n v="0.20677731673582295"/>
    <m/>
    <n v="17.600000000000001"/>
    <n v="24.5"/>
    <n v="20090"/>
    <x v="3"/>
    <x v="531"/>
    <x v="129"/>
    <x v="19"/>
    <n v="4"/>
    <n v="167"/>
    <n v="0"/>
    <n v="59"/>
    <n v="59"/>
    <n v="20000"/>
    <m/>
    <n v="15000"/>
    <n v="0"/>
    <n v="0"/>
    <n v="0"/>
    <m/>
    <m/>
    <n v="0"/>
    <n v="0"/>
    <n v="35000"/>
    <n v="0"/>
    <m/>
    <n v="0"/>
    <n v="0"/>
    <n v="0"/>
    <n v="0"/>
    <m/>
    <m/>
    <n v="0"/>
    <n v="0"/>
    <n v="0"/>
    <n v="1238067"/>
    <m/>
    <n v="0"/>
    <n v="0"/>
    <n v="0"/>
    <n v="0"/>
    <m/>
    <m/>
    <n v="0"/>
    <n v="0"/>
    <n v="1238067"/>
    <n v="0"/>
    <m/>
    <n v="0"/>
    <n v="0"/>
    <n v="0"/>
    <n v="0"/>
    <m/>
    <m/>
    <n v="0"/>
    <n v="0"/>
    <n v="0"/>
    <m/>
    <m/>
    <m/>
    <m/>
    <m/>
    <m/>
    <m/>
    <m/>
    <m/>
    <m/>
    <m/>
    <m/>
    <m/>
    <m/>
    <m/>
    <m/>
    <m/>
    <m/>
    <m/>
    <m/>
    <m/>
    <m/>
    <n v="0"/>
    <m/>
    <n v="0"/>
    <n v="0"/>
    <n v="0"/>
    <m/>
    <m/>
    <n v="0"/>
    <n v="0"/>
    <n v="0"/>
    <n v="0"/>
    <m/>
    <m/>
    <m/>
    <m/>
    <m/>
    <m/>
    <m/>
    <m/>
    <m/>
    <m/>
    <m/>
    <m/>
    <m/>
    <m/>
    <m/>
    <m/>
    <m/>
    <m/>
    <m/>
    <m/>
    <m/>
    <m/>
    <n v="3371"/>
    <m/>
    <n v="0"/>
    <n v="0"/>
    <n v="0"/>
    <m/>
    <m/>
    <n v="0"/>
    <n v="0"/>
    <n v="0"/>
    <n v="3371"/>
    <m/>
    <m/>
    <m/>
    <m/>
    <m/>
    <m/>
    <m/>
    <m/>
    <m/>
    <m/>
    <m/>
    <m/>
    <m/>
    <m/>
    <m/>
    <m/>
    <m/>
    <m/>
    <m/>
    <m/>
    <m/>
    <m/>
    <m/>
    <m/>
    <m/>
    <m/>
    <m/>
    <m/>
    <m/>
    <m/>
    <n v="0"/>
    <m/>
    <n v="0"/>
    <n v="0"/>
    <n v="0"/>
    <n v="0"/>
    <m/>
    <m/>
    <n v="0"/>
    <n v="0"/>
    <n v="0"/>
    <n v="1273067"/>
    <n v="3371"/>
    <n v="1276438"/>
    <s v="Dean or other administrator"/>
    <m/>
    <s v="yes"/>
    <m/>
    <s v="None"/>
    <m/>
    <m/>
    <m/>
    <n v="909"/>
    <n v="1274"/>
    <n v="219"/>
    <n v="269"/>
    <n v="34595"/>
    <n v="0"/>
    <n v="0"/>
    <n v="120"/>
    <m/>
    <n v="0"/>
    <n v="12"/>
    <n v="17"/>
    <n v="433"/>
    <m/>
    <m/>
    <n v="4"/>
    <n v="1.93"/>
    <m/>
    <m/>
    <n v="2"/>
    <n v="2"/>
    <n v="3.9299999999999997"/>
    <n v="3.5"/>
    <n v="3462"/>
    <s v="actual"/>
    <n v="4472"/>
    <n v="17937"/>
    <n v="1971"/>
    <n v="220"/>
    <m/>
    <n v="2000"/>
    <n v="26600"/>
    <m/>
    <m/>
    <n v="0"/>
    <n v="0"/>
    <n v="0"/>
    <n v="0"/>
    <m/>
    <m/>
    <m/>
    <m/>
    <m/>
    <m/>
    <m/>
    <m/>
    <m/>
    <m/>
    <m/>
    <m/>
    <m/>
    <n v="93"/>
    <n v="957"/>
    <n v="1"/>
    <n v="1"/>
    <n v="16"/>
    <n v="71.5"/>
    <n v="58"/>
    <n v="46"/>
    <n v="8"/>
    <n v="8"/>
    <n v="8"/>
    <n v="8"/>
    <m/>
    <m/>
    <m/>
    <m/>
    <m/>
    <n v="135198"/>
    <n v="11"/>
    <n v="2.7420054871446949E-2"/>
    <n v="0"/>
    <n v="0.96993900212936313"/>
    <n v="0"/>
    <n v="0"/>
    <n v="2.6409429991899333E-3"/>
    <m/>
    <n v="0"/>
    <n v="0.99735905700081007"/>
    <n v="2.6409429991899333E-3"/>
    <m/>
    <m/>
    <m/>
    <m/>
    <m/>
    <m/>
    <m/>
    <m/>
    <m/>
    <m/>
    <m/>
    <n v="0"/>
    <x v="0"/>
  </r>
  <r>
    <s v="Riverside CCD"/>
    <x v="71"/>
    <n v="963"/>
    <s v="Multi-College District"/>
    <x v="2"/>
    <n v="0.63746734286153373"/>
    <n v="0.20677731673582295"/>
    <m/>
    <n v="17.600000000000001"/>
    <n v="24.5"/>
    <n v="20100"/>
    <x v="4"/>
    <x v="531"/>
    <x v="129"/>
    <x v="19"/>
    <n v="4"/>
    <n v="167"/>
    <n v="0"/>
    <n v="59"/>
    <n v="59"/>
    <n v="12255"/>
    <m/>
    <n v="2000"/>
    <n v="0"/>
    <n v="0"/>
    <n v="0"/>
    <m/>
    <m/>
    <n v="0"/>
    <n v="0"/>
    <n v="14255"/>
    <n v="0"/>
    <m/>
    <n v="0"/>
    <n v="0"/>
    <n v="0"/>
    <n v="0"/>
    <m/>
    <m/>
    <n v="0"/>
    <n v="0"/>
    <n v="0"/>
    <n v="1368846"/>
    <m/>
    <n v="0"/>
    <n v="0"/>
    <n v="0"/>
    <n v="0"/>
    <m/>
    <m/>
    <n v="0"/>
    <n v="0"/>
    <n v="1368846"/>
    <n v="0"/>
    <m/>
    <n v="0"/>
    <n v="0"/>
    <n v="0"/>
    <n v="0"/>
    <m/>
    <m/>
    <n v="0"/>
    <n v="0"/>
    <n v="0"/>
    <m/>
    <m/>
    <m/>
    <m/>
    <m/>
    <m/>
    <m/>
    <m/>
    <m/>
    <m/>
    <m/>
    <m/>
    <m/>
    <m/>
    <m/>
    <m/>
    <m/>
    <m/>
    <m/>
    <m/>
    <m/>
    <m/>
    <n v="0"/>
    <m/>
    <n v="0"/>
    <n v="0"/>
    <n v="0"/>
    <m/>
    <m/>
    <n v="0"/>
    <n v="0"/>
    <n v="0"/>
    <n v="0"/>
    <m/>
    <m/>
    <m/>
    <m/>
    <m/>
    <m/>
    <m/>
    <m/>
    <m/>
    <m/>
    <m/>
    <m/>
    <m/>
    <m/>
    <m/>
    <m/>
    <m/>
    <m/>
    <m/>
    <m/>
    <m/>
    <m/>
    <n v="2000"/>
    <m/>
    <n v="0"/>
    <n v="0"/>
    <n v="0"/>
    <m/>
    <m/>
    <n v="0"/>
    <n v="0"/>
    <n v="0"/>
    <n v="2000"/>
    <m/>
    <m/>
    <m/>
    <m/>
    <m/>
    <m/>
    <m/>
    <m/>
    <m/>
    <m/>
    <m/>
    <m/>
    <m/>
    <m/>
    <m/>
    <m/>
    <m/>
    <m/>
    <m/>
    <m/>
    <m/>
    <m/>
    <m/>
    <m/>
    <m/>
    <m/>
    <m/>
    <m/>
    <m/>
    <m/>
    <n v="0"/>
    <m/>
    <n v="0"/>
    <n v="0"/>
    <n v="0"/>
    <n v="0"/>
    <m/>
    <m/>
    <n v="0"/>
    <n v="0"/>
    <n v="0"/>
    <n v="1383101"/>
    <n v="2000"/>
    <n v="1385101"/>
    <s v="Dean or other administrator"/>
    <m/>
    <s v="yes"/>
    <m/>
    <s v="None"/>
    <m/>
    <m/>
    <m/>
    <n v="745"/>
    <n v="841"/>
    <n v="185"/>
    <n v="201"/>
    <n v="39478"/>
    <n v="0"/>
    <n v="0"/>
    <n v="121"/>
    <m/>
    <n v="0"/>
    <n v="89"/>
    <n v="94"/>
    <n v="522"/>
    <m/>
    <m/>
    <n v="3"/>
    <n v="1.4"/>
    <m/>
    <m/>
    <n v="2"/>
    <n v="2"/>
    <n v="3.4"/>
    <n v="3.5"/>
    <n v="3034"/>
    <s v="actual"/>
    <n v="4129"/>
    <n v="24046"/>
    <n v="1976"/>
    <n v="92"/>
    <m/>
    <n v="2427"/>
    <n v="32670"/>
    <m/>
    <m/>
    <n v="0"/>
    <n v="0"/>
    <n v="0"/>
    <n v="0"/>
    <m/>
    <m/>
    <m/>
    <m/>
    <m/>
    <m/>
    <m/>
    <m/>
    <m/>
    <m/>
    <m/>
    <m/>
    <m/>
    <n v="47"/>
    <n v="575"/>
    <n v="1"/>
    <n v="1"/>
    <n v="55"/>
    <n v="55.5"/>
    <n v="50"/>
    <n v="38"/>
    <n v="0"/>
    <n v="0"/>
    <n v="0"/>
    <n v="0"/>
    <m/>
    <m/>
    <m/>
    <m/>
    <m/>
    <n v="145695"/>
    <n v="8"/>
    <n v="1.0291668261014901E-2"/>
    <n v="0"/>
    <n v="0.98826439371569297"/>
    <n v="0"/>
    <n v="0"/>
    <n v="1.4439380232921643E-3"/>
    <m/>
    <n v="0"/>
    <n v="0.99855606197670788"/>
    <n v="1.4439380232921643E-3"/>
    <m/>
    <m/>
    <m/>
    <m/>
    <m/>
    <m/>
    <m/>
    <m/>
    <m/>
    <m/>
    <m/>
    <n v="0"/>
    <x v="0"/>
  </r>
  <r>
    <s v="Riverside CCD"/>
    <x v="71"/>
    <n v="963"/>
    <s v="Multi-College District"/>
    <x v="2"/>
    <n v="0.63746734286153373"/>
    <n v="0.20677731673582295"/>
    <m/>
    <n v="17.600000000000001"/>
    <n v="24.5"/>
    <n v="20110"/>
    <x v="5"/>
    <x v="626"/>
    <x v="129"/>
    <x v="19"/>
    <n v="4"/>
    <n v="174"/>
    <n v="0"/>
    <n v="59"/>
    <n v="0"/>
    <n v="31213"/>
    <m/>
    <n v="0"/>
    <n v="4427"/>
    <n v="0"/>
    <n v="0"/>
    <m/>
    <m/>
    <n v="0"/>
    <n v="0"/>
    <n v="35640"/>
    <n v="0"/>
    <m/>
    <n v="0"/>
    <n v="0"/>
    <n v="0"/>
    <n v="0"/>
    <m/>
    <m/>
    <n v="0"/>
    <n v="0"/>
    <n v="0"/>
    <n v="11676.65"/>
    <m/>
    <n v="0"/>
    <n v="0"/>
    <n v="0"/>
    <n v="0"/>
    <m/>
    <m/>
    <n v="0"/>
    <n v="0"/>
    <n v="11676.65"/>
    <n v="0"/>
    <m/>
    <n v="0"/>
    <n v="0"/>
    <n v="0"/>
    <n v="0"/>
    <m/>
    <m/>
    <n v="0"/>
    <n v="0"/>
    <n v="0"/>
    <m/>
    <m/>
    <m/>
    <m/>
    <m/>
    <m/>
    <m/>
    <m/>
    <m/>
    <m/>
    <m/>
    <m/>
    <m/>
    <m/>
    <m/>
    <m/>
    <m/>
    <m/>
    <m/>
    <m/>
    <m/>
    <m/>
    <n v="42606.35"/>
    <m/>
    <n v="0"/>
    <n v="0"/>
    <n v="0"/>
    <m/>
    <m/>
    <n v="0"/>
    <n v="0"/>
    <n v="0"/>
    <n v="42606.35"/>
    <m/>
    <m/>
    <m/>
    <m/>
    <m/>
    <m/>
    <m/>
    <m/>
    <m/>
    <m/>
    <m/>
    <m/>
    <m/>
    <m/>
    <m/>
    <m/>
    <m/>
    <m/>
    <m/>
    <m/>
    <m/>
    <m/>
    <n v="2000"/>
    <m/>
    <n v="0"/>
    <n v="0"/>
    <n v="0"/>
    <m/>
    <m/>
    <n v="0"/>
    <n v="0"/>
    <n v="0"/>
    <n v="2000"/>
    <m/>
    <m/>
    <m/>
    <m/>
    <m/>
    <m/>
    <m/>
    <m/>
    <m/>
    <m/>
    <m/>
    <m/>
    <m/>
    <m/>
    <m/>
    <m/>
    <m/>
    <m/>
    <m/>
    <m/>
    <m/>
    <m/>
    <m/>
    <m/>
    <m/>
    <m/>
    <m/>
    <m/>
    <m/>
    <m/>
    <n v="0"/>
    <m/>
    <n v="0"/>
    <n v="0"/>
    <n v="0"/>
    <n v="0"/>
    <m/>
    <m/>
    <n v="0"/>
    <n v="0"/>
    <n v="0"/>
    <n v="47316.65"/>
    <n v="44606.35"/>
    <n v="91923"/>
    <s v="Dean or other administrator"/>
    <m/>
    <s v="yes"/>
    <m/>
    <s v="None"/>
    <m/>
    <m/>
    <m/>
    <n v="281"/>
    <n v="516"/>
    <n v="21"/>
    <n v="21"/>
    <n v="24730"/>
    <n v="864"/>
    <n v="15485"/>
    <n v="113"/>
    <m/>
    <n v="0"/>
    <n v="3"/>
    <n v="3"/>
    <n v="427"/>
    <m/>
    <m/>
    <n v="4"/>
    <n v="1.4"/>
    <m/>
    <m/>
    <n v="2"/>
    <n v="2"/>
    <n v="3.4"/>
    <n v="4"/>
    <n v="2218"/>
    <s v="actual"/>
    <n v="2412"/>
    <n v="23319"/>
    <n v="1901"/>
    <n v="173"/>
    <m/>
    <n v="126"/>
    <n v="27931"/>
    <m/>
    <m/>
    <n v="0"/>
    <n v="0"/>
    <n v="0"/>
    <n v="0"/>
    <m/>
    <m/>
    <m/>
    <m/>
    <m/>
    <m/>
    <m/>
    <m/>
    <m/>
    <m/>
    <m/>
    <m/>
    <m/>
    <n v="54"/>
    <n v="747"/>
    <n v="1"/>
    <n v="2"/>
    <n v="61"/>
    <n v="55.5"/>
    <n v="50"/>
    <n v="48"/>
    <n v="0"/>
    <n v="0"/>
    <n v="0"/>
    <n v="0"/>
    <m/>
    <m/>
    <m/>
    <m/>
    <m/>
    <n v="163286"/>
    <n v="0"/>
    <n v="0.38771580561992103"/>
    <n v="0"/>
    <n v="0.1270264242898948"/>
    <n v="0"/>
    <n v="0.46350042970747252"/>
    <n v="2.1757340382711616E-2"/>
    <m/>
    <n v="0"/>
    <n v="0.51474222990981588"/>
    <n v="0.48525777009018417"/>
    <m/>
    <m/>
    <m/>
    <m/>
    <m/>
    <m/>
    <m/>
    <m/>
    <m/>
    <m/>
    <m/>
    <n v="2005.8735014005463"/>
    <x v="0"/>
  </r>
  <r>
    <s v="Riverside CCD"/>
    <x v="71"/>
    <n v="963"/>
    <s v="Multi-College District"/>
    <x v="2"/>
    <n v="0.63746734286153373"/>
    <n v="0.20677731673582295"/>
    <m/>
    <n v="17.600000000000001"/>
    <n v="24.5"/>
    <n v="20120"/>
    <x v="6"/>
    <x v="627"/>
    <x v="129"/>
    <x v="19"/>
    <n v="4"/>
    <n v="174"/>
    <n v="0"/>
    <n v="59"/>
    <n v="0"/>
    <n v="31213"/>
    <m/>
    <n v="0"/>
    <n v="3310"/>
    <n v="0"/>
    <n v="0"/>
    <m/>
    <m/>
    <n v="0"/>
    <n v="0"/>
    <n v="34523"/>
    <n v="0"/>
    <m/>
    <n v="0"/>
    <n v="0"/>
    <n v="0"/>
    <n v="0"/>
    <m/>
    <m/>
    <n v="0"/>
    <n v="0"/>
    <n v="0"/>
    <n v="8612.8700000000008"/>
    <m/>
    <n v="0"/>
    <n v="0"/>
    <n v="0"/>
    <n v="0"/>
    <m/>
    <m/>
    <n v="0"/>
    <n v="0"/>
    <n v="8612.8700000000008"/>
    <n v="0"/>
    <m/>
    <n v="0"/>
    <n v="0"/>
    <n v="0"/>
    <n v="0"/>
    <m/>
    <m/>
    <n v="0"/>
    <n v="0"/>
    <n v="0"/>
    <m/>
    <m/>
    <m/>
    <m/>
    <m/>
    <m/>
    <m/>
    <m/>
    <m/>
    <m/>
    <m/>
    <m/>
    <m/>
    <m/>
    <m/>
    <m/>
    <m/>
    <m/>
    <m/>
    <m/>
    <m/>
    <m/>
    <n v="45670.13"/>
    <m/>
    <n v="0"/>
    <n v="0"/>
    <n v="0"/>
    <m/>
    <m/>
    <n v="0"/>
    <n v="0"/>
    <n v="0"/>
    <n v="45670.13"/>
    <m/>
    <m/>
    <m/>
    <m/>
    <m/>
    <m/>
    <m/>
    <m/>
    <m/>
    <m/>
    <m/>
    <m/>
    <m/>
    <m/>
    <m/>
    <m/>
    <m/>
    <m/>
    <m/>
    <m/>
    <m/>
    <m/>
    <n v="2000"/>
    <m/>
    <n v="0"/>
    <n v="0"/>
    <n v="0"/>
    <m/>
    <m/>
    <n v="0"/>
    <n v="0"/>
    <n v="0"/>
    <n v="2000"/>
    <m/>
    <m/>
    <m/>
    <m/>
    <m/>
    <m/>
    <m/>
    <m/>
    <m/>
    <m/>
    <m/>
    <m/>
    <m/>
    <m/>
    <m/>
    <m/>
    <m/>
    <m/>
    <m/>
    <m/>
    <m/>
    <m/>
    <m/>
    <m/>
    <m/>
    <m/>
    <m/>
    <m/>
    <m/>
    <m/>
    <n v="0"/>
    <m/>
    <n v="0"/>
    <n v="0"/>
    <n v="0"/>
    <n v="0"/>
    <m/>
    <m/>
    <n v="0"/>
    <n v="0"/>
    <n v="0"/>
    <n v="43135.87"/>
    <n v="47670.13"/>
    <n v="90806"/>
    <s v="Dean or other administrator"/>
    <m/>
    <s v="yes"/>
    <m/>
    <s v="None"/>
    <m/>
    <m/>
    <m/>
    <n v="2255"/>
    <n v="409"/>
    <n v="54"/>
    <n v="54"/>
    <n v="25510"/>
    <n v="26945"/>
    <n v="42430"/>
    <n v="102"/>
    <m/>
    <n v="0"/>
    <n v="9"/>
    <n v="9"/>
    <n v="436"/>
    <m/>
    <m/>
    <n v="5"/>
    <n v="1.5"/>
    <m/>
    <m/>
    <n v="2"/>
    <n v="2"/>
    <n v="3.5"/>
    <n v="4.5"/>
    <n v="1864"/>
    <s v="actual"/>
    <n v="1882"/>
    <n v="20326"/>
    <n v="1238"/>
    <n v="172"/>
    <m/>
    <n v="35"/>
    <n v="23653"/>
    <m/>
    <m/>
    <n v="0"/>
    <n v="0"/>
    <n v="0"/>
    <n v="0"/>
    <m/>
    <m/>
    <m/>
    <m/>
    <m/>
    <m/>
    <m/>
    <m/>
    <m/>
    <m/>
    <m/>
    <m/>
    <m/>
    <n v="34"/>
    <n v="250"/>
    <n v="1"/>
    <n v="3"/>
    <n v="48"/>
    <n v="55.5"/>
    <n v="50"/>
    <n v="48"/>
    <n v="0"/>
    <n v="0"/>
    <n v="0"/>
    <n v="0"/>
    <m/>
    <m/>
    <m/>
    <m/>
    <m/>
    <n v="179614"/>
    <n v="5"/>
    <n v="0.38018412880206154"/>
    <n v="0"/>
    <n v="9.4849128912186428E-2"/>
    <n v="0"/>
    <n v="0.50294176596260154"/>
    <n v="2.2024976323150453E-2"/>
    <m/>
    <n v="0"/>
    <n v="0.47503325771424798"/>
    <n v="0.52496674228575202"/>
    <m/>
    <m/>
    <m/>
    <m/>
    <m/>
    <m/>
    <m/>
    <m/>
    <m/>
    <m/>
    <m/>
    <n v="1718.4202993197134"/>
    <x v="0"/>
  </r>
  <r>
    <s v="Riverside CCD"/>
    <x v="71"/>
    <n v="963"/>
    <s v="Multi-College District"/>
    <x v="2"/>
    <n v="0.63746734286153373"/>
    <n v="0.20677731673582295"/>
    <m/>
    <n v="17.600000000000001"/>
    <n v="24.5"/>
    <n v="20130"/>
    <x v="7"/>
    <x v="628"/>
    <x v="129"/>
    <x v="10"/>
    <n v="28"/>
    <n v="210"/>
    <n v="0"/>
    <n v="59"/>
    <m/>
    <n v="20000"/>
    <m/>
    <n v="0"/>
    <n v="0"/>
    <m/>
    <m/>
    <n v="0"/>
    <n v="0"/>
    <n v="0"/>
    <n v="0"/>
    <n v="20000"/>
    <n v="3399"/>
    <m/>
    <n v="0"/>
    <n v="0"/>
    <m/>
    <m/>
    <n v="0"/>
    <n v="0"/>
    <n v="0"/>
    <n v="0"/>
    <n v="3399"/>
    <n v="8653.27"/>
    <m/>
    <n v="0"/>
    <n v="0"/>
    <m/>
    <m/>
    <n v="0"/>
    <n v="0"/>
    <n v="0"/>
    <n v="0"/>
    <n v="8653.27"/>
    <n v="0"/>
    <m/>
    <n v="0"/>
    <n v="0"/>
    <m/>
    <m/>
    <n v="0"/>
    <n v="0"/>
    <n v="0"/>
    <n v="0"/>
    <n v="0"/>
    <m/>
    <m/>
    <m/>
    <m/>
    <m/>
    <m/>
    <m/>
    <m/>
    <m/>
    <m/>
    <m/>
    <m/>
    <m/>
    <m/>
    <m/>
    <m/>
    <m/>
    <m/>
    <m/>
    <m/>
    <m/>
    <m/>
    <n v="32614.5"/>
    <m/>
    <n v="0"/>
    <n v="0"/>
    <m/>
    <n v="0"/>
    <n v="14059"/>
    <n v="0"/>
    <n v="0"/>
    <n v="0"/>
    <n v="46673.5"/>
    <m/>
    <m/>
    <m/>
    <m/>
    <m/>
    <m/>
    <m/>
    <m/>
    <m/>
    <m/>
    <m/>
    <m/>
    <m/>
    <m/>
    <m/>
    <m/>
    <m/>
    <m/>
    <m/>
    <m/>
    <m/>
    <m/>
    <n v="2000"/>
    <m/>
    <n v="0"/>
    <n v="0"/>
    <m/>
    <n v="0"/>
    <n v="0"/>
    <m/>
    <n v="0"/>
    <n v="0"/>
    <n v="2000"/>
    <m/>
    <m/>
    <m/>
    <m/>
    <m/>
    <m/>
    <m/>
    <m/>
    <m/>
    <m/>
    <m/>
    <m/>
    <m/>
    <m/>
    <m/>
    <m/>
    <m/>
    <m/>
    <m/>
    <m/>
    <n v="0"/>
    <m/>
    <n v="0"/>
    <n v="0"/>
    <m/>
    <n v="0"/>
    <m/>
    <n v="0"/>
    <n v="0"/>
    <n v="0"/>
    <n v="0"/>
    <m/>
    <n v="0"/>
    <n v="0"/>
    <m/>
    <m/>
    <n v="0"/>
    <n v="0"/>
    <n v="0"/>
    <n v="0"/>
    <n v="0"/>
    <n v="28653.27"/>
    <n v="52072.5"/>
    <n v="80725.77"/>
    <s v="Dean or other administrator"/>
    <m/>
    <s v="yes"/>
    <m/>
    <s v="None"/>
    <m/>
    <m/>
    <m/>
    <n v="866"/>
    <n v="919"/>
    <n v="80"/>
    <n v="91"/>
    <n v="25935"/>
    <n v="0"/>
    <n v="160569"/>
    <n v="96"/>
    <n v="0"/>
    <n v="0"/>
    <n v="41"/>
    <n v="41"/>
    <n v="474"/>
    <m/>
    <m/>
    <n v="5"/>
    <n v="2.7"/>
    <n v="0"/>
    <n v="3"/>
    <n v="3"/>
    <n v="2.5"/>
    <n v="5.2"/>
    <n v="3.5"/>
    <n v="3871"/>
    <s v="actual"/>
    <n v="1903"/>
    <n v="21169"/>
    <n v="906"/>
    <n v="20"/>
    <n v="34"/>
    <m/>
    <n v="24032"/>
    <m/>
    <m/>
    <n v="2"/>
    <n v="0"/>
    <n v="0"/>
    <n v="2"/>
    <s v="No"/>
    <m/>
    <m/>
    <m/>
    <m/>
    <m/>
    <m/>
    <m/>
    <m/>
    <m/>
    <m/>
    <s v="No"/>
    <m/>
    <n v="26"/>
    <n v="232"/>
    <n v="3"/>
    <n v="3"/>
    <n v="66"/>
    <n v="55.5"/>
    <n v="50"/>
    <n v="50"/>
    <n v="0"/>
    <n v="0"/>
    <n v="0"/>
    <n v="0"/>
    <s v="Yes"/>
    <n v="2"/>
    <m/>
    <s v="No"/>
    <s v="Yes"/>
    <n v="195655"/>
    <n v="1"/>
    <n v="0.24775235962444209"/>
    <n v="4.2105513518173932E-2"/>
    <n v="0.10719340304836981"/>
    <n v="0"/>
    <n v="0.57817348784656986"/>
    <n v="2.4775235962444211E-2"/>
    <m/>
    <n v="0"/>
    <n v="0.35494576267281192"/>
    <n v="0.64505423732718803"/>
    <m/>
    <m/>
    <m/>
    <m/>
    <m/>
    <m/>
    <m/>
    <m/>
    <m/>
    <m/>
    <m/>
    <n v="1107.4051648351574"/>
    <x v="0"/>
  </r>
  <r>
    <s v="Riverside CCD"/>
    <x v="71"/>
    <n v="963"/>
    <s v="Multi-College District"/>
    <x v="2"/>
    <n v="0.63746734286153373"/>
    <n v="0.20677731673582295"/>
    <m/>
    <n v="17.600000000000001"/>
    <n v="24.5"/>
    <n v="20140"/>
    <x v="8"/>
    <x v="629"/>
    <x v="129"/>
    <x v="10"/>
    <n v="37"/>
    <n v="220"/>
    <n v="0"/>
    <n v="59"/>
    <m/>
    <n v="21213"/>
    <n v="0"/>
    <n v="0"/>
    <n v="0"/>
    <m/>
    <m/>
    <n v="0"/>
    <n v="0"/>
    <n v="0"/>
    <n v="0"/>
    <n v="21213"/>
    <n v="3472"/>
    <n v="0"/>
    <n v="0"/>
    <n v="0"/>
    <m/>
    <m/>
    <n v="0"/>
    <n v="0"/>
    <n v="0"/>
    <n v="0"/>
    <n v="3472"/>
    <n v="8715"/>
    <n v="0"/>
    <n v="0"/>
    <n v="0"/>
    <m/>
    <m/>
    <n v="0"/>
    <n v="0"/>
    <n v="0"/>
    <n v="0"/>
    <n v="8715"/>
    <n v="0"/>
    <n v="0"/>
    <n v="0"/>
    <n v="0"/>
    <m/>
    <m/>
    <n v="0"/>
    <n v="0"/>
    <n v="0"/>
    <n v="0"/>
    <n v="0"/>
    <n v="52259.81"/>
    <n v="0"/>
    <n v="0"/>
    <n v="0"/>
    <m/>
    <n v="0"/>
    <n v="18702"/>
    <n v="0"/>
    <n v="0"/>
    <n v="0"/>
    <n v="70961.81"/>
    <n v="0"/>
    <n v="0"/>
    <n v="0"/>
    <n v="0"/>
    <m/>
    <n v="0"/>
    <n v="0"/>
    <n v="0"/>
    <n v="0"/>
    <n v="0"/>
    <n v="0"/>
    <n v="52259.81"/>
    <n v="0"/>
    <n v="0"/>
    <n v="0"/>
    <n v="0"/>
    <n v="0"/>
    <n v="18702"/>
    <n v="0"/>
    <n v="0"/>
    <n v="0"/>
    <n v="70961.81"/>
    <n v="0"/>
    <n v="0"/>
    <n v="0"/>
    <n v="0"/>
    <m/>
    <n v="0"/>
    <n v="0"/>
    <n v="0"/>
    <n v="0"/>
    <n v="0"/>
    <n v="0"/>
    <n v="2000"/>
    <n v="0"/>
    <n v="0"/>
    <n v="0"/>
    <m/>
    <n v="0"/>
    <n v="0"/>
    <n v="0"/>
    <n v="0"/>
    <n v="0"/>
    <n v="2000"/>
    <n v="2000"/>
    <n v="0"/>
    <n v="0"/>
    <n v="0"/>
    <n v="0"/>
    <n v="0"/>
    <n v="0"/>
    <n v="0"/>
    <n v="0"/>
    <n v="0"/>
    <n v="2000"/>
    <n v="0"/>
    <n v="0"/>
    <n v="0"/>
    <n v="0"/>
    <n v="0"/>
    <n v="0"/>
    <n v="0"/>
    <n v="0"/>
    <n v="0"/>
    <n v="0"/>
    <n v="0"/>
    <n v="0"/>
    <n v="0"/>
    <n v="0"/>
    <n v="0"/>
    <n v="0"/>
    <n v="0"/>
    <n v="0"/>
    <n v="0"/>
    <n v="0"/>
    <n v="0"/>
    <n v="0"/>
    <n v="0"/>
    <n v="0"/>
    <n v="0"/>
    <n v="0"/>
    <n v="0"/>
    <n v="0"/>
    <n v="0"/>
    <n v="0"/>
    <n v="0"/>
    <n v="0"/>
    <n v="0"/>
    <n v="0"/>
    <m/>
    <m/>
    <n v="0"/>
    <n v="0"/>
    <n v="0"/>
    <n v="0"/>
    <n v="0"/>
    <n v="29928"/>
    <n v="76433.81"/>
    <n v="106361.81"/>
    <s v="Dean or other administrator"/>
    <m/>
    <s v="yes"/>
    <m/>
    <s v="None"/>
    <m/>
    <m/>
    <m/>
    <n v="410"/>
    <n v="410"/>
    <n v="2045"/>
    <n v="2045"/>
    <n v="31403"/>
    <n v="0"/>
    <n v="161284"/>
    <n v="89"/>
    <n v="0"/>
    <n v="0"/>
    <n v="19"/>
    <n v="19"/>
    <n v="596"/>
    <s v="No"/>
    <m/>
    <n v="2"/>
    <n v="2.7"/>
    <n v="0"/>
    <n v="2.5"/>
    <n v="2.5"/>
    <n v="2.5"/>
    <n v="5.2"/>
    <n v="3.5"/>
    <n v="4602"/>
    <s v="actual"/>
    <n v="1533"/>
    <n v="16890"/>
    <n v="417"/>
    <n v="15"/>
    <n v="110"/>
    <m/>
    <n v="18965"/>
    <n v="0"/>
    <n v="0"/>
    <m/>
    <n v="0"/>
    <n v="0"/>
    <n v="0"/>
    <s v="No"/>
    <m/>
    <m/>
    <m/>
    <m/>
    <m/>
    <m/>
    <m/>
    <m/>
    <m/>
    <m/>
    <s v="No"/>
    <m/>
    <n v="33"/>
    <n v="327"/>
    <n v="1"/>
    <n v="4"/>
    <n v="97"/>
    <n v="55.5"/>
    <n v="50"/>
    <n v="50"/>
    <n v="0"/>
    <n v="0"/>
    <n v="0"/>
    <n v="0"/>
    <s v="Yes"/>
    <n v="2"/>
    <s v="No"/>
    <s v="No"/>
    <s v="No"/>
    <n v="224896"/>
    <n v="1"/>
    <n v="0.19944188614315608"/>
    <n v="3.2643295558810063E-2"/>
    <n v="8.1937304376448652E-2"/>
    <n v="0"/>
    <n v="0.66717377224024299"/>
    <n v="1.8803741681342204E-2"/>
    <n v="0"/>
    <n v="0"/>
    <n v="0.28137919051960475"/>
    <n v="0.71862080948039531"/>
    <n v="0.69"/>
    <s v="Yes"/>
    <m/>
    <s v="Student Government"/>
    <m/>
    <m/>
    <s v="Textbook Donations from Faculty"/>
    <s v="Textbook Donations from Publisher"/>
    <s v="Textbook Donations from Bookstore"/>
    <m/>
    <m/>
    <n v="1190.291465201457"/>
    <x v="0"/>
  </r>
  <r>
    <s v="Ohlone CCD"/>
    <x v="72"/>
    <s v="431"/>
    <s v="Single College District"/>
    <x v="0"/>
    <n v="0.29150760372989548"/>
    <n v="0.12441329244633581"/>
    <n v="0.38"/>
    <n v="43.5"/>
    <n v="15"/>
    <n v="20060"/>
    <x v="0"/>
    <x v="630"/>
    <x v="66"/>
    <x v="6"/>
    <n v="80"/>
    <n v="319"/>
    <n v="24"/>
    <n v="45"/>
    <n v="53"/>
    <m/>
    <m/>
    <m/>
    <n v="25000"/>
    <m/>
    <m/>
    <m/>
    <m/>
    <m/>
    <m/>
    <n v="25000"/>
    <m/>
    <m/>
    <m/>
    <n v="25000"/>
    <m/>
    <m/>
    <m/>
    <m/>
    <m/>
    <m/>
    <n v="25000"/>
    <m/>
    <m/>
    <m/>
    <m/>
    <m/>
    <m/>
    <m/>
    <m/>
    <m/>
    <m/>
    <n v="0"/>
    <m/>
    <m/>
    <m/>
    <m/>
    <m/>
    <n v="3800"/>
    <m/>
    <m/>
    <m/>
    <m/>
    <n v="3800"/>
    <m/>
    <m/>
    <m/>
    <m/>
    <m/>
    <m/>
    <m/>
    <m/>
    <m/>
    <m/>
    <m/>
    <m/>
    <m/>
    <m/>
    <m/>
    <m/>
    <m/>
    <m/>
    <m/>
    <m/>
    <m/>
    <m/>
    <m/>
    <m/>
    <m/>
    <m/>
    <m/>
    <m/>
    <m/>
    <n v="36000"/>
    <n v="14000"/>
    <m/>
    <n v="50000"/>
    <m/>
    <m/>
    <m/>
    <m/>
    <m/>
    <m/>
    <m/>
    <m/>
    <m/>
    <m/>
    <m/>
    <m/>
    <m/>
    <m/>
    <m/>
    <m/>
    <m/>
    <m/>
    <m/>
    <m/>
    <m/>
    <m/>
    <n v="6000"/>
    <m/>
    <m/>
    <m/>
    <m/>
    <m/>
    <m/>
    <m/>
    <m/>
    <m/>
    <n v="6000"/>
    <m/>
    <m/>
    <m/>
    <m/>
    <m/>
    <m/>
    <m/>
    <m/>
    <m/>
    <m/>
    <m/>
    <m/>
    <m/>
    <m/>
    <m/>
    <m/>
    <m/>
    <m/>
    <m/>
    <m/>
    <m/>
    <m/>
    <m/>
    <m/>
    <m/>
    <m/>
    <m/>
    <m/>
    <m/>
    <m/>
    <m/>
    <m/>
    <m/>
    <m/>
    <m/>
    <m/>
    <m/>
    <m/>
    <m/>
    <m/>
    <n v="0"/>
    <n v="50000"/>
    <n v="59800"/>
    <n v="109800"/>
    <s v="Dean or other administrator"/>
    <m/>
    <s v="No"/>
    <s v="M.A. (subject other than librarianship)"/>
    <s v="None"/>
    <m/>
    <m/>
    <m/>
    <n v="532"/>
    <n v="600"/>
    <n v="50"/>
    <n v="0"/>
    <n v="71566"/>
    <n v="3031"/>
    <n v="11464"/>
    <n v="259"/>
    <m/>
    <n v="50"/>
    <n v="57"/>
    <n v="0"/>
    <n v="821"/>
    <m/>
    <m/>
    <n v="7"/>
    <n v="5"/>
    <m/>
    <m/>
    <n v="5"/>
    <n v="5"/>
    <n v="10"/>
    <n v="1.75"/>
    <n v="4224"/>
    <s v="estimate"/>
    <m/>
    <n v="9550"/>
    <m/>
    <m/>
    <m/>
    <m/>
    <n v="9550"/>
    <m/>
    <m/>
    <n v="5"/>
    <n v="4"/>
    <n v="40"/>
    <n v="14"/>
    <m/>
    <m/>
    <m/>
    <m/>
    <m/>
    <m/>
    <m/>
    <m/>
    <m/>
    <m/>
    <m/>
    <m/>
    <m/>
    <n v="78"/>
    <n v="1950"/>
    <n v="2"/>
    <n v="8"/>
    <n v="228"/>
    <n v="57"/>
    <n v="48"/>
    <n v="48"/>
    <n v="0"/>
    <n v="0"/>
    <n v="0"/>
    <n v="0"/>
    <m/>
    <m/>
    <m/>
    <m/>
    <m/>
    <m/>
    <n v="0"/>
    <n v="0.22768670309653916"/>
    <n v="0.22768670309653916"/>
    <n v="0"/>
    <n v="3.4608378870673952E-2"/>
    <n v="0.45537340619307831"/>
    <n v="5.4644808743169397E-2"/>
    <m/>
    <n v="0"/>
    <n v="0.45537340619307831"/>
    <n v="0.54462659380692169"/>
    <m/>
    <m/>
    <m/>
    <m/>
    <m/>
    <m/>
    <m/>
    <m/>
    <m/>
    <m/>
    <m/>
    <n v="754.36548571428671"/>
    <x v="0"/>
  </r>
  <r>
    <s v="Ohlone CCD"/>
    <x v="72"/>
    <s v="431"/>
    <s v="Single College District"/>
    <x v="0"/>
    <n v="0.29150760372989548"/>
    <n v="0.12441329244633581"/>
    <n v="0.38"/>
    <n v="43.5"/>
    <n v="15"/>
    <n v="20070"/>
    <x v="1"/>
    <x v="631"/>
    <x v="66"/>
    <x v="6"/>
    <n v="80"/>
    <n v="319"/>
    <n v="24"/>
    <n v="45"/>
    <n v="53"/>
    <m/>
    <m/>
    <m/>
    <n v="25000"/>
    <m/>
    <m/>
    <m/>
    <m/>
    <m/>
    <m/>
    <n v="25000"/>
    <m/>
    <m/>
    <m/>
    <n v="25000"/>
    <m/>
    <m/>
    <m/>
    <m/>
    <m/>
    <m/>
    <n v="25000"/>
    <m/>
    <m/>
    <m/>
    <m/>
    <m/>
    <m/>
    <m/>
    <m/>
    <m/>
    <m/>
    <n v="0"/>
    <m/>
    <m/>
    <m/>
    <m/>
    <m/>
    <n v="4100"/>
    <m/>
    <m/>
    <m/>
    <m/>
    <n v="4100"/>
    <m/>
    <m/>
    <m/>
    <m/>
    <m/>
    <m/>
    <m/>
    <m/>
    <m/>
    <m/>
    <m/>
    <m/>
    <m/>
    <m/>
    <m/>
    <m/>
    <m/>
    <m/>
    <m/>
    <m/>
    <m/>
    <m/>
    <m/>
    <m/>
    <m/>
    <m/>
    <m/>
    <m/>
    <m/>
    <n v="38516"/>
    <n v="15950"/>
    <m/>
    <n v="54466"/>
    <m/>
    <m/>
    <m/>
    <m/>
    <m/>
    <m/>
    <m/>
    <m/>
    <m/>
    <m/>
    <m/>
    <m/>
    <m/>
    <m/>
    <m/>
    <m/>
    <m/>
    <m/>
    <m/>
    <m/>
    <m/>
    <m/>
    <n v="6000"/>
    <m/>
    <m/>
    <m/>
    <m/>
    <m/>
    <m/>
    <m/>
    <m/>
    <m/>
    <n v="6000"/>
    <m/>
    <m/>
    <m/>
    <m/>
    <m/>
    <m/>
    <m/>
    <m/>
    <m/>
    <m/>
    <m/>
    <m/>
    <m/>
    <m/>
    <m/>
    <m/>
    <m/>
    <m/>
    <m/>
    <m/>
    <m/>
    <m/>
    <m/>
    <m/>
    <m/>
    <m/>
    <m/>
    <m/>
    <m/>
    <m/>
    <m/>
    <m/>
    <m/>
    <m/>
    <m/>
    <m/>
    <m/>
    <m/>
    <m/>
    <m/>
    <n v="0"/>
    <n v="50000"/>
    <n v="64566"/>
    <n v="114566"/>
    <s v="Dean or other administrator"/>
    <m/>
    <s v="No"/>
    <s v="M.A. (subject other than librarianship)"/>
    <s v="None"/>
    <m/>
    <m/>
    <m/>
    <n v="463"/>
    <n v="510"/>
    <n v="50"/>
    <n v="0"/>
    <n v="71929"/>
    <n v="3153"/>
    <n v="14617"/>
    <n v="259"/>
    <n v="0"/>
    <n v="50"/>
    <n v="79"/>
    <n v="0"/>
    <n v="900"/>
    <m/>
    <m/>
    <n v="6"/>
    <n v="4"/>
    <m/>
    <m/>
    <n v="5"/>
    <n v="5"/>
    <n v="9"/>
    <n v="1.75"/>
    <n v="4224"/>
    <s v="estimate"/>
    <m/>
    <n v="2520"/>
    <m/>
    <n v="3187"/>
    <m/>
    <n v="1624"/>
    <n v="7331"/>
    <m/>
    <m/>
    <n v="5"/>
    <n v="5"/>
    <n v="35"/>
    <n v="10"/>
    <m/>
    <m/>
    <m/>
    <m/>
    <m/>
    <m/>
    <m/>
    <m/>
    <m/>
    <m/>
    <m/>
    <m/>
    <m/>
    <n v="41"/>
    <n v="1025"/>
    <n v="2"/>
    <n v="8"/>
    <n v="189"/>
    <n v="57"/>
    <n v="48"/>
    <n v="48"/>
    <n v="0"/>
    <n v="0"/>
    <n v="0"/>
    <n v="0"/>
    <m/>
    <m/>
    <m/>
    <m/>
    <m/>
    <m/>
    <n v="0"/>
    <n v="0.21821482813400137"/>
    <n v="0.21821482813400137"/>
    <n v="0"/>
    <n v="3.5787231813976222E-2"/>
    <n v="0.4754115531658607"/>
    <n v="5.2371558752160326E-2"/>
    <m/>
    <n v="0"/>
    <n v="0.43642965626800273"/>
    <n v="0.56357034373199733"/>
    <m/>
    <m/>
    <m/>
    <m/>
    <m/>
    <m/>
    <m/>
    <m/>
    <m/>
    <m/>
    <m/>
    <n v="891.94222222221094"/>
    <x v="0"/>
  </r>
  <r>
    <s v="Ohlone CCD"/>
    <x v="72"/>
    <s v="431"/>
    <s v="Single College District"/>
    <x v="0"/>
    <n v="0.29150760372989548"/>
    <n v="0.12441329244633581"/>
    <n v="0.38"/>
    <n v="43.5"/>
    <n v="15"/>
    <n v="20080"/>
    <x v="2"/>
    <x v="632"/>
    <x v="130"/>
    <x v="5"/>
    <n v="415"/>
    <n v="415"/>
    <n v="20"/>
    <n v="29"/>
    <n v="0"/>
    <m/>
    <m/>
    <m/>
    <m/>
    <m/>
    <m/>
    <m/>
    <m/>
    <m/>
    <m/>
    <n v="50000"/>
    <m/>
    <m/>
    <m/>
    <m/>
    <m/>
    <m/>
    <m/>
    <m/>
    <m/>
    <m/>
    <n v="40549"/>
    <m/>
    <m/>
    <m/>
    <m/>
    <m/>
    <m/>
    <m/>
    <m/>
    <m/>
    <m/>
    <n v="25000"/>
    <m/>
    <m/>
    <m/>
    <m/>
    <m/>
    <m/>
    <m/>
    <m/>
    <m/>
    <m/>
    <n v="0"/>
    <m/>
    <m/>
    <m/>
    <m/>
    <m/>
    <m/>
    <m/>
    <m/>
    <m/>
    <m/>
    <m/>
    <m/>
    <m/>
    <m/>
    <m/>
    <m/>
    <m/>
    <m/>
    <m/>
    <m/>
    <m/>
    <m/>
    <m/>
    <m/>
    <m/>
    <m/>
    <m/>
    <m/>
    <m/>
    <m/>
    <m/>
    <m/>
    <n v="73015"/>
    <m/>
    <m/>
    <m/>
    <m/>
    <m/>
    <m/>
    <m/>
    <m/>
    <m/>
    <m/>
    <m/>
    <m/>
    <m/>
    <m/>
    <m/>
    <m/>
    <m/>
    <m/>
    <m/>
    <m/>
    <m/>
    <m/>
    <m/>
    <m/>
    <m/>
    <m/>
    <m/>
    <m/>
    <m/>
    <m/>
    <m/>
    <m/>
    <n v="8767"/>
    <m/>
    <m/>
    <m/>
    <m/>
    <m/>
    <m/>
    <m/>
    <m/>
    <m/>
    <m/>
    <m/>
    <m/>
    <m/>
    <m/>
    <m/>
    <m/>
    <m/>
    <m/>
    <m/>
    <m/>
    <m/>
    <m/>
    <m/>
    <m/>
    <m/>
    <m/>
    <m/>
    <m/>
    <m/>
    <m/>
    <m/>
    <m/>
    <m/>
    <m/>
    <m/>
    <m/>
    <m/>
    <m/>
    <m/>
    <m/>
    <m/>
    <n v="75000"/>
    <n v="122331"/>
    <m/>
    <s v="Dean or other administrator"/>
    <m/>
    <s v="No"/>
    <s v="M.A. (subject other than librarianship)"/>
    <m/>
    <m/>
    <m/>
    <s v="NA"/>
    <n v="1082"/>
    <m/>
    <m/>
    <m/>
    <n v="72666"/>
    <m/>
    <m/>
    <n v="259"/>
    <m/>
    <m/>
    <m/>
    <m/>
    <n v="15520"/>
    <m/>
    <m/>
    <m/>
    <m/>
    <m/>
    <m/>
    <m/>
    <m/>
    <m/>
    <m/>
    <n v="7410"/>
    <s v="estimate"/>
    <n v="5500"/>
    <m/>
    <m/>
    <m/>
    <m/>
    <m/>
    <n v="5500"/>
    <m/>
    <m/>
    <n v="11"/>
    <n v="11"/>
    <m/>
    <n v="35"/>
    <m/>
    <m/>
    <m/>
    <m/>
    <m/>
    <m/>
    <m/>
    <m/>
    <m/>
    <m/>
    <m/>
    <m/>
    <m/>
    <n v="51"/>
    <n v="1275"/>
    <m/>
    <m/>
    <m/>
    <n v="56"/>
    <n v="48"/>
    <n v="48"/>
    <n v="0"/>
    <n v="0"/>
    <n v="0"/>
    <n v="0"/>
    <m/>
    <m/>
    <m/>
    <m/>
    <m/>
    <m/>
    <n v="0"/>
    <e v="#DIV/0!"/>
    <e v="#DIV/0!"/>
    <e v="#DIV/0!"/>
    <e v="#DIV/0!"/>
    <e v="#DIV/0!"/>
    <e v="#DIV/0!"/>
    <m/>
    <e v="#DIV/0!"/>
    <e v="#DIV/0!"/>
    <e v="#DIV/0!"/>
    <m/>
    <m/>
    <m/>
    <m/>
    <m/>
    <m/>
    <m/>
    <m/>
    <m/>
    <m/>
    <m/>
    <e v="#DIV/0!"/>
    <x v="0"/>
  </r>
  <r>
    <s v="Ohlone CCD"/>
    <x v="72"/>
    <s v="431"/>
    <s v="Single College District"/>
    <x v="0"/>
    <n v="0.29150760372989548"/>
    <n v="0.12441329244633581"/>
    <n v="0.38"/>
    <n v="43.5"/>
    <n v="15"/>
    <n v="20090"/>
    <x v="3"/>
    <x v="633"/>
    <x v="130"/>
    <x v="5"/>
    <n v="415"/>
    <n v="415"/>
    <n v="20"/>
    <n v="29"/>
    <n v="0"/>
    <m/>
    <m/>
    <m/>
    <m/>
    <m/>
    <m/>
    <m/>
    <m/>
    <m/>
    <m/>
    <m/>
    <m/>
    <m/>
    <m/>
    <m/>
    <m/>
    <m/>
    <m/>
    <m/>
    <m/>
    <m/>
    <n v="320"/>
    <m/>
    <m/>
    <m/>
    <m/>
    <m/>
    <m/>
    <m/>
    <m/>
    <m/>
    <m/>
    <n v="15106"/>
    <m/>
    <m/>
    <m/>
    <m/>
    <m/>
    <m/>
    <m/>
    <m/>
    <m/>
    <m/>
    <n v="0"/>
    <m/>
    <m/>
    <m/>
    <m/>
    <m/>
    <m/>
    <m/>
    <m/>
    <m/>
    <m/>
    <m/>
    <m/>
    <m/>
    <m/>
    <m/>
    <m/>
    <m/>
    <m/>
    <m/>
    <m/>
    <m/>
    <m/>
    <m/>
    <m/>
    <m/>
    <m/>
    <m/>
    <m/>
    <m/>
    <m/>
    <m/>
    <m/>
    <n v="73180"/>
    <m/>
    <m/>
    <m/>
    <m/>
    <m/>
    <m/>
    <m/>
    <m/>
    <m/>
    <m/>
    <m/>
    <m/>
    <m/>
    <m/>
    <m/>
    <m/>
    <m/>
    <m/>
    <m/>
    <m/>
    <m/>
    <m/>
    <m/>
    <m/>
    <m/>
    <m/>
    <m/>
    <m/>
    <m/>
    <m/>
    <m/>
    <m/>
    <n v="3982"/>
    <m/>
    <m/>
    <m/>
    <m/>
    <m/>
    <m/>
    <m/>
    <m/>
    <m/>
    <m/>
    <m/>
    <m/>
    <m/>
    <m/>
    <m/>
    <m/>
    <m/>
    <m/>
    <m/>
    <m/>
    <m/>
    <m/>
    <m/>
    <m/>
    <m/>
    <m/>
    <m/>
    <m/>
    <m/>
    <m/>
    <m/>
    <m/>
    <m/>
    <m/>
    <m/>
    <m/>
    <m/>
    <m/>
    <m/>
    <m/>
    <m/>
    <m/>
    <n v="77482"/>
    <m/>
    <s v="Dean or other administrator"/>
    <m/>
    <s v="No"/>
    <s v="M.A. (subject other than librarianship)"/>
    <m/>
    <m/>
    <m/>
    <s v="NA"/>
    <m/>
    <m/>
    <m/>
    <m/>
    <m/>
    <m/>
    <m/>
    <m/>
    <m/>
    <m/>
    <m/>
    <m/>
    <m/>
    <m/>
    <m/>
    <m/>
    <m/>
    <m/>
    <m/>
    <m/>
    <m/>
    <m/>
    <m/>
    <m/>
    <s v="estimate"/>
    <m/>
    <m/>
    <m/>
    <m/>
    <m/>
    <m/>
    <m/>
    <m/>
    <m/>
    <n v="28"/>
    <n v="22"/>
    <m/>
    <n v="52"/>
    <m/>
    <m/>
    <m/>
    <m/>
    <m/>
    <m/>
    <m/>
    <m/>
    <m/>
    <m/>
    <m/>
    <m/>
    <m/>
    <n v="37"/>
    <n v="925"/>
    <m/>
    <m/>
    <m/>
    <n v="56"/>
    <n v="48"/>
    <n v="48"/>
    <n v="0"/>
    <n v="0"/>
    <n v="0"/>
    <n v="0"/>
    <m/>
    <m/>
    <m/>
    <m/>
    <m/>
    <m/>
    <n v="0"/>
    <e v="#DIV/0!"/>
    <e v="#DIV/0!"/>
    <e v="#DIV/0!"/>
    <e v="#DIV/0!"/>
    <e v="#DIV/0!"/>
    <e v="#DIV/0!"/>
    <m/>
    <e v="#DIV/0!"/>
    <e v="#DIV/0!"/>
    <e v="#DIV/0!"/>
    <m/>
    <m/>
    <m/>
    <m/>
    <m/>
    <m/>
    <m/>
    <m/>
    <m/>
    <m/>
    <m/>
    <e v="#DIV/0!"/>
    <x v="0"/>
  </r>
  <r>
    <s v="Ohlone CCD"/>
    <x v="72"/>
    <s v="431"/>
    <s v="Single College District"/>
    <x v="0"/>
    <n v="0.29150760372989548"/>
    <n v="0.12441329244633581"/>
    <n v="0.38"/>
    <n v="43.5"/>
    <n v="15"/>
    <n v="20100"/>
    <x v="4"/>
    <x v="634"/>
    <x v="130"/>
    <x v="5"/>
    <n v="415"/>
    <n v="415"/>
    <n v="20"/>
    <n v="29"/>
    <n v="0"/>
    <m/>
    <m/>
    <m/>
    <m/>
    <m/>
    <m/>
    <m/>
    <m/>
    <m/>
    <m/>
    <n v="1000"/>
    <m/>
    <m/>
    <m/>
    <m/>
    <m/>
    <m/>
    <m/>
    <m/>
    <m/>
    <m/>
    <n v="320"/>
    <m/>
    <m/>
    <m/>
    <m/>
    <m/>
    <m/>
    <m/>
    <m/>
    <m/>
    <m/>
    <n v="5427.44"/>
    <m/>
    <m/>
    <m/>
    <m/>
    <m/>
    <m/>
    <m/>
    <m/>
    <m/>
    <m/>
    <n v="0"/>
    <m/>
    <m/>
    <m/>
    <m/>
    <m/>
    <m/>
    <m/>
    <m/>
    <m/>
    <m/>
    <m/>
    <m/>
    <m/>
    <m/>
    <m/>
    <m/>
    <m/>
    <m/>
    <m/>
    <m/>
    <m/>
    <m/>
    <m/>
    <m/>
    <m/>
    <m/>
    <m/>
    <m/>
    <m/>
    <m/>
    <m/>
    <m/>
    <n v="66243"/>
    <m/>
    <m/>
    <m/>
    <m/>
    <m/>
    <m/>
    <m/>
    <m/>
    <m/>
    <m/>
    <m/>
    <m/>
    <m/>
    <m/>
    <m/>
    <m/>
    <m/>
    <m/>
    <m/>
    <m/>
    <m/>
    <m/>
    <m/>
    <m/>
    <m/>
    <m/>
    <m/>
    <m/>
    <m/>
    <m/>
    <m/>
    <m/>
    <n v="326"/>
    <m/>
    <m/>
    <m/>
    <m/>
    <m/>
    <m/>
    <m/>
    <m/>
    <m/>
    <m/>
    <m/>
    <m/>
    <m/>
    <m/>
    <m/>
    <m/>
    <m/>
    <m/>
    <m/>
    <m/>
    <m/>
    <m/>
    <m/>
    <m/>
    <m/>
    <m/>
    <m/>
    <m/>
    <m/>
    <m/>
    <m/>
    <m/>
    <m/>
    <m/>
    <m/>
    <m/>
    <m/>
    <m/>
    <m/>
    <m/>
    <m/>
    <n v="6427.44"/>
    <n v="66889"/>
    <m/>
    <s v="Dean or other administrator"/>
    <m/>
    <s v="No"/>
    <s v="M.A. (subject other than librarianship)"/>
    <m/>
    <m/>
    <m/>
    <s v="NA"/>
    <m/>
    <m/>
    <m/>
    <m/>
    <m/>
    <m/>
    <m/>
    <n v="60"/>
    <n v="119"/>
    <m/>
    <m/>
    <m/>
    <m/>
    <m/>
    <m/>
    <n v="8"/>
    <m/>
    <m/>
    <m/>
    <n v="2"/>
    <n v="2"/>
    <n v="10"/>
    <m/>
    <m/>
    <s v="estimate"/>
    <m/>
    <m/>
    <m/>
    <m/>
    <m/>
    <m/>
    <m/>
    <m/>
    <m/>
    <n v="31"/>
    <n v="29"/>
    <m/>
    <n v="31"/>
    <m/>
    <m/>
    <m/>
    <m/>
    <m/>
    <m/>
    <m/>
    <m/>
    <m/>
    <m/>
    <m/>
    <m/>
    <m/>
    <n v="28"/>
    <n v="700"/>
    <m/>
    <m/>
    <m/>
    <n v="55"/>
    <n v="0"/>
    <n v="0"/>
    <n v="0"/>
    <n v="0"/>
    <n v="0"/>
    <n v="0"/>
    <m/>
    <m/>
    <m/>
    <m/>
    <m/>
    <m/>
    <n v="0"/>
    <e v="#DIV/0!"/>
    <e v="#DIV/0!"/>
    <e v="#DIV/0!"/>
    <e v="#DIV/0!"/>
    <e v="#DIV/0!"/>
    <e v="#DIV/0!"/>
    <m/>
    <e v="#DIV/0!"/>
    <e v="#DIV/0!"/>
    <e v="#DIV/0!"/>
    <m/>
    <m/>
    <m/>
    <m/>
    <m/>
    <m/>
    <m/>
    <m/>
    <m/>
    <m/>
    <m/>
    <n v="926.93712380952729"/>
    <x v="0"/>
  </r>
  <r>
    <s v="Ohlone CCD"/>
    <x v="72"/>
    <s v="431"/>
    <s v="Single College District"/>
    <x v="0"/>
    <n v="0.29150760372989548"/>
    <n v="0.12441329244633581"/>
    <n v="0.38"/>
    <n v="43.5"/>
    <n v="15"/>
    <n v="20110"/>
    <x v="5"/>
    <x v="635"/>
    <x v="131"/>
    <x v="16"/>
    <n v="90"/>
    <n v="505"/>
    <n v="31"/>
    <n v="59"/>
    <n v="39"/>
    <m/>
    <m/>
    <n v="2000"/>
    <n v="2950"/>
    <m/>
    <m/>
    <m/>
    <m/>
    <m/>
    <m/>
    <n v="4950"/>
    <m/>
    <m/>
    <m/>
    <m/>
    <m/>
    <m/>
    <m/>
    <m/>
    <m/>
    <m/>
    <n v="0"/>
    <n v="9198"/>
    <m/>
    <m/>
    <m/>
    <m/>
    <m/>
    <m/>
    <m/>
    <m/>
    <m/>
    <n v="9198"/>
    <m/>
    <m/>
    <m/>
    <m/>
    <m/>
    <m/>
    <m/>
    <m/>
    <m/>
    <m/>
    <n v="0"/>
    <m/>
    <m/>
    <m/>
    <m/>
    <m/>
    <m/>
    <m/>
    <m/>
    <m/>
    <m/>
    <m/>
    <m/>
    <m/>
    <m/>
    <m/>
    <m/>
    <m/>
    <m/>
    <m/>
    <m/>
    <m/>
    <m/>
    <n v="54296"/>
    <m/>
    <m/>
    <m/>
    <m/>
    <m/>
    <m/>
    <m/>
    <m/>
    <n v="10000"/>
    <n v="64296"/>
    <m/>
    <m/>
    <m/>
    <m/>
    <m/>
    <m/>
    <m/>
    <m/>
    <m/>
    <m/>
    <m/>
    <m/>
    <m/>
    <m/>
    <m/>
    <m/>
    <m/>
    <m/>
    <m/>
    <m/>
    <m/>
    <m/>
    <n v="0"/>
    <m/>
    <m/>
    <m/>
    <m/>
    <m/>
    <m/>
    <m/>
    <m/>
    <m/>
    <n v="0"/>
    <m/>
    <m/>
    <m/>
    <m/>
    <m/>
    <m/>
    <m/>
    <m/>
    <m/>
    <m/>
    <m/>
    <m/>
    <m/>
    <m/>
    <m/>
    <m/>
    <m/>
    <m/>
    <m/>
    <m/>
    <m/>
    <m/>
    <m/>
    <m/>
    <m/>
    <m/>
    <m/>
    <m/>
    <m/>
    <m/>
    <m/>
    <m/>
    <m/>
    <m/>
    <m/>
    <m/>
    <m/>
    <m/>
    <m/>
    <m/>
    <n v="0"/>
    <n v="14148"/>
    <n v="64296"/>
    <n v="78444"/>
    <s v="Dean or other administrator"/>
    <m/>
    <s v="No"/>
    <s v="M.A. (subject other than librarianship)"/>
    <s v="None"/>
    <m/>
    <m/>
    <m/>
    <n v="150"/>
    <n v="150"/>
    <n v="300"/>
    <n v="300"/>
    <n v="55000"/>
    <n v="0"/>
    <n v="22914"/>
    <n v="69"/>
    <n v="150"/>
    <n v="0"/>
    <n v="10"/>
    <n v="10"/>
    <n v="15291"/>
    <m/>
    <m/>
    <n v="9"/>
    <n v="4.5"/>
    <m/>
    <m/>
    <n v="2"/>
    <n v="2"/>
    <n v="6.5"/>
    <n v="1.42"/>
    <n v="3259"/>
    <s v="actual"/>
    <n v="3915"/>
    <n v="3632"/>
    <n v="1972"/>
    <m/>
    <m/>
    <m/>
    <n v="9519"/>
    <m/>
    <m/>
    <m/>
    <n v="48"/>
    <m/>
    <n v="25"/>
    <m/>
    <m/>
    <m/>
    <m/>
    <m/>
    <m/>
    <m/>
    <m/>
    <m/>
    <m/>
    <m/>
    <m/>
    <m/>
    <n v="50"/>
    <n v="1500"/>
    <n v="2"/>
    <m/>
    <n v="175"/>
    <n v="57"/>
    <n v="40"/>
    <n v="10"/>
    <n v="0"/>
    <n v="0"/>
    <n v="0"/>
    <n v="0"/>
    <m/>
    <m/>
    <m/>
    <m/>
    <m/>
    <n v="213077"/>
    <n v="0"/>
    <n v="6.3102340523175773E-2"/>
    <n v="0"/>
    <n v="0.11725562184488297"/>
    <n v="0"/>
    <n v="0.81964203763194121"/>
    <n v="0"/>
    <m/>
    <n v="0"/>
    <n v="0.18035796236805873"/>
    <n v="0.81964203763194121"/>
    <m/>
    <m/>
    <m/>
    <m/>
    <m/>
    <m/>
    <m/>
    <m/>
    <m/>
    <m/>
    <m/>
    <n v="1446.3059633699643"/>
    <x v="0"/>
  </r>
  <r>
    <s v="Ohlone CCD"/>
    <x v="72"/>
    <s v="431"/>
    <s v="Single College District"/>
    <x v="0"/>
    <n v="0.29150760372989548"/>
    <n v="0.12441329244633581"/>
    <n v="0.38"/>
    <n v="43.5"/>
    <n v="15"/>
    <n v="20120"/>
    <x v="6"/>
    <x v="636"/>
    <x v="131"/>
    <x v="16"/>
    <n v="90"/>
    <n v="505"/>
    <n v="31"/>
    <n v="59"/>
    <n v="39"/>
    <m/>
    <m/>
    <n v="2000"/>
    <n v="2950"/>
    <m/>
    <m/>
    <m/>
    <m/>
    <m/>
    <m/>
    <n v="4950"/>
    <m/>
    <m/>
    <m/>
    <m/>
    <m/>
    <m/>
    <m/>
    <m/>
    <m/>
    <n v="9837"/>
    <m/>
    <n v="6000"/>
    <m/>
    <m/>
    <m/>
    <m/>
    <m/>
    <m/>
    <m/>
    <m/>
    <m/>
    <n v="6000"/>
    <m/>
    <m/>
    <m/>
    <m/>
    <m/>
    <m/>
    <m/>
    <m/>
    <m/>
    <m/>
    <n v="0"/>
    <m/>
    <m/>
    <m/>
    <m/>
    <m/>
    <m/>
    <m/>
    <m/>
    <m/>
    <m/>
    <m/>
    <m/>
    <m/>
    <m/>
    <m/>
    <m/>
    <m/>
    <m/>
    <m/>
    <m/>
    <m/>
    <m/>
    <n v="54288"/>
    <m/>
    <m/>
    <m/>
    <m/>
    <m/>
    <m/>
    <m/>
    <m/>
    <n v="12000"/>
    <n v="66288"/>
    <m/>
    <m/>
    <m/>
    <m/>
    <m/>
    <m/>
    <m/>
    <m/>
    <m/>
    <m/>
    <m/>
    <m/>
    <m/>
    <m/>
    <m/>
    <m/>
    <m/>
    <m/>
    <m/>
    <m/>
    <m/>
    <m/>
    <n v="0"/>
    <m/>
    <n v="500"/>
    <m/>
    <m/>
    <m/>
    <m/>
    <m/>
    <m/>
    <m/>
    <n v="500"/>
    <m/>
    <m/>
    <m/>
    <m/>
    <m/>
    <m/>
    <m/>
    <m/>
    <m/>
    <m/>
    <m/>
    <m/>
    <m/>
    <m/>
    <m/>
    <m/>
    <m/>
    <m/>
    <m/>
    <m/>
    <m/>
    <m/>
    <m/>
    <m/>
    <m/>
    <m/>
    <m/>
    <m/>
    <m/>
    <m/>
    <m/>
    <m/>
    <m/>
    <m/>
    <m/>
    <m/>
    <m/>
    <m/>
    <m/>
    <m/>
    <n v="0"/>
    <n v="10950"/>
    <n v="66788"/>
    <n v="77738"/>
    <s v="Dean or other administrator"/>
    <m/>
    <s v="No"/>
    <s v="M.A. (subject other than librarianship)"/>
    <s v="None"/>
    <m/>
    <m/>
    <m/>
    <n v="150"/>
    <n v="150"/>
    <n v="300"/>
    <n v="300"/>
    <n v="56291"/>
    <n v="17"/>
    <n v="22931"/>
    <n v="51"/>
    <n v="179"/>
    <n v="0"/>
    <n v="10"/>
    <n v="10"/>
    <n v="12363"/>
    <m/>
    <m/>
    <n v="9"/>
    <n v="4.5"/>
    <m/>
    <m/>
    <n v="2"/>
    <n v="2"/>
    <n v="6.5"/>
    <n v="2.2999999999999998"/>
    <n v="3384"/>
    <s v="actual"/>
    <n v="3884"/>
    <n v="3591"/>
    <n v="1293"/>
    <n v="479"/>
    <m/>
    <m/>
    <n v="9247"/>
    <m/>
    <m/>
    <m/>
    <n v="41"/>
    <m/>
    <n v="18"/>
    <m/>
    <m/>
    <m/>
    <m/>
    <m/>
    <m/>
    <m/>
    <m/>
    <m/>
    <m/>
    <m/>
    <m/>
    <m/>
    <n v="70"/>
    <n v="1944"/>
    <n v="2"/>
    <m/>
    <n v="216"/>
    <n v="56"/>
    <n v="36"/>
    <n v="36"/>
    <n v="0"/>
    <n v="0"/>
    <n v="0"/>
    <n v="0"/>
    <m/>
    <m/>
    <m/>
    <m/>
    <m/>
    <n v="252427"/>
    <n v="0"/>
    <n v="6.3675422573258894E-2"/>
    <n v="0"/>
    <n v="7.7182330391828965E-2"/>
    <n v="0"/>
    <n v="0.85271038616892636"/>
    <n v="6.4318608659857468E-3"/>
    <m/>
    <n v="0"/>
    <n v="0.14085775296508785"/>
    <n v="0.85914224703491215"/>
    <m/>
    <m/>
    <m/>
    <m/>
    <m/>
    <m/>
    <m/>
    <m/>
    <m/>
    <m/>
    <m/>
    <n v="1329.5702564102542"/>
    <x v="0"/>
  </r>
  <r>
    <s v="Ohlone CCD"/>
    <x v="72"/>
    <s v="431"/>
    <s v="Single College District"/>
    <x v="0"/>
    <n v="0.29150760372989548"/>
    <n v="0.12441329244633581"/>
    <n v="0.38"/>
    <n v="43.5"/>
    <n v="15"/>
    <n v="20130"/>
    <x v="7"/>
    <x v="637"/>
    <x v="130"/>
    <x v="14"/>
    <n v="48"/>
    <n v="415"/>
    <n v="31"/>
    <n v="37"/>
    <m/>
    <n v="10834"/>
    <m/>
    <m/>
    <m/>
    <m/>
    <m/>
    <m/>
    <m/>
    <m/>
    <m/>
    <n v="10834"/>
    <m/>
    <m/>
    <m/>
    <m/>
    <m/>
    <m/>
    <m/>
    <m/>
    <m/>
    <m/>
    <m/>
    <n v="6576"/>
    <m/>
    <m/>
    <m/>
    <m/>
    <m/>
    <m/>
    <m/>
    <m/>
    <m/>
    <n v="6576"/>
    <m/>
    <m/>
    <m/>
    <m/>
    <m/>
    <m/>
    <m/>
    <m/>
    <m/>
    <m/>
    <m/>
    <m/>
    <m/>
    <m/>
    <m/>
    <m/>
    <m/>
    <m/>
    <m/>
    <m/>
    <m/>
    <m/>
    <m/>
    <m/>
    <m/>
    <m/>
    <m/>
    <m/>
    <m/>
    <m/>
    <m/>
    <m/>
    <m/>
    <n v="19319"/>
    <m/>
    <m/>
    <m/>
    <m/>
    <m/>
    <m/>
    <m/>
    <m/>
    <m/>
    <n v="19319"/>
    <m/>
    <m/>
    <m/>
    <m/>
    <m/>
    <m/>
    <m/>
    <m/>
    <m/>
    <m/>
    <m/>
    <m/>
    <m/>
    <m/>
    <m/>
    <m/>
    <m/>
    <m/>
    <m/>
    <m/>
    <m/>
    <m/>
    <n v="300"/>
    <m/>
    <m/>
    <m/>
    <m/>
    <m/>
    <m/>
    <m/>
    <m/>
    <m/>
    <n v="300"/>
    <m/>
    <m/>
    <m/>
    <m/>
    <m/>
    <m/>
    <m/>
    <m/>
    <m/>
    <m/>
    <m/>
    <m/>
    <m/>
    <m/>
    <m/>
    <m/>
    <m/>
    <m/>
    <m/>
    <m/>
    <m/>
    <m/>
    <m/>
    <m/>
    <m/>
    <m/>
    <m/>
    <m/>
    <m/>
    <m/>
    <n v="22468"/>
    <m/>
    <m/>
    <m/>
    <m/>
    <m/>
    <m/>
    <m/>
    <m/>
    <m/>
    <n v="22468"/>
    <n v="17410"/>
    <n v="19619"/>
    <n v="59497"/>
    <s v="Dean or other administrator"/>
    <m/>
    <s v="No"/>
    <s v="M.A."/>
    <s v="None"/>
    <m/>
    <m/>
    <m/>
    <n v="415"/>
    <n v="415"/>
    <n v="280"/>
    <n v="280"/>
    <n v="55000"/>
    <n v="0"/>
    <n v="22918"/>
    <n v="50"/>
    <n v="174"/>
    <n v="1"/>
    <n v="6"/>
    <n v="6"/>
    <n v="8200"/>
    <m/>
    <m/>
    <n v="5"/>
    <n v="3"/>
    <m/>
    <n v="2"/>
    <n v="2"/>
    <n v="2"/>
    <n v="5"/>
    <n v="1.25"/>
    <n v="2091"/>
    <s v="actual"/>
    <n v="2717"/>
    <n v="3287"/>
    <n v="1868"/>
    <n v="440"/>
    <n v="22"/>
    <m/>
    <n v="8334"/>
    <m/>
    <m/>
    <n v="15"/>
    <n v="11"/>
    <n v="70"/>
    <n v="23"/>
    <s v="No"/>
    <m/>
    <m/>
    <m/>
    <m/>
    <m/>
    <m/>
    <m/>
    <m/>
    <m/>
    <m/>
    <s v="No"/>
    <m/>
    <n v="47"/>
    <n v="1431"/>
    <n v="2"/>
    <n v="6"/>
    <n v="158"/>
    <n v="56"/>
    <m/>
    <m/>
    <n v="0"/>
    <n v="0"/>
    <n v="0"/>
    <n v="0"/>
    <s v="No"/>
    <m/>
    <m/>
    <s v="No"/>
    <s v="Yes"/>
    <n v="214007"/>
    <n v="0"/>
    <n v="0.18209321478393869"/>
    <n v="0"/>
    <n v="0.11052658117215994"/>
    <n v="0"/>
    <n v="0.324705447333479"/>
    <n v="5.0422710388759095E-3"/>
    <m/>
    <n v="0.37763248567154645"/>
    <n v="0.29261979595609861"/>
    <n v="0.32974771837235489"/>
    <m/>
    <m/>
    <m/>
    <m/>
    <m/>
    <m/>
    <m/>
    <m/>
    <m/>
    <m/>
    <m/>
    <n v="1767.9494476190418"/>
    <x v="0"/>
  </r>
  <r>
    <s v="Ohlone CCD"/>
    <x v="72"/>
    <s v="431"/>
    <s v="Single College District"/>
    <x v="0"/>
    <n v="0.29150760372989548"/>
    <n v="0.12441329244633581"/>
    <n v="0.38"/>
    <n v="43.5"/>
    <n v="15"/>
    <n v="20140"/>
    <x v="8"/>
    <x v="638"/>
    <x v="130"/>
    <x v="14"/>
    <n v="48"/>
    <n v="415"/>
    <n v="31"/>
    <n v="37"/>
    <m/>
    <n v="11822"/>
    <m/>
    <m/>
    <m/>
    <m/>
    <m/>
    <m/>
    <m/>
    <m/>
    <m/>
    <n v="11822"/>
    <n v="625"/>
    <m/>
    <m/>
    <m/>
    <m/>
    <m/>
    <m/>
    <m/>
    <m/>
    <m/>
    <n v="625"/>
    <n v="7219"/>
    <m/>
    <m/>
    <m/>
    <m/>
    <m/>
    <m/>
    <m/>
    <m/>
    <m/>
    <n v="7219"/>
    <n v="0"/>
    <m/>
    <m/>
    <m/>
    <m/>
    <m/>
    <m/>
    <m/>
    <m/>
    <m/>
    <n v="0"/>
    <n v="53460"/>
    <m/>
    <m/>
    <m/>
    <m/>
    <m/>
    <m/>
    <m/>
    <m/>
    <m/>
    <n v="53460"/>
    <n v="0"/>
    <m/>
    <m/>
    <m/>
    <m/>
    <m/>
    <m/>
    <m/>
    <m/>
    <m/>
    <n v="0"/>
    <n v="53460"/>
    <n v="0"/>
    <n v="0"/>
    <n v="0"/>
    <n v="0"/>
    <n v="0"/>
    <n v="0"/>
    <n v="0"/>
    <n v="0"/>
    <n v="0"/>
    <n v="53460"/>
    <n v="0"/>
    <m/>
    <m/>
    <m/>
    <m/>
    <m/>
    <m/>
    <m/>
    <m/>
    <m/>
    <n v="0"/>
    <n v="200"/>
    <m/>
    <m/>
    <m/>
    <m/>
    <m/>
    <m/>
    <m/>
    <m/>
    <m/>
    <n v="200"/>
    <n v="200"/>
    <n v="0"/>
    <n v="0"/>
    <n v="0"/>
    <n v="0"/>
    <n v="0"/>
    <n v="0"/>
    <n v="0"/>
    <n v="0"/>
    <n v="0"/>
    <n v="200"/>
    <n v="0"/>
    <m/>
    <m/>
    <m/>
    <m/>
    <m/>
    <m/>
    <m/>
    <m/>
    <n v="0"/>
    <n v="0"/>
    <m/>
    <m/>
    <m/>
    <m/>
    <m/>
    <m/>
    <m/>
    <m/>
    <n v="0"/>
    <n v="0"/>
    <n v="0"/>
    <n v="0"/>
    <n v="0"/>
    <n v="0"/>
    <n v="0"/>
    <n v="0"/>
    <n v="0"/>
    <n v="0"/>
    <n v="0"/>
    <n v="19168"/>
    <m/>
    <m/>
    <m/>
    <m/>
    <m/>
    <m/>
    <m/>
    <m/>
    <m/>
    <n v="19168"/>
    <n v="19041"/>
    <n v="54285"/>
    <n v="92494"/>
    <s v="Dean or other administrator"/>
    <m/>
    <s v="No"/>
    <s v="M.A."/>
    <s v="None"/>
    <m/>
    <m/>
    <m/>
    <n v="700"/>
    <n v="703"/>
    <n v="153"/>
    <n v="163"/>
    <n v="33844"/>
    <n v="1"/>
    <n v="22921"/>
    <n v="50"/>
    <n v="174"/>
    <n v="1"/>
    <n v="10"/>
    <n v="10"/>
    <n v="2096"/>
    <s v="No"/>
    <m/>
    <n v="3"/>
    <n v="4.5"/>
    <m/>
    <n v="3"/>
    <n v="3"/>
    <n v="3"/>
    <n v="7.5"/>
    <n v="2.35"/>
    <n v="2568"/>
    <s v="actual"/>
    <n v="2978"/>
    <n v="5934"/>
    <n v="1901"/>
    <n v="275"/>
    <n v="52"/>
    <m/>
    <n v="11140"/>
    <n v="20"/>
    <m/>
    <m/>
    <n v="16"/>
    <n v="104"/>
    <n v="9"/>
    <s v="No"/>
    <m/>
    <m/>
    <m/>
    <m/>
    <m/>
    <m/>
    <m/>
    <m/>
    <m/>
    <m/>
    <s v="No"/>
    <m/>
    <n v="41"/>
    <n v="1083"/>
    <n v="2"/>
    <n v="7"/>
    <n v="192"/>
    <n v="56"/>
    <n v="0"/>
    <n v="0"/>
    <n v="0"/>
    <n v="0"/>
    <n v="0"/>
    <m/>
    <s v="No"/>
    <m/>
    <s v="Yes"/>
    <s v="No"/>
    <s v="Yes"/>
    <n v="173630"/>
    <n v="0"/>
    <n v="0.12781369602352585"/>
    <n v="6.7571950613012736E-3"/>
    <n v="7.8048305836054224E-2"/>
    <n v="0"/>
    <n v="0.57798343676346575"/>
    <n v="2.1623024196164077E-3"/>
    <n v="0"/>
    <n v="0.20723506389603649"/>
    <n v="0.20586200185958009"/>
    <n v="0.58690293424438345"/>
    <n v="0.48"/>
    <s v="Yes"/>
    <m/>
    <m/>
    <s v="College Foundation"/>
    <m/>
    <s v="Textbook Donations from Faculty"/>
    <m/>
    <m/>
    <m/>
    <m/>
    <n v="1146.1147682539624"/>
    <x v="0"/>
  </r>
  <r>
    <s v="Coast CCD"/>
    <x v="73"/>
    <s v="833"/>
    <s v="Multi-College District"/>
    <x v="0"/>
    <n v="0.48768755833153854"/>
    <n v="0.20561418623016728"/>
    <n v="0.31"/>
    <n v="5.9"/>
    <n v="17"/>
    <n v="20060"/>
    <x v="0"/>
    <x v="63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Coast CCD"/>
    <x v="73"/>
    <s v="833"/>
    <s v="Multi-College District"/>
    <x v="0"/>
    <n v="0.48768755833153854"/>
    <n v="0.20561418623016728"/>
    <n v="0.31"/>
    <n v="5.9"/>
    <n v="17"/>
    <n v="20070"/>
    <x v="1"/>
    <x v="640"/>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Coast CCD"/>
    <x v="73"/>
    <s v="833"/>
    <s v="Multi-College District"/>
    <x v="0"/>
    <n v="0.48768755833153854"/>
    <n v="0.20561418623016728"/>
    <n v="0.31"/>
    <n v="5.9"/>
    <n v="17"/>
    <n v="20080"/>
    <x v="2"/>
    <x v="641"/>
    <x v="132"/>
    <x v="13"/>
    <n v="89"/>
    <n v="997"/>
    <n v="99"/>
    <n v="118"/>
    <m/>
    <n v="70259"/>
    <m/>
    <m/>
    <n v="29818"/>
    <m/>
    <m/>
    <m/>
    <m/>
    <m/>
    <n v="3314"/>
    <n v="103391"/>
    <m/>
    <m/>
    <m/>
    <m/>
    <m/>
    <m/>
    <m/>
    <m/>
    <m/>
    <n v="5000"/>
    <n v="5000"/>
    <n v="31455.66"/>
    <m/>
    <m/>
    <m/>
    <m/>
    <m/>
    <m/>
    <m/>
    <n v="904.42"/>
    <m/>
    <n v="32360.080000000002"/>
    <n v="6141.26"/>
    <m/>
    <m/>
    <m/>
    <m/>
    <m/>
    <m/>
    <m/>
    <m/>
    <m/>
    <n v="6141.26"/>
    <m/>
    <m/>
    <m/>
    <m/>
    <m/>
    <m/>
    <m/>
    <m/>
    <m/>
    <m/>
    <m/>
    <m/>
    <m/>
    <m/>
    <m/>
    <m/>
    <m/>
    <m/>
    <m/>
    <m/>
    <m/>
    <m/>
    <m/>
    <m/>
    <m/>
    <m/>
    <m/>
    <m/>
    <m/>
    <n v="36000"/>
    <m/>
    <n v="39309.25"/>
    <n v="75309.25"/>
    <m/>
    <m/>
    <m/>
    <m/>
    <m/>
    <m/>
    <m/>
    <m/>
    <m/>
    <m/>
    <m/>
    <m/>
    <m/>
    <m/>
    <m/>
    <m/>
    <m/>
    <m/>
    <m/>
    <m/>
    <m/>
    <m/>
    <m/>
    <m/>
    <m/>
    <m/>
    <m/>
    <m/>
    <m/>
    <m/>
    <m/>
    <m/>
    <m/>
    <m/>
    <m/>
    <m/>
    <m/>
    <m/>
    <m/>
    <m/>
    <m/>
    <m/>
    <m/>
    <m/>
    <m/>
    <m/>
    <m/>
    <m/>
    <m/>
    <m/>
    <m/>
    <m/>
    <m/>
    <m/>
    <m/>
    <m/>
    <m/>
    <m/>
    <m/>
    <m/>
    <m/>
    <m/>
    <m/>
    <m/>
    <m/>
    <m/>
    <m/>
    <m/>
    <m/>
    <m/>
    <m/>
    <m/>
    <m/>
    <m/>
    <n v="141892.34000000003"/>
    <n v="80309.25"/>
    <n v="222201.59000000003"/>
    <s v="Dean or other administrator"/>
    <m/>
    <s v="No"/>
    <s v="M.A. (subject other than librarianship)"/>
    <m/>
    <m/>
    <s v="Stipend"/>
    <m/>
    <n v="1139"/>
    <n v="1161"/>
    <n v="219"/>
    <n v="240"/>
    <n v="90710"/>
    <n v="2970"/>
    <n v="6123"/>
    <n v="215"/>
    <m/>
    <n v="55"/>
    <n v="34"/>
    <n v="41"/>
    <n v="2920"/>
    <m/>
    <m/>
    <n v="5.4"/>
    <n v="5.4"/>
    <m/>
    <m/>
    <n v="5.5"/>
    <n v="5.5"/>
    <n v="10.9"/>
    <n v="3.25"/>
    <n v="3776"/>
    <s v="actual"/>
    <n v="13405"/>
    <n v="21377"/>
    <n v="1420"/>
    <n v="11650"/>
    <m/>
    <m/>
    <n v="47852"/>
    <m/>
    <m/>
    <n v="12"/>
    <n v="12"/>
    <n v="18"/>
    <n v="18"/>
    <m/>
    <m/>
    <m/>
    <m/>
    <m/>
    <m/>
    <m/>
    <m/>
    <m/>
    <m/>
    <m/>
    <m/>
    <m/>
    <n v="222"/>
    <n v="6317"/>
    <n v="1"/>
    <n v="1"/>
    <n v="27"/>
    <m/>
    <n v="24"/>
    <n v="24"/>
    <n v="5"/>
    <n v="5"/>
    <n v="240"/>
    <n v="75"/>
    <m/>
    <m/>
    <m/>
    <m/>
    <m/>
    <n v="278036"/>
    <n v="34"/>
    <n v="0.46530270102927701"/>
    <n v="2.2502089206472373E-2"/>
    <n v="0.14563388137771652"/>
    <n v="2.7638236072028106E-2"/>
    <n v="0.3389230923145059"/>
    <n v="0"/>
    <m/>
    <n v="0"/>
    <n v="0.63857481847902176"/>
    <n v="0.3614251815209783"/>
    <m/>
    <m/>
    <m/>
    <m/>
    <m/>
    <m/>
    <m/>
    <m/>
    <m/>
    <m/>
    <m/>
    <n v="1804.1937614678875"/>
    <x v="2"/>
  </r>
  <r>
    <s v="Coast CCD"/>
    <x v="73"/>
    <s v="833"/>
    <s v="Multi-College District"/>
    <x v="0"/>
    <n v="0.48768755833153854"/>
    <n v="0.20561418623016728"/>
    <n v="0.31"/>
    <n v="5.9"/>
    <n v="17"/>
    <n v="20090"/>
    <x v="3"/>
    <x v="642"/>
    <x v="132"/>
    <x v="13"/>
    <n v="89"/>
    <n v="997"/>
    <n v="99"/>
    <n v="118"/>
    <m/>
    <n v="80769"/>
    <m/>
    <m/>
    <m/>
    <m/>
    <m/>
    <m/>
    <m/>
    <m/>
    <n v="5879"/>
    <n v="86648"/>
    <m/>
    <m/>
    <m/>
    <m/>
    <m/>
    <m/>
    <m/>
    <m/>
    <m/>
    <n v="6100"/>
    <n v="6100"/>
    <n v="32318.32"/>
    <m/>
    <m/>
    <n v="258.39999999999998"/>
    <m/>
    <m/>
    <m/>
    <m/>
    <n v="823.97"/>
    <n v="270"/>
    <n v="33670.89"/>
    <n v="6447.91"/>
    <m/>
    <m/>
    <m/>
    <m/>
    <m/>
    <m/>
    <m/>
    <m/>
    <m/>
    <n v="6447.91"/>
    <m/>
    <m/>
    <m/>
    <m/>
    <m/>
    <m/>
    <m/>
    <m/>
    <m/>
    <m/>
    <m/>
    <m/>
    <m/>
    <m/>
    <m/>
    <m/>
    <m/>
    <m/>
    <m/>
    <m/>
    <m/>
    <m/>
    <m/>
    <m/>
    <m/>
    <m/>
    <m/>
    <m/>
    <m/>
    <n v="36000"/>
    <m/>
    <n v="42128.18"/>
    <n v="78128.179999999993"/>
    <m/>
    <m/>
    <m/>
    <m/>
    <m/>
    <m/>
    <m/>
    <m/>
    <m/>
    <m/>
    <m/>
    <m/>
    <m/>
    <m/>
    <m/>
    <m/>
    <m/>
    <m/>
    <m/>
    <m/>
    <m/>
    <m/>
    <m/>
    <m/>
    <m/>
    <m/>
    <m/>
    <m/>
    <m/>
    <m/>
    <m/>
    <m/>
    <m/>
    <m/>
    <m/>
    <m/>
    <m/>
    <m/>
    <m/>
    <m/>
    <m/>
    <m/>
    <m/>
    <m/>
    <m/>
    <m/>
    <m/>
    <m/>
    <m/>
    <m/>
    <m/>
    <m/>
    <m/>
    <m/>
    <m/>
    <m/>
    <m/>
    <m/>
    <m/>
    <m/>
    <m/>
    <m/>
    <m/>
    <m/>
    <m/>
    <m/>
    <m/>
    <m/>
    <m/>
    <m/>
    <m/>
    <m/>
    <m/>
    <m/>
    <n v="126766.8"/>
    <n v="84228.18"/>
    <n v="210994.97999999998"/>
    <s v="Dean or other administrator"/>
    <m/>
    <s v="No"/>
    <s v="M.A. (subject other than librarianship)"/>
    <m/>
    <m/>
    <s v="Stipend"/>
    <m/>
    <n v="2050"/>
    <n v="2289"/>
    <n v="173"/>
    <n v="181"/>
    <n v="92095"/>
    <n v="2681"/>
    <n v="8804"/>
    <n v="221"/>
    <m/>
    <n v="55"/>
    <n v="253"/>
    <n v="275"/>
    <n v="3173"/>
    <m/>
    <m/>
    <n v="6.4"/>
    <n v="6.4"/>
    <m/>
    <m/>
    <n v="7.5"/>
    <n v="7.5"/>
    <n v="13.9"/>
    <n v="3.75"/>
    <n v="5073"/>
    <s v="actual"/>
    <n v="18019"/>
    <n v="41370"/>
    <n v="2531"/>
    <n v="12401"/>
    <m/>
    <m/>
    <n v="74321"/>
    <m/>
    <m/>
    <n v="45"/>
    <n v="45"/>
    <n v="13"/>
    <n v="13"/>
    <m/>
    <m/>
    <m/>
    <m/>
    <m/>
    <m/>
    <m/>
    <m/>
    <m/>
    <m/>
    <m/>
    <m/>
    <m/>
    <n v="228"/>
    <n v="6394"/>
    <n v="1"/>
    <n v="1"/>
    <n v="51"/>
    <m/>
    <n v="16"/>
    <n v="16"/>
    <n v="5"/>
    <n v="5"/>
    <n v="249"/>
    <n v="75"/>
    <m/>
    <m/>
    <m/>
    <m/>
    <m/>
    <n v="583813"/>
    <n v="16"/>
    <n v="0.41066379873113573"/>
    <n v="2.8910640433246329E-2"/>
    <n v="0.15958147440285073"/>
    <n v="3.0559542222284151E-2"/>
    <n v="0.37028454421048312"/>
    <n v="0"/>
    <m/>
    <n v="0"/>
    <n v="0.60080481535627062"/>
    <n v="0.39919518464372944"/>
    <m/>
    <m/>
    <m/>
    <m/>
    <m/>
    <m/>
    <m/>
    <m/>
    <m/>
    <m/>
    <m/>
    <n v="1490.9907776636062"/>
    <x v="1"/>
  </r>
  <r>
    <s v="Coast CCD"/>
    <x v="73"/>
    <s v="833"/>
    <s v="Multi-College District"/>
    <x v="0"/>
    <n v="0.48768755833153854"/>
    <n v="0.20561418623016728"/>
    <n v="0.31"/>
    <n v="5.9"/>
    <n v="17"/>
    <n v="20100"/>
    <x v="4"/>
    <x v="643"/>
    <x v="132"/>
    <x v="13"/>
    <n v="89"/>
    <n v="997"/>
    <n v="99"/>
    <n v="118"/>
    <m/>
    <n v="64736"/>
    <m/>
    <m/>
    <m/>
    <m/>
    <m/>
    <m/>
    <m/>
    <n v="6109"/>
    <n v="8607"/>
    <n v="79452"/>
    <n v="6100"/>
    <m/>
    <m/>
    <m/>
    <m/>
    <m/>
    <m/>
    <m/>
    <m/>
    <m/>
    <n v="6100"/>
    <n v="30837.73"/>
    <m/>
    <m/>
    <m/>
    <m/>
    <m/>
    <m/>
    <m/>
    <m/>
    <m/>
    <n v="30837.73"/>
    <n v="6424.2"/>
    <m/>
    <m/>
    <m/>
    <m/>
    <m/>
    <m/>
    <m/>
    <m/>
    <m/>
    <n v="6424.2"/>
    <m/>
    <m/>
    <m/>
    <m/>
    <m/>
    <m/>
    <m/>
    <m/>
    <m/>
    <m/>
    <m/>
    <m/>
    <m/>
    <m/>
    <m/>
    <m/>
    <m/>
    <m/>
    <m/>
    <m/>
    <m/>
    <m/>
    <m/>
    <m/>
    <m/>
    <m/>
    <m/>
    <m/>
    <m/>
    <m/>
    <m/>
    <n v="71610.97"/>
    <n v="71610.97"/>
    <m/>
    <m/>
    <m/>
    <m/>
    <m/>
    <m/>
    <m/>
    <m/>
    <m/>
    <m/>
    <m/>
    <m/>
    <m/>
    <m/>
    <m/>
    <m/>
    <m/>
    <m/>
    <m/>
    <m/>
    <m/>
    <m/>
    <m/>
    <m/>
    <m/>
    <m/>
    <m/>
    <m/>
    <m/>
    <m/>
    <m/>
    <m/>
    <m/>
    <m/>
    <m/>
    <m/>
    <m/>
    <m/>
    <m/>
    <m/>
    <m/>
    <m/>
    <m/>
    <m/>
    <m/>
    <m/>
    <m/>
    <m/>
    <m/>
    <m/>
    <m/>
    <m/>
    <m/>
    <m/>
    <m/>
    <m/>
    <m/>
    <m/>
    <m/>
    <m/>
    <m/>
    <m/>
    <m/>
    <m/>
    <m/>
    <m/>
    <m/>
    <m/>
    <m/>
    <m/>
    <m/>
    <m/>
    <m/>
    <m/>
    <n v="116713.93"/>
    <n v="77710.97"/>
    <n v="194424.9"/>
    <s v="Dean or other administrator"/>
    <m/>
    <s v="No"/>
    <s v="M.A. (subject other than librarianship)"/>
    <m/>
    <m/>
    <s v="Stipend"/>
    <m/>
    <n v="1654"/>
    <n v="1918"/>
    <n v="195"/>
    <n v="210"/>
    <n v="91513"/>
    <n v="3174"/>
    <n v="11978"/>
    <n v="216"/>
    <n v="0"/>
    <n v="55"/>
    <n v="126"/>
    <n v="129"/>
    <n v="3299"/>
    <m/>
    <m/>
    <n v="7.4"/>
    <n v="7.4"/>
    <m/>
    <m/>
    <n v="7.5"/>
    <n v="7.5"/>
    <n v="14.9"/>
    <n v="3.5"/>
    <n v="4327"/>
    <s v="actual"/>
    <n v="16469"/>
    <n v="50551"/>
    <n v="2570"/>
    <n v="14899"/>
    <m/>
    <n v="3"/>
    <n v="84492"/>
    <m/>
    <m/>
    <n v="17"/>
    <n v="17"/>
    <n v="13"/>
    <n v="13"/>
    <m/>
    <m/>
    <m/>
    <m/>
    <m/>
    <m/>
    <m/>
    <m/>
    <m/>
    <m/>
    <m/>
    <m/>
    <m/>
    <n v="190"/>
    <n v="5284"/>
    <n v="1"/>
    <n v="1"/>
    <n v="46"/>
    <m/>
    <n v="16"/>
    <n v="16"/>
    <n v="5"/>
    <n v="0"/>
    <n v="240"/>
    <n v="0"/>
    <m/>
    <m/>
    <m/>
    <m/>
    <m/>
    <n v="603254"/>
    <n v="26"/>
    <n v="0.40865136101394423"/>
    <n v="3.1374582165144486E-2"/>
    <n v="0.15860998256910508"/>
    <n v="3.3042064056610032E-2"/>
    <n v="0.36832201019519623"/>
    <n v="0"/>
    <m/>
    <n v="0"/>
    <n v="0.60030340763965928"/>
    <n v="0.39969659236034072"/>
    <m/>
    <m/>
    <m/>
    <m/>
    <m/>
    <m/>
    <m/>
    <m/>
    <m/>
    <m/>
    <m/>
    <n v="1354.5079705976505"/>
    <x v="1"/>
  </r>
  <r>
    <s v="Coast CCD"/>
    <x v="73"/>
    <s v="833"/>
    <s v="Multi-College District"/>
    <x v="0"/>
    <n v="0.48768755833153854"/>
    <n v="0.20561418623016728"/>
    <n v="0.31"/>
    <n v="5.9"/>
    <n v="17"/>
    <n v="20110"/>
    <x v="5"/>
    <x v="644"/>
    <x v="133"/>
    <x v="13"/>
    <n v="173"/>
    <n v="997"/>
    <n v="99"/>
    <n v="120"/>
    <s v="wireless only"/>
    <n v="63500"/>
    <m/>
    <m/>
    <m/>
    <m/>
    <m/>
    <m/>
    <m/>
    <m/>
    <m/>
    <n v="63500"/>
    <m/>
    <m/>
    <m/>
    <m/>
    <m/>
    <m/>
    <m/>
    <m/>
    <n v="6100"/>
    <m/>
    <n v="6100"/>
    <n v="40928"/>
    <m/>
    <m/>
    <m/>
    <m/>
    <m/>
    <m/>
    <m/>
    <n v="728"/>
    <m/>
    <n v="41656"/>
    <m/>
    <m/>
    <m/>
    <m/>
    <m/>
    <m/>
    <m/>
    <m/>
    <n v="6424"/>
    <m/>
    <n v="6424"/>
    <m/>
    <m/>
    <m/>
    <m/>
    <m/>
    <m/>
    <m/>
    <m/>
    <m/>
    <m/>
    <m/>
    <m/>
    <m/>
    <m/>
    <m/>
    <m/>
    <m/>
    <m/>
    <m/>
    <m/>
    <m/>
    <m/>
    <m/>
    <m/>
    <m/>
    <m/>
    <m/>
    <m/>
    <m/>
    <m/>
    <n v="82514"/>
    <n v="7725"/>
    <n v="90239"/>
    <m/>
    <m/>
    <m/>
    <m/>
    <m/>
    <m/>
    <m/>
    <m/>
    <m/>
    <m/>
    <m/>
    <m/>
    <m/>
    <m/>
    <m/>
    <m/>
    <m/>
    <m/>
    <m/>
    <m/>
    <m/>
    <m/>
    <m/>
    <m/>
    <m/>
    <m/>
    <m/>
    <m/>
    <m/>
    <m/>
    <m/>
    <n v="2049"/>
    <n v="2049"/>
    <m/>
    <m/>
    <m/>
    <m/>
    <m/>
    <m/>
    <m/>
    <m/>
    <m/>
    <m/>
    <m/>
    <m/>
    <m/>
    <m/>
    <m/>
    <m/>
    <m/>
    <m/>
    <m/>
    <m/>
    <m/>
    <m/>
    <m/>
    <m/>
    <m/>
    <m/>
    <m/>
    <m/>
    <m/>
    <m/>
    <m/>
    <m/>
    <m/>
    <m/>
    <m/>
    <m/>
    <m/>
    <m/>
    <m/>
    <m/>
    <m/>
    <n v="105156"/>
    <n v="104812"/>
    <n v="209968"/>
    <s v="Dean or other administrator"/>
    <m/>
    <s v="No"/>
    <s v="M.A. (subject other than librarianship)"/>
    <m/>
    <m/>
    <s v="Stipend"/>
    <m/>
    <n v="2169"/>
    <n v="2362"/>
    <n v="324"/>
    <n v="354"/>
    <n v="92713"/>
    <n v="2183"/>
    <n v="14160"/>
    <n v="212"/>
    <n v="0"/>
    <n v="55"/>
    <n v="88"/>
    <n v="91"/>
    <n v="3387"/>
    <m/>
    <m/>
    <n v="9"/>
    <n v="6.39"/>
    <m/>
    <m/>
    <n v="11"/>
    <n v="7.5"/>
    <n v="13.89"/>
    <n v="3.2"/>
    <n v="25000"/>
    <s v="estimate"/>
    <n v="14526"/>
    <n v="68828"/>
    <m/>
    <n v="1054"/>
    <m/>
    <m/>
    <n v="84408"/>
    <m/>
    <m/>
    <n v="7"/>
    <n v="7"/>
    <n v="0"/>
    <n v="0"/>
    <m/>
    <m/>
    <m/>
    <m/>
    <m/>
    <m/>
    <m/>
    <m/>
    <m/>
    <m/>
    <m/>
    <m/>
    <m/>
    <n v="186"/>
    <n v="5129"/>
    <n v="1"/>
    <n v="2"/>
    <n v="48"/>
    <n v="64"/>
    <n v="16"/>
    <n v="16"/>
    <n v="5"/>
    <n v="0"/>
    <n v="5"/>
    <n v="0"/>
    <m/>
    <m/>
    <m/>
    <m/>
    <m/>
    <n v="566457"/>
    <n v="31"/>
    <n v="0.30242703650080011"/>
    <n v="2.9052046026061113E-2"/>
    <n v="0.19839213594452487"/>
    <n v="3.0595138306789605E-2"/>
    <n v="0.42977501333536539"/>
    <n v="9.7586298864588885E-3"/>
    <m/>
    <n v="0"/>
    <n v="0.50081917244532503"/>
    <n v="0.49918082755467502"/>
    <m/>
    <m/>
    <m/>
    <m/>
    <m/>
    <m/>
    <m/>
    <m/>
    <m/>
    <m/>
    <m/>
    <n v="1423.5709417532469"/>
    <x v="2"/>
  </r>
  <r>
    <s v="Coast CCD"/>
    <x v="73"/>
    <s v="833"/>
    <s v="Multi-College District"/>
    <x v="0"/>
    <n v="0.48768755833153854"/>
    <n v="0.20561418623016728"/>
    <n v="0.31"/>
    <n v="5.9"/>
    <n v="17"/>
    <n v="20120"/>
    <x v="6"/>
    <x v="645"/>
    <x v="133"/>
    <x v="13"/>
    <n v="173"/>
    <n v="997"/>
    <n v="99"/>
    <n v="120"/>
    <s v="wireless only"/>
    <n v="55000"/>
    <m/>
    <m/>
    <m/>
    <m/>
    <m/>
    <m/>
    <m/>
    <m/>
    <m/>
    <n v="55000"/>
    <n v="5000"/>
    <m/>
    <m/>
    <m/>
    <m/>
    <m/>
    <m/>
    <m/>
    <m/>
    <m/>
    <n v="5000"/>
    <n v="33000"/>
    <m/>
    <m/>
    <m/>
    <m/>
    <m/>
    <m/>
    <m/>
    <n v="9426"/>
    <m/>
    <n v="42426"/>
    <m/>
    <m/>
    <m/>
    <m/>
    <m/>
    <m/>
    <m/>
    <m/>
    <n v="6874"/>
    <m/>
    <n v="6874"/>
    <m/>
    <m/>
    <m/>
    <m/>
    <m/>
    <m/>
    <m/>
    <m/>
    <m/>
    <m/>
    <m/>
    <m/>
    <m/>
    <m/>
    <m/>
    <m/>
    <m/>
    <m/>
    <m/>
    <m/>
    <m/>
    <m/>
    <m/>
    <m/>
    <m/>
    <m/>
    <m/>
    <m/>
    <m/>
    <m/>
    <n v="76424"/>
    <m/>
    <n v="76424"/>
    <m/>
    <m/>
    <m/>
    <m/>
    <m/>
    <m/>
    <m/>
    <m/>
    <m/>
    <m/>
    <m/>
    <m/>
    <m/>
    <m/>
    <m/>
    <m/>
    <m/>
    <m/>
    <m/>
    <m/>
    <m/>
    <m/>
    <m/>
    <m/>
    <m/>
    <m/>
    <m/>
    <m/>
    <m/>
    <m/>
    <m/>
    <n v="133"/>
    <n v="133"/>
    <m/>
    <m/>
    <m/>
    <m/>
    <m/>
    <m/>
    <m/>
    <m/>
    <m/>
    <m/>
    <m/>
    <m/>
    <m/>
    <m/>
    <m/>
    <m/>
    <m/>
    <m/>
    <m/>
    <m/>
    <m/>
    <m/>
    <m/>
    <m/>
    <m/>
    <m/>
    <m/>
    <m/>
    <m/>
    <m/>
    <m/>
    <m/>
    <m/>
    <m/>
    <m/>
    <m/>
    <m/>
    <m/>
    <m/>
    <m/>
    <m/>
    <n v="97426"/>
    <n v="88431"/>
    <n v="185857"/>
    <s v="Dean or other administrator"/>
    <m/>
    <s v="No"/>
    <s v="M.A. (subject other than librarianship)"/>
    <m/>
    <m/>
    <s v="Stipend"/>
    <m/>
    <n v="1178"/>
    <n v="1340"/>
    <n v="286"/>
    <n v="302"/>
    <n v="93529"/>
    <n v="4587"/>
    <n v="18747"/>
    <n v="212"/>
    <n v="0"/>
    <n v="55"/>
    <n v="75"/>
    <n v="101"/>
    <n v="3462"/>
    <m/>
    <m/>
    <n v="9"/>
    <n v="6.73"/>
    <m/>
    <m/>
    <n v="11"/>
    <n v="7.4"/>
    <n v="14.13"/>
    <n v="2.8"/>
    <n v="21750"/>
    <s v="estimate"/>
    <n v="12240"/>
    <n v="60490"/>
    <m/>
    <n v="1034"/>
    <m/>
    <m/>
    <n v="73764"/>
    <m/>
    <m/>
    <n v="13"/>
    <n v="13"/>
    <n v="0"/>
    <n v="0"/>
    <m/>
    <m/>
    <m/>
    <m/>
    <m/>
    <m/>
    <m/>
    <m/>
    <m/>
    <m/>
    <m/>
    <m/>
    <m/>
    <n v="172"/>
    <n v="4787"/>
    <n v="1"/>
    <n v="2"/>
    <n v="67"/>
    <n v="64"/>
    <n v="16"/>
    <n v="16"/>
    <n v="5"/>
    <n v="0"/>
    <n v="5"/>
    <n v="0"/>
    <m/>
    <m/>
    <m/>
    <m/>
    <m/>
    <n v="609451"/>
    <n v="25"/>
    <n v="0.29592643806797697"/>
    <n v="2.6902403460725182E-2"/>
    <n v="0.22827227384494531"/>
    <n v="3.6985424277804976E-2"/>
    <n v="0.41119785641649226"/>
    <n v="7.1560393205528981E-4"/>
    <m/>
    <n v="0"/>
    <n v="0.52419871191292233"/>
    <n v="0.47580128808707772"/>
    <m/>
    <m/>
    <m/>
    <m/>
    <m/>
    <m/>
    <m/>
    <m/>
    <m/>
    <m/>
    <m/>
    <n v="1310.7491793886834"/>
    <x v="2"/>
  </r>
  <r>
    <s v="Coast CCD"/>
    <x v="73"/>
    <s v="833"/>
    <s v="Multi-College District"/>
    <x v="0"/>
    <n v="0.48768755833153854"/>
    <n v="0.20561418623016728"/>
    <n v="0.31"/>
    <n v="5.9"/>
    <n v="17"/>
    <n v="20130"/>
    <x v="7"/>
    <x v="646"/>
    <x v="133"/>
    <x v="16"/>
    <n v="84"/>
    <n v="997"/>
    <n v="99"/>
    <n v="77"/>
    <m/>
    <n v="46596.53"/>
    <m/>
    <m/>
    <m/>
    <m/>
    <m/>
    <m/>
    <m/>
    <m/>
    <n v="5500"/>
    <n v="52096.53"/>
    <n v="6277.66"/>
    <m/>
    <m/>
    <m/>
    <m/>
    <m/>
    <m/>
    <m/>
    <m/>
    <m/>
    <n v="6277.66"/>
    <n v="29500"/>
    <m/>
    <m/>
    <m/>
    <m/>
    <m/>
    <m/>
    <m/>
    <m/>
    <m/>
    <n v="29500"/>
    <m/>
    <m/>
    <m/>
    <m/>
    <m/>
    <m/>
    <m/>
    <m/>
    <m/>
    <m/>
    <m/>
    <m/>
    <m/>
    <m/>
    <m/>
    <m/>
    <m/>
    <m/>
    <m/>
    <m/>
    <m/>
    <m/>
    <m/>
    <m/>
    <m/>
    <m/>
    <m/>
    <m/>
    <m/>
    <m/>
    <m/>
    <m/>
    <m/>
    <m/>
    <m/>
    <m/>
    <m/>
    <m/>
    <m/>
    <m/>
    <m/>
    <n v="72721"/>
    <m/>
    <n v="72721"/>
    <m/>
    <m/>
    <m/>
    <m/>
    <m/>
    <m/>
    <m/>
    <m/>
    <m/>
    <m/>
    <m/>
    <m/>
    <m/>
    <m/>
    <m/>
    <m/>
    <m/>
    <m/>
    <m/>
    <m/>
    <m/>
    <m/>
    <m/>
    <m/>
    <m/>
    <m/>
    <m/>
    <m/>
    <m/>
    <m/>
    <m/>
    <n v="1341.51"/>
    <n v="1341.51"/>
    <m/>
    <m/>
    <m/>
    <m/>
    <m/>
    <m/>
    <m/>
    <m/>
    <m/>
    <m/>
    <m/>
    <m/>
    <m/>
    <m/>
    <m/>
    <m/>
    <m/>
    <m/>
    <m/>
    <m/>
    <m/>
    <m/>
    <m/>
    <m/>
    <m/>
    <m/>
    <m/>
    <n v="8912"/>
    <m/>
    <n v="8912"/>
    <m/>
    <m/>
    <m/>
    <m/>
    <m/>
    <m/>
    <m/>
    <m/>
    <m/>
    <m/>
    <m/>
    <n v="81596.53"/>
    <n v="89252.17"/>
    <n v="170848.7"/>
    <s v="Dean or other administrator"/>
    <m/>
    <s v="No"/>
    <s v="M.A."/>
    <m/>
    <m/>
    <s v="Stipend"/>
    <m/>
    <n v="1344"/>
    <n v="1552"/>
    <n v="258"/>
    <n v="272"/>
    <n v="93853"/>
    <n v="140"/>
    <n v="18930"/>
    <n v="169"/>
    <n v="3"/>
    <n v="52"/>
    <n v="47"/>
    <n v="103"/>
    <n v="3240"/>
    <m/>
    <m/>
    <n v="9"/>
    <n v="5.47"/>
    <m/>
    <n v="11"/>
    <n v="11"/>
    <n v="11.8"/>
    <n v="17.27"/>
    <n v="3.55"/>
    <n v="12364"/>
    <s v="estimate"/>
    <n v="10244"/>
    <n v="49372"/>
    <m/>
    <n v="2684"/>
    <m/>
    <m/>
    <n v="62300"/>
    <m/>
    <m/>
    <n v="23"/>
    <n v="2"/>
    <n v="2"/>
    <n v="21"/>
    <s v="Yes"/>
    <s v="Cypress"/>
    <s v="Golden West"/>
    <s v="Fullerton"/>
    <m/>
    <m/>
    <m/>
    <m/>
    <m/>
    <m/>
    <m/>
    <s v="No"/>
    <m/>
    <n v="169"/>
    <n v="4387"/>
    <n v="1"/>
    <n v="2"/>
    <n v="58"/>
    <n v="64"/>
    <n v="16"/>
    <n v="16"/>
    <n v="5"/>
    <n v="0"/>
    <n v="150"/>
    <n v="0"/>
    <s v="No"/>
    <m/>
    <m/>
    <s v="No"/>
    <s v="Yes"/>
    <n v="594679"/>
    <n v="18"/>
    <n v="0.30492786892730234"/>
    <n v="3.6743972883609879E-2"/>
    <n v="0.17266739518650126"/>
    <n v="0"/>
    <n v="0.42564561509686638"/>
    <n v="7.852035163276044E-3"/>
    <m/>
    <n v="0"/>
    <n v="0.4775952641138036"/>
    <n v="0.52240473588619629"/>
    <m/>
    <m/>
    <m/>
    <m/>
    <m/>
    <m/>
    <m/>
    <m/>
    <m/>
    <m/>
    <m/>
    <n v="962.59267102324793"/>
    <x v="2"/>
  </r>
  <r>
    <s v="Coast CCD"/>
    <x v="73"/>
    <s v="833"/>
    <s v="Multi-College District"/>
    <x v="0"/>
    <n v="0.48768755833153854"/>
    <n v="0.20561418623016728"/>
    <n v="0.31"/>
    <n v="5.9"/>
    <n v="17"/>
    <n v="20140"/>
    <x v="8"/>
    <x v="647"/>
    <x v="133"/>
    <x v="16"/>
    <n v="84"/>
    <n v="997"/>
    <n v="99"/>
    <n v="77"/>
    <m/>
    <n v="39047"/>
    <m/>
    <m/>
    <m/>
    <m/>
    <m/>
    <m/>
    <m/>
    <m/>
    <m/>
    <n v="39047"/>
    <n v="15953"/>
    <m/>
    <m/>
    <m/>
    <m/>
    <m/>
    <m/>
    <m/>
    <m/>
    <m/>
    <n v="15953"/>
    <n v="18848"/>
    <m/>
    <m/>
    <m/>
    <m/>
    <m/>
    <m/>
    <m/>
    <m/>
    <m/>
    <n v="18848"/>
    <m/>
    <m/>
    <m/>
    <m/>
    <m/>
    <m/>
    <m/>
    <m/>
    <m/>
    <m/>
    <n v="0"/>
    <m/>
    <m/>
    <m/>
    <m/>
    <m/>
    <m/>
    <m/>
    <m/>
    <n v="81164"/>
    <m/>
    <n v="81164"/>
    <m/>
    <m/>
    <m/>
    <m/>
    <m/>
    <m/>
    <m/>
    <m/>
    <n v="3213"/>
    <m/>
    <n v="3213"/>
    <n v="0"/>
    <n v="0"/>
    <n v="0"/>
    <n v="0"/>
    <n v="0"/>
    <n v="0"/>
    <n v="0"/>
    <n v="0"/>
    <n v="84377"/>
    <n v="0"/>
    <n v="84377"/>
    <m/>
    <m/>
    <m/>
    <m/>
    <m/>
    <m/>
    <m/>
    <m/>
    <m/>
    <m/>
    <n v="0"/>
    <m/>
    <m/>
    <m/>
    <m/>
    <m/>
    <m/>
    <m/>
    <m/>
    <m/>
    <n v="1741"/>
    <n v="1741"/>
    <n v="0"/>
    <n v="0"/>
    <n v="0"/>
    <n v="0"/>
    <n v="0"/>
    <n v="0"/>
    <n v="0"/>
    <n v="0"/>
    <n v="0"/>
    <n v="1741"/>
    <n v="1741"/>
    <m/>
    <m/>
    <m/>
    <m/>
    <m/>
    <m/>
    <m/>
    <n v="9358"/>
    <m/>
    <n v="9358"/>
    <m/>
    <m/>
    <m/>
    <m/>
    <m/>
    <m/>
    <m/>
    <m/>
    <m/>
    <n v="0"/>
    <n v="0"/>
    <n v="0"/>
    <n v="0"/>
    <n v="0"/>
    <n v="0"/>
    <n v="0"/>
    <n v="0"/>
    <n v="9358"/>
    <n v="0"/>
    <n v="9358"/>
    <m/>
    <m/>
    <m/>
    <m/>
    <m/>
    <m/>
    <m/>
    <m/>
    <m/>
    <m/>
    <n v="0"/>
    <n v="57895"/>
    <n v="111429"/>
    <n v="169324"/>
    <s v="Dean or other administrator"/>
    <m/>
    <s v="No"/>
    <s v="M.A."/>
    <m/>
    <m/>
    <s v="Stipend"/>
    <m/>
    <n v="1528"/>
    <n v="1788"/>
    <n v="502"/>
    <n v="545"/>
    <n v="94979"/>
    <n v="1133"/>
    <n v="20063"/>
    <n v="168"/>
    <n v="3"/>
    <n v="52"/>
    <n v="59"/>
    <n v="59"/>
    <n v="3527"/>
    <s v="No"/>
    <m/>
    <n v="5"/>
    <n v="5.47"/>
    <m/>
    <n v="11"/>
    <n v="11"/>
    <n v="11.8"/>
    <n v="17.27"/>
    <n v="2.67"/>
    <n v="14036"/>
    <s v="estimate"/>
    <n v="9989"/>
    <n v="41992"/>
    <m/>
    <n v="2107"/>
    <m/>
    <m/>
    <n v="54074"/>
    <n v="20"/>
    <n v="0"/>
    <m/>
    <n v="5"/>
    <n v="5"/>
    <n v="15"/>
    <s v="Yes"/>
    <s v="Cypress"/>
    <s v="Fullerton"/>
    <m/>
    <m/>
    <m/>
    <m/>
    <m/>
    <m/>
    <m/>
    <m/>
    <s v="No"/>
    <m/>
    <n v="217"/>
    <n v="5923"/>
    <n v="2"/>
    <n v="2"/>
    <n v="47"/>
    <n v="64"/>
    <n v="22"/>
    <n v="22"/>
    <n v="5"/>
    <n v="0"/>
    <n v="150"/>
    <m/>
    <s v="No"/>
    <m/>
    <s v="No"/>
    <s v="No"/>
    <s v="Yes"/>
    <n v="524136"/>
    <n v="110"/>
    <n v="0.2306052302095391"/>
    <n v="9.4215822919373513E-2"/>
    <n v="0.11131322198861354"/>
    <n v="0"/>
    <n v="0.49831683636105928"/>
    <n v="1.0282062790862488E-2"/>
    <n v="5.5266825730552076E-2"/>
    <n v="0"/>
    <n v="0.34191845219815264"/>
    <n v="0.65808154780184736"/>
    <n v="0.82"/>
    <s v="Yes"/>
    <m/>
    <m/>
    <s v="College Foundation"/>
    <m/>
    <s v="Textbook Donations from Faculty"/>
    <m/>
    <m/>
    <m/>
    <m/>
    <n v="1016.977428516287"/>
    <x v="2"/>
  </r>
  <r>
    <s v="Ventura CCD"/>
    <x v="74"/>
    <s v="682"/>
    <s v="Multi-College District"/>
    <x v="2"/>
    <n v="0.74252710507650221"/>
    <n v="0.30053703516060393"/>
    <n v="0.17"/>
    <n v="51.3"/>
    <n v="8.9"/>
    <n v="20060"/>
    <x v="0"/>
    <x v="648"/>
    <x v="134"/>
    <x v="19"/>
    <n v="6"/>
    <n v="150"/>
    <n v="150"/>
    <n v="30"/>
    <n v="30"/>
    <n v="17981"/>
    <m/>
    <n v="0"/>
    <n v="0"/>
    <n v="0"/>
    <n v="0"/>
    <n v="0"/>
    <n v="0"/>
    <n v="0"/>
    <n v="0"/>
    <n v="17981"/>
    <n v="0"/>
    <m/>
    <n v="0"/>
    <n v="0"/>
    <n v="0"/>
    <n v="0"/>
    <n v="0"/>
    <n v="0"/>
    <n v="0"/>
    <n v="0"/>
    <n v="0"/>
    <n v="4804"/>
    <m/>
    <n v="0"/>
    <n v="0"/>
    <n v="0"/>
    <n v="0"/>
    <n v="0"/>
    <n v="0"/>
    <n v="0"/>
    <n v="0"/>
    <n v="4804"/>
    <n v="0"/>
    <m/>
    <n v="0"/>
    <n v="0"/>
    <n v="0"/>
    <n v="0"/>
    <n v="0"/>
    <n v="0"/>
    <n v="0"/>
    <n v="0"/>
    <n v="0"/>
    <m/>
    <m/>
    <m/>
    <m/>
    <m/>
    <m/>
    <m/>
    <m/>
    <m/>
    <m/>
    <m/>
    <m/>
    <m/>
    <m/>
    <m/>
    <m/>
    <m/>
    <m/>
    <m/>
    <m/>
    <m/>
    <m/>
    <n v="26496"/>
    <m/>
    <n v="0"/>
    <n v="0"/>
    <n v="0"/>
    <n v="0"/>
    <n v="0"/>
    <n v="0"/>
    <n v="0"/>
    <n v="3256"/>
    <n v="29752"/>
    <m/>
    <m/>
    <m/>
    <m/>
    <m/>
    <m/>
    <m/>
    <m/>
    <m/>
    <m/>
    <m/>
    <m/>
    <m/>
    <m/>
    <m/>
    <m/>
    <m/>
    <m/>
    <m/>
    <m/>
    <m/>
    <m/>
    <n v="0"/>
    <m/>
    <n v="0"/>
    <n v="0"/>
    <n v="0"/>
    <n v="0"/>
    <n v="0"/>
    <n v="0"/>
    <n v="0"/>
    <n v="0"/>
    <n v="0"/>
    <m/>
    <m/>
    <m/>
    <m/>
    <m/>
    <m/>
    <m/>
    <m/>
    <m/>
    <m/>
    <m/>
    <m/>
    <m/>
    <m/>
    <m/>
    <m/>
    <m/>
    <m/>
    <m/>
    <m/>
    <n v="0"/>
    <m/>
    <n v="0"/>
    <n v="0"/>
    <m/>
    <n v="0"/>
    <m/>
    <n v="0"/>
    <n v="0"/>
    <n v="0"/>
    <n v="0"/>
    <m/>
    <n v="0"/>
    <n v="0"/>
    <n v="0"/>
    <n v="0"/>
    <n v="0"/>
    <n v="0"/>
    <n v="0"/>
    <n v="0"/>
    <n v="0"/>
    <n v="22785"/>
    <n v="29752"/>
    <n v="780730"/>
    <s v="Dean"/>
    <m/>
    <s v="MLIS"/>
    <m/>
    <n v="0"/>
    <n v="0"/>
    <n v="0"/>
    <n v="0"/>
    <n v="433"/>
    <n v="1267"/>
    <n v="65"/>
    <n v="65"/>
    <n v="1765"/>
    <n v="0"/>
    <n v="0"/>
    <n v="100"/>
    <n v="0"/>
    <n v="0"/>
    <n v="0"/>
    <n v="0"/>
    <n v="0"/>
    <m/>
    <m/>
    <n v="3"/>
    <n v="1"/>
    <n v="0"/>
    <n v="3"/>
    <n v="0"/>
    <n v="0"/>
    <n v="7"/>
    <n v="0"/>
    <n v="3030"/>
    <m/>
    <n v="2635"/>
    <n v="4999"/>
    <n v="1610"/>
    <n v="0"/>
    <n v="0"/>
    <n v="0"/>
    <n v="10912"/>
    <m/>
    <m/>
    <n v="0"/>
    <n v="10"/>
    <n v="0"/>
    <n v="0"/>
    <m/>
    <m/>
    <m/>
    <m/>
    <m/>
    <m/>
    <m/>
    <m/>
    <m/>
    <m/>
    <m/>
    <n v="0"/>
    <n v="0"/>
    <n v="0"/>
    <m/>
    <n v="0"/>
    <n v="0"/>
    <n v="0"/>
    <n v="61"/>
    <n v="58"/>
    <n v="58"/>
    <n v="5"/>
    <n v="0"/>
    <n v="0"/>
    <n v="0"/>
    <n v="0"/>
    <n v="0"/>
    <m/>
    <n v="0"/>
    <m/>
    <n v="0"/>
    <n v="28"/>
    <n v="2.3031009439883187E-2"/>
    <n v="0"/>
    <n v="6.1532155802902413E-3"/>
    <n v="0"/>
    <n v="3.8107924634636817E-2"/>
    <n v="0"/>
    <m/>
    <n v="0"/>
    <n v="2.9184225020173427E-2"/>
    <n v="3.8107924634636817E-2"/>
    <m/>
    <m/>
    <m/>
    <m/>
    <m/>
    <m/>
    <m/>
    <m/>
    <m/>
    <m/>
    <m/>
    <n v="617.63629931972753"/>
    <x v="0"/>
  </r>
  <r>
    <s v="Ventura CCD"/>
    <x v="74"/>
    <s v="682"/>
    <s v="Multi-College District"/>
    <x v="2"/>
    <n v="0.74252710507650221"/>
    <n v="0.30053703516060393"/>
    <n v="0.17"/>
    <n v="51.3"/>
    <n v="8.9"/>
    <n v="20070"/>
    <x v="1"/>
    <x v="649"/>
    <x v="134"/>
    <x v="19"/>
    <n v="6"/>
    <n v="150"/>
    <n v="150"/>
    <n v="30"/>
    <n v="30"/>
    <n v="18735"/>
    <m/>
    <n v="0"/>
    <n v="0"/>
    <n v="0"/>
    <n v="0"/>
    <n v="0"/>
    <n v="0"/>
    <n v="0"/>
    <n v="0"/>
    <n v="18735"/>
    <n v="0"/>
    <m/>
    <n v="0"/>
    <n v="0"/>
    <n v="0"/>
    <n v="0"/>
    <n v="0"/>
    <n v="0"/>
    <n v="0"/>
    <n v="0"/>
    <n v="0"/>
    <n v="5080"/>
    <m/>
    <n v="0"/>
    <n v="0"/>
    <n v="0"/>
    <n v="0"/>
    <n v="0"/>
    <n v="0"/>
    <n v="0"/>
    <n v="0"/>
    <n v="5080"/>
    <n v="0"/>
    <m/>
    <n v="0"/>
    <n v="0"/>
    <n v="0"/>
    <n v="0"/>
    <n v="0"/>
    <n v="0"/>
    <n v="0"/>
    <n v="0"/>
    <n v="0"/>
    <m/>
    <m/>
    <m/>
    <m/>
    <m/>
    <m/>
    <m/>
    <m/>
    <m/>
    <m/>
    <m/>
    <m/>
    <m/>
    <m/>
    <m/>
    <m/>
    <m/>
    <m/>
    <m/>
    <m/>
    <m/>
    <m/>
    <n v="31430"/>
    <m/>
    <n v="0"/>
    <n v="0"/>
    <n v="0"/>
    <n v="0"/>
    <n v="0"/>
    <n v="0"/>
    <n v="0"/>
    <n v="7345"/>
    <n v="38775"/>
    <m/>
    <m/>
    <m/>
    <m/>
    <m/>
    <m/>
    <m/>
    <m/>
    <m/>
    <m/>
    <m/>
    <m/>
    <m/>
    <m/>
    <m/>
    <m/>
    <m/>
    <m/>
    <m/>
    <m/>
    <m/>
    <m/>
    <n v="0"/>
    <m/>
    <n v="0"/>
    <n v="0"/>
    <n v="0"/>
    <n v="0"/>
    <n v="0"/>
    <n v="0"/>
    <n v="0"/>
    <n v="0"/>
    <n v="0"/>
    <m/>
    <m/>
    <m/>
    <m/>
    <m/>
    <m/>
    <m/>
    <m/>
    <m/>
    <m/>
    <m/>
    <m/>
    <m/>
    <m/>
    <m/>
    <m/>
    <m/>
    <m/>
    <m/>
    <m/>
    <n v="0"/>
    <m/>
    <n v="0"/>
    <n v="0"/>
    <m/>
    <n v="0"/>
    <m/>
    <n v="0"/>
    <n v="0"/>
    <n v="0"/>
    <n v="0"/>
    <m/>
    <n v="0"/>
    <n v="0"/>
    <n v="0"/>
    <n v="0"/>
    <n v="0"/>
    <n v="0"/>
    <n v="0"/>
    <n v="0"/>
    <n v="0"/>
    <n v="23815"/>
    <n v="38775"/>
    <n v="768552"/>
    <s v="Dean"/>
    <m/>
    <s v="MLIS"/>
    <m/>
    <n v="0"/>
    <n v="0"/>
    <n v="0"/>
    <n v="0"/>
    <n v="510"/>
    <n v="2307"/>
    <n v="60"/>
    <n v="60"/>
    <n v="2877"/>
    <n v="0"/>
    <n v="0"/>
    <n v="100"/>
    <n v="0"/>
    <n v="0"/>
    <n v="0"/>
    <n v="0"/>
    <n v="0"/>
    <m/>
    <m/>
    <n v="3"/>
    <n v="1"/>
    <n v="0"/>
    <n v="2"/>
    <n v="0"/>
    <n v="0"/>
    <n v="6"/>
    <n v="0"/>
    <n v="3327"/>
    <m/>
    <n v="2767"/>
    <n v="7469"/>
    <n v="769"/>
    <n v="0"/>
    <n v="0"/>
    <n v="0"/>
    <n v="11550"/>
    <m/>
    <m/>
    <n v="10"/>
    <n v="10"/>
    <n v="0"/>
    <n v="0"/>
    <m/>
    <m/>
    <m/>
    <m/>
    <m/>
    <m/>
    <m/>
    <m/>
    <m/>
    <m/>
    <m/>
    <n v="0"/>
    <n v="0"/>
    <n v="115"/>
    <n v="4862"/>
    <n v="0"/>
    <n v="0"/>
    <n v="0"/>
    <n v="66"/>
    <n v="65"/>
    <n v="65"/>
    <n v="5"/>
    <n v="0"/>
    <n v="0"/>
    <n v="0"/>
    <n v="0"/>
    <n v="0"/>
    <m/>
    <n v="0"/>
    <m/>
    <n v="0"/>
    <n v="14"/>
    <n v="2.437701027386566E-2"/>
    <n v="0"/>
    <n v="6.6098325162123059E-3"/>
    <n v="0"/>
    <n v="5.0452018861443335E-2"/>
    <n v="0"/>
    <m/>
    <n v="0"/>
    <n v="3.0986842790077965E-2"/>
    <n v="5.0452018861443335E-2"/>
    <m/>
    <m/>
    <m/>
    <m/>
    <m/>
    <m/>
    <m/>
    <m/>
    <m/>
    <m/>
    <m/>
    <n v="747.03952380952308"/>
    <x v="0"/>
  </r>
  <r>
    <s v="Ventura CCD"/>
    <x v="74"/>
    <s v="682"/>
    <s v="Multi-College District"/>
    <x v="2"/>
    <n v="0.74252710507650221"/>
    <n v="0.30053703516060393"/>
    <n v="0.17"/>
    <n v="51.3"/>
    <n v="8.9"/>
    <n v="20080"/>
    <x v="2"/>
    <x v="650"/>
    <x v="134"/>
    <x v="19"/>
    <n v="6"/>
    <n v="367"/>
    <n v="33"/>
    <n v="112"/>
    <n v="30"/>
    <n v="167"/>
    <m/>
    <m/>
    <m/>
    <m/>
    <m/>
    <m/>
    <m/>
    <n v="18567"/>
    <m/>
    <n v="18734"/>
    <m/>
    <m/>
    <m/>
    <m/>
    <m/>
    <n v="2500"/>
    <m/>
    <m/>
    <m/>
    <m/>
    <n v="2500"/>
    <n v="6397"/>
    <m/>
    <m/>
    <m/>
    <m/>
    <m/>
    <m/>
    <m/>
    <m/>
    <m/>
    <n v="6397"/>
    <m/>
    <m/>
    <m/>
    <m/>
    <m/>
    <m/>
    <m/>
    <m/>
    <m/>
    <m/>
    <n v="0"/>
    <m/>
    <m/>
    <m/>
    <m/>
    <m/>
    <m/>
    <m/>
    <m/>
    <m/>
    <m/>
    <m/>
    <m/>
    <m/>
    <m/>
    <m/>
    <m/>
    <m/>
    <m/>
    <m/>
    <m/>
    <m/>
    <m/>
    <m/>
    <m/>
    <m/>
    <m/>
    <m/>
    <m/>
    <m/>
    <n v="34176"/>
    <n v="7237"/>
    <m/>
    <n v="41487"/>
    <m/>
    <m/>
    <m/>
    <m/>
    <m/>
    <m/>
    <m/>
    <m/>
    <m/>
    <m/>
    <m/>
    <m/>
    <m/>
    <m/>
    <m/>
    <m/>
    <m/>
    <m/>
    <m/>
    <m/>
    <m/>
    <m/>
    <m/>
    <m/>
    <m/>
    <m/>
    <m/>
    <m/>
    <m/>
    <m/>
    <m/>
    <m/>
    <n v="0"/>
    <m/>
    <m/>
    <m/>
    <m/>
    <m/>
    <m/>
    <m/>
    <m/>
    <m/>
    <m/>
    <m/>
    <m/>
    <m/>
    <m/>
    <m/>
    <m/>
    <m/>
    <m/>
    <m/>
    <m/>
    <m/>
    <m/>
    <m/>
    <m/>
    <m/>
    <m/>
    <m/>
    <m/>
    <m/>
    <m/>
    <n v="4283"/>
    <m/>
    <m/>
    <m/>
    <m/>
    <m/>
    <m/>
    <m/>
    <m/>
    <m/>
    <n v="4283"/>
    <n v="25131"/>
    <n v="43987"/>
    <n v="73401"/>
    <s v="Dean or other administrator"/>
    <m/>
    <s v="No"/>
    <s v="PhD"/>
    <s v="None"/>
    <m/>
    <m/>
    <m/>
    <n v="736"/>
    <n v="2036"/>
    <n v="0"/>
    <n v="0"/>
    <n v="28179"/>
    <n v="2970"/>
    <n v="8000"/>
    <n v="87"/>
    <m/>
    <n v="0"/>
    <n v="11"/>
    <n v="0"/>
    <n v="37"/>
    <m/>
    <m/>
    <n v="3"/>
    <n v="1.57"/>
    <m/>
    <m/>
    <n v="2"/>
    <n v="2"/>
    <n v="3.5700000000000003"/>
    <n v="1"/>
    <n v="2781"/>
    <s v="actual"/>
    <n v="7555"/>
    <n v="5249"/>
    <n v="1067"/>
    <n v="557"/>
    <m/>
    <m/>
    <n v="14428"/>
    <m/>
    <m/>
    <n v="23"/>
    <n v="23"/>
    <n v="0"/>
    <n v="0"/>
    <m/>
    <m/>
    <m/>
    <m/>
    <m/>
    <m/>
    <m/>
    <m/>
    <m/>
    <m/>
    <m/>
    <m/>
    <m/>
    <n v="183"/>
    <n v="2919"/>
    <n v="0"/>
    <n v="0"/>
    <n v="0"/>
    <n v="61"/>
    <n v="0"/>
    <n v="0"/>
    <n v="5"/>
    <n v="0"/>
    <n v="0"/>
    <n v="0"/>
    <m/>
    <m/>
    <m/>
    <m/>
    <m/>
    <n v="0"/>
    <n v="88"/>
    <n v="0.2552281304069427"/>
    <n v="3.4059481478453973E-2"/>
    <n v="8.7151401207068019E-2"/>
    <n v="0"/>
    <n v="0.56521028323864797"/>
    <n v="0"/>
    <m/>
    <n v="5.8350703668887345E-2"/>
    <n v="0.34237953161401069"/>
    <n v="0.59926976471710192"/>
    <m/>
    <m/>
    <m/>
    <m/>
    <m/>
    <m/>
    <m/>
    <m/>
    <m/>
    <m/>
    <m/>
    <n v="1425.6374549819918"/>
    <x v="0"/>
  </r>
  <r>
    <s v="Ventura CCD"/>
    <x v="74"/>
    <s v="682"/>
    <s v="Multi-College District"/>
    <x v="2"/>
    <n v="0.74252710507650221"/>
    <n v="0.30053703516060393"/>
    <n v="0.17"/>
    <n v="51.3"/>
    <n v="8.9"/>
    <n v="20090"/>
    <x v="3"/>
    <x v="651"/>
    <x v="134"/>
    <x v="19"/>
    <n v="6"/>
    <n v="367"/>
    <n v="33"/>
    <n v="112"/>
    <n v="30"/>
    <m/>
    <m/>
    <m/>
    <m/>
    <m/>
    <m/>
    <m/>
    <m/>
    <n v="19805"/>
    <m/>
    <n v="19805"/>
    <m/>
    <m/>
    <m/>
    <m/>
    <m/>
    <n v="3100"/>
    <m/>
    <m/>
    <m/>
    <m/>
    <n v="3100"/>
    <n v="6071"/>
    <m/>
    <m/>
    <m/>
    <m/>
    <m/>
    <m/>
    <m/>
    <m/>
    <m/>
    <n v="6071"/>
    <m/>
    <m/>
    <m/>
    <m/>
    <m/>
    <m/>
    <m/>
    <m/>
    <m/>
    <m/>
    <n v="0"/>
    <m/>
    <m/>
    <m/>
    <m/>
    <m/>
    <m/>
    <m/>
    <m/>
    <m/>
    <m/>
    <m/>
    <m/>
    <m/>
    <m/>
    <m/>
    <m/>
    <m/>
    <m/>
    <m/>
    <m/>
    <m/>
    <m/>
    <m/>
    <m/>
    <m/>
    <m/>
    <m/>
    <m/>
    <m/>
    <n v="36580"/>
    <n v="6117"/>
    <m/>
    <n v="42697"/>
    <m/>
    <m/>
    <m/>
    <m/>
    <m/>
    <m/>
    <m/>
    <m/>
    <m/>
    <m/>
    <m/>
    <m/>
    <m/>
    <m/>
    <m/>
    <m/>
    <m/>
    <m/>
    <m/>
    <m/>
    <m/>
    <m/>
    <m/>
    <m/>
    <m/>
    <m/>
    <m/>
    <m/>
    <m/>
    <m/>
    <m/>
    <m/>
    <n v="0"/>
    <m/>
    <m/>
    <m/>
    <m/>
    <m/>
    <m/>
    <m/>
    <m/>
    <m/>
    <m/>
    <m/>
    <m/>
    <m/>
    <m/>
    <m/>
    <m/>
    <m/>
    <m/>
    <m/>
    <m/>
    <m/>
    <m/>
    <m/>
    <m/>
    <m/>
    <m/>
    <m/>
    <m/>
    <m/>
    <m/>
    <n v="3966"/>
    <m/>
    <m/>
    <m/>
    <m/>
    <m/>
    <m/>
    <m/>
    <m/>
    <m/>
    <n v="3966"/>
    <n v="25876"/>
    <n v="45797"/>
    <n v="75639"/>
    <s v="Dean or other administrator"/>
    <m/>
    <s v="No"/>
    <s v="PhD"/>
    <s v="None"/>
    <m/>
    <m/>
    <m/>
    <n v="485"/>
    <n v="1741"/>
    <n v="0"/>
    <n v="0"/>
    <n v="28833"/>
    <n v="2681"/>
    <n v="10000"/>
    <n v="73"/>
    <m/>
    <n v="0"/>
    <n v="13"/>
    <n v="0"/>
    <n v="43"/>
    <m/>
    <m/>
    <n v="3"/>
    <n v="1.57"/>
    <m/>
    <m/>
    <n v="2"/>
    <n v="2"/>
    <n v="3.5700000000000003"/>
    <n v="1"/>
    <n v="1866"/>
    <s v="actual"/>
    <n v="5944"/>
    <n v="13034"/>
    <n v="1324"/>
    <n v="278"/>
    <m/>
    <m/>
    <n v="20570"/>
    <m/>
    <m/>
    <n v="9"/>
    <n v="9"/>
    <n v="0"/>
    <n v="0"/>
    <m/>
    <m/>
    <m/>
    <m/>
    <m/>
    <m/>
    <m/>
    <m/>
    <m/>
    <m/>
    <m/>
    <m/>
    <m/>
    <n v="114"/>
    <n v="2903"/>
    <n v="0"/>
    <n v="0"/>
    <n v="0"/>
    <n v="61"/>
    <n v="0"/>
    <n v="0"/>
    <n v="5"/>
    <n v="0"/>
    <n v="0"/>
    <n v="0"/>
    <m/>
    <m/>
    <m/>
    <m/>
    <m/>
    <n v="0"/>
    <n v="94"/>
    <n v="0.26183582543396927"/>
    <n v="4.0984148389058554E-2"/>
    <n v="8.0262827377411125E-2"/>
    <n v="0"/>
    <n v="0.56448393024762356"/>
    <n v="0"/>
    <m/>
    <n v="5.2433268551937494E-2"/>
    <n v="0.34209865281138035"/>
    <n v="0.60546807863668217"/>
    <m/>
    <m/>
    <m/>
    <m/>
    <m/>
    <m/>
    <m/>
    <m/>
    <m/>
    <m/>
    <m/>
    <n v="1536.6277711084451"/>
    <x v="0"/>
  </r>
  <r>
    <s v="Ventura CCD"/>
    <x v="74"/>
    <s v="682"/>
    <s v="Multi-College District"/>
    <x v="2"/>
    <n v="0.74252710507650221"/>
    <n v="0.30053703516060393"/>
    <n v="0.17"/>
    <n v="51.3"/>
    <n v="8.9"/>
    <n v="20100"/>
    <x v="4"/>
    <x v="652"/>
    <x v="134"/>
    <x v="19"/>
    <n v="6"/>
    <n v="367"/>
    <n v="33"/>
    <n v="112"/>
    <n v="30"/>
    <n v="13735"/>
    <m/>
    <m/>
    <m/>
    <m/>
    <m/>
    <m/>
    <m/>
    <n v="5815"/>
    <n v="5009"/>
    <n v="24559"/>
    <m/>
    <m/>
    <m/>
    <m/>
    <m/>
    <n v="3400"/>
    <m/>
    <m/>
    <m/>
    <m/>
    <n v="3400"/>
    <n v="4461"/>
    <m/>
    <m/>
    <m/>
    <m/>
    <m/>
    <m/>
    <m/>
    <m/>
    <m/>
    <n v="4461"/>
    <m/>
    <m/>
    <m/>
    <m/>
    <m/>
    <m/>
    <m/>
    <m/>
    <m/>
    <m/>
    <n v="0"/>
    <m/>
    <m/>
    <m/>
    <m/>
    <m/>
    <m/>
    <m/>
    <m/>
    <m/>
    <m/>
    <m/>
    <m/>
    <m/>
    <m/>
    <m/>
    <m/>
    <m/>
    <m/>
    <m/>
    <m/>
    <m/>
    <m/>
    <n v="4130"/>
    <m/>
    <m/>
    <m/>
    <m/>
    <m/>
    <m/>
    <n v="27455"/>
    <n v="9721"/>
    <m/>
    <n v="41306"/>
    <m/>
    <m/>
    <m/>
    <m/>
    <m/>
    <m/>
    <m/>
    <m/>
    <m/>
    <m/>
    <m/>
    <m/>
    <m/>
    <m/>
    <m/>
    <m/>
    <m/>
    <m/>
    <m/>
    <m/>
    <m/>
    <m/>
    <n v="365"/>
    <m/>
    <m/>
    <m/>
    <m/>
    <m/>
    <m/>
    <m/>
    <m/>
    <m/>
    <n v="365"/>
    <m/>
    <m/>
    <m/>
    <m/>
    <m/>
    <m/>
    <m/>
    <m/>
    <m/>
    <m/>
    <m/>
    <m/>
    <m/>
    <m/>
    <m/>
    <m/>
    <m/>
    <m/>
    <m/>
    <m/>
    <m/>
    <m/>
    <m/>
    <m/>
    <m/>
    <m/>
    <m/>
    <m/>
    <m/>
    <m/>
    <n v="1566"/>
    <m/>
    <m/>
    <m/>
    <m/>
    <m/>
    <m/>
    <m/>
    <m/>
    <m/>
    <n v="1566"/>
    <n v="29020"/>
    <n v="45071"/>
    <n v="75657"/>
    <s v="Dean or other administrator"/>
    <m/>
    <s v="No"/>
    <s v="PhD"/>
    <s v="None"/>
    <m/>
    <m/>
    <m/>
    <n v="1169"/>
    <n v="2366"/>
    <n v="0"/>
    <n v="0"/>
    <n v="29402"/>
    <n v="3174"/>
    <n v="17000"/>
    <n v="62"/>
    <m/>
    <n v="0"/>
    <n v="726"/>
    <n v="0"/>
    <n v="816"/>
    <m/>
    <m/>
    <n v="3"/>
    <n v="1.57"/>
    <m/>
    <m/>
    <n v="2"/>
    <n v="2"/>
    <n v="3.5700000000000003"/>
    <n v="1.53"/>
    <n v="1861"/>
    <s v="actual"/>
    <n v="5417"/>
    <n v="13313"/>
    <n v="1253"/>
    <n v="340"/>
    <m/>
    <m/>
    <n v="19070"/>
    <m/>
    <m/>
    <n v="9"/>
    <n v="8"/>
    <n v="0"/>
    <n v="0"/>
    <m/>
    <m/>
    <m/>
    <m/>
    <m/>
    <m/>
    <m/>
    <m/>
    <m/>
    <m/>
    <m/>
    <m/>
    <m/>
    <n v="92"/>
    <n v="2640"/>
    <n v="0"/>
    <n v="0"/>
    <n v="0"/>
    <n v="59"/>
    <n v="0"/>
    <n v="0"/>
    <n v="0"/>
    <n v="0"/>
    <n v="0"/>
    <n v="0"/>
    <m/>
    <m/>
    <m/>
    <m/>
    <m/>
    <n v="0"/>
    <n v="106"/>
    <n v="0.32460975190663122"/>
    <n v="4.4939661895131974E-2"/>
    <n v="5.8963479915936395E-2"/>
    <n v="0"/>
    <n v="0.54596402183538861"/>
    <n v="4.8244048799185799E-3"/>
    <m/>
    <n v="2.0698679566993141E-2"/>
    <n v="0.38357323182256764"/>
    <n v="0.59572808861043924"/>
    <m/>
    <m/>
    <m/>
    <m/>
    <m/>
    <m/>
    <m/>
    <m/>
    <m/>
    <m/>
    <m/>
    <n v="1651.1059890622953"/>
    <x v="0"/>
  </r>
  <r>
    <s v="Ventura CCD"/>
    <x v="74"/>
    <s v="682"/>
    <s v="Multi-College District"/>
    <x v="2"/>
    <n v="0.74252710507650221"/>
    <n v="0.30053703516060393"/>
    <n v="0.17"/>
    <n v="51.3"/>
    <n v="8.9"/>
    <n v="20110"/>
    <x v="5"/>
    <x v="653"/>
    <x v="134"/>
    <x v="19"/>
    <n v="6"/>
    <n v="367"/>
    <n v="33"/>
    <n v="112"/>
    <n v="30"/>
    <n v="10776"/>
    <m/>
    <n v="0"/>
    <n v="0"/>
    <n v="0"/>
    <n v="0"/>
    <m/>
    <m/>
    <n v="0"/>
    <n v="0"/>
    <n v="10776"/>
    <n v="3100"/>
    <m/>
    <n v="0"/>
    <n v="0"/>
    <n v="0"/>
    <n v="0"/>
    <m/>
    <m/>
    <n v="0"/>
    <n v="0"/>
    <n v="3100"/>
    <n v="5000"/>
    <m/>
    <n v="0"/>
    <n v="0"/>
    <n v="0"/>
    <n v="0"/>
    <m/>
    <m/>
    <n v="0"/>
    <n v="0"/>
    <n v="5000"/>
    <n v="0"/>
    <m/>
    <n v="0"/>
    <n v="0"/>
    <n v="0"/>
    <n v="0"/>
    <m/>
    <m/>
    <n v="0"/>
    <n v="0"/>
    <n v="0"/>
    <m/>
    <m/>
    <m/>
    <m/>
    <m/>
    <m/>
    <m/>
    <m/>
    <m/>
    <m/>
    <m/>
    <m/>
    <m/>
    <m/>
    <m/>
    <m/>
    <m/>
    <m/>
    <m/>
    <m/>
    <m/>
    <m/>
    <n v="26624"/>
    <m/>
    <n v="0"/>
    <n v="0"/>
    <n v="0"/>
    <m/>
    <m/>
    <n v="0"/>
    <n v="0"/>
    <n v="0"/>
    <n v="26624"/>
    <m/>
    <m/>
    <m/>
    <m/>
    <m/>
    <m/>
    <m/>
    <m/>
    <m/>
    <m/>
    <m/>
    <m/>
    <m/>
    <m/>
    <m/>
    <m/>
    <m/>
    <m/>
    <m/>
    <m/>
    <m/>
    <m/>
    <n v="200"/>
    <m/>
    <n v="0"/>
    <n v="0"/>
    <n v="0"/>
    <m/>
    <m/>
    <n v="0"/>
    <n v="0"/>
    <n v="0"/>
    <n v="200"/>
    <m/>
    <m/>
    <m/>
    <m/>
    <m/>
    <m/>
    <m/>
    <m/>
    <m/>
    <m/>
    <m/>
    <m/>
    <m/>
    <m/>
    <m/>
    <m/>
    <m/>
    <m/>
    <m/>
    <m/>
    <m/>
    <m/>
    <m/>
    <m/>
    <m/>
    <m/>
    <m/>
    <m/>
    <m/>
    <m/>
    <n v="0"/>
    <m/>
    <n v="0"/>
    <n v="0"/>
    <n v="0"/>
    <n v="0"/>
    <m/>
    <m/>
    <n v="0"/>
    <n v="0"/>
    <n v="0"/>
    <n v="15776"/>
    <n v="29924"/>
    <n v="45700"/>
    <m/>
    <s v="Learning Resource Supervisor"/>
    <s v="No"/>
    <s v="M.A. (subject other than librarianship)"/>
    <s v="None"/>
    <m/>
    <m/>
    <m/>
    <n v="1026"/>
    <n v="2087"/>
    <n v="0"/>
    <n v="0"/>
    <n v="29545"/>
    <n v="3000"/>
    <n v="19000"/>
    <n v="68"/>
    <n v="15"/>
    <n v="20"/>
    <n v="20"/>
    <n v="0"/>
    <n v="740"/>
    <m/>
    <m/>
    <n v="2"/>
    <n v="1.45"/>
    <m/>
    <m/>
    <n v="2"/>
    <n v="2"/>
    <n v="3.45"/>
    <n v="1.53"/>
    <n v="1754"/>
    <s v="actual"/>
    <n v="5100"/>
    <n v="28623"/>
    <n v="528"/>
    <n v="586"/>
    <m/>
    <n v="2144"/>
    <n v="36981"/>
    <m/>
    <m/>
    <n v="4"/>
    <n v="3"/>
    <n v="0"/>
    <n v="0"/>
    <m/>
    <m/>
    <m/>
    <m/>
    <m/>
    <m/>
    <m/>
    <m/>
    <m/>
    <m/>
    <m/>
    <m/>
    <m/>
    <n v="96"/>
    <n v="2752"/>
    <n v="0"/>
    <n v="0"/>
    <n v="0"/>
    <n v="59"/>
    <n v="42"/>
    <n v="0"/>
    <n v="0"/>
    <n v="0"/>
    <n v="0"/>
    <n v="0"/>
    <m/>
    <m/>
    <m/>
    <m/>
    <m/>
    <n v="203523"/>
    <n v="110"/>
    <n v="0.23579868708971555"/>
    <n v="6.7833698030634576E-2"/>
    <n v="0.10940919037199125"/>
    <n v="0"/>
    <n v="0.58258205689277898"/>
    <n v="4.3763676148796497E-3"/>
    <m/>
    <n v="0"/>
    <n v="0.34520787746170678"/>
    <n v="0.65479212253829322"/>
    <m/>
    <m/>
    <m/>
    <m/>
    <m/>
    <m/>
    <m/>
    <m/>
    <m/>
    <m/>
    <m/>
    <n v="1483.6370462387883"/>
    <x v="0"/>
  </r>
  <r>
    <s v="Ventura CCD"/>
    <x v="74"/>
    <s v="682"/>
    <s v="Multi-College District"/>
    <x v="2"/>
    <n v="0.74252710507650221"/>
    <n v="0.30053703516060393"/>
    <n v="0.17"/>
    <n v="51.3"/>
    <n v="8.9"/>
    <n v="20120"/>
    <x v="6"/>
    <x v="654"/>
    <x v="134"/>
    <x v="19"/>
    <n v="6"/>
    <n v="367"/>
    <n v="33"/>
    <n v="112"/>
    <n v="30"/>
    <n v="11000"/>
    <m/>
    <n v="0"/>
    <n v="0"/>
    <n v="0"/>
    <n v="0"/>
    <m/>
    <m/>
    <n v="0"/>
    <n v="0"/>
    <n v="11000"/>
    <n v="0"/>
    <m/>
    <n v="0"/>
    <n v="0"/>
    <n v="0"/>
    <n v="0"/>
    <m/>
    <m/>
    <n v="0"/>
    <n v="0"/>
    <n v="0"/>
    <n v="5000"/>
    <m/>
    <n v="0"/>
    <n v="0"/>
    <n v="0"/>
    <n v="0"/>
    <m/>
    <m/>
    <n v="0"/>
    <n v="0"/>
    <n v="5000"/>
    <n v="0"/>
    <m/>
    <n v="0"/>
    <n v="0"/>
    <n v="0"/>
    <n v="0"/>
    <m/>
    <m/>
    <n v="0"/>
    <n v="0"/>
    <n v="0"/>
    <m/>
    <m/>
    <m/>
    <m/>
    <m/>
    <m/>
    <m/>
    <m/>
    <m/>
    <m/>
    <m/>
    <m/>
    <m/>
    <m/>
    <m/>
    <m/>
    <m/>
    <m/>
    <m/>
    <m/>
    <m/>
    <m/>
    <n v="27500"/>
    <m/>
    <n v="0"/>
    <n v="0"/>
    <n v="0"/>
    <m/>
    <m/>
    <n v="0"/>
    <n v="0"/>
    <n v="0"/>
    <n v="27500"/>
    <m/>
    <m/>
    <m/>
    <m/>
    <m/>
    <m/>
    <m/>
    <m/>
    <m/>
    <m/>
    <m/>
    <m/>
    <m/>
    <m/>
    <m/>
    <m/>
    <m/>
    <m/>
    <m/>
    <m/>
    <m/>
    <m/>
    <n v="100"/>
    <m/>
    <n v="0"/>
    <n v="0"/>
    <n v="0"/>
    <m/>
    <m/>
    <n v="0"/>
    <n v="0"/>
    <n v="0"/>
    <n v="100"/>
    <m/>
    <m/>
    <m/>
    <m/>
    <m/>
    <m/>
    <m/>
    <m/>
    <m/>
    <m/>
    <m/>
    <m/>
    <m/>
    <m/>
    <m/>
    <m/>
    <m/>
    <m/>
    <m/>
    <m/>
    <m/>
    <m/>
    <m/>
    <m/>
    <m/>
    <m/>
    <m/>
    <m/>
    <m/>
    <m/>
    <n v="0"/>
    <m/>
    <n v="0"/>
    <n v="0"/>
    <n v="0"/>
    <n v="0"/>
    <m/>
    <m/>
    <n v="0"/>
    <n v="0"/>
    <n v="0"/>
    <n v="16000"/>
    <n v="27600"/>
    <n v="43600"/>
    <m/>
    <s v="Learning Resource Supervisor"/>
    <s v="No"/>
    <s v="M.A. (subject other than librarianship)"/>
    <s v="None"/>
    <m/>
    <m/>
    <m/>
    <n v="583"/>
    <n v="716"/>
    <n v="0"/>
    <n v="0"/>
    <n v="29249"/>
    <n v="0"/>
    <n v="19000"/>
    <n v="69"/>
    <n v="14"/>
    <n v="20"/>
    <n v="10"/>
    <n v="0"/>
    <n v="750"/>
    <m/>
    <m/>
    <n v="2"/>
    <n v="1.45"/>
    <m/>
    <m/>
    <n v="3"/>
    <n v="3"/>
    <n v="4.45"/>
    <n v="1.53"/>
    <n v="1664"/>
    <s v="actual"/>
    <n v="2034"/>
    <n v="12484"/>
    <n v="345"/>
    <n v="157"/>
    <m/>
    <n v="345"/>
    <n v="15365"/>
    <m/>
    <m/>
    <n v="6"/>
    <n v="6"/>
    <n v="0"/>
    <n v="0"/>
    <m/>
    <m/>
    <m/>
    <m/>
    <m/>
    <m/>
    <m/>
    <m/>
    <m/>
    <m/>
    <m/>
    <m/>
    <m/>
    <n v="83"/>
    <n v="2425"/>
    <n v="0"/>
    <n v="0"/>
    <n v="0"/>
    <n v="61"/>
    <n v="42"/>
    <n v="0"/>
    <n v="0"/>
    <n v="0"/>
    <n v="0"/>
    <n v="0"/>
    <m/>
    <m/>
    <m/>
    <m/>
    <m/>
    <n v="173278"/>
    <n v="90"/>
    <n v="0.25229357798165136"/>
    <n v="0"/>
    <n v="0.11467889908256881"/>
    <n v="0"/>
    <n v="0.63073394495412849"/>
    <n v="2.2935779816513763E-3"/>
    <m/>
    <n v="0"/>
    <n v="0.3669724770642202"/>
    <n v="0.6330275229357798"/>
    <m/>
    <m/>
    <m/>
    <m/>
    <m/>
    <m/>
    <m/>
    <m/>
    <m/>
    <m/>
    <m/>
    <n v="1102.8574852862507"/>
    <x v="0"/>
  </r>
  <r>
    <s v="Ventura CCD"/>
    <x v="74"/>
    <s v="682"/>
    <s v="Multi-College District"/>
    <x v="2"/>
    <n v="0.74252710507650221"/>
    <n v="0.30053703516060393"/>
    <n v="0.17"/>
    <n v="51.3"/>
    <n v="8.9"/>
    <n v="20130"/>
    <x v="7"/>
    <x v="655"/>
    <x v="135"/>
    <x v="7"/>
    <n v="88"/>
    <n v="395"/>
    <n v="72"/>
    <n v="188"/>
    <m/>
    <n v="11000"/>
    <m/>
    <n v="0"/>
    <n v="0"/>
    <m/>
    <m/>
    <n v="0"/>
    <n v="0"/>
    <n v="0"/>
    <n v="0"/>
    <n v="11000"/>
    <n v="0"/>
    <m/>
    <n v="0"/>
    <n v="0"/>
    <m/>
    <m/>
    <n v="0"/>
    <n v="0"/>
    <n v="0"/>
    <n v="0"/>
    <n v="0"/>
    <n v="6500"/>
    <m/>
    <n v="0"/>
    <n v="0"/>
    <m/>
    <m/>
    <n v="0"/>
    <n v="0"/>
    <n v="0"/>
    <n v="0"/>
    <n v="6500"/>
    <n v="0"/>
    <m/>
    <n v="0"/>
    <n v="0"/>
    <m/>
    <m/>
    <n v="0"/>
    <n v="0"/>
    <n v="0"/>
    <n v="0"/>
    <n v="0"/>
    <m/>
    <m/>
    <m/>
    <m/>
    <m/>
    <m/>
    <m/>
    <m/>
    <m/>
    <m/>
    <m/>
    <m/>
    <m/>
    <m/>
    <m/>
    <m/>
    <m/>
    <m/>
    <m/>
    <m/>
    <m/>
    <m/>
    <n v="32832"/>
    <m/>
    <n v="0"/>
    <n v="0"/>
    <m/>
    <n v="0"/>
    <n v="0"/>
    <n v="0"/>
    <n v="0"/>
    <n v="0"/>
    <n v="32832"/>
    <m/>
    <m/>
    <m/>
    <m/>
    <m/>
    <m/>
    <m/>
    <m/>
    <m/>
    <m/>
    <m/>
    <m/>
    <m/>
    <m/>
    <m/>
    <m/>
    <m/>
    <m/>
    <m/>
    <m/>
    <m/>
    <m/>
    <n v="100"/>
    <m/>
    <n v="0"/>
    <n v="0"/>
    <m/>
    <n v="0"/>
    <n v="0"/>
    <m/>
    <n v="0"/>
    <n v="0"/>
    <n v="100"/>
    <m/>
    <m/>
    <m/>
    <m/>
    <m/>
    <m/>
    <m/>
    <m/>
    <m/>
    <m/>
    <m/>
    <m/>
    <m/>
    <m/>
    <m/>
    <m/>
    <m/>
    <m/>
    <m/>
    <m/>
    <n v="0"/>
    <m/>
    <n v="0"/>
    <n v="0"/>
    <m/>
    <n v="0"/>
    <m/>
    <n v="0"/>
    <n v="0"/>
    <n v="0"/>
    <n v="0"/>
    <m/>
    <n v="0"/>
    <n v="0"/>
    <m/>
    <m/>
    <n v="0"/>
    <n v="0"/>
    <n v="0"/>
    <n v="0"/>
    <n v="0"/>
    <n v="17500"/>
    <n v="32932"/>
    <n v="50432"/>
    <s v="Other"/>
    <s v="Learning Resources Supervisor"/>
    <s v="No"/>
    <s v="M.A."/>
    <s v="None"/>
    <m/>
    <m/>
    <m/>
    <n v="1437"/>
    <n v="1440"/>
    <n v="10"/>
    <n v="10"/>
    <n v="31188"/>
    <n v="500"/>
    <n v="17000"/>
    <n v="67"/>
    <m/>
    <n v="0"/>
    <n v="10"/>
    <n v="10"/>
    <n v="570"/>
    <m/>
    <m/>
    <n v="2"/>
    <n v="1.46"/>
    <m/>
    <n v="2"/>
    <n v="2"/>
    <n v="2"/>
    <n v="3.46"/>
    <n v="3.29"/>
    <n v="898"/>
    <s v="actual"/>
    <n v="2305"/>
    <n v="12530"/>
    <n v="0"/>
    <n v="38"/>
    <n v="1"/>
    <m/>
    <n v="14874"/>
    <m/>
    <m/>
    <n v="11"/>
    <n v="11"/>
    <n v="0"/>
    <n v="11"/>
    <s v="Yes"/>
    <s v="UCSB"/>
    <s v="UC Davis"/>
    <s v="Loyola Marymount Univ."/>
    <m/>
    <m/>
    <m/>
    <m/>
    <m/>
    <m/>
    <m/>
    <s v="No"/>
    <m/>
    <n v="134"/>
    <n v="4039"/>
    <n v="0"/>
    <n v="0"/>
    <n v="0"/>
    <n v="61"/>
    <n v="0"/>
    <m/>
    <n v="0"/>
    <n v="0"/>
    <n v="0"/>
    <n v="0"/>
    <s v="No"/>
    <m/>
    <m/>
    <s v="No"/>
    <s v="No"/>
    <n v="36085"/>
    <n v="84"/>
    <n v="0.21811548223350255"/>
    <n v="0"/>
    <n v="0.12888642131979697"/>
    <n v="0"/>
    <n v="0.65101522842639592"/>
    <n v="1.9828680203045684E-3"/>
    <m/>
    <n v="0"/>
    <n v="0.34700190355329952"/>
    <n v="0.65299809644670048"/>
    <m/>
    <m/>
    <m/>
    <m/>
    <m/>
    <m/>
    <m/>
    <m/>
    <m/>
    <m/>
    <m/>
    <n v="1389.2864299477051"/>
    <x v="0"/>
  </r>
  <r>
    <s v="Ventura CCD"/>
    <x v="74"/>
    <s v="682"/>
    <s v="Multi-College District"/>
    <x v="2"/>
    <n v="0.74252710507650221"/>
    <n v="0.30053703516060393"/>
    <n v="0.17"/>
    <n v="51.3"/>
    <n v="8.9"/>
    <n v="20140"/>
    <x v="8"/>
    <x v="656"/>
    <x v="135"/>
    <x v="7"/>
    <n v="88"/>
    <n v="395"/>
    <n v="72"/>
    <n v="218"/>
    <m/>
    <n v="11000"/>
    <n v="0"/>
    <n v="0"/>
    <n v="0"/>
    <m/>
    <m/>
    <n v="0"/>
    <n v="0"/>
    <n v="0"/>
    <m/>
    <n v="11000"/>
    <n v="0"/>
    <n v="0"/>
    <n v="0"/>
    <n v="0"/>
    <m/>
    <m/>
    <n v="0"/>
    <n v="0"/>
    <n v="0"/>
    <n v="0"/>
    <n v="0"/>
    <n v="6435"/>
    <n v="0"/>
    <n v="0"/>
    <n v="0"/>
    <m/>
    <m/>
    <n v="0"/>
    <n v="0"/>
    <n v="0"/>
    <n v="0"/>
    <n v="6435"/>
    <n v="0"/>
    <n v="0"/>
    <n v="0"/>
    <n v="0"/>
    <m/>
    <m/>
    <n v="0"/>
    <n v="0"/>
    <n v="0"/>
    <n v="0"/>
    <n v="0"/>
    <n v="30137"/>
    <n v="0"/>
    <n v="0"/>
    <n v="0"/>
    <m/>
    <n v="0"/>
    <n v="0"/>
    <n v="0"/>
    <n v="0"/>
    <n v="0"/>
    <n v="30137"/>
    <n v="37441"/>
    <n v="0"/>
    <n v="0"/>
    <n v="0"/>
    <m/>
    <n v="0"/>
    <n v="0"/>
    <n v="0"/>
    <n v="0"/>
    <n v="0"/>
    <n v="37441"/>
    <n v="67578"/>
    <n v="0"/>
    <n v="0"/>
    <n v="0"/>
    <n v="0"/>
    <n v="0"/>
    <n v="0"/>
    <n v="0"/>
    <n v="0"/>
    <n v="0"/>
    <n v="67578"/>
    <n v="0"/>
    <n v="0"/>
    <n v="0"/>
    <n v="0"/>
    <m/>
    <n v="0"/>
    <n v="0"/>
    <n v="0"/>
    <n v="0"/>
    <n v="0"/>
    <n v="0"/>
    <n v="150"/>
    <n v="0"/>
    <n v="0"/>
    <n v="0"/>
    <m/>
    <n v="0"/>
    <n v="0"/>
    <n v="0"/>
    <n v="0"/>
    <n v="0"/>
    <n v="150"/>
    <n v="150"/>
    <n v="0"/>
    <n v="0"/>
    <n v="0"/>
    <n v="0"/>
    <n v="0"/>
    <n v="0"/>
    <n v="0"/>
    <n v="0"/>
    <n v="0"/>
    <n v="150"/>
    <n v="1200"/>
    <n v="0"/>
    <n v="0"/>
    <n v="0"/>
    <n v="0"/>
    <n v="0"/>
    <n v="0"/>
    <n v="0"/>
    <m/>
    <n v="1200"/>
    <n v="0"/>
    <n v="0"/>
    <n v="0"/>
    <n v="0"/>
    <n v="0"/>
    <n v="0"/>
    <n v="0"/>
    <n v="0"/>
    <n v="0"/>
    <n v="0"/>
    <n v="1200"/>
    <n v="0"/>
    <n v="0"/>
    <n v="0"/>
    <n v="0"/>
    <n v="0"/>
    <n v="0"/>
    <n v="0"/>
    <n v="0"/>
    <n v="1200"/>
    <n v="0"/>
    <n v="0"/>
    <n v="0"/>
    <n v="0"/>
    <m/>
    <m/>
    <n v="0"/>
    <n v="0"/>
    <n v="0"/>
    <n v="0"/>
    <n v="0"/>
    <n v="17435"/>
    <n v="68928"/>
    <n v="86363"/>
    <s v="Dean or other administrator"/>
    <m/>
    <s v="No"/>
    <s v="Ed. D"/>
    <s v="None"/>
    <m/>
    <m/>
    <m/>
    <n v="1261"/>
    <n v="1275"/>
    <n v="20"/>
    <n v="20"/>
    <n v="37464"/>
    <n v="0"/>
    <n v="22764"/>
    <n v="65"/>
    <m/>
    <n v="0"/>
    <n v="10"/>
    <n v="10"/>
    <n v="120"/>
    <s v="No"/>
    <m/>
    <n v="1"/>
    <n v="0.54"/>
    <m/>
    <n v="5"/>
    <n v="5"/>
    <n v="4"/>
    <n v="4.54"/>
    <n v="3"/>
    <n v="803"/>
    <s v="actual"/>
    <n v="18270"/>
    <n v="4156"/>
    <n v="0"/>
    <n v="417"/>
    <n v="0"/>
    <m/>
    <n v="22813"/>
    <n v="8"/>
    <n v="37"/>
    <m/>
    <n v="8"/>
    <n v="0"/>
    <n v="8"/>
    <s v="Yes"/>
    <s v="UCSB"/>
    <s v="Loyola Marymount"/>
    <s v="Loma Linda Univ."/>
    <s v="Pepperdine Univ."/>
    <m/>
    <m/>
    <m/>
    <m/>
    <m/>
    <m/>
    <s v="No"/>
    <m/>
    <n v="98"/>
    <n v="2394"/>
    <n v="0"/>
    <n v="0"/>
    <n v="0"/>
    <n v="64"/>
    <n v="44"/>
    <n v="21"/>
    <n v="93"/>
    <n v="0"/>
    <n v="93"/>
    <n v="0"/>
    <s v="No"/>
    <m/>
    <s v="No"/>
    <s v="No"/>
    <s v="No"/>
    <n v="167798"/>
    <n v="125"/>
    <n v="0.12736935956370204"/>
    <n v="0"/>
    <n v="7.4511075344765698E-2"/>
    <n v="0"/>
    <n v="0.78248787096325978"/>
    <n v="1.7368549031413917E-3"/>
    <n v="1.3894839225131133E-2"/>
    <n v="0"/>
    <n v="0.20188043490846774"/>
    <n v="0.79811956509153226"/>
    <n v="45"/>
    <s v="No"/>
    <m/>
    <m/>
    <m/>
    <m/>
    <s v="Textbook Donations from Faculty"/>
    <s v="Textbook Donations from Publisher"/>
    <s v="Textbook Donations from Bookstore"/>
    <m/>
    <m/>
    <n v="1159.2804279421052"/>
    <x v="0"/>
  </r>
  <r>
    <s v="Palo Verde CCD"/>
    <x v="75"/>
    <s v="951"/>
    <s v="Single College District"/>
    <x v="5"/>
    <n v="0.32187692940934348"/>
    <n v="7.6970570076147354E-2"/>
    <n v="0.18"/>
    <n v="166"/>
    <n v="227.8"/>
    <n v="20060"/>
    <x v="0"/>
    <x v="657"/>
    <x v="95"/>
    <x v="2"/>
    <n v="12"/>
    <n v="98"/>
    <n v="0"/>
    <n v="16"/>
    <n v="0"/>
    <n v="9106"/>
    <m/>
    <m/>
    <n v="9605"/>
    <m/>
    <m/>
    <m/>
    <m/>
    <n v="19880"/>
    <m/>
    <n v="38591"/>
    <m/>
    <m/>
    <m/>
    <n v="2919"/>
    <m/>
    <m/>
    <m/>
    <m/>
    <m/>
    <m/>
    <n v="2919"/>
    <m/>
    <m/>
    <m/>
    <m/>
    <m/>
    <m/>
    <m/>
    <m/>
    <m/>
    <m/>
    <n v="0"/>
    <m/>
    <m/>
    <m/>
    <m/>
    <m/>
    <n v="12176"/>
    <m/>
    <m/>
    <m/>
    <m/>
    <n v="12176"/>
    <m/>
    <m/>
    <m/>
    <m/>
    <m/>
    <m/>
    <m/>
    <m/>
    <m/>
    <m/>
    <m/>
    <m/>
    <m/>
    <m/>
    <m/>
    <m/>
    <m/>
    <m/>
    <m/>
    <m/>
    <m/>
    <m/>
    <m/>
    <m/>
    <m/>
    <m/>
    <m/>
    <m/>
    <m/>
    <n v="22879"/>
    <m/>
    <m/>
    <n v="22879"/>
    <m/>
    <m/>
    <m/>
    <m/>
    <m/>
    <m/>
    <m/>
    <m/>
    <m/>
    <m/>
    <m/>
    <m/>
    <m/>
    <m/>
    <m/>
    <m/>
    <m/>
    <m/>
    <m/>
    <m/>
    <m/>
    <m/>
    <n v="808"/>
    <m/>
    <m/>
    <n v="3331"/>
    <m/>
    <m/>
    <m/>
    <m/>
    <n v="5012"/>
    <m/>
    <n v="9151"/>
    <m/>
    <m/>
    <m/>
    <m/>
    <m/>
    <m/>
    <m/>
    <m/>
    <m/>
    <m/>
    <m/>
    <m/>
    <m/>
    <m/>
    <m/>
    <m/>
    <m/>
    <m/>
    <m/>
    <m/>
    <m/>
    <m/>
    <m/>
    <m/>
    <m/>
    <m/>
    <m/>
    <m/>
    <m/>
    <m/>
    <m/>
    <m/>
    <m/>
    <m/>
    <m/>
    <m/>
    <m/>
    <m/>
    <m/>
    <m/>
    <m/>
    <n v="41510"/>
    <n v="44206"/>
    <n v="85716"/>
    <m/>
    <s v="Librarian (Faculty)"/>
    <s v="yes"/>
    <m/>
    <m/>
    <m/>
    <m/>
    <s v="Vacation"/>
    <n v="1009"/>
    <n v="1020"/>
    <n v="24"/>
    <n v="24"/>
    <n v="17537"/>
    <n v="29"/>
    <n v="52"/>
    <n v="48"/>
    <m/>
    <n v="2098"/>
    <n v="56"/>
    <n v="90"/>
    <n v="1688"/>
    <m/>
    <m/>
    <n v="1.5"/>
    <n v="1.5"/>
    <m/>
    <m/>
    <n v="2"/>
    <n v="2"/>
    <n v="3.5"/>
    <n v="0.82499999999999996"/>
    <n v="1800"/>
    <s v="estimate"/>
    <n v="1579"/>
    <n v="270"/>
    <m/>
    <n v="757"/>
    <m/>
    <n v="65"/>
    <n v="2671"/>
    <m/>
    <m/>
    <n v="22"/>
    <n v="22"/>
    <n v="0"/>
    <m/>
    <m/>
    <m/>
    <m/>
    <m/>
    <m/>
    <m/>
    <m/>
    <m/>
    <m/>
    <m/>
    <m/>
    <m/>
    <m/>
    <n v="10"/>
    <n v="114"/>
    <n v="0"/>
    <n v="0"/>
    <n v="0"/>
    <n v="57"/>
    <n v="57"/>
    <n v="19"/>
    <n v="0"/>
    <n v="0"/>
    <n v="0"/>
    <n v="0"/>
    <m/>
    <m/>
    <m/>
    <m/>
    <m/>
    <n v="42000"/>
    <n v="40"/>
    <n v="0.45021932894675437"/>
    <n v="3.4054318913621727E-2"/>
    <n v="0"/>
    <n v="0.14205049232348688"/>
    <n v="0.26691632834009987"/>
    <n v="0.10675953147603714"/>
    <m/>
    <n v="0"/>
    <n v="0.48427364786037613"/>
    <n v="0.51572635213962392"/>
    <m/>
    <m/>
    <m/>
    <m/>
    <m/>
    <m/>
    <m/>
    <m/>
    <m/>
    <m/>
    <m/>
    <n v="374.07069387755098"/>
    <x v="0"/>
  </r>
  <r>
    <s v="Palo Verde CCD"/>
    <x v="75"/>
    <s v="951"/>
    <s v="Single College District"/>
    <x v="5"/>
    <n v="0.32187692940934348"/>
    <n v="7.6970570076147354E-2"/>
    <n v="0.18"/>
    <n v="166"/>
    <n v="227.8"/>
    <n v="20070"/>
    <x v="1"/>
    <x v="658"/>
    <x v="95"/>
    <x v="2"/>
    <n v="12"/>
    <n v="98"/>
    <n v="0"/>
    <n v="16"/>
    <n v="0"/>
    <n v="1777"/>
    <m/>
    <m/>
    <n v="0"/>
    <n v="0"/>
    <m/>
    <m/>
    <m/>
    <n v="15738"/>
    <m/>
    <n v="17515"/>
    <m/>
    <m/>
    <n v="47"/>
    <m/>
    <m/>
    <m/>
    <m/>
    <m/>
    <n v="3416"/>
    <m/>
    <n v="3463"/>
    <m/>
    <m/>
    <m/>
    <m/>
    <m/>
    <m/>
    <m/>
    <m/>
    <m/>
    <m/>
    <n v="0"/>
    <m/>
    <m/>
    <m/>
    <m/>
    <m/>
    <n v="4849"/>
    <m/>
    <m/>
    <m/>
    <m/>
    <n v="4849"/>
    <m/>
    <m/>
    <m/>
    <m/>
    <m/>
    <m/>
    <m/>
    <m/>
    <m/>
    <m/>
    <m/>
    <m/>
    <m/>
    <m/>
    <m/>
    <m/>
    <m/>
    <m/>
    <m/>
    <m/>
    <m/>
    <m/>
    <m/>
    <m/>
    <m/>
    <m/>
    <m/>
    <m/>
    <m/>
    <n v="24694"/>
    <m/>
    <m/>
    <n v="24694"/>
    <m/>
    <m/>
    <m/>
    <m/>
    <m/>
    <m/>
    <m/>
    <m/>
    <m/>
    <m/>
    <m/>
    <m/>
    <m/>
    <m/>
    <m/>
    <m/>
    <m/>
    <m/>
    <m/>
    <m/>
    <m/>
    <m/>
    <n v="1550"/>
    <m/>
    <m/>
    <m/>
    <m/>
    <m/>
    <m/>
    <m/>
    <m/>
    <m/>
    <n v="1550"/>
    <m/>
    <m/>
    <m/>
    <m/>
    <m/>
    <m/>
    <m/>
    <m/>
    <m/>
    <m/>
    <m/>
    <m/>
    <m/>
    <m/>
    <m/>
    <m/>
    <m/>
    <m/>
    <m/>
    <m/>
    <m/>
    <m/>
    <m/>
    <m/>
    <m/>
    <m/>
    <m/>
    <m/>
    <m/>
    <m/>
    <m/>
    <m/>
    <m/>
    <m/>
    <m/>
    <m/>
    <m/>
    <m/>
    <m/>
    <m/>
    <m/>
    <n v="20978"/>
    <n v="31093"/>
    <n v="52071"/>
    <m/>
    <s v="Librarian (Faculty)"/>
    <s v="yes"/>
    <m/>
    <m/>
    <m/>
    <m/>
    <s v="Vacation"/>
    <n v="532"/>
    <n v="532"/>
    <n v="38"/>
    <n v="38"/>
    <n v="18000"/>
    <n v="14"/>
    <n v="66"/>
    <n v="39"/>
    <n v="0"/>
    <n v="2098"/>
    <n v="19"/>
    <n v="37"/>
    <n v="1707"/>
    <m/>
    <m/>
    <n v="1.5"/>
    <n v="1.5"/>
    <m/>
    <m/>
    <n v="2"/>
    <n v="2"/>
    <n v="3.5"/>
    <n v="0.82499999999999996"/>
    <n v="2000"/>
    <s v="estimate"/>
    <n v="1830"/>
    <n v="449"/>
    <m/>
    <n v="921"/>
    <m/>
    <n v="85"/>
    <n v="3285"/>
    <m/>
    <m/>
    <n v="25"/>
    <n v="25"/>
    <n v="0"/>
    <m/>
    <m/>
    <m/>
    <m/>
    <m/>
    <m/>
    <m/>
    <m/>
    <m/>
    <m/>
    <m/>
    <m/>
    <m/>
    <m/>
    <n v="14"/>
    <n v="149"/>
    <n v="0"/>
    <n v="0"/>
    <n v="0"/>
    <n v="57"/>
    <n v="57"/>
    <n v="19"/>
    <n v="0"/>
    <n v="0"/>
    <n v="0"/>
    <n v="0"/>
    <m/>
    <m/>
    <m/>
    <m/>
    <m/>
    <n v="43000"/>
    <n v="50"/>
    <n v="0.33636765185996043"/>
    <n v="6.6505348466516873E-2"/>
    <n v="0"/>
    <n v="9.312285149123313E-2"/>
    <n v="0.47423709934512492"/>
    <n v="2.9767048837164641E-2"/>
    <m/>
    <n v="0"/>
    <n v="0.40287300032647733"/>
    <n v="0.59712699967352267"/>
    <m/>
    <m/>
    <m/>
    <m/>
    <m/>
    <m/>
    <m/>
    <m/>
    <m/>
    <m/>
    <m/>
    <n v="831.30797278911518"/>
    <x v="0"/>
  </r>
  <r>
    <s v="Palo Verde CCD"/>
    <x v="75"/>
    <s v="951"/>
    <s v="Single College District"/>
    <x v="5"/>
    <n v="0.32187692940934348"/>
    <n v="7.6970570076147354E-2"/>
    <n v="0.18"/>
    <n v="166"/>
    <n v="227.8"/>
    <n v="20080"/>
    <x v="2"/>
    <x v="659"/>
    <x v="95"/>
    <x v="19"/>
    <n v="3"/>
    <n v="76"/>
    <n v="0"/>
    <n v="17"/>
    <s v="Wi-fi"/>
    <n v="10004"/>
    <m/>
    <m/>
    <m/>
    <m/>
    <m/>
    <m/>
    <m/>
    <n v="16083"/>
    <m/>
    <n v="26087"/>
    <m/>
    <m/>
    <m/>
    <m/>
    <m/>
    <n v="2439"/>
    <m/>
    <m/>
    <m/>
    <m/>
    <n v="2439"/>
    <n v="46"/>
    <m/>
    <m/>
    <m/>
    <m/>
    <m/>
    <m/>
    <m/>
    <n v="3680"/>
    <m/>
    <n v="3727"/>
    <m/>
    <m/>
    <m/>
    <m/>
    <m/>
    <m/>
    <m/>
    <m/>
    <m/>
    <m/>
    <m/>
    <m/>
    <m/>
    <m/>
    <m/>
    <m/>
    <m/>
    <m/>
    <m/>
    <m/>
    <m/>
    <m/>
    <m/>
    <m/>
    <m/>
    <m/>
    <m/>
    <m/>
    <m/>
    <m/>
    <m/>
    <m/>
    <m/>
    <m/>
    <m/>
    <m/>
    <m/>
    <m/>
    <m/>
    <m/>
    <n v="24312"/>
    <m/>
    <m/>
    <n v="24312"/>
    <m/>
    <m/>
    <m/>
    <m/>
    <m/>
    <m/>
    <m/>
    <m/>
    <m/>
    <m/>
    <m/>
    <m/>
    <m/>
    <m/>
    <m/>
    <m/>
    <m/>
    <m/>
    <m/>
    <m/>
    <m/>
    <m/>
    <m/>
    <m/>
    <m/>
    <m/>
    <m/>
    <m/>
    <m/>
    <m/>
    <n v="2006"/>
    <m/>
    <n v="2006"/>
    <m/>
    <m/>
    <m/>
    <m/>
    <m/>
    <m/>
    <m/>
    <m/>
    <m/>
    <m/>
    <m/>
    <m/>
    <m/>
    <m/>
    <m/>
    <m/>
    <m/>
    <m/>
    <m/>
    <m/>
    <m/>
    <m/>
    <m/>
    <m/>
    <m/>
    <m/>
    <m/>
    <m/>
    <m/>
    <m/>
    <m/>
    <m/>
    <m/>
    <m/>
    <m/>
    <m/>
    <m/>
    <m/>
    <m/>
    <m/>
    <m/>
    <n v="29814"/>
    <n v="28757"/>
    <n v="58571"/>
    <m/>
    <s v="Faculty Librarian"/>
    <s v="yes"/>
    <m/>
    <m/>
    <m/>
    <m/>
    <s v="NA"/>
    <n v="789"/>
    <n v="824"/>
    <n v="32"/>
    <n v="32"/>
    <n v="17882"/>
    <n v="8"/>
    <n v="74"/>
    <n v="39"/>
    <m/>
    <n v="2076"/>
    <n v="23"/>
    <n v="23"/>
    <n v="1751"/>
    <m/>
    <m/>
    <n v="1.5"/>
    <n v="1.54"/>
    <m/>
    <m/>
    <n v="1"/>
    <n v="1.1299999999999999"/>
    <n v="2.67"/>
    <n v="0.75"/>
    <n v="2501"/>
    <s v="estimate"/>
    <n v="2072"/>
    <n v="665"/>
    <n v="280"/>
    <n v="752"/>
    <m/>
    <n v="7"/>
    <n v="3776"/>
    <m/>
    <m/>
    <n v="28"/>
    <n v="28"/>
    <n v="0"/>
    <n v="0"/>
    <m/>
    <m/>
    <m/>
    <m/>
    <m/>
    <m/>
    <m/>
    <m/>
    <m/>
    <m/>
    <m/>
    <m/>
    <m/>
    <n v="16"/>
    <n v="169"/>
    <n v="0"/>
    <n v="0"/>
    <n v="0"/>
    <n v="56.5"/>
    <n v="20"/>
    <n v="12"/>
    <n v="0"/>
    <n v="0"/>
    <n v="0"/>
    <n v="0"/>
    <m/>
    <m/>
    <m/>
    <m/>
    <m/>
    <n v="28037"/>
    <n v="198"/>
    <n v="0.44539106383705246"/>
    <n v="4.164176811049837E-2"/>
    <n v="6.363217291833842E-2"/>
    <n v="0"/>
    <n v="0.41508596404363934"/>
    <n v="3.4249031090471393E-2"/>
    <m/>
    <n v="0"/>
    <n v="0.50902323675539085"/>
    <n v="0.49097676324460909"/>
    <m/>
    <m/>
    <m/>
    <m/>
    <m/>
    <m/>
    <m/>
    <m/>
    <m/>
    <m/>
    <m/>
    <n v="779.93237025147096"/>
    <x v="0"/>
  </r>
  <r>
    <s v="Palo Verde CCD"/>
    <x v="75"/>
    <s v="951"/>
    <s v="Single College District"/>
    <x v="5"/>
    <n v="0.32187692940934348"/>
    <n v="7.6970570076147354E-2"/>
    <n v="0.18"/>
    <n v="166"/>
    <n v="227.8"/>
    <n v="20090"/>
    <x v="3"/>
    <x v="660"/>
    <x v="95"/>
    <x v="19"/>
    <n v="3"/>
    <n v="76"/>
    <n v="0"/>
    <n v="17"/>
    <s v="Wi-fi"/>
    <n v="262"/>
    <m/>
    <m/>
    <m/>
    <m/>
    <m/>
    <m/>
    <m/>
    <m/>
    <m/>
    <n v="262"/>
    <m/>
    <m/>
    <m/>
    <m/>
    <m/>
    <n v="1875"/>
    <m/>
    <m/>
    <m/>
    <m/>
    <n v="1875"/>
    <n v="45"/>
    <m/>
    <m/>
    <m/>
    <m/>
    <m/>
    <m/>
    <m/>
    <n v="3048"/>
    <m/>
    <n v="3093"/>
    <m/>
    <m/>
    <m/>
    <m/>
    <m/>
    <m/>
    <m/>
    <m/>
    <m/>
    <m/>
    <m/>
    <m/>
    <m/>
    <m/>
    <m/>
    <m/>
    <m/>
    <m/>
    <m/>
    <m/>
    <m/>
    <m/>
    <m/>
    <m/>
    <m/>
    <m/>
    <m/>
    <m/>
    <m/>
    <m/>
    <m/>
    <m/>
    <m/>
    <m/>
    <m/>
    <m/>
    <m/>
    <m/>
    <m/>
    <m/>
    <n v="25449"/>
    <n v="3779"/>
    <m/>
    <n v="29228"/>
    <m/>
    <m/>
    <m/>
    <m/>
    <m/>
    <m/>
    <m/>
    <m/>
    <m/>
    <m/>
    <m/>
    <m/>
    <m/>
    <m/>
    <m/>
    <m/>
    <m/>
    <m/>
    <m/>
    <m/>
    <m/>
    <m/>
    <n v="15"/>
    <m/>
    <m/>
    <m/>
    <m/>
    <m/>
    <m/>
    <m/>
    <m/>
    <m/>
    <n v="15"/>
    <m/>
    <m/>
    <m/>
    <m/>
    <m/>
    <m/>
    <m/>
    <m/>
    <m/>
    <m/>
    <m/>
    <m/>
    <m/>
    <m/>
    <m/>
    <m/>
    <m/>
    <m/>
    <m/>
    <m/>
    <m/>
    <m/>
    <m/>
    <m/>
    <m/>
    <m/>
    <m/>
    <m/>
    <m/>
    <m/>
    <m/>
    <m/>
    <m/>
    <m/>
    <m/>
    <m/>
    <m/>
    <m/>
    <m/>
    <m/>
    <m/>
    <n v="3355"/>
    <n v="31118"/>
    <n v="34473"/>
    <m/>
    <s v="Faculty Librarian"/>
    <s v="yes"/>
    <m/>
    <m/>
    <m/>
    <m/>
    <s v="NA"/>
    <n v="8"/>
    <n v="9"/>
    <n v="12"/>
    <n v="12"/>
    <n v="17896"/>
    <n v="0"/>
    <n v="74"/>
    <n v="36"/>
    <m/>
    <n v="2076"/>
    <n v="53"/>
    <n v="53"/>
    <n v="1799"/>
    <m/>
    <m/>
    <n v="1.5"/>
    <n v="1.46"/>
    <m/>
    <m/>
    <n v="2"/>
    <n v="2.2599999999999998"/>
    <n v="3.7199999999999998"/>
    <n v="0"/>
    <n v="2453"/>
    <s v="estimate"/>
    <n v="1511"/>
    <n v="1470"/>
    <n v="300"/>
    <n v="884"/>
    <m/>
    <n v="15"/>
    <n v="4180"/>
    <m/>
    <m/>
    <n v="25"/>
    <n v="25"/>
    <n v="0"/>
    <n v="0"/>
    <m/>
    <m/>
    <m/>
    <m/>
    <m/>
    <m/>
    <m/>
    <m/>
    <m/>
    <m/>
    <m/>
    <m/>
    <m/>
    <n v="28"/>
    <n v="243"/>
    <n v="0"/>
    <n v="0"/>
    <n v="0"/>
    <n v="56.5"/>
    <n v="16"/>
    <n v="8"/>
    <n v="0"/>
    <n v="0"/>
    <n v="0"/>
    <n v="0"/>
    <m/>
    <m/>
    <m/>
    <m/>
    <m/>
    <n v="31007"/>
    <n v="212"/>
    <n v="7.6001508426884806E-3"/>
    <n v="5.4390392481072143E-2"/>
    <n v="8.9722391436776613E-2"/>
    <n v="0"/>
    <n v="0.84785194209961423"/>
    <n v="4.3512313984857715E-4"/>
    <m/>
    <n v="0"/>
    <n v="9.7322542279465088E-2"/>
    <n v="0.90267745772053487"/>
    <m/>
    <m/>
    <m/>
    <m/>
    <m/>
    <m/>
    <m/>
    <m/>
    <m/>
    <m/>
    <m/>
    <n v="509.48059395801295"/>
    <x v="0"/>
  </r>
  <r>
    <s v="Palo Verde CCD"/>
    <x v="75"/>
    <s v="951"/>
    <s v="Single College District"/>
    <x v="5"/>
    <n v="0.32187692940934348"/>
    <n v="7.6970570076147354E-2"/>
    <n v="0.18"/>
    <n v="166"/>
    <n v="227.8"/>
    <n v="20100"/>
    <x v="4"/>
    <x v="661"/>
    <x v="95"/>
    <x v="19"/>
    <n v="3"/>
    <n v="76"/>
    <n v="0"/>
    <n v="17"/>
    <s v="Wi-fi"/>
    <n v="342"/>
    <m/>
    <m/>
    <m/>
    <m/>
    <m/>
    <m/>
    <m/>
    <m/>
    <m/>
    <n v="342"/>
    <m/>
    <m/>
    <m/>
    <m/>
    <m/>
    <n v="2207"/>
    <m/>
    <m/>
    <m/>
    <m/>
    <n v="2207"/>
    <n v="2891"/>
    <m/>
    <m/>
    <m/>
    <m/>
    <m/>
    <m/>
    <m/>
    <m/>
    <m/>
    <n v="2891"/>
    <m/>
    <m/>
    <m/>
    <m/>
    <m/>
    <m/>
    <m/>
    <m/>
    <m/>
    <m/>
    <m/>
    <m/>
    <m/>
    <m/>
    <m/>
    <m/>
    <m/>
    <m/>
    <m/>
    <m/>
    <m/>
    <m/>
    <m/>
    <m/>
    <m/>
    <m/>
    <m/>
    <m/>
    <m/>
    <m/>
    <m/>
    <m/>
    <m/>
    <m/>
    <m/>
    <m/>
    <m/>
    <m/>
    <m/>
    <m/>
    <n v="31077"/>
    <m/>
    <m/>
    <n v="31077"/>
    <m/>
    <m/>
    <m/>
    <m/>
    <m/>
    <m/>
    <m/>
    <m/>
    <m/>
    <m/>
    <m/>
    <m/>
    <m/>
    <m/>
    <m/>
    <m/>
    <m/>
    <m/>
    <m/>
    <m/>
    <m/>
    <m/>
    <n v="21"/>
    <m/>
    <m/>
    <m/>
    <m/>
    <m/>
    <m/>
    <m/>
    <m/>
    <m/>
    <n v="21"/>
    <m/>
    <m/>
    <m/>
    <m/>
    <m/>
    <m/>
    <m/>
    <m/>
    <m/>
    <m/>
    <m/>
    <m/>
    <m/>
    <m/>
    <m/>
    <m/>
    <m/>
    <m/>
    <m/>
    <m/>
    <m/>
    <m/>
    <m/>
    <m/>
    <m/>
    <m/>
    <m/>
    <m/>
    <m/>
    <m/>
    <m/>
    <m/>
    <m/>
    <m/>
    <m/>
    <m/>
    <m/>
    <m/>
    <m/>
    <m/>
    <m/>
    <n v="3233"/>
    <n v="33305"/>
    <n v="36538"/>
    <m/>
    <s v="Faculty Librarian"/>
    <s v="yes"/>
    <m/>
    <m/>
    <m/>
    <m/>
    <s v="NA"/>
    <n v="10"/>
    <n v="11"/>
    <n v="104"/>
    <n v="104"/>
    <n v="18002"/>
    <n v="0"/>
    <n v="74"/>
    <n v="33"/>
    <n v="0"/>
    <n v="2076"/>
    <n v="6"/>
    <n v="6"/>
    <n v="1801"/>
    <m/>
    <m/>
    <n v="1.5"/>
    <n v="1.34"/>
    <m/>
    <m/>
    <n v="2"/>
    <n v="2.2599999999999998"/>
    <n v="3.5999999999999996"/>
    <n v="0.35"/>
    <n v="2417"/>
    <s v="estimate"/>
    <n v="1367"/>
    <n v="1456"/>
    <n v="305"/>
    <n v="895"/>
    <m/>
    <n v="1"/>
    <n v="4024"/>
    <m/>
    <m/>
    <n v="12"/>
    <n v="9"/>
    <n v="0"/>
    <n v="0"/>
    <m/>
    <m/>
    <m/>
    <m/>
    <m/>
    <m/>
    <m/>
    <m/>
    <m/>
    <m/>
    <m/>
    <m/>
    <m/>
    <n v="36"/>
    <n v="317"/>
    <n v="0"/>
    <n v="0"/>
    <n v="0"/>
    <n v="56.5"/>
    <n v="0"/>
    <n v="0"/>
    <n v="0"/>
    <n v="0"/>
    <n v="0"/>
    <n v="0"/>
    <m/>
    <m/>
    <m/>
    <m/>
    <m/>
    <n v="26799"/>
    <n v="220"/>
    <n v="9.3601182330724179E-3"/>
    <n v="6.0402868246756801E-2"/>
    <n v="7.912310471290164E-2"/>
    <n v="0"/>
    <n v="0.85053916470523838"/>
    <n v="5.747441020307625E-4"/>
    <m/>
    <n v="0"/>
    <n v="8.8483222945974049E-2"/>
    <n v="0.9115167770540259"/>
    <m/>
    <m/>
    <m/>
    <m/>
    <m/>
    <m/>
    <m/>
    <m/>
    <m/>
    <m/>
    <m/>
    <n v="487.26142857142867"/>
    <x v="0"/>
  </r>
  <r>
    <s v="Palo Verde CCD"/>
    <x v="75"/>
    <s v="951"/>
    <s v="Single College District"/>
    <x v="5"/>
    <n v="0.32187692940934348"/>
    <n v="7.6970570076147354E-2"/>
    <n v="0.18"/>
    <n v="166"/>
    <n v="227.8"/>
    <n v="20110"/>
    <x v="5"/>
    <x v="662"/>
    <x v="95"/>
    <x v="19"/>
    <n v="3"/>
    <n v="76"/>
    <n v="0"/>
    <n v="17"/>
    <s v="wi-fi"/>
    <m/>
    <m/>
    <m/>
    <m/>
    <m/>
    <m/>
    <m/>
    <m/>
    <m/>
    <m/>
    <n v="0"/>
    <m/>
    <m/>
    <m/>
    <m/>
    <m/>
    <m/>
    <m/>
    <m/>
    <m/>
    <m/>
    <n v="0"/>
    <n v="1204.24"/>
    <m/>
    <m/>
    <m/>
    <m/>
    <m/>
    <m/>
    <m/>
    <m/>
    <m/>
    <n v="1204.24"/>
    <m/>
    <m/>
    <m/>
    <m/>
    <m/>
    <m/>
    <m/>
    <m/>
    <m/>
    <m/>
    <n v="0"/>
    <m/>
    <m/>
    <m/>
    <m/>
    <m/>
    <m/>
    <m/>
    <m/>
    <m/>
    <m/>
    <m/>
    <m/>
    <m/>
    <m/>
    <m/>
    <m/>
    <m/>
    <m/>
    <m/>
    <m/>
    <m/>
    <m/>
    <n v="11996"/>
    <m/>
    <m/>
    <m/>
    <m/>
    <m/>
    <m/>
    <m/>
    <m/>
    <m/>
    <n v="11996"/>
    <m/>
    <m/>
    <m/>
    <m/>
    <m/>
    <m/>
    <m/>
    <m/>
    <m/>
    <m/>
    <m/>
    <m/>
    <m/>
    <m/>
    <m/>
    <m/>
    <m/>
    <m/>
    <m/>
    <m/>
    <m/>
    <m/>
    <m/>
    <m/>
    <m/>
    <m/>
    <m/>
    <m/>
    <m/>
    <m/>
    <m/>
    <m/>
    <n v="0"/>
    <m/>
    <m/>
    <m/>
    <m/>
    <m/>
    <m/>
    <m/>
    <m/>
    <m/>
    <m/>
    <m/>
    <m/>
    <m/>
    <m/>
    <m/>
    <m/>
    <m/>
    <m/>
    <m/>
    <m/>
    <m/>
    <m/>
    <m/>
    <m/>
    <m/>
    <m/>
    <m/>
    <m/>
    <m/>
    <m/>
    <n v="854"/>
    <m/>
    <m/>
    <m/>
    <m/>
    <m/>
    <m/>
    <m/>
    <m/>
    <m/>
    <n v="854"/>
    <n v="1204.24"/>
    <n v="11996"/>
    <n v="14054.24"/>
    <m/>
    <s v="Faculty librarian"/>
    <s v="yes"/>
    <m/>
    <m/>
    <m/>
    <m/>
    <m/>
    <n v="0"/>
    <n v="0"/>
    <n v="434"/>
    <n v="434"/>
    <n v="18817"/>
    <n v="0"/>
    <n v="74"/>
    <n v="19"/>
    <n v="0"/>
    <n v="102"/>
    <n v="52"/>
    <n v="56"/>
    <n v="1849"/>
    <m/>
    <m/>
    <n v="2"/>
    <n v="1.34"/>
    <m/>
    <m/>
    <n v="2"/>
    <n v="2.2599999999999998"/>
    <n v="3.5999999999999996"/>
    <n v="0"/>
    <n v="1495"/>
    <s v="estimate"/>
    <n v="1182"/>
    <n v="2089"/>
    <n v="325"/>
    <n v="720"/>
    <m/>
    <m/>
    <n v="4316"/>
    <m/>
    <m/>
    <n v="28"/>
    <n v="28"/>
    <n v="0"/>
    <n v="0"/>
    <m/>
    <m/>
    <m/>
    <m/>
    <m/>
    <m/>
    <m/>
    <m/>
    <m/>
    <m/>
    <m/>
    <m/>
    <m/>
    <n v="9"/>
    <n v="132"/>
    <n v="0"/>
    <n v="0"/>
    <n v="0"/>
    <n v="56.5"/>
    <n v="16"/>
    <n v="0"/>
    <n v="0"/>
    <n v="0"/>
    <n v="0"/>
    <n v="0"/>
    <m/>
    <m/>
    <m/>
    <m/>
    <m/>
    <n v="28189"/>
    <n v="64"/>
    <n v="0"/>
    <n v="0"/>
    <n v="8.5685174011543852E-2"/>
    <n v="0"/>
    <n v="0.85355024533521562"/>
    <n v="0"/>
    <m/>
    <n v="6.0764580653240592E-2"/>
    <n v="8.5685174011543852E-2"/>
    <n v="0.85355024533521562"/>
    <m/>
    <m/>
    <m/>
    <m/>
    <m/>
    <m/>
    <m/>
    <m/>
    <m/>
    <m/>
    <m/>
    <n v="484.88492063492089"/>
    <x v="0"/>
  </r>
  <r>
    <s v="Palo Verde CCD"/>
    <x v="75"/>
    <s v="951"/>
    <s v="Single College District"/>
    <x v="5"/>
    <n v="0.32187692940934348"/>
    <n v="7.6970570076147354E-2"/>
    <n v="0.18"/>
    <n v="166"/>
    <n v="227.8"/>
    <n v="20120"/>
    <x v="6"/>
    <x v="663"/>
    <x v="95"/>
    <x v="19"/>
    <n v="3"/>
    <n v="76"/>
    <n v="0"/>
    <n v="17"/>
    <s v="wi-fi"/>
    <n v="1391.04"/>
    <m/>
    <m/>
    <m/>
    <m/>
    <m/>
    <m/>
    <m/>
    <m/>
    <m/>
    <n v="1391.04"/>
    <m/>
    <m/>
    <m/>
    <m/>
    <m/>
    <m/>
    <m/>
    <m/>
    <m/>
    <m/>
    <n v="0"/>
    <n v="1180.52"/>
    <m/>
    <m/>
    <m/>
    <m/>
    <m/>
    <m/>
    <m/>
    <m/>
    <m/>
    <n v="1180.52"/>
    <m/>
    <m/>
    <m/>
    <m/>
    <m/>
    <m/>
    <m/>
    <m/>
    <m/>
    <m/>
    <n v="0"/>
    <m/>
    <m/>
    <m/>
    <m/>
    <m/>
    <m/>
    <m/>
    <m/>
    <m/>
    <m/>
    <m/>
    <m/>
    <m/>
    <m/>
    <m/>
    <m/>
    <m/>
    <m/>
    <m/>
    <m/>
    <m/>
    <m/>
    <n v="6956.86"/>
    <m/>
    <m/>
    <m/>
    <m/>
    <m/>
    <m/>
    <m/>
    <m/>
    <m/>
    <n v="6956.86"/>
    <m/>
    <m/>
    <m/>
    <m/>
    <m/>
    <m/>
    <m/>
    <m/>
    <m/>
    <m/>
    <m/>
    <m/>
    <m/>
    <m/>
    <m/>
    <m/>
    <m/>
    <m/>
    <m/>
    <m/>
    <m/>
    <m/>
    <m/>
    <m/>
    <m/>
    <m/>
    <m/>
    <m/>
    <m/>
    <m/>
    <m/>
    <m/>
    <n v="0"/>
    <m/>
    <m/>
    <m/>
    <m/>
    <m/>
    <m/>
    <m/>
    <m/>
    <m/>
    <m/>
    <m/>
    <m/>
    <m/>
    <m/>
    <m/>
    <m/>
    <m/>
    <m/>
    <m/>
    <m/>
    <m/>
    <m/>
    <m/>
    <m/>
    <m/>
    <m/>
    <m/>
    <m/>
    <m/>
    <m/>
    <n v="854"/>
    <m/>
    <m/>
    <m/>
    <m/>
    <m/>
    <m/>
    <m/>
    <m/>
    <m/>
    <n v="854"/>
    <n v="2571.56"/>
    <n v="6956.86"/>
    <n v="10382.42"/>
    <m/>
    <s v="Faculty librarian"/>
    <s v="yes"/>
    <m/>
    <m/>
    <m/>
    <m/>
    <m/>
    <n v="59"/>
    <n v="59"/>
    <n v="179"/>
    <n v="185"/>
    <n v="19045"/>
    <n v="0"/>
    <n v="74"/>
    <n v="18"/>
    <n v="0"/>
    <n v="102"/>
    <n v="24"/>
    <n v="25"/>
    <n v="1868"/>
    <m/>
    <m/>
    <n v="2"/>
    <n v="1.0569999999999999"/>
    <m/>
    <m/>
    <n v="2"/>
    <n v="2.2599999999999998"/>
    <n v="3.3169999999999997"/>
    <n v="0.24"/>
    <n v="1365"/>
    <s v="estimate"/>
    <n v="1129"/>
    <n v="1774"/>
    <n v="400"/>
    <n v="543"/>
    <m/>
    <m/>
    <n v="3846"/>
    <m/>
    <m/>
    <n v="0"/>
    <n v="0"/>
    <n v="0"/>
    <n v="0"/>
    <m/>
    <m/>
    <m/>
    <m/>
    <m/>
    <m/>
    <m/>
    <m/>
    <m/>
    <m/>
    <m/>
    <m/>
    <m/>
    <n v="11"/>
    <n v="156"/>
    <n v="0"/>
    <n v="0"/>
    <n v="0"/>
    <n v="47.75"/>
    <n v="0"/>
    <n v="0"/>
    <n v="0"/>
    <n v="0"/>
    <n v="0"/>
    <n v="0"/>
    <m/>
    <m/>
    <m/>
    <m/>
    <m/>
    <n v="22966"/>
    <n v="79"/>
    <n v="0.13398032443303198"/>
    <n v="0"/>
    <n v="0.11370374151691032"/>
    <n v="0"/>
    <n v="0.67006150781802309"/>
    <n v="0"/>
    <m/>
    <n v="8.2254426232034536E-2"/>
    <n v="0.2476840659499423"/>
    <n v="0.67006150781802309"/>
    <m/>
    <m/>
    <m/>
    <m/>
    <m/>
    <m/>
    <m/>
    <m/>
    <m/>
    <m/>
    <m/>
    <n v="424.93314383335547"/>
    <x v="0"/>
  </r>
  <r>
    <s v="Palo Verde CCD"/>
    <x v="75"/>
    <s v="951"/>
    <s v="Single College District"/>
    <x v="5"/>
    <n v="0.32187692940934348"/>
    <n v="7.6970570076147354E-2"/>
    <n v="0.18"/>
    <n v="166"/>
    <n v="227.8"/>
    <n v="20130"/>
    <x v="7"/>
    <x v="664"/>
    <x v="95"/>
    <x v="19"/>
    <n v="3"/>
    <n v="76"/>
    <n v="0"/>
    <n v="17"/>
    <m/>
    <n v="680"/>
    <m/>
    <m/>
    <m/>
    <m/>
    <m/>
    <m/>
    <m/>
    <m/>
    <m/>
    <n v="680"/>
    <m/>
    <m/>
    <m/>
    <m/>
    <m/>
    <m/>
    <m/>
    <m/>
    <m/>
    <m/>
    <m/>
    <n v="90"/>
    <m/>
    <m/>
    <m/>
    <m/>
    <m/>
    <m/>
    <m/>
    <m/>
    <m/>
    <n v="90"/>
    <m/>
    <m/>
    <m/>
    <m/>
    <m/>
    <m/>
    <m/>
    <m/>
    <m/>
    <m/>
    <m/>
    <m/>
    <m/>
    <m/>
    <m/>
    <m/>
    <m/>
    <m/>
    <m/>
    <m/>
    <m/>
    <m/>
    <m/>
    <m/>
    <m/>
    <m/>
    <m/>
    <m/>
    <m/>
    <m/>
    <m/>
    <m/>
    <m/>
    <n v="6733"/>
    <m/>
    <m/>
    <m/>
    <m/>
    <m/>
    <m/>
    <m/>
    <m/>
    <m/>
    <n v="6733"/>
    <m/>
    <m/>
    <m/>
    <m/>
    <m/>
    <m/>
    <m/>
    <m/>
    <m/>
    <m/>
    <m/>
    <m/>
    <m/>
    <m/>
    <m/>
    <m/>
    <m/>
    <m/>
    <m/>
    <m/>
    <m/>
    <m/>
    <m/>
    <m/>
    <m/>
    <m/>
    <m/>
    <m/>
    <m/>
    <m/>
    <m/>
    <m/>
    <m/>
    <m/>
    <m/>
    <m/>
    <m/>
    <m/>
    <m/>
    <m/>
    <m/>
    <m/>
    <m/>
    <m/>
    <m/>
    <m/>
    <m/>
    <m/>
    <m/>
    <m/>
    <m/>
    <m/>
    <m/>
    <m/>
    <m/>
    <m/>
    <m/>
    <m/>
    <m/>
    <m/>
    <m/>
    <m/>
    <m/>
    <m/>
    <m/>
    <m/>
    <m/>
    <m/>
    <m/>
    <m/>
    <m/>
    <m/>
    <m/>
    <m/>
    <n v="770"/>
    <n v="6733"/>
    <n v="7503"/>
    <s v="Other"/>
    <s v="Librarian"/>
    <s v="yes"/>
    <m/>
    <m/>
    <m/>
    <m/>
    <m/>
    <n v="9"/>
    <n v="0"/>
    <n v="148"/>
    <n v="0"/>
    <n v="19153"/>
    <n v="0"/>
    <n v="74"/>
    <n v="10"/>
    <n v="0"/>
    <n v="102"/>
    <n v="16"/>
    <n v="0"/>
    <n v="1742"/>
    <m/>
    <m/>
    <n v="1"/>
    <n v="1"/>
    <n v="0"/>
    <n v="0"/>
    <n v="0"/>
    <n v="0"/>
    <n v="1"/>
    <n v="0.14000000000000001"/>
    <n v="1495"/>
    <s v="estimate"/>
    <n v="1118"/>
    <n v="1701"/>
    <n v="345"/>
    <n v="475"/>
    <n v="0"/>
    <m/>
    <n v="3639"/>
    <m/>
    <m/>
    <n v="2"/>
    <n v="2"/>
    <n v="0"/>
    <n v="0"/>
    <s v="Yes"/>
    <s v="UCR"/>
    <m/>
    <m/>
    <m/>
    <m/>
    <m/>
    <m/>
    <m/>
    <m/>
    <m/>
    <s v="No"/>
    <m/>
    <n v="5"/>
    <n v="62"/>
    <n v="0"/>
    <n v="0"/>
    <n v="0"/>
    <n v="40"/>
    <n v="19"/>
    <n v="0"/>
    <n v="0"/>
    <n v="0"/>
    <n v="0"/>
    <n v="0"/>
    <s v="No"/>
    <m/>
    <m/>
    <s v="No"/>
    <s v="No"/>
    <n v="17639"/>
    <n v="19"/>
    <n v="9.0630414500866327E-2"/>
    <n v="0"/>
    <n v="1.1995201919232307E-2"/>
    <n v="0"/>
    <n v="0.8973743835799014"/>
    <n v="0"/>
    <m/>
    <n v="0"/>
    <n v="0.10262561642009863"/>
    <n v="0.8973743835799014"/>
    <m/>
    <m/>
    <m/>
    <m/>
    <m/>
    <m/>
    <m/>
    <m/>
    <m/>
    <m/>
    <m/>
    <n v="1341.9887619047615"/>
    <x v="0"/>
  </r>
  <r>
    <s v="Palo Verde CCD"/>
    <x v="75"/>
    <s v="951"/>
    <s v="Single College District"/>
    <x v="5"/>
    <n v="0.32187692940934348"/>
    <n v="7.6970570076147354E-2"/>
    <n v="0.18"/>
    <n v="166"/>
    <n v="227.8"/>
    <n v="20140"/>
    <x v="8"/>
    <x v="665"/>
    <x v="95"/>
    <x v="1"/>
    <n v="9"/>
    <n v="76"/>
    <n v="0"/>
    <n v="17"/>
    <m/>
    <n v="0"/>
    <m/>
    <m/>
    <m/>
    <m/>
    <m/>
    <m/>
    <m/>
    <n v="2500"/>
    <m/>
    <n v="2500"/>
    <n v="0"/>
    <n v="0"/>
    <n v="0"/>
    <n v="0"/>
    <m/>
    <m/>
    <n v="0"/>
    <n v="0"/>
    <n v="0"/>
    <n v="0"/>
    <n v="0"/>
    <m/>
    <m/>
    <m/>
    <m/>
    <m/>
    <m/>
    <m/>
    <m/>
    <n v="470"/>
    <m/>
    <n v="470"/>
    <n v="0"/>
    <n v="0"/>
    <n v="0"/>
    <n v="0"/>
    <m/>
    <m/>
    <n v="0"/>
    <n v="0"/>
    <n v="0"/>
    <n v="0"/>
    <n v="0"/>
    <m/>
    <m/>
    <m/>
    <m/>
    <m/>
    <m/>
    <m/>
    <m/>
    <n v="5073"/>
    <m/>
    <n v="5073"/>
    <n v="0"/>
    <m/>
    <m/>
    <m/>
    <m/>
    <m/>
    <m/>
    <m/>
    <m/>
    <m/>
    <n v="0"/>
    <n v="0"/>
    <n v="0"/>
    <n v="0"/>
    <n v="0"/>
    <n v="0"/>
    <n v="0"/>
    <n v="0"/>
    <n v="0"/>
    <n v="5073"/>
    <n v="0"/>
    <n v="5073"/>
    <m/>
    <m/>
    <m/>
    <m/>
    <m/>
    <m/>
    <m/>
    <m/>
    <m/>
    <m/>
    <n v="0"/>
    <m/>
    <m/>
    <m/>
    <m/>
    <m/>
    <m/>
    <m/>
    <m/>
    <m/>
    <m/>
    <n v="0"/>
    <n v="0"/>
    <n v="0"/>
    <n v="0"/>
    <n v="0"/>
    <n v="0"/>
    <n v="0"/>
    <n v="0"/>
    <n v="0"/>
    <n v="0"/>
    <n v="0"/>
    <n v="0"/>
    <m/>
    <m/>
    <m/>
    <m/>
    <m/>
    <m/>
    <m/>
    <m/>
    <m/>
    <n v="0"/>
    <m/>
    <m/>
    <m/>
    <m/>
    <m/>
    <m/>
    <m/>
    <m/>
    <m/>
    <n v="0"/>
    <n v="0"/>
    <n v="0"/>
    <n v="0"/>
    <n v="0"/>
    <n v="0"/>
    <n v="0"/>
    <n v="0"/>
    <n v="0"/>
    <n v="0"/>
    <n v="0"/>
    <m/>
    <m/>
    <m/>
    <m/>
    <m/>
    <m/>
    <m/>
    <m/>
    <m/>
    <m/>
    <n v="0"/>
    <n v="2970"/>
    <n v="5073"/>
    <n v="8043"/>
    <s v="Other"/>
    <s v="Librarian"/>
    <s v="yes"/>
    <m/>
    <s v="None"/>
    <m/>
    <m/>
    <m/>
    <n v="12"/>
    <n v="0"/>
    <n v="73"/>
    <n v="0"/>
    <n v="19224"/>
    <n v="0"/>
    <n v="74"/>
    <n v="9"/>
    <m/>
    <n v="102"/>
    <n v="15"/>
    <n v="0"/>
    <n v="1752"/>
    <s v="No"/>
    <m/>
    <n v="1"/>
    <n v="0"/>
    <n v="2"/>
    <m/>
    <n v="2"/>
    <n v="0.19"/>
    <n v="0.19"/>
    <n v="0.14000000000000001"/>
    <n v="1271"/>
    <s v="estimate"/>
    <n v="1179"/>
    <n v="667"/>
    <n v="45"/>
    <n v="192"/>
    <m/>
    <m/>
    <n v="2083"/>
    <n v="8"/>
    <m/>
    <m/>
    <n v="8"/>
    <m/>
    <n v="8"/>
    <s v="Yes"/>
    <s v="UCR"/>
    <m/>
    <m/>
    <m/>
    <m/>
    <m/>
    <m/>
    <m/>
    <m/>
    <m/>
    <s v="No"/>
    <m/>
    <n v="12"/>
    <n v="134"/>
    <n v="0"/>
    <n v="0"/>
    <n v="0"/>
    <n v="44"/>
    <n v="19"/>
    <n v="0"/>
    <n v="0"/>
    <n v="0"/>
    <n v="0"/>
    <n v="0"/>
    <s v="No"/>
    <m/>
    <s v="No"/>
    <s v="Yes"/>
    <s v="No"/>
    <n v="18939"/>
    <n v="12"/>
    <n v="0.31082929255253017"/>
    <n v="0"/>
    <n v="5.8435906999875671E-2"/>
    <n v="0"/>
    <n v="0.63073480044759422"/>
    <n v="0"/>
    <n v="0"/>
    <n v="0"/>
    <n v="0.36926519955240583"/>
    <n v="0.63073480044759422"/>
    <n v="70"/>
    <s v="Yes"/>
    <m/>
    <m/>
    <m/>
    <m/>
    <s v="Textbook Donations from Faculty"/>
    <s v="Textbook Donations from Publisher"/>
    <m/>
    <s v="Other"/>
    <s v="Lottery, grant"/>
    <n v="7114.4771929824565"/>
    <x v="0"/>
  </r>
  <r>
    <s v="Palomar CCD"/>
    <x v="76"/>
    <s v="061"/>
    <s v="Single College District"/>
    <x v="0"/>
    <n v="0.36679683262826773"/>
    <n v="0.13458618071374337"/>
    <n v="0.27"/>
    <n v="32.200000000000003"/>
    <n v="2.4"/>
    <n v="20060"/>
    <x v="0"/>
    <x v="666"/>
    <x v="26"/>
    <x v="0"/>
    <n v="28"/>
    <m/>
    <m/>
    <m/>
    <s v="Wireless Access"/>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partment chair (Faculty position)"/>
    <m/>
    <s v="yes"/>
    <m/>
    <m/>
    <m/>
    <s v="Stipend"/>
    <m/>
    <m/>
    <m/>
    <m/>
    <m/>
    <m/>
    <m/>
    <m/>
    <m/>
    <m/>
    <m/>
    <m/>
    <m/>
    <m/>
    <m/>
    <m/>
    <m/>
    <m/>
    <m/>
    <m/>
    <m/>
    <m/>
    <m/>
    <m/>
    <m/>
    <m/>
    <m/>
    <m/>
    <m/>
    <m/>
    <m/>
    <m/>
    <m/>
    <m/>
    <m/>
    <m/>
    <m/>
    <m/>
    <m/>
    <m/>
    <m/>
    <m/>
    <m/>
    <m/>
    <m/>
    <m/>
    <m/>
    <m/>
    <m/>
    <m/>
    <m/>
    <m/>
    <m/>
    <m/>
    <n v="11"/>
    <n v="11"/>
    <m/>
    <n v="67"/>
    <m/>
    <m/>
    <n v="4"/>
    <n v="0"/>
    <n v="4"/>
    <n v="0"/>
    <m/>
    <m/>
    <m/>
    <m/>
    <m/>
    <m/>
    <m/>
    <e v="#DIV/0!"/>
    <e v="#DIV/0!"/>
    <e v="#DIV/0!"/>
    <e v="#DIV/0!"/>
    <e v="#DIV/0!"/>
    <e v="#DIV/0!"/>
    <m/>
    <e v="#DIV/0!"/>
    <e v="#DIV/0!"/>
    <e v="#DIV/0!"/>
    <m/>
    <m/>
    <m/>
    <m/>
    <m/>
    <m/>
    <m/>
    <m/>
    <m/>
    <m/>
    <m/>
    <e v="#DIV/0!"/>
    <x v="2"/>
  </r>
  <r>
    <s v="Palomar CCD"/>
    <x v="76"/>
    <s v="061"/>
    <s v="Single College District"/>
    <x v="0"/>
    <n v="0.36679683262826773"/>
    <n v="0.13458618071374337"/>
    <n v="0.27"/>
    <n v="32.200000000000003"/>
    <n v="2.4"/>
    <n v="20070"/>
    <x v="1"/>
    <x v="667"/>
    <x v="26"/>
    <x v="0"/>
    <n v="28"/>
    <m/>
    <m/>
    <m/>
    <s v="Wireless Access"/>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Department chair (Faculty position)"/>
    <m/>
    <s v="yes"/>
    <m/>
    <m/>
    <m/>
    <s v="Stipend"/>
    <m/>
    <m/>
    <m/>
    <m/>
    <m/>
    <m/>
    <m/>
    <m/>
    <m/>
    <m/>
    <m/>
    <m/>
    <m/>
    <m/>
    <m/>
    <m/>
    <m/>
    <m/>
    <m/>
    <m/>
    <m/>
    <m/>
    <m/>
    <m/>
    <m/>
    <m/>
    <m/>
    <m/>
    <m/>
    <m/>
    <m/>
    <m/>
    <m/>
    <m/>
    <m/>
    <m/>
    <m/>
    <m/>
    <m/>
    <m/>
    <m/>
    <m/>
    <m/>
    <m/>
    <m/>
    <m/>
    <m/>
    <m/>
    <m/>
    <m/>
    <m/>
    <m/>
    <m/>
    <m/>
    <n v="11"/>
    <n v="11"/>
    <m/>
    <n v="67"/>
    <m/>
    <m/>
    <n v="4"/>
    <n v="0"/>
    <n v="4"/>
    <n v="0"/>
    <m/>
    <m/>
    <m/>
    <m/>
    <m/>
    <m/>
    <m/>
    <e v="#DIV/0!"/>
    <e v="#DIV/0!"/>
    <e v="#DIV/0!"/>
    <e v="#DIV/0!"/>
    <e v="#DIV/0!"/>
    <e v="#DIV/0!"/>
    <m/>
    <e v="#DIV/0!"/>
    <e v="#DIV/0!"/>
    <e v="#DIV/0!"/>
    <m/>
    <m/>
    <m/>
    <m/>
    <m/>
    <m/>
    <m/>
    <m/>
    <m/>
    <m/>
    <m/>
    <e v="#DIV/0!"/>
    <x v="2"/>
  </r>
  <r>
    <s v="Palomar CCD"/>
    <x v="76"/>
    <s v="061"/>
    <s v="Single College District"/>
    <x v="0"/>
    <n v="0.36679683262826773"/>
    <n v="0.13458618071374337"/>
    <n v="0.27"/>
    <n v="32.200000000000003"/>
    <n v="2.4"/>
    <n v="20080"/>
    <x v="2"/>
    <x v="668"/>
    <x v="63"/>
    <x v="0"/>
    <n v="32"/>
    <n v="622"/>
    <n v="84"/>
    <n v="33"/>
    <n v="96"/>
    <n v="81347"/>
    <m/>
    <m/>
    <m/>
    <m/>
    <m/>
    <m/>
    <m/>
    <m/>
    <m/>
    <n v="81347"/>
    <n v="20200"/>
    <m/>
    <m/>
    <m/>
    <m/>
    <m/>
    <m/>
    <m/>
    <m/>
    <m/>
    <n v="20200"/>
    <n v="8699"/>
    <m/>
    <m/>
    <m/>
    <m/>
    <m/>
    <m/>
    <m/>
    <m/>
    <m/>
    <n v="8699"/>
    <m/>
    <m/>
    <m/>
    <m/>
    <m/>
    <m/>
    <m/>
    <m/>
    <m/>
    <m/>
    <n v="0"/>
    <m/>
    <m/>
    <m/>
    <m/>
    <m/>
    <m/>
    <m/>
    <m/>
    <m/>
    <m/>
    <m/>
    <m/>
    <m/>
    <m/>
    <m/>
    <m/>
    <m/>
    <m/>
    <m/>
    <m/>
    <m/>
    <m/>
    <n v="90877"/>
    <m/>
    <m/>
    <m/>
    <m/>
    <m/>
    <m/>
    <m/>
    <m/>
    <m/>
    <n v="90877"/>
    <m/>
    <m/>
    <m/>
    <m/>
    <m/>
    <m/>
    <m/>
    <m/>
    <m/>
    <m/>
    <m/>
    <m/>
    <m/>
    <m/>
    <m/>
    <m/>
    <m/>
    <m/>
    <m/>
    <m/>
    <m/>
    <m/>
    <n v="5822"/>
    <m/>
    <m/>
    <m/>
    <m/>
    <m/>
    <m/>
    <m/>
    <n v="4244"/>
    <m/>
    <n v="10066"/>
    <m/>
    <m/>
    <m/>
    <m/>
    <m/>
    <m/>
    <m/>
    <m/>
    <m/>
    <m/>
    <m/>
    <m/>
    <m/>
    <m/>
    <m/>
    <m/>
    <m/>
    <m/>
    <m/>
    <m/>
    <m/>
    <m/>
    <m/>
    <m/>
    <m/>
    <m/>
    <m/>
    <m/>
    <m/>
    <m/>
    <n v="37033"/>
    <m/>
    <m/>
    <m/>
    <m/>
    <m/>
    <m/>
    <m/>
    <m/>
    <m/>
    <n v="37033"/>
    <n v="90046"/>
    <n v="121143"/>
    <n v="248222"/>
    <s v="Department chair (Faculty position)"/>
    <m/>
    <s v="yes"/>
    <m/>
    <m/>
    <m/>
    <s v="Stipend"/>
    <m/>
    <n v="4836"/>
    <n v="6550"/>
    <m/>
    <m/>
    <n v="110536"/>
    <n v="2972"/>
    <n v="3156"/>
    <n v="588"/>
    <m/>
    <m/>
    <n v="1388"/>
    <n v="1416"/>
    <n v="5571"/>
    <m/>
    <m/>
    <n v="7"/>
    <n v="10.75"/>
    <m/>
    <m/>
    <n v="19"/>
    <n v="18.5"/>
    <n v="29.25"/>
    <n v="1.5"/>
    <n v="12310"/>
    <s v="estimate"/>
    <n v="16468"/>
    <n v="5792"/>
    <n v="3838"/>
    <n v="5174"/>
    <m/>
    <n v="1130"/>
    <n v="32402"/>
    <m/>
    <m/>
    <n v="288"/>
    <n v="253"/>
    <n v="550"/>
    <n v="275"/>
    <m/>
    <m/>
    <m/>
    <m/>
    <m/>
    <m/>
    <m/>
    <m/>
    <m/>
    <m/>
    <m/>
    <m/>
    <m/>
    <n v="186"/>
    <n v="4652"/>
    <n v="12"/>
    <n v="12"/>
    <m/>
    <n v="64"/>
    <n v="40"/>
    <n v="15"/>
    <n v="4"/>
    <n v="0"/>
    <n v="4"/>
    <n v="0"/>
    <m/>
    <m/>
    <m/>
    <m/>
    <m/>
    <m/>
    <n v="1976"/>
    <n v="0.32771873564792808"/>
    <n v="8.1378765782243317E-2"/>
    <n v="3.5045241759392803E-2"/>
    <n v="0"/>
    <n v="0.36611178702935276"/>
    <n v="4.0552408730894121E-2"/>
    <m/>
    <n v="0.14919306105018895"/>
    <n v="0.36276397740732086"/>
    <n v="0.48804296154249022"/>
    <m/>
    <m/>
    <m/>
    <m/>
    <m/>
    <m/>
    <m/>
    <m/>
    <m/>
    <m/>
    <m/>
    <n v="679.56793487993843"/>
    <x v="2"/>
  </r>
  <r>
    <s v="Palomar CCD"/>
    <x v="76"/>
    <s v="061"/>
    <s v="Single College District"/>
    <x v="0"/>
    <n v="0.36679683262826773"/>
    <n v="0.13458618071374337"/>
    <n v="0.27"/>
    <n v="32.200000000000003"/>
    <n v="2.4"/>
    <n v="20090"/>
    <x v="3"/>
    <x v="669"/>
    <x v="63"/>
    <x v="0"/>
    <n v="32"/>
    <n v="622"/>
    <n v="84"/>
    <n v="33"/>
    <n v="96"/>
    <n v="57980"/>
    <m/>
    <m/>
    <m/>
    <m/>
    <m/>
    <m/>
    <m/>
    <m/>
    <m/>
    <n v="57980"/>
    <n v="10692"/>
    <m/>
    <m/>
    <m/>
    <m/>
    <m/>
    <m/>
    <m/>
    <m/>
    <m/>
    <n v="10692"/>
    <n v="6873"/>
    <m/>
    <m/>
    <m/>
    <m/>
    <m/>
    <m/>
    <m/>
    <m/>
    <m/>
    <n v="6873"/>
    <m/>
    <m/>
    <m/>
    <m/>
    <m/>
    <m/>
    <m/>
    <m/>
    <m/>
    <m/>
    <n v="0"/>
    <m/>
    <m/>
    <m/>
    <m/>
    <m/>
    <m/>
    <m/>
    <m/>
    <m/>
    <m/>
    <m/>
    <m/>
    <m/>
    <m/>
    <m/>
    <m/>
    <m/>
    <m/>
    <m/>
    <m/>
    <m/>
    <m/>
    <n v="142055"/>
    <m/>
    <m/>
    <m/>
    <m/>
    <m/>
    <m/>
    <m/>
    <m/>
    <m/>
    <n v="142055"/>
    <m/>
    <m/>
    <m/>
    <m/>
    <m/>
    <m/>
    <m/>
    <m/>
    <m/>
    <m/>
    <m/>
    <m/>
    <m/>
    <m/>
    <m/>
    <m/>
    <m/>
    <m/>
    <m/>
    <m/>
    <m/>
    <m/>
    <m/>
    <m/>
    <m/>
    <m/>
    <m/>
    <m/>
    <m/>
    <m/>
    <n v="4006"/>
    <m/>
    <n v="4006"/>
    <m/>
    <m/>
    <m/>
    <m/>
    <m/>
    <m/>
    <m/>
    <m/>
    <m/>
    <m/>
    <m/>
    <m/>
    <m/>
    <m/>
    <m/>
    <m/>
    <m/>
    <m/>
    <m/>
    <m/>
    <m/>
    <m/>
    <m/>
    <m/>
    <m/>
    <m/>
    <m/>
    <m/>
    <m/>
    <m/>
    <n v="5433"/>
    <m/>
    <m/>
    <m/>
    <m/>
    <m/>
    <m/>
    <m/>
    <m/>
    <m/>
    <n v="5433"/>
    <n v="64853"/>
    <n v="156753"/>
    <n v="227039"/>
    <s v="Department chair (Faculty position)"/>
    <m/>
    <s v="yes"/>
    <m/>
    <m/>
    <m/>
    <s v="Stipend"/>
    <m/>
    <n v="4595"/>
    <n v="5552"/>
    <m/>
    <m/>
    <n v="112515"/>
    <n v="2681"/>
    <n v="5837"/>
    <n v="605"/>
    <m/>
    <m/>
    <n v="654"/>
    <n v="667"/>
    <n v="6225"/>
    <m/>
    <m/>
    <n v="7"/>
    <n v="10.75"/>
    <m/>
    <m/>
    <n v="18"/>
    <n v="18.5"/>
    <n v="29.25"/>
    <n v="1.3"/>
    <n v="14229"/>
    <s v="estimate"/>
    <n v="16804"/>
    <n v="5995"/>
    <n v="6034"/>
    <n v="6353"/>
    <m/>
    <n v="826"/>
    <n v="36012"/>
    <m/>
    <m/>
    <n v="369"/>
    <n v="305"/>
    <n v="700"/>
    <n v="316"/>
    <m/>
    <m/>
    <m/>
    <m/>
    <m/>
    <m/>
    <m/>
    <m/>
    <m/>
    <m/>
    <m/>
    <m/>
    <m/>
    <n v="173"/>
    <n v="4316"/>
    <n v="11"/>
    <n v="11"/>
    <m/>
    <n v="64"/>
    <n v="40"/>
    <n v="0"/>
    <n v="4"/>
    <n v="0"/>
    <n v="4"/>
    <n v="0"/>
    <m/>
    <m/>
    <m/>
    <m/>
    <m/>
    <m/>
    <n v="2020"/>
    <n v="0.25537462726668103"/>
    <n v="4.7093230678429694E-2"/>
    <n v="3.0272332066296981E-2"/>
    <n v="0"/>
    <n v="0.62568545492184158"/>
    <n v="1.7644545650747228E-2"/>
    <m/>
    <n v="2.3929809416003419E-2"/>
    <n v="0.28564695933297801"/>
    <n v="0.69042323125101857"/>
    <m/>
    <m/>
    <m/>
    <m/>
    <m/>
    <m/>
    <m/>
    <m/>
    <m/>
    <m/>
    <m/>
    <n v="692.30329019128942"/>
    <x v="1"/>
  </r>
  <r>
    <s v="Palomar CCD"/>
    <x v="76"/>
    <s v="061"/>
    <s v="Single College District"/>
    <x v="0"/>
    <n v="0.36679683262826773"/>
    <n v="0.13458618071374337"/>
    <n v="0.27"/>
    <n v="32.200000000000003"/>
    <n v="2.4"/>
    <n v="20100"/>
    <x v="4"/>
    <x v="670"/>
    <x v="63"/>
    <x v="0"/>
    <n v="32"/>
    <n v="622"/>
    <n v="84"/>
    <n v="33"/>
    <n v="96"/>
    <n v="58574"/>
    <m/>
    <m/>
    <m/>
    <m/>
    <m/>
    <m/>
    <m/>
    <m/>
    <m/>
    <n v="58574"/>
    <n v="17123"/>
    <m/>
    <m/>
    <m/>
    <m/>
    <m/>
    <m/>
    <m/>
    <m/>
    <m/>
    <n v="17123"/>
    <n v="16599"/>
    <m/>
    <m/>
    <m/>
    <m/>
    <m/>
    <m/>
    <m/>
    <m/>
    <m/>
    <n v="16599"/>
    <m/>
    <m/>
    <m/>
    <m/>
    <m/>
    <m/>
    <m/>
    <m/>
    <m/>
    <m/>
    <n v="0"/>
    <m/>
    <m/>
    <m/>
    <m/>
    <m/>
    <m/>
    <m/>
    <m/>
    <m/>
    <m/>
    <m/>
    <m/>
    <m/>
    <m/>
    <m/>
    <m/>
    <m/>
    <m/>
    <m/>
    <m/>
    <m/>
    <m/>
    <n v="108038"/>
    <m/>
    <m/>
    <m/>
    <m/>
    <m/>
    <m/>
    <m/>
    <m/>
    <m/>
    <n v="108038"/>
    <m/>
    <m/>
    <m/>
    <m/>
    <m/>
    <m/>
    <m/>
    <m/>
    <m/>
    <m/>
    <m/>
    <m/>
    <m/>
    <m/>
    <m/>
    <m/>
    <m/>
    <m/>
    <m/>
    <m/>
    <m/>
    <m/>
    <m/>
    <m/>
    <m/>
    <m/>
    <m/>
    <m/>
    <m/>
    <m/>
    <n v="3379"/>
    <m/>
    <n v="3379"/>
    <m/>
    <m/>
    <m/>
    <m/>
    <m/>
    <m/>
    <m/>
    <m/>
    <m/>
    <m/>
    <m/>
    <m/>
    <m/>
    <m/>
    <m/>
    <m/>
    <m/>
    <m/>
    <m/>
    <m/>
    <m/>
    <m/>
    <m/>
    <m/>
    <m/>
    <m/>
    <m/>
    <m/>
    <m/>
    <m/>
    <n v="6759"/>
    <m/>
    <m/>
    <m/>
    <m/>
    <m/>
    <m/>
    <m/>
    <m/>
    <m/>
    <n v="6759"/>
    <n v="75173"/>
    <n v="128540"/>
    <n v="210472"/>
    <s v="Department chair (Faculty position)"/>
    <m/>
    <s v="yes"/>
    <m/>
    <m/>
    <m/>
    <s v="Stipend"/>
    <m/>
    <n v="2149"/>
    <n v="2985"/>
    <m/>
    <m/>
    <n v="114799"/>
    <n v="100"/>
    <n v="5937"/>
    <n v="636"/>
    <m/>
    <m/>
    <n v="499"/>
    <n v="535"/>
    <n v="6724"/>
    <m/>
    <m/>
    <n v="7"/>
    <n v="10.75"/>
    <m/>
    <m/>
    <n v="18"/>
    <n v="17.75"/>
    <n v="28.5"/>
    <n v="1.5"/>
    <n v="31081"/>
    <s v="estimate"/>
    <n v="21035"/>
    <n v="25927"/>
    <n v="7274"/>
    <n v="6863"/>
    <m/>
    <n v="792"/>
    <n v="61891"/>
    <m/>
    <m/>
    <n v="351"/>
    <n v="295"/>
    <n v="1227"/>
    <n v="339"/>
    <m/>
    <m/>
    <m/>
    <m/>
    <m/>
    <m/>
    <m/>
    <m/>
    <m/>
    <m/>
    <m/>
    <m/>
    <m/>
    <n v="148"/>
    <n v="4126"/>
    <n v="9"/>
    <n v="9"/>
    <m/>
    <n v="64"/>
    <n v="40"/>
    <n v="0"/>
    <n v="4"/>
    <n v="0"/>
    <n v="4"/>
    <n v="0"/>
    <m/>
    <m/>
    <m/>
    <m/>
    <m/>
    <m/>
    <n v="2061"/>
    <n v="0.27829830096164809"/>
    <n v="8.1355239651830169E-2"/>
    <n v="7.8865597324109624E-2"/>
    <n v="0"/>
    <n v="0.51331293473716222"/>
    <n v="1.605439203314455E-2"/>
    <m/>
    <n v="3.2113535292105366E-2"/>
    <n v="0.35716389828575773"/>
    <n v="0.61072256642213696"/>
    <m/>
    <m/>
    <m/>
    <m/>
    <m/>
    <m/>
    <m/>
    <m/>
    <m/>
    <m/>
    <m/>
    <n v="720.89587969924821"/>
    <x v="1"/>
  </r>
  <r>
    <s v="Palomar CCD"/>
    <x v="76"/>
    <s v="061"/>
    <s v="Single College District"/>
    <x v="0"/>
    <n v="0.36679683262826773"/>
    <n v="0.13458618071374337"/>
    <n v="0.27"/>
    <n v="32.200000000000003"/>
    <n v="2.4"/>
    <n v="20110"/>
    <x v="5"/>
    <x v="671"/>
    <x v="63"/>
    <x v="0"/>
    <n v="32"/>
    <n v="622"/>
    <n v="94"/>
    <n v="33"/>
    <n v="96"/>
    <m/>
    <m/>
    <m/>
    <m/>
    <m/>
    <m/>
    <m/>
    <m/>
    <n v="55921"/>
    <m/>
    <n v="55921"/>
    <m/>
    <m/>
    <m/>
    <m/>
    <m/>
    <m/>
    <m/>
    <m/>
    <n v="250"/>
    <m/>
    <n v="250"/>
    <m/>
    <m/>
    <m/>
    <m/>
    <m/>
    <m/>
    <m/>
    <m/>
    <n v="35238"/>
    <m/>
    <n v="35238"/>
    <m/>
    <m/>
    <m/>
    <m/>
    <m/>
    <m/>
    <m/>
    <m/>
    <m/>
    <m/>
    <n v="0"/>
    <m/>
    <m/>
    <m/>
    <m/>
    <m/>
    <m/>
    <m/>
    <m/>
    <m/>
    <m/>
    <m/>
    <m/>
    <m/>
    <m/>
    <m/>
    <m/>
    <m/>
    <m/>
    <m/>
    <m/>
    <m/>
    <m/>
    <m/>
    <m/>
    <m/>
    <m/>
    <m/>
    <m/>
    <m/>
    <m/>
    <n v="102944"/>
    <m/>
    <n v="102944"/>
    <m/>
    <m/>
    <m/>
    <m/>
    <m/>
    <m/>
    <m/>
    <m/>
    <m/>
    <m/>
    <m/>
    <m/>
    <m/>
    <m/>
    <m/>
    <m/>
    <m/>
    <m/>
    <m/>
    <m/>
    <m/>
    <m/>
    <m/>
    <m/>
    <m/>
    <m/>
    <m/>
    <m/>
    <m/>
    <m/>
    <n v="3968"/>
    <m/>
    <n v="3968"/>
    <m/>
    <m/>
    <m/>
    <m/>
    <m/>
    <m/>
    <m/>
    <m/>
    <m/>
    <m/>
    <m/>
    <m/>
    <m/>
    <m/>
    <m/>
    <m/>
    <m/>
    <m/>
    <m/>
    <m/>
    <m/>
    <m/>
    <m/>
    <m/>
    <m/>
    <m/>
    <m/>
    <m/>
    <m/>
    <m/>
    <m/>
    <m/>
    <m/>
    <m/>
    <m/>
    <m/>
    <m/>
    <m/>
    <m/>
    <m/>
    <n v="0"/>
    <n v="91159"/>
    <n v="107162"/>
    <n v="198321"/>
    <s v="Department chair (Faculty position)"/>
    <m/>
    <s v="yes"/>
    <m/>
    <m/>
    <m/>
    <s v="Stipend"/>
    <m/>
    <n v="4291"/>
    <n v="4712"/>
    <n v="202"/>
    <n v="225"/>
    <n v="112666"/>
    <n v="2148"/>
    <n v="11098"/>
    <n v="555"/>
    <m/>
    <n v="240"/>
    <n v="226"/>
    <n v="538"/>
    <n v="4291"/>
    <m/>
    <m/>
    <n v="16"/>
    <n v="10.75"/>
    <m/>
    <m/>
    <n v="19"/>
    <n v="17.75"/>
    <n v="28.5"/>
    <n v="1.1499999999999999"/>
    <m/>
    <m/>
    <n v="15857"/>
    <n v="29450"/>
    <n v="8137"/>
    <n v="5648"/>
    <m/>
    <n v="0"/>
    <n v="59092"/>
    <m/>
    <m/>
    <n v="387"/>
    <n v="303"/>
    <n v="1334"/>
    <n v="326"/>
    <m/>
    <m/>
    <m/>
    <m/>
    <m/>
    <m/>
    <m/>
    <m/>
    <m/>
    <m/>
    <m/>
    <m/>
    <m/>
    <n v="136"/>
    <n v="3702"/>
    <n v="1"/>
    <n v="3"/>
    <n v="50"/>
    <n v="64"/>
    <n v="40"/>
    <n v="0"/>
    <n v="4"/>
    <n v="0"/>
    <n v="4"/>
    <n v="0"/>
    <m/>
    <m/>
    <m/>
    <m/>
    <m/>
    <m/>
    <n v="2287"/>
    <n v="0.28197215625173327"/>
    <n v="1.2605825908501872E-3"/>
    <n v="0.17768163734551559"/>
    <n v="0"/>
    <n v="0.51907765692992669"/>
    <n v="2.0007966881974173E-2"/>
    <m/>
    <n v="0"/>
    <n v="0.45965379359724889"/>
    <n v="0.54034620640275111"/>
    <m/>
    <m/>
    <m/>
    <m/>
    <m/>
    <m/>
    <m/>
    <m/>
    <m/>
    <m/>
    <m/>
    <n v="698.78484210526392"/>
    <x v="2"/>
  </r>
  <r>
    <s v="Palomar CCD"/>
    <x v="76"/>
    <s v="061"/>
    <s v="Single College District"/>
    <x v="0"/>
    <n v="0.36679683262826773"/>
    <n v="0.13458618071374337"/>
    <n v="0.27"/>
    <n v="32.200000000000003"/>
    <n v="2.4"/>
    <n v="20120"/>
    <x v="6"/>
    <x v="672"/>
    <x v="63"/>
    <x v="0"/>
    <n v="32"/>
    <n v="622"/>
    <n v="94"/>
    <n v="33"/>
    <n v="96"/>
    <m/>
    <m/>
    <m/>
    <m/>
    <m/>
    <m/>
    <m/>
    <m/>
    <n v="75031"/>
    <m/>
    <n v="75031"/>
    <m/>
    <m/>
    <m/>
    <m/>
    <m/>
    <m/>
    <m/>
    <m/>
    <n v="619"/>
    <m/>
    <n v="619"/>
    <m/>
    <m/>
    <m/>
    <m/>
    <m/>
    <m/>
    <m/>
    <m/>
    <n v="35966"/>
    <m/>
    <n v="35966"/>
    <m/>
    <m/>
    <m/>
    <m/>
    <m/>
    <m/>
    <m/>
    <m/>
    <n v="2905"/>
    <m/>
    <n v="2905"/>
    <m/>
    <m/>
    <m/>
    <m/>
    <m/>
    <m/>
    <m/>
    <m/>
    <m/>
    <m/>
    <m/>
    <m/>
    <m/>
    <m/>
    <m/>
    <m/>
    <m/>
    <m/>
    <m/>
    <m/>
    <m/>
    <m/>
    <m/>
    <m/>
    <m/>
    <m/>
    <m/>
    <m/>
    <m/>
    <m/>
    <n v="105247"/>
    <n v="40813"/>
    <n v="146060"/>
    <m/>
    <m/>
    <m/>
    <m/>
    <m/>
    <m/>
    <m/>
    <m/>
    <m/>
    <m/>
    <m/>
    <m/>
    <m/>
    <m/>
    <m/>
    <m/>
    <m/>
    <m/>
    <m/>
    <m/>
    <m/>
    <m/>
    <m/>
    <m/>
    <m/>
    <m/>
    <m/>
    <m/>
    <m/>
    <m/>
    <n v="4384"/>
    <m/>
    <n v="4384"/>
    <m/>
    <m/>
    <m/>
    <m/>
    <m/>
    <m/>
    <m/>
    <m/>
    <m/>
    <m/>
    <m/>
    <m/>
    <m/>
    <m/>
    <m/>
    <m/>
    <m/>
    <m/>
    <m/>
    <m/>
    <m/>
    <m/>
    <m/>
    <m/>
    <m/>
    <m/>
    <m/>
    <m/>
    <m/>
    <m/>
    <m/>
    <m/>
    <m/>
    <m/>
    <m/>
    <m/>
    <m/>
    <m/>
    <m/>
    <m/>
    <n v="0"/>
    <n v="110997"/>
    <n v="153968"/>
    <n v="264965"/>
    <s v="Department chair (Faculty position)"/>
    <m/>
    <s v="yes"/>
    <m/>
    <m/>
    <m/>
    <s v="Stipend"/>
    <m/>
    <n v="2069"/>
    <n v="2219"/>
    <n v="173"/>
    <n v="181"/>
    <n v="113826"/>
    <n v="6"/>
    <n v="11104"/>
    <n v="537"/>
    <m/>
    <n v="237"/>
    <n v="186"/>
    <n v="259"/>
    <n v="4712"/>
    <m/>
    <m/>
    <n v="16"/>
    <n v="10.75"/>
    <m/>
    <m/>
    <n v="19"/>
    <n v="17.75"/>
    <n v="28.5"/>
    <n v="1.1499999999999999"/>
    <m/>
    <m/>
    <n v="13589"/>
    <n v="34033"/>
    <n v="6405"/>
    <n v="4133"/>
    <m/>
    <n v="0"/>
    <n v="58160"/>
    <m/>
    <m/>
    <n v="333"/>
    <n v="266"/>
    <n v="1426"/>
    <n v="295"/>
    <m/>
    <m/>
    <m/>
    <m/>
    <m/>
    <m/>
    <m/>
    <m/>
    <m/>
    <m/>
    <m/>
    <m/>
    <m/>
    <n v="155"/>
    <n v="4506"/>
    <n v="1"/>
    <n v="3"/>
    <n v="60"/>
    <n v="64"/>
    <n v="40"/>
    <n v="0"/>
    <n v="4"/>
    <n v="0"/>
    <n v="4"/>
    <n v="0"/>
    <m/>
    <m/>
    <m/>
    <m/>
    <m/>
    <m/>
    <n v="2513"/>
    <n v="0.28317324929707699"/>
    <n v="2.3361576057215104E-3"/>
    <n v="0.13573868246749571"/>
    <n v="1.0963712188402242E-2"/>
    <n v="0.55124261694940846"/>
    <n v="1.6545581491895157E-2"/>
    <m/>
    <n v="0"/>
    <n v="0.4189119317645727"/>
    <n v="0.58108806823542736"/>
    <m/>
    <m/>
    <m/>
    <m/>
    <m/>
    <m/>
    <m/>
    <m/>
    <m/>
    <m/>
    <m/>
    <n v="655.46728822055093"/>
    <x v="2"/>
  </r>
  <r>
    <s v="Palomar CCD"/>
    <x v="76"/>
    <s v="061"/>
    <s v="Single College District"/>
    <x v="0"/>
    <n v="0.36679683262826773"/>
    <n v="0.13458618071374337"/>
    <n v="0.27"/>
    <n v="32.200000000000003"/>
    <n v="2.4"/>
    <n v="20130"/>
    <x v="7"/>
    <x v="673"/>
    <x v="63"/>
    <x v="0"/>
    <n v="32"/>
    <n v="622"/>
    <n v="94"/>
    <n v="33"/>
    <m/>
    <m/>
    <m/>
    <m/>
    <m/>
    <m/>
    <m/>
    <m/>
    <m/>
    <n v="35759.94"/>
    <n v="581.5"/>
    <n v="36341.440000000002"/>
    <m/>
    <m/>
    <m/>
    <m/>
    <m/>
    <m/>
    <m/>
    <m/>
    <n v="49888"/>
    <m/>
    <n v="49888"/>
    <m/>
    <m/>
    <m/>
    <m/>
    <m/>
    <m/>
    <m/>
    <m/>
    <n v="41566"/>
    <m/>
    <n v="41566"/>
    <m/>
    <m/>
    <m/>
    <m/>
    <m/>
    <m/>
    <m/>
    <m/>
    <n v="0"/>
    <m/>
    <n v="0"/>
    <m/>
    <m/>
    <m/>
    <m/>
    <m/>
    <m/>
    <m/>
    <m/>
    <m/>
    <m/>
    <m/>
    <m/>
    <m/>
    <m/>
    <m/>
    <m/>
    <m/>
    <m/>
    <m/>
    <m/>
    <m/>
    <m/>
    <m/>
    <m/>
    <m/>
    <m/>
    <m/>
    <m/>
    <n v="6806"/>
    <m/>
    <m/>
    <n v="145164"/>
    <n v="151970"/>
    <m/>
    <m/>
    <m/>
    <m/>
    <m/>
    <m/>
    <m/>
    <m/>
    <m/>
    <m/>
    <m/>
    <m/>
    <m/>
    <m/>
    <m/>
    <m/>
    <m/>
    <m/>
    <m/>
    <m/>
    <m/>
    <m/>
    <m/>
    <m/>
    <m/>
    <m/>
    <m/>
    <m/>
    <m/>
    <m/>
    <n v="4183.26"/>
    <m/>
    <n v="4183.26"/>
    <m/>
    <m/>
    <m/>
    <m/>
    <m/>
    <m/>
    <m/>
    <m/>
    <m/>
    <m/>
    <m/>
    <m/>
    <m/>
    <m/>
    <m/>
    <m/>
    <m/>
    <m/>
    <m/>
    <m/>
    <m/>
    <m/>
    <m/>
    <m/>
    <m/>
    <m/>
    <m/>
    <n v="350"/>
    <m/>
    <n v="350"/>
    <m/>
    <m/>
    <m/>
    <m/>
    <m/>
    <m/>
    <m/>
    <m/>
    <m/>
    <m/>
    <m/>
    <n v="77907.44"/>
    <n v="206391.26"/>
    <n v="284298.7"/>
    <s v="Department chair (Faculty position)"/>
    <m/>
    <s v="yes"/>
    <m/>
    <m/>
    <s v="Release time"/>
    <s v="Stipend"/>
    <m/>
    <n v="1564"/>
    <n v="1647"/>
    <n v="157"/>
    <n v="164"/>
    <n v="117670"/>
    <n v="21"/>
    <n v="11125"/>
    <n v="528"/>
    <m/>
    <n v="232"/>
    <n v="127"/>
    <n v="158"/>
    <n v="3476"/>
    <m/>
    <m/>
    <n v="16"/>
    <n v="10.75"/>
    <m/>
    <n v="19"/>
    <n v="19"/>
    <n v="17.75"/>
    <n v="28.5"/>
    <n v="1.1499999999999999"/>
    <m/>
    <m/>
    <n v="17160"/>
    <n v="32813"/>
    <n v="7117"/>
    <n v="3592"/>
    <m/>
    <m/>
    <n v="60682"/>
    <m/>
    <m/>
    <n v="327"/>
    <n v="257"/>
    <n v="1153"/>
    <n v="308"/>
    <s v="No"/>
    <m/>
    <m/>
    <m/>
    <m/>
    <m/>
    <m/>
    <m/>
    <m/>
    <m/>
    <m/>
    <s v="No"/>
    <m/>
    <n v="186"/>
    <n v="5324"/>
    <n v="1"/>
    <n v="3"/>
    <n v="50"/>
    <n v="64"/>
    <n v="40"/>
    <m/>
    <n v="4"/>
    <n v="0"/>
    <n v="4"/>
    <n v="0"/>
    <s v="Yes"/>
    <n v="3"/>
    <m/>
    <s v="Yes"/>
    <s v="No"/>
    <m/>
    <n v="2285"/>
    <n v="0.12782837206079381"/>
    <n v="0.1754774116096908"/>
    <n v="0.14620538187476761"/>
    <n v="0"/>
    <n v="0.5345434221120251"/>
    <n v="1.4714312798475689E-2"/>
    <m/>
    <n v="0"/>
    <n v="0.27403375393556145"/>
    <n v="0.7259662460644386"/>
    <m/>
    <m/>
    <m/>
    <m/>
    <m/>
    <m/>
    <m/>
    <m/>
    <m/>
    <m/>
    <m/>
    <n v="641.13648788638352"/>
    <x v="2"/>
  </r>
  <r>
    <s v="Palomar CCD"/>
    <x v="76"/>
    <s v="061"/>
    <s v="Single College District"/>
    <x v="0"/>
    <n v="0.36679683262826773"/>
    <n v="0.13458618071374337"/>
    <n v="0.27"/>
    <n v="32.200000000000003"/>
    <n v="2.4"/>
    <n v="20140"/>
    <x v="8"/>
    <x v="674"/>
    <x v="63"/>
    <x v="1"/>
    <n v="18"/>
    <n v="608"/>
    <n v="94"/>
    <n v="33"/>
    <m/>
    <n v="53433"/>
    <m/>
    <m/>
    <m/>
    <m/>
    <m/>
    <m/>
    <m/>
    <m/>
    <m/>
    <n v="53433"/>
    <n v="18282"/>
    <m/>
    <m/>
    <m/>
    <m/>
    <m/>
    <m/>
    <m/>
    <m/>
    <m/>
    <n v="18282"/>
    <n v="36849"/>
    <m/>
    <m/>
    <m/>
    <m/>
    <m/>
    <m/>
    <n v="738"/>
    <m/>
    <m/>
    <n v="37587"/>
    <m/>
    <m/>
    <m/>
    <m/>
    <m/>
    <m/>
    <m/>
    <m/>
    <m/>
    <m/>
    <n v="0"/>
    <n v="70250"/>
    <m/>
    <n v="5919"/>
    <m/>
    <m/>
    <m/>
    <n v="12288"/>
    <m/>
    <m/>
    <n v="4880"/>
    <n v="93337"/>
    <n v="62891"/>
    <m/>
    <m/>
    <m/>
    <m/>
    <m/>
    <m/>
    <m/>
    <m/>
    <m/>
    <n v="62891"/>
    <n v="133141"/>
    <n v="0"/>
    <n v="5919"/>
    <n v="0"/>
    <n v="0"/>
    <n v="0"/>
    <n v="12288"/>
    <n v="0"/>
    <n v="0"/>
    <n v="4880"/>
    <n v="156228"/>
    <n v="16600"/>
    <m/>
    <m/>
    <m/>
    <m/>
    <m/>
    <n v="1900"/>
    <m/>
    <m/>
    <m/>
    <n v="18500"/>
    <n v="4557"/>
    <m/>
    <m/>
    <m/>
    <m/>
    <m/>
    <m/>
    <m/>
    <m/>
    <m/>
    <n v="4557"/>
    <n v="21157"/>
    <n v="0"/>
    <n v="0"/>
    <n v="0"/>
    <n v="0"/>
    <n v="0"/>
    <n v="1900"/>
    <n v="0"/>
    <n v="0"/>
    <n v="0"/>
    <n v="23057"/>
    <m/>
    <m/>
    <m/>
    <m/>
    <m/>
    <m/>
    <m/>
    <m/>
    <m/>
    <n v="0"/>
    <m/>
    <m/>
    <m/>
    <m/>
    <m/>
    <m/>
    <m/>
    <m/>
    <m/>
    <n v="0"/>
    <n v="0"/>
    <n v="0"/>
    <n v="0"/>
    <n v="0"/>
    <n v="0"/>
    <n v="0"/>
    <n v="0"/>
    <n v="0"/>
    <n v="0"/>
    <n v="0"/>
    <n v="11171"/>
    <m/>
    <m/>
    <m/>
    <m/>
    <m/>
    <m/>
    <m/>
    <m/>
    <m/>
    <n v="11171"/>
    <n v="91020"/>
    <n v="197567"/>
    <n v="299758"/>
    <s v="Department chair (Faculty position)"/>
    <m/>
    <s v="yes"/>
    <m/>
    <m/>
    <s v="Release time"/>
    <s v="Stipend"/>
    <m/>
    <n v="1397"/>
    <n v="1421"/>
    <n v="125"/>
    <n v="131"/>
    <n v="142259"/>
    <n v="1325"/>
    <n v="12232"/>
    <n v="274"/>
    <n v="49"/>
    <n v="230"/>
    <n v="115"/>
    <n v="140"/>
    <n v="6901"/>
    <s v="No"/>
    <m/>
    <n v="6"/>
    <n v="10.75"/>
    <m/>
    <n v="16"/>
    <n v="16"/>
    <n v="17.75"/>
    <n v="28.5"/>
    <n v="1.1499999999999999"/>
    <m/>
    <m/>
    <n v="11989"/>
    <n v="31873"/>
    <n v="6408"/>
    <n v="2862"/>
    <m/>
    <m/>
    <n v="53132"/>
    <n v="23"/>
    <n v="98"/>
    <m/>
    <n v="229"/>
    <n v="1242"/>
    <n v="309"/>
    <s v="No"/>
    <m/>
    <m/>
    <m/>
    <m/>
    <m/>
    <m/>
    <m/>
    <m/>
    <m/>
    <m/>
    <s v="No"/>
    <m/>
    <n v="179"/>
    <n v="4747"/>
    <n v="1"/>
    <n v="3"/>
    <n v="50"/>
    <n v="64"/>
    <n v="40"/>
    <n v="16"/>
    <n v="4"/>
    <n v="0"/>
    <n v="4"/>
    <m/>
    <s v="Yes"/>
    <n v="3"/>
    <s v="Yes"/>
    <s v="Yes"/>
    <s v="No"/>
    <m/>
    <n v="2250"/>
    <n v="0.17825379139172265"/>
    <n v="6.0989197953015432E-2"/>
    <n v="0.12539114886008046"/>
    <n v="0"/>
    <n v="0.52118041887122279"/>
    <n v="7.6918714429639906E-2"/>
    <n v="0"/>
    <n v="3.7266728494318752E-2"/>
    <n v="0.30364494025180311"/>
    <n v="0.65908833125387811"/>
    <m/>
    <s v="Yes"/>
    <m/>
    <m/>
    <s v="College Foundation"/>
    <m/>
    <m/>
    <m/>
    <m/>
    <m/>
    <m/>
    <n v="654.51558228905947"/>
    <x v="2"/>
  </r>
  <r>
    <s v="Pasadena CCD"/>
    <x v="77"/>
    <s v="771"/>
    <s v="Single College District"/>
    <x v="0"/>
    <n v="0.51078966089637179"/>
    <n v="0.20773061418069719"/>
    <n v="0.28000000000000003"/>
    <n v="28.1"/>
    <n v="7.7"/>
    <n v="20060"/>
    <x v="0"/>
    <x v="675"/>
    <x v="136"/>
    <x v="5"/>
    <n v="64"/>
    <n v="1164"/>
    <n v="145"/>
    <n v="115"/>
    <s v="Wireless Access"/>
    <n v="52000"/>
    <m/>
    <m/>
    <m/>
    <n v="67576"/>
    <m/>
    <m/>
    <m/>
    <n v="34181"/>
    <m/>
    <n v="153757"/>
    <n v="22646"/>
    <m/>
    <m/>
    <m/>
    <m/>
    <m/>
    <m/>
    <m/>
    <m/>
    <m/>
    <n v="22646"/>
    <m/>
    <m/>
    <m/>
    <m/>
    <m/>
    <m/>
    <m/>
    <m/>
    <m/>
    <m/>
    <n v="0"/>
    <n v="106"/>
    <m/>
    <m/>
    <m/>
    <m/>
    <m/>
    <m/>
    <m/>
    <m/>
    <m/>
    <n v="106"/>
    <m/>
    <m/>
    <m/>
    <m/>
    <m/>
    <m/>
    <m/>
    <m/>
    <m/>
    <m/>
    <m/>
    <m/>
    <m/>
    <m/>
    <m/>
    <m/>
    <m/>
    <m/>
    <m/>
    <m/>
    <m/>
    <m/>
    <n v="43269"/>
    <m/>
    <m/>
    <m/>
    <m/>
    <m/>
    <m/>
    <n v="36697"/>
    <m/>
    <m/>
    <n v="79966"/>
    <m/>
    <m/>
    <m/>
    <m/>
    <m/>
    <m/>
    <m/>
    <m/>
    <m/>
    <m/>
    <m/>
    <m/>
    <m/>
    <m/>
    <m/>
    <m/>
    <m/>
    <m/>
    <m/>
    <m/>
    <m/>
    <m/>
    <n v="805"/>
    <m/>
    <m/>
    <m/>
    <m/>
    <m/>
    <m/>
    <m/>
    <m/>
    <m/>
    <n v="805"/>
    <m/>
    <m/>
    <m/>
    <m/>
    <m/>
    <m/>
    <m/>
    <m/>
    <m/>
    <m/>
    <m/>
    <m/>
    <m/>
    <m/>
    <m/>
    <m/>
    <m/>
    <m/>
    <m/>
    <m/>
    <m/>
    <m/>
    <m/>
    <m/>
    <m/>
    <m/>
    <m/>
    <m/>
    <m/>
    <m/>
    <m/>
    <m/>
    <m/>
    <m/>
    <m/>
    <m/>
    <m/>
    <m/>
    <m/>
    <m/>
    <m/>
    <n v="176403"/>
    <n v="80877"/>
    <n v="257280"/>
    <s v="Dean or other administrator"/>
    <m/>
    <s v="yes"/>
    <m/>
    <m/>
    <m/>
    <m/>
    <s v="Does not apply."/>
    <m/>
    <n v="4142"/>
    <m/>
    <m/>
    <n v="141180"/>
    <n v="0"/>
    <n v="4012"/>
    <n v="162"/>
    <m/>
    <m/>
    <m/>
    <n v="73"/>
    <n v="10037"/>
    <m/>
    <m/>
    <n v="7"/>
    <n v="8"/>
    <m/>
    <m/>
    <n v="9"/>
    <n v="9"/>
    <n v="17"/>
    <n v="12"/>
    <n v="43536"/>
    <s v="estimate"/>
    <n v="118126"/>
    <m/>
    <m/>
    <m/>
    <m/>
    <m/>
    <n v="130231"/>
    <m/>
    <m/>
    <n v="98"/>
    <n v="75"/>
    <n v="729"/>
    <n v="104"/>
    <m/>
    <m/>
    <m/>
    <m/>
    <m/>
    <m/>
    <m/>
    <m/>
    <m/>
    <m/>
    <m/>
    <m/>
    <m/>
    <n v="374"/>
    <n v="9000"/>
    <n v="10"/>
    <n v="23"/>
    <n v="391"/>
    <n v="70"/>
    <n v="60"/>
    <n v="70"/>
    <n v="5"/>
    <n v="0"/>
    <n v="5"/>
    <n v="0"/>
    <m/>
    <m/>
    <m/>
    <m/>
    <m/>
    <n v="1567292"/>
    <n v="434"/>
    <n v="0.59762515547263684"/>
    <n v="8.802083333333334E-2"/>
    <n v="0"/>
    <n v="4.1200248756218904E-4"/>
    <n v="0.31081312189054727"/>
    <n v="3.1288868159203981E-3"/>
    <m/>
    <n v="0"/>
    <n v="0.68564598880597016"/>
    <n v="0.31435401119402984"/>
    <m/>
    <m/>
    <m/>
    <m/>
    <m/>
    <m/>
    <m/>
    <m/>
    <m/>
    <m/>
    <m/>
    <n v="1264.5541848739454"/>
    <x v="1"/>
  </r>
  <r>
    <s v="Pasadena CCD"/>
    <x v="77"/>
    <s v="771"/>
    <s v="Single College District"/>
    <x v="0"/>
    <n v="0.51078966089637179"/>
    <n v="0.20773061418069719"/>
    <n v="0.28000000000000003"/>
    <n v="28.1"/>
    <n v="7.7"/>
    <n v="20070"/>
    <x v="1"/>
    <x v="676"/>
    <x v="136"/>
    <x v="5"/>
    <n v="64"/>
    <n v="1164"/>
    <n v="145"/>
    <n v="115"/>
    <s v="Wireless Access"/>
    <n v="33408"/>
    <m/>
    <m/>
    <m/>
    <m/>
    <m/>
    <m/>
    <m/>
    <n v="89097"/>
    <m/>
    <n v="122505"/>
    <n v="21092"/>
    <m/>
    <m/>
    <m/>
    <m/>
    <m/>
    <m/>
    <m/>
    <m/>
    <m/>
    <n v="21092"/>
    <m/>
    <m/>
    <m/>
    <m/>
    <m/>
    <m/>
    <m/>
    <m/>
    <m/>
    <m/>
    <n v="0"/>
    <m/>
    <m/>
    <m/>
    <m/>
    <m/>
    <m/>
    <m/>
    <m/>
    <m/>
    <m/>
    <n v="0"/>
    <m/>
    <m/>
    <m/>
    <m/>
    <m/>
    <m/>
    <m/>
    <m/>
    <m/>
    <m/>
    <m/>
    <m/>
    <m/>
    <m/>
    <m/>
    <m/>
    <m/>
    <m/>
    <m/>
    <m/>
    <m/>
    <m/>
    <n v="46062"/>
    <m/>
    <m/>
    <m/>
    <m/>
    <m/>
    <m/>
    <n v="36697"/>
    <m/>
    <m/>
    <n v="82759"/>
    <m/>
    <m/>
    <m/>
    <m/>
    <m/>
    <m/>
    <m/>
    <m/>
    <m/>
    <m/>
    <m/>
    <m/>
    <m/>
    <m/>
    <m/>
    <m/>
    <m/>
    <m/>
    <m/>
    <m/>
    <m/>
    <m/>
    <n v="5255"/>
    <m/>
    <m/>
    <m/>
    <m/>
    <m/>
    <m/>
    <m/>
    <m/>
    <m/>
    <n v="5255"/>
    <m/>
    <m/>
    <m/>
    <m/>
    <m/>
    <m/>
    <m/>
    <m/>
    <m/>
    <m/>
    <m/>
    <m/>
    <m/>
    <m/>
    <m/>
    <m/>
    <m/>
    <m/>
    <m/>
    <m/>
    <m/>
    <m/>
    <m/>
    <m/>
    <m/>
    <m/>
    <m/>
    <m/>
    <m/>
    <m/>
    <m/>
    <m/>
    <m/>
    <m/>
    <m/>
    <m/>
    <m/>
    <m/>
    <m/>
    <m/>
    <m/>
    <n v="143597"/>
    <n v="88014"/>
    <n v="231611"/>
    <s v="Dean or other administrator"/>
    <m/>
    <s v="yes"/>
    <m/>
    <m/>
    <m/>
    <m/>
    <s v="Does not apply."/>
    <m/>
    <n v="3885"/>
    <m/>
    <m/>
    <n v="139493"/>
    <n v="0"/>
    <n v="4012"/>
    <n v="150"/>
    <m/>
    <m/>
    <m/>
    <n v="221"/>
    <n v="7866"/>
    <m/>
    <m/>
    <n v="7"/>
    <n v="8"/>
    <m/>
    <m/>
    <n v="9"/>
    <n v="9"/>
    <n v="17"/>
    <n v="12"/>
    <n v="61872"/>
    <s v="estimate"/>
    <n v="107874"/>
    <m/>
    <m/>
    <m/>
    <m/>
    <m/>
    <n v="107874"/>
    <m/>
    <m/>
    <n v="150"/>
    <n v="129"/>
    <n v="741"/>
    <n v="139"/>
    <m/>
    <m/>
    <m/>
    <m/>
    <m/>
    <m/>
    <m/>
    <m/>
    <m/>
    <m/>
    <m/>
    <m/>
    <m/>
    <n v="459"/>
    <n v="10202"/>
    <n v="10"/>
    <n v="20"/>
    <n v="332"/>
    <n v="70"/>
    <n v="60"/>
    <n v="70"/>
    <n v="5"/>
    <n v="0"/>
    <n v="5"/>
    <n v="0"/>
    <m/>
    <m/>
    <m/>
    <m/>
    <m/>
    <m/>
    <n v="450"/>
    <n v="0.52892565551722504"/>
    <n v="9.1066486479484995E-2"/>
    <n v="0"/>
    <n v="0"/>
    <n v="0.35731895289947369"/>
    <n v="2.2688905103816312E-2"/>
    <m/>
    <n v="0"/>
    <n v="0.61999214199671004"/>
    <n v="0.38000785800329001"/>
    <m/>
    <m/>
    <m/>
    <m/>
    <m/>
    <m/>
    <m/>
    <m/>
    <m/>
    <m/>
    <m/>
    <n v="1294.0356190476161"/>
    <x v="1"/>
  </r>
  <r>
    <s v="Pasadena CCD"/>
    <x v="77"/>
    <s v="771"/>
    <s v="Single College District"/>
    <x v="0"/>
    <n v="0.51078966089637179"/>
    <n v="0.20773061418069719"/>
    <n v="0.28000000000000003"/>
    <n v="28.1"/>
    <n v="7.7"/>
    <n v="20080"/>
    <x v="2"/>
    <x v="677"/>
    <x v="136"/>
    <x v="14"/>
    <n v="66"/>
    <n v="1170"/>
    <n v="97"/>
    <n v="167"/>
    <m/>
    <n v="33410"/>
    <m/>
    <m/>
    <m/>
    <m/>
    <m/>
    <m/>
    <m/>
    <n v="89098"/>
    <m/>
    <n v="122508"/>
    <m/>
    <m/>
    <m/>
    <m/>
    <m/>
    <m/>
    <m/>
    <m/>
    <m/>
    <m/>
    <n v="0"/>
    <n v="30937"/>
    <m/>
    <m/>
    <m/>
    <m/>
    <m/>
    <m/>
    <m/>
    <m/>
    <m/>
    <n v="30937"/>
    <m/>
    <m/>
    <m/>
    <m/>
    <m/>
    <m/>
    <m/>
    <m/>
    <m/>
    <m/>
    <n v="0"/>
    <m/>
    <m/>
    <m/>
    <m/>
    <m/>
    <m/>
    <m/>
    <m/>
    <m/>
    <m/>
    <m/>
    <m/>
    <m/>
    <m/>
    <m/>
    <m/>
    <m/>
    <m/>
    <m/>
    <m/>
    <m/>
    <m/>
    <n v="70812"/>
    <m/>
    <m/>
    <m/>
    <m/>
    <m/>
    <m/>
    <n v="36697"/>
    <m/>
    <m/>
    <n v="107509"/>
    <m/>
    <m/>
    <m/>
    <m/>
    <m/>
    <m/>
    <m/>
    <m/>
    <m/>
    <m/>
    <m/>
    <m/>
    <m/>
    <m/>
    <m/>
    <m/>
    <m/>
    <m/>
    <m/>
    <m/>
    <m/>
    <m/>
    <n v="10962"/>
    <m/>
    <m/>
    <m/>
    <m/>
    <m/>
    <m/>
    <m/>
    <m/>
    <m/>
    <n v="10962"/>
    <m/>
    <m/>
    <m/>
    <m/>
    <m/>
    <m/>
    <m/>
    <m/>
    <m/>
    <m/>
    <m/>
    <m/>
    <m/>
    <m/>
    <m/>
    <m/>
    <m/>
    <m/>
    <m/>
    <m/>
    <m/>
    <m/>
    <m/>
    <m/>
    <m/>
    <m/>
    <m/>
    <m/>
    <m/>
    <m/>
    <m/>
    <m/>
    <m/>
    <m/>
    <m/>
    <m/>
    <m/>
    <m/>
    <m/>
    <m/>
    <m/>
    <n v="153445"/>
    <n v="118471"/>
    <n v="271916"/>
    <s v="Dean or other administrator"/>
    <m/>
    <s v="yes"/>
    <m/>
    <m/>
    <m/>
    <m/>
    <s v="NA"/>
    <m/>
    <n v="3861"/>
    <m/>
    <m/>
    <m/>
    <n v="0"/>
    <n v="4012"/>
    <m/>
    <m/>
    <m/>
    <m/>
    <n v="717"/>
    <n v="9693"/>
    <m/>
    <m/>
    <n v="7"/>
    <n v="9.5"/>
    <m/>
    <m/>
    <n v="9"/>
    <n v="9"/>
    <n v="18.5"/>
    <n v="11"/>
    <n v="1549"/>
    <s v="estimate"/>
    <n v="140768"/>
    <m/>
    <n v="18558"/>
    <m/>
    <m/>
    <m/>
    <n v="159326"/>
    <m/>
    <m/>
    <n v="155"/>
    <n v="130"/>
    <n v="90"/>
    <n v="90"/>
    <m/>
    <m/>
    <m/>
    <m/>
    <m/>
    <m/>
    <m/>
    <m/>
    <m/>
    <m/>
    <m/>
    <m/>
    <m/>
    <n v="485"/>
    <n v="10909"/>
    <n v="8"/>
    <n v="10"/>
    <m/>
    <n v="70"/>
    <n v="50"/>
    <n v="50"/>
    <n v="5"/>
    <n v="0"/>
    <n v="5"/>
    <n v="0"/>
    <m/>
    <m/>
    <m/>
    <m/>
    <m/>
    <n v="890558"/>
    <m/>
    <n v="0.45053619500139747"/>
    <n v="0"/>
    <n v="0.11377410670942496"/>
    <n v="0"/>
    <n v="0.39537577781373662"/>
    <n v="4.0313920475440947E-2"/>
    <m/>
    <n v="0"/>
    <n v="0.56431030171082242"/>
    <n v="0.43568969828917753"/>
    <m/>
    <m/>
    <m/>
    <m/>
    <m/>
    <m/>
    <m/>
    <m/>
    <m/>
    <m/>
    <m/>
    <n v="1269.0202316602342"/>
    <x v="1"/>
  </r>
  <r>
    <s v="Pasadena CCD"/>
    <x v="77"/>
    <s v="771"/>
    <s v="Single College District"/>
    <x v="0"/>
    <n v="0.51078966089637179"/>
    <n v="0.20773061418069719"/>
    <n v="0.28000000000000003"/>
    <n v="28.1"/>
    <n v="7.7"/>
    <n v="20090"/>
    <x v="3"/>
    <x v="678"/>
    <x v="136"/>
    <x v="14"/>
    <n v="66"/>
    <n v="1170"/>
    <n v="97"/>
    <n v="167"/>
    <m/>
    <n v="31185"/>
    <m/>
    <m/>
    <m/>
    <m/>
    <m/>
    <m/>
    <m/>
    <n v="89098"/>
    <m/>
    <n v="120283"/>
    <m/>
    <m/>
    <m/>
    <m/>
    <m/>
    <m/>
    <m/>
    <m/>
    <m/>
    <m/>
    <n v="0"/>
    <n v="15643"/>
    <m/>
    <m/>
    <m/>
    <m/>
    <m/>
    <m/>
    <m/>
    <m/>
    <m/>
    <n v="15643"/>
    <m/>
    <m/>
    <m/>
    <m/>
    <m/>
    <m/>
    <m/>
    <m/>
    <m/>
    <m/>
    <n v="0"/>
    <m/>
    <m/>
    <m/>
    <m/>
    <m/>
    <m/>
    <m/>
    <m/>
    <m/>
    <m/>
    <m/>
    <m/>
    <m/>
    <m/>
    <m/>
    <m/>
    <m/>
    <m/>
    <m/>
    <m/>
    <m/>
    <m/>
    <n v="93116"/>
    <m/>
    <m/>
    <m/>
    <m/>
    <m/>
    <m/>
    <n v="36697"/>
    <m/>
    <m/>
    <n v="129813"/>
    <m/>
    <m/>
    <m/>
    <m/>
    <m/>
    <m/>
    <m/>
    <m/>
    <m/>
    <m/>
    <m/>
    <m/>
    <m/>
    <m/>
    <m/>
    <m/>
    <m/>
    <m/>
    <m/>
    <m/>
    <m/>
    <m/>
    <n v="786"/>
    <m/>
    <m/>
    <m/>
    <m/>
    <m/>
    <m/>
    <m/>
    <m/>
    <m/>
    <n v="786"/>
    <m/>
    <m/>
    <m/>
    <m/>
    <m/>
    <m/>
    <m/>
    <m/>
    <m/>
    <m/>
    <m/>
    <m/>
    <m/>
    <m/>
    <m/>
    <m/>
    <m/>
    <m/>
    <m/>
    <m/>
    <m/>
    <m/>
    <m/>
    <m/>
    <m/>
    <m/>
    <m/>
    <m/>
    <m/>
    <m/>
    <m/>
    <m/>
    <m/>
    <m/>
    <m/>
    <m/>
    <m/>
    <m/>
    <m/>
    <m/>
    <m/>
    <n v="135926"/>
    <n v="130599"/>
    <n v="266525"/>
    <s v="Dean or other administrator"/>
    <m/>
    <s v="yes"/>
    <m/>
    <m/>
    <m/>
    <m/>
    <s v="NA"/>
    <m/>
    <n v="2777"/>
    <m/>
    <m/>
    <m/>
    <n v="0"/>
    <n v="4012"/>
    <n v="137"/>
    <m/>
    <m/>
    <m/>
    <n v="444"/>
    <n v="10137"/>
    <m/>
    <m/>
    <n v="7"/>
    <n v="9.5"/>
    <m/>
    <m/>
    <n v="9"/>
    <n v="9"/>
    <n v="18.5"/>
    <n v="11"/>
    <n v="1648"/>
    <s v="estimate"/>
    <n v="150624"/>
    <m/>
    <n v="29928"/>
    <m/>
    <m/>
    <m/>
    <n v="180552"/>
    <m/>
    <m/>
    <n v="98"/>
    <n v="81"/>
    <n v="146"/>
    <n v="144"/>
    <m/>
    <m/>
    <m/>
    <m/>
    <m/>
    <m/>
    <m/>
    <m/>
    <m/>
    <m/>
    <m/>
    <m/>
    <m/>
    <n v="530"/>
    <n v="13120"/>
    <n v="8"/>
    <n v="10"/>
    <m/>
    <n v="65"/>
    <n v="46"/>
    <n v="46"/>
    <n v="4"/>
    <n v="0"/>
    <n v="4"/>
    <n v="0"/>
    <m/>
    <m/>
    <m/>
    <m/>
    <m/>
    <n v="963701"/>
    <n v="488"/>
    <n v="0.45130100365819342"/>
    <n v="0"/>
    <n v="5.8692430353625362E-2"/>
    <n v="0"/>
    <n v="0.48705749929650127"/>
    <n v="2.9490666916799548E-3"/>
    <m/>
    <n v="0"/>
    <n v="0.50999343401181874"/>
    <n v="0.49000656598818121"/>
    <m/>
    <m/>
    <m/>
    <m/>
    <m/>
    <m/>
    <m/>
    <m/>
    <m/>
    <m/>
    <m/>
    <n v="1361.3243140283193"/>
    <x v="1"/>
  </r>
  <r>
    <s v="Pasadena CCD"/>
    <x v="77"/>
    <s v="771"/>
    <s v="Single College District"/>
    <x v="0"/>
    <n v="0.51078966089637179"/>
    <n v="0.20773061418069719"/>
    <n v="0.28000000000000003"/>
    <n v="28.1"/>
    <n v="7.7"/>
    <n v="20100"/>
    <x v="4"/>
    <x v="679"/>
    <x v="136"/>
    <x v="14"/>
    <n v="66"/>
    <n v="1170"/>
    <n v="97"/>
    <n v="167"/>
    <m/>
    <n v="18392"/>
    <m/>
    <m/>
    <m/>
    <m/>
    <m/>
    <m/>
    <m/>
    <n v="89098"/>
    <m/>
    <n v="107488"/>
    <m/>
    <m/>
    <m/>
    <m/>
    <m/>
    <m/>
    <m/>
    <m/>
    <m/>
    <m/>
    <n v="0"/>
    <n v="12362"/>
    <m/>
    <m/>
    <m/>
    <m/>
    <m/>
    <m/>
    <m/>
    <m/>
    <m/>
    <n v="12362"/>
    <m/>
    <m/>
    <m/>
    <m/>
    <m/>
    <m/>
    <m/>
    <m/>
    <m/>
    <m/>
    <n v="0"/>
    <m/>
    <m/>
    <m/>
    <m/>
    <m/>
    <m/>
    <m/>
    <m/>
    <m/>
    <m/>
    <m/>
    <m/>
    <m/>
    <m/>
    <m/>
    <m/>
    <m/>
    <m/>
    <m/>
    <m/>
    <m/>
    <m/>
    <n v="105335"/>
    <m/>
    <m/>
    <m/>
    <m/>
    <m/>
    <m/>
    <n v="36697"/>
    <m/>
    <m/>
    <n v="113849"/>
    <m/>
    <m/>
    <m/>
    <m/>
    <m/>
    <m/>
    <m/>
    <m/>
    <m/>
    <m/>
    <m/>
    <m/>
    <m/>
    <m/>
    <m/>
    <m/>
    <m/>
    <m/>
    <m/>
    <m/>
    <m/>
    <m/>
    <n v="0"/>
    <m/>
    <m/>
    <m/>
    <m/>
    <m/>
    <m/>
    <m/>
    <m/>
    <m/>
    <n v="0"/>
    <m/>
    <m/>
    <m/>
    <m/>
    <m/>
    <m/>
    <m/>
    <m/>
    <m/>
    <m/>
    <m/>
    <m/>
    <m/>
    <m/>
    <m/>
    <m/>
    <m/>
    <m/>
    <m/>
    <m/>
    <m/>
    <m/>
    <m/>
    <m/>
    <m/>
    <m/>
    <m/>
    <m/>
    <m/>
    <m/>
    <m/>
    <m/>
    <m/>
    <m/>
    <m/>
    <m/>
    <m/>
    <m/>
    <m/>
    <m/>
    <m/>
    <n v="119850"/>
    <n v="113849"/>
    <n v="233699"/>
    <s v="Dean or other administrator"/>
    <m/>
    <s v="yes"/>
    <m/>
    <m/>
    <m/>
    <m/>
    <s v="NA"/>
    <m/>
    <n v="2090"/>
    <m/>
    <m/>
    <m/>
    <n v="0"/>
    <n v="4012"/>
    <n v="105"/>
    <m/>
    <m/>
    <m/>
    <n v="80"/>
    <n v="10099"/>
    <m/>
    <m/>
    <n v="7"/>
    <n v="9.5"/>
    <m/>
    <m/>
    <n v="9"/>
    <n v="9"/>
    <n v="18.5"/>
    <n v="11"/>
    <n v="1867"/>
    <s v="estimate"/>
    <n v="81187"/>
    <m/>
    <n v="58410"/>
    <m/>
    <m/>
    <m/>
    <n v="139597"/>
    <m/>
    <m/>
    <n v="116"/>
    <n v="114"/>
    <n v="232"/>
    <n v="230"/>
    <m/>
    <m/>
    <m/>
    <m/>
    <m/>
    <m/>
    <m/>
    <m/>
    <m/>
    <m/>
    <m/>
    <m/>
    <m/>
    <n v="447"/>
    <n v="11850"/>
    <n v="8"/>
    <n v="10"/>
    <m/>
    <n v="65"/>
    <n v="46"/>
    <n v="46"/>
    <n v="4"/>
    <n v="0"/>
    <n v="4"/>
    <n v="0"/>
    <m/>
    <m/>
    <m/>
    <m/>
    <m/>
    <n v="940838"/>
    <n v="379"/>
    <n v="0.45994206222534112"/>
    <n v="0"/>
    <n v="5.2897102683366212E-2"/>
    <n v="0"/>
    <n v="0.48716083509129265"/>
    <n v="0"/>
    <m/>
    <n v="0"/>
    <n v="0.5128391649087074"/>
    <n v="0.48716083509129265"/>
    <m/>
    <m/>
    <m/>
    <m/>
    <m/>
    <m/>
    <m/>
    <m/>
    <m/>
    <m/>
    <m/>
    <n v="1287.9412715572848"/>
    <x v="1"/>
  </r>
  <r>
    <s v="Pasadena CCD"/>
    <x v="77"/>
    <s v="771"/>
    <s v="Single College District"/>
    <x v="0"/>
    <n v="0.51078966089637179"/>
    <n v="0.20773061418069719"/>
    <n v="0.28000000000000003"/>
    <n v="28.1"/>
    <n v="7.7"/>
    <n v="20110"/>
    <x v="5"/>
    <x v="680"/>
    <x v="136"/>
    <x v="10"/>
    <n v="66"/>
    <n v="1170"/>
    <n v="100"/>
    <n v="167"/>
    <n v="0"/>
    <n v="8169"/>
    <m/>
    <m/>
    <m/>
    <n v="14487"/>
    <m/>
    <m/>
    <m/>
    <n v="89098"/>
    <n v="20000"/>
    <n v="131754"/>
    <m/>
    <m/>
    <m/>
    <m/>
    <m/>
    <m/>
    <m/>
    <m/>
    <m/>
    <m/>
    <m/>
    <n v="9416"/>
    <m/>
    <m/>
    <m/>
    <m/>
    <m/>
    <m/>
    <m/>
    <m/>
    <m/>
    <n v="9416"/>
    <m/>
    <m/>
    <m/>
    <m/>
    <m/>
    <m/>
    <m/>
    <m/>
    <m/>
    <m/>
    <m/>
    <m/>
    <m/>
    <m/>
    <m/>
    <m/>
    <m/>
    <m/>
    <m/>
    <m/>
    <m/>
    <m/>
    <m/>
    <m/>
    <m/>
    <m/>
    <m/>
    <m/>
    <m/>
    <m/>
    <m/>
    <m/>
    <m/>
    <n v="121572"/>
    <m/>
    <m/>
    <m/>
    <n v="26511"/>
    <m/>
    <m/>
    <m/>
    <m/>
    <m/>
    <n v="148083"/>
    <m/>
    <m/>
    <m/>
    <m/>
    <m/>
    <m/>
    <m/>
    <m/>
    <m/>
    <m/>
    <m/>
    <m/>
    <m/>
    <m/>
    <m/>
    <m/>
    <m/>
    <m/>
    <m/>
    <m/>
    <m/>
    <m/>
    <n v="306"/>
    <m/>
    <m/>
    <m/>
    <m/>
    <m/>
    <m/>
    <m/>
    <m/>
    <m/>
    <n v="306"/>
    <m/>
    <m/>
    <m/>
    <m/>
    <m/>
    <m/>
    <m/>
    <m/>
    <m/>
    <m/>
    <m/>
    <m/>
    <m/>
    <m/>
    <m/>
    <m/>
    <m/>
    <m/>
    <m/>
    <m/>
    <m/>
    <m/>
    <m/>
    <m/>
    <m/>
    <m/>
    <m/>
    <m/>
    <m/>
    <m/>
    <n v="617"/>
    <m/>
    <m/>
    <m/>
    <m/>
    <m/>
    <m/>
    <m/>
    <m/>
    <m/>
    <n v="617"/>
    <n v="141170"/>
    <n v="148389"/>
    <n v="290176"/>
    <s v="Dean or other administrator"/>
    <m/>
    <s v="yes"/>
    <m/>
    <m/>
    <m/>
    <m/>
    <m/>
    <m/>
    <n v="140041"/>
    <m/>
    <m/>
    <m/>
    <n v="0"/>
    <n v="4012"/>
    <n v="81"/>
    <n v="209"/>
    <m/>
    <n v="3324"/>
    <n v="11"/>
    <n v="12119"/>
    <m/>
    <m/>
    <n v="7"/>
    <n v="9"/>
    <m/>
    <m/>
    <n v="10"/>
    <n v="9.75"/>
    <n v="18.75"/>
    <n v="11"/>
    <n v="59744"/>
    <s v="estimate"/>
    <n v="72733"/>
    <m/>
    <n v="58058"/>
    <m/>
    <m/>
    <n v="2097"/>
    <n v="132888"/>
    <m/>
    <m/>
    <n v="134"/>
    <n v="111"/>
    <n v="694"/>
    <n v="256"/>
    <m/>
    <m/>
    <m/>
    <m/>
    <m/>
    <m/>
    <m/>
    <m/>
    <m/>
    <m/>
    <m/>
    <m/>
    <m/>
    <n v="429"/>
    <n v="11198"/>
    <n v="8"/>
    <n v="10"/>
    <n v="375"/>
    <n v="64.5"/>
    <n v="56.5"/>
    <n v="54"/>
    <n v="4"/>
    <n v="0"/>
    <n v="4"/>
    <n v="0"/>
    <m/>
    <m/>
    <m/>
    <m/>
    <m/>
    <n v="916753"/>
    <n v="202"/>
    <n v="0.45404857741508603"/>
    <n v="0"/>
    <n v="3.2449272165857961E-2"/>
    <n v="0"/>
    <n v="0.51032132223202475"/>
    <n v="1.0545324217026907E-3"/>
    <m/>
    <n v="2.126295765328628E-3"/>
    <n v="0.486497849580944"/>
    <n v="0.51137585465372737"/>
    <m/>
    <m/>
    <m/>
    <m/>
    <m/>
    <m/>
    <m/>
    <m/>
    <m/>
    <m/>
    <m/>
    <n v="1225.8279822222248"/>
    <x v="1"/>
  </r>
  <r>
    <s v="Pasadena CCD"/>
    <x v="77"/>
    <s v="771"/>
    <s v="Single College District"/>
    <x v="0"/>
    <n v="0.51078966089637179"/>
    <n v="0.20773061418069719"/>
    <n v="0.28000000000000003"/>
    <n v="28.1"/>
    <n v="7.7"/>
    <n v="20120"/>
    <x v="6"/>
    <x v="681"/>
    <x v="136"/>
    <x v="10"/>
    <n v="66"/>
    <n v="1170"/>
    <n v="100"/>
    <n v="167"/>
    <n v="0"/>
    <n v="7794"/>
    <m/>
    <m/>
    <m/>
    <m/>
    <m/>
    <m/>
    <m/>
    <n v="90023"/>
    <n v="20000"/>
    <n v="117817"/>
    <n v="153"/>
    <m/>
    <m/>
    <m/>
    <m/>
    <m/>
    <m/>
    <m/>
    <m/>
    <m/>
    <n v="153"/>
    <n v="9468"/>
    <m/>
    <m/>
    <m/>
    <m/>
    <m/>
    <m/>
    <m/>
    <m/>
    <m/>
    <n v="9468"/>
    <m/>
    <m/>
    <m/>
    <m/>
    <m/>
    <m/>
    <m/>
    <m/>
    <m/>
    <m/>
    <m/>
    <m/>
    <m/>
    <m/>
    <m/>
    <m/>
    <m/>
    <m/>
    <m/>
    <m/>
    <m/>
    <m/>
    <m/>
    <m/>
    <m/>
    <m/>
    <m/>
    <m/>
    <m/>
    <m/>
    <m/>
    <m/>
    <m/>
    <n v="94531"/>
    <m/>
    <m/>
    <m/>
    <n v="44439"/>
    <m/>
    <m/>
    <m/>
    <m/>
    <m/>
    <n v="138970"/>
    <m/>
    <m/>
    <m/>
    <m/>
    <m/>
    <m/>
    <m/>
    <m/>
    <m/>
    <m/>
    <m/>
    <m/>
    <m/>
    <m/>
    <m/>
    <m/>
    <m/>
    <m/>
    <m/>
    <m/>
    <m/>
    <m/>
    <n v="884"/>
    <m/>
    <m/>
    <m/>
    <m/>
    <m/>
    <m/>
    <m/>
    <m/>
    <m/>
    <n v="884"/>
    <m/>
    <m/>
    <m/>
    <m/>
    <m/>
    <m/>
    <m/>
    <m/>
    <m/>
    <m/>
    <m/>
    <m/>
    <m/>
    <m/>
    <m/>
    <m/>
    <m/>
    <m/>
    <m/>
    <m/>
    <m/>
    <m/>
    <m/>
    <m/>
    <m/>
    <m/>
    <m/>
    <m/>
    <m/>
    <m/>
    <n v="157"/>
    <m/>
    <m/>
    <m/>
    <m/>
    <m/>
    <m/>
    <m/>
    <m/>
    <m/>
    <n v="157"/>
    <n v="127285"/>
    <n v="140007"/>
    <n v="267449"/>
    <s v="Dean or other administrator"/>
    <m/>
    <s v="yes"/>
    <m/>
    <m/>
    <m/>
    <m/>
    <m/>
    <m/>
    <n v="139346"/>
    <m/>
    <m/>
    <m/>
    <n v="2"/>
    <n v="4014"/>
    <n v="73"/>
    <n v="209"/>
    <m/>
    <n v="87"/>
    <n v="0"/>
    <n v="12079"/>
    <m/>
    <m/>
    <n v="7"/>
    <n v="9"/>
    <m/>
    <m/>
    <n v="10"/>
    <n v="9.75"/>
    <n v="18.75"/>
    <n v="8"/>
    <n v="68656"/>
    <s v="estimate"/>
    <n v="67336"/>
    <m/>
    <n v="59648"/>
    <m/>
    <m/>
    <n v="1912"/>
    <n v="128896"/>
    <m/>
    <m/>
    <n v="121"/>
    <n v="111"/>
    <n v="669"/>
    <n v="231"/>
    <m/>
    <m/>
    <m/>
    <m/>
    <m/>
    <m/>
    <m/>
    <m/>
    <m/>
    <m/>
    <m/>
    <m/>
    <m/>
    <n v="453"/>
    <n v="11320"/>
    <n v="8"/>
    <n v="10"/>
    <m/>
    <n v="64.5"/>
    <n v="27"/>
    <n v="27"/>
    <n v="4"/>
    <n v="0"/>
    <n v="4"/>
    <n v="0"/>
    <m/>
    <m/>
    <m/>
    <m/>
    <m/>
    <n v="878158"/>
    <n v="192"/>
    <n v="0.44052137042950246"/>
    <n v="5.72071684695026E-4"/>
    <n v="3.5401141899951021E-2"/>
    <n v="0"/>
    <n v="0.51961308511155402"/>
    <n v="3.3053030671268166E-3"/>
    <m/>
    <n v="5.8702780717071292E-4"/>
    <n v="0.47592251232945348"/>
    <n v="0.52349045986337583"/>
    <m/>
    <m/>
    <m/>
    <m/>
    <m/>
    <m/>
    <m/>
    <m/>
    <m/>
    <m/>
    <m/>
    <n v="1207.4664025396785"/>
    <x v="1"/>
  </r>
  <r>
    <s v="Pasadena CCD"/>
    <x v="77"/>
    <s v="771"/>
    <s v="Single College District"/>
    <x v="0"/>
    <n v="0.51078966089637179"/>
    <n v="0.20773061418069719"/>
    <n v="0.28000000000000003"/>
    <n v="28.1"/>
    <n v="7.7"/>
    <n v="20130"/>
    <x v="7"/>
    <x v="682"/>
    <x v="136"/>
    <x v="14"/>
    <n v="66"/>
    <n v="1160"/>
    <n v="100"/>
    <n v="167"/>
    <m/>
    <n v="3794"/>
    <m/>
    <n v="0"/>
    <n v="0"/>
    <m/>
    <m/>
    <n v="0"/>
    <n v="0"/>
    <n v="77051"/>
    <n v="0"/>
    <n v="80845"/>
    <n v="0"/>
    <m/>
    <n v="0"/>
    <n v="0"/>
    <m/>
    <m/>
    <n v="0"/>
    <n v="0"/>
    <n v="20753"/>
    <n v="0"/>
    <n v="20753"/>
    <n v="4997"/>
    <m/>
    <n v="0"/>
    <n v="0"/>
    <m/>
    <m/>
    <n v="0"/>
    <n v="0"/>
    <n v="0"/>
    <n v="0"/>
    <n v="4997"/>
    <n v="0"/>
    <m/>
    <n v="0"/>
    <n v="0"/>
    <m/>
    <m/>
    <n v="0"/>
    <n v="0"/>
    <n v="0"/>
    <n v="0"/>
    <n v="0"/>
    <m/>
    <m/>
    <m/>
    <m/>
    <m/>
    <m/>
    <m/>
    <m/>
    <m/>
    <m/>
    <m/>
    <m/>
    <m/>
    <m/>
    <m/>
    <m/>
    <m/>
    <m/>
    <m/>
    <m/>
    <m/>
    <m/>
    <n v="107504"/>
    <m/>
    <n v="0"/>
    <n v="0"/>
    <m/>
    <n v="0"/>
    <n v="0"/>
    <n v="0"/>
    <n v="0"/>
    <n v="0"/>
    <n v="107504"/>
    <m/>
    <m/>
    <m/>
    <m/>
    <m/>
    <m/>
    <m/>
    <m/>
    <m/>
    <m/>
    <m/>
    <m/>
    <m/>
    <m/>
    <m/>
    <m/>
    <m/>
    <m/>
    <m/>
    <m/>
    <m/>
    <m/>
    <n v="4494"/>
    <m/>
    <n v="0"/>
    <n v="0"/>
    <m/>
    <n v="0"/>
    <n v="0"/>
    <m/>
    <n v="0"/>
    <n v="0"/>
    <n v="4494"/>
    <m/>
    <m/>
    <m/>
    <m/>
    <m/>
    <m/>
    <m/>
    <m/>
    <m/>
    <m/>
    <m/>
    <m/>
    <m/>
    <m/>
    <m/>
    <m/>
    <m/>
    <m/>
    <m/>
    <m/>
    <m/>
    <m/>
    <n v="0"/>
    <n v="0"/>
    <m/>
    <n v="0"/>
    <m/>
    <m/>
    <n v="0"/>
    <n v="0"/>
    <n v="157"/>
    <m/>
    <n v="0"/>
    <n v="0"/>
    <m/>
    <m/>
    <n v="0"/>
    <n v="0"/>
    <n v="0"/>
    <n v="0"/>
    <n v="157"/>
    <n v="85842"/>
    <n v="132751"/>
    <n v="218750"/>
    <s v="Dean or other administrator"/>
    <m/>
    <s v="yes"/>
    <m/>
    <m/>
    <m/>
    <m/>
    <m/>
    <m/>
    <n v="3472"/>
    <m/>
    <m/>
    <n v="139996"/>
    <n v="5372"/>
    <n v="9386"/>
    <n v="39"/>
    <n v="209"/>
    <n v="4"/>
    <m/>
    <n v="197"/>
    <n v="13243"/>
    <m/>
    <m/>
    <n v="7"/>
    <n v="9"/>
    <m/>
    <n v="8.1"/>
    <n v="8.1"/>
    <n v="8.1"/>
    <n v="17.100000000000001"/>
    <n v="8"/>
    <n v="71968"/>
    <s v="estimate"/>
    <n v="69705"/>
    <n v="7839"/>
    <n v="8837"/>
    <n v="8963"/>
    <n v="278"/>
    <m/>
    <n v="95622"/>
    <m/>
    <m/>
    <n v="149"/>
    <n v="130"/>
    <n v="1000"/>
    <n v="283"/>
    <s v="Yes"/>
    <s v="Orange County Public Libraries, Santa Ana"/>
    <s v="California State University Los Angeles"/>
    <s v="California State University Chico"/>
    <s v="San Diego State University"/>
    <s v="California State University Fresno"/>
    <s v="California Polytechnic State University"/>
    <s v="University of the Pacific"/>
    <s v="California Technical Institute"/>
    <s v="Pepperdine University"/>
    <s v="University of California Santa Barbara"/>
    <s v="No"/>
    <m/>
    <n v="487"/>
    <n v="11605"/>
    <n v="2"/>
    <n v="10"/>
    <m/>
    <n v="70"/>
    <n v="47"/>
    <n v="47"/>
    <n v="5"/>
    <n v="0"/>
    <n v="5"/>
    <n v="0"/>
    <s v="Yes"/>
    <n v="8"/>
    <m/>
    <s v="No"/>
    <s v="Yes"/>
    <n v="833674"/>
    <n v="226"/>
    <n v="0.36957714285714288"/>
    <n v="9.4870857142857146E-2"/>
    <n v="2.284342857142857E-2"/>
    <n v="0"/>
    <n v="0.49144685714285713"/>
    <n v="2.0544E-2"/>
    <m/>
    <n v="7.1771428571428572E-4"/>
    <n v="0.39242057142857145"/>
    <n v="0.60686171428571434"/>
    <m/>
    <m/>
    <m/>
    <m/>
    <m/>
    <m/>
    <m/>
    <m/>
    <m/>
    <m/>
    <m/>
    <n v="1120.7610916179349"/>
    <x v="2"/>
  </r>
  <r>
    <s v="Pasadena CCD"/>
    <x v="77"/>
    <s v="771"/>
    <s v="Single College District"/>
    <x v="0"/>
    <n v="0.51078966089637179"/>
    <n v="0.20773061418069719"/>
    <n v="0.28000000000000003"/>
    <n v="28.1"/>
    <n v="7.7"/>
    <n v="20140"/>
    <x v="8"/>
    <x v="683"/>
    <x v="137"/>
    <x v="14"/>
    <n v="44"/>
    <n v="970"/>
    <n v="97"/>
    <n v="234"/>
    <m/>
    <n v="0"/>
    <n v="0"/>
    <n v="0"/>
    <n v="0"/>
    <m/>
    <m/>
    <n v="0"/>
    <n v="0"/>
    <n v="67277.33"/>
    <m/>
    <n v="67277.33"/>
    <n v="10182.56"/>
    <n v="0"/>
    <n v="0"/>
    <n v="0"/>
    <m/>
    <m/>
    <n v="0"/>
    <n v="0"/>
    <n v="32523.67"/>
    <m/>
    <n v="42706.229999999996"/>
    <n v="5270.8"/>
    <n v="0"/>
    <n v="0"/>
    <n v="0"/>
    <m/>
    <m/>
    <n v="0"/>
    <n v="0"/>
    <n v="0"/>
    <m/>
    <n v="5270.8"/>
    <n v="0"/>
    <n v="0"/>
    <n v="0"/>
    <n v="0"/>
    <m/>
    <m/>
    <n v="0"/>
    <n v="0"/>
    <n v="0"/>
    <m/>
    <n v="0"/>
    <n v="74492.33"/>
    <n v="0"/>
    <n v="0"/>
    <n v="0"/>
    <m/>
    <n v="0"/>
    <n v="0"/>
    <n v="0"/>
    <n v="0"/>
    <n v="4628"/>
    <n v="79120.33"/>
    <n v="0"/>
    <n v="0"/>
    <n v="0"/>
    <n v="0"/>
    <m/>
    <n v="0"/>
    <n v="0"/>
    <n v="0"/>
    <n v="0"/>
    <m/>
    <n v="0"/>
    <n v="74492.33"/>
    <n v="0"/>
    <n v="0"/>
    <n v="0"/>
    <n v="0"/>
    <n v="0"/>
    <n v="0"/>
    <n v="0"/>
    <n v="0"/>
    <n v="4628"/>
    <n v="79120.33"/>
    <n v="0"/>
    <n v="0"/>
    <n v="0"/>
    <n v="0"/>
    <m/>
    <n v="0"/>
    <n v="0"/>
    <n v="0"/>
    <n v="0"/>
    <m/>
    <n v="0"/>
    <n v="64.27"/>
    <n v="0"/>
    <n v="0"/>
    <n v="0"/>
    <m/>
    <n v="0"/>
    <n v="0"/>
    <n v="0"/>
    <n v="0"/>
    <m/>
    <n v="64.27"/>
    <n v="64.27"/>
    <n v="0"/>
    <n v="0"/>
    <n v="0"/>
    <n v="0"/>
    <n v="0"/>
    <n v="0"/>
    <n v="0"/>
    <n v="0"/>
    <n v="0"/>
    <n v="64.27"/>
    <n v="8509"/>
    <n v="0"/>
    <n v="0"/>
    <n v="0"/>
    <n v="0"/>
    <n v="0"/>
    <n v="0"/>
    <n v="0"/>
    <m/>
    <n v="8509"/>
    <n v="0"/>
    <n v="0"/>
    <n v="0"/>
    <n v="0"/>
    <n v="0"/>
    <n v="0"/>
    <n v="0"/>
    <n v="0"/>
    <m/>
    <n v="0"/>
    <n v="8509"/>
    <n v="0"/>
    <n v="0"/>
    <n v="0"/>
    <n v="0"/>
    <n v="0"/>
    <n v="0"/>
    <n v="0"/>
    <n v="0"/>
    <n v="8509"/>
    <n v="0"/>
    <n v="0"/>
    <n v="0"/>
    <n v="0"/>
    <m/>
    <m/>
    <n v="0"/>
    <n v="0"/>
    <n v="0"/>
    <n v="0"/>
    <n v="0"/>
    <n v="72548.13"/>
    <n v="130399.83"/>
    <n v="202947.96000000002"/>
    <s v="Dean or other administrator"/>
    <m/>
    <s v="yes"/>
    <m/>
    <s v="None"/>
    <m/>
    <m/>
    <m/>
    <n v="0"/>
    <n v="3380"/>
    <n v="0"/>
    <n v="0"/>
    <n v="135681"/>
    <n v="55"/>
    <n v="11642"/>
    <n v="36"/>
    <n v="0"/>
    <n v="2"/>
    <n v="0"/>
    <n v="56"/>
    <n v="6538"/>
    <s v="No"/>
    <m/>
    <n v="6"/>
    <n v="9.27"/>
    <n v="7"/>
    <n v="3"/>
    <n v="10"/>
    <n v="10"/>
    <n v="19.27"/>
    <n v="6"/>
    <n v="6044"/>
    <s v="actual"/>
    <n v="21978"/>
    <n v="17193"/>
    <n v="60406"/>
    <n v="2410"/>
    <n v="161"/>
    <m/>
    <n v="102148"/>
    <n v="120"/>
    <n v="0"/>
    <m/>
    <n v="104"/>
    <n v="1145"/>
    <n v="342"/>
    <s v="No"/>
    <m/>
    <m/>
    <m/>
    <m/>
    <m/>
    <m/>
    <m/>
    <m/>
    <m/>
    <m/>
    <s v="No"/>
    <m/>
    <n v="524"/>
    <n v="12330"/>
    <n v="12"/>
    <n v="24"/>
    <n v="440"/>
    <n v="69"/>
    <n v="54"/>
    <n v="54"/>
    <n v="5"/>
    <n v="0"/>
    <n v="148"/>
    <n v="12"/>
    <s v="Yes"/>
    <n v="71.5"/>
    <s v="Yes"/>
    <s v="No"/>
    <s v="Yes"/>
    <n v="883416"/>
    <n v="246"/>
    <n v="0.33150040039821044"/>
    <n v="0.21042946181868491"/>
    <n v="2.5971189855764007E-2"/>
    <n v="0"/>
    <n v="0.38985526141775456"/>
    <n v="3.1668216817749725E-4"/>
    <n v="4.1927004341408503E-2"/>
    <n v="0"/>
    <n v="0.35747159025397446"/>
    <n v="0.64252840974602543"/>
    <n v="0.63"/>
    <s v="Yes"/>
    <m/>
    <s v="Student Government"/>
    <m/>
    <m/>
    <s v="Textbook Donations from Faculty"/>
    <m/>
    <m/>
    <m/>
    <m/>
    <n v="1187.7913954580442"/>
    <x v="1"/>
  </r>
  <r>
    <s v="Kern CCD"/>
    <x v="78"/>
    <s v="523"/>
    <s v="Multi-College District"/>
    <x v="2"/>
    <n v="0.75542486311093082"/>
    <n v="0.51835327519772867"/>
    <n v="0.09"/>
    <n v="154.80000000000001"/>
    <n v="52.6"/>
    <n v="20060"/>
    <x v="0"/>
    <x v="68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Kern CCD"/>
    <x v="78"/>
    <s v="523"/>
    <s v="Multi-College District"/>
    <x v="2"/>
    <n v="0.75542486311093082"/>
    <n v="0.51835327519772867"/>
    <n v="0.09"/>
    <n v="154.80000000000001"/>
    <n v="52.6"/>
    <n v="20070"/>
    <x v="1"/>
    <x v="685"/>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Kern CCD"/>
    <x v="78"/>
    <s v="523"/>
    <s v="Multi-College District"/>
    <x v="2"/>
    <n v="0.75542486311093082"/>
    <n v="0.51835327519772867"/>
    <n v="0.09"/>
    <n v="154.80000000000001"/>
    <n v="52.6"/>
    <n v="20080"/>
    <x v="2"/>
    <x v="686"/>
    <x v="66"/>
    <x v="3"/>
    <n v="35"/>
    <n v="144"/>
    <n v="0"/>
    <n v="15"/>
    <s v="Unlimited Wi-Fi"/>
    <n v="16993"/>
    <m/>
    <m/>
    <m/>
    <m/>
    <m/>
    <m/>
    <m/>
    <m/>
    <m/>
    <n v="16993"/>
    <n v="3000"/>
    <m/>
    <m/>
    <m/>
    <m/>
    <m/>
    <m/>
    <m/>
    <m/>
    <m/>
    <n v="3000"/>
    <n v="8490"/>
    <m/>
    <m/>
    <m/>
    <m/>
    <m/>
    <m/>
    <m/>
    <m/>
    <m/>
    <n v="8490"/>
    <n v="0"/>
    <m/>
    <m/>
    <m/>
    <m/>
    <m/>
    <m/>
    <m/>
    <m/>
    <m/>
    <n v="0"/>
    <m/>
    <m/>
    <m/>
    <m/>
    <m/>
    <m/>
    <m/>
    <m/>
    <m/>
    <m/>
    <m/>
    <m/>
    <m/>
    <m/>
    <m/>
    <m/>
    <m/>
    <m/>
    <m/>
    <m/>
    <m/>
    <m/>
    <n v="31452"/>
    <m/>
    <m/>
    <m/>
    <m/>
    <m/>
    <m/>
    <m/>
    <m/>
    <m/>
    <n v="31452"/>
    <m/>
    <m/>
    <m/>
    <m/>
    <m/>
    <m/>
    <m/>
    <m/>
    <m/>
    <m/>
    <m/>
    <m/>
    <m/>
    <m/>
    <m/>
    <m/>
    <m/>
    <m/>
    <m/>
    <m/>
    <m/>
    <m/>
    <n v="250"/>
    <m/>
    <m/>
    <m/>
    <m/>
    <m/>
    <m/>
    <m/>
    <m/>
    <m/>
    <n v="250"/>
    <m/>
    <m/>
    <m/>
    <m/>
    <m/>
    <m/>
    <m/>
    <m/>
    <m/>
    <m/>
    <m/>
    <m/>
    <m/>
    <m/>
    <m/>
    <m/>
    <m/>
    <m/>
    <m/>
    <m/>
    <m/>
    <m/>
    <m/>
    <m/>
    <m/>
    <m/>
    <m/>
    <m/>
    <m/>
    <m/>
    <n v="0"/>
    <m/>
    <m/>
    <m/>
    <m/>
    <m/>
    <m/>
    <m/>
    <m/>
    <m/>
    <n v="0"/>
    <n v="25483"/>
    <n v="34702"/>
    <n v="60185"/>
    <m/>
    <s v="Reference Librarian acting as interim library director"/>
    <s v="No"/>
    <s v="PhD"/>
    <m/>
    <m/>
    <s v="Stipend"/>
    <m/>
    <n v="339"/>
    <n v="347"/>
    <n v="9"/>
    <n v="9"/>
    <n v="34838"/>
    <n v="3000"/>
    <n v="11000"/>
    <n v="150"/>
    <m/>
    <n v="0"/>
    <n v="10"/>
    <n v="11"/>
    <n v="634"/>
    <m/>
    <m/>
    <n v="2"/>
    <n v="2"/>
    <m/>
    <m/>
    <n v="2"/>
    <n v="2"/>
    <n v="4"/>
    <n v="0.3"/>
    <n v="2510"/>
    <s v="estimate"/>
    <n v="8470"/>
    <n v="16310"/>
    <m/>
    <m/>
    <m/>
    <m/>
    <n v="24780"/>
    <m/>
    <m/>
    <n v="0"/>
    <n v="0"/>
    <n v="0"/>
    <n v="0"/>
    <m/>
    <m/>
    <m/>
    <m/>
    <m/>
    <m/>
    <m/>
    <m/>
    <m/>
    <m/>
    <m/>
    <m/>
    <m/>
    <n v="105"/>
    <n v="3150"/>
    <n v="0"/>
    <n v="0"/>
    <n v="0"/>
    <n v="61"/>
    <n v="57"/>
    <n v="144"/>
    <n v="0"/>
    <n v="0"/>
    <n v="0"/>
    <n v="0"/>
    <m/>
    <m/>
    <m/>
    <m/>
    <m/>
    <n v="265775"/>
    <n v="8"/>
    <n v="0.28234609952646006"/>
    <n v="4.9846307219406832E-2"/>
    <n v="0.14106504943092132"/>
    <n v="0"/>
    <n v="0.52258868488826116"/>
    <n v="4.1538589349505691E-3"/>
    <m/>
    <n v="0"/>
    <n v="0.42341114895738141"/>
    <n v="0.57658885104261859"/>
    <m/>
    <m/>
    <m/>
    <m/>
    <m/>
    <m/>
    <m/>
    <m/>
    <m/>
    <m/>
    <m/>
    <n v="730.01542857142556"/>
    <x v="0"/>
  </r>
  <r>
    <s v="Kern CCD"/>
    <x v="78"/>
    <s v="523"/>
    <s v="Multi-College District"/>
    <x v="2"/>
    <n v="0.75542486311093082"/>
    <n v="0.51835327519772867"/>
    <n v="0.09"/>
    <n v="154.80000000000001"/>
    <n v="52.6"/>
    <n v="20090"/>
    <x v="3"/>
    <x v="687"/>
    <x v="66"/>
    <x v="3"/>
    <n v="35"/>
    <n v="144"/>
    <n v="0"/>
    <n v="15"/>
    <s v="Unlimited Wi-Fi"/>
    <n v="17128"/>
    <m/>
    <m/>
    <m/>
    <m/>
    <m/>
    <m/>
    <m/>
    <m/>
    <m/>
    <n v="17128"/>
    <n v="3000"/>
    <m/>
    <m/>
    <m/>
    <m/>
    <m/>
    <m/>
    <m/>
    <m/>
    <m/>
    <n v="3000"/>
    <n v="8771"/>
    <m/>
    <m/>
    <m/>
    <m/>
    <m/>
    <m/>
    <m/>
    <m/>
    <m/>
    <n v="8771"/>
    <n v="0"/>
    <m/>
    <m/>
    <m/>
    <m/>
    <m/>
    <m/>
    <m/>
    <m/>
    <m/>
    <n v="0"/>
    <m/>
    <m/>
    <m/>
    <m/>
    <m/>
    <m/>
    <m/>
    <m/>
    <m/>
    <m/>
    <m/>
    <m/>
    <m/>
    <m/>
    <m/>
    <m/>
    <m/>
    <m/>
    <m/>
    <m/>
    <m/>
    <m/>
    <n v="34619"/>
    <m/>
    <m/>
    <m/>
    <m/>
    <m/>
    <m/>
    <m/>
    <m/>
    <m/>
    <n v="34619"/>
    <m/>
    <m/>
    <m/>
    <m/>
    <m/>
    <m/>
    <m/>
    <m/>
    <m/>
    <m/>
    <m/>
    <m/>
    <m/>
    <m/>
    <m/>
    <m/>
    <m/>
    <m/>
    <m/>
    <m/>
    <m/>
    <m/>
    <n v="290"/>
    <m/>
    <m/>
    <m/>
    <m/>
    <m/>
    <m/>
    <m/>
    <m/>
    <m/>
    <n v="290"/>
    <m/>
    <m/>
    <m/>
    <m/>
    <m/>
    <m/>
    <m/>
    <m/>
    <m/>
    <m/>
    <m/>
    <m/>
    <m/>
    <m/>
    <m/>
    <m/>
    <m/>
    <m/>
    <m/>
    <m/>
    <m/>
    <m/>
    <m/>
    <m/>
    <m/>
    <m/>
    <m/>
    <m/>
    <m/>
    <m/>
    <n v="0"/>
    <m/>
    <m/>
    <m/>
    <m/>
    <m/>
    <m/>
    <m/>
    <m/>
    <m/>
    <n v="0"/>
    <n v="25899"/>
    <n v="37909"/>
    <n v="63808"/>
    <m/>
    <s v="Reference Librarian acting as interim library director"/>
    <s v="No"/>
    <s v="PhD"/>
    <m/>
    <m/>
    <s v="Stipend"/>
    <m/>
    <n v="342"/>
    <n v="354"/>
    <n v="7"/>
    <n v="7"/>
    <n v="35186"/>
    <n v="3000"/>
    <n v="14000"/>
    <n v="150"/>
    <m/>
    <n v="0"/>
    <n v="12"/>
    <n v="14"/>
    <n v="646"/>
    <m/>
    <m/>
    <n v="2"/>
    <n v="2"/>
    <m/>
    <m/>
    <n v="2"/>
    <n v="2"/>
    <n v="4"/>
    <n v="0.3"/>
    <n v="2490"/>
    <s v="estimate"/>
    <n v="8490"/>
    <n v="16350"/>
    <m/>
    <m/>
    <m/>
    <m/>
    <n v="24840"/>
    <m/>
    <m/>
    <n v="0"/>
    <n v="0"/>
    <n v="0"/>
    <n v="0"/>
    <m/>
    <m/>
    <m/>
    <m/>
    <m/>
    <m/>
    <m/>
    <m/>
    <m/>
    <m/>
    <m/>
    <m/>
    <m/>
    <n v="115"/>
    <n v="3450"/>
    <n v="0"/>
    <n v="0"/>
    <n v="0"/>
    <n v="61"/>
    <n v="57"/>
    <n v="144"/>
    <n v="0"/>
    <n v="0"/>
    <n v="0"/>
    <n v="0"/>
    <m/>
    <m/>
    <m/>
    <m/>
    <m/>
    <n v="259725"/>
    <n v="10"/>
    <n v="0.26843029087261783"/>
    <n v="4.7016048144433296E-2"/>
    <n v="0.13745925275827484"/>
    <n v="0"/>
    <n v="0.54254952357071218"/>
    <n v="4.5448846539618854E-3"/>
    <m/>
    <n v="0"/>
    <n v="0.40588954363089269"/>
    <n v="0.59411045636910731"/>
    <m/>
    <m/>
    <m/>
    <m/>
    <m/>
    <m/>
    <m/>
    <m/>
    <m/>
    <m/>
    <m/>
    <n v="845.76576190475657"/>
    <x v="0"/>
  </r>
  <r>
    <s v="Kern CCD"/>
    <x v="78"/>
    <s v="523"/>
    <s v="Multi-College District"/>
    <x v="2"/>
    <n v="0.75542486311093082"/>
    <n v="0.51835327519772867"/>
    <n v="0.09"/>
    <n v="154.80000000000001"/>
    <n v="52.6"/>
    <n v="20100"/>
    <x v="4"/>
    <x v="688"/>
    <x v="66"/>
    <x v="3"/>
    <n v="35"/>
    <n v="144"/>
    <n v="0"/>
    <n v="15"/>
    <s v="Unlimited Wi-Fi"/>
    <n v="15021"/>
    <m/>
    <m/>
    <m/>
    <m/>
    <m/>
    <m/>
    <m/>
    <m/>
    <m/>
    <n v="15021"/>
    <n v="3000"/>
    <m/>
    <m/>
    <m/>
    <m/>
    <m/>
    <m/>
    <m/>
    <m/>
    <m/>
    <n v="3000"/>
    <n v="3550"/>
    <m/>
    <m/>
    <m/>
    <m/>
    <m/>
    <m/>
    <m/>
    <m/>
    <m/>
    <n v="3550"/>
    <n v="0"/>
    <m/>
    <m/>
    <m/>
    <m/>
    <m/>
    <m/>
    <m/>
    <m/>
    <m/>
    <n v="0"/>
    <m/>
    <m/>
    <m/>
    <m/>
    <m/>
    <m/>
    <m/>
    <m/>
    <m/>
    <m/>
    <m/>
    <m/>
    <m/>
    <m/>
    <m/>
    <m/>
    <m/>
    <m/>
    <m/>
    <m/>
    <m/>
    <m/>
    <n v="34430"/>
    <m/>
    <m/>
    <m/>
    <m/>
    <m/>
    <m/>
    <m/>
    <m/>
    <m/>
    <n v="34430"/>
    <m/>
    <m/>
    <m/>
    <m/>
    <m/>
    <m/>
    <m/>
    <m/>
    <m/>
    <m/>
    <m/>
    <m/>
    <m/>
    <m/>
    <m/>
    <m/>
    <m/>
    <m/>
    <m/>
    <m/>
    <m/>
    <m/>
    <n v="280"/>
    <m/>
    <m/>
    <m/>
    <m/>
    <m/>
    <m/>
    <m/>
    <m/>
    <m/>
    <n v="280"/>
    <m/>
    <m/>
    <m/>
    <m/>
    <m/>
    <m/>
    <m/>
    <m/>
    <m/>
    <m/>
    <m/>
    <m/>
    <m/>
    <m/>
    <m/>
    <m/>
    <m/>
    <m/>
    <m/>
    <m/>
    <m/>
    <m/>
    <m/>
    <m/>
    <m/>
    <m/>
    <m/>
    <m/>
    <m/>
    <m/>
    <n v="0"/>
    <m/>
    <m/>
    <m/>
    <m/>
    <m/>
    <m/>
    <m/>
    <m/>
    <m/>
    <n v="0"/>
    <n v="18571"/>
    <n v="37710"/>
    <n v="56281"/>
    <m/>
    <s v="Reference Librarian acting as interim library director"/>
    <s v="No"/>
    <s v="PhD"/>
    <m/>
    <m/>
    <s v="Stipend"/>
    <m/>
    <n v="300"/>
    <n v="308"/>
    <n v="10"/>
    <n v="10"/>
    <n v="35535"/>
    <n v="3000"/>
    <n v="17000"/>
    <n v="100"/>
    <n v="0"/>
    <n v="0"/>
    <n v="15"/>
    <n v="19"/>
    <n v="661"/>
    <m/>
    <m/>
    <n v="2"/>
    <n v="2"/>
    <m/>
    <m/>
    <n v="2"/>
    <n v="2"/>
    <n v="4"/>
    <n v="0.15"/>
    <n v="2535"/>
    <s v="estimate"/>
    <n v="8510"/>
    <n v="16390"/>
    <m/>
    <m/>
    <m/>
    <m/>
    <n v="24900"/>
    <m/>
    <m/>
    <n v="0"/>
    <n v="0"/>
    <n v="0"/>
    <n v="0"/>
    <m/>
    <m/>
    <m/>
    <m/>
    <m/>
    <m/>
    <m/>
    <m/>
    <m/>
    <m/>
    <m/>
    <m/>
    <m/>
    <n v="112"/>
    <n v="3360"/>
    <n v="0"/>
    <n v="0"/>
    <n v="0"/>
    <n v="56"/>
    <n v="57"/>
    <n v="144"/>
    <n v="0"/>
    <n v="0"/>
    <n v="0"/>
    <n v="0"/>
    <m/>
    <m/>
    <m/>
    <m/>
    <m/>
    <n v="268030"/>
    <n v="6"/>
    <n v="0.26689291235052681"/>
    <n v="5.3303956930402803E-2"/>
    <n v="6.3076349034309975E-2"/>
    <n v="0"/>
    <n v="0.61175174570458946"/>
    <n v="4.975035980170928E-3"/>
    <m/>
    <n v="0"/>
    <n v="0.32996926138483679"/>
    <n v="0.67003073861516316"/>
    <m/>
    <m/>
    <m/>
    <m/>
    <m/>
    <m/>
    <m/>
    <m/>
    <m/>
    <m/>
    <m/>
    <n v="867.16799999999739"/>
    <x v="0"/>
  </r>
  <r>
    <s v="Kern CCD"/>
    <x v="78"/>
    <s v="523"/>
    <s v="Multi-College District"/>
    <x v="2"/>
    <n v="0.75542486311093082"/>
    <n v="0.51835327519772867"/>
    <n v="0.09"/>
    <n v="154.80000000000001"/>
    <n v="52.6"/>
    <n v="20110"/>
    <x v="5"/>
    <x v="689"/>
    <x v="138"/>
    <x v="3"/>
    <n v="35"/>
    <n v="193"/>
    <n v="0"/>
    <n v="20"/>
    <s v="Wi-Fi"/>
    <n v="20800"/>
    <m/>
    <m/>
    <m/>
    <m/>
    <m/>
    <m/>
    <m/>
    <m/>
    <m/>
    <n v="20800"/>
    <n v="3100"/>
    <m/>
    <m/>
    <m/>
    <m/>
    <m/>
    <m/>
    <m/>
    <m/>
    <m/>
    <n v="3100"/>
    <n v="3200"/>
    <m/>
    <m/>
    <m/>
    <m/>
    <m/>
    <m/>
    <m/>
    <m/>
    <m/>
    <n v="3200"/>
    <n v="0"/>
    <m/>
    <m/>
    <m/>
    <m/>
    <m/>
    <m/>
    <m/>
    <m/>
    <m/>
    <n v="0"/>
    <m/>
    <m/>
    <m/>
    <m/>
    <m/>
    <m/>
    <m/>
    <m/>
    <m/>
    <m/>
    <m/>
    <m/>
    <m/>
    <m/>
    <m/>
    <m/>
    <m/>
    <m/>
    <m/>
    <m/>
    <m/>
    <m/>
    <n v="36900"/>
    <m/>
    <m/>
    <m/>
    <m/>
    <m/>
    <m/>
    <m/>
    <m/>
    <m/>
    <n v="36900"/>
    <m/>
    <m/>
    <m/>
    <m/>
    <m/>
    <m/>
    <m/>
    <m/>
    <m/>
    <m/>
    <m/>
    <m/>
    <m/>
    <m/>
    <m/>
    <m/>
    <m/>
    <m/>
    <m/>
    <m/>
    <m/>
    <m/>
    <n v="240"/>
    <m/>
    <m/>
    <m/>
    <m/>
    <m/>
    <m/>
    <m/>
    <m/>
    <m/>
    <n v="240"/>
    <m/>
    <m/>
    <m/>
    <m/>
    <m/>
    <m/>
    <m/>
    <m/>
    <m/>
    <m/>
    <m/>
    <m/>
    <m/>
    <m/>
    <m/>
    <m/>
    <m/>
    <m/>
    <m/>
    <m/>
    <m/>
    <m/>
    <m/>
    <m/>
    <m/>
    <m/>
    <m/>
    <m/>
    <m/>
    <m/>
    <n v="5825"/>
    <m/>
    <m/>
    <m/>
    <m/>
    <m/>
    <m/>
    <m/>
    <m/>
    <m/>
    <n v="5925"/>
    <n v="24000"/>
    <n v="40240"/>
    <n v="70165"/>
    <m/>
    <s v="Reference Librarian"/>
    <s v="No"/>
    <s v="M.A. (subject other than librarianship)"/>
    <m/>
    <s v="Release time"/>
    <m/>
    <s v="3 hours of release time for reference librarian"/>
    <n v="1190"/>
    <n v="1210"/>
    <n v="29"/>
    <n v="34"/>
    <n v="35500"/>
    <n v="3000"/>
    <n v="22000"/>
    <n v="50"/>
    <m/>
    <n v="0"/>
    <n v="20"/>
    <n v="24"/>
    <n v="685"/>
    <m/>
    <m/>
    <n v="3"/>
    <n v="1.25"/>
    <m/>
    <m/>
    <n v="2"/>
    <n v="1.5"/>
    <n v="2.75"/>
    <n v="0"/>
    <n v="2200"/>
    <s v="estimate"/>
    <n v="7830"/>
    <n v="19250"/>
    <n v="5790"/>
    <n v="30"/>
    <m/>
    <m/>
    <n v="29900"/>
    <m/>
    <m/>
    <n v="0"/>
    <n v="0"/>
    <n v="0"/>
    <n v="0"/>
    <m/>
    <m/>
    <m/>
    <m/>
    <m/>
    <m/>
    <m/>
    <m/>
    <m/>
    <m/>
    <m/>
    <m/>
    <m/>
    <n v="95"/>
    <n v="2850"/>
    <n v="0"/>
    <n v="0"/>
    <n v="0"/>
    <n v="60"/>
    <n v="48"/>
    <n v="24"/>
    <n v="0"/>
    <n v="0"/>
    <n v="0"/>
    <n v="0"/>
    <m/>
    <m/>
    <m/>
    <m/>
    <m/>
    <n v="288430"/>
    <n v="12"/>
    <n v="0.29644409605928884"/>
    <n v="4.4181572008836316E-2"/>
    <n v="4.5606784009121354E-2"/>
    <n v="0"/>
    <n v="0.52590322810518064"/>
    <n v="3.420508800684102E-3"/>
    <m/>
    <n v="8.4443811016888762E-2"/>
    <n v="0.34205088006841017"/>
    <n v="0.57350530891470108"/>
    <m/>
    <m/>
    <m/>
    <m/>
    <m/>
    <m/>
    <m/>
    <m/>
    <m/>
    <m/>
    <m/>
    <n v="1182.2202597402529"/>
    <x v="0"/>
  </r>
  <r>
    <s v="Kern CCD"/>
    <x v="78"/>
    <s v="523"/>
    <s v="Multi-College District"/>
    <x v="2"/>
    <n v="0.75542486311093082"/>
    <n v="0.51835327519772867"/>
    <n v="0.09"/>
    <n v="154.80000000000001"/>
    <n v="52.6"/>
    <n v="20120"/>
    <x v="6"/>
    <x v="690"/>
    <x v="138"/>
    <x v="3"/>
    <n v="35"/>
    <n v="193"/>
    <n v="0"/>
    <n v="20"/>
    <s v="Wi-Fi"/>
    <n v="24500"/>
    <m/>
    <m/>
    <m/>
    <m/>
    <m/>
    <m/>
    <m/>
    <m/>
    <m/>
    <n v="24500"/>
    <n v="4600"/>
    <m/>
    <m/>
    <m/>
    <m/>
    <m/>
    <m/>
    <m/>
    <m/>
    <m/>
    <n v="4600"/>
    <n v="2400"/>
    <m/>
    <m/>
    <m/>
    <m/>
    <m/>
    <m/>
    <m/>
    <m/>
    <m/>
    <n v="2400"/>
    <n v="0"/>
    <m/>
    <m/>
    <m/>
    <m/>
    <m/>
    <m/>
    <m/>
    <m/>
    <m/>
    <n v="0"/>
    <m/>
    <m/>
    <m/>
    <m/>
    <m/>
    <m/>
    <m/>
    <m/>
    <m/>
    <m/>
    <m/>
    <m/>
    <m/>
    <m/>
    <m/>
    <m/>
    <m/>
    <m/>
    <m/>
    <m/>
    <m/>
    <m/>
    <n v="35100"/>
    <m/>
    <m/>
    <m/>
    <m/>
    <m/>
    <m/>
    <m/>
    <m/>
    <m/>
    <n v="35100"/>
    <m/>
    <m/>
    <m/>
    <m/>
    <m/>
    <m/>
    <m/>
    <m/>
    <m/>
    <m/>
    <m/>
    <m/>
    <m/>
    <m/>
    <m/>
    <m/>
    <m/>
    <m/>
    <m/>
    <m/>
    <m/>
    <m/>
    <n v="290"/>
    <m/>
    <m/>
    <m/>
    <m/>
    <m/>
    <m/>
    <m/>
    <m/>
    <m/>
    <n v="290"/>
    <m/>
    <m/>
    <m/>
    <m/>
    <m/>
    <m/>
    <m/>
    <m/>
    <m/>
    <m/>
    <m/>
    <m/>
    <m/>
    <m/>
    <m/>
    <m/>
    <m/>
    <m/>
    <m/>
    <m/>
    <m/>
    <m/>
    <m/>
    <m/>
    <m/>
    <m/>
    <m/>
    <m/>
    <m/>
    <m/>
    <n v="3330"/>
    <m/>
    <m/>
    <m/>
    <m/>
    <m/>
    <m/>
    <m/>
    <m/>
    <m/>
    <n v="3330"/>
    <n v="26900"/>
    <n v="39990"/>
    <n v="70220"/>
    <m/>
    <s v="Reference Librarian"/>
    <s v="No"/>
    <s v="M.A. (subject other than librarianship)"/>
    <m/>
    <s v="Release time"/>
    <m/>
    <s v="3 hours of release time for reference librarian"/>
    <n v="1275"/>
    <n v="1295"/>
    <n v="41"/>
    <n v="46"/>
    <n v="36775"/>
    <n v="1100"/>
    <n v="23100"/>
    <n v="40"/>
    <m/>
    <n v="0"/>
    <n v="25"/>
    <n v="30"/>
    <n v="711"/>
    <m/>
    <m/>
    <n v="3"/>
    <n v="1.25"/>
    <m/>
    <m/>
    <n v="2"/>
    <n v="1.5"/>
    <n v="2.75"/>
    <n v="0"/>
    <n v="2300"/>
    <s v="estimate"/>
    <n v="8100"/>
    <n v="21370"/>
    <n v="5850"/>
    <n v="35"/>
    <m/>
    <m/>
    <n v="35355"/>
    <m/>
    <m/>
    <n v="0"/>
    <n v="0"/>
    <n v="0"/>
    <n v="0"/>
    <m/>
    <m/>
    <m/>
    <m/>
    <m/>
    <m/>
    <m/>
    <m/>
    <m/>
    <m/>
    <m/>
    <m/>
    <m/>
    <n v="90"/>
    <n v="2700"/>
    <n v="0"/>
    <n v="0"/>
    <n v="0"/>
    <n v="60"/>
    <n v="48"/>
    <n v="24"/>
    <n v="0"/>
    <n v="0"/>
    <n v="0"/>
    <n v="0"/>
    <m/>
    <m/>
    <m/>
    <m/>
    <m/>
    <n v="291320"/>
    <n v="16"/>
    <n v="0.34890344631159215"/>
    <n v="6.5508402164625459E-2"/>
    <n v="3.4178296781543722E-2"/>
    <n v="0"/>
    <n v="0.49985759043007688"/>
    <n v="4.1298775277698666E-3"/>
    <m/>
    <n v="4.7422386784391909E-2"/>
    <n v="0.38308174309313586"/>
    <n v="0.56949587012247227"/>
    <m/>
    <m/>
    <m/>
    <m/>
    <m/>
    <m/>
    <m/>
    <m/>
    <m/>
    <m/>
    <m/>
    <n v="1167.2526406926368"/>
    <x v="0"/>
  </r>
  <r>
    <s v="Kern CCD"/>
    <x v="78"/>
    <s v="523"/>
    <s v="Multi-College District"/>
    <x v="2"/>
    <n v="0.75542486311093082"/>
    <n v="0.51835327519772867"/>
    <n v="0.09"/>
    <n v="154.80000000000001"/>
    <n v="52.6"/>
    <n v="20130"/>
    <x v="7"/>
    <x v="691"/>
    <x v="139"/>
    <x v="3"/>
    <n v="35"/>
    <n v="193"/>
    <n v="0"/>
    <n v="20"/>
    <m/>
    <n v="29567"/>
    <m/>
    <m/>
    <m/>
    <m/>
    <m/>
    <m/>
    <m/>
    <m/>
    <n v="245"/>
    <n v="29812"/>
    <n v="5771"/>
    <m/>
    <m/>
    <m/>
    <m/>
    <m/>
    <m/>
    <m/>
    <m/>
    <m/>
    <n v="5771"/>
    <n v="2887"/>
    <m/>
    <m/>
    <m/>
    <m/>
    <m/>
    <m/>
    <m/>
    <m/>
    <m/>
    <n v="2887"/>
    <n v="0"/>
    <m/>
    <m/>
    <m/>
    <m/>
    <m/>
    <m/>
    <m/>
    <m/>
    <m/>
    <n v="0"/>
    <m/>
    <m/>
    <m/>
    <m/>
    <m/>
    <m/>
    <m/>
    <m/>
    <m/>
    <m/>
    <m/>
    <m/>
    <m/>
    <m/>
    <m/>
    <m/>
    <m/>
    <m/>
    <m/>
    <m/>
    <m/>
    <m/>
    <n v="27204"/>
    <m/>
    <m/>
    <m/>
    <m/>
    <m/>
    <m/>
    <m/>
    <m/>
    <n v="160"/>
    <n v="27364"/>
    <m/>
    <m/>
    <m/>
    <m/>
    <m/>
    <m/>
    <m/>
    <m/>
    <m/>
    <m/>
    <m/>
    <m/>
    <m/>
    <m/>
    <m/>
    <m/>
    <m/>
    <m/>
    <m/>
    <m/>
    <m/>
    <m/>
    <n v="435"/>
    <m/>
    <m/>
    <m/>
    <m/>
    <m/>
    <m/>
    <m/>
    <m/>
    <m/>
    <n v="435"/>
    <m/>
    <m/>
    <m/>
    <m/>
    <m/>
    <m/>
    <m/>
    <m/>
    <m/>
    <m/>
    <m/>
    <m/>
    <m/>
    <m/>
    <m/>
    <m/>
    <m/>
    <m/>
    <m/>
    <m/>
    <n v="0"/>
    <m/>
    <m/>
    <m/>
    <m/>
    <m/>
    <m/>
    <m/>
    <m/>
    <n v="0"/>
    <n v="0"/>
    <m/>
    <m/>
    <m/>
    <m/>
    <m/>
    <m/>
    <m/>
    <m/>
    <m/>
    <n v="0"/>
    <n v="32699"/>
    <n v="33570"/>
    <n v="66269"/>
    <s v="Other"/>
    <s v="Librarian"/>
    <s v="No"/>
    <s v="M. Ed."/>
    <m/>
    <m/>
    <m/>
    <s v="3 hours per week"/>
    <n v="1380"/>
    <n v="1405"/>
    <n v="21"/>
    <n v="21"/>
    <n v="38155"/>
    <n v="522"/>
    <n v="23622"/>
    <n v="53"/>
    <m/>
    <n v="0"/>
    <n v="28"/>
    <n v="34"/>
    <n v="397"/>
    <m/>
    <m/>
    <n v="3"/>
    <n v="1.25"/>
    <m/>
    <n v="2"/>
    <n v="2"/>
    <n v="1.5"/>
    <n v="2.75"/>
    <n v="0"/>
    <n v="1950"/>
    <s v="estimate"/>
    <n v="5870"/>
    <n v="17985"/>
    <n v="3720"/>
    <n v="29"/>
    <n v="1860"/>
    <m/>
    <n v="29464"/>
    <m/>
    <m/>
    <n v="0"/>
    <n v="0"/>
    <n v="0"/>
    <n v="0"/>
    <s v="No"/>
    <m/>
    <m/>
    <m/>
    <m/>
    <m/>
    <m/>
    <m/>
    <m/>
    <m/>
    <m/>
    <s v="No"/>
    <m/>
    <n v="54"/>
    <n v="1670"/>
    <n v="0"/>
    <n v="0"/>
    <n v="0"/>
    <n v="60"/>
    <m/>
    <m/>
    <n v="0"/>
    <n v="0"/>
    <n v="0"/>
    <n v="0"/>
    <s v="No"/>
    <m/>
    <m/>
    <s v="No"/>
    <s v="No"/>
    <n v="273585"/>
    <n v="14"/>
    <n v="0.44986343539211399"/>
    <n v="8.7084458796722455E-2"/>
    <n v="4.3564864416242889E-2"/>
    <n v="0"/>
    <n v="0.41292308620923812"/>
    <n v="6.5641551856825964E-3"/>
    <m/>
    <n v="0"/>
    <n v="0.49342829980835684"/>
    <n v="0.5065717001916431"/>
    <m/>
    <m/>
    <m/>
    <m/>
    <m/>
    <m/>
    <m/>
    <m/>
    <m/>
    <m/>
    <m/>
    <n v="1073.0694372294365"/>
    <x v="0"/>
  </r>
  <r>
    <s v="Kern CCD"/>
    <x v="78"/>
    <s v="523"/>
    <s v="Multi-College District"/>
    <x v="2"/>
    <n v="0.75542486311093082"/>
    <n v="0.51835327519772867"/>
    <n v="0.09"/>
    <n v="154.80000000000001"/>
    <n v="52.6"/>
    <n v="20140"/>
    <x v="8"/>
    <x v="692"/>
    <x v="138"/>
    <x v="3"/>
    <n v="35"/>
    <n v="191"/>
    <n v="0"/>
    <n v="20"/>
    <m/>
    <n v="20700"/>
    <n v="0"/>
    <n v="0"/>
    <n v="0"/>
    <m/>
    <m/>
    <n v="0"/>
    <n v="0"/>
    <n v="0"/>
    <n v="2703"/>
    <n v="23403"/>
    <n v="0"/>
    <n v="0"/>
    <n v="0"/>
    <n v="0"/>
    <m/>
    <m/>
    <n v="0"/>
    <n v="0"/>
    <n v="0"/>
    <n v="5517"/>
    <n v="5517"/>
    <n v="5000"/>
    <n v="0"/>
    <n v="0"/>
    <n v="0"/>
    <m/>
    <m/>
    <n v="0"/>
    <n v="0"/>
    <n v="0"/>
    <n v="0"/>
    <n v="5000"/>
    <n v="0"/>
    <n v="0"/>
    <n v="0"/>
    <n v="0"/>
    <m/>
    <m/>
    <n v="0"/>
    <n v="0"/>
    <n v="0"/>
    <n v="0"/>
    <n v="0"/>
    <n v="38700"/>
    <n v="0"/>
    <n v="0"/>
    <n v="0"/>
    <m/>
    <n v="0"/>
    <n v="0"/>
    <n v="0"/>
    <n v="0"/>
    <n v="0"/>
    <n v="38700"/>
    <n v="2300"/>
    <n v="0"/>
    <n v="0"/>
    <n v="0"/>
    <m/>
    <n v="0"/>
    <n v="0"/>
    <n v="0"/>
    <n v="0"/>
    <n v="0"/>
    <n v="2300"/>
    <n v="41000"/>
    <n v="0"/>
    <n v="0"/>
    <n v="0"/>
    <n v="0"/>
    <n v="0"/>
    <n v="0"/>
    <n v="0"/>
    <n v="0"/>
    <n v="0"/>
    <n v="41000"/>
    <n v="0"/>
    <n v="0"/>
    <n v="0"/>
    <n v="0"/>
    <m/>
    <n v="0"/>
    <n v="0"/>
    <n v="0"/>
    <n v="0"/>
    <n v="0"/>
    <n v="0"/>
    <n v="200"/>
    <n v="0"/>
    <n v="0"/>
    <n v="0"/>
    <m/>
    <n v="0"/>
    <n v="0"/>
    <n v="0"/>
    <n v="0"/>
    <n v="0"/>
    <n v="200"/>
    <n v="200"/>
    <n v="0"/>
    <n v="0"/>
    <n v="0"/>
    <n v="0"/>
    <n v="0"/>
    <n v="0"/>
    <n v="0"/>
    <n v="0"/>
    <n v="0"/>
    <n v="200"/>
    <n v="0"/>
    <n v="0"/>
    <n v="0"/>
    <n v="0"/>
    <n v="0"/>
    <n v="0"/>
    <n v="0"/>
    <n v="0"/>
    <n v="0"/>
    <n v="0"/>
    <n v="0"/>
    <n v="0"/>
    <n v="0"/>
    <n v="0"/>
    <n v="0"/>
    <n v="0"/>
    <n v="0"/>
    <n v="0"/>
    <n v="0"/>
    <n v="0"/>
    <n v="0"/>
    <n v="0"/>
    <n v="0"/>
    <n v="0"/>
    <n v="0"/>
    <n v="0"/>
    <n v="0"/>
    <n v="0"/>
    <n v="0"/>
    <n v="0"/>
    <n v="0"/>
    <n v="0"/>
    <n v="0"/>
    <n v="0"/>
    <m/>
    <m/>
    <n v="0"/>
    <n v="0"/>
    <n v="0"/>
    <n v="0"/>
    <n v="0"/>
    <n v="28403"/>
    <n v="46717"/>
    <n v="75120"/>
    <s v="Other"/>
    <s v="Librarian, VP/SS administrator"/>
    <s v="No"/>
    <s v="M. Ed."/>
    <m/>
    <s v="Release time"/>
    <m/>
    <m/>
    <n v="1430"/>
    <n v="1455"/>
    <n v="25"/>
    <n v="25"/>
    <n v="39585"/>
    <n v="168000"/>
    <n v="191622"/>
    <n v="50"/>
    <n v="0"/>
    <n v="0"/>
    <n v="25"/>
    <n v="28"/>
    <n v="432"/>
    <s v="No"/>
    <s v="NA"/>
    <n v="1"/>
    <n v="1.28"/>
    <n v="0"/>
    <n v="2"/>
    <n v="2"/>
    <n v="1.8"/>
    <n v="3.08"/>
    <n v="0"/>
    <n v="1870"/>
    <s v="estimate"/>
    <n v="5320"/>
    <n v="17685"/>
    <n v="3640"/>
    <n v="0"/>
    <n v="0"/>
    <m/>
    <n v="266450"/>
    <n v="0"/>
    <n v="0"/>
    <m/>
    <n v="0"/>
    <n v="0"/>
    <n v="0"/>
    <s v="No"/>
    <m/>
    <m/>
    <m/>
    <m/>
    <m/>
    <m/>
    <m/>
    <m/>
    <m/>
    <m/>
    <s v="No"/>
    <m/>
    <n v="49"/>
    <n v="1420"/>
    <n v="0"/>
    <n v="0"/>
    <n v="0"/>
    <n v="60"/>
    <n v="48"/>
    <n v="28"/>
    <n v="0"/>
    <n v="0"/>
    <m/>
    <m/>
    <s v="No"/>
    <m/>
    <s v="No"/>
    <s v="No"/>
    <s v="No"/>
    <n v="267960"/>
    <n v="1830"/>
    <n v="0.31154153354632586"/>
    <n v="7.3442492012779553E-2"/>
    <n v="6.6560170394036208E-2"/>
    <n v="0"/>
    <n v="0.54579339723109688"/>
    <n v="2.6624068157614484E-3"/>
    <n v="0"/>
    <n v="0"/>
    <n v="0.37810170394036208"/>
    <n v="0.62189829605963787"/>
    <n v="0.3"/>
    <s v="Yes"/>
    <m/>
    <m/>
    <m/>
    <m/>
    <m/>
    <m/>
    <s v="Textbook Donations from Bookstore"/>
    <m/>
    <m/>
    <n v="940.47050092764039"/>
    <x v="0"/>
  </r>
  <r>
    <s v="Redwoods CCD"/>
    <x v="79"/>
    <s v="161"/>
    <s v="Single College District"/>
    <x v="1"/>
    <n v="0.62579013906447534"/>
    <n v="0.31535327995504986"/>
    <n v="0.21"/>
    <n v="263.60000000000002"/>
    <n v="17"/>
    <n v="20060"/>
    <x v="0"/>
    <x v="693"/>
    <x v="140"/>
    <x v="3"/>
    <n v="32"/>
    <n v="277"/>
    <n v="30"/>
    <n v="110"/>
    <n v="5"/>
    <n v="10853"/>
    <m/>
    <n v="0"/>
    <n v="0"/>
    <n v="7938"/>
    <n v="0"/>
    <m/>
    <m/>
    <n v="0"/>
    <n v="8069"/>
    <n v="26860"/>
    <n v="7763"/>
    <m/>
    <n v="0"/>
    <n v="0"/>
    <n v="0"/>
    <n v="0"/>
    <m/>
    <m/>
    <n v="0"/>
    <n v="0"/>
    <n v="7763"/>
    <n v="0"/>
    <m/>
    <n v="0"/>
    <n v="0"/>
    <n v="0"/>
    <n v="0"/>
    <m/>
    <m/>
    <n v="0"/>
    <n v="0"/>
    <n v="0"/>
    <n v="0"/>
    <m/>
    <n v="0"/>
    <n v="0"/>
    <n v="0"/>
    <n v="2800"/>
    <m/>
    <m/>
    <n v="0"/>
    <n v="0"/>
    <n v="2800"/>
    <m/>
    <m/>
    <m/>
    <m/>
    <m/>
    <m/>
    <m/>
    <m/>
    <m/>
    <m/>
    <m/>
    <m/>
    <m/>
    <m/>
    <m/>
    <m/>
    <m/>
    <m/>
    <m/>
    <m/>
    <m/>
    <m/>
    <n v="0"/>
    <m/>
    <n v="0"/>
    <n v="0"/>
    <n v="0"/>
    <m/>
    <m/>
    <n v="33011"/>
    <n v="0"/>
    <n v="1019"/>
    <n v="34030"/>
    <m/>
    <m/>
    <m/>
    <m/>
    <m/>
    <m/>
    <m/>
    <m/>
    <m/>
    <m/>
    <m/>
    <m/>
    <m/>
    <m/>
    <m/>
    <m/>
    <m/>
    <m/>
    <m/>
    <m/>
    <m/>
    <m/>
    <n v="1306"/>
    <m/>
    <n v="0"/>
    <n v="0"/>
    <n v="594"/>
    <m/>
    <m/>
    <n v="0"/>
    <n v="0"/>
    <n v="0"/>
    <n v="1900"/>
    <m/>
    <m/>
    <m/>
    <m/>
    <m/>
    <m/>
    <m/>
    <m/>
    <m/>
    <m/>
    <m/>
    <m/>
    <m/>
    <m/>
    <m/>
    <m/>
    <m/>
    <m/>
    <m/>
    <m/>
    <m/>
    <m/>
    <m/>
    <m/>
    <m/>
    <m/>
    <m/>
    <m/>
    <m/>
    <m/>
    <n v="0"/>
    <m/>
    <n v="0"/>
    <n v="0"/>
    <n v="0"/>
    <n v="0"/>
    <m/>
    <m/>
    <n v="0"/>
    <n v="0"/>
    <n v="0"/>
    <n v="34623"/>
    <n v="38730"/>
    <n v="73353"/>
    <s v="Dean or other administrator"/>
    <m/>
    <s v="yes"/>
    <m/>
    <m/>
    <m/>
    <m/>
    <m/>
    <n v="829"/>
    <n v="1138"/>
    <n v="300"/>
    <n v="353"/>
    <n v="52396"/>
    <n v="5528"/>
    <n v="8954"/>
    <n v="97"/>
    <m/>
    <m/>
    <n v="153"/>
    <n v="446"/>
    <n v="1142"/>
    <m/>
    <m/>
    <n v="1"/>
    <n v="1"/>
    <m/>
    <m/>
    <n v="4"/>
    <n v="4"/>
    <n v="5"/>
    <n v="2.375"/>
    <m/>
    <s v="actual"/>
    <n v="5524"/>
    <n v="15277"/>
    <m/>
    <n v="823"/>
    <m/>
    <n v="294"/>
    <n v="21918"/>
    <m/>
    <m/>
    <n v="51"/>
    <n v="38"/>
    <n v="34"/>
    <n v="33"/>
    <m/>
    <m/>
    <m/>
    <m/>
    <m/>
    <m/>
    <m/>
    <m/>
    <m/>
    <m/>
    <m/>
    <m/>
    <m/>
    <n v="69"/>
    <m/>
    <n v="0"/>
    <n v="0"/>
    <n v="0"/>
    <n v="62.25"/>
    <n v="45"/>
    <n v="0"/>
    <n v="0"/>
    <n v="0"/>
    <n v="0"/>
    <n v="0"/>
    <m/>
    <m/>
    <m/>
    <m/>
    <m/>
    <n v="160082"/>
    <n v="289"/>
    <n v="0.36617452592259347"/>
    <n v="0.10583070903712186"/>
    <n v="0"/>
    <n v="3.8171581257753599E-2"/>
    <n v="0.4639210393576268"/>
    <n v="2.5902144424904232E-2"/>
    <m/>
    <n v="0"/>
    <n v="0.47200523495971536"/>
    <n v="0.52799476504028464"/>
    <m/>
    <m/>
    <m/>
    <m/>
    <m/>
    <m/>
    <m/>
    <m/>
    <m/>
    <m/>
    <m/>
    <n v="993.67813333333254"/>
    <x v="0"/>
  </r>
  <r>
    <s v="Redwoods CCD"/>
    <x v="79"/>
    <s v="161"/>
    <s v="Single College District"/>
    <x v="1"/>
    <n v="0.62579013906447534"/>
    <n v="0.31535327995504986"/>
    <n v="0.21"/>
    <n v="263.60000000000002"/>
    <n v="17"/>
    <n v="20070"/>
    <x v="1"/>
    <x v="694"/>
    <x v="140"/>
    <x v="3"/>
    <n v="32"/>
    <n v="277"/>
    <n v="30"/>
    <n v="110"/>
    <n v="5"/>
    <n v="11020"/>
    <m/>
    <n v="0"/>
    <n v="0"/>
    <n v="0"/>
    <n v="0"/>
    <m/>
    <m/>
    <n v="0"/>
    <n v="9056"/>
    <n v="20076"/>
    <n v="7407"/>
    <m/>
    <n v="0"/>
    <n v="0"/>
    <n v="0"/>
    <n v="0"/>
    <m/>
    <m/>
    <n v="0"/>
    <n v="0"/>
    <n v="7407"/>
    <n v="0"/>
    <m/>
    <n v="0"/>
    <n v="0"/>
    <n v="0"/>
    <n v="0"/>
    <m/>
    <m/>
    <n v="0"/>
    <n v="0"/>
    <n v="0"/>
    <n v="0"/>
    <m/>
    <n v="0"/>
    <n v="0"/>
    <n v="0"/>
    <n v="3100"/>
    <m/>
    <m/>
    <n v="0"/>
    <n v="0"/>
    <n v="3100"/>
    <m/>
    <m/>
    <m/>
    <m/>
    <m/>
    <m/>
    <m/>
    <m/>
    <m/>
    <m/>
    <m/>
    <m/>
    <m/>
    <m/>
    <m/>
    <m/>
    <m/>
    <m/>
    <m/>
    <m/>
    <m/>
    <m/>
    <n v="0"/>
    <m/>
    <n v="0"/>
    <n v="0"/>
    <n v="0"/>
    <m/>
    <m/>
    <n v="34259"/>
    <n v="0"/>
    <n v="1106"/>
    <n v="35365"/>
    <m/>
    <m/>
    <m/>
    <m/>
    <m/>
    <m/>
    <m/>
    <m/>
    <m/>
    <m/>
    <m/>
    <m/>
    <m/>
    <m/>
    <m/>
    <m/>
    <m/>
    <m/>
    <m/>
    <m/>
    <m/>
    <m/>
    <n v="1533"/>
    <m/>
    <n v="0"/>
    <n v="0"/>
    <n v="10811"/>
    <m/>
    <m/>
    <n v="0"/>
    <n v="0"/>
    <n v="0"/>
    <n v="12344"/>
    <m/>
    <m/>
    <m/>
    <m/>
    <m/>
    <m/>
    <m/>
    <m/>
    <m/>
    <m/>
    <m/>
    <m/>
    <m/>
    <m/>
    <m/>
    <m/>
    <m/>
    <m/>
    <m/>
    <m/>
    <m/>
    <m/>
    <m/>
    <m/>
    <m/>
    <m/>
    <m/>
    <m/>
    <m/>
    <m/>
    <n v="0"/>
    <m/>
    <n v="0"/>
    <n v="0"/>
    <n v="0"/>
    <n v="0"/>
    <m/>
    <m/>
    <n v="0"/>
    <n v="0"/>
    <n v="0"/>
    <n v="27483"/>
    <n v="50809"/>
    <n v="78292"/>
    <s v="Dean or other administrator"/>
    <m/>
    <s v="yes"/>
    <m/>
    <m/>
    <m/>
    <m/>
    <m/>
    <n v="1086"/>
    <n v="1366"/>
    <n v="66"/>
    <n v="75"/>
    <n v="51104"/>
    <n v="3153"/>
    <n v="12108"/>
    <n v="97"/>
    <m/>
    <m/>
    <n v="251"/>
    <n v="632"/>
    <n v="1285"/>
    <m/>
    <m/>
    <n v="1"/>
    <n v="1"/>
    <m/>
    <m/>
    <n v="4"/>
    <n v="4"/>
    <n v="5"/>
    <n v="2.375"/>
    <n v="1781"/>
    <s v="actual"/>
    <n v="5645"/>
    <n v="13073"/>
    <m/>
    <n v="2236"/>
    <m/>
    <n v="554"/>
    <n v="21508"/>
    <m/>
    <m/>
    <n v="20"/>
    <n v="19"/>
    <n v="6"/>
    <n v="6"/>
    <m/>
    <m/>
    <m/>
    <m/>
    <m/>
    <m/>
    <m/>
    <m/>
    <m/>
    <m/>
    <m/>
    <m/>
    <m/>
    <n v="60"/>
    <m/>
    <n v="0"/>
    <n v="0"/>
    <n v="0"/>
    <n v="62.25"/>
    <n v="45"/>
    <n v="0"/>
    <n v="0"/>
    <n v="0"/>
    <n v="0"/>
    <n v="0"/>
    <m/>
    <m/>
    <m/>
    <m/>
    <m/>
    <n v="238849"/>
    <n v="336"/>
    <n v="0.25642466663260616"/>
    <n v="9.4607367291677305E-2"/>
    <n v="0"/>
    <n v="3.9595360956419558E-2"/>
    <n v="0.45170643233025087"/>
    <n v="0.15766617278904613"/>
    <m/>
    <n v="0"/>
    <n v="0.35103203392428345"/>
    <n v="0.6489679660757165"/>
    <m/>
    <m/>
    <m/>
    <m/>
    <m/>
    <m/>
    <m/>
    <m/>
    <m/>
    <m/>
    <m/>
    <n v="907.31699047618952"/>
    <x v="0"/>
  </r>
  <r>
    <s v="Redwoods CCD"/>
    <x v="79"/>
    <s v="161"/>
    <s v="Single College District"/>
    <x v="1"/>
    <n v="0.62579013906447534"/>
    <n v="0.31535327995504986"/>
    <n v="0.21"/>
    <n v="263.60000000000002"/>
    <n v="17"/>
    <n v="20080"/>
    <x v="2"/>
    <x v="695"/>
    <x v="141"/>
    <x v="3"/>
    <n v="12"/>
    <n v="537"/>
    <n v="29"/>
    <n v="102"/>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n v="0"/>
    <m/>
    <m/>
    <m/>
    <s v="Dean or other administrator"/>
    <s v="I am a Librarian and Director of the Learning Resource Center"/>
    <s v="yes"/>
    <m/>
    <m/>
    <m/>
    <m/>
    <s v="Negotiated with Union"/>
    <m/>
    <m/>
    <m/>
    <m/>
    <m/>
    <m/>
    <m/>
    <m/>
    <m/>
    <m/>
    <m/>
    <m/>
    <m/>
    <m/>
    <m/>
    <m/>
    <n v="1.29"/>
    <m/>
    <m/>
    <n v="9.2899999999999991"/>
    <m/>
    <n v="10.58"/>
    <m/>
    <n v="2350"/>
    <s v="estimate"/>
    <m/>
    <m/>
    <m/>
    <m/>
    <m/>
    <m/>
    <m/>
    <m/>
    <m/>
    <m/>
    <m/>
    <m/>
    <m/>
    <m/>
    <m/>
    <m/>
    <m/>
    <m/>
    <m/>
    <m/>
    <m/>
    <m/>
    <m/>
    <m/>
    <m/>
    <m/>
    <m/>
    <m/>
    <m/>
    <m/>
    <m/>
    <m/>
    <m/>
    <m/>
    <m/>
    <m/>
    <n v="0"/>
    <n v="0"/>
    <m/>
    <m/>
    <m/>
    <m/>
    <m/>
    <m/>
    <m/>
    <e v="#DIV/0!"/>
    <e v="#DIV/0!"/>
    <e v="#DIV/0!"/>
    <e v="#DIV/0!"/>
    <e v="#DIV/0!"/>
    <e v="#DIV/0!"/>
    <m/>
    <e v="#DIV/0!"/>
    <e v="#DIV/0!"/>
    <e v="#DIV/0!"/>
    <m/>
    <m/>
    <m/>
    <m/>
    <m/>
    <m/>
    <m/>
    <m/>
    <m/>
    <m/>
    <m/>
    <n v="455.54607975515393"/>
    <x v="0"/>
  </r>
  <r>
    <s v="Redwoods CCD"/>
    <x v="79"/>
    <s v="161"/>
    <s v="Single College District"/>
    <x v="1"/>
    <n v="0.62579013906447534"/>
    <n v="0.31535327995504986"/>
    <n v="0.21"/>
    <n v="263.60000000000002"/>
    <n v="17"/>
    <n v="20090"/>
    <x v="3"/>
    <x v="696"/>
    <x v="141"/>
    <x v="3"/>
    <n v="12"/>
    <n v="537"/>
    <n v="29"/>
    <n v="102"/>
    <m/>
    <m/>
    <m/>
    <m/>
    <m/>
    <m/>
    <m/>
    <m/>
    <m/>
    <m/>
    <m/>
    <m/>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n v="0"/>
    <n v="0"/>
    <n v="0"/>
    <n v="0"/>
    <s v="Dean or other administrator"/>
    <s v="I am a Librarian and Director of the Learning Resource Center"/>
    <s v="yes"/>
    <m/>
    <m/>
    <m/>
    <m/>
    <s v="Negotiated with Union"/>
    <m/>
    <m/>
    <m/>
    <m/>
    <m/>
    <m/>
    <m/>
    <m/>
    <m/>
    <m/>
    <m/>
    <m/>
    <m/>
    <m/>
    <m/>
    <n v="2"/>
    <n v="1.8"/>
    <m/>
    <m/>
    <n v="8.5"/>
    <n v="8.5"/>
    <n v="10.3"/>
    <m/>
    <m/>
    <s v="estimate"/>
    <m/>
    <m/>
    <m/>
    <m/>
    <m/>
    <m/>
    <m/>
    <m/>
    <m/>
    <m/>
    <m/>
    <m/>
    <m/>
    <m/>
    <m/>
    <m/>
    <m/>
    <m/>
    <m/>
    <m/>
    <m/>
    <m/>
    <m/>
    <m/>
    <m/>
    <m/>
    <m/>
    <m/>
    <m/>
    <m/>
    <m/>
    <m/>
    <m/>
    <m/>
    <m/>
    <m/>
    <n v="0"/>
    <n v="0"/>
    <m/>
    <m/>
    <m/>
    <m/>
    <m/>
    <m/>
    <m/>
    <e v="#DIV/0!"/>
    <e v="#DIV/0!"/>
    <e v="#DIV/0!"/>
    <e v="#DIV/0!"/>
    <e v="#DIV/0!"/>
    <e v="#DIV/0!"/>
    <m/>
    <e v="#DIV/0!"/>
    <e v="#DIV/0!"/>
    <e v="#DIV/0!"/>
    <m/>
    <m/>
    <m/>
    <m/>
    <m/>
    <m/>
    <m/>
    <m/>
    <m/>
    <m/>
    <m/>
    <n v="531.15055016181236"/>
    <x v="0"/>
  </r>
  <r>
    <s v="Redwoods CCD"/>
    <x v="79"/>
    <s v="161"/>
    <s v="Single College District"/>
    <x v="1"/>
    <n v="0.62579013906447534"/>
    <n v="0.31535327995504986"/>
    <n v="0.21"/>
    <n v="263.60000000000002"/>
    <n v="17"/>
    <n v="20100"/>
    <x v="4"/>
    <x v="697"/>
    <x v="141"/>
    <x v="3"/>
    <n v="12"/>
    <n v="537"/>
    <n v="29"/>
    <n v="102"/>
    <m/>
    <n v="14000"/>
    <m/>
    <m/>
    <m/>
    <m/>
    <m/>
    <m/>
    <m/>
    <m/>
    <m/>
    <n v="14000"/>
    <m/>
    <m/>
    <m/>
    <m/>
    <m/>
    <m/>
    <m/>
    <m/>
    <m/>
    <n v="3100"/>
    <n v="3100"/>
    <m/>
    <m/>
    <m/>
    <m/>
    <m/>
    <m/>
    <m/>
    <m/>
    <m/>
    <m/>
    <n v="0"/>
    <m/>
    <m/>
    <m/>
    <m/>
    <m/>
    <m/>
    <m/>
    <m/>
    <m/>
    <m/>
    <n v="0"/>
    <m/>
    <m/>
    <m/>
    <m/>
    <m/>
    <m/>
    <m/>
    <m/>
    <m/>
    <m/>
    <m/>
    <m/>
    <m/>
    <m/>
    <m/>
    <m/>
    <m/>
    <m/>
    <m/>
    <m/>
    <m/>
    <m/>
    <n v="32000"/>
    <m/>
    <m/>
    <m/>
    <m/>
    <m/>
    <m/>
    <m/>
    <m/>
    <m/>
    <n v="32000"/>
    <m/>
    <m/>
    <m/>
    <m/>
    <m/>
    <m/>
    <m/>
    <m/>
    <m/>
    <m/>
    <m/>
    <m/>
    <m/>
    <m/>
    <m/>
    <m/>
    <m/>
    <m/>
    <m/>
    <m/>
    <m/>
    <m/>
    <n v="370"/>
    <m/>
    <m/>
    <m/>
    <m/>
    <m/>
    <m/>
    <m/>
    <m/>
    <m/>
    <n v="370"/>
    <m/>
    <m/>
    <m/>
    <m/>
    <m/>
    <m/>
    <m/>
    <m/>
    <m/>
    <m/>
    <m/>
    <m/>
    <m/>
    <m/>
    <m/>
    <m/>
    <m/>
    <m/>
    <m/>
    <m/>
    <m/>
    <m/>
    <m/>
    <m/>
    <m/>
    <m/>
    <m/>
    <m/>
    <m/>
    <m/>
    <m/>
    <m/>
    <m/>
    <m/>
    <m/>
    <m/>
    <m/>
    <m/>
    <m/>
    <m/>
    <n v="0"/>
    <n v="14000"/>
    <n v="35470"/>
    <n v="49470"/>
    <s v="Dean or other administrator"/>
    <s v="I am a Librarian and Director of the Learning Resource Center"/>
    <s v="yes"/>
    <m/>
    <m/>
    <m/>
    <m/>
    <s v="Negotiated with Union"/>
    <n v="5371"/>
    <n v="5371"/>
    <n v="518"/>
    <n v="518"/>
    <n v="43840"/>
    <n v="20000"/>
    <n v="20000"/>
    <n v="0"/>
    <m/>
    <n v="0"/>
    <n v="37"/>
    <n v="37"/>
    <n v="1924"/>
    <m/>
    <m/>
    <n v="2"/>
    <n v="1.8"/>
    <m/>
    <m/>
    <n v="8.5"/>
    <n v="8.5"/>
    <n v="10.3"/>
    <n v="1.5"/>
    <n v="3294"/>
    <s v="estimate"/>
    <n v="4800"/>
    <n v="2336"/>
    <m/>
    <m/>
    <m/>
    <m/>
    <m/>
    <m/>
    <m/>
    <n v="0"/>
    <n v="0"/>
    <n v="0"/>
    <n v="0"/>
    <m/>
    <m/>
    <m/>
    <m/>
    <m/>
    <m/>
    <m/>
    <m/>
    <m/>
    <m/>
    <m/>
    <m/>
    <m/>
    <n v="30"/>
    <n v="673"/>
    <n v="3"/>
    <n v="3"/>
    <n v="36"/>
    <n v="67.25"/>
    <n v="9.5"/>
    <n v="0"/>
    <n v="0"/>
    <n v="0"/>
    <n v="0"/>
    <n v="0"/>
    <m/>
    <m/>
    <m/>
    <m/>
    <m/>
    <n v="372718"/>
    <n v="0"/>
    <n v="0.28299979785728724"/>
    <n v="6.2664240954113604E-2"/>
    <n v="0"/>
    <n v="0"/>
    <n v="0.64685668081665659"/>
    <n v="7.4792803719425918E-3"/>
    <m/>
    <n v="0"/>
    <n v="0.28299979785728724"/>
    <n v="0.71700020214271276"/>
    <m/>
    <m/>
    <m/>
    <m/>
    <m/>
    <m/>
    <m/>
    <m/>
    <m/>
    <m/>
    <m/>
    <n v="590.73435043920426"/>
    <x v="0"/>
  </r>
  <r>
    <s v="Redwoods CCD"/>
    <x v="79"/>
    <s v="161"/>
    <s v="Single College District"/>
    <x v="1"/>
    <n v="0.62579013906447534"/>
    <n v="0.31535327995504986"/>
    <n v="0.21"/>
    <n v="263.60000000000002"/>
    <n v="17"/>
    <n v="20110"/>
    <x v="5"/>
    <x v="698"/>
    <x v="140"/>
    <x v="3"/>
    <n v="32"/>
    <n v="281"/>
    <n v="30"/>
    <n v="61"/>
    <s v="Wi-Fi"/>
    <n v="0"/>
    <m/>
    <n v="0"/>
    <n v="457"/>
    <n v="0"/>
    <n v="0"/>
    <m/>
    <m/>
    <n v="0"/>
    <n v="7493"/>
    <n v="7950"/>
    <n v="0"/>
    <m/>
    <n v="0"/>
    <n v="0"/>
    <n v="0"/>
    <n v="0"/>
    <m/>
    <m/>
    <n v="0"/>
    <n v="0"/>
    <n v="0"/>
    <n v="249"/>
    <m/>
    <n v="0"/>
    <n v="0"/>
    <n v="0"/>
    <n v="0"/>
    <m/>
    <m/>
    <n v="0"/>
    <n v="837"/>
    <n v="1086"/>
    <n v="0"/>
    <m/>
    <n v="0"/>
    <n v="0"/>
    <n v="0"/>
    <n v="0"/>
    <m/>
    <m/>
    <n v="0"/>
    <n v="0"/>
    <n v="0"/>
    <m/>
    <m/>
    <m/>
    <m/>
    <m/>
    <m/>
    <m/>
    <m/>
    <m/>
    <m/>
    <m/>
    <m/>
    <m/>
    <m/>
    <m/>
    <m/>
    <m/>
    <m/>
    <m/>
    <m/>
    <m/>
    <m/>
    <n v="36644"/>
    <m/>
    <n v="0"/>
    <n v="0"/>
    <n v="0"/>
    <m/>
    <m/>
    <n v="0"/>
    <n v="0"/>
    <n v="0"/>
    <n v="36644"/>
    <m/>
    <m/>
    <m/>
    <m/>
    <m/>
    <m/>
    <m/>
    <m/>
    <m/>
    <m/>
    <m/>
    <m/>
    <m/>
    <m/>
    <m/>
    <m/>
    <m/>
    <m/>
    <m/>
    <m/>
    <m/>
    <m/>
    <n v="0"/>
    <m/>
    <n v="0"/>
    <n v="0"/>
    <n v="0"/>
    <m/>
    <m/>
    <n v="0"/>
    <n v="0"/>
    <n v="737.08"/>
    <n v="737.08"/>
    <m/>
    <m/>
    <m/>
    <m/>
    <m/>
    <m/>
    <m/>
    <m/>
    <m/>
    <m/>
    <m/>
    <m/>
    <m/>
    <m/>
    <m/>
    <m/>
    <m/>
    <m/>
    <m/>
    <m/>
    <m/>
    <m/>
    <m/>
    <m/>
    <m/>
    <m/>
    <m/>
    <m/>
    <m/>
    <m/>
    <n v="0"/>
    <m/>
    <n v="0"/>
    <n v="0"/>
    <n v="0"/>
    <n v="0"/>
    <m/>
    <m/>
    <n v="0"/>
    <n v="0"/>
    <n v="0"/>
    <n v="9036"/>
    <n v="37381.08"/>
    <n v="46417.08"/>
    <s v="Dean or other administrator"/>
    <m/>
    <s v="yes"/>
    <m/>
    <m/>
    <m/>
    <m/>
    <m/>
    <n v="697"/>
    <n v="697"/>
    <m/>
    <m/>
    <n v="54535"/>
    <n v="2185"/>
    <n v="23081"/>
    <m/>
    <m/>
    <n v="0"/>
    <n v="0"/>
    <n v="0"/>
    <n v="819"/>
    <m/>
    <m/>
    <n v="1"/>
    <n v="1"/>
    <m/>
    <m/>
    <n v="5"/>
    <n v="4.5"/>
    <n v="5.5"/>
    <n v="1.38"/>
    <n v="833"/>
    <s v="estimate"/>
    <n v="4655"/>
    <n v="14082"/>
    <m/>
    <n v="781"/>
    <m/>
    <m/>
    <n v="19518"/>
    <m/>
    <m/>
    <m/>
    <m/>
    <m/>
    <m/>
    <m/>
    <m/>
    <m/>
    <m/>
    <m/>
    <m/>
    <m/>
    <m/>
    <m/>
    <m/>
    <m/>
    <m/>
    <m/>
    <n v="46"/>
    <n v="1150"/>
    <n v="1"/>
    <n v="2"/>
    <n v="42"/>
    <n v="62.75"/>
    <n v="45"/>
    <n v="0"/>
    <n v="0"/>
    <n v="0"/>
    <n v="0"/>
    <n v="0"/>
    <m/>
    <m/>
    <m/>
    <m/>
    <m/>
    <n v="453870"/>
    <n v="890"/>
    <n v="0.17127316065551731"/>
    <n v="0"/>
    <n v="2.339656005935746E-2"/>
    <n v="0"/>
    <n v="0.78945077975607247"/>
    <n v="1.5879499529052668E-2"/>
    <m/>
    <n v="0"/>
    <n v="0.19466972071487479"/>
    <n v="0.80533027928512524"/>
    <m/>
    <m/>
    <m/>
    <m/>
    <m/>
    <m/>
    <m/>
    <m/>
    <m/>
    <m/>
    <m/>
    <n v="987.1299393939388"/>
    <x v="0"/>
  </r>
  <r>
    <s v="Redwoods CCD"/>
    <x v="79"/>
    <s v="161"/>
    <s v="Single College District"/>
    <x v="1"/>
    <n v="0.62579013906447534"/>
    <n v="0.31535327995504986"/>
    <n v="0.21"/>
    <n v="263.60000000000002"/>
    <n v="17"/>
    <n v="20120"/>
    <x v="6"/>
    <x v="699"/>
    <x v="140"/>
    <x v="3"/>
    <n v="32"/>
    <n v="281"/>
    <n v="30"/>
    <n v="61"/>
    <s v="Wi-Fi"/>
    <n v="0"/>
    <m/>
    <n v="0"/>
    <n v="72"/>
    <n v="0"/>
    <n v="0"/>
    <m/>
    <m/>
    <n v="0"/>
    <n v="1754"/>
    <n v="1826"/>
    <n v="0"/>
    <m/>
    <n v="0"/>
    <n v="0"/>
    <n v="0"/>
    <n v="0"/>
    <m/>
    <m/>
    <n v="0"/>
    <n v="0"/>
    <n v="0"/>
    <n v="0"/>
    <m/>
    <n v="0"/>
    <n v="0"/>
    <n v="0"/>
    <n v="0"/>
    <m/>
    <m/>
    <n v="0"/>
    <n v="0"/>
    <n v="0"/>
    <n v="0"/>
    <m/>
    <n v="0"/>
    <n v="0"/>
    <n v="0"/>
    <n v="0"/>
    <m/>
    <m/>
    <n v="0"/>
    <n v="0"/>
    <n v="0"/>
    <m/>
    <m/>
    <m/>
    <m/>
    <m/>
    <m/>
    <m/>
    <m/>
    <m/>
    <m/>
    <m/>
    <m/>
    <m/>
    <m/>
    <m/>
    <m/>
    <m/>
    <m/>
    <m/>
    <m/>
    <m/>
    <m/>
    <n v="35759"/>
    <m/>
    <n v="0"/>
    <n v="0"/>
    <n v="0"/>
    <m/>
    <m/>
    <n v="0"/>
    <n v="0"/>
    <n v="0"/>
    <n v="35759"/>
    <m/>
    <m/>
    <m/>
    <m/>
    <m/>
    <m/>
    <m/>
    <m/>
    <m/>
    <m/>
    <m/>
    <m/>
    <m/>
    <m/>
    <m/>
    <m/>
    <m/>
    <m/>
    <m/>
    <m/>
    <m/>
    <m/>
    <n v="24"/>
    <m/>
    <n v="0"/>
    <n v="0"/>
    <n v="0"/>
    <m/>
    <m/>
    <n v="0"/>
    <n v="0"/>
    <n v="204"/>
    <n v="228"/>
    <m/>
    <m/>
    <m/>
    <m/>
    <m/>
    <m/>
    <m/>
    <m/>
    <m/>
    <m/>
    <m/>
    <m/>
    <m/>
    <m/>
    <m/>
    <m/>
    <m/>
    <m/>
    <m/>
    <m/>
    <m/>
    <m/>
    <m/>
    <m/>
    <m/>
    <m/>
    <m/>
    <m/>
    <m/>
    <m/>
    <n v="0"/>
    <m/>
    <n v="0"/>
    <n v="0"/>
    <n v="0"/>
    <n v="0"/>
    <m/>
    <m/>
    <n v="0"/>
    <n v="0"/>
    <n v="0"/>
    <n v="1826"/>
    <n v="35987"/>
    <n v="37813"/>
    <s v="Dean or other administrator"/>
    <m/>
    <s v="yes"/>
    <m/>
    <m/>
    <m/>
    <m/>
    <m/>
    <n v="179"/>
    <n v="179"/>
    <m/>
    <m/>
    <n v="54714"/>
    <n v="0"/>
    <n v="23081"/>
    <m/>
    <m/>
    <n v="0"/>
    <n v="29"/>
    <n v="29"/>
    <n v="848"/>
    <m/>
    <m/>
    <n v="1"/>
    <n v="1"/>
    <m/>
    <m/>
    <n v="5"/>
    <n v="4.5"/>
    <n v="5.5"/>
    <n v="1.06"/>
    <n v="1253"/>
    <s v="estimate"/>
    <n v="3889"/>
    <n v="13111"/>
    <m/>
    <n v="650"/>
    <m/>
    <m/>
    <n v="17650"/>
    <m/>
    <m/>
    <m/>
    <m/>
    <m/>
    <m/>
    <m/>
    <m/>
    <m/>
    <m/>
    <m/>
    <m/>
    <m/>
    <m/>
    <m/>
    <m/>
    <m/>
    <m/>
    <m/>
    <n v="60"/>
    <n v="1500"/>
    <n v="1"/>
    <n v="1"/>
    <n v="27"/>
    <n v="62.75"/>
    <n v="45"/>
    <n v="0"/>
    <n v="0"/>
    <n v="0"/>
    <n v="0"/>
    <n v="0"/>
    <m/>
    <m/>
    <m/>
    <m/>
    <m/>
    <n v="450813"/>
    <n v="520"/>
    <n v="4.829027054187713E-2"/>
    <n v="0"/>
    <n v="0"/>
    <n v="0"/>
    <n v="0.94568005712321157"/>
    <n v="6.0296723349112739E-3"/>
    <m/>
    <n v="0"/>
    <n v="4.829027054187713E-2"/>
    <n v="0.95170972945812282"/>
    <m/>
    <m/>
    <m/>
    <m/>
    <m/>
    <m/>
    <m/>
    <m/>
    <m/>
    <m/>
    <m/>
    <n v="898.46805194804335"/>
    <x v="0"/>
  </r>
  <r>
    <s v="Redwoods CCD"/>
    <x v="79"/>
    <s v="161"/>
    <s v="Single College District"/>
    <x v="1"/>
    <n v="0.62579013906447534"/>
    <n v="0.31535327995504986"/>
    <n v="0.21"/>
    <n v="263.60000000000002"/>
    <n v="17"/>
    <n v="20130"/>
    <x v="7"/>
    <x v="700"/>
    <x v="140"/>
    <x v="3"/>
    <n v="32"/>
    <n v="204"/>
    <n v="25"/>
    <n v="69"/>
    <m/>
    <n v="200"/>
    <m/>
    <n v="0"/>
    <n v="0"/>
    <m/>
    <m/>
    <n v="0"/>
    <n v="0"/>
    <n v="0"/>
    <n v="0"/>
    <n v="200"/>
    <n v="0"/>
    <m/>
    <n v="0"/>
    <n v="0"/>
    <m/>
    <m/>
    <n v="0"/>
    <n v="0"/>
    <n v="0"/>
    <m/>
    <n v="0"/>
    <n v="0"/>
    <m/>
    <n v="0"/>
    <n v="0"/>
    <m/>
    <m/>
    <n v="0"/>
    <n v="0"/>
    <n v="0"/>
    <n v="0"/>
    <n v="0"/>
    <n v="0"/>
    <m/>
    <n v="0"/>
    <n v="0"/>
    <m/>
    <m/>
    <n v="0"/>
    <n v="0"/>
    <n v="0"/>
    <n v="0"/>
    <n v="0"/>
    <m/>
    <m/>
    <m/>
    <m/>
    <m/>
    <m/>
    <m/>
    <m/>
    <m/>
    <m/>
    <m/>
    <m/>
    <m/>
    <m/>
    <m/>
    <m/>
    <m/>
    <m/>
    <m/>
    <m/>
    <m/>
    <m/>
    <n v="0"/>
    <m/>
    <n v="0"/>
    <n v="0"/>
    <m/>
    <n v="0"/>
    <n v="0"/>
    <n v="0"/>
    <n v="0"/>
    <m/>
    <n v="0"/>
    <m/>
    <m/>
    <m/>
    <m/>
    <m/>
    <m/>
    <m/>
    <m/>
    <m/>
    <m/>
    <m/>
    <m/>
    <m/>
    <m/>
    <m/>
    <m/>
    <m/>
    <m/>
    <m/>
    <m/>
    <m/>
    <m/>
    <n v="0"/>
    <m/>
    <n v="0"/>
    <n v="0"/>
    <m/>
    <n v="0"/>
    <n v="0"/>
    <m/>
    <n v="0"/>
    <n v="0"/>
    <n v="0"/>
    <m/>
    <m/>
    <m/>
    <m/>
    <m/>
    <m/>
    <m/>
    <m/>
    <m/>
    <m/>
    <m/>
    <m/>
    <m/>
    <m/>
    <m/>
    <m/>
    <m/>
    <m/>
    <m/>
    <m/>
    <n v="0"/>
    <m/>
    <n v="0"/>
    <n v="0"/>
    <m/>
    <n v="0"/>
    <m/>
    <n v="0"/>
    <n v="0"/>
    <n v="0"/>
    <n v="0"/>
    <m/>
    <n v="0"/>
    <n v="0"/>
    <m/>
    <m/>
    <n v="0"/>
    <n v="0"/>
    <n v="0"/>
    <n v="0"/>
    <n v="0"/>
    <n v="200"/>
    <n v="0"/>
    <n v="200"/>
    <s v="Dean or other administrator"/>
    <m/>
    <s v="yes"/>
    <m/>
    <m/>
    <m/>
    <m/>
    <s v="Do not have those positions"/>
    <n v="18"/>
    <n v="21"/>
    <n v="241"/>
    <n v="247"/>
    <n v="44656"/>
    <n v="0"/>
    <n v="23801"/>
    <n v="0"/>
    <n v="0"/>
    <n v="0"/>
    <n v="4"/>
    <n v="51"/>
    <n v="437"/>
    <m/>
    <m/>
    <n v="1"/>
    <n v="1"/>
    <m/>
    <n v="4"/>
    <n v="4"/>
    <m/>
    <n v="1"/>
    <m/>
    <n v="2730"/>
    <s v="estimate"/>
    <n v="3266"/>
    <n v="9948"/>
    <n v="3473"/>
    <n v="595"/>
    <n v="107"/>
    <m/>
    <n v="17389"/>
    <m/>
    <m/>
    <n v="7"/>
    <n v="6"/>
    <n v="17"/>
    <n v="16"/>
    <s v="No"/>
    <m/>
    <m/>
    <m/>
    <m/>
    <m/>
    <m/>
    <m/>
    <m/>
    <m/>
    <m/>
    <s v="No"/>
    <m/>
    <n v="266"/>
    <n v="2730"/>
    <n v="0"/>
    <n v="0"/>
    <n v="0"/>
    <n v="57"/>
    <n v="40"/>
    <n v="0"/>
    <n v="0"/>
    <n v="0"/>
    <n v="0"/>
    <n v="0"/>
    <s v="No"/>
    <m/>
    <m/>
    <s v="Yes"/>
    <s v="No"/>
    <n v="408382"/>
    <n v="51"/>
    <n v="1"/>
    <n v="0"/>
    <n v="0"/>
    <n v="0"/>
    <n v="0"/>
    <n v="0"/>
    <m/>
    <n v="0"/>
    <n v="1"/>
    <n v="0"/>
    <m/>
    <m/>
    <m/>
    <m/>
    <m/>
    <m/>
    <m/>
    <m/>
    <m/>
    <m/>
    <m/>
    <n v="4396.2733333332635"/>
    <x v="0"/>
  </r>
  <r>
    <s v="Redwoods CCD"/>
    <x v="79"/>
    <s v="161"/>
    <s v="Single College District"/>
    <x v="1"/>
    <n v="0.62579013906447534"/>
    <n v="0.31535327995504986"/>
    <n v="0.21"/>
    <n v="263.60000000000002"/>
    <n v="17"/>
    <n v="20140"/>
    <x v="8"/>
    <x v="701"/>
    <x v="140"/>
    <x v="3"/>
    <n v="32"/>
    <n v="207"/>
    <n v="34"/>
    <n v="111"/>
    <m/>
    <n v="0"/>
    <n v="0"/>
    <n v="0"/>
    <n v="33000"/>
    <m/>
    <m/>
    <n v="0"/>
    <n v="0"/>
    <n v="0"/>
    <n v="0"/>
    <n v="33000"/>
    <n v="0"/>
    <n v="0"/>
    <n v="0"/>
    <n v="0"/>
    <m/>
    <m/>
    <n v="0"/>
    <n v="0"/>
    <n v="0"/>
    <n v="0"/>
    <n v="0"/>
    <n v="0"/>
    <n v="0"/>
    <n v="0"/>
    <n v="0"/>
    <m/>
    <m/>
    <n v="0"/>
    <n v="0"/>
    <n v="0"/>
    <n v="0"/>
    <n v="0"/>
    <n v="0"/>
    <n v="0"/>
    <n v="0"/>
    <n v="0"/>
    <m/>
    <m/>
    <n v="0"/>
    <n v="0"/>
    <n v="0"/>
    <n v="0"/>
    <n v="0"/>
    <n v="3167"/>
    <n v="0"/>
    <n v="0"/>
    <n v="0"/>
    <m/>
    <n v="0"/>
    <n v="0"/>
    <n v="0"/>
    <n v="0"/>
    <n v="0"/>
    <n v="3167"/>
    <n v="0"/>
    <n v="0"/>
    <n v="0"/>
    <n v="0"/>
    <m/>
    <n v="0"/>
    <n v="0"/>
    <n v="0"/>
    <n v="0"/>
    <n v="0"/>
    <n v="0"/>
    <n v="3167"/>
    <n v="0"/>
    <n v="0"/>
    <n v="0"/>
    <n v="0"/>
    <n v="0"/>
    <n v="0"/>
    <n v="0"/>
    <n v="0"/>
    <n v="0"/>
    <n v="3167"/>
    <n v="0"/>
    <n v="0"/>
    <n v="0"/>
    <n v="0"/>
    <m/>
    <n v="0"/>
    <n v="0"/>
    <n v="0"/>
    <n v="0"/>
    <n v="0"/>
    <n v="0"/>
    <n v="0"/>
    <n v="0"/>
    <n v="0"/>
    <n v="3658"/>
    <m/>
    <n v="0"/>
    <n v="0"/>
    <n v="0"/>
    <n v="0"/>
    <n v="0"/>
    <n v="3658"/>
    <n v="0"/>
    <n v="0"/>
    <n v="0"/>
    <n v="3658"/>
    <n v="0"/>
    <n v="0"/>
    <n v="0"/>
    <n v="0"/>
    <n v="0"/>
    <n v="0"/>
    <n v="3658"/>
    <n v="0"/>
    <n v="0"/>
    <n v="0"/>
    <n v="0"/>
    <n v="0"/>
    <n v="0"/>
    <n v="0"/>
    <n v="0"/>
    <n v="0"/>
    <n v="0"/>
    <n v="0"/>
    <n v="0"/>
    <n v="0"/>
    <n v="0"/>
    <n v="0"/>
    <n v="0"/>
    <n v="0"/>
    <n v="0"/>
    <n v="0"/>
    <n v="0"/>
    <n v="0"/>
    <n v="0"/>
    <n v="0"/>
    <n v="0"/>
    <n v="0"/>
    <n v="0"/>
    <n v="0"/>
    <n v="0"/>
    <n v="0"/>
    <n v="0"/>
    <n v="0"/>
    <n v="0"/>
    <n v="0"/>
    <n v="0"/>
    <m/>
    <m/>
    <n v="0"/>
    <n v="0"/>
    <n v="0"/>
    <n v="0"/>
    <n v="0"/>
    <n v="33000"/>
    <n v="6825"/>
    <n v="39825"/>
    <s v="Dean or other administrator"/>
    <m/>
    <s v="yes"/>
    <m/>
    <m/>
    <m/>
    <m/>
    <m/>
    <n v="635"/>
    <m/>
    <m/>
    <m/>
    <n v="82231"/>
    <n v="0"/>
    <n v="23081"/>
    <n v="0"/>
    <n v="0"/>
    <n v="0"/>
    <m/>
    <m/>
    <n v="1406"/>
    <s v="No"/>
    <m/>
    <n v="1"/>
    <n v="1"/>
    <n v="0"/>
    <n v="3"/>
    <n v="3"/>
    <n v="2.4750000000000001"/>
    <n v="3.4750000000000001"/>
    <n v="2"/>
    <n v="2373"/>
    <s v="actual"/>
    <n v="2178"/>
    <m/>
    <n v="8015"/>
    <n v="586"/>
    <n v="40"/>
    <m/>
    <n v="10819"/>
    <n v="0"/>
    <n v="0"/>
    <m/>
    <n v="0"/>
    <n v="0"/>
    <s v="o"/>
    <s v="No"/>
    <m/>
    <m/>
    <m/>
    <m/>
    <m/>
    <m/>
    <m/>
    <m/>
    <m/>
    <m/>
    <s v="No"/>
    <m/>
    <n v="78"/>
    <n v="1374"/>
    <n v="0"/>
    <n v="0"/>
    <n v="0"/>
    <n v="57"/>
    <n v="57"/>
    <n v="0"/>
    <n v="0"/>
    <n v="0"/>
    <n v="0"/>
    <n v="0"/>
    <s v="No"/>
    <m/>
    <s v="No"/>
    <s v="Yes"/>
    <s v="No"/>
    <n v="177226"/>
    <n v="87"/>
    <n v="0.82862523540489641"/>
    <n v="0"/>
    <n v="0"/>
    <n v="0"/>
    <n v="7.9522912743251725E-2"/>
    <n v="9.1851851851851851E-2"/>
    <n v="0"/>
    <n v="0"/>
    <n v="0.82862523540489641"/>
    <n v="0.17137476459510359"/>
    <m/>
    <s v="No"/>
    <m/>
    <m/>
    <m/>
    <m/>
    <m/>
    <m/>
    <m/>
    <m/>
    <m/>
    <n v="1199.7485714285556"/>
    <x v="0"/>
  </r>
  <r>
    <s v="State Center CCD"/>
    <x v="80"/>
    <s v="572"/>
    <s v="Multi-College District"/>
    <x v="4"/>
    <n v="0.7295410827150316"/>
    <n v="0.28876064852981587"/>
    <n v="0.16"/>
    <n v="181.8"/>
    <n v="30.6"/>
    <n v="20060"/>
    <x v="0"/>
    <x v="702"/>
    <x v="142"/>
    <x v="11"/>
    <n v="240"/>
    <n v="400"/>
    <n v="30"/>
    <n v="44"/>
    <n v="40"/>
    <n v="20000"/>
    <m/>
    <m/>
    <m/>
    <m/>
    <m/>
    <m/>
    <m/>
    <m/>
    <m/>
    <m/>
    <m/>
    <m/>
    <m/>
    <m/>
    <m/>
    <n v="5000"/>
    <m/>
    <m/>
    <m/>
    <m/>
    <m/>
    <m/>
    <m/>
    <m/>
    <m/>
    <m/>
    <m/>
    <m/>
    <m/>
    <n v="8000"/>
    <m/>
    <m/>
    <m/>
    <m/>
    <m/>
    <m/>
    <m/>
    <n v="5000"/>
    <m/>
    <m/>
    <m/>
    <m/>
    <m/>
    <m/>
    <m/>
    <m/>
    <m/>
    <m/>
    <m/>
    <m/>
    <m/>
    <m/>
    <m/>
    <m/>
    <m/>
    <m/>
    <m/>
    <m/>
    <m/>
    <m/>
    <m/>
    <m/>
    <m/>
    <m/>
    <m/>
    <m/>
    <m/>
    <m/>
    <m/>
    <m/>
    <m/>
    <m/>
    <n v="37000"/>
    <n v="35000"/>
    <m/>
    <m/>
    <m/>
    <m/>
    <m/>
    <m/>
    <m/>
    <m/>
    <m/>
    <m/>
    <m/>
    <m/>
    <m/>
    <m/>
    <m/>
    <m/>
    <m/>
    <m/>
    <m/>
    <m/>
    <m/>
    <m/>
    <m/>
    <m/>
    <m/>
    <m/>
    <m/>
    <m/>
    <m/>
    <m/>
    <m/>
    <m/>
    <m/>
    <m/>
    <n v="0"/>
    <m/>
    <m/>
    <m/>
    <m/>
    <m/>
    <m/>
    <m/>
    <m/>
    <m/>
    <m/>
    <m/>
    <m/>
    <m/>
    <m/>
    <m/>
    <m/>
    <m/>
    <m/>
    <m/>
    <m/>
    <m/>
    <m/>
    <m/>
    <m/>
    <m/>
    <m/>
    <m/>
    <m/>
    <m/>
    <m/>
    <m/>
    <m/>
    <m/>
    <m/>
    <m/>
    <m/>
    <m/>
    <m/>
    <m/>
    <m/>
    <n v="545779"/>
    <m/>
    <m/>
    <n v="545779"/>
    <m/>
    <s v="Faculty Librarians-2"/>
    <s v="yes"/>
    <m/>
    <s v="None"/>
    <m/>
    <m/>
    <m/>
    <n v="6602"/>
    <n v="6640"/>
    <n v="100"/>
    <n v="100"/>
    <n v="53602"/>
    <n v="3000"/>
    <n v="15000"/>
    <n v="78"/>
    <m/>
    <m/>
    <n v="0"/>
    <n v="0"/>
    <n v="778"/>
    <m/>
    <m/>
    <n v="2"/>
    <n v="2.37"/>
    <m/>
    <m/>
    <n v="6.5"/>
    <n v="6.5"/>
    <n v="8.8699999999999992"/>
    <n v="4.4000000000000004"/>
    <n v="4754"/>
    <s v="actual"/>
    <n v="5596"/>
    <n v="13843"/>
    <n v="3639"/>
    <n v="0"/>
    <m/>
    <m/>
    <n v="23078"/>
    <m/>
    <m/>
    <n v="5"/>
    <n v="5"/>
    <n v="0"/>
    <n v="0"/>
    <m/>
    <m/>
    <m/>
    <m/>
    <m/>
    <m/>
    <m/>
    <m/>
    <m/>
    <m/>
    <m/>
    <m/>
    <m/>
    <n v="29"/>
    <n v="645"/>
    <n v="1"/>
    <n v="1"/>
    <n v="44"/>
    <n v="56.5"/>
    <n v="36"/>
    <n v="56.5"/>
    <n v="3"/>
    <n v="0"/>
    <n v="3"/>
    <n v="0"/>
    <m/>
    <m/>
    <m/>
    <m/>
    <m/>
    <n v="263728"/>
    <n v="0"/>
    <n v="0"/>
    <n v="0"/>
    <n v="0"/>
    <n v="0"/>
    <n v="0"/>
    <n v="0"/>
    <m/>
    <n v="1"/>
    <n v="0"/>
    <n v="0"/>
    <m/>
    <m/>
    <m/>
    <m/>
    <m/>
    <m/>
    <m/>
    <m/>
    <m/>
    <m/>
    <m/>
    <n v="917.93529822300889"/>
    <x v="0"/>
  </r>
  <r>
    <s v="State Center CCD"/>
    <x v="80"/>
    <s v="572"/>
    <s v="Multi-College District"/>
    <x v="4"/>
    <n v="0.7295410827150316"/>
    <n v="0.28876064852981587"/>
    <n v="0.16"/>
    <n v="181.8"/>
    <n v="30.6"/>
    <n v="20070"/>
    <x v="1"/>
    <x v="703"/>
    <x v="142"/>
    <x v="11"/>
    <n v="240"/>
    <n v="400"/>
    <n v="30"/>
    <n v="44"/>
    <n v="40"/>
    <n v="20000"/>
    <m/>
    <m/>
    <m/>
    <m/>
    <m/>
    <m/>
    <m/>
    <m/>
    <m/>
    <m/>
    <m/>
    <m/>
    <m/>
    <m/>
    <m/>
    <n v="5000"/>
    <m/>
    <m/>
    <m/>
    <m/>
    <m/>
    <m/>
    <m/>
    <m/>
    <m/>
    <m/>
    <m/>
    <m/>
    <m/>
    <n v="8000"/>
    <m/>
    <m/>
    <m/>
    <m/>
    <m/>
    <m/>
    <m/>
    <n v="5000"/>
    <m/>
    <m/>
    <m/>
    <m/>
    <m/>
    <m/>
    <m/>
    <m/>
    <m/>
    <m/>
    <m/>
    <m/>
    <m/>
    <m/>
    <m/>
    <m/>
    <m/>
    <m/>
    <m/>
    <m/>
    <m/>
    <m/>
    <m/>
    <m/>
    <m/>
    <m/>
    <m/>
    <m/>
    <m/>
    <m/>
    <m/>
    <m/>
    <m/>
    <m/>
    <n v="37000"/>
    <n v="35000"/>
    <m/>
    <m/>
    <m/>
    <m/>
    <m/>
    <m/>
    <m/>
    <m/>
    <m/>
    <m/>
    <m/>
    <m/>
    <m/>
    <m/>
    <m/>
    <m/>
    <m/>
    <m/>
    <m/>
    <m/>
    <m/>
    <m/>
    <m/>
    <m/>
    <m/>
    <m/>
    <m/>
    <m/>
    <m/>
    <m/>
    <m/>
    <m/>
    <m/>
    <m/>
    <n v="0"/>
    <m/>
    <m/>
    <m/>
    <m/>
    <m/>
    <m/>
    <m/>
    <m/>
    <m/>
    <m/>
    <m/>
    <m/>
    <m/>
    <m/>
    <m/>
    <m/>
    <m/>
    <m/>
    <m/>
    <m/>
    <m/>
    <m/>
    <m/>
    <m/>
    <m/>
    <m/>
    <m/>
    <m/>
    <m/>
    <m/>
    <m/>
    <m/>
    <m/>
    <m/>
    <m/>
    <m/>
    <m/>
    <m/>
    <m/>
    <m/>
    <n v="555000"/>
    <m/>
    <m/>
    <n v="555000"/>
    <m/>
    <s v="Faculty Librarians-2"/>
    <s v="yes"/>
    <m/>
    <s v="None"/>
    <m/>
    <m/>
    <m/>
    <n v="3480"/>
    <n v="4000"/>
    <n v="100"/>
    <n v="100"/>
    <n v="57082"/>
    <n v="3000"/>
    <n v="18000"/>
    <n v="78"/>
    <m/>
    <m/>
    <n v="0"/>
    <n v="0"/>
    <n v="778"/>
    <m/>
    <m/>
    <n v="2"/>
    <n v="2.37"/>
    <m/>
    <m/>
    <n v="6.5"/>
    <n v="6.5"/>
    <n v="8.8699999999999992"/>
    <n v="4.4000000000000004"/>
    <n v="5490"/>
    <s v="actual"/>
    <n v="7801"/>
    <n v="12682"/>
    <n v="4320"/>
    <n v="0"/>
    <m/>
    <m/>
    <n v="24803"/>
    <m/>
    <m/>
    <n v="93"/>
    <n v="93"/>
    <n v="182"/>
    <n v="182"/>
    <m/>
    <m/>
    <m/>
    <m/>
    <m/>
    <m/>
    <m/>
    <m/>
    <m/>
    <m/>
    <m/>
    <m/>
    <m/>
    <n v="51"/>
    <n v="1052"/>
    <n v="1"/>
    <n v="1"/>
    <n v="60"/>
    <n v="56.5"/>
    <n v="36"/>
    <n v="56.5"/>
    <n v="3"/>
    <n v="0"/>
    <n v="3"/>
    <n v="0"/>
    <m/>
    <m/>
    <m/>
    <m/>
    <m/>
    <n v="277040"/>
    <n v="0"/>
    <n v="0"/>
    <n v="0"/>
    <n v="0"/>
    <n v="0"/>
    <n v="0"/>
    <n v="0"/>
    <m/>
    <n v="1"/>
    <n v="0"/>
    <n v="0"/>
    <m/>
    <m/>
    <m/>
    <m/>
    <m/>
    <m/>
    <m/>
    <m/>
    <m/>
    <m/>
    <m/>
    <n v="961.50149782573783"/>
    <x v="0"/>
  </r>
  <r>
    <s v="State Center CCD"/>
    <x v="80"/>
    <s v="572"/>
    <s v="Multi-College District"/>
    <x v="4"/>
    <n v="0.7295410827150316"/>
    <n v="0.28876064852981587"/>
    <n v="0.16"/>
    <n v="181.8"/>
    <n v="30.6"/>
    <n v="20080"/>
    <x v="2"/>
    <x v="704"/>
    <x v="142"/>
    <x v="11"/>
    <n v="240"/>
    <n v="400"/>
    <n v="30"/>
    <n v="44"/>
    <n v="40"/>
    <n v="20000"/>
    <m/>
    <m/>
    <m/>
    <m/>
    <m/>
    <m/>
    <m/>
    <m/>
    <m/>
    <n v="20000"/>
    <n v="5500"/>
    <m/>
    <m/>
    <m/>
    <m/>
    <m/>
    <m/>
    <m/>
    <m/>
    <m/>
    <n v="5500"/>
    <n v="5000"/>
    <m/>
    <m/>
    <m/>
    <m/>
    <m/>
    <m/>
    <m/>
    <m/>
    <m/>
    <n v="5000"/>
    <n v="0"/>
    <m/>
    <m/>
    <m/>
    <m/>
    <m/>
    <m/>
    <m/>
    <m/>
    <m/>
    <m/>
    <m/>
    <m/>
    <m/>
    <m/>
    <m/>
    <m/>
    <m/>
    <m/>
    <m/>
    <m/>
    <m/>
    <m/>
    <m/>
    <m/>
    <m/>
    <m/>
    <m/>
    <m/>
    <m/>
    <m/>
    <m/>
    <m/>
    <m/>
    <m/>
    <m/>
    <m/>
    <m/>
    <m/>
    <m/>
    <n v="37000"/>
    <n v="35000"/>
    <m/>
    <n v="72000"/>
    <m/>
    <m/>
    <m/>
    <m/>
    <m/>
    <m/>
    <m/>
    <m/>
    <m/>
    <m/>
    <m/>
    <m/>
    <m/>
    <m/>
    <m/>
    <m/>
    <m/>
    <m/>
    <m/>
    <m/>
    <m/>
    <m/>
    <m/>
    <m/>
    <m/>
    <m/>
    <m/>
    <m/>
    <m/>
    <m/>
    <m/>
    <m/>
    <m/>
    <m/>
    <m/>
    <m/>
    <m/>
    <m/>
    <m/>
    <m/>
    <m/>
    <m/>
    <m/>
    <m/>
    <m/>
    <m/>
    <m/>
    <m/>
    <m/>
    <m/>
    <m/>
    <m/>
    <m/>
    <m/>
    <m/>
    <m/>
    <m/>
    <m/>
    <m/>
    <m/>
    <m/>
    <m/>
    <m/>
    <m/>
    <m/>
    <m/>
    <m/>
    <m/>
    <m/>
    <m/>
    <m/>
    <m/>
    <m/>
    <m/>
    <n v="25000"/>
    <n v="77500"/>
    <n v="102500"/>
    <s v="Dean or other administrator"/>
    <m/>
    <s v="No"/>
    <s v="EdD"/>
    <s v="None"/>
    <m/>
    <m/>
    <m/>
    <n v="1405"/>
    <n v="1405"/>
    <n v="100"/>
    <n v="100"/>
    <n v="40000"/>
    <n v="2000"/>
    <n v="21000"/>
    <n v="77"/>
    <m/>
    <m/>
    <m/>
    <n v="20"/>
    <n v="778"/>
    <m/>
    <m/>
    <n v="2"/>
    <n v="3.5"/>
    <m/>
    <m/>
    <n v="6.5"/>
    <n v="6.5"/>
    <n v="10"/>
    <n v="1"/>
    <n v="3321"/>
    <s v="actual"/>
    <n v="7312"/>
    <n v="13508"/>
    <n v="2248"/>
    <m/>
    <m/>
    <m/>
    <n v="23068"/>
    <m/>
    <m/>
    <n v="108"/>
    <m/>
    <n v="192"/>
    <m/>
    <m/>
    <m/>
    <m/>
    <m/>
    <m/>
    <m/>
    <m/>
    <m/>
    <m/>
    <m/>
    <m/>
    <m/>
    <m/>
    <n v="71"/>
    <n v="1745"/>
    <n v="1"/>
    <n v="0"/>
    <m/>
    <n v="56.5"/>
    <n v="36"/>
    <n v="36"/>
    <n v="0"/>
    <n v="0"/>
    <n v="0"/>
    <n v="0"/>
    <m/>
    <m/>
    <m/>
    <m/>
    <m/>
    <n v="124196"/>
    <n v="0"/>
    <n v="0.1951219512195122"/>
    <n v="5.3658536585365853E-2"/>
    <n v="4.878048780487805E-2"/>
    <n v="0"/>
    <n v="0.70243902439024386"/>
    <n v="0"/>
    <m/>
    <n v="0"/>
    <n v="0.24390243902439024"/>
    <n v="0.75609756097560976"/>
    <m/>
    <m/>
    <m/>
    <m/>
    <m/>
    <m/>
    <m/>
    <m/>
    <m/>
    <m/>
    <m/>
    <n v="963.09142857143274"/>
    <x v="0"/>
  </r>
  <r>
    <s v="State Center CCD"/>
    <x v="80"/>
    <s v="572"/>
    <s v="Multi-College District"/>
    <x v="4"/>
    <n v="0.7295410827150316"/>
    <n v="0.28876064852981587"/>
    <n v="0.16"/>
    <n v="181.8"/>
    <n v="30.6"/>
    <n v="20090"/>
    <x v="3"/>
    <x v="705"/>
    <x v="142"/>
    <x v="11"/>
    <n v="240"/>
    <n v="400"/>
    <n v="30"/>
    <n v="44"/>
    <n v="40"/>
    <n v="20000"/>
    <m/>
    <m/>
    <m/>
    <m/>
    <m/>
    <m/>
    <m/>
    <m/>
    <m/>
    <n v="20000"/>
    <n v="5500"/>
    <m/>
    <m/>
    <m/>
    <m/>
    <m/>
    <m/>
    <m/>
    <m/>
    <m/>
    <n v="5500"/>
    <n v="5000"/>
    <m/>
    <m/>
    <m/>
    <m/>
    <m/>
    <m/>
    <m/>
    <m/>
    <m/>
    <n v="5000"/>
    <n v="0"/>
    <m/>
    <m/>
    <m/>
    <m/>
    <m/>
    <m/>
    <m/>
    <m/>
    <m/>
    <m/>
    <m/>
    <m/>
    <m/>
    <m/>
    <m/>
    <m/>
    <m/>
    <m/>
    <m/>
    <m/>
    <m/>
    <m/>
    <m/>
    <m/>
    <m/>
    <m/>
    <m/>
    <m/>
    <m/>
    <m/>
    <m/>
    <m/>
    <m/>
    <m/>
    <m/>
    <m/>
    <m/>
    <m/>
    <m/>
    <n v="36000"/>
    <n v="35000"/>
    <m/>
    <n v="71000"/>
    <m/>
    <m/>
    <m/>
    <m/>
    <m/>
    <m/>
    <m/>
    <m/>
    <m/>
    <m/>
    <m/>
    <m/>
    <m/>
    <m/>
    <m/>
    <m/>
    <m/>
    <m/>
    <m/>
    <m/>
    <m/>
    <m/>
    <m/>
    <m/>
    <m/>
    <m/>
    <m/>
    <m/>
    <m/>
    <m/>
    <m/>
    <m/>
    <m/>
    <m/>
    <m/>
    <m/>
    <m/>
    <m/>
    <m/>
    <m/>
    <m/>
    <m/>
    <m/>
    <m/>
    <m/>
    <m/>
    <m/>
    <m/>
    <m/>
    <m/>
    <m/>
    <m/>
    <m/>
    <m/>
    <m/>
    <m/>
    <m/>
    <m/>
    <m/>
    <m/>
    <m/>
    <m/>
    <m/>
    <m/>
    <m/>
    <m/>
    <m/>
    <m/>
    <m/>
    <m/>
    <m/>
    <m/>
    <m/>
    <m/>
    <n v="25000"/>
    <n v="76500"/>
    <n v="101500"/>
    <s v="Dean or other administrator"/>
    <m/>
    <s v="No"/>
    <s v="EdD"/>
    <s v="None"/>
    <m/>
    <m/>
    <m/>
    <n v="2273"/>
    <n v="2273"/>
    <n v="100"/>
    <n v="100"/>
    <n v="41300"/>
    <n v="2000"/>
    <n v="23000"/>
    <n v="77"/>
    <m/>
    <m/>
    <m/>
    <n v="20"/>
    <n v="798"/>
    <m/>
    <m/>
    <n v="3"/>
    <n v="3.5"/>
    <m/>
    <m/>
    <n v="6.5"/>
    <n v="6.5"/>
    <n v="10"/>
    <n v="1"/>
    <n v="2764"/>
    <s v="actual"/>
    <n v="6400"/>
    <n v="10334"/>
    <n v="1639"/>
    <m/>
    <m/>
    <m/>
    <n v="18373"/>
    <m/>
    <m/>
    <n v="132"/>
    <m/>
    <n v="62"/>
    <m/>
    <m/>
    <m/>
    <m/>
    <m/>
    <m/>
    <m/>
    <m/>
    <m/>
    <m/>
    <m/>
    <m/>
    <m/>
    <m/>
    <n v="65"/>
    <n v="1950"/>
    <n v="1"/>
    <n v="0"/>
    <m/>
    <n v="56.5"/>
    <n v="36"/>
    <n v="36"/>
    <n v="0"/>
    <n v="0"/>
    <n v="0"/>
    <n v="0"/>
    <m/>
    <m/>
    <m/>
    <m/>
    <m/>
    <n v="131501"/>
    <n v="0"/>
    <n v="0.19704433497536947"/>
    <n v="5.4187192118226604E-2"/>
    <n v="4.9261083743842367E-2"/>
    <n v="0"/>
    <n v="0.69950738916256161"/>
    <n v="0"/>
    <m/>
    <n v="0"/>
    <n v="0.24630541871921183"/>
    <n v="0.75369458128078815"/>
    <m/>
    <m/>
    <m/>
    <m/>
    <m/>
    <m/>
    <m/>
    <m/>
    <m/>
    <m/>
    <m/>
    <n v="1118.7424000000012"/>
    <x v="2"/>
  </r>
  <r>
    <s v="State Center CCD"/>
    <x v="80"/>
    <s v="572"/>
    <s v="Multi-College District"/>
    <x v="4"/>
    <n v="0.7295410827150316"/>
    <n v="0.28876064852981587"/>
    <n v="0.16"/>
    <n v="181.8"/>
    <n v="30.6"/>
    <n v="20100"/>
    <x v="4"/>
    <x v="706"/>
    <x v="142"/>
    <x v="11"/>
    <n v="240"/>
    <n v="400"/>
    <n v="30"/>
    <n v="44"/>
    <n v="40"/>
    <n v="20000"/>
    <m/>
    <m/>
    <m/>
    <m/>
    <m/>
    <m/>
    <m/>
    <m/>
    <m/>
    <n v="20000"/>
    <n v="5500"/>
    <m/>
    <m/>
    <m/>
    <m/>
    <m/>
    <m/>
    <m/>
    <m/>
    <m/>
    <n v="5500"/>
    <n v="5000"/>
    <m/>
    <m/>
    <m/>
    <m/>
    <m/>
    <m/>
    <m/>
    <m/>
    <m/>
    <n v="5000"/>
    <n v="0"/>
    <m/>
    <m/>
    <m/>
    <m/>
    <m/>
    <m/>
    <m/>
    <m/>
    <m/>
    <m/>
    <m/>
    <m/>
    <m/>
    <m/>
    <m/>
    <m/>
    <m/>
    <m/>
    <m/>
    <m/>
    <m/>
    <m/>
    <m/>
    <m/>
    <m/>
    <m/>
    <m/>
    <m/>
    <m/>
    <m/>
    <m/>
    <m/>
    <m/>
    <m/>
    <m/>
    <m/>
    <m/>
    <m/>
    <m/>
    <n v="36000"/>
    <n v="35000"/>
    <m/>
    <n v="71000"/>
    <m/>
    <m/>
    <m/>
    <m/>
    <m/>
    <m/>
    <m/>
    <m/>
    <m/>
    <m/>
    <m/>
    <m/>
    <m/>
    <m/>
    <m/>
    <m/>
    <m/>
    <m/>
    <m/>
    <m/>
    <m/>
    <m/>
    <m/>
    <m/>
    <m/>
    <m/>
    <m/>
    <m/>
    <m/>
    <m/>
    <m/>
    <m/>
    <m/>
    <m/>
    <m/>
    <m/>
    <m/>
    <m/>
    <m/>
    <m/>
    <m/>
    <m/>
    <m/>
    <m/>
    <m/>
    <m/>
    <m/>
    <m/>
    <m/>
    <m/>
    <m/>
    <m/>
    <m/>
    <m/>
    <m/>
    <m/>
    <m/>
    <m/>
    <m/>
    <m/>
    <m/>
    <m/>
    <m/>
    <m/>
    <m/>
    <m/>
    <m/>
    <m/>
    <m/>
    <m/>
    <m/>
    <m/>
    <m/>
    <m/>
    <n v="25000"/>
    <n v="76500"/>
    <n v="101500"/>
    <s v="Dean or other administrator"/>
    <m/>
    <s v="No"/>
    <s v="EdD"/>
    <s v="None"/>
    <m/>
    <m/>
    <m/>
    <n v="1727"/>
    <n v="2472"/>
    <n v="100"/>
    <n v="0"/>
    <n v="43000"/>
    <n v="2000"/>
    <n v="25000"/>
    <n v="77"/>
    <n v="0"/>
    <m/>
    <m/>
    <n v="20"/>
    <n v="810"/>
    <m/>
    <m/>
    <n v="3"/>
    <n v="3.5"/>
    <m/>
    <m/>
    <n v="6.5"/>
    <n v="6.5"/>
    <n v="10"/>
    <n v="1"/>
    <n v="2093"/>
    <s v="actual"/>
    <n v="7932"/>
    <n v="12979"/>
    <n v="8128"/>
    <m/>
    <m/>
    <m/>
    <n v="29039"/>
    <m/>
    <m/>
    <n v="111"/>
    <m/>
    <n v="86"/>
    <m/>
    <m/>
    <m/>
    <m/>
    <m/>
    <m/>
    <m/>
    <m/>
    <m/>
    <m/>
    <m/>
    <m/>
    <m/>
    <m/>
    <n v="75"/>
    <n v="2250"/>
    <n v="1"/>
    <n v="0"/>
    <m/>
    <n v="56.5"/>
    <n v="36"/>
    <n v="36"/>
    <n v="0"/>
    <n v="0"/>
    <n v="0"/>
    <n v="0"/>
    <m/>
    <m/>
    <m/>
    <m/>
    <m/>
    <n v="154560"/>
    <n v="0"/>
    <n v="0.19704433497536947"/>
    <n v="5.4187192118226604E-2"/>
    <n v="4.9261083743842367E-2"/>
    <n v="0"/>
    <n v="0.69950738916256161"/>
    <n v="0"/>
    <m/>
    <n v="0"/>
    <n v="0.24630541871921183"/>
    <n v="0.75369458128078815"/>
    <m/>
    <m/>
    <m/>
    <m/>
    <m/>
    <m/>
    <m/>
    <m/>
    <m/>
    <m/>
    <m/>
    <n v="1146.7096571428556"/>
    <x v="2"/>
  </r>
  <r>
    <s v="State Center CCD"/>
    <x v="80"/>
    <s v="572"/>
    <s v="Multi-College District"/>
    <x v="4"/>
    <n v="0.7295410827150316"/>
    <n v="0.28876064852981587"/>
    <n v="0.16"/>
    <n v="181.8"/>
    <n v="30.6"/>
    <n v="20110"/>
    <x v="5"/>
    <x v="707"/>
    <x v="7"/>
    <x v="3"/>
    <n v="200"/>
    <n v="380"/>
    <n v="30"/>
    <n v="18"/>
    <n v="10"/>
    <n v="10000"/>
    <m/>
    <m/>
    <m/>
    <m/>
    <m/>
    <m/>
    <m/>
    <m/>
    <n v="7000"/>
    <m/>
    <m/>
    <m/>
    <m/>
    <m/>
    <m/>
    <m/>
    <m/>
    <m/>
    <m/>
    <n v="3500"/>
    <m/>
    <n v="1000"/>
    <m/>
    <m/>
    <m/>
    <m/>
    <m/>
    <m/>
    <m/>
    <m/>
    <n v="4000"/>
    <m/>
    <m/>
    <m/>
    <m/>
    <m/>
    <m/>
    <m/>
    <m/>
    <m/>
    <m/>
    <m/>
    <m/>
    <m/>
    <m/>
    <m/>
    <m/>
    <m/>
    <m/>
    <m/>
    <m/>
    <m/>
    <m/>
    <m/>
    <m/>
    <m/>
    <m/>
    <m/>
    <m/>
    <m/>
    <m/>
    <m/>
    <m/>
    <m/>
    <m/>
    <m/>
    <m/>
    <m/>
    <m/>
    <m/>
    <m/>
    <m/>
    <m/>
    <n v="63000"/>
    <m/>
    <m/>
    <m/>
    <m/>
    <m/>
    <m/>
    <m/>
    <m/>
    <m/>
    <m/>
    <m/>
    <m/>
    <m/>
    <m/>
    <m/>
    <m/>
    <m/>
    <m/>
    <m/>
    <m/>
    <m/>
    <m/>
    <m/>
    <m/>
    <m/>
    <m/>
    <m/>
    <m/>
    <m/>
    <m/>
    <m/>
    <m/>
    <m/>
    <m/>
    <m/>
    <m/>
    <m/>
    <m/>
    <m/>
    <m/>
    <m/>
    <m/>
    <m/>
    <m/>
    <m/>
    <m/>
    <m/>
    <m/>
    <m/>
    <m/>
    <m/>
    <m/>
    <m/>
    <m/>
    <m/>
    <m/>
    <m/>
    <m/>
    <m/>
    <m/>
    <m/>
    <m/>
    <m/>
    <m/>
    <m/>
    <n v="1500"/>
    <m/>
    <m/>
    <m/>
    <m/>
    <m/>
    <m/>
    <m/>
    <m/>
    <m/>
    <m/>
    <n v="0"/>
    <n v="0"/>
    <n v="0"/>
    <s v="Dean or other administrator"/>
    <m/>
    <s v="No"/>
    <s v="PhD"/>
    <s v="None"/>
    <m/>
    <m/>
    <m/>
    <n v="5767"/>
    <n v="5927"/>
    <n v="70"/>
    <n v="72"/>
    <n v="60945"/>
    <n v="2000"/>
    <n v="30589"/>
    <n v="27"/>
    <n v="0"/>
    <n v="8000"/>
    <n v="12"/>
    <n v="12"/>
    <n v="300"/>
    <m/>
    <m/>
    <n v="2.5"/>
    <n v="2.4"/>
    <m/>
    <m/>
    <n v="4.5"/>
    <n v="4.47"/>
    <n v="6.8699999999999992"/>
    <n v="0.75"/>
    <n v="1847"/>
    <s v="actual"/>
    <n v="7162"/>
    <n v="13313"/>
    <n v="2122"/>
    <m/>
    <m/>
    <m/>
    <n v="22597"/>
    <m/>
    <m/>
    <n v="112"/>
    <n v="112"/>
    <n v="148"/>
    <n v="148"/>
    <m/>
    <m/>
    <m/>
    <m/>
    <m/>
    <m/>
    <m/>
    <m/>
    <m/>
    <m/>
    <m/>
    <m/>
    <m/>
    <n v="82"/>
    <n v="2520"/>
    <n v="2"/>
    <n v="2"/>
    <n v="25"/>
    <n v="55.5"/>
    <n v="32"/>
    <n v="32"/>
    <n v="0"/>
    <n v="0"/>
    <n v="0"/>
    <n v="0"/>
    <m/>
    <m/>
    <m/>
    <m/>
    <m/>
    <n v="141940"/>
    <n v="0"/>
    <e v="#DIV/0!"/>
    <e v="#DIV/0!"/>
    <e v="#DIV/0!"/>
    <e v="#DIV/0!"/>
    <e v="#DIV/0!"/>
    <e v="#DIV/0!"/>
    <m/>
    <e v="#DIV/0!"/>
    <e v="#DIV/0!"/>
    <e v="#DIV/0!"/>
    <m/>
    <m/>
    <m/>
    <m/>
    <m/>
    <m/>
    <m/>
    <m/>
    <m/>
    <m/>
    <m/>
    <n v="1648.0182990226635"/>
    <x v="2"/>
  </r>
  <r>
    <s v="State Center CCD"/>
    <x v="80"/>
    <s v="572"/>
    <s v="Multi-College District"/>
    <x v="4"/>
    <n v="0.7295410827150316"/>
    <n v="0.28876064852981587"/>
    <n v="0.16"/>
    <n v="181.8"/>
    <n v="30.6"/>
    <n v="20120"/>
    <x v="6"/>
    <x v="708"/>
    <x v="7"/>
    <x v="3"/>
    <n v="200"/>
    <n v="380"/>
    <n v="30"/>
    <n v="18"/>
    <n v="10"/>
    <n v="10000"/>
    <m/>
    <m/>
    <m/>
    <m/>
    <m/>
    <m/>
    <m/>
    <m/>
    <n v="7000"/>
    <m/>
    <m/>
    <m/>
    <m/>
    <m/>
    <m/>
    <m/>
    <m/>
    <m/>
    <m/>
    <m/>
    <m/>
    <n v="1000"/>
    <m/>
    <m/>
    <m/>
    <m/>
    <m/>
    <m/>
    <m/>
    <m/>
    <n v="4000"/>
    <m/>
    <m/>
    <m/>
    <m/>
    <m/>
    <m/>
    <m/>
    <m/>
    <m/>
    <m/>
    <m/>
    <m/>
    <m/>
    <m/>
    <m/>
    <m/>
    <m/>
    <m/>
    <m/>
    <m/>
    <m/>
    <m/>
    <m/>
    <m/>
    <m/>
    <m/>
    <m/>
    <m/>
    <m/>
    <m/>
    <m/>
    <m/>
    <m/>
    <m/>
    <m/>
    <m/>
    <m/>
    <m/>
    <m/>
    <m/>
    <m/>
    <m/>
    <n v="63000"/>
    <m/>
    <m/>
    <m/>
    <m/>
    <m/>
    <m/>
    <m/>
    <m/>
    <m/>
    <m/>
    <m/>
    <m/>
    <m/>
    <m/>
    <m/>
    <m/>
    <m/>
    <m/>
    <m/>
    <m/>
    <m/>
    <m/>
    <m/>
    <m/>
    <m/>
    <m/>
    <m/>
    <m/>
    <m/>
    <m/>
    <m/>
    <m/>
    <m/>
    <m/>
    <m/>
    <m/>
    <m/>
    <m/>
    <m/>
    <m/>
    <m/>
    <m/>
    <m/>
    <m/>
    <m/>
    <m/>
    <m/>
    <m/>
    <m/>
    <m/>
    <m/>
    <m/>
    <m/>
    <m/>
    <m/>
    <m/>
    <m/>
    <m/>
    <m/>
    <m/>
    <m/>
    <m/>
    <m/>
    <m/>
    <m/>
    <n v="1500"/>
    <m/>
    <m/>
    <m/>
    <m/>
    <m/>
    <m/>
    <m/>
    <m/>
    <m/>
    <m/>
    <n v="0"/>
    <n v="0"/>
    <n v="0"/>
    <s v="Dean or other administrator"/>
    <m/>
    <s v="No"/>
    <s v="PhD"/>
    <s v="None"/>
    <m/>
    <m/>
    <m/>
    <n v="5627"/>
    <n v="5882"/>
    <m/>
    <n v="81"/>
    <n v="66572"/>
    <n v="0"/>
    <n v="30589"/>
    <n v="27"/>
    <n v="0"/>
    <n v="8000"/>
    <n v="5"/>
    <n v="5"/>
    <n v="300"/>
    <m/>
    <m/>
    <n v="2.5"/>
    <n v="2.4"/>
    <m/>
    <m/>
    <n v="4.5"/>
    <n v="4.47"/>
    <n v="6.8699999999999992"/>
    <n v="0.75"/>
    <n v="1484"/>
    <s v="actual"/>
    <n v="6812"/>
    <n v="13805"/>
    <n v="2454"/>
    <m/>
    <m/>
    <m/>
    <n v="23071"/>
    <m/>
    <m/>
    <n v="82"/>
    <n v="82"/>
    <n v="141"/>
    <n v="141"/>
    <m/>
    <m/>
    <m/>
    <m/>
    <m/>
    <m/>
    <m/>
    <m/>
    <m/>
    <m/>
    <m/>
    <m/>
    <m/>
    <n v="84"/>
    <n v="3175"/>
    <n v="2"/>
    <n v="2"/>
    <n v="25"/>
    <n v="55.5"/>
    <n v="32"/>
    <n v="32"/>
    <n v="0"/>
    <n v="0"/>
    <n v="0"/>
    <n v="0"/>
    <m/>
    <m/>
    <m/>
    <m/>
    <m/>
    <n v="153139"/>
    <n v="0"/>
    <e v="#DIV/0!"/>
    <e v="#DIV/0!"/>
    <e v="#DIV/0!"/>
    <e v="#DIV/0!"/>
    <e v="#DIV/0!"/>
    <e v="#DIV/0!"/>
    <m/>
    <e v="#DIV/0!"/>
    <e v="#DIV/0!"/>
    <e v="#DIV/0!"/>
    <m/>
    <m/>
    <m/>
    <m/>
    <m/>
    <m/>
    <m/>
    <m/>
    <m/>
    <m/>
    <m/>
    <n v="1499.1393914188682"/>
    <x v="2"/>
  </r>
  <r>
    <s v="State Center CCD"/>
    <x v="80"/>
    <s v="572"/>
    <s v="Multi-College District"/>
    <x v="4"/>
    <n v="0.7295410827150316"/>
    <n v="0.28876064852981587"/>
    <n v="0.16"/>
    <n v="181.8"/>
    <n v="30.6"/>
    <n v="20130"/>
    <x v="7"/>
    <x v="709"/>
    <x v="143"/>
    <x v="10"/>
    <n v="200"/>
    <n v="320"/>
    <n v="30"/>
    <n v="104"/>
    <m/>
    <n v="10000"/>
    <m/>
    <m/>
    <m/>
    <m/>
    <m/>
    <m/>
    <m/>
    <m/>
    <n v="10000"/>
    <n v="20000"/>
    <m/>
    <m/>
    <m/>
    <m/>
    <m/>
    <m/>
    <m/>
    <m/>
    <n v="3500"/>
    <m/>
    <n v="3500"/>
    <m/>
    <m/>
    <m/>
    <m/>
    <m/>
    <m/>
    <m/>
    <m/>
    <m/>
    <n v="1000"/>
    <n v="1000"/>
    <m/>
    <m/>
    <m/>
    <m/>
    <m/>
    <m/>
    <m/>
    <m/>
    <m/>
    <m/>
    <m/>
    <m/>
    <m/>
    <m/>
    <m/>
    <m/>
    <m/>
    <m/>
    <m/>
    <m/>
    <m/>
    <m/>
    <m/>
    <m/>
    <m/>
    <m/>
    <m/>
    <m/>
    <m/>
    <m/>
    <m/>
    <m/>
    <m/>
    <m/>
    <m/>
    <m/>
    <m/>
    <m/>
    <m/>
    <m/>
    <m/>
    <n v="75000"/>
    <m/>
    <n v="75000"/>
    <m/>
    <m/>
    <m/>
    <m/>
    <m/>
    <m/>
    <m/>
    <m/>
    <m/>
    <m/>
    <m/>
    <m/>
    <m/>
    <m/>
    <m/>
    <m/>
    <m/>
    <m/>
    <m/>
    <m/>
    <m/>
    <m/>
    <m/>
    <m/>
    <m/>
    <m/>
    <m/>
    <m/>
    <m/>
    <m/>
    <m/>
    <m/>
    <m/>
    <m/>
    <m/>
    <m/>
    <m/>
    <m/>
    <m/>
    <m/>
    <m/>
    <m/>
    <m/>
    <m/>
    <m/>
    <m/>
    <m/>
    <m/>
    <m/>
    <m/>
    <m/>
    <m/>
    <m/>
    <m/>
    <m/>
    <m/>
    <m/>
    <m/>
    <m/>
    <m/>
    <n v="7000"/>
    <m/>
    <n v="7000"/>
    <m/>
    <m/>
    <m/>
    <m/>
    <m/>
    <m/>
    <m/>
    <m/>
    <m/>
    <m/>
    <m/>
    <n v="21000"/>
    <n v="85500"/>
    <n v="106500"/>
    <s v="Dean or other administrator"/>
    <m/>
    <s v="No"/>
    <s v="PhD"/>
    <s v="None"/>
    <m/>
    <m/>
    <m/>
    <n v="1519"/>
    <n v="1702"/>
    <m/>
    <m/>
    <n v="43000"/>
    <n v="0"/>
    <n v="25000"/>
    <n v="20"/>
    <n v="0"/>
    <n v="0"/>
    <n v="15"/>
    <n v="15"/>
    <n v="500"/>
    <m/>
    <m/>
    <n v="2"/>
    <n v="2.68"/>
    <m/>
    <n v="4.5"/>
    <n v="4.5"/>
    <n v="4.5"/>
    <n v="7.18"/>
    <n v="0.7"/>
    <n v="1782"/>
    <s v="actual"/>
    <n v="6307"/>
    <n v="15264"/>
    <n v="1976"/>
    <n v="1819"/>
    <n v="1800"/>
    <m/>
    <n v="27166"/>
    <m/>
    <m/>
    <n v="0"/>
    <n v="0"/>
    <n v="0"/>
    <n v="0"/>
    <s v="No"/>
    <m/>
    <m/>
    <m/>
    <m/>
    <m/>
    <m/>
    <m/>
    <m/>
    <m/>
    <m/>
    <s v="No"/>
    <m/>
    <n v="94"/>
    <n v="2820"/>
    <n v="1"/>
    <n v="1"/>
    <n v="18"/>
    <n v="57.5"/>
    <n v="20"/>
    <n v="20"/>
    <n v="0"/>
    <n v="0"/>
    <n v="0"/>
    <n v="0"/>
    <s v="No"/>
    <m/>
    <m/>
    <s v="No"/>
    <s v="Yes"/>
    <n v="173938"/>
    <n v="0"/>
    <n v="0.18779342723004694"/>
    <n v="3.2863849765258218E-2"/>
    <n v="9.3896713615023476E-3"/>
    <n v="0"/>
    <n v="0.70422535211267601"/>
    <n v="0"/>
    <m/>
    <n v="0"/>
    <n v="0.19718309859154928"/>
    <n v="0.80281690140845074"/>
    <m/>
    <m/>
    <m/>
    <m/>
    <m/>
    <m/>
    <m/>
    <m/>
    <m/>
    <m/>
    <m/>
    <n v="1368.775301764166"/>
    <x v="0"/>
  </r>
  <r>
    <s v="State Center CCD"/>
    <x v="80"/>
    <s v="572"/>
    <s v="Multi-College District"/>
    <x v="4"/>
    <n v="0.7295410827150316"/>
    <n v="0.28876064852981587"/>
    <n v="0.16"/>
    <n v="181.8"/>
    <n v="30.6"/>
    <n v="20140"/>
    <x v="8"/>
    <x v="710"/>
    <x v="144"/>
    <x v="3"/>
    <n v="170"/>
    <n v="290"/>
    <n v="32"/>
    <n v="86"/>
    <m/>
    <m/>
    <m/>
    <m/>
    <m/>
    <m/>
    <m/>
    <m/>
    <m/>
    <n v="28134"/>
    <m/>
    <n v="28134"/>
    <m/>
    <m/>
    <m/>
    <m/>
    <m/>
    <m/>
    <m/>
    <m/>
    <n v="8000"/>
    <m/>
    <n v="8000"/>
    <m/>
    <m/>
    <m/>
    <m/>
    <m/>
    <m/>
    <m/>
    <m/>
    <m/>
    <n v="5500"/>
    <n v="5500"/>
    <m/>
    <m/>
    <m/>
    <m/>
    <m/>
    <m/>
    <m/>
    <m/>
    <m/>
    <m/>
    <n v="0"/>
    <m/>
    <m/>
    <m/>
    <m/>
    <m/>
    <m/>
    <m/>
    <m/>
    <n v="70256"/>
    <n v="15387.7"/>
    <n v="85643.7"/>
    <m/>
    <m/>
    <m/>
    <m/>
    <m/>
    <m/>
    <m/>
    <m/>
    <m/>
    <m/>
    <n v="0"/>
    <n v="0"/>
    <n v="0"/>
    <n v="0"/>
    <n v="0"/>
    <n v="0"/>
    <n v="0"/>
    <n v="0"/>
    <n v="0"/>
    <n v="70256"/>
    <n v="15387.7"/>
    <n v="85643.7"/>
    <m/>
    <m/>
    <m/>
    <m/>
    <m/>
    <m/>
    <m/>
    <m/>
    <m/>
    <m/>
    <n v="0"/>
    <m/>
    <m/>
    <m/>
    <m/>
    <m/>
    <m/>
    <m/>
    <m/>
    <n v="500"/>
    <m/>
    <n v="500"/>
    <n v="0"/>
    <n v="0"/>
    <n v="0"/>
    <n v="0"/>
    <n v="0"/>
    <n v="0"/>
    <n v="0"/>
    <n v="0"/>
    <n v="500"/>
    <n v="0"/>
    <n v="500"/>
    <m/>
    <m/>
    <m/>
    <m/>
    <m/>
    <m/>
    <m/>
    <n v="5500"/>
    <m/>
    <n v="5500"/>
    <m/>
    <m/>
    <m/>
    <m/>
    <m/>
    <m/>
    <m/>
    <m/>
    <m/>
    <n v="0"/>
    <n v="0"/>
    <n v="0"/>
    <n v="0"/>
    <n v="0"/>
    <n v="0"/>
    <n v="0"/>
    <n v="0"/>
    <n v="5500"/>
    <n v="0"/>
    <n v="5500"/>
    <m/>
    <m/>
    <m/>
    <m/>
    <m/>
    <m/>
    <m/>
    <m/>
    <m/>
    <m/>
    <n v="0"/>
    <n v="33634"/>
    <n v="99643.7"/>
    <n v="133277.70000000001"/>
    <s v="Dean or other administrator"/>
    <m/>
    <s v="No"/>
    <s v="PhD"/>
    <s v="None"/>
    <m/>
    <m/>
    <m/>
    <n v="781"/>
    <n v="812"/>
    <n v="130"/>
    <n v="146"/>
    <n v="53157"/>
    <n v="0"/>
    <m/>
    <n v="52"/>
    <n v="0"/>
    <n v="4"/>
    <n v="15"/>
    <n v="15"/>
    <n v="326"/>
    <s v="No"/>
    <m/>
    <n v="2"/>
    <n v="0.94"/>
    <m/>
    <n v="6"/>
    <n v="6"/>
    <n v="0"/>
    <n v="0.94"/>
    <s v="4 students average 9 hours per week 0.9"/>
    <n v="1583"/>
    <s v="actual"/>
    <n v="5985"/>
    <n v="14466"/>
    <n v="1688"/>
    <m/>
    <n v="1016"/>
    <m/>
    <n v="23155"/>
    <n v="0"/>
    <n v="134"/>
    <m/>
    <n v="0"/>
    <n v="0"/>
    <n v="0"/>
    <s v="Yes"/>
    <s v="Fresno City Colleg e"/>
    <m/>
    <m/>
    <m/>
    <m/>
    <m/>
    <m/>
    <m/>
    <m/>
    <m/>
    <s v="No"/>
    <m/>
    <n v="128"/>
    <n v="3840"/>
    <n v="1"/>
    <n v="1"/>
    <n v="9"/>
    <n v="57"/>
    <n v="30"/>
    <n v="30"/>
    <n v="0"/>
    <n v="0"/>
    <n v="0"/>
    <n v="0"/>
    <s v="No"/>
    <m/>
    <s v="No"/>
    <s v="No"/>
    <s v="Yes"/>
    <n v="169645"/>
    <n v="0"/>
    <n v="0.21109307858704043"/>
    <n v="6.0025045450214094E-2"/>
    <n v="4.1267218747022189E-2"/>
    <n v="0"/>
    <n v="0.64259587312806266"/>
    <n v="3.7515653406383809E-3"/>
    <n v="4.1267218747022189E-2"/>
    <n v="0"/>
    <n v="0.25236029733406262"/>
    <n v="0.74763970266593727"/>
    <n v="0.62"/>
    <s v="No"/>
    <m/>
    <m/>
    <m/>
    <m/>
    <m/>
    <m/>
    <m/>
    <m/>
    <m/>
    <n v="10635.442147923044"/>
    <x v="0"/>
  </r>
  <r>
    <s v="Rio Hondo CCD"/>
    <x v="81"/>
    <s v="881"/>
    <s v="Single College District"/>
    <x v="2"/>
    <n v="0.44146754468485416"/>
    <n v="0.20587017873941674"/>
    <n v="0.17"/>
    <n v="28.8"/>
    <n v="14.5"/>
    <n v="20060"/>
    <x v="0"/>
    <x v="711"/>
    <x v="145"/>
    <x v="1"/>
    <n v="18"/>
    <n v="272"/>
    <n v="32"/>
    <n v="36"/>
    <n v="21"/>
    <n v="50000"/>
    <m/>
    <m/>
    <n v="5663"/>
    <m/>
    <m/>
    <m/>
    <m/>
    <m/>
    <n v="12013"/>
    <n v="67676"/>
    <n v="24585"/>
    <m/>
    <m/>
    <m/>
    <m/>
    <m/>
    <m/>
    <m/>
    <m/>
    <m/>
    <n v="24585"/>
    <n v="3304"/>
    <m/>
    <m/>
    <m/>
    <m/>
    <m/>
    <m/>
    <m/>
    <m/>
    <m/>
    <n v="3304"/>
    <m/>
    <m/>
    <m/>
    <m/>
    <m/>
    <m/>
    <m/>
    <m/>
    <m/>
    <m/>
    <n v="0"/>
    <m/>
    <m/>
    <m/>
    <m/>
    <m/>
    <m/>
    <m/>
    <m/>
    <m/>
    <m/>
    <m/>
    <m/>
    <m/>
    <m/>
    <m/>
    <m/>
    <m/>
    <m/>
    <m/>
    <m/>
    <m/>
    <m/>
    <n v="12679"/>
    <m/>
    <m/>
    <m/>
    <m/>
    <m/>
    <m/>
    <n v="36697"/>
    <m/>
    <m/>
    <n v="49376"/>
    <m/>
    <m/>
    <m/>
    <m/>
    <m/>
    <m/>
    <m/>
    <m/>
    <m/>
    <m/>
    <m/>
    <m/>
    <m/>
    <m/>
    <m/>
    <m/>
    <m/>
    <m/>
    <m/>
    <m/>
    <m/>
    <m/>
    <n v="3301"/>
    <m/>
    <m/>
    <m/>
    <m/>
    <m/>
    <m/>
    <m/>
    <m/>
    <m/>
    <n v="3301"/>
    <m/>
    <m/>
    <m/>
    <m/>
    <m/>
    <m/>
    <m/>
    <m/>
    <m/>
    <m/>
    <m/>
    <m/>
    <m/>
    <m/>
    <m/>
    <m/>
    <m/>
    <m/>
    <m/>
    <m/>
    <m/>
    <m/>
    <m/>
    <m/>
    <m/>
    <m/>
    <m/>
    <m/>
    <m/>
    <m/>
    <m/>
    <m/>
    <m/>
    <m/>
    <m/>
    <m/>
    <m/>
    <m/>
    <m/>
    <m/>
    <n v="0"/>
    <n v="95565"/>
    <n v="52677"/>
    <n v="148242"/>
    <s v="Dean or other administrator"/>
    <m/>
    <s v="No"/>
    <s v="EdD"/>
    <m/>
    <s v="Release time"/>
    <m/>
    <m/>
    <n v="1780"/>
    <n v="2079"/>
    <n v="218"/>
    <n v="234"/>
    <n v="84159"/>
    <n v="0"/>
    <n v="0"/>
    <n v="193"/>
    <m/>
    <n v="8"/>
    <n v="115"/>
    <n v="166"/>
    <n v="2616"/>
    <m/>
    <m/>
    <n v="13"/>
    <n v="7.25"/>
    <m/>
    <m/>
    <n v="13"/>
    <n v="9.5"/>
    <n v="16.75"/>
    <n v="0.1"/>
    <n v="7586"/>
    <s v="estimate"/>
    <n v="22186"/>
    <n v="10777"/>
    <n v="13822"/>
    <n v="2963"/>
    <m/>
    <n v="0"/>
    <n v="49748"/>
    <m/>
    <m/>
    <n v="66"/>
    <n v="42"/>
    <n v="283"/>
    <n v="103"/>
    <m/>
    <m/>
    <m/>
    <m/>
    <m/>
    <m/>
    <m/>
    <m/>
    <m/>
    <m/>
    <m/>
    <m/>
    <m/>
    <n v="154"/>
    <n v="3935"/>
    <n v="1"/>
    <n v="2"/>
    <n v="23"/>
    <n v="63.5"/>
    <n v="42"/>
    <n v="42"/>
    <n v="4"/>
    <n v="0"/>
    <n v="4"/>
    <n v="0"/>
    <m/>
    <m/>
    <m/>
    <m/>
    <m/>
    <n v="269602"/>
    <n v="0"/>
    <n v="0.45652379217765543"/>
    <n v="0.16584368802363703"/>
    <n v="2.2287880627622401E-2"/>
    <n v="0"/>
    <n v="0.33307699572320937"/>
    <n v="2.2267643447875771E-2"/>
    <m/>
    <n v="0"/>
    <n v="0.64465536082891484"/>
    <n v="0.35534463917108511"/>
    <m/>
    <m/>
    <m/>
    <m/>
    <m/>
    <m/>
    <m/>
    <m/>
    <m/>
    <m/>
    <m/>
    <n v="788.30455721392582"/>
    <x v="2"/>
  </r>
  <r>
    <s v="Rio Hondo CCD"/>
    <x v="81"/>
    <s v="881"/>
    <s v="Single College District"/>
    <x v="2"/>
    <n v="0.44146754468485416"/>
    <n v="0.20587017873941674"/>
    <n v="0.17"/>
    <n v="28.8"/>
    <n v="14.5"/>
    <n v="20070"/>
    <x v="1"/>
    <x v="712"/>
    <x v="145"/>
    <x v="1"/>
    <n v="18"/>
    <n v="272"/>
    <n v="32"/>
    <n v="36"/>
    <n v="21"/>
    <n v="50000"/>
    <m/>
    <m/>
    <n v="17656"/>
    <m/>
    <m/>
    <m/>
    <m/>
    <m/>
    <n v="8198"/>
    <n v="75854"/>
    <n v="25531"/>
    <m/>
    <m/>
    <m/>
    <m/>
    <m/>
    <m/>
    <m/>
    <m/>
    <m/>
    <n v="25531"/>
    <n v="3742"/>
    <m/>
    <m/>
    <m/>
    <m/>
    <m/>
    <m/>
    <m/>
    <m/>
    <m/>
    <n v="3742"/>
    <m/>
    <m/>
    <m/>
    <m/>
    <m/>
    <m/>
    <m/>
    <m/>
    <m/>
    <m/>
    <n v="0"/>
    <m/>
    <m/>
    <m/>
    <m/>
    <m/>
    <m/>
    <m/>
    <m/>
    <m/>
    <m/>
    <m/>
    <m/>
    <m/>
    <m/>
    <m/>
    <m/>
    <m/>
    <m/>
    <m/>
    <m/>
    <m/>
    <m/>
    <n v="12837"/>
    <m/>
    <m/>
    <m/>
    <m/>
    <m/>
    <m/>
    <n v="36697"/>
    <m/>
    <m/>
    <n v="49534"/>
    <m/>
    <m/>
    <m/>
    <m/>
    <m/>
    <m/>
    <m/>
    <m/>
    <m/>
    <m/>
    <m/>
    <m/>
    <m/>
    <m/>
    <m/>
    <m/>
    <m/>
    <m/>
    <m/>
    <m/>
    <m/>
    <m/>
    <n v="2069"/>
    <m/>
    <m/>
    <m/>
    <m/>
    <m/>
    <m/>
    <m/>
    <m/>
    <m/>
    <n v="2069"/>
    <m/>
    <m/>
    <m/>
    <m/>
    <m/>
    <m/>
    <m/>
    <m/>
    <m/>
    <m/>
    <m/>
    <m/>
    <m/>
    <m/>
    <m/>
    <m/>
    <m/>
    <m/>
    <m/>
    <m/>
    <m/>
    <m/>
    <m/>
    <m/>
    <m/>
    <m/>
    <m/>
    <m/>
    <m/>
    <m/>
    <m/>
    <m/>
    <m/>
    <m/>
    <m/>
    <m/>
    <m/>
    <m/>
    <m/>
    <m/>
    <n v="0"/>
    <n v="105127"/>
    <n v="51603"/>
    <n v="156730"/>
    <s v="Dean or other administrator"/>
    <m/>
    <s v="No"/>
    <s v="EdD"/>
    <m/>
    <s v="Release time"/>
    <m/>
    <m/>
    <n v="1986"/>
    <n v="2206"/>
    <n v="116"/>
    <n v="121"/>
    <n v="80502"/>
    <n v="0"/>
    <n v="0"/>
    <n v="193"/>
    <m/>
    <n v="8"/>
    <n v="123"/>
    <n v="152"/>
    <n v="2550"/>
    <m/>
    <m/>
    <n v="13"/>
    <n v="7.5"/>
    <m/>
    <m/>
    <n v="13"/>
    <n v="9.5"/>
    <n v="17"/>
    <n v="0.43"/>
    <n v="6688"/>
    <s v="estimate"/>
    <n v="19120"/>
    <n v="10329"/>
    <n v="12461"/>
    <n v="2493"/>
    <m/>
    <n v="0"/>
    <n v="44403"/>
    <m/>
    <m/>
    <n v="19"/>
    <n v="17"/>
    <n v="326"/>
    <n v="89"/>
    <m/>
    <m/>
    <m/>
    <m/>
    <m/>
    <m/>
    <m/>
    <m/>
    <m/>
    <m/>
    <m/>
    <m/>
    <m/>
    <n v="156"/>
    <n v="3597"/>
    <n v="1"/>
    <n v="3"/>
    <n v="34"/>
    <n v="63.5"/>
    <n v="42"/>
    <n v="42"/>
    <n v="4"/>
    <n v="0"/>
    <n v="4"/>
    <n v="0"/>
    <m/>
    <m/>
    <m/>
    <m/>
    <m/>
    <n v="252342"/>
    <n v="0"/>
    <n v="0.48397881707394885"/>
    <n v="0.16289797741338607"/>
    <n v="2.3875454603458177E-2"/>
    <n v="0"/>
    <n v="0.3160467045237032"/>
    <n v="1.3201046385503732E-2"/>
    <m/>
    <n v="0"/>
    <n v="0.67075224909079312"/>
    <n v="0.32924775090920694"/>
    <m/>
    <m/>
    <m/>
    <m/>
    <m/>
    <m/>
    <m/>
    <m/>
    <m/>
    <m/>
    <m/>
    <n v="776.92643137254527"/>
    <x v="2"/>
  </r>
  <r>
    <s v="Rio Hondo CCD"/>
    <x v="81"/>
    <s v="881"/>
    <s v="Single College District"/>
    <x v="2"/>
    <n v="0.44146754468485416"/>
    <n v="0.20587017873941674"/>
    <n v="0.17"/>
    <n v="28.8"/>
    <n v="14.5"/>
    <n v="20080"/>
    <x v="2"/>
    <x v="713"/>
    <x v="146"/>
    <x v="10"/>
    <n v="34"/>
    <n v="295"/>
    <n v="81"/>
    <n v="46"/>
    <s v="wireless-unlimited"/>
    <n v="50000"/>
    <m/>
    <m/>
    <n v="8177"/>
    <m/>
    <m/>
    <m/>
    <m/>
    <m/>
    <n v="7253"/>
    <n v="65430"/>
    <m/>
    <m/>
    <m/>
    <n v="25666"/>
    <m/>
    <m/>
    <m/>
    <m/>
    <m/>
    <m/>
    <n v="25666"/>
    <n v="27594"/>
    <m/>
    <m/>
    <m/>
    <m/>
    <m/>
    <m/>
    <m/>
    <m/>
    <m/>
    <n v="27594"/>
    <n v="3643"/>
    <m/>
    <m/>
    <m/>
    <m/>
    <m/>
    <m/>
    <m/>
    <m/>
    <m/>
    <n v="3643"/>
    <m/>
    <m/>
    <m/>
    <m/>
    <m/>
    <m/>
    <m/>
    <m/>
    <m/>
    <m/>
    <m/>
    <m/>
    <m/>
    <m/>
    <m/>
    <m/>
    <m/>
    <m/>
    <m/>
    <m/>
    <m/>
    <m/>
    <n v="52539"/>
    <m/>
    <m/>
    <m/>
    <m/>
    <m/>
    <m/>
    <m/>
    <m/>
    <m/>
    <n v="52539"/>
    <m/>
    <m/>
    <m/>
    <m/>
    <m/>
    <m/>
    <m/>
    <m/>
    <m/>
    <m/>
    <m/>
    <m/>
    <m/>
    <m/>
    <m/>
    <m/>
    <m/>
    <m/>
    <m/>
    <m/>
    <m/>
    <m/>
    <n v="2120"/>
    <m/>
    <m/>
    <n v="292"/>
    <m/>
    <m/>
    <m/>
    <m/>
    <m/>
    <m/>
    <n v="2412"/>
    <m/>
    <m/>
    <m/>
    <m/>
    <m/>
    <m/>
    <m/>
    <m/>
    <m/>
    <m/>
    <m/>
    <m/>
    <m/>
    <m/>
    <m/>
    <m/>
    <m/>
    <m/>
    <m/>
    <m/>
    <m/>
    <m/>
    <m/>
    <m/>
    <m/>
    <m/>
    <m/>
    <m/>
    <m/>
    <m/>
    <m/>
    <m/>
    <m/>
    <m/>
    <m/>
    <m/>
    <m/>
    <m/>
    <m/>
    <m/>
    <n v="0"/>
    <n v="96667"/>
    <n v="80617"/>
    <n v="177284"/>
    <s v="Dean or other administrator"/>
    <m/>
    <s v="yes"/>
    <m/>
    <m/>
    <m/>
    <m/>
    <m/>
    <n v="2291"/>
    <n v="2630"/>
    <n v="100"/>
    <n v="113"/>
    <n v="75317"/>
    <n v="248"/>
    <n v="248"/>
    <n v="179"/>
    <m/>
    <n v="8"/>
    <n v="75"/>
    <n v="87"/>
    <n v="2447"/>
    <m/>
    <m/>
    <n v="13"/>
    <n v="7.7"/>
    <m/>
    <m/>
    <n v="13"/>
    <n v="9.5"/>
    <n v="17.2"/>
    <n v="0.5"/>
    <n v="6802"/>
    <s v="actual"/>
    <n v="16510"/>
    <n v="11467"/>
    <n v="11366"/>
    <n v="3199"/>
    <m/>
    <n v="0"/>
    <n v="42542"/>
    <m/>
    <m/>
    <n v="30"/>
    <n v="21"/>
    <n v="311"/>
    <n v="90"/>
    <m/>
    <m/>
    <m/>
    <m/>
    <m/>
    <m/>
    <m/>
    <m/>
    <m/>
    <m/>
    <m/>
    <m/>
    <m/>
    <n v="188"/>
    <n v="4072"/>
    <n v="1"/>
    <n v="5"/>
    <n v="41"/>
    <n v="70"/>
    <n v="30"/>
    <n v="30"/>
    <n v="6"/>
    <n v="0"/>
    <n v="6"/>
    <n v="0"/>
    <m/>
    <m/>
    <m/>
    <m/>
    <m/>
    <n v="260854"/>
    <n v="0"/>
    <n v="0.36906883869948781"/>
    <n v="0.14477335800185015"/>
    <n v="0.15564856388619391"/>
    <n v="2.0548949707813451E-2"/>
    <n v="0.29635500101532003"/>
    <n v="1.3605288689334628E-2"/>
    <m/>
    <n v="0"/>
    <n v="0.54526635229349518"/>
    <n v="0.45473364770650482"/>
    <m/>
    <m/>
    <m/>
    <m/>
    <m/>
    <m/>
    <m/>
    <m/>
    <m/>
    <m/>
    <m/>
    <n v="808.61087486156771"/>
    <x v="2"/>
  </r>
  <r>
    <s v="Rio Hondo CCD"/>
    <x v="81"/>
    <s v="881"/>
    <s v="Single College District"/>
    <x v="2"/>
    <n v="0.44146754468485416"/>
    <n v="0.20587017873941674"/>
    <n v="0.17"/>
    <n v="28.8"/>
    <n v="14.5"/>
    <n v="20090"/>
    <x v="3"/>
    <x v="714"/>
    <x v="146"/>
    <x v="10"/>
    <n v="34"/>
    <n v="295"/>
    <n v="81"/>
    <n v="46"/>
    <s v="wireless-unlimited"/>
    <n v="50000"/>
    <m/>
    <m/>
    <m/>
    <m/>
    <m/>
    <m/>
    <m/>
    <m/>
    <n v="8144"/>
    <n v="58144"/>
    <m/>
    <m/>
    <m/>
    <n v="3966"/>
    <m/>
    <m/>
    <m/>
    <m/>
    <m/>
    <m/>
    <n v="3966"/>
    <n v="26079"/>
    <m/>
    <m/>
    <m/>
    <m/>
    <m/>
    <m/>
    <m/>
    <m/>
    <m/>
    <n v="26079"/>
    <m/>
    <m/>
    <m/>
    <m/>
    <m/>
    <m/>
    <m/>
    <m/>
    <m/>
    <m/>
    <n v="0"/>
    <m/>
    <m/>
    <m/>
    <m/>
    <m/>
    <m/>
    <m/>
    <m/>
    <m/>
    <m/>
    <m/>
    <m/>
    <m/>
    <m/>
    <m/>
    <m/>
    <m/>
    <m/>
    <m/>
    <m/>
    <m/>
    <m/>
    <n v="57488"/>
    <m/>
    <m/>
    <m/>
    <m/>
    <m/>
    <m/>
    <m/>
    <m/>
    <m/>
    <n v="57488"/>
    <m/>
    <m/>
    <m/>
    <m/>
    <m/>
    <m/>
    <m/>
    <m/>
    <m/>
    <m/>
    <m/>
    <m/>
    <m/>
    <m/>
    <m/>
    <m/>
    <m/>
    <m/>
    <m/>
    <m/>
    <m/>
    <m/>
    <n v="2012"/>
    <m/>
    <m/>
    <m/>
    <m/>
    <m/>
    <m/>
    <m/>
    <m/>
    <m/>
    <n v="2012"/>
    <m/>
    <m/>
    <m/>
    <m/>
    <m/>
    <m/>
    <m/>
    <m/>
    <m/>
    <m/>
    <m/>
    <m/>
    <m/>
    <m/>
    <m/>
    <m/>
    <m/>
    <m/>
    <m/>
    <m/>
    <m/>
    <m/>
    <m/>
    <m/>
    <m/>
    <m/>
    <m/>
    <m/>
    <m/>
    <m/>
    <m/>
    <m/>
    <m/>
    <m/>
    <m/>
    <m/>
    <m/>
    <m/>
    <m/>
    <m/>
    <n v="0"/>
    <n v="84223"/>
    <n v="63466"/>
    <n v="147689"/>
    <s v="Dean or other administrator"/>
    <m/>
    <s v="yes"/>
    <m/>
    <m/>
    <m/>
    <m/>
    <m/>
    <n v="1595"/>
    <n v="2278"/>
    <n v="114"/>
    <n v="129"/>
    <n v="75175"/>
    <n v="9"/>
    <n v="257"/>
    <n v="176"/>
    <m/>
    <n v="8"/>
    <n v="58"/>
    <n v="63"/>
    <n v="2381"/>
    <m/>
    <m/>
    <n v="14"/>
    <n v="8.6"/>
    <m/>
    <m/>
    <n v="12"/>
    <n v="8.5"/>
    <n v="17.100000000000001"/>
    <n v="0.5"/>
    <n v="6102"/>
    <s v="actual"/>
    <n v="15546"/>
    <n v="17765"/>
    <n v="11863"/>
    <n v="3060"/>
    <m/>
    <n v="0"/>
    <n v="48234"/>
    <m/>
    <m/>
    <n v="24"/>
    <n v="14"/>
    <n v="460"/>
    <n v="139"/>
    <m/>
    <m/>
    <m/>
    <m/>
    <m/>
    <m/>
    <m/>
    <m/>
    <m/>
    <m/>
    <m/>
    <m/>
    <m/>
    <n v="219"/>
    <n v="4533"/>
    <n v="1"/>
    <n v="6"/>
    <n v="60"/>
    <n v="70"/>
    <n v="30"/>
    <n v="30"/>
    <n v="6"/>
    <n v="0"/>
    <n v="6"/>
    <n v="0"/>
    <m/>
    <m/>
    <m/>
    <m/>
    <m/>
    <n v="295552"/>
    <n v="0"/>
    <n v="0.39369215039711825"/>
    <n v="2.6853726411581093E-2"/>
    <n v="0.17658051716783241"/>
    <n v="0"/>
    <n v="0.38925038425339736"/>
    <n v="1.3623221770070892E-2"/>
    <m/>
    <n v="0"/>
    <n v="0.57027266756495065"/>
    <n v="0.42972733243504935"/>
    <m/>
    <m/>
    <m/>
    <m/>
    <m/>
    <m/>
    <m/>
    <m/>
    <m/>
    <m/>
    <m/>
    <n v="869.69234196601667"/>
    <x v="2"/>
  </r>
  <r>
    <s v="Rio Hondo CCD"/>
    <x v="81"/>
    <s v="881"/>
    <s v="Single College District"/>
    <x v="2"/>
    <n v="0.44146754468485416"/>
    <n v="0.20587017873941674"/>
    <n v="0.17"/>
    <n v="28.8"/>
    <n v="14.5"/>
    <n v="20100"/>
    <x v="4"/>
    <x v="715"/>
    <x v="146"/>
    <x v="10"/>
    <n v="34"/>
    <n v="295"/>
    <n v="81"/>
    <n v="46"/>
    <s v="wireless-unlimited"/>
    <n v="50000"/>
    <m/>
    <m/>
    <m/>
    <m/>
    <m/>
    <m/>
    <m/>
    <m/>
    <n v="4948"/>
    <n v="54948"/>
    <m/>
    <m/>
    <m/>
    <m/>
    <m/>
    <m/>
    <m/>
    <m/>
    <m/>
    <n v="4002"/>
    <n v="4002"/>
    <n v="25028"/>
    <m/>
    <m/>
    <m/>
    <m/>
    <m/>
    <m/>
    <m/>
    <m/>
    <m/>
    <n v="25028"/>
    <m/>
    <m/>
    <m/>
    <m/>
    <m/>
    <m/>
    <m/>
    <m/>
    <m/>
    <m/>
    <n v="0"/>
    <m/>
    <m/>
    <m/>
    <m/>
    <m/>
    <m/>
    <m/>
    <m/>
    <m/>
    <m/>
    <m/>
    <m/>
    <m/>
    <m/>
    <m/>
    <m/>
    <m/>
    <m/>
    <m/>
    <m/>
    <m/>
    <m/>
    <n v="56789"/>
    <m/>
    <m/>
    <m/>
    <m/>
    <m/>
    <m/>
    <m/>
    <m/>
    <m/>
    <n v="56789"/>
    <m/>
    <m/>
    <m/>
    <m/>
    <m/>
    <m/>
    <m/>
    <m/>
    <m/>
    <m/>
    <m/>
    <m/>
    <m/>
    <m/>
    <m/>
    <m/>
    <m/>
    <m/>
    <m/>
    <m/>
    <m/>
    <m/>
    <n v="2165"/>
    <m/>
    <m/>
    <m/>
    <m/>
    <m/>
    <m/>
    <m/>
    <m/>
    <m/>
    <n v="2165"/>
    <m/>
    <m/>
    <m/>
    <m/>
    <m/>
    <m/>
    <m/>
    <m/>
    <m/>
    <m/>
    <m/>
    <m/>
    <m/>
    <m/>
    <m/>
    <m/>
    <m/>
    <m/>
    <m/>
    <m/>
    <m/>
    <m/>
    <m/>
    <m/>
    <m/>
    <m/>
    <m/>
    <m/>
    <m/>
    <m/>
    <m/>
    <m/>
    <m/>
    <m/>
    <m/>
    <m/>
    <m/>
    <m/>
    <m/>
    <m/>
    <n v="0"/>
    <n v="79976"/>
    <n v="62956"/>
    <n v="142932"/>
    <s v="Dean or other administrator"/>
    <m/>
    <s v="yes"/>
    <m/>
    <m/>
    <m/>
    <m/>
    <m/>
    <n v="1831"/>
    <n v="1897"/>
    <n v="103"/>
    <n v="116"/>
    <n v="76306"/>
    <n v="14"/>
    <n v="271"/>
    <n v="174"/>
    <m/>
    <n v="8"/>
    <n v="22"/>
    <n v="30"/>
    <n v="2393"/>
    <m/>
    <m/>
    <n v="13"/>
    <n v="7.1"/>
    <m/>
    <m/>
    <n v="11"/>
    <n v="8.4"/>
    <n v="15.5"/>
    <n v="0.5"/>
    <n v="10526"/>
    <s v="actual"/>
    <n v="20894"/>
    <n v="22592"/>
    <n v="11171"/>
    <n v="1802"/>
    <m/>
    <n v="0"/>
    <n v="56459"/>
    <m/>
    <m/>
    <n v="20"/>
    <n v="12"/>
    <n v="525"/>
    <n v="150"/>
    <m/>
    <m/>
    <m/>
    <m/>
    <m/>
    <m/>
    <m/>
    <m/>
    <m/>
    <m/>
    <m/>
    <m/>
    <m/>
    <n v="331"/>
    <n v="6422"/>
    <n v="1"/>
    <n v="7"/>
    <n v="57"/>
    <n v="70"/>
    <n v="30"/>
    <n v="30"/>
    <n v="6"/>
    <n v="0"/>
    <n v="6"/>
    <n v="0"/>
    <m/>
    <m/>
    <m/>
    <m/>
    <m/>
    <n v="249669"/>
    <n v="0"/>
    <n v="0.38443455629250273"/>
    <n v="2.7999328351943582E-2"/>
    <n v="0.17510424537542327"/>
    <n v="0"/>
    <n v="0.39731480704111044"/>
    <n v="1.5147062939019953E-2"/>
    <m/>
    <n v="0"/>
    <n v="0.55953880166792602"/>
    <n v="0.44046119833207398"/>
    <m/>
    <m/>
    <m/>
    <m/>
    <m/>
    <m/>
    <m/>
    <m/>
    <m/>
    <m/>
    <m/>
    <n v="944.04739784945104"/>
    <x v="2"/>
  </r>
  <r>
    <s v="Rio Hondo CCD"/>
    <x v="81"/>
    <s v="881"/>
    <s v="Single College District"/>
    <x v="2"/>
    <n v="0.44146754468485416"/>
    <n v="0.20587017873941674"/>
    <n v="0.17"/>
    <n v="28.8"/>
    <n v="14.5"/>
    <n v="20110"/>
    <x v="5"/>
    <x v="716"/>
    <x v="26"/>
    <x v="10"/>
    <n v="34"/>
    <n v="381"/>
    <n v="75"/>
    <n v="120"/>
    <s v="wifi"/>
    <n v="50000"/>
    <m/>
    <n v="0"/>
    <n v="0"/>
    <n v="0"/>
    <n v="0"/>
    <m/>
    <m/>
    <n v="0"/>
    <n v="8499"/>
    <n v="58499"/>
    <n v="2000"/>
    <m/>
    <n v="0"/>
    <n v="0"/>
    <n v="0"/>
    <n v="0"/>
    <m/>
    <m/>
    <n v="0"/>
    <n v="0"/>
    <n v="2000"/>
    <n v="23716"/>
    <m/>
    <n v="0"/>
    <n v="0"/>
    <n v="0"/>
    <n v="0"/>
    <m/>
    <m/>
    <n v="0"/>
    <n v="0"/>
    <n v="23716"/>
    <n v="0"/>
    <m/>
    <n v="0"/>
    <n v="0"/>
    <n v="0"/>
    <n v="0"/>
    <m/>
    <m/>
    <n v="0"/>
    <n v="0"/>
    <n v="0"/>
    <m/>
    <m/>
    <m/>
    <m/>
    <m/>
    <m/>
    <m/>
    <m/>
    <m/>
    <m/>
    <m/>
    <m/>
    <m/>
    <m/>
    <m/>
    <m/>
    <m/>
    <m/>
    <m/>
    <m/>
    <m/>
    <m/>
    <n v="61831"/>
    <m/>
    <n v="0"/>
    <n v="0"/>
    <n v="0"/>
    <m/>
    <m/>
    <n v="0"/>
    <n v="0"/>
    <n v="0"/>
    <n v="61831"/>
    <m/>
    <m/>
    <m/>
    <m/>
    <m/>
    <m/>
    <m/>
    <m/>
    <m/>
    <m/>
    <m/>
    <m/>
    <m/>
    <m/>
    <m/>
    <m/>
    <m/>
    <m/>
    <m/>
    <m/>
    <m/>
    <m/>
    <n v="2000"/>
    <m/>
    <n v="0"/>
    <n v="0"/>
    <n v="0"/>
    <m/>
    <m/>
    <n v="0"/>
    <n v="0"/>
    <n v="0"/>
    <n v="2000"/>
    <m/>
    <m/>
    <m/>
    <m/>
    <m/>
    <m/>
    <m/>
    <m/>
    <m/>
    <m/>
    <m/>
    <m/>
    <m/>
    <m/>
    <m/>
    <m/>
    <m/>
    <m/>
    <m/>
    <m/>
    <m/>
    <m/>
    <m/>
    <m/>
    <m/>
    <m/>
    <m/>
    <m/>
    <m/>
    <m/>
    <n v="45000"/>
    <m/>
    <n v="0"/>
    <n v="0"/>
    <n v="0"/>
    <n v="0"/>
    <m/>
    <m/>
    <n v="0"/>
    <n v="0"/>
    <n v="45000"/>
    <n v="82215"/>
    <n v="65831"/>
    <n v="193046"/>
    <s v="Dean or other administrator"/>
    <m/>
    <s v="yes"/>
    <m/>
    <s v="None"/>
    <m/>
    <m/>
    <m/>
    <n v="1484"/>
    <n v="1500"/>
    <n v="123"/>
    <n v="123"/>
    <n v="77218"/>
    <n v="7"/>
    <n v="279"/>
    <n v="169"/>
    <n v="0"/>
    <n v="8"/>
    <n v="34"/>
    <n v="45"/>
    <n v="2326"/>
    <m/>
    <m/>
    <n v="17"/>
    <n v="6.9"/>
    <m/>
    <m/>
    <n v="10"/>
    <n v="7"/>
    <n v="13.9"/>
    <n v="40"/>
    <n v="11175"/>
    <s v="actual"/>
    <n v="17803"/>
    <n v="24541"/>
    <n v="11309"/>
    <n v="801"/>
    <m/>
    <m/>
    <n v="54454"/>
    <m/>
    <m/>
    <n v="43"/>
    <n v="43"/>
    <n v="510"/>
    <n v="132"/>
    <m/>
    <m/>
    <m/>
    <m/>
    <m/>
    <m/>
    <m/>
    <m/>
    <m/>
    <m/>
    <m/>
    <m/>
    <m/>
    <n v="358"/>
    <n v="4709"/>
    <n v="1"/>
    <n v="2"/>
    <n v="24"/>
    <n v="68"/>
    <n v="44"/>
    <n v="44"/>
    <n v="4"/>
    <n v="0"/>
    <n v="4"/>
    <n v="0"/>
    <m/>
    <m/>
    <m/>
    <m/>
    <m/>
    <n v="243659"/>
    <m/>
    <n v="0.30303140184204802"/>
    <n v="1.0360225024087523E-2"/>
    <n v="0.12285154833562985"/>
    <n v="0"/>
    <n v="0.32029153673217781"/>
    <n v="1.0360225024087523E-2"/>
    <m/>
    <n v="0.23310506304196926"/>
    <n v="0.42588295017767785"/>
    <n v="0.34101198678035288"/>
    <m/>
    <m/>
    <m/>
    <m/>
    <m/>
    <m/>
    <m/>
    <m/>
    <m/>
    <m/>
    <m/>
    <n v="911.6527029804688"/>
    <x v="2"/>
  </r>
  <r>
    <s v="Rio Hondo CCD"/>
    <x v="81"/>
    <s v="881"/>
    <s v="Single College District"/>
    <x v="2"/>
    <n v="0.44146754468485416"/>
    <n v="0.20587017873941674"/>
    <n v="0.17"/>
    <n v="28.8"/>
    <n v="14.5"/>
    <n v="20120"/>
    <x v="6"/>
    <x v="717"/>
    <x v="26"/>
    <x v="10"/>
    <n v="34"/>
    <n v="381"/>
    <n v="75"/>
    <n v="120"/>
    <s v="wifi"/>
    <n v="50000"/>
    <m/>
    <n v="0"/>
    <n v="0"/>
    <n v="0"/>
    <n v="0"/>
    <m/>
    <m/>
    <n v="0"/>
    <n v="10162"/>
    <n v="60162"/>
    <n v="1485"/>
    <m/>
    <n v="0"/>
    <n v="0"/>
    <n v="0"/>
    <n v="0"/>
    <m/>
    <m/>
    <n v="0"/>
    <n v="0"/>
    <n v="1485"/>
    <n v="23206"/>
    <m/>
    <n v="0"/>
    <n v="0"/>
    <n v="0"/>
    <n v="0"/>
    <m/>
    <m/>
    <n v="0"/>
    <n v="0"/>
    <n v="23206"/>
    <n v="0"/>
    <m/>
    <n v="0"/>
    <n v="0"/>
    <n v="0"/>
    <n v="0"/>
    <m/>
    <m/>
    <n v="0"/>
    <n v="0"/>
    <n v="0"/>
    <m/>
    <m/>
    <m/>
    <m/>
    <m/>
    <m/>
    <m/>
    <m/>
    <m/>
    <m/>
    <m/>
    <m/>
    <m/>
    <m/>
    <m/>
    <m/>
    <m/>
    <m/>
    <m/>
    <m/>
    <m/>
    <m/>
    <n v="65857"/>
    <m/>
    <n v="0"/>
    <n v="0"/>
    <n v="0"/>
    <m/>
    <m/>
    <n v="0"/>
    <n v="0"/>
    <n v="0"/>
    <n v="65857"/>
    <m/>
    <m/>
    <m/>
    <m/>
    <m/>
    <m/>
    <m/>
    <m/>
    <m/>
    <m/>
    <m/>
    <m/>
    <m/>
    <m/>
    <m/>
    <m/>
    <m/>
    <m/>
    <m/>
    <m/>
    <m/>
    <m/>
    <n v="2000"/>
    <m/>
    <n v="0"/>
    <n v="0"/>
    <n v="0"/>
    <m/>
    <m/>
    <n v="0"/>
    <n v="0"/>
    <n v="0"/>
    <n v="2000"/>
    <m/>
    <m/>
    <m/>
    <m/>
    <m/>
    <m/>
    <m/>
    <m/>
    <m/>
    <m/>
    <m/>
    <m/>
    <m/>
    <m/>
    <m/>
    <m/>
    <m/>
    <m/>
    <m/>
    <m/>
    <m/>
    <m/>
    <m/>
    <m/>
    <m/>
    <m/>
    <m/>
    <m/>
    <m/>
    <m/>
    <n v="45000"/>
    <m/>
    <n v="0"/>
    <n v="0"/>
    <n v="0"/>
    <n v="0"/>
    <m/>
    <m/>
    <n v="0"/>
    <n v="0"/>
    <n v="45000"/>
    <n v="83368"/>
    <n v="69342"/>
    <n v="197710"/>
    <s v="Dean or other administrator"/>
    <m/>
    <s v="yes"/>
    <m/>
    <s v="None"/>
    <m/>
    <m/>
    <m/>
    <n v="2182"/>
    <n v="2200"/>
    <n v="132"/>
    <n v="132"/>
    <n v="78663"/>
    <n v="4"/>
    <n v="283"/>
    <n v="172"/>
    <n v="0"/>
    <n v="8"/>
    <n v="32"/>
    <n v="33"/>
    <n v="2366"/>
    <m/>
    <m/>
    <n v="14"/>
    <n v="6.9"/>
    <m/>
    <m/>
    <n v="9"/>
    <n v="7.5"/>
    <n v="14.4"/>
    <n v="55"/>
    <n v="13734"/>
    <s v="actual"/>
    <n v="19009"/>
    <n v="23224"/>
    <n v="12076"/>
    <n v="665"/>
    <m/>
    <m/>
    <n v="54974"/>
    <m/>
    <m/>
    <n v="33"/>
    <n v="33"/>
    <n v="423"/>
    <n v="145"/>
    <m/>
    <m/>
    <m/>
    <m/>
    <m/>
    <m/>
    <m/>
    <m/>
    <m/>
    <m/>
    <m/>
    <m/>
    <m/>
    <n v="328"/>
    <n v="7388"/>
    <n v="1"/>
    <n v="1"/>
    <n v="28"/>
    <n v="68"/>
    <n v="44"/>
    <n v="44"/>
    <n v="4"/>
    <n v="0"/>
    <n v="4"/>
    <n v="0"/>
    <m/>
    <m/>
    <m/>
    <m/>
    <m/>
    <n v="273551"/>
    <m/>
    <n v="0.30429416822618988"/>
    <n v="7.5110009610034898E-3"/>
    <n v="0.11737393151585655"/>
    <n v="0"/>
    <n v="0.33309898335946586"/>
    <n v="1.011582621010571E-2"/>
    <m/>
    <n v="0.22760608972737847"/>
    <n v="0.42166809974204644"/>
    <n v="0.35072581053057511"/>
    <m/>
    <m/>
    <m/>
    <m/>
    <m/>
    <m/>
    <m/>
    <m/>
    <m/>
    <m/>
    <m/>
    <n v="917.41503968252914"/>
    <x v="2"/>
  </r>
  <r>
    <s v="Rio Hondo CCD"/>
    <x v="81"/>
    <s v="881"/>
    <s v="Single College District"/>
    <x v="2"/>
    <n v="0.44146754468485416"/>
    <n v="0.20587017873941674"/>
    <n v="0.17"/>
    <n v="28.8"/>
    <n v="14.5"/>
    <n v="20130"/>
    <x v="7"/>
    <x v="718"/>
    <x v="146"/>
    <x v="10"/>
    <n v="34"/>
    <n v="295"/>
    <n v="81"/>
    <n v="46"/>
    <m/>
    <n v="36000"/>
    <m/>
    <m/>
    <m/>
    <m/>
    <m/>
    <m/>
    <m/>
    <m/>
    <n v="4239"/>
    <n v="40239"/>
    <m/>
    <m/>
    <m/>
    <m/>
    <m/>
    <m/>
    <m/>
    <m/>
    <m/>
    <n v="3251"/>
    <n v="3251"/>
    <n v="25034"/>
    <m/>
    <m/>
    <m/>
    <m/>
    <m/>
    <m/>
    <m/>
    <m/>
    <m/>
    <n v="25034"/>
    <m/>
    <m/>
    <m/>
    <m/>
    <m/>
    <m/>
    <m/>
    <m/>
    <m/>
    <m/>
    <m/>
    <m/>
    <m/>
    <m/>
    <m/>
    <m/>
    <m/>
    <m/>
    <m/>
    <m/>
    <m/>
    <m/>
    <m/>
    <m/>
    <m/>
    <m/>
    <m/>
    <m/>
    <m/>
    <m/>
    <m/>
    <m/>
    <m/>
    <n v="62068"/>
    <m/>
    <m/>
    <m/>
    <m/>
    <m/>
    <m/>
    <m/>
    <m/>
    <m/>
    <n v="62068"/>
    <m/>
    <m/>
    <m/>
    <m/>
    <m/>
    <m/>
    <m/>
    <m/>
    <m/>
    <m/>
    <m/>
    <m/>
    <m/>
    <m/>
    <m/>
    <m/>
    <m/>
    <m/>
    <m/>
    <m/>
    <m/>
    <m/>
    <n v="898"/>
    <m/>
    <m/>
    <m/>
    <m/>
    <m/>
    <m/>
    <m/>
    <m/>
    <m/>
    <n v="898"/>
    <m/>
    <m/>
    <m/>
    <m/>
    <m/>
    <m/>
    <m/>
    <m/>
    <m/>
    <m/>
    <m/>
    <m/>
    <m/>
    <m/>
    <m/>
    <m/>
    <m/>
    <m/>
    <m/>
    <m/>
    <m/>
    <m/>
    <m/>
    <m/>
    <m/>
    <m/>
    <m/>
    <m/>
    <m/>
    <m/>
    <m/>
    <m/>
    <m/>
    <m/>
    <m/>
    <m/>
    <m/>
    <m/>
    <m/>
    <m/>
    <m/>
    <n v="65273"/>
    <n v="66217"/>
    <n v="131490"/>
    <s v="Dean or other administrator"/>
    <m/>
    <s v="No"/>
    <s v="PhD"/>
    <s v="None"/>
    <m/>
    <m/>
    <m/>
    <n v="1576"/>
    <n v="1855"/>
    <n v="135"/>
    <n v="142"/>
    <n v="79155"/>
    <n v="42"/>
    <n v="325"/>
    <n v="162"/>
    <m/>
    <n v="8"/>
    <n v="5"/>
    <n v="7"/>
    <n v="2233"/>
    <m/>
    <m/>
    <n v="13"/>
    <n v="6.5"/>
    <m/>
    <n v="9"/>
    <n v="9"/>
    <n v="7.5"/>
    <n v="14"/>
    <n v="0.5"/>
    <n v="11959"/>
    <s v="actual"/>
    <n v="19037"/>
    <n v="22403"/>
    <n v="9226"/>
    <n v="530"/>
    <n v="309"/>
    <m/>
    <n v="51505"/>
    <m/>
    <m/>
    <n v="30"/>
    <n v="9"/>
    <n v="380"/>
    <n v="113"/>
    <s v="No"/>
    <m/>
    <m/>
    <m/>
    <m/>
    <m/>
    <m/>
    <m/>
    <m/>
    <m/>
    <m/>
    <s v="No"/>
    <m/>
    <n v="185"/>
    <n v="5098"/>
    <n v="1"/>
    <n v="4"/>
    <n v="61"/>
    <n v="68"/>
    <n v="30"/>
    <n v="30"/>
    <n v="4"/>
    <n v="0"/>
    <n v="4"/>
    <n v="0"/>
    <s v="No"/>
    <m/>
    <m/>
    <s v="No"/>
    <s v="Yes"/>
    <n v="255828"/>
    <m/>
    <n v="0.30602327173169064"/>
    <n v="2.4724313636017948E-2"/>
    <n v="0.19038710168073616"/>
    <n v="0"/>
    <n v="0.47203589626587572"/>
    <n v="6.8294166856795197E-3"/>
    <m/>
    <n v="0"/>
    <n v="0.49641037341242678"/>
    <n v="0.50358962658757322"/>
    <m/>
    <m/>
    <m/>
    <m/>
    <m/>
    <m/>
    <m/>
    <m/>
    <m/>
    <m/>
    <m/>
    <n v="909.44361904761047"/>
    <x v="2"/>
  </r>
  <r>
    <s v="Rio Hondo CCD"/>
    <x v="81"/>
    <s v="881"/>
    <s v="Single College District"/>
    <x v="2"/>
    <n v="0.44146754468485416"/>
    <n v="0.20587017873941674"/>
    <n v="0.17"/>
    <n v="28.8"/>
    <n v="14.5"/>
    <n v="20140"/>
    <x v="8"/>
    <x v="719"/>
    <x v="146"/>
    <x v="10"/>
    <n v="34"/>
    <n v="295"/>
    <n v="81"/>
    <n v="46"/>
    <m/>
    <n v="40500"/>
    <m/>
    <m/>
    <m/>
    <m/>
    <m/>
    <m/>
    <m/>
    <m/>
    <n v="6300"/>
    <n v="46800"/>
    <m/>
    <m/>
    <m/>
    <m/>
    <m/>
    <m/>
    <m/>
    <m/>
    <m/>
    <m/>
    <n v="0"/>
    <n v="21154"/>
    <m/>
    <m/>
    <m/>
    <m/>
    <m/>
    <m/>
    <m/>
    <m/>
    <m/>
    <n v="21154"/>
    <m/>
    <m/>
    <m/>
    <m/>
    <m/>
    <m/>
    <m/>
    <m/>
    <m/>
    <m/>
    <n v="0"/>
    <n v="60819"/>
    <m/>
    <m/>
    <m/>
    <m/>
    <m/>
    <m/>
    <m/>
    <m/>
    <m/>
    <n v="60819"/>
    <n v="3250"/>
    <m/>
    <m/>
    <m/>
    <m/>
    <m/>
    <m/>
    <m/>
    <m/>
    <m/>
    <n v="3250"/>
    <n v="64069"/>
    <n v="0"/>
    <n v="0"/>
    <n v="0"/>
    <n v="0"/>
    <n v="0"/>
    <n v="0"/>
    <n v="0"/>
    <n v="0"/>
    <n v="0"/>
    <n v="64069"/>
    <m/>
    <m/>
    <m/>
    <m/>
    <m/>
    <m/>
    <m/>
    <m/>
    <m/>
    <m/>
    <n v="0"/>
    <n v="445"/>
    <m/>
    <m/>
    <m/>
    <m/>
    <m/>
    <m/>
    <m/>
    <m/>
    <m/>
    <n v="445"/>
    <n v="445"/>
    <n v="0"/>
    <n v="0"/>
    <n v="0"/>
    <n v="0"/>
    <n v="0"/>
    <n v="0"/>
    <n v="0"/>
    <n v="0"/>
    <n v="0"/>
    <n v="445"/>
    <m/>
    <m/>
    <m/>
    <m/>
    <m/>
    <m/>
    <m/>
    <m/>
    <m/>
    <n v="0"/>
    <m/>
    <m/>
    <m/>
    <m/>
    <m/>
    <m/>
    <m/>
    <m/>
    <m/>
    <n v="0"/>
    <n v="0"/>
    <n v="0"/>
    <n v="0"/>
    <n v="0"/>
    <n v="0"/>
    <n v="0"/>
    <n v="0"/>
    <n v="0"/>
    <n v="0"/>
    <n v="0"/>
    <m/>
    <m/>
    <m/>
    <m/>
    <m/>
    <m/>
    <m/>
    <m/>
    <m/>
    <m/>
    <n v="0"/>
    <n v="67954"/>
    <n v="64514"/>
    <n v="132468"/>
    <s v="Dean or other administrator"/>
    <m/>
    <s v="No"/>
    <s v="PhD"/>
    <s v="None"/>
    <m/>
    <m/>
    <m/>
    <n v="1384"/>
    <n v="1666"/>
    <n v="161"/>
    <n v="161"/>
    <n v="78810"/>
    <n v="5"/>
    <n v="330"/>
    <n v="123"/>
    <m/>
    <n v="8"/>
    <n v="3"/>
    <n v="3"/>
    <n v="2236"/>
    <s v="No"/>
    <m/>
    <n v="4"/>
    <n v="6.5"/>
    <m/>
    <n v="9"/>
    <n v="9"/>
    <n v="7.5"/>
    <n v="14"/>
    <n v="0.5"/>
    <n v="10522"/>
    <s v="actual"/>
    <n v="15717"/>
    <n v="22222"/>
    <n v="8958"/>
    <n v="250"/>
    <n v="359"/>
    <m/>
    <m/>
    <n v="32"/>
    <m/>
    <m/>
    <n v="26"/>
    <n v="587"/>
    <n v="159"/>
    <s v="No"/>
    <m/>
    <m/>
    <m/>
    <m/>
    <m/>
    <m/>
    <m/>
    <m/>
    <m/>
    <m/>
    <s v="No"/>
    <m/>
    <n v="198"/>
    <n v="5592"/>
    <n v="1"/>
    <n v="4"/>
    <n v="108"/>
    <n v="68"/>
    <n v="30"/>
    <n v="30"/>
    <n v="4"/>
    <n v="0"/>
    <n v="4"/>
    <n v="0"/>
    <s v="No"/>
    <m/>
    <s v="No"/>
    <s v="No"/>
    <s v="Yes"/>
    <n v="227398"/>
    <m/>
    <n v="0.35329287073104448"/>
    <n v="0"/>
    <n v="0.15969139716761785"/>
    <n v="0"/>
    <n v="0.483656430232207"/>
    <n v="3.3593018691306579E-3"/>
    <n v="0"/>
    <n v="0"/>
    <n v="0.51298426789866236"/>
    <n v="0.48701573210133769"/>
    <n v="0.2"/>
    <s v="Yes"/>
    <m/>
    <s v="Student Government"/>
    <m/>
    <m/>
    <m/>
    <m/>
    <m/>
    <m/>
    <m/>
    <n v="869.65889795917644"/>
    <x v="2"/>
  </r>
  <r>
    <s v="Riverside CCD"/>
    <x v="82"/>
    <s v="961"/>
    <s v="Multi-College District"/>
    <x v="2"/>
    <n v="0.70550161812297729"/>
    <n v="0.33877784123358079"/>
    <n v="0.17"/>
    <n v="4.5"/>
    <n v="17.7"/>
    <n v="20060"/>
    <x v="0"/>
    <x v="720"/>
    <x v="147"/>
    <x v="5"/>
    <n v="36"/>
    <n v="753"/>
    <n v="67"/>
    <n v="416"/>
    <n v="0"/>
    <n v="156747"/>
    <m/>
    <m/>
    <m/>
    <m/>
    <m/>
    <m/>
    <m/>
    <m/>
    <m/>
    <n v="156747"/>
    <n v="67174"/>
    <m/>
    <m/>
    <m/>
    <m/>
    <m/>
    <m/>
    <m/>
    <m/>
    <m/>
    <n v="67174"/>
    <n v="5571"/>
    <m/>
    <m/>
    <m/>
    <m/>
    <m/>
    <m/>
    <m/>
    <m/>
    <m/>
    <n v="5571"/>
    <n v="5800"/>
    <m/>
    <m/>
    <m/>
    <m/>
    <m/>
    <m/>
    <m/>
    <m/>
    <m/>
    <n v="5800"/>
    <m/>
    <m/>
    <m/>
    <m/>
    <m/>
    <m/>
    <m/>
    <m/>
    <m/>
    <m/>
    <m/>
    <m/>
    <m/>
    <m/>
    <m/>
    <m/>
    <m/>
    <m/>
    <m/>
    <m/>
    <m/>
    <m/>
    <n v="15857"/>
    <m/>
    <m/>
    <m/>
    <m/>
    <m/>
    <m/>
    <n v="37448"/>
    <m/>
    <n v="33600"/>
    <n v="86905"/>
    <m/>
    <m/>
    <m/>
    <m/>
    <m/>
    <m/>
    <m/>
    <m/>
    <m/>
    <m/>
    <m/>
    <m/>
    <m/>
    <m/>
    <m/>
    <m/>
    <m/>
    <m/>
    <m/>
    <m/>
    <m/>
    <m/>
    <n v="22901"/>
    <m/>
    <m/>
    <m/>
    <m/>
    <m/>
    <m/>
    <m/>
    <m/>
    <m/>
    <n v="22901"/>
    <m/>
    <m/>
    <m/>
    <m/>
    <m/>
    <m/>
    <m/>
    <m/>
    <m/>
    <m/>
    <m/>
    <m/>
    <m/>
    <m/>
    <m/>
    <m/>
    <m/>
    <m/>
    <m/>
    <m/>
    <m/>
    <m/>
    <m/>
    <m/>
    <m/>
    <m/>
    <m/>
    <m/>
    <m/>
    <m/>
    <n v="196620"/>
    <m/>
    <m/>
    <n v="157468"/>
    <m/>
    <m/>
    <m/>
    <m/>
    <m/>
    <m/>
    <n v="354088"/>
    <n v="229492"/>
    <n v="115606"/>
    <n v="699186"/>
    <s v="Dean or other administrator"/>
    <m/>
    <s v="yes"/>
    <m/>
    <m/>
    <s v="Release time"/>
    <s v="Stipend"/>
    <s v="Release Time AND Stipend"/>
    <n v="4641"/>
    <n v="4921"/>
    <n v="254"/>
    <n v="331"/>
    <n v="116797"/>
    <n v="2721"/>
    <n v="2807"/>
    <n v="581"/>
    <m/>
    <n v="292"/>
    <n v="309"/>
    <n v="530"/>
    <n v="4639"/>
    <m/>
    <m/>
    <n v="14"/>
    <n v="17.251999999999999"/>
    <m/>
    <m/>
    <n v="22.5"/>
    <m/>
    <n v="17.251999999999999"/>
    <m/>
    <n v="19333"/>
    <s v="actual"/>
    <n v="57995"/>
    <n v="39046"/>
    <n v="30958"/>
    <n v="6579"/>
    <m/>
    <n v="147183"/>
    <n v="281761"/>
    <m/>
    <m/>
    <n v="111"/>
    <n v="104"/>
    <n v="286"/>
    <n v="77"/>
    <m/>
    <m/>
    <m/>
    <m/>
    <m/>
    <m/>
    <m/>
    <m/>
    <m/>
    <m/>
    <m/>
    <m/>
    <m/>
    <n v="481"/>
    <n v="8295"/>
    <n v="1"/>
    <n v="4"/>
    <n v="84"/>
    <n v="69"/>
    <n v="48"/>
    <n v="48"/>
    <n v="8"/>
    <n v="8"/>
    <n v="8"/>
    <n v="8"/>
    <m/>
    <m/>
    <m/>
    <m/>
    <m/>
    <n v="566243"/>
    <n v="5075"/>
    <n v="0.22418498082055419"/>
    <n v="9.6074578152308548E-2"/>
    <n v="7.9678368846058129E-3"/>
    <n v="8.2953606050464399E-3"/>
    <n v="0.12429453678992429"/>
    <n v="3.2753802278649741E-2"/>
    <m/>
    <n v="0.50642890446891098"/>
    <n v="0.32822739585746852"/>
    <n v="0.16534369967362048"/>
    <m/>
    <m/>
    <m/>
    <m/>
    <m/>
    <m/>
    <m/>
    <m/>
    <m/>
    <m/>
    <m/>
    <n v="1261.6892340984609"/>
    <x v="1"/>
  </r>
  <r>
    <s v="Riverside CCD"/>
    <x v="82"/>
    <s v="961"/>
    <s v="Multi-College District"/>
    <x v="2"/>
    <n v="0.70550161812297729"/>
    <n v="0.33877784123358079"/>
    <n v="0.17"/>
    <n v="4.5"/>
    <n v="17.7"/>
    <n v="20070"/>
    <x v="1"/>
    <x v="721"/>
    <x v="147"/>
    <x v="5"/>
    <n v="36"/>
    <n v="753"/>
    <n v="67"/>
    <n v="416"/>
    <n v="0"/>
    <n v="163385"/>
    <m/>
    <m/>
    <m/>
    <m/>
    <m/>
    <m/>
    <m/>
    <m/>
    <m/>
    <n v="163385"/>
    <n v="67853"/>
    <m/>
    <m/>
    <m/>
    <m/>
    <m/>
    <m/>
    <m/>
    <m/>
    <m/>
    <n v="67853"/>
    <n v="5849"/>
    <m/>
    <m/>
    <m/>
    <m/>
    <m/>
    <m/>
    <m/>
    <m/>
    <m/>
    <n v="5849"/>
    <n v="31376"/>
    <m/>
    <m/>
    <m/>
    <m/>
    <m/>
    <m/>
    <m/>
    <m/>
    <m/>
    <n v="31376"/>
    <m/>
    <m/>
    <m/>
    <m/>
    <m/>
    <m/>
    <m/>
    <m/>
    <m/>
    <m/>
    <m/>
    <m/>
    <m/>
    <m/>
    <m/>
    <m/>
    <m/>
    <m/>
    <m/>
    <m/>
    <m/>
    <m/>
    <n v="13023"/>
    <m/>
    <m/>
    <m/>
    <m/>
    <m/>
    <m/>
    <n v="36696"/>
    <m/>
    <n v="47229"/>
    <n v="96948"/>
    <m/>
    <m/>
    <m/>
    <m/>
    <m/>
    <m/>
    <m/>
    <m/>
    <m/>
    <m/>
    <m/>
    <m/>
    <m/>
    <m/>
    <m/>
    <m/>
    <m/>
    <m/>
    <m/>
    <m/>
    <m/>
    <m/>
    <n v="33457"/>
    <m/>
    <m/>
    <m/>
    <m/>
    <m/>
    <m/>
    <m/>
    <m/>
    <m/>
    <n v="33457"/>
    <m/>
    <m/>
    <m/>
    <m/>
    <m/>
    <m/>
    <m/>
    <m/>
    <m/>
    <m/>
    <m/>
    <m/>
    <m/>
    <m/>
    <m/>
    <m/>
    <m/>
    <m/>
    <m/>
    <m/>
    <m/>
    <m/>
    <m/>
    <m/>
    <m/>
    <m/>
    <m/>
    <m/>
    <m/>
    <m/>
    <n v="180160"/>
    <m/>
    <m/>
    <n v="133660"/>
    <m/>
    <m/>
    <m/>
    <m/>
    <m/>
    <m/>
    <n v="313820"/>
    <n v="237087"/>
    <n v="161781"/>
    <n v="712688"/>
    <s v="Dean or other administrator"/>
    <m/>
    <s v="yes"/>
    <m/>
    <m/>
    <s v="Release time"/>
    <s v="Stipend"/>
    <s v="Release Time AND Stipend"/>
    <n v="5819"/>
    <n v="6523"/>
    <n v="312"/>
    <n v="368"/>
    <n v="120704"/>
    <n v="3497"/>
    <n v="6304"/>
    <n v="556"/>
    <n v="2498"/>
    <n v="292"/>
    <n v="305"/>
    <n v="456"/>
    <n v="4944"/>
    <m/>
    <m/>
    <n v="17"/>
    <n v="16.7"/>
    <m/>
    <m/>
    <n v="22.5"/>
    <m/>
    <n v="16.7"/>
    <m/>
    <n v="16486"/>
    <s v="actual"/>
    <n v="54244"/>
    <n v="45267"/>
    <n v="27322"/>
    <n v="6940"/>
    <m/>
    <n v="191817"/>
    <n v="325590"/>
    <m/>
    <m/>
    <n v="114"/>
    <n v="114"/>
    <n v="698"/>
    <n v="231"/>
    <m/>
    <m/>
    <m/>
    <m/>
    <m/>
    <m/>
    <m/>
    <m/>
    <m/>
    <m/>
    <m/>
    <m/>
    <m/>
    <n v="405"/>
    <n v="6587"/>
    <n v="1"/>
    <n v="8"/>
    <n v="224"/>
    <n v="69"/>
    <n v="48"/>
    <n v="48"/>
    <n v="8"/>
    <n v="8"/>
    <n v="8"/>
    <n v="8"/>
    <m/>
    <m/>
    <m/>
    <m/>
    <m/>
    <n v="645517"/>
    <n v="4047"/>
    <n v="0.22925179040477742"/>
    <n v="9.5207159374087955E-2"/>
    <n v="8.206957322138159E-3"/>
    <n v="4.4024874840042208E-2"/>
    <n v="0.13603147520373571"/>
    <n v="4.6944806142379274E-2"/>
    <m/>
    <n v="0.4403329367128393"/>
    <n v="0.33266590710100352"/>
    <n v="0.22700115618615721"/>
    <m/>
    <m/>
    <m/>
    <m/>
    <m/>
    <m/>
    <m/>
    <m/>
    <m/>
    <m/>
    <m/>
    <n v="1436.6267351012275"/>
    <x v="1"/>
  </r>
  <r>
    <s v="Riverside CCD"/>
    <x v="82"/>
    <s v="961"/>
    <s v="Multi-College District"/>
    <x v="2"/>
    <n v="0.70550161812297729"/>
    <n v="0.33877784123358079"/>
    <n v="0.17"/>
    <n v="4.5"/>
    <n v="17.7"/>
    <n v="20080"/>
    <x v="2"/>
    <x v="722"/>
    <x v="148"/>
    <x v="4"/>
    <n v="114"/>
    <n v="750"/>
    <n v="65"/>
    <n v="450"/>
    <m/>
    <n v="56495.57"/>
    <m/>
    <m/>
    <m/>
    <m/>
    <m/>
    <m/>
    <m/>
    <m/>
    <m/>
    <n v="56495.57"/>
    <n v="2750"/>
    <m/>
    <m/>
    <m/>
    <m/>
    <n v="3250"/>
    <m/>
    <m/>
    <m/>
    <m/>
    <n v="6000"/>
    <n v="31595.32"/>
    <m/>
    <m/>
    <m/>
    <m/>
    <m/>
    <m/>
    <m/>
    <m/>
    <m/>
    <n v="31595.32"/>
    <n v="0"/>
    <m/>
    <m/>
    <m/>
    <m/>
    <m/>
    <m/>
    <m/>
    <m/>
    <m/>
    <n v="0"/>
    <m/>
    <m/>
    <m/>
    <m/>
    <m/>
    <m/>
    <m/>
    <m/>
    <m/>
    <m/>
    <m/>
    <m/>
    <m/>
    <m/>
    <m/>
    <m/>
    <m/>
    <m/>
    <m/>
    <m/>
    <m/>
    <m/>
    <n v="30075.47"/>
    <m/>
    <n v="33600.43"/>
    <m/>
    <m/>
    <m/>
    <m/>
    <n v="36368"/>
    <m/>
    <m/>
    <n v="100078.9"/>
    <m/>
    <m/>
    <m/>
    <m/>
    <m/>
    <m/>
    <m/>
    <m/>
    <m/>
    <m/>
    <m/>
    <m/>
    <m/>
    <m/>
    <m/>
    <m/>
    <m/>
    <m/>
    <m/>
    <m/>
    <m/>
    <m/>
    <n v="22913.14"/>
    <m/>
    <m/>
    <m/>
    <m/>
    <m/>
    <m/>
    <m/>
    <m/>
    <m/>
    <n v="22913.14"/>
    <m/>
    <m/>
    <m/>
    <m/>
    <m/>
    <m/>
    <m/>
    <m/>
    <m/>
    <m/>
    <m/>
    <m/>
    <m/>
    <m/>
    <m/>
    <m/>
    <m/>
    <m/>
    <m/>
    <m/>
    <m/>
    <m/>
    <m/>
    <m/>
    <m/>
    <m/>
    <m/>
    <m/>
    <m/>
    <m/>
    <m/>
    <m/>
    <m/>
    <m/>
    <m/>
    <m/>
    <m/>
    <m/>
    <m/>
    <m/>
    <m/>
    <n v="88090.89"/>
    <n v="128992.04"/>
    <n v="217082.93"/>
    <s v="Dean or other administrator"/>
    <m/>
    <s v="yes"/>
    <m/>
    <m/>
    <s v="Release time"/>
    <m/>
    <m/>
    <m/>
    <m/>
    <m/>
    <m/>
    <n v="200000"/>
    <m/>
    <m/>
    <n v="0"/>
    <m/>
    <m/>
    <m/>
    <m/>
    <m/>
    <m/>
    <m/>
    <n v="7"/>
    <m/>
    <m/>
    <m/>
    <n v="25"/>
    <m/>
    <m/>
    <m/>
    <m/>
    <s v="estimate"/>
    <m/>
    <m/>
    <m/>
    <m/>
    <m/>
    <m/>
    <m/>
    <m/>
    <m/>
    <m/>
    <m/>
    <m/>
    <m/>
    <m/>
    <m/>
    <m/>
    <m/>
    <m/>
    <m/>
    <m/>
    <m/>
    <m/>
    <m/>
    <m/>
    <m/>
    <m/>
    <m/>
    <m/>
    <m/>
    <m/>
    <m/>
    <m/>
    <m/>
    <m/>
    <m/>
    <m/>
    <m/>
    <n v="6"/>
    <m/>
    <m/>
    <m/>
    <m/>
    <m/>
    <m/>
    <m/>
    <n v="0.26024879063498912"/>
    <n v="2.7639206822940892E-2"/>
    <n v="0.14554493068616681"/>
    <n v="0"/>
    <n v="0.46101690261873651"/>
    <n v="0.10555016923716665"/>
    <m/>
    <n v="0"/>
    <n v="0.40579372132115593"/>
    <n v="0.59420627867884401"/>
    <m/>
    <m/>
    <m/>
    <m/>
    <m/>
    <m/>
    <m/>
    <m/>
    <m/>
    <m/>
    <m/>
    <e v="#DIV/0!"/>
    <x v="1"/>
  </r>
  <r>
    <s v="Riverside CCD"/>
    <x v="82"/>
    <s v="961"/>
    <s v="Multi-College District"/>
    <x v="2"/>
    <n v="0.70550161812297729"/>
    <n v="0.33877784123358079"/>
    <n v="0.17"/>
    <n v="4.5"/>
    <n v="17.7"/>
    <n v="20090"/>
    <x v="3"/>
    <x v="723"/>
    <x v="148"/>
    <x v="4"/>
    <n v="114"/>
    <n v="750"/>
    <n v="65"/>
    <n v="450"/>
    <m/>
    <n v="53565.11"/>
    <m/>
    <m/>
    <m/>
    <m/>
    <n v="0"/>
    <m/>
    <m/>
    <m/>
    <m/>
    <n v="53565.11"/>
    <n v="6100"/>
    <m/>
    <m/>
    <m/>
    <m/>
    <m/>
    <m/>
    <m/>
    <m/>
    <m/>
    <n v="6100"/>
    <n v="29658.97"/>
    <m/>
    <m/>
    <m/>
    <m/>
    <m/>
    <m/>
    <m/>
    <m/>
    <m/>
    <n v="29658.97"/>
    <n v="0"/>
    <m/>
    <m/>
    <m/>
    <m/>
    <m/>
    <m/>
    <m/>
    <m/>
    <m/>
    <n v="0"/>
    <m/>
    <m/>
    <m/>
    <m/>
    <m/>
    <m/>
    <m/>
    <m/>
    <m/>
    <m/>
    <m/>
    <m/>
    <m/>
    <m/>
    <m/>
    <m/>
    <m/>
    <m/>
    <m/>
    <m/>
    <m/>
    <m/>
    <n v="36598.25"/>
    <m/>
    <n v="33102.04"/>
    <m/>
    <m/>
    <m/>
    <m/>
    <n v="36624.21"/>
    <m/>
    <m/>
    <n v="106324.5"/>
    <m/>
    <m/>
    <m/>
    <m/>
    <m/>
    <m/>
    <m/>
    <m/>
    <m/>
    <m/>
    <m/>
    <m/>
    <m/>
    <m/>
    <m/>
    <m/>
    <m/>
    <m/>
    <m/>
    <m/>
    <m/>
    <m/>
    <n v="20000"/>
    <m/>
    <m/>
    <m/>
    <m/>
    <m/>
    <m/>
    <m/>
    <m/>
    <m/>
    <n v="20000"/>
    <m/>
    <m/>
    <m/>
    <m/>
    <m/>
    <m/>
    <m/>
    <m/>
    <m/>
    <m/>
    <m/>
    <m/>
    <m/>
    <m/>
    <m/>
    <m/>
    <m/>
    <m/>
    <m/>
    <m/>
    <m/>
    <m/>
    <m/>
    <m/>
    <m/>
    <m/>
    <m/>
    <m/>
    <m/>
    <m/>
    <m/>
    <m/>
    <m/>
    <m/>
    <m/>
    <m/>
    <m/>
    <m/>
    <m/>
    <m/>
    <m/>
    <n v="83224.08"/>
    <n v="132424.5"/>
    <n v="215648.58000000002"/>
    <s v="Dean or other administrator"/>
    <m/>
    <s v="yes"/>
    <m/>
    <m/>
    <s v="Release time"/>
    <m/>
    <m/>
    <m/>
    <m/>
    <m/>
    <m/>
    <n v="200000"/>
    <m/>
    <m/>
    <n v="0"/>
    <m/>
    <m/>
    <m/>
    <m/>
    <m/>
    <m/>
    <m/>
    <n v="7"/>
    <m/>
    <m/>
    <m/>
    <n v="25"/>
    <m/>
    <m/>
    <m/>
    <m/>
    <s v="estimate"/>
    <m/>
    <m/>
    <m/>
    <m/>
    <m/>
    <m/>
    <m/>
    <m/>
    <m/>
    <m/>
    <m/>
    <m/>
    <m/>
    <m/>
    <m/>
    <m/>
    <m/>
    <m/>
    <m/>
    <m/>
    <m/>
    <m/>
    <m/>
    <m/>
    <m/>
    <m/>
    <m/>
    <m/>
    <m/>
    <m/>
    <m/>
    <m/>
    <m/>
    <m/>
    <m/>
    <m/>
    <m/>
    <n v="0"/>
    <m/>
    <m/>
    <m/>
    <m/>
    <m/>
    <m/>
    <m/>
    <n v="0.24839073830210243"/>
    <n v="2.8286761730589645E-2"/>
    <n v="0.13753380615814859"/>
    <n v="0"/>
    <n v="0.49304521272525881"/>
    <n v="9.2743481083900473E-2"/>
    <m/>
    <n v="0"/>
    <n v="0.38592454446025098"/>
    <n v="0.61407545553974896"/>
    <m/>
    <m/>
    <m/>
    <m/>
    <m/>
    <m/>
    <m/>
    <m/>
    <m/>
    <m/>
    <m/>
    <e v="#DIV/0!"/>
    <x v="1"/>
  </r>
  <r>
    <s v="Riverside CCD"/>
    <x v="82"/>
    <s v="961"/>
    <s v="Multi-College District"/>
    <x v="2"/>
    <n v="0.70550161812297729"/>
    <n v="0.33877784123358079"/>
    <n v="0.17"/>
    <n v="4.5"/>
    <n v="17.7"/>
    <n v="20100"/>
    <x v="4"/>
    <x v="724"/>
    <x v="148"/>
    <x v="4"/>
    <n v="114"/>
    <n v="750"/>
    <n v="65"/>
    <n v="450"/>
    <m/>
    <n v="12061.01"/>
    <m/>
    <m/>
    <m/>
    <m/>
    <n v="0"/>
    <m/>
    <m/>
    <m/>
    <m/>
    <n v="12061.01"/>
    <n v="6100"/>
    <m/>
    <n v="7759.8"/>
    <m/>
    <m/>
    <m/>
    <m/>
    <m/>
    <m/>
    <m/>
    <n v="13859.8"/>
    <n v="27746.37"/>
    <m/>
    <m/>
    <m/>
    <m/>
    <m/>
    <m/>
    <m/>
    <m/>
    <m/>
    <n v="27746.37"/>
    <n v="0"/>
    <m/>
    <m/>
    <m/>
    <m/>
    <m/>
    <m/>
    <m/>
    <m/>
    <m/>
    <n v="0"/>
    <m/>
    <m/>
    <m/>
    <m/>
    <m/>
    <m/>
    <m/>
    <m/>
    <m/>
    <m/>
    <m/>
    <m/>
    <m/>
    <m/>
    <m/>
    <m/>
    <m/>
    <m/>
    <m/>
    <m/>
    <m/>
    <m/>
    <n v="92494.399999999994"/>
    <m/>
    <n v="40109.300000000003"/>
    <m/>
    <m/>
    <m/>
    <m/>
    <n v="0"/>
    <m/>
    <m/>
    <n v="132603.70000000001"/>
    <m/>
    <m/>
    <m/>
    <m/>
    <m/>
    <m/>
    <m/>
    <m/>
    <m/>
    <m/>
    <m/>
    <m/>
    <m/>
    <m/>
    <m/>
    <m/>
    <m/>
    <m/>
    <m/>
    <m/>
    <m/>
    <m/>
    <n v="16314.16"/>
    <m/>
    <m/>
    <m/>
    <m/>
    <m/>
    <m/>
    <m/>
    <m/>
    <m/>
    <n v="16314.16"/>
    <m/>
    <m/>
    <m/>
    <m/>
    <m/>
    <m/>
    <m/>
    <m/>
    <m/>
    <m/>
    <m/>
    <m/>
    <m/>
    <m/>
    <m/>
    <m/>
    <m/>
    <m/>
    <m/>
    <m/>
    <m/>
    <m/>
    <m/>
    <m/>
    <m/>
    <m/>
    <m/>
    <m/>
    <m/>
    <m/>
    <m/>
    <m/>
    <m/>
    <m/>
    <m/>
    <m/>
    <m/>
    <m/>
    <m/>
    <m/>
    <m/>
    <n v="39807.379999999997"/>
    <n v="162777.66"/>
    <n v="202585.04"/>
    <s v="Dean or other administrator"/>
    <m/>
    <s v="yes"/>
    <m/>
    <m/>
    <s v="Release time"/>
    <m/>
    <m/>
    <m/>
    <m/>
    <m/>
    <m/>
    <n v="200000"/>
    <m/>
    <m/>
    <n v="0"/>
    <m/>
    <m/>
    <m/>
    <m/>
    <m/>
    <m/>
    <m/>
    <n v="7"/>
    <m/>
    <m/>
    <m/>
    <n v="25"/>
    <m/>
    <m/>
    <m/>
    <m/>
    <s v="estimate"/>
    <m/>
    <m/>
    <m/>
    <m/>
    <m/>
    <m/>
    <m/>
    <m/>
    <m/>
    <m/>
    <m/>
    <m/>
    <m/>
    <m/>
    <m/>
    <m/>
    <m/>
    <m/>
    <m/>
    <m/>
    <m/>
    <m/>
    <m/>
    <m/>
    <m/>
    <m/>
    <m/>
    <m/>
    <m/>
    <m/>
    <m/>
    <m/>
    <m/>
    <m/>
    <m/>
    <m/>
    <n v="0"/>
    <n v="0"/>
    <m/>
    <m/>
    <m/>
    <m/>
    <m/>
    <m/>
    <m/>
    <n v="5.9535541222589784E-2"/>
    <n v="6.8414725983715272E-2"/>
    <n v="0.13696159400516444"/>
    <n v="0"/>
    <n v="0.65455820429780998"/>
    <n v="8.0529934490720531E-2"/>
    <m/>
    <n v="0"/>
    <n v="0.19649713522775422"/>
    <n v="0.80350286477224575"/>
    <m/>
    <m/>
    <m/>
    <m/>
    <m/>
    <m/>
    <m/>
    <m/>
    <m/>
    <m/>
    <m/>
    <e v="#DIV/0!"/>
    <x v="1"/>
  </r>
  <r>
    <s v="Riverside CCD"/>
    <x v="82"/>
    <s v="961"/>
    <s v="Multi-College District"/>
    <x v="2"/>
    <n v="0.70550161812297729"/>
    <n v="0.33877784123358079"/>
    <n v="0.17"/>
    <n v="4.5"/>
    <n v="17.7"/>
    <n v="20110"/>
    <x v="5"/>
    <x v="725"/>
    <x v="147"/>
    <x v="15"/>
    <n v="84"/>
    <n v="753"/>
    <n v="67"/>
    <n v="416"/>
    <n v="0"/>
    <n v="7847"/>
    <m/>
    <m/>
    <m/>
    <m/>
    <m/>
    <m/>
    <m/>
    <m/>
    <n v="54435"/>
    <n v="62282"/>
    <n v="5100"/>
    <m/>
    <m/>
    <m/>
    <m/>
    <m/>
    <m/>
    <m/>
    <m/>
    <m/>
    <n v="5100"/>
    <n v="27550"/>
    <m/>
    <m/>
    <m/>
    <m/>
    <m/>
    <m/>
    <m/>
    <m/>
    <m/>
    <n v="27550"/>
    <n v="0"/>
    <m/>
    <m/>
    <m/>
    <m/>
    <m/>
    <m/>
    <m/>
    <m/>
    <m/>
    <n v="0"/>
    <m/>
    <m/>
    <m/>
    <m/>
    <m/>
    <m/>
    <m/>
    <m/>
    <m/>
    <m/>
    <m/>
    <m/>
    <m/>
    <m/>
    <m/>
    <m/>
    <m/>
    <m/>
    <m/>
    <m/>
    <m/>
    <m/>
    <n v="74568"/>
    <m/>
    <m/>
    <m/>
    <m/>
    <m/>
    <m/>
    <m/>
    <m/>
    <n v="38530"/>
    <n v="113098"/>
    <m/>
    <m/>
    <m/>
    <m/>
    <m/>
    <m/>
    <m/>
    <m/>
    <m/>
    <m/>
    <m/>
    <m/>
    <m/>
    <m/>
    <m/>
    <m/>
    <m/>
    <m/>
    <m/>
    <m/>
    <m/>
    <m/>
    <n v="8943"/>
    <m/>
    <m/>
    <m/>
    <m/>
    <m/>
    <m/>
    <m/>
    <m/>
    <m/>
    <n v="8943"/>
    <m/>
    <m/>
    <m/>
    <m/>
    <m/>
    <m/>
    <m/>
    <m/>
    <m/>
    <m/>
    <m/>
    <m/>
    <m/>
    <m/>
    <m/>
    <m/>
    <m/>
    <m/>
    <m/>
    <m/>
    <m/>
    <m/>
    <m/>
    <m/>
    <m/>
    <m/>
    <m/>
    <m/>
    <m/>
    <m/>
    <n v="0"/>
    <m/>
    <m/>
    <m/>
    <m/>
    <m/>
    <m/>
    <m/>
    <m/>
    <m/>
    <n v="0"/>
    <n v="89832"/>
    <n v="127141"/>
    <n v="216973"/>
    <s v="Dean or other administrator"/>
    <m/>
    <s v="yes"/>
    <m/>
    <m/>
    <s v="Release time"/>
    <s v="Stipend"/>
    <s v="Release time and stipend"/>
    <n v="1067"/>
    <n v="1314"/>
    <n v="439"/>
    <n v="494"/>
    <n v="104506"/>
    <n v="32759"/>
    <n v="48530"/>
    <n v="236"/>
    <n v="8"/>
    <n v="384"/>
    <n v="280"/>
    <n v="310"/>
    <n v="5834"/>
    <m/>
    <m/>
    <n v="9"/>
    <n v="6.625"/>
    <m/>
    <m/>
    <n v="15"/>
    <n v="11.15"/>
    <n v="17.774999999999999"/>
    <n v="6.31"/>
    <n v="6901"/>
    <s v="actual"/>
    <n v="25626"/>
    <n v="80486"/>
    <n v="11704"/>
    <n v="2409"/>
    <m/>
    <n v="47050"/>
    <n v="167275"/>
    <m/>
    <m/>
    <n v="82"/>
    <n v="76"/>
    <m/>
    <n v="0"/>
    <m/>
    <m/>
    <m/>
    <m/>
    <m/>
    <m/>
    <m/>
    <m/>
    <m/>
    <m/>
    <m/>
    <m/>
    <m/>
    <n v="138"/>
    <n v="3450"/>
    <n v="1"/>
    <n v="4"/>
    <n v="143"/>
    <n v="51"/>
    <n v="32"/>
    <n v="32"/>
    <n v="0"/>
    <n v="0"/>
    <n v="0"/>
    <n v="0"/>
    <m/>
    <m/>
    <m/>
    <m/>
    <m/>
    <n v="481564"/>
    <n v="54"/>
    <n v="0.28704954072626548"/>
    <n v="2.3505228761182266E-2"/>
    <n v="0.1269743239942297"/>
    <n v="0"/>
    <n v="0.52125379655533177"/>
    <n v="4.1217109962990786E-2"/>
    <m/>
    <n v="0"/>
    <n v="0.41402386472049518"/>
    <n v="0.58597613527950487"/>
    <m/>
    <m/>
    <m/>
    <m/>
    <m/>
    <m/>
    <m/>
    <m/>
    <m/>
    <m/>
    <m/>
    <n v="908.08218069788757"/>
    <x v="2"/>
  </r>
  <r>
    <s v="Riverside CCD"/>
    <x v="82"/>
    <s v="961"/>
    <s v="Multi-College District"/>
    <x v="2"/>
    <n v="0.70550161812297729"/>
    <n v="0.33877784123358079"/>
    <n v="0.17"/>
    <n v="4.5"/>
    <n v="17.7"/>
    <n v="20120"/>
    <x v="6"/>
    <x v="726"/>
    <x v="147"/>
    <x v="15"/>
    <n v="84"/>
    <n v="753"/>
    <n v="67"/>
    <n v="416"/>
    <n v="0"/>
    <n v="11405"/>
    <m/>
    <m/>
    <m/>
    <m/>
    <m/>
    <m/>
    <m/>
    <m/>
    <m/>
    <n v="11405"/>
    <n v="17625"/>
    <m/>
    <m/>
    <m/>
    <m/>
    <m/>
    <m/>
    <m/>
    <m/>
    <m/>
    <n v="17625"/>
    <n v="26746"/>
    <m/>
    <m/>
    <m/>
    <m/>
    <m/>
    <m/>
    <m/>
    <m/>
    <m/>
    <n v="26746"/>
    <n v="0"/>
    <m/>
    <m/>
    <m/>
    <m/>
    <m/>
    <m/>
    <m/>
    <m/>
    <m/>
    <n v="0"/>
    <m/>
    <m/>
    <m/>
    <m/>
    <m/>
    <m/>
    <m/>
    <m/>
    <m/>
    <m/>
    <m/>
    <m/>
    <m/>
    <m/>
    <m/>
    <m/>
    <m/>
    <m/>
    <m/>
    <m/>
    <m/>
    <m/>
    <n v="61363"/>
    <m/>
    <m/>
    <m/>
    <m/>
    <m/>
    <m/>
    <m/>
    <m/>
    <n v="39934"/>
    <n v="101297"/>
    <m/>
    <m/>
    <m/>
    <m/>
    <m/>
    <m/>
    <m/>
    <m/>
    <m/>
    <m/>
    <m/>
    <m/>
    <m/>
    <m/>
    <m/>
    <m/>
    <m/>
    <m/>
    <m/>
    <m/>
    <m/>
    <m/>
    <n v="2000"/>
    <m/>
    <m/>
    <m/>
    <m/>
    <m/>
    <m/>
    <m/>
    <m/>
    <m/>
    <n v="2000"/>
    <m/>
    <m/>
    <m/>
    <m/>
    <m/>
    <m/>
    <m/>
    <m/>
    <m/>
    <m/>
    <m/>
    <m/>
    <m/>
    <m/>
    <m/>
    <m/>
    <m/>
    <m/>
    <m/>
    <m/>
    <m/>
    <m/>
    <m/>
    <m/>
    <m/>
    <m/>
    <m/>
    <m/>
    <m/>
    <m/>
    <n v="0"/>
    <m/>
    <m/>
    <m/>
    <m/>
    <m/>
    <m/>
    <m/>
    <m/>
    <m/>
    <n v="0"/>
    <n v="38151"/>
    <n v="120922"/>
    <n v="159073"/>
    <s v="Dean or other administrator"/>
    <m/>
    <s v="yes"/>
    <m/>
    <m/>
    <s v="Release time"/>
    <s v="Stipend"/>
    <s v="Release time and stipend"/>
    <n v="1991"/>
    <n v="2272"/>
    <n v="622"/>
    <n v="669"/>
    <n v="106483"/>
    <n v="129"/>
    <n v="48659"/>
    <n v="236"/>
    <n v="4"/>
    <n v="384"/>
    <n v="126"/>
    <n v="132"/>
    <n v="5957"/>
    <m/>
    <m/>
    <n v="8"/>
    <n v="6.9124999999999996"/>
    <m/>
    <m/>
    <n v="15"/>
    <n v="11.15"/>
    <n v="18.0625"/>
    <n v="5.19"/>
    <n v="9757"/>
    <s v="actual"/>
    <n v="22249"/>
    <n v="73960"/>
    <n v="7519"/>
    <n v="2359"/>
    <m/>
    <n v="74300"/>
    <n v="180387"/>
    <m/>
    <m/>
    <n v="21"/>
    <n v="17"/>
    <m/>
    <n v="0"/>
    <m/>
    <m/>
    <m/>
    <m/>
    <m/>
    <m/>
    <m/>
    <m/>
    <m/>
    <m/>
    <m/>
    <m/>
    <m/>
    <n v="119"/>
    <n v="2975"/>
    <n v="1"/>
    <n v="4"/>
    <n v="140"/>
    <n v="54.5"/>
    <n v="40"/>
    <n v="40"/>
    <n v="0"/>
    <n v="0"/>
    <n v="0"/>
    <n v="0"/>
    <m/>
    <m/>
    <m/>
    <m/>
    <m/>
    <n v="475531"/>
    <n v="44"/>
    <n v="7.169664242203265E-2"/>
    <n v="0.11079818699590754"/>
    <n v="0.16813664166766201"/>
    <n v="0"/>
    <n v="0.63679568499996853"/>
    <n v="1.2572843914429224E-2"/>
    <m/>
    <n v="0"/>
    <n v="0.23983328408969468"/>
    <n v="0.76016671591030538"/>
    <m/>
    <m/>
    <m/>
    <m/>
    <m/>
    <m/>
    <m/>
    <m/>
    <m/>
    <m/>
    <m/>
    <n v="817.74143483276555"/>
    <x v="2"/>
  </r>
  <r>
    <s v="Riverside CCD"/>
    <x v="82"/>
    <s v="961"/>
    <s v="Multi-College District"/>
    <x v="2"/>
    <n v="0.70550161812297729"/>
    <n v="0.33877784123358079"/>
    <n v="0.17"/>
    <n v="4.5"/>
    <n v="17.7"/>
    <n v="20130"/>
    <x v="7"/>
    <x v="727"/>
    <x v="147"/>
    <x v="27"/>
    <n v="126"/>
    <n v="753"/>
    <n v="67"/>
    <n v="419"/>
    <m/>
    <n v="36756"/>
    <m/>
    <m/>
    <m/>
    <m/>
    <m/>
    <m/>
    <n v="21660"/>
    <m/>
    <m/>
    <n v="58416"/>
    <n v="2900"/>
    <m/>
    <m/>
    <m/>
    <m/>
    <m/>
    <m/>
    <m/>
    <m/>
    <m/>
    <n v="2900"/>
    <n v="32837"/>
    <m/>
    <m/>
    <m/>
    <m/>
    <m/>
    <m/>
    <m/>
    <m/>
    <m/>
    <n v="32837"/>
    <n v="0"/>
    <m/>
    <m/>
    <m/>
    <m/>
    <m/>
    <m/>
    <m/>
    <m/>
    <m/>
    <n v="0"/>
    <m/>
    <m/>
    <m/>
    <m/>
    <m/>
    <m/>
    <m/>
    <m/>
    <m/>
    <m/>
    <m/>
    <m/>
    <m/>
    <m/>
    <m/>
    <m/>
    <m/>
    <m/>
    <m/>
    <m/>
    <m/>
    <m/>
    <n v="26345"/>
    <m/>
    <m/>
    <m/>
    <m/>
    <m/>
    <n v="41867"/>
    <m/>
    <m/>
    <m/>
    <n v="68212"/>
    <m/>
    <m/>
    <m/>
    <m/>
    <m/>
    <m/>
    <m/>
    <m/>
    <m/>
    <m/>
    <m/>
    <m/>
    <m/>
    <m/>
    <m/>
    <m/>
    <m/>
    <m/>
    <m/>
    <m/>
    <m/>
    <m/>
    <n v="15011"/>
    <m/>
    <m/>
    <m/>
    <m/>
    <m/>
    <n v="7597"/>
    <m/>
    <m/>
    <m/>
    <n v="22608"/>
    <m/>
    <m/>
    <m/>
    <m/>
    <m/>
    <m/>
    <m/>
    <m/>
    <m/>
    <m/>
    <m/>
    <m/>
    <m/>
    <m/>
    <m/>
    <m/>
    <m/>
    <m/>
    <m/>
    <m/>
    <n v="0"/>
    <m/>
    <m/>
    <m/>
    <m/>
    <m/>
    <m/>
    <m/>
    <m/>
    <n v="0"/>
    <n v="0"/>
    <m/>
    <m/>
    <m/>
    <m/>
    <m/>
    <m/>
    <m/>
    <m/>
    <m/>
    <n v="0"/>
    <n v="91253"/>
    <n v="93720"/>
    <n v="184973"/>
    <s v="Dean or other administrator"/>
    <m/>
    <s v="No"/>
    <s v="M.A."/>
    <m/>
    <s v="Release time"/>
    <s v="Stipend"/>
    <m/>
    <n v="1160"/>
    <n v="1497"/>
    <n v="337"/>
    <n v="371"/>
    <n v="113807"/>
    <n v="30154"/>
    <n v="77925"/>
    <n v="236"/>
    <n v="9"/>
    <n v="387"/>
    <n v="203"/>
    <n v="221"/>
    <n v="6583"/>
    <m/>
    <m/>
    <n v="8"/>
    <n v="6.5692000000000004"/>
    <n v="0"/>
    <n v="11"/>
    <n v="11"/>
    <n v="9.75"/>
    <n v="16.319200000000002"/>
    <n v="6.5625"/>
    <n v="4831"/>
    <s v="actual"/>
    <n v="18327"/>
    <n v="66043"/>
    <n v="5944"/>
    <n v="1269"/>
    <n v="0"/>
    <m/>
    <n v="91583"/>
    <m/>
    <m/>
    <n v="23"/>
    <n v="17"/>
    <m/>
    <n v="3"/>
    <s v="No"/>
    <m/>
    <m/>
    <m/>
    <m/>
    <m/>
    <m/>
    <m/>
    <m/>
    <m/>
    <m/>
    <s v="No"/>
    <m/>
    <n v="108"/>
    <n v="2700"/>
    <n v="4"/>
    <n v="4"/>
    <n v="126"/>
    <n v="54.5"/>
    <n v="32"/>
    <n v="32"/>
    <n v="0"/>
    <n v="0"/>
    <n v="0"/>
    <n v="0"/>
    <s v="No"/>
    <m/>
    <m/>
    <s v="No"/>
    <s v="Yes"/>
    <n v="493615"/>
    <n v="49"/>
    <n v="0.31580825309639787"/>
    <n v="1.5677963810934569E-2"/>
    <n v="0.17752320608953739"/>
    <n v="0"/>
    <n v="0.36876733361085129"/>
    <n v="0.12222324339227887"/>
    <m/>
    <n v="0"/>
    <n v="0.49333145918593524"/>
    <n v="0.50666854081406476"/>
    <m/>
    <m/>
    <m/>
    <m/>
    <m/>
    <m/>
    <m/>
    <m/>
    <m/>
    <m/>
    <m/>
    <n v="865.21447129762089"/>
    <x v="2"/>
  </r>
  <r>
    <s v="Riverside CCD"/>
    <x v="82"/>
    <s v="961"/>
    <s v="Multi-College District"/>
    <x v="2"/>
    <n v="0.70550161812297729"/>
    <n v="0.33877784123358079"/>
    <n v="0.17"/>
    <n v="4.5"/>
    <n v="17.7"/>
    <n v="20140"/>
    <x v="8"/>
    <x v="728"/>
    <x v="147"/>
    <x v="27"/>
    <n v="126"/>
    <n v="753"/>
    <n v="67"/>
    <n v="419"/>
    <m/>
    <n v="14215.39"/>
    <n v="0"/>
    <n v="0"/>
    <n v="42645.75"/>
    <m/>
    <m/>
    <n v="0"/>
    <n v="0"/>
    <n v="3063.26"/>
    <n v="0"/>
    <n v="59924.4"/>
    <n v="0"/>
    <n v="0"/>
    <n v="0"/>
    <n v="0"/>
    <m/>
    <m/>
    <n v="0"/>
    <n v="0"/>
    <n v="11707"/>
    <n v="0"/>
    <n v="11707"/>
    <n v="7500"/>
    <n v="0"/>
    <n v="0"/>
    <n v="22500"/>
    <m/>
    <m/>
    <n v="0"/>
    <n v="0"/>
    <n v="649.77"/>
    <n v="0"/>
    <n v="30649.77"/>
    <n v="0"/>
    <n v="0"/>
    <n v="0"/>
    <n v="0"/>
    <m/>
    <m/>
    <n v="0"/>
    <n v="0"/>
    <n v="0"/>
    <n v="0"/>
    <n v="0"/>
    <n v="951.25"/>
    <n v="0"/>
    <n v="0"/>
    <n v="2853.75"/>
    <m/>
    <n v="0"/>
    <n v="40013.81"/>
    <n v="0"/>
    <n v="46539.66"/>
    <n v="0"/>
    <n v="90358.47"/>
    <n v="0"/>
    <n v="0"/>
    <n v="0"/>
    <n v="0"/>
    <m/>
    <n v="0"/>
    <n v="0"/>
    <n v="0"/>
    <n v="0"/>
    <n v="0"/>
    <n v="0"/>
    <n v="951.25"/>
    <n v="0"/>
    <n v="0"/>
    <n v="2853.75"/>
    <n v="0"/>
    <n v="0"/>
    <n v="40013.81"/>
    <n v="0"/>
    <n v="46539.66"/>
    <n v="0"/>
    <n v="90358.47"/>
    <n v="0"/>
    <n v="0"/>
    <n v="0"/>
    <n v="0"/>
    <m/>
    <n v="0"/>
    <n v="0"/>
    <n v="0"/>
    <n v="0"/>
    <n v="0"/>
    <n v="0"/>
    <n v="0"/>
    <n v="0"/>
    <n v="0"/>
    <n v="0"/>
    <m/>
    <n v="0"/>
    <n v="0"/>
    <n v="0"/>
    <n v="13940.45"/>
    <n v="0"/>
    <n v="13940.45"/>
    <n v="0"/>
    <n v="0"/>
    <n v="0"/>
    <n v="0"/>
    <n v="0"/>
    <n v="0"/>
    <n v="0"/>
    <n v="0"/>
    <n v="13940.45"/>
    <n v="0"/>
    <n v="13940.45"/>
    <n v="0"/>
    <n v="0"/>
    <n v="0"/>
    <n v="0"/>
    <n v="0"/>
    <n v="6750"/>
    <n v="0"/>
    <n v="0"/>
    <n v="0"/>
    <n v="6750"/>
    <n v="0"/>
    <n v="0"/>
    <n v="0"/>
    <n v="0"/>
    <n v="0"/>
    <n v="0"/>
    <n v="0"/>
    <n v="0"/>
    <n v="0"/>
    <n v="0"/>
    <n v="0"/>
    <n v="0"/>
    <n v="0"/>
    <n v="0"/>
    <n v="0"/>
    <n v="6750"/>
    <n v="0"/>
    <n v="0"/>
    <n v="0"/>
    <n v="6750"/>
    <n v="0"/>
    <n v="0"/>
    <n v="0"/>
    <n v="0"/>
    <m/>
    <m/>
    <n v="0"/>
    <n v="0"/>
    <n v="0"/>
    <n v="0"/>
    <n v="0"/>
    <n v="90574.17"/>
    <n v="122755.92"/>
    <n v="213330.09"/>
    <s v="Dean or other administrator"/>
    <m/>
    <s v="No"/>
    <s v="PhD"/>
    <m/>
    <s v="Release time"/>
    <s v="Stipend"/>
    <m/>
    <n v="1739"/>
    <n v="1935"/>
    <n v="682"/>
    <n v="817"/>
    <n v="116068"/>
    <n v="99"/>
    <n v="77781"/>
    <n v="188"/>
    <n v="7"/>
    <n v="385"/>
    <n v="139"/>
    <n v="139"/>
    <n v="6816"/>
    <s v="No"/>
    <m/>
    <n v="6"/>
    <n v="0.65"/>
    <n v="0"/>
    <n v="11"/>
    <n v="11"/>
    <n v="9.75"/>
    <n v="10.4"/>
    <n v="6.2249999999999996"/>
    <n v="5052"/>
    <s v="estimate"/>
    <n v="11473"/>
    <n v="33540"/>
    <n v="5846"/>
    <n v="712"/>
    <n v="0"/>
    <m/>
    <n v="51571"/>
    <n v="18"/>
    <n v="0"/>
    <m/>
    <n v="8"/>
    <m/>
    <n v="8"/>
    <s v="No"/>
    <m/>
    <m/>
    <m/>
    <m/>
    <m/>
    <m/>
    <m/>
    <m/>
    <m/>
    <m/>
    <s v="No"/>
    <m/>
    <n v="124"/>
    <n v="3100"/>
    <n v="1"/>
    <n v="5"/>
    <n v="161"/>
    <n v="54.5"/>
    <n v="32"/>
    <n v="32"/>
    <n v="0"/>
    <n v="0"/>
    <n v="0"/>
    <n v="0"/>
    <s v="No"/>
    <m/>
    <s v="No"/>
    <s v="No"/>
    <s v="Yes"/>
    <n v="545308"/>
    <n v="48"/>
    <n v="0.28089989555622463"/>
    <n v="5.4877396807923348E-2"/>
    <n v="0.14367298115329161"/>
    <n v="0"/>
    <n v="0.42356176758749786"/>
    <n v="6.5346852851372261E-2"/>
    <n v="3.1641106043690324E-2"/>
    <n v="0"/>
    <n v="0.42457287670951621"/>
    <n v="0.57542712329048373"/>
    <n v="0.77"/>
    <s v="Yes"/>
    <s v="General Library Book Budget"/>
    <m/>
    <m/>
    <m/>
    <s v="Textbook Donations from Faculty"/>
    <m/>
    <s v="Textbook Donations from Bookstore"/>
    <s v="Other"/>
    <s v="Perkins Grant"/>
    <n v="1430.6621245421372"/>
    <x v="2"/>
  </r>
  <r>
    <s v="Los Rios CCD"/>
    <x v="83"/>
    <s v="233"/>
    <s v="Multi-College District"/>
    <x v="4"/>
    <n v="0.72581179090553427"/>
    <n v="0.23864696500045141"/>
    <n v="0.28000000000000003"/>
    <n v="16.3"/>
    <n v="6.5"/>
    <n v="20060"/>
    <x v="0"/>
    <x v="729"/>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
    <n v="9"/>
    <m/>
    <m/>
    <n v="22"/>
    <n v="22"/>
    <n v="31"/>
    <m/>
    <m/>
    <m/>
    <m/>
    <m/>
    <m/>
    <m/>
    <m/>
    <m/>
    <m/>
    <m/>
    <m/>
    <m/>
    <m/>
    <m/>
    <m/>
    <m/>
    <m/>
    <m/>
    <m/>
    <m/>
    <m/>
    <m/>
    <m/>
    <m/>
    <m/>
    <m/>
    <m/>
    <m/>
    <m/>
    <m/>
    <m/>
    <m/>
    <m/>
    <m/>
    <m/>
    <m/>
    <m/>
    <m/>
    <m/>
    <m/>
    <m/>
    <m/>
    <m/>
    <m/>
    <m/>
    <m/>
    <m/>
    <e v="#DIV/0!"/>
    <e v="#DIV/0!"/>
    <e v="#DIV/0!"/>
    <e v="#DIV/0!"/>
    <e v="#DIV/0!"/>
    <e v="#DIV/0!"/>
    <m/>
    <e v="#DIV/0!"/>
    <e v="#DIV/0!"/>
    <e v="#DIV/0!"/>
    <m/>
    <m/>
    <m/>
    <m/>
    <m/>
    <m/>
    <m/>
    <m/>
    <m/>
    <m/>
    <m/>
    <n v="520.53399078341079"/>
    <x v="2"/>
  </r>
  <r>
    <s v="Los Rios CCD"/>
    <x v="83"/>
    <s v="233"/>
    <s v="Multi-College District"/>
    <x v="4"/>
    <n v="0.72581179090553427"/>
    <n v="0.23864696500045141"/>
    <n v="0.28000000000000003"/>
    <n v="16.3"/>
    <n v="6.5"/>
    <n v="20070"/>
    <x v="1"/>
    <x v="730"/>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9"/>
    <n v="9"/>
    <m/>
    <m/>
    <n v="22"/>
    <n v="22"/>
    <n v="31"/>
    <m/>
    <m/>
    <m/>
    <m/>
    <m/>
    <m/>
    <m/>
    <m/>
    <m/>
    <m/>
    <m/>
    <m/>
    <m/>
    <m/>
    <m/>
    <m/>
    <m/>
    <m/>
    <m/>
    <m/>
    <m/>
    <m/>
    <m/>
    <m/>
    <m/>
    <m/>
    <m/>
    <m/>
    <m/>
    <m/>
    <m/>
    <m/>
    <m/>
    <m/>
    <m/>
    <m/>
    <m/>
    <m/>
    <m/>
    <m/>
    <m/>
    <m/>
    <m/>
    <m/>
    <m/>
    <m/>
    <m/>
    <m/>
    <e v="#DIV/0!"/>
    <e v="#DIV/0!"/>
    <e v="#DIV/0!"/>
    <e v="#DIV/0!"/>
    <e v="#DIV/0!"/>
    <e v="#DIV/0!"/>
    <m/>
    <e v="#DIV/0!"/>
    <e v="#DIV/0!"/>
    <e v="#DIV/0!"/>
    <m/>
    <m/>
    <m/>
    <m/>
    <m/>
    <m/>
    <m/>
    <m/>
    <m/>
    <m/>
    <m/>
    <n v="533.03453149001723"/>
    <x v="2"/>
  </r>
  <r>
    <s v="Los Rios CCD"/>
    <x v="83"/>
    <s v="233"/>
    <s v="Multi-College District"/>
    <x v="4"/>
    <n v="0.72581179090553427"/>
    <n v="0.23864696500045141"/>
    <n v="0.28000000000000003"/>
    <n v="16.3"/>
    <n v="6.5"/>
    <n v="20080"/>
    <x v="2"/>
    <x v="731"/>
    <x v="149"/>
    <x v="1"/>
    <n v="20"/>
    <n v="817"/>
    <n v="58"/>
    <n v="40"/>
    <s v="unlimited, utilizing wireless network"/>
    <n v="122945"/>
    <m/>
    <m/>
    <m/>
    <m/>
    <m/>
    <m/>
    <m/>
    <m/>
    <m/>
    <n v="122945"/>
    <n v="4000"/>
    <m/>
    <m/>
    <m/>
    <m/>
    <m/>
    <m/>
    <m/>
    <m/>
    <m/>
    <n v="4000"/>
    <n v="46495"/>
    <m/>
    <m/>
    <m/>
    <m/>
    <m/>
    <m/>
    <m/>
    <m/>
    <m/>
    <n v="46495"/>
    <n v="3758"/>
    <m/>
    <m/>
    <m/>
    <m/>
    <m/>
    <m/>
    <m/>
    <m/>
    <m/>
    <n v="3758"/>
    <m/>
    <m/>
    <m/>
    <m/>
    <m/>
    <m/>
    <m/>
    <m/>
    <m/>
    <m/>
    <m/>
    <m/>
    <m/>
    <m/>
    <m/>
    <m/>
    <m/>
    <m/>
    <m/>
    <m/>
    <m/>
    <m/>
    <m/>
    <m/>
    <m/>
    <m/>
    <m/>
    <m/>
    <m/>
    <m/>
    <m/>
    <m/>
    <m/>
    <m/>
    <m/>
    <m/>
    <m/>
    <m/>
    <m/>
    <m/>
    <m/>
    <m/>
    <m/>
    <m/>
    <m/>
    <m/>
    <m/>
    <m/>
    <m/>
    <m/>
    <m/>
    <m/>
    <m/>
    <m/>
    <m/>
    <n v="8200"/>
    <m/>
    <m/>
    <m/>
    <m/>
    <m/>
    <m/>
    <m/>
    <m/>
    <m/>
    <n v="8200"/>
    <m/>
    <m/>
    <m/>
    <m/>
    <m/>
    <m/>
    <m/>
    <m/>
    <m/>
    <m/>
    <m/>
    <m/>
    <m/>
    <m/>
    <m/>
    <m/>
    <m/>
    <m/>
    <m/>
    <m/>
    <m/>
    <m/>
    <m/>
    <m/>
    <m/>
    <m/>
    <m/>
    <m/>
    <m/>
    <m/>
    <m/>
    <m/>
    <m/>
    <m/>
    <m/>
    <m/>
    <m/>
    <m/>
    <m/>
    <m/>
    <m/>
    <n v="173198"/>
    <n v="12200"/>
    <n v="185398"/>
    <s v="Dean or other administrator"/>
    <m/>
    <s v="yes"/>
    <s v="Unknown"/>
    <m/>
    <s v="Release time"/>
    <m/>
    <m/>
    <n v="2766"/>
    <n v="3736"/>
    <m/>
    <m/>
    <m/>
    <m/>
    <m/>
    <n v="380"/>
    <m/>
    <n v="75"/>
    <n v="692"/>
    <n v="788"/>
    <n v="4246"/>
    <m/>
    <m/>
    <n v="9"/>
    <n v="9"/>
    <m/>
    <m/>
    <n v="22"/>
    <n v="22"/>
    <n v="31"/>
    <m/>
    <n v="37635"/>
    <s v="estimate"/>
    <n v="30243"/>
    <n v="50830"/>
    <n v="22452"/>
    <m/>
    <m/>
    <m/>
    <n v="103525"/>
    <m/>
    <m/>
    <n v="1155"/>
    <n v="1147"/>
    <n v="2100"/>
    <n v="2027"/>
    <m/>
    <m/>
    <m/>
    <m/>
    <m/>
    <m/>
    <m/>
    <m/>
    <m/>
    <m/>
    <m/>
    <m/>
    <m/>
    <n v="226"/>
    <n v="5243"/>
    <n v="10"/>
    <n v="11"/>
    <m/>
    <n v="72.5"/>
    <n v="48"/>
    <n v="48"/>
    <n v="7"/>
    <n v="0"/>
    <n v="252"/>
    <n v="0"/>
    <m/>
    <m/>
    <m/>
    <m/>
    <m/>
    <n v="686065"/>
    <n v="87"/>
    <n v="0.6631409184565098"/>
    <n v="2.1575205773525064E-2"/>
    <n v="0.25078479811001197"/>
    <n v="2.0269905824226799E-2"/>
    <n v="0"/>
    <n v="4.4229171835726382E-2"/>
    <m/>
    <n v="0"/>
    <n v="0.9341956223907486"/>
    <n v="6.5804377609251452E-2"/>
    <m/>
    <m/>
    <m/>
    <m/>
    <m/>
    <m/>
    <m/>
    <m/>
    <m/>
    <m/>
    <m/>
    <n v="596.30751459293492"/>
    <x v="2"/>
  </r>
  <r>
    <s v="Los Rios CCD"/>
    <x v="83"/>
    <s v="233"/>
    <s v="Multi-College District"/>
    <x v="4"/>
    <n v="0.72581179090553427"/>
    <n v="0.23864696500045141"/>
    <n v="0.28000000000000003"/>
    <n v="16.3"/>
    <n v="6.5"/>
    <n v="20090"/>
    <x v="3"/>
    <x v="732"/>
    <x v="149"/>
    <x v="1"/>
    <n v="20"/>
    <n v="817"/>
    <n v="58"/>
    <n v="40"/>
    <s v="unlimited, utilizing wireless network"/>
    <n v="110383"/>
    <m/>
    <m/>
    <m/>
    <m/>
    <m/>
    <m/>
    <m/>
    <m/>
    <m/>
    <n v="110383"/>
    <n v="4080"/>
    <m/>
    <m/>
    <m/>
    <m/>
    <m/>
    <m/>
    <m/>
    <m/>
    <m/>
    <n v="4080"/>
    <n v="44628"/>
    <m/>
    <m/>
    <m/>
    <m/>
    <m/>
    <m/>
    <m/>
    <m/>
    <m/>
    <n v="44628"/>
    <n v="3131"/>
    <m/>
    <m/>
    <m/>
    <m/>
    <m/>
    <m/>
    <m/>
    <m/>
    <m/>
    <n v="3131"/>
    <m/>
    <m/>
    <m/>
    <m/>
    <m/>
    <m/>
    <m/>
    <m/>
    <m/>
    <m/>
    <m/>
    <m/>
    <m/>
    <m/>
    <m/>
    <m/>
    <m/>
    <m/>
    <m/>
    <m/>
    <m/>
    <m/>
    <m/>
    <m/>
    <m/>
    <m/>
    <m/>
    <m/>
    <m/>
    <m/>
    <m/>
    <m/>
    <m/>
    <m/>
    <m/>
    <m/>
    <m/>
    <m/>
    <m/>
    <m/>
    <m/>
    <m/>
    <m/>
    <m/>
    <m/>
    <m/>
    <m/>
    <m/>
    <m/>
    <m/>
    <m/>
    <m/>
    <m/>
    <m/>
    <m/>
    <n v="8250"/>
    <m/>
    <m/>
    <m/>
    <m/>
    <m/>
    <m/>
    <m/>
    <m/>
    <m/>
    <n v="8250"/>
    <m/>
    <m/>
    <m/>
    <m/>
    <m/>
    <m/>
    <m/>
    <m/>
    <m/>
    <m/>
    <m/>
    <m/>
    <m/>
    <m/>
    <m/>
    <m/>
    <m/>
    <m/>
    <m/>
    <m/>
    <m/>
    <m/>
    <m/>
    <m/>
    <m/>
    <m/>
    <m/>
    <m/>
    <m/>
    <m/>
    <m/>
    <m/>
    <m/>
    <m/>
    <m/>
    <m/>
    <m/>
    <m/>
    <m/>
    <m/>
    <m/>
    <n v="158142"/>
    <n v="12330"/>
    <n v="170472"/>
    <s v="Dean or other administrator"/>
    <m/>
    <s v="yes"/>
    <s v="Unknown"/>
    <m/>
    <s v="Release time"/>
    <m/>
    <m/>
    <n v="2002"/>
    <n v="2990"/>
    <m/>
    <m/>
    <n v="73120"/>
    <m/>
    <m/>
    <n v="340"/>
    <m/>
    <n v="65"/>
    <n v="900"/>
    <n v="1180"/>
    <n v="5034"/>
    <m/>
    <m/>
    <n v="9"/>
    <n v="9"/>
    <m/>
    <m/>
    <n v="22"/>
    <n v="22"/>
    <n v="31"/>
    <m/>
    <n v="32210"/>
    <s v="estimate"/>
    <n v="34295"/>
    <n v="66474"/>
    <n v="23494"/>
    <m/>
    <m/>
    <m/>
    <n v="124263"/>
    <m/>
    <m/>
    <n v="1305"/>
    <n v="1303"/>
    <n v="2660"/>
    <n v="2181"/>
    <m/>
    <m/>
    <m/>
    <m/>
    <m/>
    <m/>
    <m/>
    <m/>
    <m/>
    <m/>
    <m/>
    <m/>
    <m/>
    <n v="226"/>
    <n v="5729"/>
    <n v="9"/>
    <n v="13"/>
    <m/>
    <n v="72.5"/>
    <n v="48"/>
    <n v="48"/>
    <n v="6"/>
    <n v="0"/>
    <n v="204"/>
    <n v="0"/>
    <m/>
    <m/>
    <m/>
    <m/>
    <m/>
    <n v="702838"/>
    <n v="92"/>
    <n v="0.64751396123703597"/>
    <n v="2.3933549204561453E-2"/>
    <n v="0.26179079262283544"/>
    <n v="1.8366652588108313E-2"/>
    <n v="0"/>
    <n v="4.8395044347458817E-2"/>
    <m/>
    <n v="0"/>
    <n v="0.92767140644797974"/>
    <n v="7.2328593552020273E-2"/>
    <m/>
    <m/>
    <m/>
    <m/>
    <m/>
    <m/>
    <m/>
    <m/>
    <m/>
    <m/>
    <m/>
    <n v="631.25831029184917"/>
    <x v="2"/>
  </r>
  <r>
    <s v="Los Rios CCD"/>
    <x v="83"/>
    <s v="233"/>
    <s v="Multi-College District"/>
    <x v="4"/>
    <n v="0.72581179090553427"/>
    <n v="0.23864696500045141"/>
    <n v="0.28000000000000003"/>
    <n v="16.3"/>
    <n v="6.5"/>
    <n v="20100"/>
    <x v="4"/>
    <x v="733"/>
    <x v="149"/>
    <x v="1"/>
    <n v="20"/>
    <n v="817"/>
    <n v="58"/>
    <n v="40"/>
    <s v="unlimited, utilizing wireless network"/>
    <n v="103896"/>
    <m/>
    <m/>
    <m/>
    <m/>
    <m/>
    <m/>
    <m/>
    <m/>
    <m/>
    <n v="103896"/>
    <n v="5185"/>
    <m/>
    <m/>
    <m/>
    <m/>
    <m/>
    <m/>
    <m/>
    <m/>
    <m/>
    <n v="5185"/>
    <n v="39906"/>
    <m/>
    <m/>
    <m/>
    <m/>
    <m/>
    <m/>
    <m/>
    <m/>
    <m/>
    <n v="39906"/>
    <n v="2562"/>
    <m/>
    <m/>
    <m/>
    <m/>
    <m/>
    <m/>
    <m/>
    <m/>
    <m/>
    <n v="2562"/>
    <m/>
    <m/>
    <m/>
    <m/>
    <m/>
    <m/>
    <m/>
    <m/>
    <m/>
    <m/>
    <m/>
    <m/>
    <m/>
    <m/>
    <m/>
    <m/>
    <m/>
    <m/>
    <m/>
    <m/>
    <m/>
    <m/>
    <m/>
    <m/>
    <m/>
    <m/>
    <m/>
    <m/>
    <m/>
    <m/>
    <m/>
    <m/>
    <m/>
    <m/>
    <m/>
    <m/>
    <m/>
    <m/>
    <m/>
    <m/>
    <m/>
    <m/>
    <m/>
    <m/>
    <m/>
    <m/>
    <m/>
    <m/>
    <m/>
    <m/>
    <m/>
    <m/>
    <m/>
    <m/>
    <m/>
    <n v="8159"/>
    <m/>
    <m/>
    <m/>
    <m/>
    <m/>
    <m/>
    <m/>
    <m/>
    <m/>
    <n v="8159"/>
    <m/>
    <m/>
    <m/>
    <m/>
    <m/>
    <m/>
    <m/>
    <m/>
    <m/>
    <m/>
    <m/>
    <m/>
    <m/>
    <m/>
    <m/>
    <m/>
    <m/>
    <m/>
    <m/>
    <m/>
    <m/>
    <m/>
    <m/>
    <m/>
    <m/>
    <m/>
    <m/>
    <m/>
    <m/>
    <m/>
    <m/>
    <m/>
    <m/>
    <m/>
    <m/>
    <m/>
    <m/>
    <m/>
    <m/>
    <m/>
    <m/>
    <n v="146364"/>
    <n v="13344"/>
    <n v="159708"/>
    <s v="Dean or other administrator"/>
    <m/>
    <s v="yes"/>
    <s v="Unknown"/>
    <m/>
    <s v="Release time"/>
    <m/>
    <m/>
    <n v="2299"/>
    <n v="3259"/>
    <m/>
    <m/>
    <n v="70896"/>
    <m/>
    <m/>
    <n v="300"/>
    <n v="423"/>
    <n v="60"/>
    <n v="426"/>
    <n v="673"/>
    <n v="6214"/>
    <m/>
    <m/>
    <n v="9"/>
    <n v="9"/>
    <m/>
    <m/>
    <n v="22"/>
    <n v="22"/>
    <n v="31"/>
    <m/>
    <n v="22869"/>
    <s v="estimate"/>
    <n v="36307"/>
    <n v="74281"/>
    <n v="21812"/>
    <m/>
    <m/>
    <m/>
    <n v="132400"/>
    <m/>
    <m/>
    <n v="1582"/>
    <n v="1580"/>
    <n v="3775"/>
    <n v="2926"/>
    <m/>
    <m/>
    <m/>
    <m/>
    <m/>
    <m/>
    <m/>
    <m/>
    <m/>
    <m/>
    <m/>
    <m/>
    <m/>
    <n v="187"/>
    <n v="5164"/>
    <n v="7"/>
    <n v="10"/>
    <m/>
    <n v="72.5"/>
    <n v="48"/>
    <n v="48"/>
    <n v="6"/>
    <n v="0"/>
    <n v="204"/>
    <n v="0"/>
    <m/>
    <m/>
    <m/>
    <m/>
    <m/>
    <n v="1189706"/>
    <n v="98"/>
    <n v="0.65053723044556311"/>
    <n v="3.2465499536654396E-2"/>
    <n v="0.24986851003080623"/>
    <n v="1.6041776241640996E-2"/>
    <n v="0"/>
    <n v="5.1086983745335234E-2"/>
    <m/>
    <n v="0"/>
    <n v="0.91644751671801039"/>
    <n v="8.3552483281989637E-2"/>
    <m/>
    <m/>
    <m/>
    <m/>
    <m/>
    <m/>
    <m/>
    <m/>
    <m/>
    <m/>
    <m/>
    <n v="647.75054992318451"/>
    <x v="1"/>
  </r>
  <r>
    <s v="Los Rios CCD"/>
    <x v="83"/>
    <s v="233"/>
    <s v="Multi-College District"/>
    <x v="4"/>
    <n v="0.72581179090553427"/>
    <n v="0.23864696500045141"/>
    <n v="0.28000000000000003"/>
    <n v="16.3"/>
    <n v="6.5"/>
    <n v="20110"/>
    <x v="5"/>
    <x v="734"/>
    <x v="149"/>
    <x v="0"/>
    <n v="16"/>
    <n v="817"/>
    <n v="58"/>
    <n v="40"/>
    <s v="Unlimited, wireless network"/>
    <n v="81676.490000000005"/>
    <m/>
    <m/>
    <m/>
    <m/>
    <m/>
    <m/>
    <m/>
    <m/>
    <m/>
    <m/>
    <n v="6100"/>
    <m/>
    <m/>
    <m/>
    <m/>
    <m/>
    <m/>
    <m/>
    <m/>
    <m/>
    <m/>
    <n v="22412.17"/>
    <m/>
    <m/>
    <m/>
    <m/>
    <m/>
    <m/>
    <m/>
    <m/>
    <m/>
    <m/>
    <n v="0"/>
    <m/>
    <m/>
    <m/>
    <m/>
    <m/>
    <m/>
    <m/>
    <m/>
    <m/>
    <m/>
    <m/>
    <m/>
    <m/>
    <m/>
    <m/>
    <m/>
    <m/>
    <m/>
    <m/>
    <m/>
    <m/>
    <m/>
    <m/>
    <m/>
    <m/>
    <m/>
    <m/>
    <m/>
    <m/>
    <m/>
    <m/>
    <m/>
    <n v="11926.8"/>
    <m/>
    <m/>
    <m/>
    <m/>
    <m/>
    <m/>
    <m/>
    <m/>
    <m/>
    <m/>
    <m/>
    <m/>
    <m/>
    <m/>
    <m/>
    <m/>
    <m/>
    <m/>
    <m/>
    <m/>
    <m/>
    <m/>
    <m/>
    <m/>
    <m/>
    <m/>
    <m/>
    <m/>
    <m/>
    <m/>
    <m/>
    <m/>
    <n v="7500"/>
    <m/>
    <m/>
    <m/>
    <m/>
    <m/>
    <m/>
    <m/>
    <m/>
    <m/>
    <m/>
    <m/>
    <m/>
    <m/>
    <m/>
    <m/>
    <m/>
    <m/>
    <m/>
    <m/>
    <m/>
    <m/>
    <m/>
    <m/>
    <m/>
    <m/>
    <m/>
    <m/>
    <m/>
    <m/>
    <m/>
    <m/>
    <m/>
    <m/>
    <m/>
    <m/>
    <m/>
    <m/>
    <m/>
    <m/>
    <m/>
    <n v="0"/>
    <m/>
    <m/>
    <m/>
    <m/>
    <m/>
    <m/>
    <m/>
    <m/>
    <m/>
    <m/>
    <n v="0"/>
    <n v="0"/>
    <n v="0"/>
    <s v="Dean or other administrator"/>
    <m/>
    <s v="yes"/>
    <m/>
    <m/>
    <s v="Release time"/>
    <m/>
    <m/>
    <n v="1854"/>
    <n v="2464"/>
    <m/>
    <m/>
    <n v="66514"/>
    <n v="2280"/>
    <n v="21722"/>
    <n v="290"/>
    <m/>
    <n v="45"/>
    <n v="230"/>
    <n v="230"/>
    <n v="6141"/>
    <m/>
    <m/>
    <n v="8"/>
    <n v="1"/>
    <m/>
    <m/>
    <n v="23"/>
    <n v="1"/>
    <n v="2"/>
    <m/>
    <n v="33080"/>
    <s v="estimate"/>
    <n v="38071"/>
    <n v="77927"/>
    <n v="18509"/>
    <m/>
    <m/>
    <m/>
    <n v="134507"/>
    <m/>
    <m/>
    <n v="1516"/>
    <n v="1512"/>
    <n v="3593"/>
    <n v="2793"/>
    <m/>
    <m/>
    <m/>
    <m/>
    <m/>
    <m/>
    <m/>
    <m/>
    <m/>
    <m/>
    <m/>
    <m/>
    <m/>
    <n v="193"/>
    <n v="5185"/>
    <n v="7"/>
    <n v="7"/>
    <m/>
    <n v="72.5"/>
    <n v="48"/>
    <n v="48"/>
    <n v="6"/>
    <n v="0"/>
    <n v="6"/>
    <n v="0"/>
    <m/>
    <m/>
    <m/>
    <m/>
    <m/>
    <n v="592251"/>
    <n v="3"/>
    <e v="#DIV/0!"/>
    <e v="#DIV/0!"/>
    <e v="#DIV/0!"/>
    <e v="#DIV/0!"/>
    <e v="#DIV/0!"/>
    <e v="#DIV/0!"/>
    <m/>
    <e v="#DIV/0!"/>
    <e v="#DIV/0!"/>
    <e v="#DIV/0!"/>
    <m/>
    <m/>
    <m/>
    <m/>
    <m/>
    <m/>
    <m/>
    <m/>
    <m/>
    <m/>
    <m/>
    <n v="8720.4474285714932"/>
    <x v="2"/>
  </r>
  <r>
    <s v="Los Rios CCD"/>
    <x v="83"/>
    <s v="233"/>
    <s v="Multi-College District"/>
    <x v="4"/>
    <n v="0.72581179090553427"/>
    <n v="0.23864696500045141"/>
    <n v="0.28000000000000003"/>
    <n v="16.3"/>
    <n v="6.5"/>
    <n v="20120"/>
    <x v="6"/>
    <x v="735"/>
    <x v="149"/>
    <x v="0"/>
    <n v="16"/>
    <n v="817"/>
    <n v="58"/>
    <n v="40"/>
    <s v="Unlimited, wireless network"/>
    <n v="94611.41"/>
    <m/>
    <m/>
    <m/>
    <m/>
    <m/>
    <m/>
    <m/>
    <m/>
    <m/>
    <m/>
    <n v="7288.72"/>
    <m/>
    <m/>
    <m/>
    <m/>
    <m/>
    <m/>
    <m/>
    <m/>
    <m/>
    <m/>
    <n v="31669.03"/>
    <m/>
    <m/>
    <m/>
    <m/>
    <m/>
    <m/>
    <m/>
    <m/>
    <m/>
    <m/>
    <n v="0"/>
    <m/>
    <m/>
    <m/>
    <m/>
    <m/>
    <m/>
    <m/>
    <m/>
    <m/>
    <m/>
    <m/>
    <m/>
    <m/>
    <m/>
    <m/>
    <m/>
    <m/>
    <m/>
    <m/>
    <m/>
    <m/>
    <m/>
    <m/>
    <m/>
    <m/>
    <m/>
    <m/>
    <m/>
    <m/>
    <m/>
    <m/>
    <m/>
    <n v="8803"/>
    <m/>
    <m/>
    <m/>
    <m/>
    <m/>
    <m/>
    <m/>
    <m/>
    <m/>
    <m/>
    <m/>
    <m/>
    <m/>
    <m/>
    <m/>
    <m/>
    <m/>
    <m/>
    <m/>
    <m/>
    <m/>
    <m/>
    <m/>
    <m/>
    <m/>
    <m/>
    <m/>
    <m/>
    <m/>
    <m/>
    <m/>
    <m/>
    <n v="7500"/>
    <m/>
    <m/>
    <m/>
    <m/>
    <m/>
    <m/>
    <m/>
    <m/>
    <m/>
    <m/>
    <m/>
    <m/>
    <m/>
    <m/>
    <m/>
    <m/>
    <m/>
    <m/>
    <m/>
    <m/>
    <m/>
    <m/>
    <m/>
    <m/>
    <m/>
    <m/>
    <m/>
    <m/>
    <m/>
    <m/>
    <m/>
    <m/>
    <m/>
    <m/>
    <m/>
    <m/>
    <m/>
    <m/>
    <m/>
    <m/>
    <n v="0"/>
    <m/>
    <m/>
    <m/>
    <m/>
    <m/>
    <m/>
    <m/>
    <m/>
    <m/>
    <m/>
    <n v="0"/>
    <n v="0"/>
    <n v="0"/>
    <s v="Dean or other administrator"/>
    <m/>
    <s v="yes"/>
    <m/>
    <m/>
    <s v="Release time"/>
    <m/>
    <m/>
    <n v="1889"/>
    <n v="2867"/>
    <m/>
    <m/>
    <n v="68557"/>
    <n v="870"/>
    <n v="22482"/>
    <n v="270"/>
    <m/>
    <n v="45"/>
    <n v="95"/>
    <n v="95"/>
    <n v="6466"/>
    <m/>
    <m/>
    <n v="8"/>
    <n v="1"/>
    <m/>
    <m/>
    <n v="23"/>
    <n v="1"/>
    <n v="2"/>
    <m/>
    <n v="31200"/>
    <s v="estimate"/>
    <n v="38458"/>
    <n v="74489"/>
    <n v="13721"/>
    <m/>
    <m/>
    <m/>
    <n v="126668"/>
    <m/>
    <m/>
    <n v="1520"/>
    <n v="1514"/>
    <n v="3478"/>
    <n v="2612"/>
    <m/>
    <m/>
    <m/>
    <m/>
    <m/>
    <m/>
    <m/>
    <m/>
    <m/>
    <m/>
    <m/>
    <m/>
    <m/>
    <n v="189"/>
    <n v="5203"/>
    <n v="6"/>
    <n v="6"/>
    <m/>
    <n v="72.5"/>
    <n v="48"/>
    <n v="48"/>
    <n v="6"/>
    <n v="0"/>
    <n v="6"/>
    <n v="0"/>
    <m/>
    <m/>
    <m/>
    <m/>
    <m/>
    <n v="585850"/>
    <n v="1"/>
    <e v="#DIV/0!"/>
    <e v="#DIV/0!"/>
    <e v="#DIV/0!"/>
    <e v="#DIV/0!"/>
    <e v="#DIV/0!"/>
    <e v="#DIV/0!"/>
    <m/>
    <e v="#DIV/0!"/>
    <e v="#DIV/0!"/>
    <e v="#DIV/0!"/>
    <m/>
    <m/>
    <m/>
    <m/>
    <m/>
    <m/>
    <m/>
    <m/>
    <m/>
    <m/>
    <m/>
    <n v="8377.4002857143696"/>
    <x v="2"/>
  </r>
  <r>
    <s v="Los Rios CCD"/>
    <x v="83"/>
    <s v="233"/>
    <s v="Multi-College District"/>
    <x v="4"/>
    <n v="0.72581179090553427"/>
    <n v="0.23864696500045141"/>
    <n v="0.28000000000000003"/>
    <n v="16.3"/>
    <n v="6.5"/>
    <n v="20130"/>
    <x v="7"/>
    <x v="736"/>
    <x v="149"/>
    <x v="0"/>
    <n v="16"/>
    <n v="817"/>
    <n v="58"/>
    <n v="150"/>
    <m/>
    <n v="48647.55"/>
    <m/>
    <n v="0"/>
    <n v="48106.55"/>
    <m/>
    <m/>
    <n v="0"/>
    <n v="281.64999999999998"/>
    <n v="0"/>
    <n v="0"/>
    <n v="97035.75"/>
    <n v="3240.7"/>
    <m/>
    <n v="1143.8599999999999"/>
    <n v="0"/>
    <m/>
    <m/>
    <n v="0"/>
    <n v="0"/>
    <n v="0"/>
    <n v="0"/>
    <n v="4384.5599999999995"/>
    <n v="26302.2"/>
    <m/>
    <n v="0"/>
    <n v="0"/>
    <m/>
    <m/>
    <n v="0"/>
    <n v="0"/>
    <n v="0"/>
    <n v="0"/>
    <n v="26302.2"/>
    <n v="0"/>
    <m/>
    <n v="0"/>
    <n v="0"/>
    <m/>
    <m/>
    <n v="0"/>
    <n v="0"/>
    <n v="0"/>
    <n v="0"/>
    <n v="0"/>
    <m/>
    <m/>
    <m/>
    <m/>
    <m/>
    <m/>
    <m/>
    <m/>
    <m/>
    <m/>
    <m/>
    <m/>
    <m/>
    <m/>
    <m/>
    <m/>
    <m/>
    <m/>
    <m/>
    <m/>
    <m/>
    <m/>
    <n v="1765.33"/>
    <m/>
    <n v="48284.04"/>
    <n v="0"/>
    <m/>
    <n v="0"/>
    <n v="3148"/>
    <n v="0"/>
    <n v="0"/>
    <n v="0"/>
    <n v="53197.37"/>
    <m/>
    <m/>
    <m/>
    <m/>
    <m/>
    <m/>
    <m/>
    <m/>
    <m/>
    <m/>
    <m/>
    <m/>
    <m/>
    <m/>
    <m/>
    <m/>
    <m/>
    <m/>
    <m/>
    <m/>
    <m/>
    <m/>
    <n v="10700"/>
    <m/>
    <n v="0"/>
    <n v="0"/>
    <m/>
    <n v="0"/>
    <n v="0"/>
    <m/>
    <n v="0"/>
    <n v="0"/>
    <n v="10700"/>
    <m/>
    <m/>
    <m/>
    <m/>
    <m/>
    <m/>
    <m/>
    <m/>
    <m/>
    <m/>
    <m/>
    <m/>
    <m/>
    <m/>
    <m/>
    <m/>
    <m/>
    <m/>
    <m/>
    <m/>
    <n v="0"/>
    <m/>
    <n v="0"/>
    <n v="0"/>
    <m/>
    <n v="0"/>
    <m/>
    <n v="0"/>
    <n v="0"/>
    <n v="0"/>
    <n v="5753"/>
    <m/>
    <n v="0"/>
    <n v="0"/>
    <m/>
    <m/>
    <n v="0"/>
    <n v="0"/>
    <n v="0"/>
    <n v="0"/>
    <n v="5753"/>
    <n v="123337.95"/>
    <n v="68281.929999999993"/>
    <n v="197372.88"/>
    <s v="Dean or other administrator"/>
    <m/>
    <s v="yes"/>
    <m/>
    <m/>
    <s v="Release time"/>
    <m/>
    <m/>
    <n v="2142"/>
    <n v="3733"/>
    <m/>
    <m/>
    <n v="73816"/>
    <n v="246"/>
    <n v="22669"/>
    <n v="220"/>
    <m/>
    <n v="45"/>
    <n v="230"/>
    <n v="230"/>
    <n v="6141"/>
    <m/>
    <m/>
    <n v="13"/>
    <n v="7.9"/>
    <n v="0"/>
    <n v="23"/>
    <n v="23"/>
    <n v="1"/>
    <n v="8.9"/>
    <m/>
    <n v="30603"/>
    <s v="estimate"/>
    <n v="35965"/>
    <n v="67849"/>
    <n v="12604"/>
    <n v="4567"/>
    <n v="0"/>
    <m/>
    <n v="120985"/>
    <m/>
    <m/>
    <n v="1857"/>
    <n v="1469"/>
    <n v="1145"/>
    <m/>
    <s v="Yes"/>
    <s v="ARC LIBRARY"/>
    <s v="CRC LIBRARY"/>
    <s v="EDC LIBRARY"/>
    <s v="FLC LIBRARY"/>
    <s v="ALL CSUS"/>
    <s v="ALL UC"/>
    <s v="ALL COMMUNITY COLLEGE LIBRARIES"/>
    <m/>
    <m/>
    <m/>
    <s v="No"/>
    <m/>
    <n v="179"/>
    <n v="3837"/>
    <n v="16"/>
    <n v="17"/>
    <n v="312"/>
    <n v="63"/>
    <n v="40"/>
    <n v="40"/>
    <n v="216"/>
    <n v="0"/>
    <n v="216"/>
    <n v="0"/>
    <s v="No"/>
    <m/>
    <m/>
    <s v="No"/>
    <s v="Yes"/>
    <n v="574457"/>
    <m/>
    <n v="0.491636692943833"/>
    <n v="2.2214602127708729E-2"/>
    <n v="0.13326146935688429"/>
    <n v="0"/>
    <n v="0.26952725217365225"/>
    <n v="5.4212108573376445E-2"/>
    <m/>
    <n v="2.9147874824545297E-2"/>
    <n v="0.62489816230071726"/>
    <n v="0.34595396287473734"/>
    <m/>
    <m/>
    <m/>
    <m/>
    <m/>
    <m/>
    <m/>
    <m/>
    <m/>
    <m/>
    <m/>
    <n v="1819.0918138041952"/>
    <x v="2"/>
  </r>
  <r>
    <s v="Los Rios CCD"/>
    <x v="83"/>
    <s v="233"/>
    <s v="Multi-College District"/>
    <x v="4"/>
    <n v="0.72581179090553427"/>
    <n v="0.23864696500045141"/>
    <n v="0.28000000000000003"/>
    <n v="16.3"/>
    <n v="6.5"/>
    <n v="20140"/>
    <x v="8"/>
    <x v="737"/>
    <x v="149"/>
    <x v="3"/>
    <n v="16"/>
    <n v="24"/>
    <n v="817"/>
    <n v="150"/>
    <m/>
    <n v="36868.400000000001"/>
    <m/>
    <m/>
    <m/>
    <m/>
    <m/>
    <m/>
    <m/>
    <m/>
    <n v="16959.740000000002"/>
    <n v="53828.14"/>
    <n v="4064.86"/>
    <m/>
    <n v="3706"/>
    <m/>
    <m/>
    <m/>
    <m/>
    <m/>
    <m/>
    <m/>
    <n v="7770.8600000000006"/>
    <n v="14889.97"/>
    <m/>
    <m/>
    <n v="8976.69"/>
    <m/>
    <m/>
    <m/>
    <m/>
    <m/>
    <m/>
    <n v="23866.66"/>
    <m/>
    <m/>
    <m/>
    <m/>
    <m/>
    <m/>
    <m/>
    <m/>
    <m/>
    <m/>
    <n v="0"/>
    <m/>
    <m/>
    <m/>
    <m/>
    <m/>
    <m/>
    <n v="3962"/>
    <m/>
    <m/>
    <m/>
    <n v="3962"/>
    <m/>
    <m/>
    <m/>
    <m/>
    <m/>
    <m/>
    <m/>
    <m/>
    <m/>
    <m/>
    <n v="0"/>
    <n v="0"/>
    <n v="0"/>
    <n v="0"/>
    <n v="0"/>
    <n v="0"/>
    <n v="0"/>
    <n v="3962"/>
    <n v="0"/>
    <n v="0"/>
    <n v="0"/>
    <n v="3962"/>
    <m/>
    <m/>
    <m/>
    <m/>
    <m/>
    <m/>
    <m/>
    <m/>
    <m/>
    <m/>
    <n v="0"/>
    <n v="8400"/>
    <n v="2500"/>
    <m/>
    <m/>
    <m/>
    <m/>
    <m/>
    <m/>
    <m/>
    <m/>
    <n v="10900"/>
    <n v="8400"/>
    <n v="2500"/>
    <n v="0"/>
    <n v="0"/>
    <n v="0"/>
    <n v="0"/>
    <n v="0"/>
    <n v="0"/>
    <n v="0"/>
    <n v="0"/>
    <n v="10900"/>
    <m/>
    <m/>
    <m/>
    <m/>
    <m/>
    <m/>
    <m/>
    <m/>
    <m/>
    <n v="0"/>
    <m/>
    <m/>
    <m/>
    <m/>
    <m/>
    <m/>
    <m/>
    <m/>
    <m/>
    <n v="0"/>
    <n v="0"/>
    <n v="0"/>
    <n v="0"/>
    <n v="0"/>
    <n v="0"/>
    <n v="0"/>
    <n v="0"/>
    <n v="0"/>
    <n v="0"/>
    <n v="0"/>
    <n v="5770"/>
    <m/>
    <m/>
    <m/>
    <m/>
    <m/>
    <m/>
    <m/>
    <m/>
    <m/>
    <n v="5770"/>
    <n v="77694.8"/>
    <n v="22632.86"/>
    <n v="106097.66"/>
    <s v="Dean or other administrator"/>
    <m/>
    <s v="yes"/>
    <s v="PhD"/>
    <m/>
    <s v="Release time"/>
    <m/>
    <m/>
    <n v="2195"/>
    <n v="3081"/>
    <m/>
    <m/>
    <n v="67303"/>
    <n v="84"/>
    <n v="23047"/>
    <n v="200"/>
    <n v="960"/>
    <n v="45"/>
    <n v="490"/>
    <n v="530"/>
    <n v="6631"/>
    <s v="No"/>
    <m/>
    <n v="8"/>
    <n v="1"/>
    <m/>
    <n v="23"/>
    <n v="23"/>
    <n v="1"/>
    <n v="2"/>
    <n v="9.75"/>
    <n v="14000"/>
    <s v="estimate"/>
    <n v="23602"/>
    <n v="65232"/>
    <n v="10237"/>
    <n v="3333"/>
    <m/>
    <m/>
    <n v="102404"/>
    <n v="22"/>
    <n v="1348"/>
    <m/>
    <n v="1372"/>
    <n v="2794"/>
    <n v="46"/>
    <s v="Yes"/>
    <s v="American River College"/>
    <s v="Cosumnes River College"/>
    <s v="Folsom Lake College"/>
    <s v="EDC"/>
    <s v="ALL CSUS"/>
    <s v="ALL UC"/>
    <s v="ALL COMMUNITY COLLEGE LIBRARIES"/>
    <m/>
    <m/>
    <m/>
    <s v="No"/>
    <m/>
    <n v="156"/>
    <n v="1871"/>
    <n v="16"/>
    <n v="17"/>
    <n v="323"/>
    <n v="63"/>
    <n v="40"/>
    <n v="40"/>
    <n v="216"/>
    <n v="0"/>
    <n v="216"/>
    <n v="0"/>
    <s v="No"/>
    <m/>
    <s v="No"/>
    <s v="No"/>
    <s v="Yes"/>
    <n v="553921"/>
    <n v="11"/>
    <n v="0.50734521383412223"/>
    <n v="7.3242520146061654E-2"/>
    <n v="0.22494991878237464"/>
    <n v="0"/>
    <n v="3.7342953652323714E-2"/>
    <n v="0.1027355362974075"/>
    <n v="0"/>
    <n v="5.4383857287710211E-2"/>
    <n v="0.73229513261649692"/>
    <n v="0.21332101009579288"/>
    <n v="0.59"/>
    <s v="Yes"/>
    <s v="General Library Book Budget"/>
    <m/>
    <m/>
    <m/>
    <s v="Textbook Donations from Faculty"/>
    <m/>
    <m/>
    <m/>
    <m/>
    <n v="7941.4465714286534"/>
    <x v="2"/>
  </r>
  <r>
    <s v="South Orange County CCD"/>
    <x v="84"/>
    <s v="891"/>
    <s v="Multi-College District"/>
    <x v="3"/>
    <n v="0.29156970594457371"/>
    <n v="9.5885339538819545E-2"/>
    <n v="0.4"/>
    <n v="16.600000000000001"/>
    <n v="29.4"/>
    <n v="20060"/>
    <x v="0"/>
    <x v="738"/>
    <x v="150"/>
    <x v="18"/>
    <n v="0"/>
    <n v="314"/>
    <n v="35"/>
    <n v="75"/>
    <s v="Wireless Access"/>
    <n v="12000"/>
    <m/>
    <m/>
    <m/>
    <m/>
    <n v="39000"/>
    <m/>
    <m/>
    <m/>
    <m/>
    <n v="83912"/>
    <m/>
    <m/>
    <m/>
    <m/>
    <n v="28000"/>
    <m/>
    <m/>
    <m/>
    <m/>
    <m/>
    <n v="28000"/>
    <n v="0"/>
    <m/>
    <m/>
    <m/>
    <m/>
    <m/>
    <m/>
    <m/>
    <m/>
    <m/>
    <n v="0"/>
    <n v="3800"/>
    <m/>
    <m/>
    <m/>
    <m/>
    <m/>
    <m/>
    <m/>
    <m/>
    <m/>
    <n v="3800"/>
    <m/>
    <m/>
    <m/>
    <m/>
    <m/>
    <m/>
    <m/>
    <m/>
    <m/>
    <m/>
    <m/>
    <m/>
    <m/>
    <m/>
    <m/>
    <m/>
    <m/>
    <m/>
    <m/>
    <m/>
    <m/>
    <m/>
    <n v="17500"/>
    <m/>
    <m/>
    <m/>
    <m/>
    <m/>
    <m/>
    <n v="28000"/>
    <m/>
    <m/>
    <n v="45500"/>
    <m/>
    <m/>
    <m/>
    <m/>
    <m/>
    <m/>
    <m/>
    <m/>
    <m/>
    <m/>
    <m/>
    <m/>
    <m/>
    <m/>
    <m/>
    <m/>
    <m/>
    <m/>
    <m/>
    <m/>
    <m/>
    <m/>
    <m/>
    <m/>
    <m/>
    <m/>
    <n v="13000"/>
    <m/>
    <m/>
    <m/>
    <m/>
    <m/>
    <n v="13000"/>
    <m/>
    <m/>
    <m/>
    <m/>
    <m/>
    <m/>
    <m/>
    <m/>
    <m/>
    <m/>
    <m/>
    <m/>
    <m/>
    <m/>
    <m/>
    <m/>
    <m/>
    <m/>
    <m/>
    <m/>
    <m/>
    <m/>
    <m/>
    <m/>
    <m/>
    <m/>
    <m/>
    <m/>
    <m/>
    <m/>
    <m/>
    <m/>
    <m/>
    <m/>
    <m/>
    <m/>
    <m/>
    <m/>
    <m/>
    <m/>
    <m/>
    <n v="111912"/>
    <n v="62300"/>
    <n v="174212"/>
    <s v="Dean or other administrator"/>
    <m/>
    <s v="No"/>
    <s v="PhD"/>
    <m/>
    <m/>
    <s v="Stipend"/>
    <m/>
    <n v="1739"/>
    <n v="2286"/>
    <n v="250"/>
    <n v="265"/>
    <n v="104718"/>
    <n v="2685"/>
    <n v="10004"/>
    <n v="260"/>
    <m/>
    <n v="185"/>
    <n v="590"/>
    <n v="785"/>
    <n v="6422"/>
    <m/>
    <m/>
    <n v="5"/>
    <n v="8.73"/>
    <m/>
    <m/>
    <n v="9"/>
    <n v="8.25"/>
    <n v="16.98"/>
    <n v="0.25"/>
    <n v="12963"/>
    <s v="actual"/>
    <n v="11514"/>
    <n v="7679"/>
    <n v="4007"/>
    <m/>
    <m/>
    <m/>
    <m/>
    <m/>
    <m/>
    <n v="110"/>
    <n v="88"/>
    <n v="337"/>
    <n v="114"/>
    <m/>
    <m/>
    <m/>
    <m/>
    <m/>
    <m/>
    <m/>
    <m/>
    <m/>
    <m/>
    <m/>
    <m/>
    <m/>
    <n v="202"/>
    <n v="1072"/>
    <n v="2"/>
    <n v="2"/>
    <n v="120"/>
    <n v="66"/>
    <n v="60"/>
    <n v="52"/>
    <n v="6"/>
    <n v="0"/>
    <n v="6"/>
    <n v="0"/>
    <m/>
    <m/>
    <m/>
    <m/>
    <m/>
    <n v="335101"/>
    <n v="29"/>
    <n v="0.48166601611829263"/>
    <n v="0.16072371593231236"/>
    <n v="0"/>
    <n v="2.1812504305099532E-2"/>
    <n v="0.26117603839000758"/>
    <n v="7.4621725254287882E-2"/>
    <m/>
    <n v="0"/>
    <n v="0.64238973205060501"/>
    <n v="0.35761026794939499"/>
    <m/>
    <m/>
    <m/>
    <m/>
    <m/>
    <m/>
    <m/>
    <m/>
    <m/>
    <m/>
    <m/>
    <n v="797.46923551516363"/>
    <x v="2"/>
  </r>
  <r>
    <s v="South Orange County CCD"/>
    <x v="84"/>
    <s v="891"/>
    <s v="Multi-College District"/>
    <x v="3"/>
    <n v="0.29156970594457371"/>
    <n v="9.5885339538819545E-2"/>
    <n v="0.4"/>
    <n v="16.600000000000001"/>
    <n v="29.4"/>
    <n v="20070"/>
    <x v="1"/>
    <x v="739"/>
    <x v="150"/>
    <x v="18"/>
    <n v="0"/>
    <n v="314"/>
    <n v="35"/>
    <n v="75"/>
    <s v="Wireless Access"/>
    <n v="59500"/>
    <m/>
    <m/>
    <m/>
    <m/>
    <m/>
    <m/>
    <m/>
    <m/>
    <m/>
    <n v="59500"/>
    <n v="30500"/>
    <m/>
    <m/>
    <m/>
    <m/>
    <m/>
    <m/>
    <m/>
    <m/>
    <m/>
    <n v="30500"/>
    <n v="0"/>
    <m/>
    <m/>
    <m/>
    <m/>
    <m/>
    <m/>
    <m/>
    <m/>
    <m/>
    <n v="0"/>
    <m/>
    <m/>
    <m/>
    <m/>
    <m/>
    <m/>
    <m/>
    <m/>
    <m/>
    <m/>
    <m/>
    <m/>
    <m/>
    <m/>
    <m/>
    <m/>
    <m/>
    <m/>
    <m/>
    <m/>
    <m/>
    <m/>
    <m/>
    <m/>
    <m/>
    <m/>
    <m/>
    <m/>
    <m/>
    <m/>
    <m/>
    <m/>
    <m/>
    <m/>
    <m/>
    <m/>
    <m/>
    <m/>
    <m/>
    <m/>
    <n v="34300"/>
    <m/>
    <m/>
    <n v="34300"/>
    <m/>
    <m/>
    <m/>
    <m/>
    <m/>
    <m/>
    <m/>
    <m/>
    <m/>
    <m/>
    <m/>
    <m/>
    <m/>
    <m/>
    <m/>
    <m/>
    <m/>
    <m/>
    <m/>
    <m/>
    <m/>
    <m/>
    <n v="16200"/>
    <m/>
    <m/>
    <m/>
    <m/>
    <m/>
    <m/>
    <m/>
    <m/>
    <m/>
    <n v="16200"/>
    <m/>
    <m/>
    <m/>
    <m/>
    <m/>
    <m/>
    <m/>
    <m/>
    <m/>
    <m/>
    <m/>
    <m/>
    <m/>
    <m/>
    <m/>
    <m/>
    <m/>
    <m/>
    <m/>
    <m/>
    <m/>
    <m/>
    <m/>
    <m/>
    <m/>
    <m/>
    <m/>
    <m/>
    <m/>
    <m/>
    <m/>
    <m/>
    <m/>
    <m/>
    <m/>
    <m/>
    <m/>
    <m/>
    <m/>
    <m/>
    <m/>
    <n v="90000"/>
    <n v="50500"/>
    <n v="140500"/>
    <s v="Dean or other administrator"/>
    <m/>
    <s v="No"/>
    <s v="PhD"/>
    <m/>
    <m/>
    <s v="Stipend"/>
    <m/>
    <n v="2045"/>
    <n v="2554"/>
    <n v="240"/>
    <n v="252"/>
    <n v="107274"/>
    <n v="254"/>
    <n v="10263"/>
    <n v="258"/>
    <m/>
    <n v="185"/>
    <n v="1122"/>
    <n v="1346"/>
    <n v="7649"/>
    <m/>
    <m/>
    <n v="5"/>
    <n v="8.73"/>
    <m/>
    <m/>
    <n v="9"/>
    <n v="8.25"/>
    <n v="16.98"/>
    <n v="0.25"/>
    <n v="9518"/>
    <s v="actual"/>
    <n v="14169"/>
    <n v="7034"/>
    <n v="6390"/>
    <m/>
    <m/>
    <m/>
    <m/>
    <m/>
    <m/>
    <n v="127"/>
    <n v="104"/>
    <n v="395"/>
    <n v="116"/>
    <m/>
    <m/>
    <m/>
    <m/>
    <m/>
    <m/>
    <m/>
    <m/>
    <m/>
    <m/>
    <m/>
    <m/>
    <m/>
    <n v="290"/>
    <n v="2705"/>
    <n v="2"/>
    <n v="3"/>
    <n v="110"/>
    <n v="66"/>
    <n v="60"/>
    <n v="52"/>
    <n v="6"/>
    <n v="0"/>
    <n v="6"/>
    <n v="0"/>
    <m/>
    <m/>
    <m/>
    <m/>
    <m/>
    <n v="339904"/>
    <n v="31"/>
    <n v="0.42348754448398579"/>
    <n v="0.21708185053380782"/>
    <n v="0"/>
    <n v="0"/>
    <n v="0.24412811387900357"/>
    <n v="0.11530249110320284"/>
    <m/>
    <n v="0"/>
    <n v="0.64056939501779364"/>
    <n v="0.35943060498220641"/>
    <m/>
    <m/>
    <m/>
    <m/>
    <m/>
    <m/>
    <m/>
    <m/>
    <m/>
    <m/>
    <m/>
    <n v="818.37317852935553"/>
    <x v="2"/>
  </r>
  <r>
    <s v="South Orange County CCD"/>
    <x v="84"/>
    <s v="891"/>
    <s v="Multi-College District"/>
    <x v="3"/>
    <n v="0.29156970594457371"/>
    <n v="9.5885339538819545E-2"/>
    <n v="0.4"/>
    <n v="16.600000000000001"/>
    <n v="29.4"/>
    <n v="20080"/>
    <x v="2"/>
    <x v="740"/>
    <x v="151"/>
    <x v="18"/>
    <n v="0"/>
    <n v="290"/>
    <n v="35"/>
    <n v="70"/>
    <s v="have wifi"/>
    <n v="40772"/>
    <m/>
    <n v="0"/>
    <n v="0"/>
    <n v="0"/>
    <n v="0"/>
    <m/>
    <m/>
    <n v="0"/>
    <n v="0"/>
    <n v="40772"/>
    <n v="0"/>
    <m/>
    <n v="0"/>
    <n v="0"/>
    <n v="0"/>
    <n v="0"/>
    <m/>
    <m/>
    <n v="71406"/>
    <n v="0"/>
    <n v="71406"/>
    <n v="20726"/>
    <m/>
    <n v="0"/>
    <n v="0"/>
    <n v="0"/>
    <n v="0"/>
    <m/>
    <m/>
    <n v="0"/>
    <n v="0"/>
    <n v="20726"/>
    <n v="0"/>
    <m/>
    <n v="0"/>
    <n v="0"/>
    <n v="0"/>
    <n v="0"/>
    <m/>
    <m/>
    <n v="0"/>
    <n v="0"/>
    <n v="0"/>
    <m/>
    <m/>
    <m/>
    <m/>
    <m/>
    <m/>
    <m/>
    <m/>
    <m/>
    <m/>
    <m/>
    <m/>
    <m/>
    <m/>
    <m/>
    <m/>
    <m/>
    <m/>
    <m/>
    <m/>
    <m/>
    <m/>
    <n v="0"/>
    <m/>
    <n v="0"/>
    <n v="0"/>
    <n v="0"/>
    <m/>
    <m/>
    <n v="52186"/>
    <n v="0"/>
    <n v="0"/>
    <n v="52186"/>
    <m/>
    <m/>
    <m/>
    <m/>
    <m/>
    <m/>
    <m/>
    <m/>
    <m/>
    <m/>
    <m/>
    <m/>
    <m/>
    <m/>
    <m/>
    <m/>
    <m/>
    <m/>
    <m/>
    <m/>
    <m/>
    <m/>
    <n v="1573"/>
    <m/>
    <n v="0"/>
    <n v="0"/>
    <n v="0"/>
    <m/>
    <m/>
    <n v="0"/>
    <n v="0"/>
    <n v="0"/>
    <n v="1573"/>
    <m/>
    <m/>
    <m/>
    <m/>
    <m/>
    <m/>
    <m/>
    <m/>
    <m/>
    <m/>
    <m/>
    <m/>
    <m/>
    <m/>
    <m/>
    <m/>
    <m/>
    <m/>
    <m/>
    <m/>
    <m/>
    <m/>
    <m/>
    <m/>
    <m/>
    <m/>
    <m/>
    <m/>
    <m/>
    <m/>
    <n v="0"/>
    <m/>
    <n v="0"/>
    <n v="0"/>
    <n v="0"/>
    <n v="0"/>
    <m/>
    <m/>
    <n v="0"/>
    <n v="0"/>
    <n v="0"/>
    <n v="61498"/>
    <n v="125165"/>
    <n v="186663"/>
    <s v="Department chair (Faculty position)"/>
    <m/>
    <s v="No"/>
    <s v="PhD"/>
    <m/>
    <m/>
    <s v="Stipend"/>
    <m/>
    <n v="1313"/>
    <n v="1540"/>
    <n v="98"/>
    <n v="120"/>
    <n v="44307"/>
    <n v="6790"/>
    <n v="17054"/>
    <n v="266"/>
    <m/>
    <n v="135"/>
    <n v="224"/>
    <n v="270"/>
    <n v="2844"/>
    <m/>
    <m/>
    <n v="6"/>
    <n v="4.3"/>
    <m/>
    <m/>
    <n v="9"/>
    <n v="9"/>
    <n v="13.3"/>
    <n v="1.43"/>
    <n v="7974"/>
    <s v="actual"/>
    <n v="8847"/>
    <n v="7518"/>
    <n v="2624"/>
    <n v="6412"/>
    <m/>
    <n v="0"/>
    <n v="25401"/>
    <m/>
    <m/>
    <m/>
    <n v="86"/>
    <m/>
    <n v="115"/>
    <m/>
    <m/>
    <m/>
    <m/>
    <m/>
    <m/>
    <m/>
    <m/>
    <m/>
    <m/>
    <m/>
    <m/>
    <m/>
    <n v="269"/>
    <n v="3324"/>
    <n v="3"/>
    <n v="6"/>
    <n v="61"/>
    <n v="66"/>
    <n v="60"/>
    <n v="52"/>
    <n v="6"/>
    <n v="0"/>
    <n v="6"/>
    <n v="0"/>
    <m/>
    <m/>
    <m/>
    <m/>
    <m/>
    <n v="299732"/>
    <n v="15"/>
    <n v="0.21842571907662472"/>
    <n v="0.38253965702897735"/>
    <n v="0.11103432388850495"/>
    <n v="0"/>
    <n v="0.27957334876220785"/>
    <n v="8.4269512436851435E-3"/>
    <m/>
    <n v="0"/>
    <n v="0.32946004296512965"/>
    <n v="0.67053995703487035"/>
    <m/>
    <m/>
    <m/>
    <m/>
    <m/>
    <m/>
    <m/>
    <m/>
    <m/>
    <m/>
    <m/>
    <n v="1033.5668600071506"/>
    <x v="2"/>
  </r>
  <r>
    <s v="South Orange County CCD"/>
    <x v="84"/>
    <s v="891"/>
    <s v="Multi-College District"/>
    <x v="3"/>
    <n v="0.29156970594457371"/>
    <n v="9.5885339538819545E-2"/>
    <n v="0.4"/>
    <n v="16.600000000000001"/>
    <n v="29.4"/>
    <n v="20090"/>
    <x v="3"/>
    <x v="741"/>
    <x v="151"/>
    <x v="18"/>
    <n v="0"/>
    <n v="290"/>
    <n v="35"/>
    <n v="70"/>
    <s v="have wifi"/>
    <n v="45245"/>
    <m/>
    <n v="0"/>
    <n v="0"/>
    <n v="0"/>
    <n v="0"/>
    <m/>
    <m/>
    <n v="0"/>
    <n v="0"/>
    <n v="45245"/>
    <n v="68196"/>
    <m/>
    <n v="0"/>
    <n v="0"/>
    <n v="0"/>
    <n v="0"/>
    <m/>
    <m/>
    <n v="0"/>
    <n v="0"/>
    <n v="68196"/>
    <n v="16033"/>
    <m/>
    <n v="0"/>
    <n v="0"/>
    <n v="0"/>
    <n v="0"/>
    <m/>
    <m/>
    <n v="0"/>
    <n v="0"/>
    <n v="16033"/>
    <n v="0"/>
    <m/>
    <n v="0"/>
    <n v="0"/>
    <n v="0"/>
    <n v="0"/>
    <m/>
    <m/>
    <n v="0"/>
    <n v="0"/>
    <n v="0"/>
    <m/>
    <m/>
    <m/>
    <m/>
    <m/>
    <m/>
    <m/>
    <m/>
    <m/>
    <m/>
    <m/>
    <m/>
    <m/>
    <m/>
    <m/>
    <m/>
    <m/>
    <m/>
    <m/>
    <m/>
    <m/>
    <m/>
    <n v="30678"/>
    <m/>
    <n v="0"/>
    <n v="0"/>
    <n v="0"/>
    <m/>
    <m/>
    <n v="38614"/>
    <n v="0"/>
    <n v="0"/>
    <n v="69292"/>
    <m/>
    <m/>
    <m/>
    <m/>
    <m/>
    <m/>
    <m/>
    <m/>
    <m/>
    <m/>
    <m/>
    <m/>
    <m/>
    <m/>
    <m/>
    <m/>
    <m/>
    <m/>
    <m/>
    <m/>
    <m/>
    <m/>
    <n v="6354"/>
    <m/>
    <n v="0"/>
    <n v="0"/>
    <n v="0"/>
    <m/>
    <m/>
    <n v="0"/>
    <n v="0"/>
    <n v="0"/>
    <n v="6354"/>
    <m/>
    <m/>
    <m/>
    <m/>
    <m/>
    <m/>
    <m/>
    <m/>
    <m/>
    <m/>
    <m/>
    <m/>
    <m/>
    <m/>
    <m/>
    <m/>
    <m/>
    <m/>
    <m/>
    <m/>
    <m/>
    <m/>
    <m/>
    <m/>
    <m/>
    <m/>
    <m/>
    <m/>
    <m/>
    <m/>
    <n v="0"/>
    <m/>
    <n v="0"/>
    <n v="0"/>
    <n v="0"/>
    <n v="0"/>
    <m/>
    <m/>
    <n v="0"/>
    <n v="0"/>
    <n v="0"/>
    <n v="61278"/>
    <n v="143842"/>
    <n v="205120"/>
    <s v="Department chair (Faculty position)"/>
    <m/>
    <s v="No"/>
    <s v="PhD"/>
    <m/>
    <m/>
    <s v="Stipend"/>
    <m/>
    <n v="1074"/>
    <n v="1235"/>
    <n v="87"/>
    <n v="98"/>
    <n v="45425"/>
    <n v="3036"/>
    <n v="20087"/>
    <n v="136"/>
    <m/>
    <n v="135"/>
    <n v="287"/>
    <n v="330"/>
    <n v="3114"/>
    <m/>
    <m/>
    <n v="6"/>
    <n v="3.8"/>
    <m/>
    <m/>
    <n v="9"/>
    <n v="9"/>
    <n v="12.8"/>
    <n v="2.0499999999999998"/>
    <n v="7005"/>
    <s v="actual"/>
    <n v="9284"/>
    <n v="12132"/>
    <n v="4531"/>
    <n v="6635"/>
    <m/>
    <n v="0"/>
    <n v="33582"/>
    <m/>
    <m/>
    <m/>
    <n v="86"/>
    <m/>
    <n v="41"/>
    <m/>
    <m/>
    <m/>
    <m/>
    <m/>
    <m/>
    <m/>
    <m/>
    <m/>
    <m/>
    <m/>
    <m/>
    <m/>
    <n v="264"/>
    <n v="2965"/>
    <n v="3"/>
    <n v="7"/>
    <n v="78"/>
    <n v="66"/>
    <n v="60"/>
    <n v="52"/>
    <n v="6"/>
    <n v="0"/>
    <n v="6"/>
    <n v="0"/>
    <m/>
    <m/>
    <m/>
    <m/>
    <m/>
    <n v="338153"/>
    <n v="31"/>
    <n v="0.22057819812792512"/>
    <n v="0.33246879875195007"/>
    <n v="7.8164001560062396E-2"/>
    <n v="0"/>
    <n v="0.33781201248049925"/>
    <n v="3.0976989079563182E-2"/>
    <m/>
    <n v="0"/>
    <n v="0.29874219968798754"/>
    <n v="0.70125780031201246"/>
    <m/>
    <m/>
    <m/>
    <m/>
    <m/>
    <m/>
    <m/>
    <m/>
    <m/>
    <m/>
    <m/>
    <n v="1147.5300148809447"/>
    <x v="2"/>
  </r>
  <r>
    <s v="South Orange County CCD"/>
    <x v="84"/>
    <s v="891"/>
    <s v="Multi-College District"/>
    <x v="3"/>
    <n v="0.29156970594457371"/>
    <n v="9.5885339538819545E-2"/>
    <n v="0.4"/>
    <n v="16.600000000000001"/>
    <n v="29.4"/>
    <n v="20100"/>
    <x v="4"/>
    <x v="742"/>
    <x v="151"/>
    <x v="18"/>
    <n v="0"/>
    <n v="290"/>
    <n v="35"/>
    <n v="70"/>
    <s v="have wifi"/>
    <n v="33110"/>
    <m/>
    <n v="0"/>
    <n v="0"/>
    <n v="0"/>
    <n v="0"/>
    <m/>
    <m/>
    <n v="0"/>
    <n v="0"/>
    <n v="33110"/>
    <n v="9980"/>
    <m/>
    <n v="0"/>
    <n v="0"/>
    <n v="0"/>
    <n v="33302"/>
    <m/>
    <m/>
    <n v="0"/>
    <n v="0"/>
    <n v="43282"/>
    <n v="14060"/>
    <m/>
    <n v="0"/>
    <n v="0"/>
    <n v="0"/>
    <n v="0"/>
    <m/>
    <m/>
    <n v="0"/>
    <n v="0"/>
    <n v="14060"/>
    <n v="0"/>
    <m/>
    <n v="0"/>
    <n v="0"/>
    <n v="0"/>
    <n v="0"/>
    <m/>
    <m/>
    <n v="0"/>
    <n v="0"/>
    <n v="0"/>
    <m/>
    <m/>
    <m/>
    <m/>
    <m/>
    <m/>
    <m/>
    <m/>
    <m/>
    <m/>
    <m/>
    <m/>
    <m/>
    <m/>
    <m/>
    <m/>
    <m/>
    <m/>
    <m/>
    <m/>
    <m/>
    <m/>
    <n v="114935"/>
    <m/>
    <n v="0"/>
    <n v="0"/>
    <n v="0"/>
    <m/>
    <m/>
    <n v="0"/>
    <n v="0"/>
    <n v="0"/>
    <n v="114935"/>
    <m/>
    <m/>
    <m/>
    <m/>
    <m/>
    <m/>
    <m/>
    <m/>
    <m/>
    <m/>
    <m/>
    <m/>
    <m/>
    <m/>
    <m/>
    <m/>
    <m/>
    <m/>
    <m/>
    <m/>
    <m/>
    <m/>
    <n v="1789"/>
    <m/>
    <n v="0"/>
    <n v="0"/>
    <n v="0"/>
    <m/>
    <m/>
    <n v="0"/>
    <n v="0"/>
    <n v="0"/>
    <n v="1789"/>
    <m/>
    <m/>
    <m/>
    <m/>
    <m/>
    <m/>
    <m/>
    <m/>
    <m/>
    <m/>
    <m/>
    <m/>
    <m/>
    <m/>
    <m/>
    <m/>
    <m/>
    <m/>
    <m/>
    <m/>
    <m/>
    <m/>
    <m/>
    <m/>
    <m/>
    <m/>
    <m/>
    <m/>
    <m/>
    <m/>
    <n v="0"/>
    <m/>
    <n v="0"/>
    <n v="0"/>
    <n v="0"/>
    <n v="0"/>
    <m/>
    <m/>
    <n v="0"/>
    <n v="0"/>
    <n v="0"/>
    <n v="47170"/>
    <n v="160006"/>
    <n v="207176"/>
    <s v="Department chair (Faculty position)"/>
    <m/>
    <s v="No"/>
    <s v="PhD"/>
    <m/>
    <m/>
    <s v="Stipend"/>
    <m/>
    <n v="815"/>
    <n v="957"/>
    <n v="15"/>
    <n v="18"/>
    <n v="46451"/>
    <n v="23225"/>
    <n v="43312"/>
    <n v="115"/>
    <n v="0"/>
    <n v="0"/>
    <n v="72"/>
    <n v="81"/>
    <n v="3203"/>
    <m/>
    <m/>
    <n v="6"/>
    <n v="3.5"/>
    <m/>
    <m/>
    <n v="9"/>
    <n v="9"/>
    <n v="12.5"/>
    <n v="1.43"/>
    <n v="6036"/>
    <s v="actual"/>
    <n v="4544"/>
    <n v="16176"/>
    <n v="2146"/>
    <n v="4816"/>
    <m/>
    <n v="2253"/>
    <n v="30475"/>
    <m/>
    <m/>
    <n v="88"/>
    <n v="61"/>
    <n v="259"/>
    <n v="65"/>
    <m/>
    <m/>
    <m/>
    <m/>
    <m/>
    <m/>
    <m/>
    <m/>
    <m/>
    <m/>
    <m/>
    <m/>
    <m/>
    <m/>
    <m/>
    <n v="4"/>
    <n v="9"/>
    <n v="117"/>
    <n v="66"/>
    <n v="60"/>
    <n v="52"/>
    <n v="6"/>
    <n v="0"/>
    <n v="6"/>
    <n v="0"/>
    <m/>
    <m/>
    <m/>
    <m/>
    <m/>
    <n v="260200"/>
    <n v="31"/>
    <n v="0.15981580878093987"/>
    <n v="0.20891415994130594"/>
    <n v="6.7865003668378582E-2"/>
    <n v="0"/>
    <n v="0.55476985751245322"/>
    <n v="8.6351700969224243E-3"/>
    <m/>
    <n v="0"/>
    <n v="0.22768081244931845"/>
    <n v="0.77231918755068152"/>
    <m/>
    <m/>
    <m/>
    <m/>
    <m/>
    <m/>
    <m/>
    <m/>
    <m/>
    <m/>
    <m/>
    <n v="1291.9363199999887"/>
    <x v="2"/>
  </r>
  <r>
    <s v="South Orange County CCD"/>
    <x v="84"/>
    <s v="891"/>
    <s v="Multi-College District"/>
    <x v="3"/>
    <n v="0.29156970594457371"/>
    <n v="9.5885339538819545E-2"/>
    <n v="0.4"/>
    <n v="16.600000000000001"/>
    <n v="29.4"/>
    <n v="20110"/>
    <x v="5"/>
    <x v="743"/>
    <x v="152"/>
    <x v="6"/>
    <n v="38"/>
    <n v="257"/>
    <n v="33"/>
    <n v="48"/>
    <n v="10"/>
    <n v="42028"/>
    <m/>
    <m/>
    <m/>
    <m/>
    <m/>
    <m/>
    <m/>
    <m/>
    <m/>
    <n v="42028"/>
    <n v="0"/>
    <m/>
    <m/>
    <m/>
    <m/>
    <m/>
    <m/>
    <m/>
    <m/>
    <m/>
    <n v="0"/>
    <n v="8974"/>
    <m/>
    <m/>
    <m/>
    <m/>
    <m/>
    <m/>
    <m/>
    <m/>
    <m/>
    <n v="8974"/>
    <n v="0"/>
    <m/>
    <m/>
    <m/>
    <m/>
    <m/>
    <m/>
    <m/>
    <m/>
    <m/>
    <n v="0"/>
    <m/>
    <m/>
    <m/>
    <m/>
    <m/>
    <m/>
    <m/>
    <m/>
    <m/>
    <m/>
    <m/>
    <m/>
    <m/>
    <m/>
    <m/>
    <m/>
    <m/>
    <m/>
    <m/>
    <m/>
    <m/>
    <m/>
    <n v="112384"/>
    <m/>
    <m/>
    <m/>
    <m/>
    <m/>
    <m/>
    <m/>
    <m/>
    <m/>
    <n v="112384"/>
    <m/>
    <m/>
    <m/>
    <m/>
    <m/>
    <m/>
    <m/>
    <m/>
    <m/>
    <m/>
    <m/>
    <m/>
    <m/>
    <m/>
    <m/>
    <m/>
    <m/>
    <m/>
    <m/>
    <m/>
    <m/>
    <m/>
    <n v="1060"/>
    <m/>
    <m/>
    <m/>
    <m/>
    <m/>
    <m/>
    <m/>
    <m/>
    <m/>
    <n v="1060"/>
    <m/>
    <m/>
    <m/>
    <m/>
    <m/>
    <m/>
    <m/>
    <m/>
    <m/>
    <m/>
    <m/>
    <m/>
    <m/>
    <m/>
    <m/>
    <m/>
    <m/>
    <m/>
    <m/>
    <m/>
    <m/>
    <m/>
    <m/>
    <m/>
    <m/>
    <m/>
    <m/>
    <m/>
    <m/>
    <m/>
    <n v="0"/>
    <m/>
    <m/>
    <m/>
    <m/>
    <m/>
    <m/>
    <m/>
    <m/>
    <m/>
    <n v="0"/>
    <n v="51002"/>
    <n v="113444"/>
    <n v="164446"/>
    <s v="Dean or other administrator"/>
    <m/>
    <s v="No"/>
    <s v="EdD"/>
    <m/>
    <m/>
    <s v="Stipend"/>
    <m/>
    <n v="1011"/>
    <n v="1026"/>
    <n v="10"/>
    <n v="10"/>
    <n v="44450"/>
    <n v="2754"/>
    <n v="42888"/>
    <n v="115"/>
    <n v="0"/>
    <n v="0"/>
    <n v="41"/>
    <n v="50"/>
    <n v="3094"/>
    <m/>
    <m/>
    <n v="13"/>
    <n v="6.36"/>
    <m/>
    <m/>
    <n v="10"/>
    <n v="9.25"/>
    <n v="15.61"/>
    <n v="0.91"/>
    <n v="1767"/>
    <s v="actual"/>
    <n v="2254"/>
    <n v="16023"/>
    <n v="1083"/>
    <n v="3309"/>
    <m/>
    <n v="2392"/>
    <n v="25060"/>
    <m/>
    <m/>
    <n v="158"/>
    <n v="96"/>
    <n v="140"/>
    <n v="34"/>
    <m/>
    <m/>
    <m/>
    <m/>
    <m/>
    <m/>
    <m/>
    <m/>
    <m/>
    <m/>
    <m/>
    <m/>
    <m/>
    <n v="211"/>
    <n v="2532"/>
    <n v="3"/>
    <n v="9"/>
    <n v="151"/>
    <n v="66"/>
    <n v="60"/>
    <n v="60"/>
    <n v="6"/>
    <n v="0"/>
    <n v="6"/>
    <n v="0"/>
    <m/>
    <m/>
    <m/>
    <m/>
    <m/>
    <n v="151178"/>
    <n v="15"/>
    <n v="0.25557325809080184"/>
    <n v="0"/>
    <n v="5.4571105408462349E-2"/>
    <n v="0"/>
    <n v="0.68340975152937744"/>
    <n v="6.445884971358379E-3"/>
    <m/>
    <n v="0"/>
    <n v="0.31014436349926422"/>
    <n v="0.68985563650073578"/>
    <m/>
    <m/>
    <m/>
    <m/>
    <m/>
    <m/>
    <m/>
    <m/>
    <m/>
    <m/>
    <m/>
    <n v="1510.9176901253823"/>
    <x v="1"/>
  </r>
  <r>
    <s v="South Orange County CCD"/>
    <x v="84"/>
    <s v="891"/>
    <s v="Multi-College District"/>
    <x v="3"/>
    <n v="0.29156970594457371"/>
    <n v="9.5885339538819545E-2"/>
    <n v="0.4"/>
    <n v="16.600000000000001"/>
    <n v="29.4"/>
    <n v="20120"/>
    <x v="6"/>
    <x v="744"/>
    <x v="152"/>
    <x v="6"/>
    <n v="38"/>
    <n v="257"/>
    <n v="33"/>
    <n v="48"/>
    <n v="10"/>
    <n v="16184"/>
    <m/>
    <m/>
    <m/>
    <m/>
    <m/>
    <m/>
    <m/>
    <m/>
    <m/>
    <n v="16184"/>
    <n v="12000"/>
    <m/>
    <m/>
    <m/>
    <m/>
    <m/>
    <m/>
    <m/>
    <m/>
    <m/>
    <n v="12000"/>
    <n v="8886"/>
    <m/>
    <m/>
    <m/>
    <m/>
    <m/>
    <m/>
    <m/>
    <m/>
    <m/>
    <n v="8886"/>
    <n v="0"/>
    <m/>
    <m/>
    <m/>
    <m/>
    <m/>
    <m/>
    <m/>
    <m/>
    <m/>
    <n v="0"/>
    <m/>
    <m/>
    <m/>
    <m/>
    <m/>
    <m/>
    <m/>
    <m/>
    <m/>
    <m/>
    <m/>
    <m/>
    <m/>
    <m/>
    <m/>
    <m/>
    <m/>
    <m/>
    <m/>
    <m/>
    <m/>
    <m/>
    <n v="118100"/>
    <m/>
    <m/>
    <m/>
    <m/>
    <m/>
    <m/>
    <m/>
    <m/>
    <m/>
    <n v="118100"/>
    <m/>
    <m/>
    <m/>
    <m/>
    <m/>
    <m/>
    <m/>
    <m/>
    <m/>
    <m/>
    <m/>
    <m/>
    <m/>
    <m/>
    <m/>
    <m/>
    <m/>
    <m/>
    <m/>
    <m/>
    <m/>
    <m/>
    <n v="1248"/>
    <m/>
    <m/>
    <m/>
    <m/>
    <m/>
    <m/>
    <m/>
    <m/>
    <m/>
    <n v="1248"/>
    <m/>
    <m/>
    <m/>
    <m/>
    <m/>
    <m/>
    <m/>
    <m/>
    <m/>
    <m/>
    <m/>
    <m/>
    <m/>
    <m/>
    <m/>
    <m/>
    <m/>
    <m/>
    <m/>
    <m/>
    <m/>
    <m/>
    <m/>
    <m/>
    <m/>
    <m/>
    <m/>
    <m/>
    <m/>
    <m/>
    <n v="0"/>
    <m/>
    <m/>
    <m/>
    <m/>
    <m/>
    <m/>
    <m/>
    <m/>
    <m/>
    <n v="0"/>
    <n v="25070"/>
    <n v="131348"/>
    <n v="156418"/>
    <s v="Dean or other administrator"/>
    <m/>
    <s v="No"/>
    <s v="EdD"/>
    <m/>
    <m/>
    <s v="Stipend"/>
    <m/>
    <n v="485"/>
    <n v="524"/>
    <n v="47"/>
    <n v="47"/>
    <n v="44911"/>
    <n v="9035"/>
    <n v="51923"/>
    <n v="109"/>
    <n v="0"/>
    <n v="0"/>
    <n v="100"/>
    <n v="144"/>
    <n v="3124"/>
    <m/>
    <m/>
    <n v="15"/>
    <n v="6.58"/>
    <m/>
    <m/>
    <n v="10"/>
    <n v="9.25"/>
    <n v="15.83"/>
    <n v="0.66"/>
    <n v="1091"/>
    <s v="actual"/>
    <n v="2293"/>
    <n v="14366"/>
    <n v="994"/>
    <n v="2092"/>
    <m/>
    <n v="526"/>
    <n v="20271"/>
    <m/>
    <m/>
    <n v="130"/>
    <n v="87"/>
    <n v="145"/>
    <n v="41"/>
    <m/>
    <m/>
    <m/>
    <m/>
    <m/>
    <m/>
    <m/>
    <m/>
    <m/>
    <m/>
    <m/>
    <m/>
    <m/>
    <n v="204"/>
    <n v="2569"/>
    <n v="2"/>
    <n v="6"/>
    <n v="118"/>
    <n v="66"/>
    <n v="60"/>
    <n v="60"/>
    <n v="6"/>
    <n v="0"/>
    <n v="6"/>
    <n v="0"/>
    <m/>
    <m/>
    <m/>
    <m/>
    <m/>
    <n v="138676"/>
    <n v="3"/>
    <n v="0.10346635297727882"/>
    <n v="7.6717513329667947E-2"/>
    <n v="5.6809318620619109E-2"/>
    <n v="0"/>
    <n v="0.75502819368614871"/>
    <n v="7.9786213862854654E-3"/>
    <m/>
    <n v="0"/>
    <n v="0.16027567159789793"/>
    <n v="0.83972432840210209"/>
    <m/>
    <m/>
    <m/>
    <m/>
    <m/>
    <m/>
    <m/>
    <m/>
    <m/>
    <m/>
    <m/>
    <n v="1043.0590620581781"/>
    <x v="2"/>
  </r>
  <r>
    <s v="South Orange County CCD"/>
    <x v="84"/>
    <s v="891"/>
    <s v="Multi-College District"/>
    <x v="3"/>
    <n v="0.29156970594457371"/>
    <n v="9.5885339538819545E-2"/>
    <n v="0.4"/>
    <n v="16.600000000000001"/>
    <n v="29.4"/>
    <n v="20130"/>
    <x v="7"/>
    <x v="745"/>
    <x v="152"/>
    <x v="6"/>
    <n v="60"/>
    <n v="279"/>
    <n v="33"/>
    <n v="48"/>
    <m/>
    <n v="33300"/>
    <m/>
    <n v="0"/>
    <n v="0"/>
    <m/>
    <m/>
    <n v="0"/>
    <n v="0"/>
    <n v="0"/>
    <n v="0"/>
    <n v="33300"/>
    <n v="0"/>
    <m/>
    <n v="0"/>
    <n v="0"/>
    <m/>
    <m/>
    <n v="0"/>
    <n v="0"/>
    <n v="0"/>
    <n v="0"/>
    <n v="0"/>
    <n v="8545"/>
    <m/>
    <n v="0"/>
    <n v="0"/>
    <m/>
    <m/>
    <n v="0"/>
    <n v="0"/>
    <n v="0"/>
    <n v="0"/>
    <n v="8545"/>
    <n v="0"/>
    <m/>
    <n v="0"/>
    <n v="0"/>
    <m/>
    <m/>
    <n v="0"/>
    <n v="0"/>
    <n v="0"/>
    <n v="0"/>
    <n v="0"/>
    <m/>
    <m/>
    <m/>
    <m/>
    <m/>
    <m/>
    <m/>
    <m/>
    <m/>
    <m/>
    <m/>
    <m/>
    <m/>
    <m/>
    <m/>
    <m/>
    <m/>
    <m/>
    <m/>
    <m/>
    <m/>
    <m/>
    <n v="96787"/>
    <m/>
    <n v="0"/>
    <n v="0"/>
    <m/>
    <n v="0"/>
    <n v="0"/>
    <n v="0"/>
    <n v="0"/>
    <n v="0"/>
    <n v="96787"/>
    <m/>
    <m/>
    <m/>
    <m/>
    <m/>
    <m/>
    <m/>
    <m/>
    <m/>
    <m/>
    <m/>
    <m/>
    <m/>
    <m/>
    <m/>
    <m/>
    <m/>
    <m/>
    <m/>
    <m/>
    <m/>
    <m/>
    <n v="1402"/>
    <m/>
    <n v="0"/>
    <n v="0"/>
    <m/>
    <n v="0"/>
    <n v="0"/>
    <m/>
    <n v="0"/>
    <n v="0"/>
    <n v="1402"/>
    <m/>
    <m/>
    <m/>
    <m/>
    <m/>
    <m/>
    <m/>
    <m/>
    <m/>
    <m/>
    <m/>
    <m/>
    <m/>
    <m/>
    <m/>
    <m/>
    <m/>
    <m/>
    <m/>
    <m/>
    <n v="0"/>
    <m/>
    <n v="0"/>
    <n v="0"/>
    <m/>
    <n v="0"/>
    <m/>
    <n v="0"/>
    <n v="0"/>
    <n v="0"/>
    <n v="0"/>
    <m/>
    <n v="0"/>
    <n v="0"/>
    <m/>
    <m/>
    <n v="0"/>
    <n v="0"/>
    <n v="0"/>
    <n v="0"/>
    <n v="0"/>
    <n v="41845"/>
    <n v="98189"/>
    <n v="140034"/>
    <s v="Dean or other administrator"/>
    <m/>
    <s v="No"/>
    <s v="Ed. D"/>
    <m/>
    <m/>
    <s v="Stipend"/>
    <m/>
    <n v="930"/>
    <n v="993"/>
    <n v="84"/>
    <n v="124"/>
    <n v="31382"/>
    <n v="5381"/>
    <n v="55056"/>
    <n v="109"/>
    <n v="0"/>
    <n v="0"/>
    <n v="48"/>
    <n v="50"/>
    <n v="3097"/>
    <m/>
    <m/>
    <n v="6.75"/>
    <n v="6.75"/>
    <m/>
    <n v="10"/>
    <n v="10"/>
    <n v="9.25"/>
    <n v="16"/>
    <n v="0"/>
    <n v="1726"/>
    <s v="actual"/>
    <n v="5837"/>
    <n v="18197"/>
    <n v="1639"/>
    <n v="994"/>
    <n v="135"/>
    <m/>
    <n v="26802"/>
    <m/>
    <m/>
    <n v="147"/>
    <n v="95"/>
    <n v="101"/>
    <n v="38"/>
    <s v="No"/>
    <m/>
    <m/>
    <m/>
    <m/>
    <m/>
    <m/>
    <m/>
    <m/>
    <m/>
    <m/>
    <s v="No"/>
    <m/>
    <n v="187"/>
    <n v="4599"/>
    <n v="6"/>
    <n v="6"/>
    <n v="137"/>
    <n v="66"/>
    <n v="60"/>
    <n v="60"/>
    <n v="0"/>
    <n v="0"/>
    <n v="0"/>
    <n v="0"/>
    <s v="No"/>
    <m/>
    <m/>
    <s v="No"/>
    <s v="Yes"/>
    <n v="154193"/>
    <n v="13"/>
    <n v="0.23779939157633145"/>
    <n v="0"/>
    <n v="6.1020894925518092E-2"/>
    <n v="0"/>
    <n v="0.691167859234186"/>
    <n v="1.0011854263964465E-2"/>
    <m/>
    <n v="0"/>
    <n v="0.29882028650184955"/>
    <n v="0.70117971349815045"/>
    <m/>
    <m/>
    <m/>
    <m/>
    <m/>
    <m/>
    <m/>
    <m/>
    <m/>
    <m/>
    <m/>
    <n v="987.59179761903738"/>
    <x v="2"/>
  </r>
  <r>
    <s v="South Orange County CCD"/>
    <x v="84"/>
    <s v="891"/>
    <s v="Multi-College District"/>
    <x v="3"/>
    <n v="0.29156970594457371"/>
    <n v="9.5885339538819545E-2"/>
    <n v="0.4"/>
    <n v="16.600000000000001"/>
    <n v="29.4"/>
    <n v="20140"/>
    <x v="8"/>
    <x v="746"/>
    <x v="152"/>
    <x v="10"/>
    <n v="42"/>
    <n v="261"/>
    <n v="33"/>
    <n v="83"/>
    <m/>
    <n v="23410"/>
    <n v="0"/>
    <n v="0"/>
    <n v="0"/>
    <m/>
    <m/>
    <n v="0"/>
    <n v="0"/>
    <n v="0"/>
    <n v="0"/>
    <n v="23410"/>
    <n v="0"/>
    <n v="0"/>
    <n v="0"/>
    <n v="0"/>
    <m/>
    <m/>
    <n v="0"/>
    <n v="0"/>
    <n v="0"/>
    <n v="0"/>
    <n v="0"/>
    <n v="9053"/>
    <n v="0"/>
    <n v="0"/>
    <n v="0"/>
    <m/>
    <m/>
    <n v="0"/>
    <n v="0"/>
    <n v="0"/>
    <n v="0"/>
    <n v="9053"/>
    <n v="0"/>
    <n v="0"/>
    <n v="0"/>
    <n v="0"/>
    <m/>
    <m/>
    <n v="0"/>
    <n v="0"/>
    <n v="0"/>
    <n v="0"/>
    <n v="0"/>
    <n v="107112"/>
    <n v="0"/>
    <n v="0"/>
    <n v="0"/>
    <m/>
    <n v="0"/>
    <n v="0"/>
    <n v="0"/>
    <n v="0"/>
    <n v="0"/>
    <n v="107112"/>
    <n v="0"/>
    <n v="0"/>
    <n v="0"/>
    <n v="0"/>
    <m/>
    <n v="0"/>
    <n v="0"/>
    <n v="0"/>
    <n v="0"/>
    <n v="0"/>
    <n v="0"/>
    <n v="107112"/>
    <n v="0"/>
    <n v="0"/>
    <n v="0"/>
    <n v="0"/>
    <n v="0"/>
    <n v="0"/>
    <n v="0"/>
    <n v="0"/>
    <n v="0"/>
    <n v="107112"/>
    <m/>
    <m/>
    <m/>
    <m/>
    <m/>
    <m/>
    <m/>
    <m/>
    <m/>
    <m/>
    <n v="0"/>
    <m/>
    <m/>
    <m/>
    <m/>
    <m/>
    <m/>
    <m/>
    <m/>
    <m/>
    <m/>
    <n v="0"/>
    <n v="0"/>
    <n v="0"/>
    <n v="0"/>
    <n v="0"/>
    <n v="0"/>
    <n v="0"/>
    <n v="0"/>
    <n v="0"/>
    <n v="0"/>
    <n v="0"/>
    <n v="0"/>
    <m/>
    <m/>
    <m/>
    <m/>
    <m/>
    <m/>
    <m/>
    <m/>
    <m/>
    <n v="0"/>
    <m/>
    <m/>
    <m/>
    <m/>
    <m/>
    <m/>
    <m/>
    <m/>
    <m/>
    <n v="0"/>
    <n v="0"/>
    <n v="0"/>
    <n v="0"/>
    <n v="0"/>
    <n v="0"/>
    <n v="0"/>
    <n v="0"/>
    <n v="0"/>
    <n v="0"/>
    <n v="0"/>
    <m/>
    <m/>
    <m/>
    <m/>
    <m/>
    <m/>
    <m/>
    <m/>
    <m/>
    <m/>
    <n v="0"/>
    <n v="32463"/>
    <n v="107112"/>
    <n v="139575"/>
    <s v="Dean or other administrator"/>
    <m/>
    <s v="No"/>
    <s v="Ed. D"/>
    <m/>
    <m/>
    <s v="Stipend"/>
    <m/>
    <n v="599"/>
    <n v="638"/>
    <n v="42"/>
    <n v="56"/>
    <n v="35916"/>
    <n v="6619"/>
    <n v="61456"/>
    <n v="85"/>
    <m/>
    <n v="0"/>
    <n v="91"/>
    <n v="91"/>
    <n v="3563"/>
    <s v="No"/>
    <m/>
    <n v="6"/>
    <n v="6.2"/>
    <m/>
    <n v="8"/>
    <n v="8"/>
    <n v="7.25"/>
    <n v="13.45"/>
    <n v="0"/>
    <n v="1669"/>
    <s v="actual"/>
    <n v="7607"/>
    <n v="23220"/>
    <n v="1353"/>
    <n v="1181"/>
    <n v="195"/>
    <m/>
    <n v="33556"/>
    <n v="132"/>
    <n v="24"/>
    <m/>
    <n v="87"/>
    <n v="411"/>
    <n v="93"/>
    <s v="No"/>
    <m/>
    <m/>
    <m/>
    <m/>
    <m/>
    <m/>
    <m/>
    <m/>
    <m/>
    <m/>
    <s v="No"/>
    <m/>
    <n v="139"/>
    <n v="2743"/>
    <n v="2"/>
    <n v="6"/>
    <n v="150"/>
    <n v="54"/>
    <n v="54"/>
    <n v="54"/>
    <n v="0"/>
    <n v="0"/>
    <m/>
    <n v="0"/>
    <s v="No"/>
    <m/>
    <s v="Yes"/>
    <s v="No"/>
    <s v="Yes"/>
    <n v="167052"/>
    <n v="6"/>
    <n v="0.16772344617589111"/>
    <n v="0"/>
    <n v="6.4861185742432381E-2"/>
    <n v="0"/>
    <n v="0.76741536808167654"/>
    <n v="0"/>
    <n v="0"/>
    <n v="0"/>
    <n v="0.23258463191832349"/>
    <n v="0.76741536808167654"/>
    <n v="0.28999999999999998"/>
    <s v="Yes"/>
    <m/>
    <m/>
    <m/>
    <m/>
    <m/>
    <m/>
    <m/>
    <s v="Other"/>
    <s v="Bookstore grant"/>
    <n v="1134.2558328907612"/>
    <x v="2"/>
  </r>
  <r>
    <s v="San Bernardino CCD"/>
    <x v="85"/>
    <s v="982"/>
    <s v="Multi-College District"/>
    <x v="2"/>
    <n v="0.77406716417910448"/>
    <n v="0.35398009950248754"/>
    <n v="0.14000000000000001"/>
    <n v="11.3"/>
    <n v="8"/>
    <n v="20060"/>
    <x v="0"/>
    <x v="747"/>
    <x v="153"/>
    <x v="0"/>
    <n v="9"/>
    <m/>
    <n v="70"/>
    <n v="103"/>
    <s v="103 + Wireless Access"/>
    <m/>
    <m/>
    <m/>
    <m/>
    <m/>
    <m/>
    <m/>
    <m/>
    <m/>
    <m/>
    <m/>
    <n v="33000"/>
    <m/>
    <m/>
    <m/>
    <m/>
    <m/>
    <m/>
    <m/>
    <m/>
    <m/>
    <m/>
    <m/>
    <m/>
    <m/>
    <m/>
    <m/>
    <m/>
    <m/>
    <m/>
    <m/>
    <m/>
    <m/>
    <n v="0"/>
    <m/>
    <n v="0"/>
    <n v="0"/>
    <n v="0"/>
    <n v="0"/>
    <m/>
    <m/>
    <n v="0"/>
    <n v="0"/>
    <n v="0"/>
    <m/>
    <m/>
    <m/>
    <m/>
    <m/>
    <m/>
    <m/>
    <m/>
    <m/>
    <m/>
    <m/>
    <m/>
    <m/>
    <m/>
    <m/>
    <m/>
    <m/>
    <m/>
    <m/>
    <m/>
    <m/>
    <m/>
    <m/>
    <m/>
    <m/>
    <m/>
    <m/>
    <m/>
    <m/>
    <m/>
    <m/>
    <m/>
    <m/>
    <m/>
    <m/>
    <m/>
    <m/>
    <m/>
    <m/>
    <m/>
    <m/>
    <m/>
    <m/>
    <m/>
    <m/>
    <m/>
    <m/>
    <m/>
    <m/>
    <m/>
    <m/>
    <m/>
    <m/>
    <m/>
    <m/>
    <m/>
    <m/>
    <m/>
    <m/>
    <m/>
    <m/>
    <m/>
    <m/>
    <m/>
    <m/>
    <m/>
    <m/>
    <m/>
    <m/>
    <m/>
    <m/>
    <m/>
    <m/>
    <m/>
    <m/>
    <m/>
    <m/>
    <m/>
    <m/>
    <m/>
    <m/>
    <m/>
    <m/>
    <m/>
    <m/>
    <m/>
    <m/>
    <m/>
    <m/>
    <m/>
    <m/>
    <m/>
    <m/>
    <m/>
    <m/>
    <m/>
    <m/>
    <m/>
    <m/>
    <m/>
    <m/>
    <m/>
    <m/>
    <m/>
    <m/>
    <m/>
    <m/>
    <m/>
    <m/>
    <m/>
    <s v="Dean or other administrator"/>
    <m/>
    <s v="yes"/>
    <m/>
    <m/>
    <m/>
    <m/>
    <s v="No Library Faculty Coordinator or Dept. Chair--all work done by dean"/>
    <m/>
    <m/>
    <m/>
    <m/>
    <m/>
    <m/>
    <m/>
    <m/>
    <m/>
    <m/>
    <m/>
    <m/>
    <m/>
    <m/>
    <m/>
    <n v="2"/>
    <m/>
    <m/>
    <m/>
    <n v="13"/>
    <m/>
    <m/>
    <m/>
    <m/>
    <s v="actual"/>
    <m/>
    <m/>
    <m/>
    <m/>
    <m/>
    <m/>
    <m/>
    <m/>
    <m/>
    <m/>
    <m/>
    <m/>
    <m/>
    <m/>
    <m/>
    <m/>
    <m/>
    <m/>
    <m/>
    <m/>
    <m/>
    <m/>
    <m/>
    <m/>
    <m/>
    <m/>
    <m/>
    <m/>
    <n v="9"/>
    <n v="10"/>
    <m/>
    <m/>
    <m/>
    <m/>
    <n v="9"/>
    <n v="0"/>
    <n v="5"/>
    <n v="0"/>
    <m/>
    <m/>
    <m/>
    <m/>
    <m/>
    <m/>
    <m/>
    <e v="#DIV/0!"/>
    <e v="#DIV/0!"/>
    <e v="#DIV/0!"/>
    <e v="#DIV/0!"/>
    <e v="#DIV/0!"/>
    <e v="#DIV/0!"/>
    <m/>
    <e v="#DIV/0!"/>
    <e v="#DIV/0!"/>
    <e v="#DIV/0!"/>
    <m/>
    <m/>
    <m/>
    <m/>
    <m/>
    <m/>
    <m/>
    <m/>
    <m/>
    <m/>
    <m/>
    <e v="#DIV/0!"/>
    <x v="0"/>
  </r>
  <r>
    <s v="San Bernardino CCD"/>
    <x v="85"/>
    <s v="982"/>
    <s v="Multi-College District"/>
    <x v="2"/>
    <n v="0.77406716417910448"/>
    <n v="0.35398009950248754"/>
    <n v="0.14000000000000001"/>
    <n v="11.3"/>
    <n v="8"/>
    <n v="20070"/>
    <x v="1"/>
    <x v="748"/>
    <x v="153"/>
    <x v="0"/>
    <n v="9"/>
    <m/>
    <n v="70"/>
    <n v="103"/>
    <s v="103 + Wireless Access"/>
    <m/>
    <m/>
    <m/>
    <m/>
    <m/>
    <m/>
    <m/>
    <m/>
    <m/>
    <m/>
    <m/>
    <m/>
    <m/>
    <m/>
    <m/>
    <m/>
    <m/>
    <m/>
    <m/>
    <m/>
    <m/>
    <m/>
    <m/>
    <m/>
    <m/>
    <m/>
    <m/>
    <m/>
    <m/>
    <m/>
    <m/>
    <m/>
    <m/>
    <n v="0"/>
    <m/>
    <n v="0"/>
    <n v="0"/>
    <n v="0"/>
    <n v="0"/>
    <m/>
    <m/>
    <n v="0"/>
    <n v="0"/>
    <n v="0"/>
    <m/>
    <m/>
    <m/>
    <m/>
    <m/>
    <m/>
    <m/>
    <m/>
    <m/>
    <m/>
    <m/>
    <m/>
    <m/>
    <m/>
    <m/>
    <m/>
    <m/>
    <m/>
    <m/>
    <m/>
    <m/>
    <m/>
    <m/>
    <m/>
    <m/>
    <m/>
    <m/>
    <m/>
    <m/>
    <m/>
    <m/>
    <m/>
    <m/>
    <m/>
    <m/>
    <m/>
    <m/>
    <m/>
    <m/>
    <m/>
    <m/>
    <m/>
    <m/>
    <m/>
    <m/>
    <m/>
    <m/>
    <m/>
    <m/>
    <m/>
    <m/>
    <m/>
    <m/>
    <m/>
    <m/>
    <m/>
    <m/>
    <m/>
    <m/>
    <m/>
    <m/>
    <m/>
    <m/>
    <m/>
    <m/>
    <m/>
    <m/>
    <m/>
    <m/>
    <m/>
    <m/>
    <m/>
    <m/>
    <m/>
    <m/>
    <m/>
    <m/>
    <m/>
    <m/>
    <m/>
    <m/>
    <m/>
    <m/>
    <m/>
    <m/>
    <m/>
    <m/>
    <m/>
    <m/>
    <m/>
    <m/>
    <m/>
    <m/>
    <m/>
    <m/>
    <m/>
    <m/>
    <m/>
    <m/>
    <m/>
    <m/>
    <m/>
    <m/>
    <m/>
    <m/>
    <m/>
    <m/>
    <m/>
    <m/>
    <m/>
    <s v="Dean or other administrator"/>
    <m/>
    <s v="yes"/>
    <m/>
    <m/>
    <m/>
    <m/>
    <s v="No Library Faculty Coordinator or Department Chair--all work done by Dean."/>
    <m/>
    <m/>
    <m/>
    <m/>
    <m/>
    <m/>
    <m/>
    <m/>
    <m/>
    <m/>
    <m/>
    <m/>
    <m/>
    <m/>
    <m/>
    <n v="3"/>
    <m/>
    <m/>
    <m/>
    <n v="13"/>
    <m/>
    <m/>
    <m/>
    <m/>
    <s v="actual"/>
    <m/>
    <m/>
    <m/>
    <m/>
    <m/>
    <m/>
    <m/>
    <m/>
    <m/>
    <m/>
    <m/>
    <m/>
    <m/>
    <m/>
    <m/>
    <m/>
    <m/>
    <m/>
    <m/>
    <m/>
    <m/>
    <m/>
    <m/>
    <m/>
    <m/>
    <m/>
    <m/>
    <m/>
    <n v="9"/>
    <n v="10"/>
    <m/>
    <m/>
    <m/>
    <m/>
    <n v="9"/>
    <n v="0"/>
    <n v="5"/>
    <n v="0"/>
    <m/>
    <m/>
    <m/>
    <m/>
    <m/>
    <m/>
    <m/>
    <e v="#DIV/0!"/>
    <e v="#DIV/0!"/>
    <e v="#DIV/0!"/>
    <e v="#DIV/0!"/>
    <e v="#DIV/0!"/>
    <e v="#DIV/0!"/>
    <m/>
    <e v="#DIV/0!"/>
    <e v="#DIV/0!"/>
    <e v="#DIV/0!"/>
    <m/>
    <m/>
    <m/>
    <m/>
    <m/>
    <m/>
    <m/>
    <m/>
    <m/>
    <m/>
    <m/>
    <e v="#DIV/0!"/>
    <x v="0"/>
  </r>
  <r>
    <s v="San Bernardino CCD"/>
    <x v="85"/>
    <s v="982"/>
    <s v="Multi-College District"/>
    <x v="2"/>
    <n v="0.77406716417910448"/>
    <n v="0.35398009950248754"/>
    <n v="0.14000000000000001"/>
    <n v="11.3"/>
    <n v="8"/>
    <n v="20080"/>
    <x v="2"/>
    <x v="749"/>
    <x v="154"/>
    <x v="3"/>
    <n v="32"/>
    <n v="462"/>
    <n v="163"/>
    <n v="81"/>
    <s v="50+ (wireless building)"/>
    <n v="48703"/>
    <m/>
    <m/>
    <n v="340"/>
    <m/>
    <m/>
    <m/>
    <m/>
    <m/>
    <m/>
    <n v="49043"/>
    <m/>
    <m/>
    <m/>
    <m/>
    <m/>
    <m/>
    <m/>
    <m/>
    <m/>
    <m/>
    <n v="0"/>
    <n v="33326"/>
    <m/>
    <m/>
    <m/>
    <m/>
    <m/>
    <m/>
    <m/>
    <m/>
    <m/>
    <n v="33326"/>
    <n v="8250"/>
    <m/>
    <m/>
    <m/>
    <m/>
    <m/>
    <m/>
    <m/>
    <m/>
    <m/>
    <n v="8250"/>
    <m/>
    <m/>
    <m/>
    <m/>
    <m/>
    <m/>
    <m/>
    <m/>
    <m/>
    <m/>
    <m/>
    <m/>
    <m/>
    <m/>
    <m/>
    <m/>
    <m/>
    <m/>
    <m/>
    <m/>
    <m/>
    <m/>
    <m/>
    <m/>
    <m/>
    <m/>
    <m/>
    <m/>
    <m/>
    <n v="33000"/>
    <m/>
    <m/>
    <n v="33000"/>
    <m/>
    <m/>
    <m/>
    <m/>
    <m/>
    <m/>
    <m/>
    <m/>
    <m/>
    <m/>
    <m/>
    <m/>
    <m/>
    <m/>
    <m/>
    <m/>
    <m/>
    <m/>
    <m/>
    <m/>
    <m/>
    <m/>
    <n v="700"/>
    <m/>
    <m/>
    <m/>
    <m/>
    <m/>
    <m/>
    <m/>
    <m/>
    <m/>
    <n v="700"/>
    <m/>
    <m/>
    <m/>
    <m/>
    <m/>
    <m/>
    <m/>
    <m/>
    <m/>
    <m/>
    <m/>
    <m/>
    <m/>
    <m/>
    <m/>
    <m/>
    <m/>
    <m/>
    <m/>
    <m/>
    <m/>
    <m/>
    <m/>
    <m/>
    <m/>
    <m/>
    <m/>
    <m/>
    <m/>
    <m/>
    <n v="4741"/>
    <m/>
    <m/>
    <m/>
    <m/>
    <m/>
    <m/>
    <m/>
    <m/>
    <m/>
    <n v="4741"/>
    <n v="90619"/>
    <n v="33700"/>
    <n v="129060"/>
    <s v="Dean or other administrator"/>
    <m/>
    <s v="yes"/>
    <m/>
    <m/>
    <m/>
    <s v="Stipend"/>
    <m/>
    <n v="2431"/>
    <n v="2566"/>
    <n v="333"/>
    <n v="3211"/>
    <n v="100000"/>
    <n v="0"/>
    <n v="0"/>
    <n v="300"/>
    <m/>
    <n v="41"/>
    <n v="0"/>
    <n v="0"/>
    <n v="1091"/>
    <m/>
    <m/>
    <n v="3"/>
    <n v="0.2"/>
    <m/>
    <m/>
    <n v="8"/>
    <n v="1"/>
    <n v="1.2"/>
    <n v="3"/>
    <n v="11343"/>
    <s v="actual"/>
    <n v="31736"/>
    <n v="85108"/>
    <n v="3870"/>
    <n v="0"/>
    <m/>
    <n v="207728"/>
    <n v="328442"/>
    <m/>
    <m/>
    <n v="18"/>
    <n v="18"/>
    <n v="0"/>
    <n v="0"/>
    <m/>
    <m/>
    <m/>
    <m/>
    <m/>
    <m/>
    <m/>
    <m/>
    <m/>
    <m/>
    <m/>
    <m/>
    <m/>
    <n v="144"/>
    <n v="2887"/>
    <n v="1"/>
    <n v="1"/>
    <n v="26"/>
    <n v="74"/>
    <n v="40"/>
    <n v="0"/>
    <n v="9"/>
    <n v="0"/>
    <n v="5"/>
    <n v="0"/>
    <m/>
    <m/>
    <m/>
    <m/>
    <m/>
    <n v="1752750"/>
    <n v="36"/>
    <n v="0.38000154966682165"/>
    <n v="0"/>
    <n v="0.25822098248876491"/>
    <n v="6.3923756392375644E-2"/>
    <n v="0.25569502556950258"/>
    <n v="5.4238338757167208E-3"/>
    <m/>
    <n v="3.6734852006818537E-2"/>
    <n v="0.70214628854796224"/>
    <n v="0.26111885944521929"/>
    <m/>
    <m/>
    <m/>
    <m/>
    <m/>
    <m/>
    <m/>
    <m/>
    <m/>
    <m/>
    <m/>
    <n v="8408.8512698411887"/>
    <x v="2"/>
  </r>
  <r>
    <s v="San Bernardino CCD"/>
    <x v="85"/>
    <s v="982"/>
    <s v="Multi-College District"/>
    <x v="2"/>
    <n v="0.77406716417910448"/>
    <n v="0.35398009950248754"/>
    <n v="0.14000000000000001"/>
    <n v="11.3"/>
    <n v="8"/>
    <n v="20090"/>
    <x v="3"/>
    <x v="750"/>
    <x v="154"/>
    <x v="3"/>
    <n v="32"/>
    <n v="462"/>
    <n v="163"/>
    <n v="81"/>
    <s v="50+ (wireless building)"/>
    <n v="48703"/>
    <m/>
    <m/>
    <n v="15000"/>
    <m/>
    <m/>
    <m/>
    <m/>
    <m/>
    <m/>
    <n v="63703"/>
    <m/>
    <m/>
    <m/>
    <m/>
    <m/>
    <m/>
    <m/>
    <m/>
    <m/>
    <m/>
    <n v="0"/>
    <n v="20250"/>
    <m/>
    <m/>
    <m/>
    <m/>
    <m/>
    <m/>
    <m/>
    <m/>
    <m/>
    <n v="20250"/>
    <n v="6000"/>
    <m/>
    <m/>
    <m/>
    <m/>
    <m/>
    <m/>
    <m/>
    <m/>
    <m/>
    <n v="6000"/>
    <m/>
    <m/>
    <m/>
    <m/>
    <m/>
    <m/>
    <m/>
    <m/>
    <m/>
    <m/>
    <m/>
    <m/>
    <m/>
    <m/>
    <m/>
    <m/>
    <m/>
    <m/>
    <m/>
    <m/>
    <m/>
    <m/>
    <m/>
    <m/>
    <m/>
    <m/>
    <m/>
    <m/>
    <m/>
    <n v="33000"/>
    <m/>
    <m/>
    <n v="33000"/>
    <m/>
    <m/>
    <m/>
    <m/>
    <m/>
    <m/>
    <m/>
    <m/>
    <m/>
    <m/>
    <m/>
    <m/>
    <m/>
    <m/>
    <m/>
    <m/>
    <m/>
    <m/>
    <m/>
    <m/>
    <m/>
    <m/>
    <n v="500"/>
    <m/>
    <m/>
    <m/>
    <m/>
    <m/>
    <m/>
    <m/>
    <m/>
    <m/>
    <n v="500"/>
    <m/>
    <m/>
    <m/>
    <m/>
    <m/>
    <m/>
    <m/>
    <m/>
    <m/>
    <m/>
    <m/>
    <m/>
    <m/>
    <m/>
    <m/>
    <m/>
    <m/>
    <m/>
    <m/>
    <m/>
    <m/>
    <m/>
    <m/>
    <m/>
    <m/>
    <m/>
    <m/>
    <m/>
    <m/>
    <m/>
    <n v="3509.85"/>
    <m/>
    <m/>
    <m/>
    <m/>
    <m/>
    <m/>
    <m/>
    <m/>
    <m/>
    <n v="3509.85"/>
    <n v="89953"/>
    <n v="33500"/>
    <n v="126962.85"/>
    <s v="Dean or other administrator"/>
    <m/>
    <s v="yes"/>
    <m/>
    <m/>
    <m/>
    <s v="Stipend"/>
    <m/>
    <n v="1339"/>
    <n v="1997"/>
    <n v="231"/>
    <n v="1100"/>
    <n v="95000"/>
    <n v="0"/>
    <n v="0"/>
    <n v="242"/>
    <m/>
    <n v="41"/>
    <n v="0"/>
    <n v="0"/>
    <n v="1091"/>
    <m/>
    <m/>
    <n v="3"/>
    <n v="0.2"/>
    <m/>
    <m/>
    <n v="8"/>
    <n v="1.5"/>
    <n v="1.7"/>
    <n v="3"/>
    <n v="12655"/>
    <s v="actual"/>
    <n v="34276"/>
    <n v="108009"/>
    <n v="2775"/>
    <n v="0"/>
    <m/>
    <n v="237530"/>
    <n v="382590"/>
    <m/>
    <m/>
    <n v="5"/>
    <n v="5"/>
    <n v="0"/>
    <n v="0"/>
    <m/>
    <m/>
    <m/>
    <m/>
    <m/>
    <m/>
    <m/>
    <m/>
    <m/>
    <m/>
    <m/>
    <m/>
    <m/>
    <n v="175"/>
    <n v="3966"/>
    <n v="1"/>
    <n v="1"/>
    <n v="22"/>
    <n v="74"/>
    <n v="40"/>
    <n v="0"/>
    <n v="9"/>
    <n v="0"/>
    <n v="5"/>
    <n v="0"/>
    <m/>
    <m/>
    <m/>
    <m/>
    <m/>
    <n v="2403600"/>
    <n v="21"/>
    <n v="0.50174519554342079"/>
    <n v="0"/>
    <n v="0.15949547446359308"/>
    <n v="4.7257918359583137E-2"/>
    <n v="0.25991855097770722"/>
    <n v="3.938159863298595E-3"/>
    <m/>
    <n v="2.7644700792397146E-2"/>
    <n v="0.70849858836659696"/>
    <n v="0.26385671084100581"/>
    <m/>
    <m/>
    <m/>
    <m/>
    <m/>
    <m/>
    <m/>
    <m/>
    <m/>
    <m/>
    <m/>
    <n v="6617.3076750699975"/>
    <x v="2"/>
  </r>
  <r>
    <s v="San Bernardino CCD"/>
    <x v="85"/>
    <s v="982"/>
    <s v="Multi-College District"/>
    <x v="2"/>
    <n v="0.77406716417910448"/>
    <n v="0.35398009950248754"/>
    <n v="0.14000000000000001"/>
    <n v="11.3"/>
    <n v="8"/>
    <n v="20100"/>
    <x v="4"/>
    <x v="751"/>
    <x v="154"/>
    <x v="3"/>
    <n v="32"/>
    <n v="462"/>
    <n v="163"/>
    <n v="81"/>
    <s v="50+ (wireless building)"/>
    <n v="48703"/>
    <m/>
    <m/>
    <n v="13578"/>
    <m/>
    <n v="36697"/>
    <m/>
    <m/>
    <m/>
    <n v="13578"/>
    <n v="75859"/>
    <m/>
    <m/>
    <m/>
    <m/>
    <m/>
    <m/>
    <m/>
    <m/>
    <m/>
    <m/>
    <n v="0"/>
    <n v="20250"/>
    <m/>
    <m/>
    <m/>
    <m/>
    <m/>
    <m/>
    <m/>
    <m/>
    <m/>
    <n v="20250"/>
    <n v="2900"/>
    <m/>
    <m/>
    <m/>
    <m/>
    <m/>
    <m/>
    <m/>
    <m/>
    <m/>
    <n v="2900"/>
    <m/>
    <m/>
    <m/>
    <m/>
    <m/>
    <m/>
    <m/>
    <m/>
    <m/>
    <m/>
    <m/>
    <m/>
    <m/>
    <m/>
    <m/>
    <m/>
    <m/>
    <m/>
    <m/>
    <m/>
    <m/>
    <m/>
    <m/>
    <m/>
    <m/>
    <m/>
    <m/>
    <m/>
    <m/>
    <n v="33000"/>
    <m/>
    <m/>
    <n v="33000"/>
    <m/>
    <m/>
    <m/>
    <m/>
    <m/>
    <m/>
    <m/>
    <m/>
    <m/>
    <m/>
    <m/>
    <m/>
    <m/>
    <m/>
    <m/>
    <m/>
    <m/>
    <m/>
    <m/>
    <m/>
    <m/>
    <m/>
    <n v="390"/>
    <m/>
    <m/>
    <m/>
    <m/>
    <m/>
    <m/>
    <m/>
    <m/>
    <m/>
    <n v="390"/>
    <m/>
    <m/>
    <m/>
    <m/>
    <m/>
    <m/>
    <m/>
    <m/>
    <m/>
    <m/>
    <m/>
    <m/>
    <m/>
    <m/>
    <m/>
    <m/>
    <m/>
    <m/>
    <m/>
    <m/>
    <m/>
    <m/>
    <m/>
    <m/>
    <m/>
    <m/>
    <m/>
    <m/>
    <m/>
    <m/>
    <n v="2500"/>
    <m/>
    <m/>
    <m/>
    <m/>
    <m/>
    <m/>
    <m/>
    <m/>
    <m/>
    <n v="2500"/>
    <n v="99009"/>
    <n v="33390"/>
    <n v="134899"/>
    <s v="Dean or other administrator"/>
    <m/>
    <s v="yes"/>
    <m/>
    <m/>
    <m/>
    <s v="Stipend"/>
    <m/>
    <n v="1022"/>
    <n v="1536"/>
    <n v="248"/>
    <n v="2135"/>
    <n v="90000"/>
    <n v="0"/>
    <n v="0"/>
    <n v="210"/>
    <n v="0"/>
    <n v="41"/>
    <n v="0"/>
    <n v="0"/>
    <n v="1091"/>
    <m/>
    <m/>
    <n v="3"/>
    <n v="0"/>
    <m/>
    <m/>
    <n v="6"/>
    <n v="1.5"/>
    <n v="1.5"/>
    <n v="3"/>
    <n v="14067"/>
    <s v="actual"/>
    <n v="32922"/>
    <n v="123039"/>
    <n v="3165"/>
    <n v="0"/>
    <m/>
    <n v="174193"/>
    <n v="333319"/>
    <m/>
    <m/>
    <n v="13"/>
    <n v="13"/>
    <n v="0"/>
    <n v="0"/>
    <m/>
    <m/>
    <m/>
    <m/>
    <m/>
    <m/>
    <m/>
    <m/>
    <m/>
    <m/>
    <m/>
    <m/>
    <m/>
    <n v="144"/>
    <n v="3488"/>
    <n v="1"/>
    <n v="0"/>
    <n v="17"/>
    <n v="57"/>
    <n v="40"/>
    <n v="0"/>
    <n v="0"/>
    <n v="0"/>
    <n v="0"/>
    <n v="0"/>
    <m/>
    <m/>
    <m/>
    <m/>
    <m/>
    <n v="2460500"/>
    <n v="8"/>
    <n v="0.56233923157325105"/>
    <n v="0"/>
    <n v="0.15011230624393065"/>
    <n v="2.149756484480982E-2"/>
    <n v="0.24462746202714625"/>
    <n v="2.8910518239571828E-3"/>
    <m/>
    <n v="1.8532383486905019E-2"/>
    <n v="0.73394910266199154"/>
    <n v="0.24751851385110341"/>
    <m/>
    <m/>
    <m/>
    <m/>
    <m/>
    <m/>
    <m/>
    <m/>
    <m/>
    <m/>
    <m/>
    <n v="6825.0568888888629"/>
    <x v="2"/>
  </r>
  <r>
    <s v="San Bernardino CCD"/>
    <x v="85"/>
    <s v="982"/>
    <s v="Multi-College District"/>
    <x v="2"/>
    <n v="0.77406716417910448"/>
    <n v="0.35398009950248754"/>
    <n v="0.14000000000000001"/>
    <n v="11.3"/>
    <n v="8"/>
    <n v="20110"/>
    <x v="5"/>
    <x v="752"/>
    <x v="154"/>
    <x v="3"/>
    <n v="32"/>
    <n v="462"/>
    <n v="163"/>
    <n v="155"/>
    <s v="50+ (wireless building and patio area outside)"/>
    <n v="48703"/>
    <m/>
    <n v="0"/>
    <n v="0"/>
    <n v="0"/>
    <n v="0"/>
    <m/>
    <m/>
    <n v="0"/>
    <n v="13578"/>
    <n v="62271"/>
    <n v="0"/>
    <m/>
    <n v="0"/>
    <n v="0"/>
    <n v="0"/>
    <n v="0"/>
    <m/>
    <m/>
    <n v="0"/>
    <n v="0"/>
    <n v="0"/>
    <n v="33326"/>
    <m/>
    <n v="0"/>
    <n v="0"/>
    <n v="0"/>
    <n v="0"/>
    <m/>
    <m/>
    <n v="0"/>
    <n v="0"/>
    <n v="33376"/>
    <n v="2900"/>
    <m/>
    <n v="0"/>
    <n v="0"/>
    <n v="0"/>
    <n v="0"/>
    <m/>
    <m/>
    <n v="0"/>
    <n v="0"/>
    <n v="2900"/>
    <m/>
    <m/>
    <m/>
    <m/>
    <m/>
    <m/>
    <m/>
    <m/>
    <m/>
    <m/>
    <m/>
    <m/>
    <m/>
    <m/>
    <m/>
    <m/>
    <m/>
    <m/>
    <m/>
    <m/>
    <m/>
    <m/>
    <n v="0"/>
    <m/>
    <n v="0"/>
    <n v="0"/>
    <n v="0"/>
    <m/>
    <m/>
    <n v="28829"/>
    <n v="0"/>
    <n v="0"/>
    <n v="28829"/>
    <m/>
    <m/>
    <m/>
    <m/>
    <m/>
    <m/>
    <m/>
    <m/>
    <m/>
    <m/>
    <m/>
    <m/>
    <m/>
    <m/>
    <m/>
    <m/>
    <m/>
    <m/>
    <m/>
    <m/>
    <m/>
    <m/>
    <n v="0"/>
    <m/>
    <n v="0"/>
    <n v="0"/>
    <n v="0"/>
    <m/>
    <m/>
    <n v="0"/>
    <n v="0"/>
    <n v="0"/>
    <n v="0"/>
    <m/>
    <m/>
    <m/>
    <m/>
    <m/>
    <m/>
    <m/>
    <m/>
    <m/>
    <m/>
    <m/>
    <m/>
    <m/>
    <m/>
    <m/>
    <m/>
    <m/>
    <m/>
    <m/>
    <m/>
    <m/>
    <m/>
    <m/>
    <m/>
    <m/>
    <m/>
    <m/>
    <m/>
    <m/>
    <m/>
    <n v="0"/>
    <m/>
    <n v="0"/>
    <n v="0"/>
    <n v="0"/>
    <n v="0"/>
    <m/>
    <m/>
    <n v="0"/>
    <n v="0"/>
    <n v="0"/>
    <n v="95647"/>
    <n v="31729"/>
    <n v="127376"/>
    <s v="Dean or other administrator"/>
    <m/>
    <s v="yes"/>
    <s v="don't know"/>
    <m/>
    <m/>
    <m/>
    <s v="We do not have a faculty chair or coordinator; the dean carries out all administrative responsibilities."/>
    <n v="648"/>
    <n v="1385"/>
    <n v="61"/>
    <n v="61"/>
    <n v="82918"/>
    <n v="0"/>
    <n v="0"/>
    <n v="171"/>
    <n v="0"/>
    <n v="2111"/>
    <n v="0"/>
    <n v="0"/>
    <n v="0"/>
    <m/>
    <m/>
    <n v="3"/>
    <n v="1.5"/>
    <m/>
    <m/>
    <n v="7"/>
    <n v="1"/>
    <n v="2.5"/>
    <n v="1.5"/>
    <n v="10925"/>
    <s v="actual"/>
    <n v="13291"/>
    <n v="56408"/>
    <n v="8868"/>
    <n v="0"/>
    <m/>
    <n v="119549"/>
    <n v="198116"/>
    <m/>
    <m/>
    <n v="0"/>
    <n v="0"/>
    <n v="0"/>
    <n v="0"/>
    <m/>
    <m/>
    <m/>
    <m/>
    <m/>
    <m/>
    <m/>
    <m/>
    <m/>
    <m/>
    <m/>
    <m/>
    <m/>
    <n v="47"/>
    <n v="1212"/>
    <n v="8"/>
    <n v="8"/>
    <m/>
    <n v="60"/>
    <n v="48"/>
    <n v="32"/>
    <n v="4"/>
    <n v="0"/>
    <n v="4"/>
    <n v="0"/>
    <m/>
    <m/>
    <m/>
    <m/>
    <m/>
    <n v="2520500"/>
    <n v="33"/>
    <n v="0.48887545534480592"/>
    <n v="0"/>
    <n v="0.26202738349453586"/>
    <n v="2.2767240296445172E-2"/>
    <n v="0.22632992086421305"/>
    <n v="0"/>
    <m/>
    <n v="0"/>
    <n v="0.75090283883934184"/>
    <n v="0.24909716116065822"/>
    <m/>
    <m/>
    <m/>
    <m/>
    <m/>
    <m/>
    <m/>
    <m/>
    <m/>
    <m/>
    <m/>
    <n v="4125.9841523809228"/>
    <x v="2"/>
  </r>
  <r>
    <s v="San Bernardino CCD"/>
    <x v="85"/>
    <s v="982"/>
    <s v="Multi-College District"/>
    <x v="2"/>
    <n v="0.77406716417910448"/>
    <n v="0.35398009950248754"/>
    <n v="0.14000000000000001"/>
    <n v="11.3"/>
    <n v="8"/>
    <n v="20120"/>
    <x v="6"/>
    <x v="753"/>
    <x v="154"/>
    <x v="3"/>
    <n v="32"/>
    <n v="462"/>
    <n v="163"/>
    <n v="155"/>
    <s v="50+ (wireless building and patio area outside)"/>
    <n v="48703"/>
    <m/>
    <n v="0"/>
    <n v="0"/>
    <n v="0"/>
    <n v="0"/>
    <m/>
    <m/>
    <n v="0"/>
    <n v="0"/>
    <n v="48703"/>
    <n v="0"/>
    <m/>
    <n v="0"/>
    <n v="0"/>
    <n v="0"/>
    <n v="0"/>
    <m/>
    <m/>
    <n v="0"/>
    <n v="0"/>
    <n v="0"/>
    <n v="33326"/>
    <m/>
    <n v="0"/>
    <n v="0"/>
    <n v="0"/>
    <n v="0"/>
    <m/>
    <m/>
    <n v="0"/>
    <n v="0"/>
    <n v="33326"/>
    <n v="2900"/>
    <m/>
    <n v="0"/>
    <n v="0"/>
    <n v="0"/>
    <n v="0"/>
    <m/>
    <m/>
    <n v="0"/>
    <n v="0"/>
    <n v="2900"/>
    <m/>
    <m/>
    <m/>
    <m/>
    <m/>
    <m/>
    <m/>
    <m/>
    <m/>
    <m/>
    <m/>
    <m/>
    <m/>
    <m/>
    <m/>
    <m/>
    <m/>
    <m/>
    <m/>
    <m/>
    <m/>
    <m/>
    <n v="32800"/>
    <m/>
    <n v="0"/>
    <n v="0"/>
    <n v="0"/>
    <m/>
    <m/>
    <n v="0"/>
    <n v="0"/>
    <n v="0"/>
    <n v="32800"/>
    <m/>
    <m/>
    <m/>
    <m/>
    <m/>
    <m/>
    <m/>
    <m/>
    <m/>
    <m/>
    <m/>
    <m/>
    <m/>
    <m/>
    <m/>
    <m/>
    <m/>
    <m/>
    <m/>
    <m/>
    <m/>
    <m/>
    <n v="0"/>
    <m/>
    <n v="0"/>
    <n v="0"/>
    <n v="0"/>
    <m/>
    <m/>
    <n v="0"/>
    <n v="0"/>
    <n v="0"/>
    <n v="0"/>
    <m/>
    <m/>
    <m/>
    <m/>
    <m/>
    <m/>
    <m/>
    <m/>
    <m/>
    <m/>
    <m/>
    <m/>
    <m/>
    <m/>
    <m/>
    <m/>
    <m/>
    <m/>
    <m/>
    <m/>
    <m/>
    <m/>
    <m/>
    <m/>
    <m/>
    <m/>
    <m/>
    <m/>
    <m/>
    <m/>
    <n v="0"/>
    <m/>
    <n v="0"/>
    <n v="0"/>
    <n v="0"/>
    <n v="0"/>
    <m/>
    <m/>
    <n v="0"/>
    <n v="0"/>
    <n v="0"/>
    <n v="82029"/>
    <n v="35700"/>
    <n v="117729"/>
    <s v="Dean or other administrator"/>
    <m/>
    <s v="yes"/>
    <s v="don't know"/>
    <m/>
    <m/>
    <m/>
    <s v="We do not have a faculty chair or coordinator; the dean carries out all administrative responsibilities."/>
    <n v="1237"/>
    <n v="2037"/>
    <n v="296"/>
    <n v="296"/>
    <n v="84543"/>
    <n v="0"/>
    <n v="0"/>
    <n v="167"/>
    <n v="0"/>
    <n v="2935"/>
    <n v="0"/>
    <n v="0"/>
    <n v="0"/>
    <m/>
    <m/>
    <n v="3"/>
    <n v="1.5"/>
    <m/>
    <m/>
    <n v="7"/>
    <n v="1"/>
    <n v="2.5"/>
    <n v="1.5"/>
    <n v="10525"/>
    <s v="actual"/>
    <n v="13682"/>
    <n v="49199"/>
    <n v="4592"/>
    <n v="0"/>
    <m/>
    <n v="104950"/>
    <n v="172423"/>
    <m/>
    <m/>
    <n v="0"/>
    <n v="0"/>
    <n v="0"/>
    <n v="0"/>
    <m/>
    <m/>
    <m/>
    <m/>
    <m/>
    <m/>
    <m/>
    <m/>
    <m/>
    <m/>
    <m/>
    <m/>
    <m/>
    <n v="52"/>
    <n v="1003"/>
    <n v="8"/>
    <n v="8"/>
    <m/>
    <n v="60"/>
    <n v="48"/>
    <n v="32"/>
    <n v="4"/>
    <n v="0"/>
    <n v="4"/>
    <n v="0"/>
    <m/>
    <m/>
    <m/>
    <m/>
    <m/>
    <n v="2575556"/>
    <n v="28"/>
    <n v="0.41368736674905926"/>
    <n v="0"/>
    <n v="0.28307383907108696"/>
    <n v="2.4632843224694001E-2"/>
    <n v="0.27860595095515972"/>
    <n v="0"/>
    <m/>
    <n v="0"/>
    <n v="0.69676120582014622"/>
    <n v="0.30323879417985372"/>
    <m/>
    <m/>
    <m/>
    <m/>
    <m/>
    <m/>
    <m/>
    <m/>
    <m/>
    <m/>
    <m/>
    <n v="3698.7571809523661"/>
    <x v="0"/>
  </r>
  <r>
    <s v="San Bernardino CCD"/>
    <x v="85"/>
    <s v="982"/>
    <s v="Multi-College District"/>
    <x v="2"/>
    <n v="0.77406716417910448"/>
    <n v="0.35398009950248754"/>
    <n v="0.14000000000000001"/>
    <n v="11.3"/>
    <n v="8"/>
    <n v="20130"/>
    <x v="7"/>
    <x v="754"/>
    <x v="154"/>
    <x v="0"/>
    <n v="32"/>
    <n v="462"/>
    <n v="31"/>
    <n v="154"/>
    <m/>
    <n v="48703"/>
    <m/>
    <m/>
    <m/>
    <m/>
    <m/>
    <m/>
    <m/>
    <m/>
    <m/>
    <n v="48703"/>
    <m/>
    <m/>
    <m/>
    <m/>
    <m/>
    <m/>
    <m/>
    <m/>
    <m/>
    <m/>
    <m/>
    <n v="33326"/>
    <m/>
    <m/>
    <m/>
    <m/>
    <m/>
    <m/>
    <m/>
    <m/>
    <m/>
    <n v="33326"/>
    <n v="2900"/>
    <m/>
    <m/>
    <m/>
    <m/>
    <m/>
    <m/>
    <m/>
    <m/>
    <m/>
    <n v="2900"/>
    <m/>
    <m/>
    <m/>
    <m/>
    <m/>
    <m/>
    <m/>
    <m/>
    <m/>
    <m/>
    <m/>
    <m/>
    <m/>
    <m/>
    <m/>
    <m/>
    <m/>
    <m/>
    <m/>
    <m/>
    <m/>
    <m/>
    <n v="32800"/>
    <m/>
    <m/>
    <m/>
    <m/>
    <m/>
    <m/>
    <m/>
    <m/>
    <m/>
    <n v="32800"/>
    <m/>
    <m/>
    <m/>
    <m/>
    <m/>
    <m/>
    <m/>
    <m/>
    <m/>
    <m/>
    <m/>
    <m/>
    <m/>
    <m/>
    <m/>
    <m/>
    <m/>
    <m/>
    <m/>
    <m/>
    <m/>
    <m/>
    <m/>
    <m/>
    <m/>
    <m/>
    <m/>
    <m/>
    <m/>
    <m/>
    <m/>
    <m/>
    <m/>
    <m/>
    <m/>
    <m/>
    <m/>
    <m/>
    <m/>
    <m/>
    <m/>
    <m/>
    <m/>
    <m/>
    <m/>
    <m/>
    <m/>
    <m/>
    <m/>
    <m/>
    <m/>
    <m/>
    <m/>
    <m/>
    <m/>
    <m/>
    <m/>
    <m/>
    <m/>
    <m/>
    <m/>
    <m/>
    <m/>
    <m/>
    <m/>
    <m/>
    <m/>
    <m/>
    <m/>
    <m/>
    <m/>
    <m/>
    <m/>
    <m/>
    <n v="82029"/>
    <n v="35700"/>
    <n v="117729"/>
    <s v="Other"/>
    <s v="Dr. Ricky Shabazz"/>
    <s v="No"/>
    <s v="Ed. D"/>
    <m/>
    <m/>
    <s v="Stipend"/>
    <m/>
    <n v="1273"/>
    <n v="2098"/>
    <n v="57"/>
    <n v="57"/>
    <n v="86043"/>
    <n v="0"/>
    <n v="0"/>
    <n v="150"/>
    <n v="0"/>
    <n v="41"/>
    <n v="0"/>
    <n v="0"/>
    <n v="0"/>
    <m/>
    <m/>
    <n v="5"/>
    <n v="3.4"/>
    <n v="4"/>
    <n v="3"/>
    <n v="7"/>
    <n v="7"/>
    <n v="10.4"/>
    <n v="1.88"/>
    <n v="10512"/>
    <s v="actual"/>
    <n v="22137"/>
    <n v="78666"/>
    <n v="129497"/>
    <n v="0"/>
    <n v="0"/>
    <m/>
    <n v="230300"/>
    <m/>
    <m/>
    <n v="0"/>
    <n v="0"/>
    <n v="0"/>
    <n v="0"/>
    <s v="No"/>
    <m/>
    <m/>
    <m/>
    <m/>
    <m/>
    <m/>
    <m/>
    <m/>
    <m/>
    <m/>
    <s v="No"/>
    <m/>
    <n v="73"/>
    <n v="2103"/>
    <n v="8"/>
    <n v="8"/>
    <n v="0.72"/>
    <n v="61"/>
    <n v="44"/>
    <n v="44"/>
    <n v="144"/>
    <n v="0"/>
    <n v="144"/>
    <n v="0"/>
    <s v="No"/>
    <m/>
    <m/>
    <s v="Yes"/>
    <s v="No"/>
    <n v="2575556"/>
    <n v="0"/>
    <n v="0.41368736674905926"/>
    <n v="0"/>
    <n v="0.28307383907108696"/>
    <n v="2.4632843224694001E-2"/>
    <n v="0.27860595095515972"/>
    <n v="0"/>
    <m/>
    <n v="0"/>
    <n v="0.69676120582014622"/>
    <n v="0.30323879417985372"/>
    <m/>
    <m/>
    <m/>
    <m/>
    <m/>
    <m/>
    <m/>
    <m/>
    <m/>
    <m/>
    <m/>
    <n v="905.01206959706951"/>
    <x v="0"/>
  </r>
  <r>
    <s v="San Bernardino CCD"/>
    <x v="85"/>
    <s v="982"/>
    <s v="Multi-College District"/>
    <x v="2"/>
    <n v="0.77406716417910448"/>
    <n v="0.35398009950248754"/>
    <n v="0.14000000000000001"/>
    <n v="11.3"/>
    <n v="8"/>
    <n v="20140"/>
    <x v="8"/>
    <x v="755"/>
    <x v="154"/>
    <x v="0"/>
    <n v="32"/>
    <n v="462"/>
    <n v="31"/>
    <n v="154"/>
    <m/>
    <n v="24987"/>
    <m/>
    <m/>
    <m/>
    <m/>
    <m/>
    <m/>
    <m/>
    <n v="37973"/>
    <n v="1000"/>
    <n v="63960"/>
    <m/>
    <m/>
    <m/>
    <m/>
    <m/>
    <m/>
    <m/>
    <m/>
    <n v="5300"/>
    <m/>
    <n v="5300"/>
    <n v="38021"/>
    <m/>
    <m/>
    <m/>
    <m/>
    <m/>
    <m/>
    <m/>
    <m/>
    <m/>
    <n v="38021"/>
    <n v="2900"/>
    <m/>
    <m/>
    <m/>
    <m/>
    <m/>
    <m/>
    <m/>
    <m/>
    <m/>
    <n v="2900"/>
    <m/>
    <m/>
    <m/>
    <m/>
    <m/>
    <m/>
    <m/>
    <m/>
    <n v="52700"/>
    <m/>
    <n v="52700"/>
    <m/>
    <m/>
    <m/>
    <m/>
    <m/>
    <m/>
    <m/>
    <m/>
    <m/>
    <m/>
    <n v="0"/>
    <n v="0"/>
    <n v="0"/>
    <n v="0"/>
    <n v="0"/>
    <n v="0"/>
    <n v="0"/>
    <n v="0"/>
    <n v="0"/>
    <n v="52700"/>
    <n v="0"/>
    <n v="52700"/>
    <m/>
    <m/>
    <m/>
    <m/>
    <m/>
    <m/>
    <m/>
    <m/>
    <m/>
    <m/>
    <n v="0"/>
    <m/>
    <m/>
    <m/>
    <m/>
    <m/>
    <m/>
    <m/>
    <m/>
    <m/>
    <m/>
    <n v="0"/>
    <n v="0"/>
    <n v="0"/>
    <n v="0"/>
    <n v="0"/>
    <n v="0"/>
    <n v="0"/>
    <n v="0"/>
    <n v="0"/>
    <n v="0"/>
    <n v="0"/>
    <n v="0"/>
    <m/>
    <m/>
    <m/>
    <m/>
    <m/>
    <m/>
    <m/>
    <m/>
    <m/>
    <n v="0"/>
    <m/>
    <m/>
    <m/>
    <m/>
    <m/>
    <m/>
    <m/>
    <m/>
    <m/>
    <n v="0"/>
    <n v="0"/>
    <n v="0"/>
    <n v="0"/>
    <n v="0"/>
    <n v="0"/>
    <n v="0"/>
    <n v="0"/>
    <n v="0"/>
    <n v="0"/>
    <n v="0"/>
    <m/>
    <m/>
    <m/>
    <m/>
    <m/>
    <m/>
    <m/>
    <m/>
    <m/>
    <m/>
    <n v="0"/>
    <n v="101981"/>
    <n v="60900"/>
    <n v="162881"/>
    <s v="Dean or other administrator"/>
    <m/>
    <s v="yes"/>
    <m/>
    <m/>
    <m/>
    <s v="Stipend"/>
    <m/>
    <n v="456"/>
    <n v="1281"/>
    <n v="45"/>
    <n v="45"/>
    <n v="83755"/>
    <n v="121400"/>
    <n v="121400"/>
    <n v="150"/>
    <m/>
    <n v="41"/>
    <m/>
    <m/>
    <m/>
    <s v="No"/>
    <m/>
    <n v="4"/>
    <n v="5.5"/>
    <n v="2"/>
    <n v="5"/>
    <n v="7"/>
    <n v="7"/>
    <n v="12.5"/>
    <n v="1.95"/>
    <n v="9708"/>
    <s v="actual"/>
    <n v="11457"/>
    <n v="43593"/>
    <n v="108837"/>
    <n v="0"/>
    <n v="0"/>
    <m/>
    <n v="163887"/>
    <n v="0"/>
    <n v="0"/>
    <m/>
    <n v="0"/>
    <n v="0"/>
    <n v="0"/>
    <s v="Yes"/>
    <s v="Crafton Hills College"/>
    <m/>
    <m/>
    <m/>
    <m/>
    <m/>
    <m/>
    <m/>
    <m/>
    <m/>
    <s v="No"/>
    <m/>
    <n v="73"/>
    <n v="2103"/>
    <n v="8"/>
    <n v="8"/>
    <n v="78"/>
    <n v="61"/>
    <n v="45"/>
    <n v="0"/>
    <n v="144"/>
    <n v="0"/>
    <n v="144"/>
    <n v="0"/>
    <s v="Yes"/>
    <n v="4"/>
    <s v="No"/>
    <s v="Yes"/>
    <s v="No"/>
    <n v="2575556"/>
    <n v="24"/>
    <n v="0.39267931802972722"/>
    <n v="3.2539092957435185E-2"/>
    <n v="0.23342808553483832"/>
    <n v="1.7804409354068306E-2"/>
    <n v="0.32354909412393096"/>
    <n v="0"/>
    <n v="0"/>
    <n v="0"/>
    <n v="0.62610740356456551"/>
    <n v="0.37389259643543443"/>
    <n v="0.45"/>
    <s v="Yes"/>
    <s v="General Library Book Budget"/>
    <s v="Student Government"/>
    <m/>
    <m/>
    <s v="Textbook Donations from Faculty"/>
    <m/>
    <m/>
    <s v="Other"/>
    <s v="Student Donations"/>
    <n v="785.09229714286164"/>
    <x v="0"/>
  </r>
  <r>
    <s v="San Diego CCD"/>
    <x v="86"/>
    <s v="071"/>
    <s v="Multi-College District"/>
    <x v="4"/>
    <n v="0.71537235253928488"/>
    <n v="0.31195627419722161"/>
    <n v="0.24"/>
    <n v="13.5"/>
    <n v="9.9"/>
    <n v="20060"/>
    <x v="0"/>
    <x v="756"/>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an Diego CCD"/>
    <x v="86"/>
    <s v="071"/>
    <s v="Multi-College District"/>
    <x v="4"/>
    <n v="0.71537235253928488"/>
    <n v="0.31195627419722161"/>
    <n v="0.24"/>
    <n v="13.5"/>
    <n v="9.9"/>
    <n v="20070"/>
    <x v="1"/>
    <x v="757"/>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2"/>
  </r>
  <r>
    <s v="San Diego CCD"/>
    <x v="86"/>
    <s v="071"/>
    <s v="Multi-College District"/>
    <x v="4"/>
    <n v="0.71537235253928488"/>
    <n v="0.31195627419722161"/>
    <n v="0.24"/>
    <n v="13.5"/>
    <n v="9.9"/>
    <n v="20080"/>
    <x v="2"/>
    <x v="758"/>
    <x v="155"/>
    <x v="11"/>
    <n v="33"/>
    <n v="904"/>
    <n v="31"/>
    <n v="203"/>
    <n v="99"/>
    <n v="0"/>
    <m/>
    <n v="0"/>
    <n v="0"/>
    <n v="0"/>
    <n v="0"/>
    <m/>
    <m/>
    <n v="430"/>
    <n v="7477"/>
    <n v="7907"/>
    <n v="0"/>
    <m/>
    <n v="0"/>
    <n v="0"/>
    <n v="0"/>
    <n v="0"/>
    <m/>
    <m/>
    <n v="0"/>
    <n v="4100"/>
    <n v="4100"/>
    <n v="0"/>
    <m/>
    <n v="0"/>
    <n v="0"/>
    <n v="0"/>
    <n v="52285"/>
    <m/>
    <m/>
    <n v="0"/>
    <n v="4666"/>
    <n v="56951"/>
    <n v="0"/>
    <m/>
    <n v="0"/>
    <n v="0"/>
    <n v="0"/>
    <n v="0"/>
    <m/>
    <m/>
    <n v="0"/>
    <n v="0"/>
    <n v="0"/>
    <m/>
    <m/>
    <m/>
    <m/>
    <m/>
    <m/>
    <m/>
    <m/>
    <m/>
    <m/>
    <m/>
    <m/>
    <m/>
    <m/>
    <m/>
    <m/>
    <m/>
    <m/>
    <m/>
    <m/>
    <m/>
    <m/>
    <m/>
    <m/>
    <m/>
    <m/>
    <m/>
    <m/>
    <m/>
    <m/>
    <n v="66956"/>
    <n v="1221"/>
    <n v="68183"/>
    <m/>
    <m/>
    <m/>
    <m/>
    <m/>
    <m/>
    <m/>
    <m/>
    <m/>
    <m/>
    <m/>
    <m/>
    <m/>
    <m/>
    <m/>
    <m/>
    <m/>
    <m/>
    <m/>
    <m/>
    <m/>
    <m/>
    <m/>
    <m/>
    <m/>
    <m/>
    <m/>
    <m/>
    <m/>
    <m/>
    <m/>
    <n v="50"/>
    <n v="50"/>
    <m/>
    <m/>
    <m/>
    <m/>
    <m/>
    <m/>
    <m/>
    <m/>
    <m/>
    <m/>
    <m/>
    <m/>
    <m/>
    <m/>
    <m/>
    <m/>
    <m/>
    <m/>
    <m/>
    <m/>
    <m/>
    <m/>
    <m/>
    <m/>
    <m/>
    <m/>
    <m/>
    <m/>
    <m/>
    <m/>
    <n v="1023141"/>
    <m/>
    <m/>
    <m/>
    <m/>
    <m/>
    <m/>
    <m/>
    <m/>
    <n v="913"/>
    <n v="1024054"/>
    <n v="64858"/>
    <n v="72333"/>
    <n v="1161245"/>
    <s v="Dean or other administrator"/>
    <m/>
    <s v="No"/>
    <s v="M.A. (subject other than librarianship)"/>
    <m/>
    <m/>
    <s v="Stipend"/>
    <m/>
    <n v="1416"/>
    <n v="1472"/>
    <n v="0"/>
    <n v="0"/>
    <n v="64683"/>
    <n v="2982"/>
    <n v="25255"/>
    <n v="125"/>
    <m/>
    <n v="0"/>
    <n v="191"/>
    <n v="191"/>
    <n v="209"/>
    <m/>
    <m/>
    <n v="11"/>
    <n v="6.65"/>
    <m/>
    <m/>
    <n v="9"/>
    <n v="9"/>
    <n v="15.65"/>
    <n v="6"/>
    <n v="17173"/>
    <s v="actual"/>
    <n v="5942"/>
    <n v="15819"/>
    <n v="15588"/>
    <n v="389"/>
    <m/>
    <n v="30"/>
    <n v="37768"/>
    <m/>
    <m/>
    <n v="271"/>
    <n v="267"/>
    <n v="91"/>
    <n v="90"/>
    <m/>
    <m/>
    <m/>
    <m/>
    <m/>
    <m/>
    <m/>
    <m/>
    <m/>
    <m/>
    <m/>
    <m/>
    <m/>
    <n v="571"/>
    <n v="72"/>
    <n v="1"/>
    <n v="2"/>
    <n v="26"/>
    <n v="61.25"/>
    <n v="56.75"/>
    <n v="56.75"/>
    <n v="0"/>
    <n v="0"/>
    <n v="0"/>
    <n v="0"/>
    <m/>
    <m/>
    <m/>
    <m/>
    <m/>
    <n v="658023"/>
    <n v="0"/>
    <n v="6.8090712984770659E-3"/>
    <n v="3.530693350671047E-3"/>
    <n v="4.9043052930260192E-2"/>
    <n v="0"/>
    <n v="5.8715430421659512E-2"/>
    <n v="4.3057235983793255E-5"/>
    <m/>
    <n v="0.88185869476294843"/>
    <n v="5.5852124228737261E-2"/>
    <n v="6.2289181008314355E-2"/>
    <m/>
    <m/>
    <m/>
    <m/>
    <m/>
    <m/>
    <m/>
    <m/>
    <m/>
    <m/>
    <m/>
    <n v="714.15678685532191"/>
    <x v="2"/>
  </r>
  <r>
    <s v="San Diego CCD"/>
    <x v="86"/>
    <s v="071"/>
    <s v="Multi-College District"/>
    <x v="4"/>
    <n v="0.71537235253928488"/>
    <n v="0.31195627419722161"/>
    <n v="0.24"/>
    <n v="13.5"/>
    <n v="9.9"/>
    <n v="20090"/>
    <x v="3"/>
    <x v="759"/>
    <x v="155"/>
    <x v="11"/>
    <n v="33"/>
    <n v="904"/>
    <n v="31"/>
    <n v="203"/>
    <n v="99"/>
    <n v="391"/>
    <m/>
    <n v="0"/>
    <n v="0"/>
    <n v="0"/>
    <n v="0"/>
    <m/>
    <m/>
    <n v="0"/>
    <n v="3106"/>
    <n v="3497"/>
    <n v="0"/>
    <m/>
    <n v="0"/>
    <n v="0"/>
    <n v="0"/>
    <n v="0"/>
    <m/>
    <m/>
    <n v="0"/>
    <n v="4100"/>
    <n v="4100"/>
    <n v="12950"/>
    <m/>
    <n v="0"/>
    <n v="9768"/>
    <n v="0"/>
    <n v="36836"/>
    <m/>
    <m/>
    <n v="0"/>
    <n v="0"/>
    <n v="59554"/>
    <n v="0"/>
    <m/>
    <n v="0"/>
    <n v="0"/>
    <n v="0"/>
    <n v="0"/>
    <m/>
    <m/>
    <n v="0"/>
    <n v="0"/>
    <n v="0"/>
    <m/>
    <m/>
    <m/>
    <m/>
    <m/>
    <m/>
    <m/>
    <m/>
    <m/>
    <m/>
    <m/>
    <m/>
    <m/>
    <m/>
    <m/>
    <m/>
    <m/>
    <m/>
    <m/>
    <m/>
    <m/>
    <m/>
    <m/>
    <m/>
    <m/>
    <m/>
    <m/>
    <m/>
    <m/>
    <m/>
    <m/>
    <n v="43204"/>
    <n v="43204"/>
    <m/>
    <m/>
    <m/>
    <m/>
    <m/>
    <m/>
    <m/>
    <m/>
    <m/>
    <m/>
    <m/>
    <m/>
    <m/>
    <m/>
    <m/>
    <m/>
    <m/>
    <m/>
    <m/>
    <m/>
    <m/>
    <m/>
    <m/>
    <m/>
    <m/>
    <m/>
    <m/>
    <m/>
    <m/>
    <m/>
    <m/>
    <n v="7360"/>
    <n v="7360"/>
    <m/>
    <m/>
    <m/>
    <m/>
    <m/>
    <m/>
    <m/>
    <m/>
    <m/>
    <m/>
    <m/>
    <m/>
    <m/>
    <m/>
    <m/>
    <m/>
    <m/>
    <m/>
    <m/>
    <m/>
    <m/>
    <m/>
    <m/>
    <m/>
    <m/>
    <m/>
    <m/>
    <m/>
    <m/>
    <m/>
    <n v="1030940"/>
    <m/>
    <m/>
    <m/>
    <m/>
    <m/>
    <m/>
    <m/>
    <m/>
    <m/>
    <n v="1030940"/>
    <n v="63051"/>
    <n v="54664"/>
    <n v="1148655"/>
    <s v="Dean or other administrator"/>
    <m/>
    <s v="No"/>
    <s v="M.A. (subject other than librarianship)"/>
    <m/>
    <m/>
    <s v="Stipend"/>
    <m/>
    <n v="745"/>
    <n v="922"/>
    <n v="0"/>
    <n v="0"/>
    <n v="65206"/>
    <n v="2637"/>
    <n v="28237"/>
    <n v="125"/>
    <m/>
    <n v="0"/>
    <n v="312"/>
    <n v="312"/>
    <n v="350"/>
    <m/>
    <m/>
    <n v="13"/>
    <n v="6.84"/>
    <m/>
    <m/>
    <n v="9"/>
    <n v="9"/>
    <n v="15.84"/>
    <n v="4"/>
    <n v="20425"/>
    <s v="actual"/>
    <n v="6064"/>
    <n v="16142"/>
    <n v="15889"/>
    <n v="402"/>
    <m/>
    <n v="37"/>
    <n v="38534"/>
    <m/>
    <m/>
    <n v="279"/>
    <n v="277"/>
    <n v="89"/>
    <n v="85"/>
    <m/>
    <m/>
    <m/>
    <m/>
    <m/>
    <m/>
    <m/>
    <m/>
    <m/>
    <m/>
    <m/>
    <m/>
    <m/>
    <n v="453"/>
    <n v="70"/>
    <n v="1"/>
    <n v="2"/>
    <n v="41"/>
    <n v="61.25"/>
    <n v="45"/>
    <n v="45"/>
    <n v="0"/>
    <n v="0"/>
    <n v="0"/>
    <n v="0"/>
    <m/>
    <m/>
    <m/>
    <m/>
    <m/>
    <n v="797484"/>
    <n v="0"/>
    <n v="3.0444302249152269E-3"/>
    <n v="3.5693920280676097E-3"/>
    <n v="5.1846725082814245E-2"/>
    <n v="0"/>
    <n v="3.7612686141617807E-2"/>
    <n v="6.4074939820920988E-3"/>
    <m/>
    <n v="0.89751927254049302"/>
    <n v="5.4891155307729478E-2"/>
    <n v="4.7589572151777511E-2"/>
    <m/>
    <m/>
    <m/>
    <m/>
    <m/>
    <m/>
    <m/>
    <m/>
    <m/>
    <m/>
    <m/>
    <n v="724.35450937951487"/>
    <x v="2"/>
  </r>
  <r>
    <s v="San Diego CCD"/>
    <x v="86"/>
    <s v="071"/>
    <s v="Multi-College District"/>
    <x v="4"/>
    <n v="0.71537235253928488"/>
    <n v="0.31195627419722161"/>
    <n v="0.24"/>
    <n v="13.5"/>
    <n v="9.9"/>
    <n v="20100"/>
    <x v="4"/>
    <x v="760"/>
    <x v="155"/>
    <x v="11"/>
    <n v="33"/>
    <n v="904"/>
    <n v="31"/>
    <n v="203"/>
    <n v="99"/>
    <n v="371"/>
    <m/>
    <n v="0"/>
    <n v="9111"/>
    <n v="0"/>
    <n v="0"/>
    <m/>
    <m/>
    <n v="0"/>
    <n v="0"/>
    <n v="9482"/>
    <n v="0"/>
    <m/>
    <n v="0"/>
    <n v="0"/>
    <n v="0"/>
    <n v="0"/>
    <m/>
    <m/>
    <n v="4100"/>
    <n v="0"/>
    <n v="4100"/>
    <n v="15487"/>
    <m/>
    <n v="0"/>
    <n v="23735"/>
    <n v="0"/>
    <n v="0"/>
    <m/>
    <m/>
    <n v="13588"/>
    <n v="0"/>
    <n v="52810"/>
    <n v="0"/>
    <m/>
    <n v="0"/>
    <n v="0"/>
    <n v="0"/>
    <n v="0"/>
    <m/>
    <m/>
    <n v="0"/>
    <n v="0"/>
    <n v="0"/>
    <m/>
    <m/>
    <m/>
    <m/>
    <m/>
    <m/>
    <m/>
    <m/>
    <m/>
    <m/>
    <m/>
    <m/>
    <m/>
    <m/>
    <m/>
    <m/>
    <m/>
    <m/>
    <m/>
    <m/>
    <m/>
    <m/>
    <m/>
    <m/>
    <m/>
    <m/>
    <m/>
    <m/>
    <m/>
    <m/>
    <n v="7913"/>
    <n v="63967"/>
    <n v="71880"/>
    <m/>
    <m/>
    <m/>
    <m/>
    <m/>
    <m/>
    <m/>
    <m/>
    <m/>
    <m/>
    <m/>
    <m/>
    <m/>
    <m/>
    <m/>
    <m/>
    <m/>
    <m/>
    <m/>
    <m/>
    <m/>
    <m/>
    <m/>
    <m/>
    <m/>
    <m/>
    <m/>
    <m/>
    <m/>
    <m/>
    <m/>
    <n v="50"/>
    <n v="50"/>
    <m/>
    <m/>
    <m/>
    <m/>
    <m/>
    <m/>
    <m/>
    <m/>
    <m/>
    <m/>
    <m/>
    <m/>
    <m/>
    <m/>
    <m/>
    <m/>
    <m/>
    <m/>
    <m/>
    <m/>
    <m/>
    <m/>
    <m/>
    <m/>
    <m/>
    <m/>
    <m/>
    <m/>
    <m/>
    <m/>
    <n v="1065152"/>
    <m/>
    <m/>
    <m/>
    <m/>
    <m/>
    <m/>
    <m/>
    <m/>
    <m/>
    <n v="1065152"/>
    <n v="62292"/>
    <n v="76030"/>
    <n v="1203474"/>
    <s v="Dean or other administrator"/>
    <m/>
    <s v="No"/>
    <s v="M.A. (subject other than librarianship)"/>
    <m/>
    <m/>
    <s v="Stipend"/>
    <m/>
    <n v="528"/>
    <n v="620"/>
    <n v="0"/>
    <n v="0"/>
    <n v="66021"/>
    <n v="3837"/>
    <n v="30874"/>
    <n v="125"/>
    <n v="110"/>
    <n v="0"/>
    <n v="377"/>
    <n v="379"/>
    <n v="379"/>
    <m/>
    <m/>
    <n v="13"/>
    <n v="6.64"/>
    <m/>
    <m/>
    <n v="8"/>
    <n v="8"/>
    <n v="14.64"/>
    <n v="6"/>
    <n v="23014"/>
    <s v="actual"/>
    <n v="6502"/>
    <n v="15628"/>
    <n v="15329"/>
    <n v="411"/>
    <m/>
    <n v="25"/>
    <n v="37895"/>
    <m/>
    <m/>
    <n v="292"/>
    <n v="292"/>
    <n v="96"/>
    <n v="92"/>
    <m/>
    <m/>
    <m/>
    <m/>
    <m/>
    <m/>
    <m/>
    <m/>
    <m/>
    <m/>
    <m/>
    <m/>
    <m/>
    <n v="718"/>
    <n v="75"/>
    <n v="1"/>
    <n v="2"/>
    <n v="38"/>
    <n v="54.25"/>
    <n v="45"/>
    <n v="45"/>
    <n v="0"/>
    <n v="0"/>
    <n v="0"/>
    <n v="0"/>
    <m/>
    <m/>
    <m/>
    <m/>
    <m/>
    <n v="779263"/>
    <n v="0"/>
    <n v="7.8788573745672951E-3"/>
    <n v="3.4068039691759026E-3"/>
    <n v="4.3881296978580342E-2"/>
    <n v="0"/>
    <n v="5.9727090074235087E-2"/>
    <n v="4.1546389867998811E-5"/>
    <m/>
    <n v="0.88506440521357332"/>
    <n v="5.1760154353147639E-2"/>
    <n v="6.3175440433278995E-2"/>
    <m/>
    <m/>
    <m/>
    <m/>
    <m/>
    <m/>
    <m/>
    <m/>
    <m/>
    <m/>
    <m/>
    <n v="760.66370023419927"/>
    <x v="2"/>
  </r>
  <r>
    <s v="San Diego CCD"/>
    <x v="86"/>
    <s v="071"/>
    <s v="Multi-College District"/>
    <x v="4"/>
    <n v="0.71537235253928488"/>
    <n v="0.31195627419722161"/>
    <n v="0.24"/>
    <n v="13.5"/>
    <n v="9.9"/>
    <n v="20110"/>
    <x v="5"/>
    <x v="761"/>
    <x v="0"/>
    <x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2"/>
  </r>
  <r>
    <s v="San Diego CCD"/>
    <x v="86"/>
    <s v="071"/>
    <s v="Multi-College District"/>
    <x v="4"/>
    <n v="0.71537235253928488"/>
    <n v="0.31195627419722161"/>
    <n v="0.24"/>
    <n v="13.5"/>
    <n v="9.9"/>
    <n v="20120"/>
    <x v="6"/>
    <x v="762"/>
    <x v="0"/>
    <x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0"/>
  </r>
  <r>
    <s v="San Diego CCD"/>
    <x v="86"/>
    <s v="071"/>
    <s v="Multi-College District"/>
    <x v="4"/>
    <n v="0.71537235253928488"/>
    <n v="0.31195627419722161"/>
    <n v="0.24"/>
    <n v="13.5"/>
    <n v="9.9"/>
    <n v="20130"/>
    <x v="7"/>
    <x v="763"/>
    <x v="155"/>
    <x v="11"/>
    <n v="33"/>
    <n v="904"/>
    <n v="41"/>
    <n v="203"/>
    <m/>
    <n v="3078"/>
    <m/>
    <n v="0"/>
    <n v="0"/>
    <m/>
    <m/>
    <n v="6000"/>
    <n v="6119"/>
    <n v="0"/>
    <n v="0"/>
    <n v="15197"/>
    <n v="13528"/>
    <m/>
    <n v="0"/>
    <n v="0"/>
    <m/>
    <m/>
    <n v="0"/>
    <n v="0"/>
    <n v="0"/>
    <n v="0"/>
    <n v="13528"/>
    <n v="26803"/>
    <m/>
    <n v="0"/>
    <n v="0"/>
    <m/>
    <m/>
    <n v="0"/>
    <n v="0"/>
    <n v="0"/>
    <n v="0"/>
    <n v="26803"/>
    <n v="0"/>
    <m/>
    <n v="0"/>
    <n v="0"/>
    <m/>
    <m/>
    <n v="0"/>
    <n v="0"/>
    <n v="0"/>
    <n v="0"/>
    <n v="0"/>
    <m/>
    <m/>
    <m/>
    <m/>
    <m/>
    <m/>
    <m/>
    <m/>
    <m/>
    <m/>
    <m/>
    <m/>
    <m/>
    <m/>
    <m/>
    <m/>
    <m/>
    <m/>
    <m/>
    <m/>
    <m/>
    <m/>
    <n v="70000"/>
    <m/>
    <n v="0"/>
    <n v="0"/>
    <m/>
    <n v="0"/>
    <n v="0"/>
    <n v="0"/>
    <n v="0"/>
    <n v="0"/>
    <n v="70000"/>
    <m/>
    <m/>
    <m/>
    <m/>
    <m/>
    <m/>
    <m/>
    <m/>
    <m/>
    <m/>
    <m/>
    <m/>
    <m/>
    <m/>
    <m/>
    <m/>
    <m/>
    <m/>
    <m/>
    <m/>
    <m/>
    <m/>
    <n v="630"/>
    <m/>
    <n v="0"/>
    <n v="0"/>
    <m/>
    <n v="0"/>
    <n v="0"/>
    <m/>
    <n v="0"/>
    <n v="0"/>
    <n v="630"/>
    <m/>
    <m/>
    <m/>
    <m/>
    <m/>
    <m/>
    <m/>
    <m/>
    <m/>
    <m/>
    <m/>
    <m/>
    <m/>
    <m/>
    <m/>
    <m/>
    <m/>
    <m/>
    <m/>
    <m/>
    <n v="12639"/>
    <m/>
    <n v="0"/>
    <n v="0"/>
    <m/>
    <n v="0"/>
    <m/>
    <n v="0"/>
    <n v="0"/>
    <n v="12639"/>
    <n v="0"/>
    <m/>
    <n v="0"/>
    <n v="0"/>
    <m/>
    <m/>
    <n v="0"/>
    <n v="0"/>
    <n v="0"/>
    <n v="0"/>
    <n v="0"/>
    <n v="42000"/>
    <n v="96797"/>
    <n v="138797"/>
    <s v="Dean or other administrator"/>
    <m/>
    <s v="No"/>
    <s v="M.A."/>
    <m/>
    <m/>
    <s v="Stipend"/>
    <m/>
    <n v="1064"/>
    <n v="1264"/>
    <n v="0"/>
    <n v="0"/>
    <n v="63189"/>
    <n v="62"/>
    <n v="33.484000000000002"/>
    <n v="125"/>
    <n v="0"/>
    <n v="0"/>
    <n v="19"/>
    <n v="19"/>
    <n v="1408"/>
    <m/>
    <m/>
    <n v="9"/>
    <n v="5.9470000000000001"/>
    <n v="1"/>
    <n v="3"/>
    <n v="4"/>
    <n v="3.6"/>
    <n v="9.5470000000000006"/>
    <n v="3.86"/>
    <n v="15791"/>
    <s v="actual"/>
    <n v="25055"/>
    <n v="14270"/>
    <n v="109"/>
    <n v="10"/>
    <n v="0"/>
    <m/>
    <n v="39444"/>
    <m/>
    <m/>
    <n v="55"/>
    <n v="55"/>
    <n v="290"/>
    <n v="290"/>
    <s v="Yes"/>
    <s v="San Diego Mesa College"/>
    <s v="San Diego Miramar College"/>
    <m/>
    <m/>
    <m/>
    <m/>
    <m/>
    <m/>
    <m/>
    <m/>
    <s v="No"/>
    <m/>
    <n v="87"/>
    <n v="1970"/>
    <n v="2"/>
    <n v="2"/>
    <n v="26"/>
    <n v="54"/>
    <n v="36"/>
    <n v="36"/>
    <n v="0"/>
    <n v="0"/>
    <n v="0"/>
    <n v="0"/>
    <s v="Yes"/>
    <n v="2"/>
    <m/>
    <s v="No"/>
    <s v="Yes"/>
    <n v="635871"/>
    <n v="0"/>
    <n v="0.10949083913917448"/>
    <n v="9.7466083560883876E-2"/>
    <n v="0.19310936115333904"/>
    <n v="0"/>
    <n v="0.50433366715418926"/>
    <n v="4.5390030043877027E-3"/>
    <m/>
    <n v="0"/>
    <n v="0.3026002002925135"/>
    <n v="0.69739979970748645"/>
    <m/>
    <m/>
    <m/>
    <m/>
    <m/>
    <m/>
    <m/>
    <m/>
    <m/>
    <m/>
    <m/>
    <n v="1027.5155596123523"/>
    <x v="0"/>
  </r>
  <r>
    <s v="San Diego CCD"/>
    <x v="86"/>
    <s v="071"/>
    <s v="Multi-College District"/>
    <x v="4"/>
    <n v="0.71537235253928488"/>
    <n v="0.31195627419722161"/>
    <n v="0.24"/>
    <n v="13.5"/>
    <n v="9.9"/>
    <n v="20140"/>
    <x v="8"/>
    <x v="764"/>
    <x v="155"/>
    <x v="11"/>
    <n v="33"/>
    <n v="904"/>
    <n v="41"/>
    <n v="203"/>
    <m/>
    <n v="6134"/>
    <m/>
    <m/>
    <n v="22248"/>
    <m/>
    <m/>
    <m/>
    <m/>
    <m/>
    <m/>
    <n v="28382"/>
    <m/>
    <m/>
    <m/>
    <n v="4950"/>
    <m/>
    <m/>
    <m/>
    <m/>
    <m/>
    <m/>
    <n v="4950"/>
    <n v="28251"/>
    <m/>
    <m/>
    <m/>
    <m/>
    <m/>
    <m/>
    <m/>
    <m/>
    <m/>
    <n v="28251"/>
    <n v="0"/>
    <m/>
    <m/>
    <m/>
    <m/>
    <m/>
    <m/>
    <m/>
    <m/>
    <m/>
    <n v="0"/>
    <n v="70624"/>
    <m/>
    <m/>
    <m/>
    <m/>
    <m/>
    <m/>
    <m/>
    <m/>
    <m/>
    <n v="70624"/>
    <m/>
    <m/>
    <m/>
    <m/>
    <m/>
    <m/>
    <m/>
    <m/>
    <m/>
    <m/>
    <n v="0"/>
    <n v="70624"/>
    <n v="0"/>
    <n v="0"/>
    <n v="0"/>
    <n v="0"/>
    <n v="0"/>
    <n v="0"/>
    <n v="0"/>
    <n v="0"/>
    <n v="0"/>
    <n v="70624"/>
    <n v="12221"/>
    <m/>
    <m/>
    <m/>
    <m/>
    <m/>
    <m/>
    <m/>
    <m/>
    <m/>
    <n v="12221"/>
    <n v="194"/>
    <m/>
    <m/>
    <m/>
    <m/>
    <m/>
    <m/>
    <m/>
    <m/>
    <m/>
    <n v="194"/>
    <n v="12415"/>
    <n v="0"/>
    <n v="0"/>
    <n v="0"/>
    <n v="0"/>
    <n v="0"/>
    <n v="0"/>
    <n v="0"/>
    <n v="0"/>
    <n v="0"/>
    <n v="12415"/>
    <n v="9690"/>
    <m/>
    <m/>
    <m/>
    <m/>
    <m/>
    <m/>
    <m/>
    <m/>
    <n v="9690"/>
    <m/>
    <m/>
    <m/>
    <m/>
    <m/>
    <m/>
    <m/>
    <m/>
    <m/>
    <n v="0"/>
    <n v="9690"/>
    <n v="0"/>
    <n v="0"/>
    <n v="0"/>
    <n v="0"/>
    <n v="0"/>
    <n v="0"/>
    <n v="0"/>
    <n v="0"/>
    <n v="9690"/>
    <m/>
    <m/>
    <m/>
    <n v="5726.2"/>
    <m/>
    <m/>
    <m/>
    <m/>
    <m/>
    <m/>
    <n v="5726.2"/>
    <n v="56633"/>
    <n v="97679"/>
    <n v="160038.20000000001"/>
    <s v="Dean or other administrator"/>
    <m/>
    <s v="No"/>
    <s v="M.A."/>
    <m/>
    <m/>
    <s v="Stipend"/>
    <m/>
    <n v="5614"/>
    <n v="5639"/>
    <n v="0"/>
    <n v="0"/>
    <n v="63189"/>
    <n v="30"/>
    <n v="32983"/>
    <n v="134"/>
    <m/>
    <n v="0"/>
    <n v="5"/>
    <n v="5"/>
    <n v="885"/>
    <s v="No"/>
    <m/>
    <n v="6"/>
    <n v="6.5"/>
    <n v="1"/>
    <n v="3"/>
    <n v="4"/>
    <n v="3.6"/>
    <n v="10.1"/>
    <n v="6.25"/>
    <n v="12893"/>
    <s v="actual"/>
    <n v="16252"/>
    <n v="13377"/>
    <m/>
    <m/>
    <m/>
    <m/>
    <m/>
    <n v="0"/>
    <n v="47"/>
    <m/>
    <n v="47"/>
    <n v="238"/>
    <n v="238"/>
    <s v="Yes"/>
    <s v="San Diego Mesa College"/>
    <s v="San Diego Miramar College"/>
    <m/>
    <m/>
    <m/>
    <m/>
    <m/>
    <m/>
    <m/>
    <m/>
    <s v="No"/>
    <m/>
    <n v="70"/>
    <n v="1125"/>
    <n v="2"/>
    <n v="2"/>
    <n v="19"/>
    <n v="54"/>
    <n v="36"/>
    <n v="36"/>
    <n v="0"/>
    <n v="0"/>
    <n v="0"/>
    <n v="0"/>
    <s v="Yes"/>
    <n v="2"/>
    <s v="No"/>
    <s v="No"/>
    <s v="Yes"/>
    <n v="503168"/>
    <n v="0"/>
    <n v="0.17734515884332613"/>
    <n v="3.0930115434939905E-2"/>
    <n v="0.17652660427322975"/>
    <n v="0"/>
    <n v="0.441294640904484"/>
    <n v="7.7575228914096753E-2"/>
    <n v="6.0548044154458122E-2"/>
    <n v="3.5780207475465231E-2"/>
    <n v="0.35387176311655588"/>
    <n v="0.61034802940797883"/>
    <n v="83"/>
    <s v="No"/>
    <m/>
    <m/>
    <m/>
    <m/>
    <m/>
    <m/>
    <m/>
    <m/>
    <m/>
    <n v="964.19047619048024"/>
    <x v="0"/>
  </r>
  <r>
    <s v="San Diego CCD"/>
    <x v="87"/>
    <s v="072"/>
    <s v="Multi-College District"/>
    <x v="0"/>
    <n v="0.58757473191408593"/>
    <n v="0.17467497548476893"/>
    <n v="0.35"/>
    <n v="9.1999999999999993"/>
    <n v="8.1"/>
    <n v="20060"/>
    <x v="0"/>
    <x v="765"/>
    <x v="156"/>
    <x v="28"/>
    <n v="70"/>
    <n v="808"/>
    <n v="78"/>
    <n v="78"/>
    <n v="64"/>
    <m/>
    <m/>
    <m/>
    <n v="65213"/>
    <m/>
    <m/>
    <m/>
    <m/>
    <n v="51000"/>
    <m/>
    <n v="116213"/>
    <n v="45000"/>
    <m/>
    <m/>
    <m/>
    <m/>
    <m/>
    <m/>
    <m/>
    <n v="45000"/>
    <m/>
    <n v="90000"/>
    <m/>
    <m/>
    <m/>
    <m/>
    <m/>
    <m/>
    <m/>
    <m/>
    <m/>
    <m/>
    <m/>
    <m/>
    <m/>
    <m/>
    <m/>
    <m/>
    <n v="3600"/>
    <m/>
    <m/>
    <m/>
    <m/>
    <n v="3600"/>
    <m/>
    <m/>
    <m/>
    <m/>
    <m/>
    <m/>
    <m/>
    <m/>
    <m/>
    <m/>
    <m/>
    <m/>
    <m/>
    <m/>
    <m/>
    <m/>
    <m/>
    <m/>
    <m/>
    <m/>
    <m/>
    <m/>
    <n v="2400"/>
    <m/>
    <m/>
    <m/>
    <m/>
    <m/>
    <m/>
    <n v="43000"/>
    <m/>
    <m/>
    <n v="45400"/>
    <m/>
    <m/>
    <m/>
    <m/>
    <m/>
    <m/>
    <m/>
    <m/>
    <m/>
    <m/>
    <m/>
    <m/>
    <m/>
    <m/>
    <m/>
    <m/>
    <m/>
    <m/>
    <m/>
    <m/>
    <m/>
    <m/>
    <n v="7340"/>
    <m/>
    <m/>
    <n v="15000"/>
    <m/>
    <m/>
    <m/>
    <m/>
    <m/>
    <m/>
    <n v="22340"/>
    <m/>
    <m/>
    <m/>
    <m/>
    <m/>
    <m/>
    <m/>
    <m/>
    <m/>
    <m/>
    <m/>
    <m/>
    <m/>
    <m/>
    <m/>
    <m/>
    <m/>
    <m/>
    <m/>
    <m/>
    <m/>
    <m/>
    <m/>
    <m/>
    <m/>
    <m/>
    <m/>
    <m/>
    <m/>
    <m/>
    <n v="33074"/>
    <m/>
    <m/>
    <m/>
    <m/>
    <m/>
    <m/>
    <m/>
    <m/>
    <m/>
    <n v="33074"/>
    <n v="206213"/>
    <n v="71340"/>
    <n v="310627"/>
    <s v="Dean or other administrator"/>
    <m/>
    <s v="No"/>
    <s v="M.A. (subject other than librarianship)"/>
    <m/>
    <m/>
    <m/>
    <s v="Educational Service Units (ESU) .096"/>
    <n v="2278"/>
    <n v="2830"/>
    <n v="156"/>
    <n v="158"/>
    <n v="98805"/>
    <n v="2728"/>
    <n v="18458"/>
    <n v="200"/>
    <m/>
    <n v="138915"/>
    <n v="1073"/>
    <n v="1132"/>
    <n v="2601"/>
    <m/>
    <m/>
    <n v="6"/>
    <n v="6"/>
    <m/>
    <m/>
    <n v="12"/>
    <n v="12"/>
    <n v="18"/>
    <n v="6"/>
    <n v="13639"/>
    <s v="actual"/>
    <n v="31406"/>
    <n v="14824"/>
    <n v="14761"/>
    <n v="1911"/>
    <m/>
    <n v="1846"/>
    <n v="64748"/>
    <m/>
    <m/>
    <n v="105"/>
    <n v="101"/>
    <n v="380"/>
    <n v="313"/>
    <m/>
    <m/>
    <m/>
    <m/>
    <m/>
    <m/>
    <m/>
    <m/>
    <m/>
    <m/>
    <m/>
    <m/>
    <m/>
    <n v="227"/>
    <n v="4660"/>
    <n v="1"/>
    <n v="1"/>
    <n v="23"/>
    <n v="77.5"/>
    <n v="50"/>
    <n v="18"/>
    <n v="7.5"/>
    <n v="0"/>
    <n v="7.5"/>
    <n v="0"/>
    <m/>
    <m/>
    <m/>
    <m/>
    <m/>
    <n v="643461"/>
    <n v="0"/>
    <n v="0.37412394930253973"/>
    <n v="0.28973656507644219"/>
    <n v="0"/>
    <n v="1.1589462603057687E-2"/>
    <n v="0.14615600060522749"/>
    <n v="7.1919054042307973E-2"/>
    <m/>
    <n v="0.10647496837042499"/>
    <n v="0.66386051437898186"/>
    <n v="0.22966451725059314"/>
    <m/>
    <m/>
    <m/>
    <m/>
    <m/>
    <m/>
    <m/>
    <m/>
    <m/>
    <m/>
    <m/>
    <n v="778.6256296296275"/>
    <x v="2"/>
  </r>
  <r>
    <s v="San Diego CCD"/>
    <x v="87"/>
    <s v="072"/>
    <s v="Multi-College District"/>
    <x v="0"/>
    <n v="0.58757473191408593"/>
    <n v="0.17467497548476893"/>
    <n v="0.35"/>
    <n v="9.1999999999999993"/>
    <n v="8.1"/>
    <n v="20070"/>
    <x v="1"/>
    <x v="766"/>
    <x v="156"/>
    <x v="28"/>
    <n v="70"/>
    <n v="808"/>
    <n v="78"/>
    <n v="78"/>
    <n v="64"/>
    <m/>
    <m/>
    <m/>
    <n v="65213"/>
    <m/>
    <m/>
    <m/>
    <m/>
    <n v="51000"/>
    <m/>
    <n v="116213"/>
    <n v="45000"/>
    <m/>
    <m/>
    <m/>
    <m/>
    <m/>
    <m/>
    <m/>
    <n v="45000"/>
    <m/>
    <n v="90000"/>
    <m/>
    <m/>
    <m/>
    <m/>
    <m/>
    <m/>
    <m/>
    <m/>
    <m/>
    <m/>
    <m/>
    <m/>
    <m/>
    <m/>
    <m/>
    <m/>
    <n v="8700"/>
    <m/>
    <m/>
    <n v="10328"/>
    <m/>
    <n v="19328"/>
    <m/>
    <m/>
    <m/>
    <m/>
    <m/>
    <m/>
    <m/>
    <m/>
    <m/>
    <m/>
    <m/>
    <m/>
    <m/>
    <m/>
    <m/>
    <m/>
    <m/>
    <m/>
    <m/>
    <m/>
    <m/>
    <m/>
    <n v="2400"/>
    <m/>
    <m/>
    <m/>
    <m/>
    <m/>
    <m/>
    <n v="43729"/>
    <m/>
    <m/>
    <n v="46129"/>
    <m/>
    <m/>
    <m/>
    <m/>
    <m/>
    <m/>
    <m/>
    <m/>
    <m/>
    <m/>
    <m/>
    <m/>
    <m/>
    <m/>
    <m/>
    <m/>
    <m/>
    <m/>
    <m/>
    <m/>
    <m/>
    <m/>
    <n v="7340"/>
    <m/>
    <m/>
    <n v="15000"/>
    <m/>
    <m/>
    <m/>
    <m/>
    <m/>
    <m/>
    <n v="22340"/>
    <m/>
    <m/>
    <m/>
    <m/>
    <m/>
    <m/>
    <m/>
    <m/>
    <m/>
    <m/>
    <m/>
    <m/>
    <m/>
    <m/>
    <m/>
    <m/>
    <m/>
    <m/>
    <m/>
    <m/>
    <m/>
    <m/>
    <m/>
    <m/>
    <m/>
    <m/>
    <m/>
    <m/>
    <m/>
    <m/>
    <n v="21094"/>
    <m/>
    <m/>
    <m/>
    <m/>
    <m/>
    <m/>
    <m/>
    <m/>
    <m/>
    <n v="21094"/>
    <n v="206213"/>
    <n v="87797"/>
    <n v="315104"/>
    <s v="Dean or other administrator"/>
    <m/>
    <s v="No"/>
    <s v="M.A. (subject other than librarianship)"/>
    <m/>
    <m/>
    <m/>
    <s v="Educational Service Units (ESU) .096"/>
    <n v="3872"/>
    <n v="4408"/>
    <n v="462"/>
    <n v="522"/>
    <n v="98799"/>
    <n v="3339"/>
    <n v="21797"/>
    <n v="192"/>
    <n v="276"/>
    <n v="140373"/>
    <n v="432"/>
    <n v="563"/>
    <n v="2589"/>
    <m/>
    <m/>
    <n v="7"/>
    <n v="7"/>
    <m/>
    <m/>
    <n v="12"/>
    <n v="12"/>
    <n v="19"/>
    <n v="8"/>
    <n v="16509"/>
    <s v="actual"/>
    <n v="27827"/>
    <n v="16353"/>
    <n v="24552"/>
    <n v="1921"/>
    <m/>
    <n v="2314"/>
    <n v="72967"/>
    <m/>
    <m/>
    <n v="108"/>
    <n v="102"/>
    <n v="525"/>
    <n v="454"/>
    <m/>
    <m/>
    <m/>
    <m/>
    <m/>
    <m/>
    <m/>
    <m/>
    <m/>
    <m/>
    <m/>
    <m/>
    <m/>
    <n v="201"/>
    <n v="4325"/>
    <n v="1"/>
    <n v="1"/>
    <n v="49"/>
    <n v="77.5"/>
    <n v="50"/>
    <n v="18"/>
    <n v="7.5"/>
    <n v="0"/>
    <n v="7.5"/>
    <n v="0"/>
    <m/>
    <m/>
    <m/>
    <m/>
    <m/>
    <n v="658615"/>
    <n v="0"/>
    <n v="0.36880839341931554"/>
    <n v="0.28561998578247183"/>
    <n v="0"/>
    <n v="6.1338478724484613E-2"/>
    <n v="0.14639293693510713"/>
    <n v="7.0897227582004674E-2"/>
    <m/>
    <n v="6.6942977556616226E-2"/>
    <n v="0.65442837920178731"/>
    <n v="0.27862864324159642"/>
    <m/>
    <m/>
    <m/>
    <m/>
    <m/>
    <m/>
    <m/>
    <m/>
    <m/>
    <m/>
    <m/>
    <n v="749.35108771929788"/>
    <x v="2"/>
  </r>
  <r>
    <s v="San Diego CCD"/>
    <x v="87"/>
    <s v="072"/>
    <s v="Multi-College District"/>
    <x v="0"/>
    <n v="0.58757473191408593"/>
    <n v="0.17467497548476893"/>
    <n v="0.35"/>
    <n v="9.1999999999999993"/>
    <n v="8.1"/>
    <n v="20080"/>
    <x v="2"/>
    <x v="767"/>
    <x v="156"/>
    <x v="28"/>
    <n v="70"/>
    <n v="808"/>
    <n v="98"/>
    <n v="98"/>
    <n v="67"/>
    <m/>
    <m/>
    <m/>
    <m/>
    <m/>
    <m/>
    <m/>
    <m/>
    <n v="51000"/>
    <m/>
    <n v="51000"/>
    <m/>
    <m/>
    <m/>
    <m/>
    <m/>
    <m/>
    <m/>
    <m/>
    <n v="1400"/>
    <m/>
    <n v="1400"/>
    <m/>
    <m/>
    <m/>
    <m/>
    <m/>
    <m/>
    <m/>
    <m/>
    <n v="90000"/>
    <m/>
    <n v="90000"/>
    <m/>
    <m/>
    <m/>
    <m/>
    <m/>
    <m/>
    <m/>
    <m/>
    <n v="6500"/>
    <m/>
    <n v="6500"/>
    <m/>
    <m/>
    <m/>
    <m/>
    <m/>
    <m/>
    <m/>
    <m/>
    <m/>
    <m/>
    <m/>
    <m/>
    <m/>
    <m/>
    <m/>
    <m/>
    <m/>
    <m/>
    <m/>
    <m/>
    <m/>
    <m/>
    <n v="2400"/>
    <m/>
    <m/>
    <m/>
    <m/>
    <m/>
    <m/>
    <n v="36000"/>
    <m/>
    <m/>
    <n v="38400"/>
    <m/>
    <m/>
    <m/>
    <m/>
    <m/>
    <m/>
    <m/>
    <m/>
    <m/>
    <m/>
    <m/>
    <m/>
    <m/>
    <m/>
    <m/>
    <m/>
    <m/>
    <m/>
    <m/>
    <m/>
    <m/>
    <m/>
    <n v="7340"/>
    <m/>
    <m/>
    <m/>
    <m/>
    <m/>
    <m/>
    <m/>
    <m/>
    <m/>
    <n v="7340"/>
    <m/>
    <m/>
    <m/>
    <m/>
    <m/>
    <m/>
    <m/>
    <m/>
    <m/>
    <m/>
    <m/>
    <m/>
    <m/>
    <m/>
    <m/>
    <m/>
    <m/>
    <m/>
    <m/>
    <m/>
    <m/>
    <m/>
    <m/>
    <m/>
    <m/>
    <m/>
    <m/>
    <m/>
    <m/>
    <m/>
    <n v="10574"/>
    <m/>
    <m/>
    <m/>
    <m/>
    <m/>
    <m/>
    <m/>
    <m/>
    <m/>
    <n v="10574"/>
    <n v="147500"/>
    <n v="47140"/>
    <n v="205214"/>
    <s v="Department chair (Faculty position)"/>
    <s v="Charlotta Robertson, Instr Support Supervisor"/>
    <s v="yes"/>
    <m/>
    <m/>
    <m/>
    <s v="Stipend"/>
    <m/>
    <n v="2092"/>
    <n v="2455"/>
    <n v="257"/>
    <n v="257"/>
    <n v="98872"/>
    <n v="2929"/>
    <n v="24879"/>
    <n v="194"/>
    <m/>
    <n v="141733"/>
    <n v="131"/>
    <n v="411"/>
    <n v="2694"/>
    <m/>
    <m/>
    <n v="7"/>
    <n v="7"/>
    <m/>
    <m/>
    <n v="12"/>
    <n v="12"/>
    <n v="19"/>
    <n v="11"/>
    <n v="18595"/>
    <s v="actual"/>
    <n v="26015"/>
    <n v="18429"/>
    <n v="1698"/>
    <n v="4596"/>
    <m/>
    <n v="3254"/>
    <n v="53992"/>
    <m/>
    <m/>
    <n v="139"/>
    <n v="133"/>
    <n v="396"/>
    <n v="314"/>
    <m/>
    <m/>
    <m/>
    <m/>
    <m/>
    <m/>
    <m/>
    <m/>
    <m/>
    <m/>
    <m/>
    <m/>
    <m/>
    <n v="207"/>
    <n v="3715"/>
    <n v="1"/>
    <n v="1"/>
    <m/>
    <n v="77.5"/>
    <n v="70"/>
    <n v="20"/>
    <n v="8.5"/>
    <n v="0"/>
    <n v="8"/>
    <n v="0"/>
    <m/>
    <m/>
    <m/>
    <m/>
    <m/>
    <n v="722684"/>
    <n v="0"/>
    <n v="0.24852105606829944"/>
    <n v="6.8221466371690045E-3"/>
    <n v="0.43856656953229312"/>
    <n v="3.1674252243998946E-2"/>
    <n v="0.1871217363337784"/>
    <n v="3.5767540226300347E-2"/>
    <m/>
    <n v="5.1526698958160748E-2"/>
    <n v="0.71876187784459145"/>
    <n v="0.22971142319724774"/>
    <m/>
    <m/>
    <m/>
    <m/>
    <m/>
    <m/>
    <m/>
    <m/>
    <m/>
    <m/>
    <m/>
    <n v="776.44979448622007"/>
    <x v="2"/>
  </r>
  <r>
    <s v="San Diego CCD"/>
    <x v="87"/>
    <s v="072"/>
    <s v="Multi-College District"/>
    <x v="0"/>
    <n v="0.58757473191408593"/>
    <n v="0.17467497548476893"/>
    <n v="0.35"/>
    <n v="9.1999999999999993"/>
    <n v="8.1"/>
    <n v="20090"/>
    <x v="3"/>
    <x v="768"/>
    <x v="156"/>
    <x v="28"/>
    <n v="70"/>
    <n v="808"/>
    <n v="98"/>
    <n v="98"/>
    <n v="67"/>
    <m/>
    <m/>
    <m/>
    <m/>
    <m/>
    <m/>
    <m/>
    <m/>
    <n v="51000"/>
    <m/>
    <n v="51000"/>
    <m/>
    <m/>
    <m/>
    <m/>
    <m/>
    <m/>
    <m/>
    <m/>
    <n v="0"/>
    <m/>
    <m/>
    <m/>
    <m/>
    <m/>
    <m/>
    <m/>
    <m/>
    <m/>
    <m/>
    <n v="90000"/>
    <m/>
    <n v="90000"/>
    <m/>
    <m/>
    <m/>
    <m/>
    <m/>
    <m/>
    <m/>
    <m/>
    <n v="1800"/>
    <m/>
    <n v="1800"/>
    <m/>
    <m/>
    <m/>
    <m/>
    <m/>
    <m/>
    <m/>
    <m/>
    <m/>
    <m/>
    <m/>
    <m/>
    <m/>
    <m/>
    <m/>
    <m/>
    <m/>
    <m/>
    <m/>
    <m/>
    <m/>
    <m/>
    <n v="2400"/>
    <m/>
    <m/>
    <m/>
    <m/>
    <m/>
    <m/>
    <n v="36000"/>
    <m/>
    <m/>
    <n v="38400"/>
    <m/>
    <m/>
    <m/>
    <m/>
    <m/>
    <m/>
    <m/>
    <m/>
    <m/>
    <m/>
    <m/>
    <m/>
    <m/>
    <m/>
    <m/>
    <m/>
    <m/>
    <m/>
    <m/>
    <m/>
    <m/>
    <m/>
    <n v="6973"/>
    <m/>
    <m/>
    <m/>
    <m/>
    <m/>
    <m/>
    <m/>
    <m/>
    <m/>
    <n v="6973"/>
    <m/>
    <m/>
    <m/>
    <m/>
    <m/>
    <m/>
    <m/>
    <m/>
    <m/>
    <m/>
    <m/>
    <m/>
    <m/>
    <m/>
    <m/>
    <m/>
    <m/>
    <m/>
    <m/>
    <m/>
    <m/>
    <m/>
    <m/>
    <m/>
    <m/>
    <m/>
    <m/>
    <m/>
    <m/>
    <m/>
    <n v="9925"/>
    <m/>
    <m/>
    <m/>
    <m/>
    <m/>
    <m/>
    <m/>
    <m/>
    <m/>
    <n v="9925"/>
    <n v="142800"/>
    <n v="45373"/>
    <n v="198098"/>
    <s v="Department chair (Faculty position)"/>
    <s v="Charlotta Robertson, Instr Support Supervisor"/>
    <s v="yes"/>
    <m/>
    <m/>
    <m/>
    <s v="Stipend"/>
    <m/>
    <n v="1804"/>
    <n v="2039"/>
    <n v="99"/>
    <n v="99"/>
    <n v="96542"/>
    <n v="2648"/>
    <n v="27500"/>
    <n v="206"/>
    <m/>
    <n v="147696"/>
    <n v="149"/>
    <n v="165"/>
    <n v="2652"/>
    <m/>
    <m/>
    <n v="7"/>
    <n v="7"/>
    <m/>
    <m/>
    <n v="12"/>
    <n v="12"/>
    <n v="19"/>
    <n v="10"/>
    <n v="17582"/>
    <s v="actual"/>
    <n v="23621"/>
    <n v="25538"/>
    <n v="1737"/>
    <n v="6375"/>
    <m/>
    <n v="3513"/>
    <n v="60784"/>
    <m/>
    <m/>
    <n v="113"/>
    <n v="107"/>
    <n v="353"/>
    <n v="287"/>
    <m/>
    <m/>
    <m/>
    <m/>
    <m/>
    <m/>
    <m/>
    <m/>
    <m/>
    <m/>
    <m/>
    <m/>
    <m/>
    <n v="252"/>
    <n v="4724"/>
    <n v="1"/>
    <n v="1"/>
    <m/>
    <n v="77.5"/>
    <n v="51"/>
    <n v="20"/>
    <n v="0"/>
    <n v="0"/>
    <n v="0"/>
    <n v="0"/>
    <m/>
    <m/>
    <m/>
    <m/>
    <m/>
    <n v="765874"/>
    <n v="0"/>
    <n v="0.25744833365304043"/>
    <n v="0"/>
    <n v="0.45432058879948306"/>
    <n v="9.0864117759896623E-3"/>
    <n v="0.19384345122111279"/>
    <n v="3.5199749618875509E-2"/>
    <m/>
    <n v="5.010146493149855E-2"/>
    <n v="0.72085533422851311"/>
    <n v="0.22904320083998828"/>
    <m/>
    <m/>
    <m/>
    <m/>
    <m/>
    <m/>
    <m/>
    <m/>
    <m/>
    <m/>
    <m/>
    <n v="813.16078195489274"/>
    <x v="2"/>
  </r>
  <r>
    <s v="San Diego CCD"/>
    <x v="87"/>
    <s v="072"/>
    <s v="Multi-College District"/>
    <x v="0"/>
    <n v="0.58757473191408593"/>
    <n v="0.17467497548476893"/>
    <n v="0.35"/>
    <n v="9.1999999999999993"/>
    <n v="8.1"/>
    <n v="20100"/>
    <x v="4"/>
    <x v="769"/>
    <x v="156"/>
    <x v="28"/>
    <n v="70"/>
    <n v="808"/>
    <n v="98"/>
    <n v="98"/>
    <n v="67"/>
    <m/>
    <m/>
    <m/>
    <m/>
    <m/>
    <m/>
    <m/>
    <m/>
    <n v="51000"/>
    <m/>
    <n v="51000"/>
    <m/>
    <m/>
    <m/>
    <m/>
    <m/>
    <m/>
    <m/>
    <m/>
    <n v="0"/>
    <m/>
    <m/>
    <m/>
    <m/>
    <m/>
    <m/>
    <m/>
    <m/>
    <m/>
    <m/>
    <n v="90000"/>
    <m/>
    <n v="90000"/>
    <m/>
    <m/>
    <m/>
    <m/>
    <m/>
    <m/>
    <m/>
    <m/>
    <m/>
    <m/>
    <n v="0"/>
    <m/>
    <m/>
    <m/>
    <m/>
    <m/>
    <m/>
    <m/>
    <m/>
    <m/>
    <m/>
    <m/>
    <m/>
    <m/>
    <m/>
    <m/>
    <m/>
    <m/>
    <m/>
    <m/>
    <m/>
    <m/>
    <m/>
    <n v="2400"/>
    <m/>
    <m/>
    <m/>
    <m/>
    <m/>
    <m/>
    <n v="0"/>
    <m/>
    <n v="20000"/>
    <n v="22400"/>
    <m/>
    <m/>
    <m/>
    <m/>
    <m/>
    <m/>
    <m/>
    <m/>
    <m/>
    <m/>
    <m/>
    <m/>
    <m/>
    <m/>
    <m/>
    <m/>
    <m/>
    <m/>
    <m/>
    <m/>
    <m/>
    <m/>
    <n v="6973"/>
    <m/>
    <m/>
    <m/>
    <m/>
    <m/>
    <m/>
    <m/>
    <m/>
    <m/>
    <n v="6973"/>
    <m/>
    <m/>
    <m/>
    <m/>
    <m/>
    <m/>
    <m/>
    <m/>
    <m/>
    <m/>
    <m/>
    <m/>
    <m/>
    <m/>
    <m/>
    <m/>
    <m/>
    <m/>
    <m/>
    <m/>
    <m/>
    <m/>
    <m/>
    <m/>
    <m/>
    <m/>
    <m/>
    <m/>
    <m/>
    <m/>
    <n v="9925"/>
    <m/>
    <m/>
    <m/>
    <m/>
    <m/>
    <m/>
    <m/>
    <m/>
    <m/>
    <n v="9925"/>
    <n v="141000"/>
    <n v="29373"/>
    <n v="180298"/>
    <s v="Department chair (Faculty position)"/>
    <s v="Charlotta Robertson, Instr Support Supervisor"/>
    <s v="yes"/>
    <m/>
    <m/>
    <m/>
    <s v="Stipend"/>
    <m/>
    <n v="1367"/>
    <n v="1549"/>
    <n v="126"/>
    <n v="126"/>
    <n v="98159"/>
    <n v="3154"/>
    <n v="30671"/>
    <n v="106"/>
    <m/>
    <n v="147982"/>
    <n v="70"/>
    <n v="105"/>
    <n v="2355"/>
    <m/>
    <m/>
    <n v="7"/>
    <n v="7"/>
    <m/>
    <m/>
    <n v="12"/>
    <n v="12"/>
    <n v="19"/>
    <n v="12"/>
    <n v="16549"/>
    <s v="actual"/>
    <n v="22642"/>
    <n v="29198"/>
    <n v="1367"/>
    <n v="3378"/>
    <m/>
    <n v="2386"/>
    <n v="58971"/>
    <m/>
    <m/>
    <n v="161"/>
    <n v="153"/>
    <n v="307"/>
    <n v="250"/>
    <m/>
    <m/>
    <m/>
    <m/>
    <m/>
    <m/>
    <m/>
    <m/>
    <m/>
    <m/>
    <m/>
    <m/>
    <m/>
    <n v="190"/>
    <n v="4227"/>
    <n v="1"/>
    <n v="0"/>
    <m/>
    <n v="70"/>
    <n v="50"/>
    <n v="20"/>
    <n v="0"/>
    <n v="0"/>
    <n v="0"/>
    <n v="0"/>
    <m/>
    <m/>
    <m/>
    <m/>
    <m/>
    <n v="807188"/>
    <n v="0"/>
    <n v="0.28286503455390521"/>
    <n v="0"/>
    <n v="0.49917359038924447"/>
    <n v="0"/>
    <n v="0.1242387602746564"/>
    <n v="3.8674860508713355E-2"/>
    <m/>
    <n v="5.5047754273480569E-2"/>
    <n v="0.78203862494314969"/>
    <n v="0.16291362078336977"/>
    <m/>
    <m/>
    <m/>
    <m/>
    <m/>
    <m/>
    <m/>
    <m/>
    <m/>
    <m/>
    <m/>
    <n v="801.81850626567143"/>
    <x v="2"/>
  </r>
  <r>
    <s v="San Diego CCD"/>
    <x v="87"/>
    <s v="072"/>
    <s v="Multi-College District"/>
    <x v="0"/>
    <n v="0.58757473191408593"/>
    <n v="0.17467497548476893"/>
    <n v="0.35"/>
    <n v="9.1999999999999993"/>
    <n v="8.1"/>
    <n v="20110"/>
    <x v="5"/>
    <x v="770"/>
    <x v="157"/>
    <x v="27"/>
    <n v="72"/>
    <n v="400"/>
    <n v="41"/>
    <n v="64"/>
    <n v="64"/>
    <m/>
    <m/>
    <m/>
    <m/>
    <m/>
    <m/>
    <m/>
    <m/>
    <n v="51000"/>
    <m/>
    <m/>
    <m/>
    <m/>
    <m/>
    <m/>
    <m/>
    <m/>
    <m/>
    <m/>
    <n v="5100"/>
    <m/>
    <m/>
    <m/>
    <m/>
    <m/>
    <m/>
    <m/>
    <m/>
    <m/>
    <m/>
    <n v="14670"/>
    <m/>
    <m/>
    <m/>
    <m/>
    <m/>
    <m/>
    <m/>
    <m/>
    <m/>
    <m/>
    <m/>
    <m/>
    <m/>
    <m/>
    <m/>
    <m/>
    <m/>
    <m/>
    <m/>
    <m/>
    <m/>
    <m/>
    <m/>
    <m/>
    <m/>
    <m/>
    <m/>
    <m/>
    <m/>
    <m/>
    <m/>
    <m/>
    <m/>
    <m/>
    <m/>
    <m/>
    <m/>
    <m/>
    <m/>
    <m/>
    <m/>
    <m/>
    <m/>
    <n v="73427"/>
    <m/>
    <m/>
    <m/>
    <m/>
    <m/>
    <m/>
    <m/>
    <m/>
    <m/>
    <m/>
    <m/>
    <m/>
    <m/>
    <m/>
    <m/>
    <m/>
    <m/>
    <m/>
    <m/>
    <m/>
    <m/>
    <m/>
    <m/>
    <m/>
    <m/>
    <m/>
    <m/>
    <m/>
    <m/>
    <m/>
    <m/>
    <m/>
    <m/>
    <n v="950"/>
    <m/>
    <m/>
    <m/>
    <m/>
    <m/>
    <m/>
    <m/>
    <m/>
    <m/>
    <m/>
    <m/>
    <m/>
    <m/>
    <m/>
    <m/>
    <m/>
    <m/>
    <m/>
    <m/>
    <m/>
    <m/>
    <m/>
    <m/>
    <m/>
    <m/>
    <m/>
    <m/>
    <m/>
    <m/>
    <m/>
    <m/>
    <m/>
    <m/>
    <m/>
    <m/>
    <m/>
    <m/>
    <m/>
    <m/>
    <n v="141000"/>
    <m/>
    <m/>
    <n v="0"/>
    <n v="0"/>
    <n v="0"/>
    <s v="Dean or other administrator"/>
    <m/>
    <s v="No"/>
    <s v="M.A. (subject other than librarianship)"/>
    <m/>
    <m/>
    <s v="Stipend"/>
    <m/>
    <n v="1405"/>
    <n v="1594"/>
    <n v="68"/>
    <n v="68"/>
    <n v="99471"/>
    <n v="669"/>
    <n v="30660"/>
    <n v="110"/>
    <n v="845"/>
    <n v="147696"/>
    <n v="27"/>
    <n v="27"/>
    <n v="2354"/>
    <m/>
    <m/>
    <n v="5"/>
    <n v="5.3"/>
    <m/>
    <m/>
    <n v="15"/>
    <n v="15"/>
    <n v="20.3"/>
    <n v="4.16"/>
    <n v="17582"/>
    <s v="actual"/>
    <n v="18775"/>
    <n v="29534"/>
    <n v="1511"/>
    <n v="3594"/>
    <m/>
    <n v="1457"/>
    <n v="54871"/>
    <m/>
    <m/>
    <n v="130"/>
    <n v="119"/>
    <n v="336"/>
    <n v="318"/>
    <m/>
    <m/>
    <m/>
    <m/>
    <m/>
    <m/>
    <m/>
    <m/>
    <m/>
    <m/>
    <m/>
    <m/>
    <m/>
    <n v="252"/>
    <n v="4724"/>
    <n v="0"/>
    <n v="0"/>
    <n v="0"/>
    <n v="70"/>
    <n v="50"/>
    <n v="18"/>
    <n v="0"/>
    <n v="0"/>
    <n v="0"/>
    <n v="0"/>
    <m/>
    <m/>
    <m/>
    <m/>
    <m/>
    <n v="771634"/>
    <n v="0"/>
    <e v="#DIV/0!"/>
    <e v="#DIV/0!"/>
    <e v="#DIV/0!"/>
    <e v="#DIV/0!"/>
    <e v="#DIV/0!"/>
    <e v="#DIV/0!"/>
    <m/>
    <e v="#DIV/0!"/>
    <e v="#DIV/0!"/>
    <e v="#DIV/0!"/>
    <m/>
    <m/>
    <m/>
    <m/>
    <m/>
    <m/>
    <m/>
    <m/>
    <m/>
    <m/>
    <m/>
    <n v="816.2374008913996"/>
    <x v="2"/>
  </r>
  <r>
    <s v="San Diego CCD"/>
    <x v="87"/>
    <s v="072"/>
    <s v="Multi-College District"/>
    <x v="0"/>
    <n v="0.58757473191408593"/>
    <n v="0.17467497548476893"/>
    <n v="0.35"/>
    <n v="9.1999999999999993"/>
    <n v="8.1"/>
    <n v="20120"/>
    <x v="6"/>
    <x v="771"/>
    <x v="157"/>
    <x v="27"/>
    <n v="72"/>
    <n v="400"/>
    <n v="41"/>
    <n v="64"/>
    <n v="64"/>
    <m/>
    <m/>
    <m/>
    <m/>
    <m/>
    <m/>
    <m/>
    <m/>
    <n v="51000"/>
    <m/>
    <m/>
    <m/>
    <m/>
    <m/>
    <m/>
    <m/>
    <m/>
    <m/>
    <m/>
    <m/>
    <m/>
    <m/>
    <m/>
    <m/>
    <m/>
    <m/>
    <m/>
    <m/>
    <m/>
    <m/>
    <n v="14977"/>
    <m/>
    <m/>
    <m/>
    <m/>
    <m/>
    <m/>
    <m/>
    <m/>
    <m/>
    <m/>
    <m/>
    <m/>
    <m/>
    <m/>
    <m/>
    <m/>
    <m/>
    <m/>
    <m/>
    <m/>
    <m/>
    <m/>
    <m/>
    <m/>
    <m/>
    <m/>
    <m/>
    <m/>
    <m/>
    <m/>
    <m/>
    <m/>
    <m/>
    <m/>
    <m/>
    <m/>
    <m/>
    <m/>
    <m/>
    <m/>
    <m/>
    <m/>
    <m/>
    <n v="83944"/>
    <m/>
    <m/>
    <m/>
    <m/>
    <m/>
    <m/>
    <m/>
    <m/>
    <m/>
    <m/>
    <m/>
    <m/>
    <m/>
    <m/>
    <m/>
    <m/>
    <m/>
    <m/>
    <m/>
    <m/>
    <m/>
    <m/>
    <m/>
    <m/>
    <m/>
    <m/>
    <m/>
    <m/>
    <m/>
    <m/>
    <m/>
    <m/>
    <m/>
    <n v="4000"/>
    <m/>
    <m/>
    <m/>
    <m/>
    <m/>
    <m/>
    <m/>
    <m/>
    <m/>
    <m/>
    <m/>
    <m/>
    <m/>
    <m/>
    <m/>
    <m/>
    <m/>
    <m/>
    <m/>
    <m/>
    <m/>
    <m/>
    <m/>
    <m/>
    <m/>
    <m/>
    <m/>
    <m/>
    <m/>
    <m/>
    <m/>
    <m/>
    <m/>
    <m/>
    <m/>
    <m/>
    <m/>
    <m/>
    <m/>
    <n v="141000"/>
    <m/>
    <m/>
    <n v="0"/>
    <n v="0"/>
    <n v="0"/>
    <s v="Dean or other administrator"/>
    <m/>
    <s v="No"/>
    <s v="M.A. (subject other than librarianship)"/>
    <m/>
    <m/>
    <s v="Stipend"/>
    <m/>
    <n v="1901"/>
    <n v="2164"/>
    <n v="365"/>
    <n v="373"/>
    <n v="99806"/>
    <n v="2415"/>
    <n v="33075"/>
    <n v="106"/>
    <n v="5"/>
    <n v="147696"/>
    <n v="57"/>
    <n v="59"/>
    <n v="1923"/>
    <m/>
    <m/>
    <n v="4"/>
    <n v="4.5999999999999996"/>
    <m/>
    <m/>
    <n v="15"/>
    <n v="15"/>
    <n v="19.600000000000001"/>
    <n v="4.16"/>
    <n v="15642"/>
    <s v="actual"/>
    <n v="9345"/>
    <n v="25754"/>
    <n v="7091"/>
    <n v="1959"/>
    <m/>
    <n v="905"/>
    <n v="45054"/>
    <m/>
    <m/>
    <n v="136"/>
    <n v="126"/>
    <n v="309"/>
    <n v="268"/>
    <m/>
    <m/>
    <m/>
    <m/>
    <m/>
    <m/>
    <m/>
    <m/>
    <m/>
    <m/>
    <m/>
    <m/>
    <m/>
    <n v="190"/>
    <n v="4227"/>
    <n v="0"/>
    <n v="0"/>
    <n v="0"/>
    <n v="70"/>
    <n v="50"/>
    <n v="0"/>
    <n v="0"/>
    <n v="0"/>
    <n v="0"/>
    <n v="0"/>
    <m/>
    <m/>
    <m/>
    <m/>
    <m/>
    <n v="697996"/>
    <n v="0"/>
    <e v="#DIV/0!"/>
    <e v="#DIV/0!"/>
    <e v="#DIV/0!"/>
    <e v="#DIV/0!"/>
    <e v="#DIV/0!"/>
    <e v="#DIV/0!"/>
    <m/>
    <e v="#DIV/0!"/>
    <e v="#DIV/0!"/>
    <e v="#DIV/0!"/>
    <m/>
    <m/>
    <m/>
    <m/>
    <m/>
    <m/>
    <m/>
    <m/>
    <m/>
    <m/>
    <m/>
    <n v="762.08751214772133"/>
    <x v="2"/>
  </r>
  <r>
    <s v="San Diego CCD"/>
    <x v="87"/>
    <s v="072"/>
    <s v="Multi-College District"/>
    <x v="0"/>
    <n v="0.58757473191408593"/>
    <n v="0.17467497548476893"/>
    <n v="0.35"/>
    <n v="9.1999999999999993"/>
    <n v="8.1"/>
    <n v="20130"/>
    <x v="7"/>
    <x v="772"/>
    <x v="158"/>
    <x v="27"/>
    <n v="74"/>
    <n v="587"/>
    <n v="41"/>
    <n v="60"/>
    <m/>
    <m/>
    <m/>
    <m/>
    <m/>
    <m/>
    <m/>
    <m/>
    <m/>
    <n v="51000"/>
    <m/>
    <n v="51000"/>
    <m/>
    <m/>
    <m/>
    <m/>
    <m/>
    <m/>
    <m/>
    <m/>
    <m/>
    <n v="0"/>
    <n v="0"/>
    <m/>
    <m/>
    <m/>
    <m/>
    <m/>
    <m/>
    <m/>
    <m/>
    <n v="17136"/>
    <m/>
    <n v="17136"/>
    <m/>
    <m/>
    <m/>
    <m/>
    <m/>
    <m/>
    <m/>
    <m/>
    <m/>
    <n v="0"/>
    <n v="0"/>
    <m/>
    <m/>
    <m/>
    <m/>
    <m/>
    <m/>
    <m/>
    <m/>
    <m/>
    <m/>
    <m/>
    <m/>
    <m/>
    <m/>
    <m/>
    <m/>
    <m/>
    <m/>
    <m/>
    <m/>
    <m/>
    <m/>
    <m/>
    <m/>
    <m/>
    <m/>
    <m/>
    <m/>
    <m/>
    <m/>
    <n v="72864"/>
    <m/>
    <n v="72864"/>
    <m/>
    <m/>
    <m/>
    <m/>
    <m/>
    <m/>
    <m/>
    <m/>
    <m/>
    <m/>
    <m/>
    <m/>
    <m/>
    <m/>
    <m/>
    <m/>
    <m/>
    <m/>
    <m/>
    <m/>
    <m/>
    <m/>
    <m/>
    <m/>
    <m/>
    <m/>
    <m/>
    <m/>
    <m/>
    <m/>
    <m/>
    <n v="8000"/>
    <n v="8000"/>
    <m/>
    <m/>
    <m/>
    <m/>
    <m/>
    <m/>
    <m/>
    <m/>
    <m/>
    <m/>
    <m/>
    <m/>
    <m/>
    <m/>
    <m/>
    <m/>
    <m/>
    <m/>
    <m/>
    <m/>
    <m/>
    <m/>
    <m/>
    <m/>
    <m/>
    <m/>
    <m/>
    <m/>
    <n v="8912"/>
    <n v="8912"/>
    <m/>
    <m/>
    <m/>
    <m/>
    <m/>
    <m/>
    <m/>
    <m/>
    <m/>
    <n v="0"/>
    <n v="0"/>
    <n v="68136"/>
    <n v="89776"/>
    <n v="157912"/>
    <s v="Dean or other administrator"/>
    <m/>
    <s v="No"/>
    <s v="Ed. D"/>
    <m/>
    <m/>
    <s v="Stipend"/>
    <m/>
    <n v="1615"/>
    <n v="1780"/>
    <n v="91"/>
    <n v="91"/>
    <n v="104307"/>
    <n v="111"/>
    <n v="33999"/>
    <n v="104"/>
    <n v="5"/>
    <n v="426"/>
    <n v="58"/>
    <n v="62"/>
    <n v="1864"/>
    <m/>
    <m/>
    <n v="4"/>
    <n v="4.7699999999999996"/>
    <m/>
    <n v="14"/>
    <n v="14"/>
    <n v="14"/>
    <n v="18.77"/>
    <n v="4.16"/>
    <n v="12869"/>
    <s v="actual"/>
    <n v="13262"/>
    <n v="23471"/>
    <n v="8972"/>
    <n v="900"/>
    <n v="8830"/>
    <m/>
    <n v="55435"/>
    <m/>
    <m/>
    <n v="120"/>
    <n v="114"/>
    <n v="287"/>
    <n v="250"/>
    <s v="No"/>
    <m/>
    <m/>
    <m/>
    <m/>
    <m/>
    <m/>
    <m/>
    <m/>
    <m/>
    <m/>
    <s v="No"/>
    <m/>
    <n v="115"/>
    <n v="1872"/>
    <n v="0"/>
    <n v="0"/>
    <n v="0"/>
    <n v="70"/>
    <m/>
    <m/>
    <n v="0"/>
    <n v="0"/>
    <n v="0"/>
    <n v="0"/>
    <s v="Yes"/>
    <n v="3"/>
    <m/>
    <s v="Yes"/>
    <s v="No"/>
    <n v="599684"/>
    <n v="0"/>
    <n v="0.32296468919398147"/>
    <n v="0"/>
    <n v="0.10851613556917777"/>
    <n v="0"/>
    <n v="0.46142155124373069"/>
    <n v="5.0661127716702975E-2"/>
    <m/>
    <n v="0"/>
    <n v="0.43148082476315924"/>
    <n v="0.56851917523684081"/>
    <m/>
    <m/>
    <m/>
    <m/>
    <m/>
    <m/>
    <m/>
    <m/>
    <m/>
    <m/>
    <m/>
    <n v="787.71919730066088"/>
    <x v="2"/>
  </r>
  <r>
    <s v="San Diego CCD"/>
    <x v="87"/>
    <s v="072"/>
    <s v="Multi-College District"/>
    <x v="0"/>
    <n v="0.58757473191408593"/>
    <n v="0.17467497548476893"/>
    <n v="0.35"/>
    <n v="9.1999999999999993"/>
    <n v="8.1"/>
    <n v="20140"/>
    <x v="8"/>
    <x v="773"/>
    <x v="159"/>
    <x v="16"/>
    <n v="56"/>
    <n v="930"/>
    <n v="40"/>
    <n v="247"/>
    <m/>
    <m/>
    <m/>
    <m/>
    <m/>
    <m/>
    <m/>
    <m/>
    <m/>
    <n v="49633.919999999998"/>
    <m/>
    <n v="49633.919999999998"/>
    <n v="15901.32"/>
    <m/>
    <m/>
    <m/>
    <m/>
    <m/>
    <m/>
    <m/>
    <n v="34037.699999999997"/>
    <m/>
    <n v="49939.02"/>
    <m/>
    <m/>
    <m/>
    <m/>
    <m/>
    <m/>
    <m/>
    <m/>
    <n v="18193.560000000001"/>
    <m/>
    <n v="18193.560000000001"/>
    <n v="0"/>
    <m/>
    <m/>
    <m/>
    <m/>
    <m/>
    <m/>
    <m/>
    <n v="0"/>
    <m/>
    <n v="0"/>
    <n v="811"/>
    <m/>
    <m/>
    <m/>
    <m/>
    <m/>
    <m/>
    <m/>
    <n v="62691.75"/>
    <m/>
    <n v="63502.75"/>
    <m/>
    <m/>
    <m/>
    <m/>
    <m/>
    <m/>
    <m/>
    <m/>
    <s v="13, 219.00"/>
    <m/>
    <n v="0"/>
    <n v="811"/>
    <n v="0"/>
    <n v="0"/>
    <n v="0"/>
    <n v="0"/>
    <n v="0"/>
    <n v="0"/>
    <n v="0"/>
    <e v="#VALUE!"/>
    <n v="0"/>
    <n v="63502.75"/>
    <n v="0"/>
    <m/>
    <m/>
    <m/>
    <m/>
    <m/>
    <m/>
    <m/>
    <m/>
    <m/>
    <n v="0"/>
    <m/>
    <m/>
    <m/>
    <m/>
    <m/>
    <m/>
    <m/>
    <m/>
    <m/>
    <n v="3182.22"/>
    <n v="3182.22"/>
    <n v="0"/>
    <n v="0"/>
    <n v="0"/>
    <n v="0"/>
    <n v="0"/>
    <n v="0"/>
    <n v="0"/>
    <n v="0"/>
    <n v="0"/>
    <n v="3182.22"/>
    <n v="3182.22"/>
    <m/>
    <m/>
    <m/>
    <m/>
    <m/>
    <m/>
    <m/>
    <m/>
    <n v="9358"/>
    <n v="9358"/>
    <n v="0"/>
    <m/>
    <m/>
    <m/>
    <m/>
    <m/>
    <m/>
    <m/>
    <m/>
    <n v="0"/>
    <n v="0"/>
    <n v="0"/>
    <n v="0"/>
    <n v="0"/>
    <n v="0"/>
    <n v="0"/>
    <n v="0"/>
    <n v="0"/>
    <n v="9358"/>
    <n v="9358"/>
    <n v="0"/>
    <m/>
    <m/>
    <m/>
    <m/>
    <m/>
    <m/>
    <m/>
    <m/>
    <m/>
    <n v="0"/>
    <n v="67827.48"/>
    <n v="125981.98999999999"/>
    <n v="193809.46999999997"/>
    <s v="Dean or other administrator"/>
    <m/>
    <s v="No"/>
    <s v="M.A."/>
    <m/>
    <s v="Release time"/>
    <m/>
    <m/>
    <n v="2006"/>
    <n v="2218"/>
    <n v="202"/>
    <n v="202"/>
    <n v="101028"/>
    <n v="1249"/>
    <n v="40656"/>
    <n v="109"/>
    <m/>
    <n v="426"/>
    <n v="85"/>
    <n v="88"/>
    <n v="1873"/>
    <s v="Yes"/>
    <s v="J-Stor - Intermediate Service"/>
    <n v="4"/>
    <n v="4.5999999999999996"/>
    <n v="1"/>
    <n v="14"/>
    <n v="15"/>
    <n v="15"/>
    <n v="19.600000000000001"/>
    <n v="5"/>
    <n v="12392"/>
    <s v="actual"/>
    <n v="11819"/>
    <n v="18629"/>
    <n v="6529"/>
    <n v="1094"/>
    <n v="8388"/>
    <m/>
    <n v="46459"/>
    <n v="17"/>
    <n v="99"/>
    <m/>
    <n v="114"/>
    <n v="290"/>
    <n v="252"/>
    <s v="Yes"/>
    <s v="San Diego Miramar College"/>
    <s v="San Diego City College"/>
    <s v="CSU"/>
    <s v="UCSD"/>
    <s v="City of San Diego"/>
    <s v="County of San Diego"/>
    <m/>
    <m/>
    <m/>
    <m/>
    <s v="Yes"/>
    <s v="Intermediate Service"/>
    <n v="138"/>
    <n v="3135"/>
    <n v="0"/>
    <n v="0"/>
    <n v="0"/>
    <n v="70"/>
    <n v="50"/>
    <n v="0"/>
    <n v="0"/>
    <n v="0"/>
    <n v="0"/>
    <n v="0"/>
    <s v="Yes"/>
    <n v="3"/>
    <s v="Yes"/>
    <s v="Yes"/>
    <s v="No"/>
    <n v="621928"/>
    <n v="0"/>
    <n v="0.2560964642233427"/>
    <n v="0.25767069070463894"/>
    <n v="9.3873431468544877E-2"/>
    <n v="0"/>
    <n v="0.32765555780117456"/>
    <n v="1.6419321511998358E-2"/>
    <n v="4.8284534290300683E-2"/>
    <n v="0"/>
    <n v="0.34996989569188752"/>
    <n v="0.65003010430811259"/>
    <n v="0.54900000000000004"/>
    <s v="No"/>
    <m/>
    <m/>
    <m/>
    <m/>
    <m/>
    <m/>
    <m/>
    <m/>
    <m/>
    <n v="741.79175898931692"/>
    <x v="2"/>
  </r>
  <r>
    <s v="San Diego CCD"/>
    <x v="88"/>
    <s v="073"/>
    <s v="Multi-College District"/>
    <x v="3"/>
    <n v="0.50982364776896671"/>
    <n v="0.17197301455793584"/>
    <n v="0.34"/>
    <n v="8.5"/>
    <n v="13.3"/>
    <n v="20060"/>
    <x v="0"/>
    <x v="774"/>
    <x v="160"/>
    <x v="2"/>
    <n v="63"/>
    <n v="149"/>
    <m/>
    <n v="17"/>
    <n v="0"/>
    <n v="14530"/>
    <m/>
    <n v="0"/>
    <n v="20000"/>
    <n v="0"/>
    <n v="0"/>
    <m/>
    <m/>
    <n v="0"/>
    <n v="4050"/>
    <n v="38580"/>
    <n v="4025"/>
    <m/>
    <n v="0"/>
    <n v="0"/>
    <n v="0"/>
    <n v="0"/>
    <m/>
    <m/>
    <n v="0"/>
    <n v="0"/>
    <n v="4025"/>
    <n v="0"/>
    <m/>
    <n v="0"/>
    <n v="0"/>
    <n v="0"/>
    <n v="0"/>
    <m/>
    <m/>
    <n v="0"/>
    <n v="0"/>
    <n v="0"/>
    <n v="0"/>
    <m/>
    <n v="0"/>
    <n v="0"/>
    <n v="0"/>
    <n v="2800"/>
    <m/>
    <m/>
    <n v="0"/>
    <n v="0"/>
    <n v="2800"/>
    <m/>
    <m/>
    <m/>
    <m/>
    <m/>
    <m/>
    <m/>
    <m/>
    <m/>
    <m/>
    <m/>
    <m/>
    <m/>
    <m/>
    <m/>
    <m/>
    <m/>
    <m/>
    <m/>
    <m/>
    <m/>
    <m/>
    <n v="0"/>
    <m/>
    <n v="0"/>
    <n v="0"/>
    <n v="0"/>
    <m/>
    <m/>
    <n v="38589"/>
    <n v="0"/>
    <n v="0"/>
    <n v="38589"/>
    <m/>
    <m/>
    <m/>
    <m/>
    <m/>
    <m/>
    <m/>
    <m/>
    <m/>
    <m/>
    <m/>
    <m/>
    <m/>
    <m/>
    <m/>
    <m/>
    <m/>
    <m/>
    <m/>
    <m/>
    <m/>
    <m/>
    <n v="406"/>
    <m/>
    <n v="0"/>
    <n v="1625"/>
    <n v="0"/>
    <m/>
    <m/>
    <n v="0"/>
    <n v="0"/>
    <n v="280"/>
    <n v="2311"/>
    <m/>
    <m/>
    <m/>
    <m/>
    <m/>
    <m/>
    <m/>
    <m/>
    <m/>
    <m/>
    <m/>
    <m/>
    <m/>
    <m/>
    <m/>
    <m/>
    <m/>
    <m/>
    <m/>
    <m/>
    <m/>
    <m/>
    <m/>
    <m/>
    <m/>
    <m/>
    <m/>
    <m/>
    <m/>
    <m/>
    <n v="7571"/>
    <m/>
    <n v="0"/>
    <n v="0"/>
    <n v="0"/>
    <n v="0"/>
    <m/>
    <m/>
    <n v="0"/>
    <n v="0"/>
    <n v="7571"/>
    <n v="42605"/>
    <n v="43700"/>
    <n v="93876"/>
    <s v="Department chair (Faculty position)"/>
    <m/>
    <s v="yes"/>
    <m/>
    <m/>
    <m/>
    <m/>
    <s v="Etra Service Units (ESUs)"/>
    <n v="856"/>
    <n v="969"/>
    <m/>
    <m/>
    <n v="25450"/>
    <n v="3612"/>
    <n v="18512"/>
    <n v="65"/>
    <m/>
    <n v="73"/>
    <n v="41"/>
    <n v="46"/>
    <n v="1744"/>
    <m/>
    <m/>
    <n v="5"/>
    <n v="3.31"/>
    <m/>
    <m/>
    <n v="4"/>
    <n v="7.0000000000000007E-2"/>
    <n v="3.38"/>
    <n v="0"/>
    <n v="3623"/>
    <s v="actual"/>
    <n v="7485"/>
    <n v="3335"/>
    <n v="67"/>
    <n v="577"/>
    <m/>
    <n v="74"/>
    <n v="11538"/>
    <m/>
    <m/>
    <n v="282"/>
    <n v="275"/>
    <n v="196"/>
    <n v="191"/>
    <m/>
    <m/>
    <m/>
    <m/>
    <m/>
    <m/>
    <m/>
    <m/>
    <m/>
    <m/>
    <m/>
    <m/>
    <m/>
    <n v="47"/>
    <n v="1070"/>
    <n v="1"/>
    <n v="2"/>
    <n v="84"/>
    <n v="57.5"/>
    <n v="48"/>
    <n v="48"/>
    <n v="0"/>
    <n v="0"/>
    <n v="0"/>
    <n v="0"/>
    <m/>
    <m/>
    <m/>
    <m/>
    <m/>
    <n v="95097"/>
    <n v="0"/>
    <n v="0.41096765946567815"/>
    <n v="4.2875708381268911E-2"/>
    <n v="0"/>
    <n v="2.9826579743491413E-2"/>
    <n v="0.41106353061485362"/>
    <n v="2.4617580638288807E-2"/>
    <m/>
    <n v="8.0648941156419102E-2"/>
    <n v="0.45384336784694701"/>
    <n v="0.46550769099663386"/>
    <m/>
    <m/>
    <m/>
    <m/>
    <m/>
    <m/>
    <m/>
    <m/>
    <m/>
    <m/>
    <m/>
    <n v="1904.2493096646967"/>
    <x v="0"/>
  </r>
  <r>
    <s v="San Diego CCD"/>
    <x v="88"/>
    <s v="073"/>
    <s v="Multi-College District"/>
    <x v="3"/>
    <n v="0.50982364776896671"/>
    <n v="0.17197301455793584"/>
    <n v="0.34"/>
    <n v="8.5"/>
    <n v="13.3"/>
    <n v="20070"/>
    <x v="1"/>
    <x v="775"/>
    <x v="160"/>
    <x v="2"/>
    <n v="63"/>
    <n v="149"/>
    <m/>
    <n v="17"/>
    <n v="0"/>
    <n v="26800"/>
    <m/>
    <n v="0"/>
    <n v="45000"/>
    <n v="0"/>
    <n v="0"/>
    <m/>
    <m/>
    <n v="0"/>
    <n v="3300"/>
    <n v="75100"/>
    <n v="3943"/>
    <m/>
    <n v="0"/>
    <n v="0"/>
    <n v="0"/>
    <n v="0"/>
    <m/>
    <m/>
    <n v="0"/>
    <n v="0"/>
    <n v="3943"/>
    <n v="0"/>
    <m/>
    <n v="0"/>
    <n v="0"/>
    <n v="0"/>
    <n v="0"/>
    <m/>
    <m/>
    <n v="0"/>
    <n v="0"/>
    <n v="0"/>
    <n v="0"/>
    <m/>
    <n v="0"/>
    <n v="0"/>
    <n v="0"/>
    <n v="3100"/>
    <m/>
    <m/>
    <n v="0"/>
    <n v="0"/>
    <n v="3100"/>
    <m/>
    <m/>
    <m/>
    <m/>
    <m/>
    <m/>
    <m/>
    <m/>
    <m/>
    <m/>
    <m/>
    <m/>
    <m/>
    <m/>
    <m/>
    <m/>
    <m/>
    <m/>
    <m/>
    <m/>
    <m/>
    <m/>
    <n v="0"/>
    <m/>
    <n v="0"/>
    <n v="0"/>
    <n v="0"/>
    <m/>
    <m/>
    <n v="31415"/>
    <n v="0"/>
    <n v="0"/>
    <n v="31415"/>
    <m/>
    <m/>
    <m/>
    <m/>
    <m/>
    <m/>
    <m/>
    <m/>
    <m/>
    <m/>
    <m/>
    <m/>
    <m/>
    <m/>
    <m/>
    <m/>
    <m/>
    <m/>
    <m/>
    <m/>
    <m/>
    <m/>
    <n v="2123"/>
    <m/>
    <n v="0"/>
    <n v="5000"/>
    <n v="0"/>
    <m/>
    <m/>
    <n v="0"/>
    <n v="0"/>
    <n v="0"/>
    <n v="7123"/>
    <m/>
    <m/>
    <m/>
    <m/>
    <m/>
    <m/>
    <m/>
    <m/>
    <m/>
    <m/>
    <m/>
    <m/>
    <m/>
    <m/>
    <m/>
    <m/>
    <m/>
    <m/>
    <m/>
    <m/>
    <m/>
    <m/>
    <m/>
    <m/>
    <m/>
    <m/>
    <m/>
    <m/>
    <m/>
    <m/>
    <n v="2263"/>
    <m/>
    <n v="0"/>
    <n v="0"/>
    <n v="0"/>
    <n v="0"/>
    <m/>
    <m/>
    <n v="0"/>
    <n v="0"/>
    <n v="2263"/>
    <n v="79043"/>
    <n v="41638"/>
    <n v="122944"/>
    <s v="Department chair (Faculty position)"/>
    <m/>
    <s v="yes"/>
    <m/>
    <m/>
    <m/>
    <m/>
    <s v="Etra Service Units (ESUs)"/>
    <n v="1859"/>
    <n v="2097"/>
    <m/>
    <m/>
    <n v="25990"/>
    <n v="3427"/>
    <n v="21860"/>
    <n v="67"/>
    <n v="0"/>
    <n v="72"/>
    <n v="154"/>
    <n v="156"/>
    <n v="1865"/>
    <m/>
    <m/>
    <n v="6"/>
    <n v="3.86"/>
    <m/>
    <m/>
    <n v="4"/>
    <n v="7.0000000000000007E-2"/>
    <n v="3.93"/>
    <n v="0"/>
    <n v="4363"/>
    <s v="actual"/>
    <n v="4473"/>
    <n v="4318"/>
    <n v="45"/>
    <n v="850"/>
    <m/>
    <n v="64"/>
    <n v="9750"/>
    <m/>
    <m/>
    <n v="175"/>
    <n v="169"/>
    <n v="107"/>
    <n v="102"/>
    <m/>
    <m/>
    <m/>
    <m/>
    <m/>
    <m/>
    <m/>
    <m/>
    <m/>
    <m/>
    <m/>
    <m/>
    <m/>
    <n v="57"/>
    <n v="1354"/>
    <n v="1"/>
    <n v="2"/>
    <n v="102"/>
    <n v="57.5"/>
    <n v="48"/>
    <n v="48"/>
    <n v="0"/>
    <n v="0"/>
    <n v="0"/>
    <n v="0"/>
    <m/>
    <m/>
    <m/>
    <m/>
    <m/>
    <n v="103598"/>
    <n v="0"/>
    <n v="0.61084721499219152"/>
    <n v="3.207151223321187E-2"/>
    <n v="0"/>
    <n v="2.5214731910463299E-2"/>
    <n v="0.2555228396668402"/>
    <n v="5.7936946902654871E-2"/>
    <m/>
    <n v="1.8406754294638211E-2"/>
    <n v="0.64291872722540344"/>
    <n v="0.33867451847995833"/>
    <m/>
    <m/>
    <m/>
    <m/>
    <m/>
    <m/>
    <m/>
    <m/>
    <m/>
    <m/>
    <m/>
    <n v="1674.407900157519"/>
    <x v="0"/>
  </r>
  <r>
    <s v="San Diego CCD"/>
    <x v="88"/>
    <s v="073"/>
    <s v="Multi-College District"/>
    <x v="3"/>
    <n v="0.50982364776896671"/>
    <n v="0.17197301455793584"/>
    <n v="0.34"/>
    <n v="8.5"/>
    <n v="13.3"/>
    <n v="20080"/>
    <x v="2"/>
    <x v="776"/>
    <x v="160"/>
    <x v="2"/>
    <n v="63"/>
    <n v="149"/>
    <m/>
    <n v="17"/>
    <n v="0"/>
    <n v="0"/>
    <m/>
    <n v="0"/>
    <n v="24500"/>
    <n v="0"/>
    <n v="0"/>
    <m/>
    <m/>
    <n v="27190"/>
    <n v="11904"/>
    <n v="63594"/>
    <n v="0"/>
    <m/>
    <n v="0"/>
    <n v="0"/>
    <n v="0"/>
    <n v="2400"/>
    <m/>
    <m/>
    <n v="0"/>
    <n v="0"/>
    <n v="2400"/>
    <n v="0"/>
    <m/>
    <n v="0"/>
    <n v="0"/>
    <n v="0"/>
    <n v="0"/>
    <m/>
    <m/>
    <n v="4042"/>
    <n v="0"/>
    <n v="4042"/>
    <n v="0"/>
    <m/>
    <n v="0"/>
    <n v="0"/>
    <n v="0"/>
    <n v="0"/>
    <m/>
    <m/>
    <n v="0"/>
    <n v="0"/>
    <n v="0"/>
    <m/>
    <m/>
    <m/>
    <m/>
    <m/>
    <m/>
    <m/>
    <m/>
    <m/>
    <m/>
    <m/>
    <m/>
    <m/>
    <m/>
    <m/>
    <m/>
    <m/>
    <m/>
    <m/>
    <m/>
    <m/>
    <m/>
    <n v="0"/>
    <m/>
    <n v="0"/>
    <n v="0"/>
    <n v="0"/>
    <m/>
    <m/>
    <n v="41271"/>
    <n v="0"/>
    <n v="0"/>
    <n v="41271"/>
    <m/>
    <m/>
    <m/>
    <m/>
    <m/>
    <m/>
    <m/>
    <m/>
    <m/>
    <m/>
    <m/>
    <m/>
    <m/>
    <m/>
    <m/>
    <m/>
    <m/>
    <m/>
    <m/>
    <m/>
    <m/>
    <m/>
    <n v="0"/>
    <m/>
    <n v="0"/>
    <n v="4979"/>
    <n v="0"/>
    <m/>
    <m/>
    <n v="0"/>
    <n v="0"/>
    <n v="1032"/>
    <n v="6011"/>
    <m/>
    <m/>
    <m/>
    <m/>
    <m/>
    <m/>
    <m/>
    <m/>
    <m/>
    <m/>
    <m/>
    <m/>
    <m/>
    <m/>
    <m/>
    <m/>
    <m/>
    <m/>
    <m/>
    <m/>
    <m/>
    <m/>
    <m/>
    <m/>
    <m/>
    <m/>
    <m/>
    <m/>
    <m/>
    <m/>
    <n v="196"/>
    <m/>
    <n v="0"/>
    <n v="0"/>
    <n v="0"/>
    <n v="0"/>
    <m/>
    <m/>
    <n v="35155"/>
    <n v="0"/>
    <n v="35351"/>
    <n v="67636"/>
    <n v="49682"/>
    <n v="152669"/>
    <s v="Department chair (Faculty position)"/>
    <m/>
    <s v="yes"/>
    <m/>
    <m/>
    <m/>
    <m/>
    <s v="Etra Service Units (ESUs)"/>
    <n v="1786"/>
    <n v="2452"/>
    <n v="37"/>
    <n v="0"/>
    <n v="27841"/>
    <n v="3070"/>
    <n v="24922"/>
    <n v="47"/>
    <m/>
    <n v="69"/>
    <n v="250"/>
    <n v="258"/>
    <n v="2031"/>
    <m/>
    <m/>
    <n v="7"/>
    <n v="3.25"/>
    <m/>
    <m/>
    <n v="6"/>
    <n v="3.3"/>
    <n v="6.55"/>
    <n v="0"/>
    <n v="2672"/>
    <s v="actual"/>
    <n v="4633"/>
    <n v="5192"/>
    <n v="15"/>
    <n v="835"/>
    <m/>
    <n v="0"/>
    <n v="10675"/>
    <m/>
    <m/>
    <n v="163"/>
    <n v="145"/>
    <n v="114"/>
    <n v="111"/>
    <m/>
    <m/>
    <m/>
    <m/>
    <m/>
    <m/>
    <m/>
    <m/>
    <m/>
    <m/>
    <m/>
    <m/>
    <m/>
    <n v="74"/>
    <n v="1859"/>
    <n v="2"/>
    <n v="2"/>
    <n v="100"/>
    <n v="52"/>
    <n v="44"/>
    <n v="44"/>
    <n v="0"/>
    <n v="0"/>
    <n v="0"/>
    <n v="0"/>
    <m/>
    <m/>
    <m/>
    <m/>
    <m/>
    <n v="103417"/>
    <n v="0"/>
    <n v="0.41654821869534747"/>
    <n v="1.5720283751121708E-2"/>
    <n v="2.6475577884180809E-2"/>
    <n v="0"/>
    <n v="0.27032992945522666"/>
    <n v="3.9372760678330246E-2"/>
    <m/>
    <n v="0.23155322953579313"/>
    <n v="0.44302379657952828"/>
    <n v="0.32542297388467861"/>
    <m/>
    <m/>
    <m/>
    <m/>
    <m/>
    <m/>
    <m/>
    <m/>
    <m/>
    <m/>
    <m/>
    <n v="1055.6566484914583"/>
    <x v="0"/>
  </r>
  <r>
    <s v="San Diego CCD"/>
    <x v="88"/>
    <s v="073"/>
    <s v="Multi-College District"/>
    <x v="3"/>
    <n v="0.50982364776896671"/>
    <n v="0.17197301455793584"/>
    <n v="0.34"/>
    <n v="8.5"/>
    <n v="13.3"/>
    <n v="20090"/>
    <x v="3"/>
    <x v="777"/>
    <x v="160"/>
    <x v="2"/>
    <n v="63"/>
    <n v="149"/>
    <m/>
    <n v="17"/>
    <n v="0"/>
    <n v="0"/>
    <m/>
    <n v="0"/>
    <n v="0"/>
    <n v="0"/>
    <n v="0"/>
    <m/>
    <m/>
    <n v="26305"/>
    <n v="8238"/>
    <n v="34543"/>
    <n v="0"/>
    <m/>
    <n v="0"/>
    <n v="0"/>
    <n v="0"/>
    <n v="2480"/>
    <m/>
    <m/>
    <n v="0"/>
    <n v="0"/>
    <n v="2480"/>
    <n v="0"/>
    <m/>
    <n v="0"/>
    <n v="0"/>
    <n v="0"/>
    <n v="0"/>
    <m/>
    <m/>
    <n v="3675"/>
    <n v="0"/>
    <n v="3675"/>
    <n v="0"/>
    <m/>
    <n v="0"/>
    <n v="0"/>
    <n v="0"/>
    <n v="0"/>
    <m/>
    <m/>
    <n v="0"/>
    <n v="0"/>
    <n v="0"/>
    <m/>
    <m/>
    <m/>
    <m/>
    <m/>
    <m/>
    <m/>
    <m/>
    <m/>
    <m/>
    <m/>
    <m/>
    <m/>
    <m/>
    <m/>
    <m/>
    <m/>
    <m/>
    <m/>
    <m/>
    <m/>
    <m/>
    <n v="0"/>
    <m/>
    <n v="0"/>
    <n v="0"/>
    <n v="0"/>
    <m/>
    <m/>
    <n v="36203"/>
    <n v="0"/>
    <n v="0"/>
    <n v="36203"/>
    <m/>
    <m/>
    <m/>
    <m/>
    <m/>
    <m/>
    <m/>
    <m/>
    <m/>
    <m/>
    <m/>
    <m/>
    <m/>
    <m/>
    <m/>
    <m/>
    <m/>
    <m/>
    <m/>
    <m/>
    <m/>
    <m/>
    <n v="0"/>
    <m/>
    <n v="0"/>
    <n v="0"/>
    <n v="0"/>
    <m/>
    <m/>
    <n v="0"/>
    <n v="0"/>
    <n v="2228"/>
    <n v="2228"/>
    <m/>
    <m/>
    <m/>
    <m/>
    <m/>
    <m/>
    <m/>
    <m/>
    <m/>
    <m/>
    <m/>
    <m/>
    <m/>
    <m/>
    <m/>
    <m/>
    <m/>
    <m/>
    <m/>
    <m/>
    <m/>
    <m/>
    <m/>
    <m/>
    <m/>
    <m/>
    <m/>
    <m/>
    <m/>
    <m/>
    <n v="43"/>
    <m/>
    <n v="0"/>
    <n v="0"/>
    <n v="0"/>
    <n v="0"/>
    <m/>
    <m/>
    <n v="22990"/>
    <n v="0"/>
    <n v="23033"/>
    <n v="38218"/>
    <n v="40911"/>
    <n v="102162"/>
    <s v="Department chair (Faculty position)"/>
    <m/>
    <s v="yes"/>
    <m/>
    <m/>
    <m/>
    <m/>
    <s v="Etra Service Units (ESUs)"/>
    <n v="1421"/>
    <n v="2238"/>
    <n v="63"/>
    <n v="0"/>
    <n v="29269"/>
    <n v="2731"/>
    <n v="27653"/>
    <n v="46"/>
    <m/>
    <n v="43"/>
    <n v="94"/>
    <n v="98"/>
    <n v="1837"/>
    <m/>
    <m/>
    <n v="6"/>
    <n v="3.64"/>
    <m/>
    <m/>
    <n v="6"/>
    <n v="3.3"/>
    <n v="6.9399999999999995"/>
    <n v="0"/>
    <n v="2517"/>
    <s v="actual"/>
    <n v="4517"/>
    <n v="8225"/>
    <n v="24"/>
    <n v="766"/>
    <m/>
    <n v="0"/>
    <n v="13532"/>
    <m/>
    <m/>
    <n v="94"/>
    <n v="86"/>
    <n v="190"/>
    <n v="186"/>
    <m/>
    <m/>
    <m/>
    <m/>
    <m/>
    <m/>
    <m/>
    <m/>
    <m/>
    <m/>
    <m/>
    <m/>
    <m/>
    <n v="49"/>
    <n v="1302"/>
    <n v="2"/>
    <n v="2"/>
    <n v="83"/>
    <n v="52"/>
    <n v="44"/>
    <n v="44"/>
    <n v="0"/>
    <n v="0"/>
    <n v="0"/>
    <n v="0"/>
    <m/>
    <m/>
    <m/>
    <m/>
    <m/>
    <n v="115907"/>
    <n v="0"/>
    <n v="0.33811984886748497"/>
    <n v="2.4275170807149429E-2"/>
    <n v="3.5972279321078285E-2"/>
    <n v="0"/>
    <n v="0.35436855190775435"/>
    <n v="2.1808500225132633E-2"/>
    <m/>
    <n v="0.22545564887140032"/>
    <n v="0.37409212818856324"/>
    <n v="0.40045222294003641"/>
    <m/>
    <m/>
    <m/>
    <m/>
    <m/>
    <m/>
    <m/>
    <m/>
    <m/>
    <m/>
    <m/>
    <n v="995.59387951145675"/>
    <x v="0"/>
  </r>
  <r>
    <s v="San Diego CCD"/>
    <x v="88"/>
    <s v="073"/>
    <s v="Multi-College District"/>
    <x v="3"/>
    <n v="0.50982364776896671"/>
    <n v="0.17197301455793584"/>
    <n v="0.34"/>
    <n v="8.5"/>
    <n v="13.3"/>
    <n v="20100"/>
    <x v="4"/>
    <x v="778"/>
    <x v="160"/>
    <x v="2"/>
    <n v="63"/>
    <n v="149"/>
    <m/>
    <n v="17"/>
    <n v="0"/>
    <n v="0"/>
    <m/>
    <n v="0"/>
    <n v="0"/>
    <n v="0"/>
    <n v="0"/>
    <m/>
    <m/>
    <n v="25742"/>
    <n v="3025"/>
    <n v="28767"/>
    <n v="0"/>
    <m/>
    <n v="0"/>
    <n v="0"/>
    <n v="0"/>
    <n v="0"/>
    <m/>
    <m/>
    <n v="0"/>
    <n v="0"/>
    <n v="0"/>
    <n v="0"/>
    <m/>
    <n v="0"/>
    <n v="0"/>
    <n v="0"/>
    <n v="0"/>
    <m/>
    <m/>
    <n v="3479"/>
    <n v="0"/>
    <n v="3479"/>
    <n v="0"/>
    <m/>
    <n v="0"/>
    <n v="0"/>
    <n v="0"/>
    <n v="0"/>
    <m/>
    <m/>
    <n v="0"/>
    <n v="0"/>
    <n v="0"/>
    <m/>
    <m/>
    <m/>
    <m/>
    <m/>
    <m/>
    <m/>
    <m/>
    <m/>
    <m/>
    <m/>
    <m/>
    <m/>
    <m/>
    <m/>
    <m/>
    <m/>
    <m/>
    <m/>
    <m/>
    <m/>
    <m/>
    <n v="0"/>
    <m/>
    <n v="0"/>
    <n v="0"/>
    <n v="0"/>
    <m/>
    <m/>
    <n v="0"/>
    <n v="0"/>
    <n v="0"/>
    <n v="0"/>
    <m/>
    <m/>
    <m/>
    <m/>
    <m/>
    <m/>
    <m/>
    <m/>
    <m/>
    <m/>
    <m/>
    <m/>
    <m/>
    <m/>
    <m/>
    <m/>
    <m/>
    <m/>
    <m/>
    <m/>
    <m/>
    <m/>
    <n v="0"/>
    <m/>
    <n v="0"/>
    <n v="0"/>
    <n v="0"/>
    <m/>
    <m/>
    <n v="0"/>
    <n v="0"/>
    <n v="2950"/>
    <n v="2950"/>
    <m/>
    <m/>
    <m/>
    <m/>
    <m/>
    <m/>
    <m/>
    <m/>
    <m/>
    <m/>
    <m/>
    <m/>
    <m/>
    <m/>
    <m/>
    <m/>
    <m/>
    <m/>
    <m/>
    <m/>
    <m/>
    <m/>
    <m/>
    <m/>
    <m/>
    <m/>
    <m/>
    <m/>
    <m/>
    <m/>
    <n v="0"/>
    <m/>
    <n v="0"/>
    <n v="0"/>
    <n v="0"/>
    <n v="0"/>
    <m/>
    <m/>
    <n v="28188"/>
    <n v="0"/>
    <n v="28188"/>
    <n v="32246"/>
    <n v="2950"/>
    <n v="63384"/>
    <s v="Department chair (Faculty position)"/>
    <m/>
    <s v="yes"/>
    <m/>
    <m/>
    <m/>
    <m/>
    <s v="Etra Service Units (ESUs)"/>
    <n v="1323"/>
    <n v="1963"/>
    <n v="105"/>
    <n v="0"/>
    <n v="29582"/>
    <n v="3257"/>
    <n v="30910"/>
    <n v="47"/>
    <n v="0"/>
    <n v="19"/>
    <n v="101"/>
    <n v="104"/>
    <n v="1934"/>
    <m/>
    <m/>
    <n v="6"/>
    <n v="3.4"/>
    <m/>
    <m/>
    <n v="6"/>
    <n v="3.3"/>
    <n v="6.6999999999999993"/>
    <n v="0"/>
    <n v="2030"/>
    <s v="actual"/>
    <n v="4350"/>
    <n v="8646"/>
    <n v="13"/>
    <n v="638"/>
    <m/>
    <n v="0"/>
    <n v="13647"/>
    <m/>
    <m/>
    <n v="62"/>
    <n v="54"/>
    <n v="179"/>
    <n v="175"/>
    <m/>
    <m/>
    <m/>
    <m/>
    <m/>
    <m/>
    <m/>
    <m/>
    <m/>
    <m/>
    <m/>
    <m/>
    <m/>
    <n v="40"/>
    <n v="1083"/>
    <n v="2"/>
    <n v="2"/>
    <n v="60"/>
    <n v="52"/>
    <n v="44"/>
    <n v="44"/>
    <n v="0"/>
    <n v="0"/>
    <n v="0"/>
    <n v="0"/>
    <m/>
    <m/>
    <m/>
    <m/>
    <m/>
    <n v="112579"/>
    <n v="0"/>
    <n v="0.45385270730783794"/>
    <n v="0"/>
    <n v="5.4887668812318567E-2"/>
    <n v="0"/>
    <n v="0"/>
    <n v="4.6541713997223275E-2"/>
    <m/>
    <n v="0.44471790988262022"/>
    <n v="0.50874037612015655"/>
    <n v="4.6541713997223275E-2"/>
    <m/>
    <m/>
    <m/>
    <m/>
    <m/>
    <m/>
    <m/>
    <m/>
    <m/>
    <m/>
    <m/>
    <n v="936.40233120112941"/>
    <x v="0"/>
  </r>
  <r>
    <s v="San Diego CCD"/>
    <x v="88"/>
    <s v="073"/>
    <s v="Multi-College District"/>
    <x v="3"/>
    <n v="0.50982364776896671"/>
    <n v="0.17197301455793584"/>
    <n v="0.34"/>
    <n v="8.5"/>
    <n v="13.3"/>
    <n v="20110"/>
    <x v="5"/>
    <x v="779"/>
    <x v="161"/>
    <x v="14"/>
    <n v="40"/>
    <n v="1265"/>
    <n v="71"/>
    <n v="88"/>
    <n v="52"/>
    <n v="0"/>
    <m/>
    <n v="0"/>
    <n v="0"/>
    <n v="0"/>
    <n v="0"/>
    <m/>
    <m/>
    <n v="26300"/>
    <n v="23100"/>
    <n v="49400"/>
    <n v="0"/>
    <m/>
    <n v="0"/>
    <n v="0"/>
    <n v="0"/>
    <n v="0"/>
    <m/>
    <m/>
    <n v="0"/>
    <n v="0"/>
    <n v="0"/>
    <n v="0"/>
    <m/>
    <n v="0"/>
    <n v="0"/>
    <n v="0"/>
    <n v="0"/>
    <m/>
    <m/>
    <n v="3000"/>
    <n v="0"/>
    <n v="3000"/>
    <n v="0"/>
    <m/>
    <n v="0"/>
    <n v="0"/>
    <n v="0"/>
    <n v="0"/>
    <m/>
    <m/>
    <n v="0"/>
    <n v="0"/>
    <n v="0"/>
    <m/>
    <m/>
    <m/>
    <m/>
    <m/>
    <m/>
    <m/>
    <m/>
    <m/>
    <m/>
    <m/>
    <m/>
    <m/>
    <m/>
    <m/>
    <m/>
    <m/>
    <m/>
    <m/>
    <m/>
    <m/>
    <m/>
    <n v="35000"/>
    <m/>
    <n v="0"/>
    <n v="0"/>
    <n v="0"/>
    <m/>
    <m/>
    <n v="0"/>
    <n v="7467"/>
    <n v="0"/>
    <n v="42467"/>
    <m/>
    <m/>
    <m/>
    <m/>
    <m/>
    <m/>
    <m/>
    <m/>
    <m/>
    <m/>
    <m/>
    <m/>
    <m/>
    <m/>
    <m/>
    <m/>
    <m/>
    <m/>
    <m/>
    <m/>
    <m/>
    <m/>
    <n v="0"/>
    <m/>
    <n v="0"/>
    <n v="0"/>
    <n v="0"/>
    <m/>
    <m/>
    <n v="0"/>
    <n v="0"/>
    <n v="3456.37"/>
    <n v="3456.37"/>
    <m/>
    <m/>
    <m/>
    <m/>
    <m/>
    <m/>
    <m/>
    <m/>
    <m/>
    <m/>
    <m/>
    <m/>
    <m/>
    <m/>
    <m/>
    <m/>
    <m/>
    <m/>
    <m/>
    <m/>
    <m/>
    <m/>
    <m/>
    <m/>
    <m/>
    <m/>
    <m/>
    <m/>
    <m/>
    <m/>
    <n v="0"/>
    <m/>
    <n v="0"/>
    <n v="0"/>
    <n v="0"/>
    <n v="0"/>
    <m/>
    <m/>
    <n v="0"/>
    <n v="0"/>
    <n v="0"/>
    <n v="52400"/>
    <n v="45923.37"/>
    <n v="98323.37"/>
    <s v="Dean or other administrator"/>
    <s v="Library Supervisor"/>
    <s v="No"/>
    <s v="M.A. (subject other than librarianship)"/>
    <m/>
    <m/>
    <m/>
    <s v="Etra Service Units (ESU)"/>
    <n v="754"/>
    <n v="1369"/>
    <n v="0"/>
    <n v="0"/>
    <n v="30450"/>
    <n v="623"/>
    <n v="30909"/>
    <n v="50"/>
    <n v="0"/>
    <n v="7"/>
    <n v="82"/>
    <n v="92"/>
    <n v="2069"/>
    <m/>
    <m/>
    <n v="5"/>
    <n v="2.6"/>
    <m/>
    <m/>
    <n v="6"/>
    <n v="0.05"/>
    <n v="2.65"/>
    <n v="0"/>
    <n v="4025"/>
    <s v="actual"/>
    <n v="4157"/>
    <n v="9590"/>
    <n v="1876"/>
    <n v="459"/>
    <m/>
    <n v="18"/>
    <n v="16100"/>
    <m/>
    <m/>
    <n v="112"/>
    <n v="82"/>
    <n v="238"/>
    <n v="227"/>
    <m/>
    <m/>
    <m/>
    <m/>
    <m/>
    <m/>
    <m/>
    <m/>
    <m/>
    <m/>
    <m/>
    <m/>
    <m/>
    <n v="42"/>
    <n v="1369"/>
    <n v="7"/>
    <n v="3"/>
    <n v="76"/>
    <n v="52"/>
    <n v="0"/>
    <n v="0"/>
    <n v="0"/>
    <n v="0"/>
    <n v="0"/>
    <n v="0"/>
    <m/>
    <m/>
    <m/>
    <m/>
    <m/>
    <n v="112789"/>
    <n v="0"/>
    <n v="0.50242378795600684"/>
    <n v="0"/>
    <n v="3.0511566070202844E-2"/>
    <n v="0"/>
    <n v="0.43191155876776804"/>
    <n v="3.5153087206022331E-2"/>
    <m/>
    <n v="0"/>
    <n v="0.53293535402620962"/>
    <n v="0.46706464597379044"/>
    <m/>
    <m/>
    <m/>
    <m/>
    <m/>
    <m/>
    <m/>
    <m/>
    <m/>
    <m/>
    <m/>
    <n v="2654.2512129379988"/>
    <x v="0"/>
  </r>
  <r>
    <s v="San Diego CCD"/>
    <x v="88"/>
    <s v="073"/>
    <s v="Multi-College District"/>
    <x v="3"/>
    <n v="0.50982364776896671"/>
    <n v="0.17197301455793584"/>
    <n v="0.34"/>
    <n v="8.5"/>
    <n v="13.3"/>
    <n v="20120"/>
    <x v="6"/>
    <x v="780"/>
    <x v="161"/>
    <x v="14"/>
    <n v="40"/>
    <n v="1265"/>
    <n v="71"/>
    <n v="88"/>
    <n v="52"/>
    <n v="0"/>
    <m/>
    <n v="0"/>
    <n v="0"/>
    <n v="0"/>
    <n v="0"/>
    <m/>
    <m/>
    <n v="26300"/>
    <n v="36396"/>
    <n v="62696"/>
    <n v="0"/>
    <m/>
    <n v="0"/>
    <n v="0"/>
    <n v="0"/>
    <n v="0"/>
    <m/>
    <m/>
    <n v="0"/>
    <n v="0"/>
    <n v="0"/>
    <n v="0"/>
    <m/>
    <n v="0"/>
    <n v="0"/>
    <n v="0"/>
    <n v="0"/>
    <m/>
    <m/>
    <n v="4000"/>
    <n v="0"/>
    <n v="4000"/>
    <n v="0"/>
    <m/>
    <n v="0"/>
    <n v="0"/>
    <n v="0"/>
    <n v="0"/>
    <m/>
    <m/>
    <n v="0"/>
    <n v="0"/>
    <n v="0"/>
    <m/>
    <m/>
    <m/>
    <m/>
    <m/>
    <m/>
    <m/>
    <m/>
    <m/>
    <m/>
    <m/>
    <m/>
    <m/>
    <m/>
    <m/>
    <m/>
    <m/>
    <m/>
    <m/>
    <m/>
    <m/>
    <m/>
    <n v="35000"/>
    <m/>
    <n v="0"/>
    <n v="0"/>
    <n v="0"/>
    <m/>
    <m/>
    <n v="0"/>
    <n v="6414"/>
    <n v="0"/>
    <n v="41414"/>
    <m/>
    <m/>
    <m/>
    <m/>
    <m/>
    <m/>
    <m/>
    <m/>
    <m/>
    <m/>
    <m/>
    <m/>
    <m/>
    <m/>
    <m/>
    <m/>
    <m/>
    <m/>
    <m/>
    <m/>
    <m/>
    <m/>
    <n v="0"/>
    <m/>
    <n v="0"/>
    <n v="0"/>
    <n v="0"/>
    <m/>
    <m/>
    <n v="0"/>
    <n v="0"/>
    <n v="2439.73"/>
    <n v="2439.73"/>
    <m/>
    <m/>
    <m/>
    <m/>
    <m/>
    <m/>
    <m/>
    <m/>
    <m/>
    <m/>
    <m/>
    <m/>
    <m/>
    <m/>
    <m/>
    <m/>
    <m/>
    <m/>
    <m/>
    <m/>
    <m/>
    <m/>
    <m/>
    <m/>
    <m/>
    <m/>
    <m/>
    <m/>
    <m/>
    <m/>
    <n v="0"/>
    <m/>
    <n v="0"/>
    <n v="0"/>
    <n v="0"/>
    <n v="0"/>
    <m/>
    <m/>
    <n v="0"/>
    <n v="0"/>
    <n v="0"/>
    <n v="66696"/>
    <n v="43853.73"/>
    <n v="110549.73"/>
    <s v="Dean or other administrator"/>
    <s v="Library Supervisor"/>
    <s v="No"/>
    <s v="M.A. (subject other than librarianship)"/>
    <m/>
    <m/>
    <m/>
    <s v="Etra Service Units (ESU)"/>
    <n v="2391"/>
    <n v="3242"/>
    <n v="0"/>
    <n v="0"/>
    <n v="33051"/>
    <n v="1809"/>
    <n v="33310"/>
    <n v="67"/>
    <n v="0"/>
    <n v="0"/>
    <n v="263"/>
    <n v="287"/>
    <n v="2367"/>
    <m/>
    <m/>
    <n v="5"/>
    <n v="2.6"/>
    <m/>
    <m/>
    <n v="6"/>
    <n v="0.05"/>
    <n v="2.65"/>
    <n v="0.25"/>
    <n v="2904"/>
    <s v="actual"/>
    <n v="3705"/>
    <n v="7302"/>
    <n v="1050"/>
    <n v="338"/>
    <m/>
    <n v="72"/>
    <n v="12467"/>
    <m/>
    <m/>
    <n v="60"/>
    <n v="52"/>
    <n v="202"/>
    <n v="190"/>
    <m/>
    <m/>
    <m/>
    <m/>
    <m/>
    <m/>
    <m/>
    <m/>
    <m/>
    <m/>
    <m/>
    <m/>
    <m/>
    <n v="38"/>
    <n v="1341"/>
    <n v="8"/>
    <n v="6"/>
    <n v="104"/>
    <n v="52"/>
    <n v="0"/>
    <n v="0"/>
    <n v="0"/>
    <n v="0"/>
    <n v="0"/>
    <n v="0"/>
    <m/>
    <m/>
    <m/>
    <m/>
    <m/>
    <n v="76122"/>
    <n v="0"/>
    <n v="0.56712938150097703"/>
    <n v="0"/>
    <n v="3.6182811120388986E-2"/>
    <n v="0"/>
    <n v="0.37461873493494741"/>
    <n v="2.2069072443686655E-2"/>
    <m/>
    <n v="0"/>
    <n v="0.60331219262136604"/>
    <n v="0.39668780737863407"/>
    <m/>
    <m/>
    <m/>
    <m/>
    <m/>
    <m/>
    <m/>
    <m/>
    <m/>
    <m/>
    <m/>
    <n v="2482.3166217430153"/>
    <x v="0"/>
  </r>
  <r>
    <s v="San Diego CCD"/>
    <x v="88"/>
    <s v="073"/>
    <s v="Multi-College District"/>
    <x v="3"/>
    <n v="0.50982364776896671"/>
    <n v="0.17197301455793584"/>
    <n v="0.34"/>
    <n v="8.5"/>
    <n v="13.3"/>
    <n v="20130"/>
    <x v="7"/>
    <x v="781"/>
    <x v="161"/>
    <x v="14"/>
    <n v="40"/>
    <n v="1265"/>
    <n v="71"/>
    <n v="88"/>
    <m/>
    <n v="0"/>
    <m/>
    <n v="0"/>
    <n v="0"/>
    <m/>
    <m/>
    <n v="0"/>
    <n v="0"/>
    <n v="25800"/>
    <n v="34300"/>
    <n v="60100"/>
    <n v="0"/>
    <m/>
    <n v="0"/>
    <n v="0"/>
    <m/>
    <m/>
    <n v="0"/>
    <n v="0"/>
    <n v="0"/>
    <n v="0"/>
    <n v="0"/>
    <n v="0"/>
    <m/>
    <n v="0"/>
    <n v="0"/>
    <m/>
    <m/>
    <n v="0"/>
    <n v="0"/>
    <n v="4400"/>
    <n v="0"/>
    <n v="4400"/>
    <n v="0"/>
    <m/>
    <n v="0"/>
    <n v="0"/>
    <m/>
    <m/>
    <n v="0"/>
    <n v="0"/>
    <n v="0"/>
    <n v="0"/>
    <n v="0"/>
    <m/>
    <m/>
    <m/>
    <m/>
    <m/>
    <m/>
    <m/>
    <m/>
    <m/>
    <m/>
    <m/>
    <m/>
    <m/>
    <m/>
    <m/>
    <m/>
    <m/>
    <m/>
    <m/>
    <m/>
    <m/>
    <m/>
    <n v="48539.83"/>
    <m/>
    <n v="0"/>
    <n v="0"/>
    <m/>
    <n v="0"/>
    <n v="0"/>
    <n v="0"/>
    <n v="0"/>
    <n v="0"/>
    <n v="48539.83"/>
    <m/>
    <m/>
    <m/>
    <m/>
    <m/>
    <m/>
    <m/>
    <m/>
    <m/>
    <m/>
    <m/>
    <m/>
    <m/>
    <m/>
    <m/>
    <m/>
    <m/>
    <m/>
    <m/>
    <m/>
    <m/>
    <m/>
    <n v="0"/>
    <m/>
    <n v="0"/>
    <n v="0"/>
    <m/>
    <n v="0"/>
    <n v="0"/>
    <m/>
    <n v="0"/>
    <n v="731.72"/>
    <n v="731.72"/>
    <m/>
    <m/>
    <m/>
    <m/>
    <m/>
    <m/>
    <m/>
    <m/>
    <m/>
    <m/>
    <m/>
    <m/>
    <m/>
    <m/>
    <m/>
    <m/>
    <m/>
    <m/>
    <m/>
    <m/>
    <n v="0"/>
    <m/>
    <n v="0"/>
    <n v="0"/>
    <m/>
    <n v="0"/>
    <m/>
    <n v="0"/>
    <n v="0"/>
    <n v="0"/>
    <n v="0"/>
    <m/>
    <n v="0"/>
    <n v="0"/>
    <m/>
    <m/>
    <n v="0"/>
    <n v="0"/>
    <n v="0"/>
    <n v="0"/>
    <n v="0"/>
    <n v="64500"/>
    <n v="49271.55"/>
    <n v="113771.55"/>
    <s v="Department chair (Faculty position)"/>
    <m/>
    <s v="yes"/>
    <m/>
    <m/>
    <m/>
    <m/>
    <s v="Etra Service Units"/>
    <n v="1704"/>
    <n v="2471"/>
    <n v="415"/>
    <n v="0"/>
    <n v="34431"/>
    <n v="70"/>
    <n v="33377"/>
    <n v="67"/>
    <n v="0"/>
    <n v="0"/>
    <n v="59"/>
    <n v="63"/>
    <n v="2414"/>
    <m/>
    <m/>
    <n v="5"/>
    <n v="2.6"/>
    <n v="4"/>
    <n v="2"/>
    <n v="6"/>
    <n v="1.25"/>
    <n v="3.85"/>
    <n v="0.75"/>
    <n v="2018"/>
    <s v="actual"/>
    <n v="5271"/>
    <n v="9204"/>
    <n v="16"/>
    <n v="289"/>
    <n v="11"/>
    <m/>
    <n v="14791"/>
    <m/>
    <m/>
    <n v="74"/>
    <n v="65"/>
    <n v="181"/>
    <n v="174"/>
    <s v="Yes"/>
    <s v="San Diego Mesa College"/>
    <s v="San Diego City College"/>
    <m/>
    <m/>
    <m/>
    <m/>
    <m/>
    <m/>
    <m/>
    <m/>
    <s v="No"/>
    <m/>
    <n v="49"/>
    <n v="1382"/>
    <n v="1"/>
    <n v="8"/>
    <n v="92"/>
    <n v="52"/>
    <n v="32"/>
    <m/>
    <n v="0"/>
    <n v="0"/>
    <n v="0"/>
    <n v="0"/>
    <s v="No"/>
    <m/>
    <m/>
    <s v="Yes"/>
    <s v="Yes"/>
    <n v="135299"/>
    <n v="0"/>
    <n v="0.52825157080131191"/>
    <n v="0"/>
    <n v="3.8673991872309028E-2"/>
    <n v="0"/>
    <n v="0.42664295247801404"/>
    <n v="6.4314848483649914E-3"/>
    <m/>
    <n v="0"/>
    <n v="0.56692556267362093"/>
    <n v="0.43307443732637907"/>
    <m/>
    <m/>
    <m/>
    <m/>
    <m/>
    <m/>
    <m/>
    <m/>
    <m/>
    <m/>
    <m/>
    <n v="1639.8136301793365"/>
    <x v="0"/>
  </r>
  <r>
    <s v="San Diego CCD"/>
    <x v="88"/>
    <s v="073"/>
    <s v="Multi-College District"/>
    <x v="3"/>
    <n v="0.50982364776896671"/>
    <n v="0.17197301455793584"/>
    <n v="0.34"/>
    <n v="8.5"/>
    <n v="13.3"/>
    <n v="20140"/>
    <x v="8"/>
    <x v="782"/>
    <x v="161"/>
    <x v="14"/>
    <n v="40"/>
    <n v="1265"/>
    <n v="71"/>
    <n v="88"/>
    <m/>
    <n v="0"/>
    <n v="5000"/>
    <n v="0"/>
    <n v="0"/>
    <m/>
    <m/>
    <n v="0"/>
    <n v="0"/>
    <n v="25800"/>
    <n v="109278"/>
    <n v="140078"/>
    <n v="0"/>
    <n v="0"/>
    <n v="0"/>
    <n v="0"/>
    <m/>
    <m/>
    <n v="0"/>
    <n v="0"/>
    <n v="0"/>
    <n v="0"/>
    <n v="0"/>
    <n v="0"/>
    <n v="0"/>
    <n v="0"/>
    <n v="0"/>
    <m/>
    <m/>
    <n v="0"/>
    <n v="0"/>
    <n v="4406.99"/>
    <n v="0"/>
    <n v="4406.99"/>
    <n v="0"/>
    <n v="0"/>
    <n v="0"/>
    <n v="0"/>
    <m/>
    <m/>
    <n v="0"/>
    <n v="0"/>
    <n v="0"/>
    <n v="0"/>
    <n v="0"/>
    <n v="45163"/>
    <n v="0"/>
    <n v="0"/>
    <n v="0"/>
    <m/>
    <n v="0"/>
    <n v="0"/>
    <n v="0"/>
    <n v="0"/>
    <n v="0"/>
    <n v="45163"/>
    <n v="0"/>
    <n v="0"/>
    <n v="0"/>
    <n v="0"/>
    <m/>
    <n v="0"/>
    <n v="0"/>
    <n v="0"/>
    <n v="0"/>
    <n v="0"/>
    <n v="0"/>
    <n v="45163"/>
    <n v="0"/>
    <n v="0"/>
    <n v="0"/>
    <n v="0"/>
    <n v="0"/>
    <n v="0"/>
    <n v="0"/>
    <n v="0"/>
    <n v="0"/>
    <n v="45163"/>
    <n v="0"/>
    <n v="0"/>
    <n v="0"/>
    <n v="0"/>
    <m/>
    <n v="0"/>
    <n v="0"/>
    <n v="0"/>
    <n v="0"/>
    <n v="0"/>
    <n v="0"/>
    <n v="0"/>
    <n v="0"/>
    <n v="0"/>
    <n v="0"/>
    <m/>
    <n v="0"/>
    <n v="0"/>
    <n v="0"/>
    <n v="0"/>
    <n v="1320.09"/>
    <n v="1320.09"/>
    <n v="0"/>
    <n v="0"/>
    <n v="0"/>
    <n v="0"/>
    <n v="0"/>
    <n v="0"/>
    <n v="0"/>
    <n v="0"/>
    <n v="0"/>
    <n v="1320.09"/>
    <n v="1320.09"/>
    <n v="0"/>
    <n v="0"/>
    <n v="0"/>
    <n v="0"/>
    <n v="0"/>
    <n v="0"/>
    <n v="0"/>
    <n v="0"/>
    <n v="0"/>
    <n v="0"/>
    <n v="0"/>
    <n v="0"/>
    <n v="0"/>
    <n v="0"/>
    <n v="0"/>
    <n v="0"/>
    <n v="0"/>
    <n v="0"/>
    <n v="0"/>
    <n v="0"/>
    <n v="0"/>
    <n v="0"/>
    <n v="0"/>
    <n v="0"/>
    <n v="0"/>
    <n v="0"/>
    <n v="0"/>
    <n v="0"/>
    <n v="0"/>
    <n v="0"/>
    <n v="0"/>
    <n v="0"/>
    <n v="0"/>
    <n v="0"/>
    <m/>
    <m/>
    <n v="0"/>
    <n v="0"/>
    <n v="0"/>
    <n v="0"/>
    <n v="0"/>
    <n v="144484.99"/>
    <n v="46483.09"/>
    <n v="190968.08"/>
    <s v="Dean or other administrator"/>
    <m/>
    <s v="No"/>
    <s v="PhD"/>
    <m/>
    <m/>
    <m/>
    <s v="Extra Service Units"/>
    <n v="1856"/>
    <n v="2065"/>
    <n v="372"/>
    <n v="0"/>
    <n v="36386"/>
    <n v="99"/>
    <n v="33476"/>
    <n v="66"/>
    <n v="0"/>
    <n v="0"/>
    <n v="95"/>
    <n v="103"/>
    <n v="2489"/>
    <s v="No"/>
    <m/>
    <n v="2"/>
    <n v="2.6"/>
    <n v="4"/>
    <n v="2"/>
    <n v="6"/>
    <n v="1.25"/>
    <n v="3.85"/>
    <n v="0.75"/>
    <n v="1513"/>
    <s v="actual"/>
    <n v="1879"/>
    <n v="8604"/>
    <n v="1690"/>
    <n v="253"/>
    <n v="9"/>
    <m/>
    <n v="12435"/>
    <n v="0"/>
    <n v="100"/>
    <m/>
    <n v="82"/>
    <n v="177"/>
    <n v="0"/>
    <s v="Yes"/>
    <s v="San Diego Mesa College"/>
    <s v="San Diego City College"/>
    <m/>
    <m/>
    <m/>
    <m/>
    <m/>
    <m/>
    <m/>
    <m/>
    <s v="No"/>
    <m/>
    <n v="61"/>
    <n v="1371"/>
    <n v="1"/>
    <n v="8"/>
    <n v="56"/>
    <n v="52"/>
    <n v="32"/>
    <n v="32"/>
    <n v="0"/>
    <n v="0"/>
    <n v="0"/>
    <n v="0"/>
    <s v="No"/>
    <m/>
    <s v="No"/>
    <s v="No"/>
    <s v="Yes"/>
    <n v="130581"/>
    <n v="0"/>
    <n v="0.73351525553380448"/>
    <n v="0"/>
    <n v="2.3077102728372198E-2"/>
    <n v="0"/>
    <n v="0.2364950205290853"/>
    <n v="6.9126212087381308E-3"/>
    <n v="0"/>
    <n v="0"/>
    <n v="0.75659235826217663"/>
    <n v="0.24340764173782342"/>
    <n v="0.45960000000000001"/>
    <s v="No"/>
    <m/>
    <m/>
    <m/>
    <m/>
    <m/>
    <m/>
    <m/>
    <m/>
    <m/>
    <n v="1625.2248361162547"/>
    <x v="0"/>
  </r>
  <r>
    <s v="San Francisco CCD"/>
    <x v="89"/>
    <s v="361"/>
    <s v="Single College District"/>
    <x v="3"/>
    <n v="0.46286900975263534"/>
    <n v="0.21145606056623117"/>
    <n v="0.37"/>
    <n v="17.899999999999999"/>
    <n v="1.6"/>
    <n v="20060"/>
    <x v="0"/>
    <x v="783"/>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1"/>
  </r>
  <r>
    <s v="San Francisco CCD"/>
    <x v="89"/>
    <s v="361"/>
    <s v="Single College District"/>
    <x v="3"/>
    <n v="0.46286900975263534"/>
    <n v="0.21145606056623117"/>
    <n v="0.37"/>
    <n v="17.899999999999999"/>
    <n v="1.6"/>
    <n v="20070"/>
    <x v="1"/>
    <x v="78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1"/>
  </r>
  <r>
    <s v="San Francisco CCD"/>
    <x v="89"/>
    <s v="361"/>
    <s v="Single College District"/>
    <x v="3"/>
    <n v="0.46286900975263534"/>
    <n v="0.21145606056623117"/>
    <n v="0.37"/>
    <n v="17.899999999999999"/>
    <n v="1.6"/>
    <n v="20080"/>
    <x v="2"/>
    <x v="785"/>
    <x v="162"/>
    <x v="13"/>
    <n v="90"/>
    <n v="1788"/>
    <n v="24"/>
    <n v="455"/>
    <s v="wifi"/>
    <m/>
    <m/>
    <m/>
    <n v="156180"/>
    <m/>
    <m/>
    <m/>
    <m/>
    <m/>
    <m/>
    <n v="156180"/>
    <m/>
    <m/>
    <m/>
    <n v="6100"/>
    <m/>
    <m/>
    <m/>
    <m/>
    <m/>
    <m/>
    <n v="6100"/>
    <m/>
    <m/>
    <m/>
    <n v="76831"/>
    <m/>
    <m/>
    <m/>
    <m/>
    <m/>
    <m/>
    <n v="76831"/>
    <m/>
    <m/>
    <m/>
    <n v="31676"/>
    <m/>
    <m/>
    <m/>
    <m/>
    <m/>
    <m/>
    <n v="31676"/>
    <m/>
    <m/>
    <m/>
    <m/>
    <m/>
    <m/>
    <m/>
    <m/>
    <m/>
    <m/>
    <m/>
    <m/>
    <m/>
    <m/>
    <m/>
    <m/>
    <m/>
    <m/>
    <m/>
    <m/>
    <m/>
    <m/>
    <m/>
    <m/>
    <m/>
    <n v="14336.19"/>
    <m/>
    <m/>
    <m/>
    <n v="40148.81"/>
    <m/>
    <m/>
    <n v="54485"/>
    <m/>
    <m/>
    <m/>
    <m/>
    <m/>
    <m/>
    <m/>
    <m/>
    <m/>
    <m/>
    <m/>
    <m/>
    <m/>
    <m/>
    <m/>
    <m/>
    <m/>
    <m/>
    <m/>
    <m/>
    <m/>
    <m/>
    <m/>
    <m/>
    <m/>
    <n v="29632"/>
    <m/>
    <m/>
    <m/>
    <m/>
    <m/>
    <m/>
    <n v="29632"/>
    <m/>
    <m/>
    <m/>
    <m/>
    <m/>
    <m/>
    <m/>
    <m/>
    <m/>
    <m/>
    <m/>
    <m/>
    <m/>
    <m/>
    <m/>
    <m/>
    <m/>
    <m/>
    <m/>
    <m/>
    <m/>
    <m/>
    <m/>
    <m/>
    <m/>
    <m/>
    <m/>
    <m/>
    <m/>
    <m/>
    <n v="31572.53"/>
    <m/>
    <m/>
    <n v="363158.35"/>
    <m/>
    <m/>
    <m/>
    <m/>
    <m/>
    <n v="90196.21"/>
    <n v="484927.09"/>
    <n v="264687"/>
    <n v="90217"/>
    <n v="839831.09000000008"/>
    <s v="Dean or other administrator"/>
    <m/>
    <s v="No"/>
    <s v="M.A. (subject other than librarianship)"/>
    <m/>
    <s v="Release time"/>
    <s v="Stipend"/>
    <s v="Release time and stipend"/>
    <n v="3563"/>
    <n v="5865"/>
    <n v="1642"/>
    <n v="2362"/>
    <n v="129823"/>
    <n v="2994"/>
    <n v="6661"/>
    <n v="356"/>
    <m/>
    <n v="15207"/>
    <n v="1221"/>
    <n v="1233"/>
    <n v="30276"/>
    <m/>
    <m/>
    <n v="31"/>
    <n v="25.9"/>
    <m/>
    <m/>
    <n v="42"/>
    <n v="42.48"/>
    <n v="68.38"/>
    <n v="15.78"/>
    <n v="48756"/>
    <s v="actual"/>
    <n v="62065"/>
    <n v="52065"/>
    <n v="46384"/>
    <n v="41527"/>
    <m/>
    <n v="5061"/>
    <n v="207102"/>
    <m/>
    <m/>
    <n v="33"/>
    <n v="28"/>
    <n v="183"/>
    <n v="183"/>
    <m/>
    <m/>
    <m/>
    <m/>
    <m/>
    <m/>
    <m/>
    <m/>
    <m/>
    <m/>
    <m/>
    <m/>
    <m/>
    <n v="750"/>
    <n v="14830"/>
    <n v="1"/>
    <n v="3"/>
    <n v="237"/>
    <n v="70"/>
    <n v="52"/>
    <n v="52"/>
    <n v="7.75"/>
    <n v="0"/>
    <n v="7.75"/>
    <n v="0"/>
    <m/>
    <m/>
    <m/>
    <m/>
    <m/>
    <n v="1073901"/>
    <n v="260"/>
    <n v="0.18596596608491833"/>
    <n v="7.263365303611229E-3"/>
    <n v="9.1483872072418745E-2"/>
    <n v="3.7717108091342509E-2"/>
    <n v="6.4876140748730785E-2"/>
    <n v="3.5283285356820973E-2"/>
    <m/>
    <n v="0.57741026234215742"/>
    <n v="0.31516694624867958"/>
    <n v="0.10742279140916298"/>
    <m/>
    <m/>
    <m/>
    <m/>
    <m/>
    <m/>
    <m/>
    <m/>
    <m/>
    <m/>
    <m/>
    <n v="449.71914093510833"/>
    <x v="1"/>
  </r>
  <r>
    <s v="San Francisco CCD"/>
    <x v="89"/>
    <s v="361"/>
    <s v="Single College District"/>
    <x v="3"/>
    <n v="0.46286900975263534"/>
    <n v="0.21145606056623117"/>
    <n v="0.37"/>
    <n v="17.899999999999999"/>
    <n v="1.6"/>
    <n v="20090"/>
    <x v="3"/>
    <x v="786"/>
    <x v="162"/>
    <x v="13"/>
    <n v="90"/>
    <n v="1788"/>
    <n v="24"/>
    <n v="455"/>
    <s v="wifi"/>
    <m/>
    <m/>
    <m/>
    <n v="90176"/>
    <m/>
    <m/>
    <m/>
    <m/>
    <m/>
    <m/>
    <n v="90176"/>
    <m/>
    <m/>
    <m/>
    <n v="6100"/>
    <m/>
    <m/>
    <m/>
    <m/>
    <m/>
    <m/>
    <n v="6100"/>
    <m/>
    <m/>
    <m/>
    <n v="78999"/>
    <m/>
    <m/>
    <m/>
    <m/>
    <m/>
    <m/>
    <n v="78999"/>
    <m/>
    <m/>
    <m/>
    <n v="18712"/>
    <m/>
    <m/>
    <m/>
    <m/>
    <m/>
    <m/>
    <n v="18712"/>
    <m/>
    <m/>
    <m/>
    <m/>
    <m/>
    <m/>
    <m/>
    <m/>
    <m/>
    <m/>
    <m/>
    <m/>
    <m/>
    <m/>
    <m/>
    <m/>
    <m/>
    <m/>
    <m/>
    <m/>
    <m/>
    <m/>
    <m/>
    <m/>
    <m/>
    <n v="29370"/>
    <m/>
    <m/>
    <m/>
    <n v="33410"/>
    <m/>
    <m/>
    <n v="62780"/>
    <m/>
    <m/>
    <m/>
    <m/>
    <m/>
    <m/>
    <m/>
    <m/>
    <m/>
    <m/>
    <m/>
    <m/>
    <m/>
    <m/>
    <m/>
    <m/>
    <m/>
    <m/>
    <m/>
    <m/>
    <m/>
    <m/>
    <m/>
    <m/>
    <m/>
    <n v="29632"/>
    <m/>
    <m/>
    <m/>
    <m/>
    <m/>
    <m/>
    <n v="29632"/>
    <m/>
    <m/>
    <m/>
    <m/>
    <m/>
    <m/>
    <m/>
    <m/>
    <m/>
    <m/>
    <m/>
    <m/>
    <m/>
    <m/>
    <m/>
    <m/>
    <m/>
    <m/>
    <m/>
    <m/>
    <m/>
    <m/>
    <m/>
    <m/>
    <m/>
    <m/>
    <m/>
    <m/>
    <m/>
    <m/>
    <n v="26670"/>
    <m/>
    <m/>
    <n v="103873.8"/>
    <m/>
    <s v="see p.8"/>
    <m/>
    <m/>
    <m/>
    <n v="34521.230000000003"/>
    <n v="165065.03"/>
    <n v="187887"/>
    <n v="98512"/>
    <n v="451464.03"/>
    <s v="Dean or other administrator"/>
    <m/>
    <s v="No"/>
    <s v="M.A. (subject other than librarianship)"/>
    <m/>
    <s v="Release time"/>
    <s v="Stipend"/>
    <s v="Release time and stipend"/>
    <n v="5741"/>
    <n v="8372"/>
    <n v="2672"/>
    <n v="3861"/>
    <n v="134013"/>
    <n v="2860"/>
    <n v="9516"/>
    <n v="355"/>
    <m/>
    <n v="15446"/>
    <n v="1429"/>
    <n v="1429"/>
    <n v="30044"/>
    <m/>
    <m/>
    <n v="31"/>
    <n v="27.4"/>
    <m/>
    <m/>
    <n v="49"/>
    <n v="45.23"/>
    <n v="72.63"/>
    <n v="13.1"/>
    <n v="63001"/>
    <s v="actual"/>
    <n v="57688"/>
    <n v="68250"/>
    <n v="49362"/>
    <n v="42585"/>
    <m/>
    <n v="8163"/>
    <n v="226048"/>
    <m/>
    <m/>
    <n v="16"/>
    <n v="14"/>
    <n v="198"/>
    <n v="198"/>
    <m/>
    <m/>
    <m/>
    <m/>
    <m/>
    <m/>
    <m/>
    <m/>
    <m/>
    <m/>
    <m/>
    <m/>
    <m/>
    <n v="794"/>
    <n v="14461"/>
    <n v="1"/>
    <n v="3"/>
    <n v="135"/>
    <n v="70"/>
    <n v="41.75"/>
    <n v="41.75"/>
    <n v="7.75"/>
    <n v="0"/>
    <n v="7.75"/>
    <n v="0"/>
    <m/>
    <m/>
    <m/>
    <m/>
    <m/>
    <n v="1122313"/>
    <n v="131"/>
    <n v="0.19974127285400786"/>
    <n v="1.3511596926116129E-2"/>
    <n v="0.17498404025676198"/>
    <n v="4.1447377324833605E-2"/>
    <n v="0.13905869754451977"/>
    <n v="6.563535083847101E-2"/>
    <m/>
    <n v="0.36562166425528958"/>
    <n v="0.41617269043560345"/>
    <n v="0.21820564530910688"/>
    <m/>
    <m/>
    <m/>
    <m/>
    <m/>
    <m/>
    <m/>
    <m/>
    <m/>
    <m/>
    <m/>
    <n v="426.07519652773664"/>
    <x v="1"/>
  </r>
  <r>
    <s v="San Francisco CCD"/>
    <x v="89"/>
    <s v="361"/>
    <s v="Single College District"/>
    <x v="3"/>
    <n v="0.46286900975263534"/>
    <n v="0.21145606056623117"/>
    <n v="0.37"/>
    <n v="17.899999999999999"/>
    <n v="1.6"/>
    <n v="20100"/>
    <x v="4"/>
    <x v="787"/>
    <x v="162"/>
    <x v="13"/>
    <n v="90"/>
    <n v="1788"/>
    <n v="24"/>
    <n v="455"/>
    <s v="wifi"/>
    <m/>
    <m/>
    <m/>
    <n v="46834"/>
    <m/>
    <m/>
    <m/>
    <m/>
    <m/>
    <m/>
    <n v="46834"/>
    <m/>
    <m/>
    <m/>
    <n v="6100"/>
    <m/>
    <m/>
    <m/>
    <m/>
    <m/>
    <m/>
    <n v="6100"/>
    <m/>
    <m/>
    <m/>
    <n v="40689"/>
    <m/>
    <m/>
    <m/>
    <m/>
    <m/>
    <m/>
    <n v="40689"/>
    <m/>
    <m/>
    <m/>
    <n v="0"/>
    <m/>
    <m/>
    <m/>
    <m/>
    <m/>
    <m/>
    <n v="0"/>
    <m/>
    <m/>
    <m/>
    <m/>
    <m/>
    <m/>
    <m/>
    <m/>
    <m/>
    <m/>
    <m/>
    <m/>
    <m/>
    <m/>
    <m/>
    <m/>
    <m/>
    <m/>
    <m/>
    <m/>
    <m/>
    <m/>
    <m/>
    <m/>
    <m/>
    <n v="70744"/>
    <m/>
    <m/>
    <m/>
    <m/>
    <m/>
    <m/>
    <n v="70744"/>
    <m/>
    <m/>
    <m/>
    <m/>
    <m/>
    <m/>
    <m/>
    <m/>
    <m/>
    <m/>
    <m/>
    <m/>
    <m/>
    <m/>
    <m/>
    <m/>
    <m/>
    <m/>
    <m/>
    <m/>
    <m/>
    <m/>
    <m/>
    <m/>
    <m/>
    <n v="29632"/>
    <m/>
    <m/>
    <m/>
    <m/>
    <m/>
    <m/>
    <n v="29632"/>
    <m/>
    <m/>
    <m/>
    <m/>
    <m/>
    <m/>
    <m/>
    <m/>
    <m/>
    <m/>
    <m/>
    <m/>
    <m/>
    <m/>
    <m/>
    <m/>
    <m/>
    <m/>
    <m/>
    <m/>
    <m/>
    <m/>
    <m/>
    <m/>
    <m/>
    <m/>
    <m/>
    <m/>
    <m/>
    <m/>
    <n v="30474.61"/>
    <m/>
    <m/>
    <n v="69005.67"/>
    <m/>
    <m/>
    <m/>
    <m/>
    <m/>
    <n v="49989.27"/>
    <n v="149469.54999999999"/>
    <n v="87523"/>
    <n v="106476"/>
    <n v="343468.55"/>
    <s v="Dean or other administrator"/>
    <m/>
    <s v="No"/>
    <s v="M.A. (subject other than librarianship)"/>
    <m/>
    <s v="Release time"/>
    <s v="Stipend"/>
    <s v="Release time and stipend"/>
    <n v="5239"/>
    <n v="7731"/>
    <n v="4038"/>
    <n v="6056"/>
    <n v="139252"/>
    <n v="3180"/>
    <n v="12696"/>
    <n v="245"/>
    <m/>
    <n v="15446"/>
    <n v="795"/>
    <n v="740"/>
    <n v="30839"/>
    <m/>
    <m/>
    <n v="29"/>
    <n v="22.4"/>
    <m/>
    <m/>
    <n v="47"/>
    <n v="43.13"/>
    <n v="65.53"/>
    <n v="10.37"/>
    <n v="78035"/>
    <s v="actual"/>
    <n v="47878"/>
    <n v="74865"/>
    <n v="47425"/>
    <n v="26259"/>
    <m/>
    <n v="9912"/>
    <n v="206339"/>
    <m/>
    <m/>
    <n v="3"/>
    <n v="2"/>
    <n v="210"/>
    <n v="210"/>
    <m/>
    <m/>
    <m/>
    <m/>
    <m/>
    <m/>
    <m/>
    <m/>
    <m/>
    <m/>
    <m/>
    <m/>
    <m/>
    <n v="569"/>
    <n v="16074"/>
    <n v="1"/>
    <n v="3"/>
    <n v="125"/>
    <n v="53.5"/>
    <n v="0"/>
    <n v="0"/>
    <n v="3.75"/>
    <n v="0"/>
    <n v="3.75"/>
    <n v="0"/>
    <m/>
    <m/>
    <m/>
    <m/>
    <m/>
    <n v="1086566"/>
    <n v="162"/>
    <n v="0.13635600697647574"/>
    <n v="1.7759995784184607E-2"/>
    <n v="0.11846499482994877"/>
    <n v="0"/>
    <n v="0.20596936750104194"/>
    <n v="8.6272818865075138E-2"/>
    <m/>
    <n v="0.4351768160432738"/>
    <n v="0.25482100180642447"/>
    <n v="0.31000218215030168"/>
    <m/>
    <m/>
    <m/>
    <m/>
    <m/>
    <m/>
    <m/>
    <m/>
    <m/>
    <m/>
    <m/>
    <n v="445.97854853828943"/>
    <x v="1"/>
  </r>
  <r>
    <s v="San Francisco CCD"/>
    <x v="89"/>
    <s v="361"/>
    <s v="Single College District"/>
    <x v="3"/>
    <n v="0.46286900975263534"/>
    <n v="0.21145606056623117"/>
    <n v="0.37"/>
    <n v="17.899999999999999"/>
    <n v="1.6"/>
    <n v="20110"/>
    <x v="5"/>
    <x v="788"/>
    <x v="163"/>
    <x v="13"/>
    <n v="90"/>
    <n v="481"/>
    <n v="64"/>
    <n v="127"/>
    <n v="0"/>
    <m/>
    <m/>
    <m/>
    <n v="61091.76"/>
    <m/>
    <m/>
    <m/>
    <m/>
    <m/>
    <n v="9852.68"/>
    <n v="70944.44"/>
    <m/>
    <m/>
    <m/>
    <m/>
    <m/>
    <m/>
    <m/>
    <m/>
    <m/>
    <n v="6100"/>
    <n v="6100"/>
    <m/>
    <m/>
    <m/>
    <n v="44197.05"/>
    <m/>
    <m/>
    <m/>
    <m/>
    <m/>
    <n v="2431.02"/>
    <n v="46628.07"/>
    <m/>
    <m/>
    <m/>
    <m/>
    <m/>
    <m/>
    <m/>
    <m/>
    <m/>
    <m/>
    <m/>
    <m/>
    <m/>
    <m/>
    <m/>
    <m/>
    <m/>
    <m/>
    <m/>
    <m/>
    <m/>
    <m/>
    <m/>
    <m/>
    <m/>
    <m/>
    <m/>
    <m/>
    <m/>
    <m/>
    <m/>
    <m/>
    <m/>
    <m/>
    <m/>
    <n v="61894"/>
    <m/>
    <m/>
    <m/>
    <m/>
    <m/>
    <m/>
    <m/>
    <n v="61894"/>
    <m/>
    <m/>
    <m/>
    <m/>
    <m/>
    <m/>
    <m/>
    <m/>
    <m/>
    <m/>
    <m/>
    <m/>
    <m/>
    <m/>
    <m/>
    <m/>
    <m/>
    <m/>
    <m/>
    <m/>
    <m/>
    <m/>
    <m/>
    <m/>
    <n v="810"/>
    <m/>
    <m/>
    <m/>
    <m/>
    <m/>
    <m/>
    <n v="51.93"/>
    <n v="861.93"/>
    <m/>
    <m/>
    <m/>
    <m/>
    <m/>
    <m/>
    <m/>
    <m/>
    <m/>
    <m/>
    <m/>
    <m/>
    <m/>
    <m/>
    <m/>
    <m/>
    <m/>
    <m/>
    <m/>
    <m/>
    <m/>
    <m/>
    <m/>
    <m/>
    <m/>
    <m/>
    <m/>
    <m/>
    <m/>
    <m/>
    <m/>
    <m/>
    <m/>
    <n v="70840.899999999994"/>
    <m/>
    <m/>
    <m/>
    <m/>
    <m/>
    <n v="148802.56"/>
    <n v="219643.46"/>
    <n v="117572.51000000001"/>
    <n v="68855.929999999993"/>
    <n v="406071.9"/>
    <s v="Dean or other administrator"/>
    <m/>
    <s v="No"/>
    <s v="PhD"/>
    <m/>
    <s v="Release time"/>
    <s v="Stipend"/>
    <s v="Release time and stipend"/>
    <n v="2465"/>
    <n v="2956"/>
    <n v="2104"/>
    <n v="3836"/>
    <n v="134564"/>
    <n v="2190"/>
    <n v="14884"/>
    <n v="355"/>
    <n v="0"/>
    <n v="351"/>
    <n v="411"/>
    <n v="636"/>
    <n v="12631"/>
    <m/>
    <m/>
    <n v="29"/>
    <n v="31.117999999999999"/>
    <m/>
    <m/>
    <n v="43"/>
    <n v="40.44"/>
    <n v="71.557999999999993"/>
    <n v="13"/>
    <n v="40583"/>
    <s v="estimate"/>
    <n v="50347"/>
    <n v="146585"/>
    <n v="20725"/>
    <n v="55569"/>
    <m/>
    <m/>
    <n v="273276"/>
    <m/>
    <m/>
    <n v="3"/>
    <n v="2"/>
    <n v="203"/>
    <n v="203"/>
    <m/>
    <m/>
    <m/>
    <m/>
    <m/>
    <m/>
    <m/>
    <m/>
    <m/>
    <m/>
    <m/>
    <m/>
    <m/>
    <n v="7789"/>
    <n v="9207"/>
    <n v="1"/>
    <n v="5"/>
    <n v="95"/>
    <n v="59"/>
    <n v="48"/>
    <n v="48"/>
    <n v="4"/>
    <n v="0"/>
    <n v="4"/>
    <n v="0"/>
    <m/>
    <m/>
    <m/>
    <m/>
    <m/>
    <n v="737234"/>
    <n v="61"/>
    <n v="0.17470906014427492"/>
    <n v="1.5021970247140961E-2"/>
    <n v="0.11482712790518132"/>
    <n v="0"/>
    <n v="0.15242128302894142"/>
    <n v="2.1226043959210175E-3"/>
    <m/>
    <n v="0.54089795427854026"/>
    <n v="0.2895361880494563"/>
    <n v="0.16956585767200338"/>
    <m/>
    <m/>
    <m/>
    <m/>
    <m/>
    <m/>
    <m/>
    <m/>
    <m/>
    <m/>
    <m/>
    <n v="349.84470805567014"/>
    <x v="1"/>
  </r>
  <r>
    <s v="San Francisco CCD"/>
    <x v="89"/>
    <s v="361"/>
    <s v="Single College District"/>
    <x v="3"/>
    <n v="0.46286900975263534"/>
    <n v="0.21145606056623117"/>
    <n v="0.37"/>
    <n v="17.899999999999999"/>
    <n v="1.6"/>
    <n v="20120"/>
    <x v="6"/>
    <x v="789"/>
    <x v="163"/>
    <x v="13"/>
    <n v="90"/>
    <n v="481"/>
    <n v="64"/>
    <n v="127"/>
    <n v="0"/>
    <m/>
    <m/>
    <m/>
    <n v="51503.55"/>
    <m/>
    <m/>
    <m/>
    <m/>
    <m/>
    <n v="35935.96"/>
    <n v="87439.51"/>
    <m/>
    <m/>
    <m/>
    <m/>
    <m/>
    <m/>
    <m/>
    <m/>
    <m/>
    <m/>
    <m/>
    <m/>
    <m/>
    <n v="44326.19"/>
    <m/>
    <m/>
    <m/>
    <m/>
    <m/>
    <m/>
    <n v="2458.6999999999998"/>
    <n v="46784.89"/>
    <m/>
    <m/>
    <m/>
    <m/>
    <m/>
    <m/>
    <m/>
    <m/>
    <m/>
    <m/>
    <m/>
    <m/>
    <m/>
    <m/>
    <m/>
    <m/>
    <m/>
    <m/>
    <m/>
    <m/>
    <m/>
    <m/>
    <m/>
    <m/>
    <m/>
    <m/>
    <m/>
    <m/>
    <m/>
    <m/>
    <m/>
    <m/>
    <m/>
    <m/>
    <m/>
    <m/>
    <n v="61702.25"/>
    <m/>
    <m/>
    <m/>
    <m/>
    <m/>
    <n v="2525"/>
    <n v="64227.25"/>
    <m/>
    <m/>
    <m/>
    <m/>
    <m/>
    <m/>
    <m/>
    <m/>
    <m/>
    <m/>
    <m/>
    <m/>
    <m/>
    <m/>
    <m/>
    <m/>
    <m/>
    <m/>
    <m/>
    <m/>
    <m/>
    <m/>
    <m/>
    <m/>
    <m/>
    <n v="907.6"/>
    <m/>
    <m/>
    <m/>
    <m/>
    <m/>
    <n v="52.98"/>
    <n v="960.58"/>
    <m/>
    <m/>
    <m/>
    <m/>
    <m/>
    <m/>
    <m/>
    <m/>
    <m/>
    <m/>
    <m/>
    <m/>
    <m/>
    <m/>
    <m/>
    <m/>
    <m/>
    <m/>
    <m/>
    <m/>
    <m/>
    <m/>
    <m/>
    <m/>
    <m/>
    <m/>
    <m/>
    <m/>
    <m/>
    <m/>
    <m/>
    <m/>
    <m/>
    <n v="78921.039999999994"/>
    <m/>
    <m/>
    <m/>
    <m/>
    <m/>
    <n v="24184.16"/>
    <n v="103105.2"/>
    <n v="134224.4"/>
    <n v="65187.83"/>
    <n v="302517.43"/>
    <s v="Dean or other administrator"/>
    <m/>
    <s v="No"/>
    <s v="PhD"/>
    <m/>
    <s v="Release time"/>
    <s v="Stipend"/>
    <s v="Release time and stipend"/>
    <n v="1722"/>
    <n v="2956"/>
    <n v="2773"/>
    <n v="4640"/>
    <n v="136096"/>
    <n v="0"/>
    <n v="14888"/>
    <n v="219"/>
    <n v="0"/>
    <n v="351"/>
    <n v="156"/>
    <n v="249"/>
    <n v="12212"/>
    <m/>
    <m/>
    <n v="28"/>
    <n v="30.326000000000001"/>
    <m/>
    <m/>
    <n v="41"/>
    <n v="39.773000000000003"/>
    <n v="70.099000000000004"/>
    <n v="13.385"/>
    <n v="39446"/>
    <s v="estimate"/>
    <n v="50711"/>
    <n v="136843"/>
    <n v="25634"/>
    <n v="35641"/>
    <m/>
    <m/>
    <n v="248829"/>
    <m/>
    <m/>
    <n v="3"/>
    <n v="2"/>
    <n v="172"/>
    <n v="172"/>
    <m/>
    <m/>
    <m/>
    <m/>
    <m/>
    <m/>
    <m/>
    <m/>
    <m/>
    <m/>
    <m/>
    <m/>
    <m/>
    <n v="9027"/>
    <n v="8796"/>
    <n v="1"/>
    <n v="5"/>
    <n v="140"/>
    <n v="59"/>
    <n v="43"/>
    <n v="43"/>
    <n v="4"/>
    <n v="0"/>
    <n v="4"/>
    <n v="0"/>
    <m/>
    <m/>
    <m/>
    <m/>
    <m/>
    <n v="681144"/>
    <n v="65"/>
    <n v="0.28903957699230753"/>
    <n v="0"/>
    <n v="0.15465188237252975"/>
    <n v="0"/>
    <n v="0.2123092543791609"/>
    <n v="3.1752881148038314E-3"/>
    <m/>
    <n v="0.34082399814119801"/>
    <n v="0.44369145936483723"/>
    <n v="0.21548454249396473"/>
    <m/>
    <m/>
    <m/>
    <m/>
    <m/>
    <m/>
    <m/>
    <m/>
    <m/>
    <m/>
    <m/>
    <n v="377.60325091248291"/>
    <x v="1"/>
  </r>
  <r>
    <s v="San Francisco CCD"/>
    <x v="89"/>
    <s v="361"/>
    <s v="Single College District"/>
    <x v="3"/>
    <n v="0.46286900975263534"/>
    <n v="0.21145606056623117"/>
    <n v="0.37"/>
    <n v="17.899999999999999"/>
    <n v="1.6"/>
    <n v="20130"/>
    <x v="7"/>
    <x v="790"/>
    <x v="163"/>
    <x v="13"/>
    <n v="90"/>
    <n v="481"/>
    <n v="64"/>
    <n v="127"/>
    <m/>
    <m/>
    <m/>
    <m/>
    <m/>
    <m/>
    <m/>
    <m/>
    <m/>
    <n v="62085"/>
    <n v="14695"/>
    <n v="76780"/>
    <m/>
    <m/>
    <m/>
    <m/>
    <m/>
    <m/>
    <m/>
    <m/>
    <m/>
    <m/>
    <m/>
    <m/>
    <m/>
    <m/>
    <m/>
    <m/>
    <m/>
    <m/>
    <m/>
    <n v="48231"/>
    <n v="2227"/>
    <n v="50458"/>
    <m/>
    <m/>
    <m/>
    <m/>
    <m/>
    <m/>
    <m/>
    <m/>
    <m/>
    <m/>
    <m/>
    <m/>
    <m/>
    <m/>
    <m/>
    <m/>
    <m/>
    <m/>
    <m/>
    <m/>
    <m/>
    <m/>
    <m/>
    <m/>
    <m/>
    <m/>
    <m/>
    <m/>
    <m/>
    <m/>
    <m/>
    <m/>
    <m/>
    <m/>
    <m/>
    <m/>
    <m/>
    <m/>
    <m/>
    <m/>
    <m/>
    <n v="49750"/>
    <m/>
    <n v="49750"/>
    <m/>
    <m/>
    <m/>
    <m/>
    <m/>
    <m/>
    <m/>
    <m/>
    <m/>
    <m/>
    <m/>
    <m/>
    <m/>
    <m/>
    <m/>
    <m/>
    <m/>
    <m/>
    <m/>
    <m/>
    <m/>
    <m/>
    <m/>
    <m/>
    <m/>
    <m/>
    <m/>
    <m/>
    <m/>
    <m/>
    <n v="4534"/>
    <m/>
    <n v="4534"/>
    <m/>
    <m/>
    <m/>
    <m/>
    <m/>
    <m/>
    <m/>
    <m/>
    <m/>
    <m/>
    <m/>
    <m/>
    <m/>
    <m/>
    <m/>
    <m/>
    <m/>
    <m/>
    <m/>
    <m/>
    <m/>
    <m/>
    <m/>
    <m/>
    <m/>
    <m/>
    <m/>
    <m/>
    <m/>
    <m/>
    <m/>
    <m/>
    <m/>
    <m/>
    <m/>
    <m/>
    <m/>
    <m/>
    <m/>
    <m/>
    <m/>
    <n v="127238"/>
    <n v="54284"/>
    <n v="181522"/>
    <s v="Dean or other administrator"/>
    <m/>
    <s v="yes"/>
    <m/>
    <m/>
    <s v="Release time"/>
    <s v="Stipend"/>
    <m/>
    <n v="1808"/>
    <n v="2670"/>
    <n v="1487"/>
    <n v="2826"/>
    <n v="138790"/>
    <n v="0"/>
    <n v="14919"/>
    <n v="203"/>
    <m/>
    <n v="351"/>
    <n v="114"/>
    <n v="632"/>
    <n v="14679"/>
    <m/>
    <m/>
    <n v="28"/>
    <n v="22.117000000000001"/>
    <m/>
    <n v="37"/>
    <n v="37"/>
    <n v="35.520000000000003"/>
    <n v="57.637"/>
    <n v="9.84"/>
    <n v="31963"/>
    <s v="estimate"/>
    <n v="33652"/>
    <n v="72506"/>
    <n v="44316"/>
    <n v="13186"/>
    <n v="0"/>
    <m/>
    <n v="163660"/>
    <m/>
    <m/>
    <n v="3"/>
    <n v="148"/>
    <n v="719"/>
    <n v="3"/>
    <s v="No"/>
    <m/>
    <m/>
    <m/>
    <m/>
    <m/>
    <m/>
    <m/>
    <m/>
    <m/>
    <m/>
    <s v="No"/>
    <m/>
    <n v="536"/>
    <n v="21669"/>
    <n v="1"/>
    <n v="4"/>
    <n v="69"/>
    <n v="58.75"/>
    <n v="49.75"/>
    <n v="49.75"/>
    <n v="3.75"/>
    <n v="0"/>
    <n v="3.75"/>
    <n v="0"/>
    <s v="No"/>
    <m/>
    <m/>
    <s v="No"/>
    <s v="Yes"/>
    <n v="965053"/>
    <n v="385"/>
    <n v="0.42297903284450372"/>
    <n v="0"/>
    <n v="0.27797181608840804"/>
    <n v="0"/>
    <n v="0.2740714624122696"/>
    <n v="2.4977688654818701E-2"/>
    <m/>
    <n v="0"/>
    <n v="0.70095084893291171"/>
    <n v="0.29904915106708829"/>
    <m/>
    <m/>
    <m/>
    <m/>
    <m/>
    <m/>
    <m/>
    <m/>
    <m/>
    <m/>
    <m/>
    <n v="400.36102470552436"/>
    <x v="1"/>
  </r>
  <r>
    <s v="San Francisco CCD"/>
    <x v="89"/>
    <s v="361"/>
    <s v="Single College District"/>
    <x v="3"/>
    <n v="0.46286900975263534"/>
    <n v="0.21145606056623117"/>
    <n v="0.37"/>
    <n v="17.899999999999999"/>
    <n v="1.6"/>
    <n v="20140"/>
    <x v="8"/>
    <x v="791"/>
    <x v="149"/>
    <x v="13"/>
    <n v="90"/>
    <n v="480"/>
    <n v="64"/>
    <n v="130"/>
    <m/>
    <n v="38148"/>
    <m/>
    <m/>
    <m/>
    <m/>
    <m/>
    <m/>
    <m/>
    <m/>
    <n v="14500"/>
    <n v="52648"/>
    <n v="3306"/>
    <m/>
    <m/>
    <m/>
    <m/>
    <m/>
    <m/>
    <m/>
    <m/>
    <m/>
    <n v="3306"/>
    <n v="29535"/>
    <m/>
    <m/>
    <m/>
    <m/>
    <m/>
    <m/>
    <m/>
    <m/>
    <m/>
    <n v="29535"/>
    <n v="0"/>
    <m/>
    <m/>
    <m/>
    <m/>
    <m/>
    <m/>
    <m/>
    <m/>
    <m/>
    <n v="0"/>
    <n v="56856"/>
    <m/>
    <m/>
    <m/>
    <m/>
    <m/>
    <m/>
    <m/>
    <m/>
    <n v="2700"/>
    <n v="59556"/>
    <m/>
    <m/>
    <m/>
    <m/>
    <m/>
    <m/>
    <m/>
    <m/>
    <m/>
    <m/>
    <n v="0"/>
    <n v="56856"/>
    <n v="0"/>
    <n v="0"/>
    <n v="0"/>
    <n v="0"/>
    <n v="0"/>
    <n v="0"/>
    <n v="0"/>
    <n v="0"/>
    <n v="2700"/>
    <n v="59556"/>
    <m/>
    <m/>
    <m/>
    <m/>
    <m/>
    <m/>
    <m/>
    <m/>
    <m/>
    <m/>
    <n v="0"/>
    <n v="4064"/>
    <m/>
    <m/>
    <m/>
    <m/>
    <m/>
    <m/>
    <m/>
    <m/>
    <m/>
    <n v="4064"/>
    <n v="4064"/>
    <n v="0"/>
    <n v="0"/>
    <n v="0"/>
    <n v="0"/>
    <n v="0"/>
    <n v="0"/>
    <n v="0"/>
    <n v="0"/>
    <n v="0"/>
    <n v="4064"/>
    <m/>
    <m/>
    <m/>
    <m/>
    <m/>
    <m/>
    <m/>
    <m/>
    <m/>
    <n v="0"/>
    <m/>
    <m/>
    <m/>
    <m/>
    <m/>
    <m/>
    <m/>
    <m/>
    <m/>
    <n v="0"/>
    <n v="0"/>
    <n v="0"/>
    <n v="0"/>
    <n v="0"/>
    <n v="0"/>
    <n v="0"/>
    <n v="0"/>
    <n v="0"/>
    <n v="0"/>
    <n v="0"/>
    <m/>
    <m/>
    <m/>
    <m/>
    <m/>
    <m/>
    <m/>
    <m/>
    <m/>
    <m/>
    <n v="0"/>
    <n v="82183"/>
    <n v="66926"/>
    <n v="149109"/>
    <s v="Dean or other administrator"/>
    <m/>
    <s v="yes"/>
    <m/>
    <m/>
    <s v="Release time"/>
    <s v="Stipend"/>
    <m/>
    <n v="1769"/>
    <n v="2456"/>
    <n v="2089"/>
    <n v="3255"/>
    <n v="141465"/>
    <n v="129591"/>
    <n v="143227"/>
    <n v="350"/>
    <m/>
    <m/>
    <n v="209"/>
    <n v="652"/>
    <n v="30602"/>
    <s v="No"/>
    <m/>
    <n v="23"/>
    <n v="26"/>
    <m/>
    <n v="35"/>
    <n v="35"/>
    <n v="34.5"/>
    <n v="60.5"/>
    <n v="9.5"/>
    <n v="31295"/>
    <s v="estimate"/>
    <n v="27886"/>
    <n v="65053"/>
    <n v="39160"/>
    <n v="6919"/>
    <m/>
    <m/>
    <n v="134014"/>
    <m/>
    <m/>
    <m/>
    <n v="147"/>
    <n v="0"/>
    <m/>
    <s v="No"/>
    <m/>
    <m/>
    <m/>
    <m/>
    <m/>
    <m/>
    <m/>
    <m/>
    <m/>
    <m/>
    <s v="No"/>
    <m/>
    <n v="539"/>
    <n v="13307"/>
    <n v="1"/>
    <n v="5"/>
    <n v="66"/>
    <n v="59"/>
    <n v="0"/>
    <n v="50"/>
    <n v="4"/>
    <n v="0"/>
    <n v="72"/>
    <n v="0"/>
    <s v="No"/>
    <m/>
    <s v="Yes"/>
    <s v="No"/>
    <s v="Yes"/>
    <n v="574874"/>
    <n v="311"/>
    <n v="0.35308398554077891"/>
    <n v="2.2171699897390498E-2"/>
    <n v="0.19807657485463653"/>
    <n v="0"/>
    <n v="0.3994125103112488"/>
    <n v="2.7255229395945248E-2"/>
    <n v="0"/>
    <n v="0"/>
    <n v="0.55116056039541539"/>
    <n v="0.44883943960458456"/>
    <n v="68"/>
    <s v="Yes"/>
    <s v="General Library Book Budget"/>
    <s v="Student Government"/>
    <s v="College Foundation"/>
    <m/>
    <s v="Textbook Donations from Faculty"/>
    <m/>
    <m/>
    <s v="Other"/>
    <s v="student gifts"/>
    <n v="320.00745218417751"/>
    <x v="2"/>
  </r>
  <r>
    <s v="San Joaquin Delta CCD"/>
    <x v="90"/>
    <s v="551"/>
    <s v="Single College District"/>
    <x v="2"/>
    <n v="0.77532204558183615"/>
    <n v="0.36293136874757659"/>
    <n v="0.15"/>
    <n v="58"/>
    <n v="45.2"/>
    <n v="20060"/>
    <x v="0"/>
    <x v="792"/>
    <x v="164"/>
    <x v="1"/>
    <n v="35"/>
    <n v="536"/>
    <n v="35"/>
    <n v="44"/>
    <n v="5"/>
    <m/>
    <m/>
    <m/>
    <m/>
    <m/>
    <m/>
    <m/>
    <m/>
    <n v="100000"/>
    <m/>
    <m/>
    <n v="27199"/>
    <m/>
    <m/>
    <m/>
    <m/>
    <m/>
    <m/>
    <m/>
    <n v="35199"/>
    <m/>
    <m/>
    <m/>
    <m/>
    <m/>
    <m/>
    <m/>
    <m/>
    <m/>
    <m/>
    <n v="14495"/>
    <m/>
    <m/>
    <m/>
    <m/>
    <m/>
    <m/>
    <m/>
    <n v="4800"/>
    <m/>
    <m/>
    <m/>
    <m/>
    <m/>
    <m/>
    <m/>
    <m/>
    <m/>
    <m/>
    <m/>
    <m/>
    <m/>
    <m/>
    <m/>
    <m/>
    <m/>
    <m/>
    <m/>
    <m/>
    <m/>
    <m/>
    <m/>
    <m/>
    <m/>
    <m/>
    <m/>
    <m/>
    <m/>
    <m/>
    <m/>
    <m/>
    <m/>
    <m/>
    <n v="31564"/>
    <n v="85000"/>
    <m/>
    <m/>
    <m/>
    <m/>
    <m/>
    <m/>
    <m/>
    <m/>
    <m/>
    <m/>
    <m/>
    <m/>
    <m/>
    <m/>
    <m/>
    <m/>
    <m/>
    <m/>
    <m/>
    <m/>
    <m/>
    <m/>
    <m/>
    <m/>
    <m/>
    <m/>
    <m/>
    <m/>
    <m/>
    <m/>
    <m/>
    <m/>
    <n v="17600"/>
    <m/>
    <m/>
    <m/>
    <m/>
    <m/>
    <m/>
    <m/>
    <m/>
    <m/>
    <m/>
    <m/>
    <m/>
    <m/>
    <m/>
    <m/>
    <m/>
    <m/>
    <m/>
    <m/>
    <m/>
    <m/>
    <m/>
    <m/>
    <m/>
    <m/>
    <m/>
    <m/>
    <m/>
    <m/>
    <m/>
    <m/>
    <m/>
    <m/>
    <m/>
    <m/>
    <m/>
    <m/>
    <m/>
    <m/>
    <m/>
    <m/>
    <m/>
    <m/>
    <m/>
    <m/>
    <m/>
    <s v="Dean or other administrator"/>
    <m/>
    <s v="yes"/>
    <m/>
    <s v="None"/>
    <m/>
    <m/>
    <m/>
    <n v="4590"/>
    <n v="4671"/>
    <n v="81"/>
    <n v="81"/>
    <n v="95029"/>
    <n v="4000"/>
    <n v="13150"/>
    <n v="424"/>
    <m/>
    <n v="20"/>
    <n v="597"/>
    <n v="597"/>
    <n v="7505"/>
    <m/>
    <m/>
    <n v="3"/>
    <n v="0.25"/>
    <m/>
    <m/>
    <n v="10"/>
    <m/>
    <n v="0.25"/>
    <n v="3"/>
    <n v="23144"/>
    <s v="estimate"/>
    <n v="27529"/>
    <n v="19696"/>
    <n v="0"/>
    <n v="6153"/>
    <m/>
    <n v="1647"/>
    <n v="53378"/>
    <m/>
    <m/>
    <n v="191"/>
    <n v="191"/>
    <n v="71"/>
    <n v="71"/>
    <m/>
    <m/>
    <m/>
    <m/>
    <m/>
    <m/>
    <m/>
    <m/>
    <m/>
    <m/>
    <m/>
    <m/>
    <m/>
    <n v="106"/>
    <n v="2073"/>
    <n v="3"/>
    <n v="3"/>
    <n v="74"/>
    <n v="58"/>
    <n v="58"/>
    <n v="58"/>
    <n v="0"/>
    <n v="0"/>
    <n v="0"/>
    <n v="0"/>
    <m/>
    <m/>
    <m/>
    <m/>
    <m/>
    <n v="1026354"/>
    <n v="839"/>
    <e v="#DIV/0!"/>
    <e v="#DIV/0!"/>
    <e v="#DIV/0!"/>
    <e v="#DIV/0!"/>
    <e v="#DIV/0!"/>
    <e v="#DIV/0!"/>
    <m/>
    <e v="#DIV/0!"/>
    <e v="#DIV/0!"/>
    <e v="#DIV/0!"/>
    <m/>
    <m/>
    <m/>
    <m/>
    <m/>
    <m/>
    <m/>
    <m/>
    <m/>
    <m/>
    <m/>
    <n v="57006.500571428413"/>
    <x v="2"/>
  </r>
  <r>
    <s v="San Joaquin Delta CCD"/>
    <x v="90"/>
    <s v="551"/>
    <s v="Single College District"/>
    <x v="2"/>
    <n v="0.77532204558183615"/>
    <n v="0.36293136874757659"/>
    <n v="0.15"/>
    <n v="58"/>
    <n v="45.2"/>
    <n v="20070"/>
    <x v="1"/>
    <x v="793"/>
    <x v="164"/>
    <x v="1"/>
    <n v="35"/>
    <n v="536"/>
    <n v="35"/>
    <n v="44"/>
    <n v="5"/>
    <m/>
    <m/>
    <m/>
    <m/>
    <m/>
    <m/>
    <m/>
    <m/>
    <n v="100000"/>
    <m/>
    <m/>
    <n v="2396"/>
    <m/>
    <m/>
    <m/>
    <m/>
    <m/>
    <m/>
    <m/>
    <n v="56688"/>
    <m/>
    <m/>
    <m/>
    <m/>
    <m/>
    <m/>
    <m/>
    <m/>
    <m/>
    <m/>
    <n v="14495"/>
    <m/>
    <m/>
    <m/>
    <m/>
    <m/>
    <m/>
    <m/>
    <n v="5101"/>
    <m/>
    <m/>
    <m/>
    <m/>
    <m/>
    <m/>
    <m/>
    <m/>
    <m/>
    <m/>
    <m/>
    <m/>
    <m/>
    <m/>
    <m/>
    <m/>
    <m/>
    <m/>
    <m/>
    <m/>
    <m/>
    <m/>
    <m/>
    <m/>
    <m/>
    <m/>
    <m/>
    <m/>
    <m/>
    <m/>
    <m/>
    <m/>
    <m/>
    <m/>
    <n v="31263"/>
    <n v="95000"/>
    <m/>
    <m/>
    <m/>
    <m/>
    <m/>
    <m/>
    <m/>
    <m/>
    <m/>
    <m/>
    <m/>
    <m/>
    <m/>
    <m/>
    <m/>
    <m/>
    <m/>
    <m/>
    <m/>
    <m/>
    <m/>
    <m/>
    <m/>
    <m/>
    <m/>
    <m/>
    <m/>
    <m/>
    <m/>
    <m/>
    <m/>
    <m/>
    <n v="17600"/>
    <m/>
    <m/>
    <m/>
    <m/>
    <m/>
    <m/>
    <m/>
    <m/>
    <m/>
    <m/>
    <m/>
    <m/>
    <m/>
    <m/>
    <m/>
    <m/>
    <m/>
    <m/>
    <m/>
    <m/>
    <m/>
    <m/>
    <m/>
    <m/>
    <m/>
    <m/>
    <m/>
    <m/>
    <m/>
    <m/>
    <m/>
    <m/>
    <m/>
    <m/>
    <m/>
    <m/>
    <m/>
    <m/>
    <m/>
    <m/>
    <m/>
    <m/>
    <m/>
    <m/>
    <m/>
    <m/>
    <s v="Dean or other administrator"/>
    <m/>
    <s v="yes"/>
    <m/>
    <s v="None"/>
    <m/>
    <m/>
    <m/>
    <n v="3067"/>
    <n v="3257"/>
    <n v="190"/>
    <n v="190"/>
    <n v="97238"/>
    <n v="4066"/>
    <n v="17216"/>
    <n v="439"/>
    <n v="0"/>
    <n v="20"/>
    <n v="495"/>
    <n v="495"/>
    <n v="7234"/>
    <m/>
    <m/>
    <n v="4"/>
    <m/>
    <m/>
    <m/>
    <n v="10"/>
    <m/>
    <m/>
    <n v="3"/>
    <n v="29583"/>
    <s v="estimate"/>
    <n v="27113"/>
    <n v="13287"/>
    <n v="0"/>
    <n v="5983"/>
    <m/>
    <n v="226"/>
    <n v="46383"/>
    <m/>
    <m/>
    <n v="239"/>
    <n v="293"/>
    <n v="51"/>
    <n v="51"/>
    <m/>
    <m/>
    <m/>
    <m/>
    <m/>
    <m/>
    <m/>
    <m/>
    <m/>
    <m/>
    <m/>
    <m/>
    <m/>
    <n v="94"/>
    <n v="2131"/>
    <n v="3"/>
    <n v="3"/>
    <n v="82"/>
    <n v="58"/>
    <n v="58"/>
    <n v="58"/>
    <n v="0"/>
    <n v="0"/>
    <n v="0"/>
    <n v="0"/>
    <m/>
    <m/>
    <m/>
    <m/>
    <m/>
    <n v="629528"/>
    <n v="893"/>
    <e v="#DIV/0!"/>
    <e v="#DIV/0!"/>
    <e v="#DIV/0!"/>
    <e v="#DIV/0!"/>
    <e v="#DIV/0!"/>
    <e v="#DIV/0!"/>
    <m/>
    <e v="#DIV/0!"/>
    <e v="#DIV/0!"/>
    <e v="#DIV/0!"/>
    <m/>
    <m/>
    <m/>
    <m/>
    <m/>
    <m/>
    <m/>
    <m/>
    <m/>
    <m/>
    <m/>
    <e v="#DIV/0!"/>
    <x v="2"/>
  </r>
  <r>
    <s v="San Joaquin Delta CCD"/>
    <x v="90"/>
    <s v="551"/>
    <s v="Single College District"/>
    <x v="2"/>
    <n v="0.77532204558183615"/>
    <n v="0.36293136874757659"/>
    <n v="0.15"/>
    <n v="58"/>
    <n v="45.2"/>
    <n v="20080"/>
    <x v="2"/>
    <x v="794"/>
    <x v="164"/>
    <x v="2"/>
    <n v="20"/>
    <n v="618"/>
    <n v="35"/>
    <n v="17"/>
    <n v="9"/>
    <m/>
    <m/>
    <m/>
    <m/>
    <m/>
    <m/>
    <m/>
    <m/>
    <n v="100000"/>
    <m/>
    <n v="100000"/>
    <m/>
    <m/>
    <m/>
    <m/>
    <m/>
    <m/>
    <m/>
    <m/>
    <n v="5100"/>
    <m/>
    <n v="5100"/>
    <n v="32810"/>
    <m/>
    <m/>
    <m/>
    <m/>
    <m/>
    <m/>
    <m/>
    <n v="56000"/>
    <m/>
    <n v="88810"/>
    <m/>
    <m/>
    <m/>
    <m/>
    <m/>
    <m/>
    <m/>
    <m/>
    <m/>
    <m/>
    <n v="0"/>
    <m/>
    <m/>
    <m/>
    <m/>
    <m/>
    <m/>
    <m/>
    <m/>
    <m/>
    <m/>
    <m/>
    <m/>
    <m/>
    <m/>
    <m/>
    <m/>
    <m/>
    <m/>
    <m/>
    <m/>
    <m/>
    <m/>
    <m/>
    <m/>
    <m/>
    <m/>
    <m/>
    <m/>
    <m/>
    <n v="36363"/>
    <n v="137900"/>
    <m/>
    <n v="174263"/>
    <m/>
    <m/>
    <m/>
    <m/>
    <m/>
    <m/>
    <m/>
    <m/>
    <m/>
    <m/>
    <m/>
    <m/>
    <m/>
    <m/>
    <m/>
    <m/>
    <m/>
    <m/>
    <m/>
    <m/>
    <m/>
    <m/>
    <n v="12842"/>
    <m/>
    <m/>
    <m/>
    <m/>
    <m/>
    <m/>
    <m/>
    <n v="2944"/>
    <m/>
    <n v="15786"/>
    <m/>
    <m/>
    <m/>
    <m/>
    <m/>
    <m/>
    <m/>
    <m/>
    <m/>
    <m/>
    <m/>
    <m/>
    <m/>
    <m/>
    <m/>
    <m/>
    <m/>
    <m/>
    <m/>
    <m/>
    <m/>
    <m/>
    <m/>
    <m/>
    <m/>
    <m/>
    <m/>
    <m/>
    <m/>
    <m/>
    <m/>
    <m/>
    <m/>
    <m/>
    <m/>
    <m/>
    <m/>
    <m/>
    <m/>
    <m/>
    <n v="0"/>
    <n v="188810"/>
    <n v="195149"/>
    <n v="383959"/>
    <s v="Dean or other administrator"/>
    <m/>
    <s v="yes"/>
    <m/>
    <s v="None"/>
    <m/>
    <m/>
    <m/>
    <n v="4677"/>
    <n v="4813"/>
    <n v="136"/>
    <n v="136"/>
    <n v="97158"/>
    <n v="2970"/>
    <n v="17148"/>
    <n v="368"/>
    <m/>
    <n v="18"/>
    <n v="574"/>
    <n v="574"/>
    <n v="6184"/>
    <m/>
    <m/>
    <n v="5"/>
    <n v="5"/>
    <m/>
    <m/>
    <n v="15.5"/>
    <n v="9.5"/>
    <n v="14.5"/>
    <n v="22"/>
    <n v="23760"/>
    <s v="estimate"/>
    <n v="20902"/>
    <n v="30571"/>
    <m/>
    <n v="3928"/>
    <m/>
    <n v="30"/>
    <n v="55431"/>
    <m/>
    <m/>
    <n v="82"/>
    <n v="77"/>
    <n v="741"/>
    <n v="268"/>
    <m/>
    <m/>
    <m/>
    <m/>
    <m/>
    <m/>
    <m/>
    <m/>
    <m/>
    <m/>
    <m/>
    <m/>
    <m/>
    <n v="135"/>
    <n v="2716"/>
    <n v="3"/>
    <n v="5"/>
    <n v="99"/>
    <n v="58"/>
    <n v="58"/>
    <n v="58"/>
    <n v="0"/>
    <n v="0"/>
    <n v="0"/>
    <n v="0"/>
    <m/>
    <m/>
    <m/>
    <m/>
    <m/>
    <n v="697700"/>
    <m/>
    <n v="0.26044447454025038"/>
    <n v="1.328266820155277E-2"/>
    <n v="0.23130073783919639"/>
    <n v="0"/>
    <n v="0.45385835466807656"/>
    <n v="4.1113764750923924E-2"/>
    <m/>
    <n v="0"/>
    <n v="0.49174521237944674"/>
    <n v="0.50825478762055321"/>
    <m/>
    <m/>
    <m/>
    <m/>
    <m/>
    <m/>
    <m/>
    <m/>
    <m/>
    <m/>
    <m/>
    <n v="1138.0861346469537"/>
    <x v="2"/>
  </r>
  <r>
    <s v="San Joaquin Delta CCD"/>
    <x v="90"/>
    <s v="551"/>
    <s v="Single College District"/>
    <x v="2"/>
    <n v="0.77532204558183615"/>
    <n v="0.36293136874757659"/>
    <n v="0.15"/>
    <n v="58"/>
    <n v="45.2"/>
    <n v="20090"/>
    <x v="3"/>
    <x v="795"/>
    <x v="164"/>
    <x v="2"/>
    <n v="20"/>
    <n v="618"/>
    <n v="35"/>
    <n v="17"/>
    <n v="9"/>
    <m/>
    <m/>
    <m/>
    <m/>
    <m/>
    <m/>
    <m/>
    <m/>
    <n v="100000"/>
    <m/>
    <n v="100000"/>
    <m/>
    <m/>
    <m/>
    <m/>
    <m/>
    <m/>
    <m/>
    <m/>
    <n v="5100"/>
    <m/>
    <n v="5100"/>
    <n v="38734"/>
    <m/>
    <m/>
    <m/>
    <m/>
    <m/>
    <m/>
    <m/>
    <n v="56841"/>
    <m/>
    <n v="95575"/>
    <m/>
    <m/>
    <m/>
    <m/>
    <m/>
    <m/>
    <m/>
    <m/>
    <m/>
    <m/>
    <n v="0"/>
    <m/>
    <m/>
    <m/>
    <m/>
    <m/>
    <m/>
    <m/>
    <m/>
    <m/>
    <m/>
    <m/>
    <m/>
    <m/>
    <m/>
    <m/>
    <m/>
    <m/>
    <m/>
    <m/>
    <m/>
    <m/>
    <m/>
    <m/>
    <m/>
    <m/>
    <m/>
    <m/>
    <m/>
    <m/>
    <n v="0"/>
    <n v="142900"/>
    <m/>
    <n v="142900"/>
    <m/>
    <m/>
    <m/>
    <m/>
    <m/>
    <m/>
    <m/>
    <m/>
    <m/>
    <m/>
    <m/>
    <m/>
    <m/>
    <m/>
    <m/>
    <m/>
    <m/>
    <m/>
    <m/>
    <m/>
    <m/>
    <m/>
    <n v="12842"/>
    <m/>
    <m/>
    <m/>
    <m/>
    <m/>
    <m/>
    <m/>
    <n v="4758"/>
    <m/>
    <n v="17600"/>
    <m/>
    <m/>
    <m/>
    <m/>
    <m/>
    <m/>
    <m/>
    <m/>
    <m/>
    <m/>
    <m/>
    <m/>
    <m/>
    <m/>
    <m/>
    <m/>
    <m/>
    <m/>
    <m/>
    <m/>
    <m/>
    <m/>
    <m/>
    <m/>
    <m/>
    <m/>
    <m/>
    <m/>
    <m/>
    <m/>
    <m/>
    <m/>
    <m/>
    <m/>
    <m/>
    <m/>
    <m/>
    <m/>
    <m/>
    <m/>
    <n v="0"/>
    <n v="195575"/>
    <n v="165600"/>
    <n v="361175"/>
    <s v="Dean or other administrator"/>
    <m/>
    <s v="yes"/>
    <m/>
    <s v="None"/>
    <m/>
    <m/>
    <m/>
    <n v="3834"/>
    <n v="3996"/>
    <n v="163"/>
    <n v="163"/>
    <n v="97198"/>
    <n v="14916"/>
    <n v="14916"/>
    <n v="321"/>
    <m/>
    <n v="18"/>
    <n v="184"/>
    <n v="184"/>
    <n v="6153"/>
    <m/>
    <m/>
    <n v="5"/>
    <n v="5"/>
    <m/>
    <m/>
    <n v="15.5"/>
    <n v="9.5"/>
    <n v="14.5"/>
    <n v="12"/>
    <n v="5499"/>
    <s v="estimate"/>
    <n v="7937"/>
    <n v="11608"/>
    <m/>
    <n v="1491"/>
    <m/>
    <n v="11"/>
    <n v="21047"/>
    <m/>
    <m/>
    <n v="44"/>
    <n v="31"/>
    <n v="707"/>
    <n v="155"/>
    <m/>
    <m/>
    <m/>
    <m/>
    <m/>
    <m/>
    <m/>
    <m/>
    <m/>
    <m/>
    <m/>
    <m/>
    <m/>
    <n v="94"/>
    <n v="2157"/>
    <n v="2"/>
    <n v="6"/>
    <n v="111"/>
    <n v="58"/>
    <n v="58"/>
    <n v="58"/>
    <n v="0"/>
    <n v="0"/>
    <n v="0"/>
    <n v="0"/>
    <m/>
    <m/>
    <m/>
    <m/>
    <m/>
    <n v="145603"/>
    <m/>
    <n v="0.27687409150688724"/>
    <n v="1.412057866685125E-2"/>
    <n v="0.2646224129577075"/>
    <n v="0"/>
    <n v="0.39565307676334188"/>
    <n v="4.8729840105212155E-2"/>
    <m/>
    <n v="0"/>
    <n v="0.54149650446459474"/>
    <n v="0.45850349553540526"/>
    <m/>
    <m/>
    <m/>
    <m/>
    <m/>
    <m/>
    <m/>
    <m/>
    <m/>
    <m/>
    <m/>
    <n v="1167.559855500815"/>
    <x v="2"/>
  </r>
  <r>
    <s v="San Joaquin Delta CCD"/>
    <x v="90"/>
    <s v="551"/>
    <s v="Single College District"/>
    <x v="2"/>
    <n v="0.77532204558183615"/>
    <n v="0.36293136874757659"/>
    <n v="0.15"/>
    <n v="58"/>
    <n v="45.2"/>
    <n v="20100"/>
    <x v="4"/>
    <x v="796"/>
    <x v="164"/>
    <x v="2"/>
    <n v="20"/>
    <n v="618"/>
    <n v="35"/>
    <n v="17"/>
    <n v="9"/>
    <m/>
    <m/>
    <m/>
    <m/>
    <m/>
    <m/>
    <m/>
    <m/>
    <n v="125000"/>
    <m/>
    <n v="125000"/>
    <m/>
    <m/>
    <m/>
    <m/>
    <m/>
    <m/>
    <m/>
    <m/>
    <n v="5100"/>
    <m/>
    <n v="5100"/>
    <n v="38734"/>
    <m/>
    <m/>
    <m/>
    <m/>
    <m/>
    <m/>
    <m/>
    <n v="47301"/>
    <m/>
    <n v="86035"/>
    <m/>
    <m/>
    <m/>
    <m/>
    <m/>
    <m/>
    <m/>
    <m/>
    <m/>
    <m/>
    <n v="0"/>
    <m/>
    <m/>
    <m/>
    <m/>
    <m/>
    <m/>
    <m/>
    <m/>
    <m/>
    <m/>
    <m/>
    <m/>
    <m/>
    <m/>
    <m/>
    <m/>
    <m/>
    <m/>
    <m/>
    <m/>
    <m/>
    <m/>
    <m/>
    <m/>
    <m/>
    <m/>
    <m/>
    <m/>
    <m/>
    <n v="0"/>
    <n v="53393"/>
    <m/>
    <n v="127430"/>
    <m/>
    <m/>
    <m/>
    <m/>
    <m/>
    <m/>
    <m/>
    <m/>
    <m/>
    <m/>
    <m/>
    <m/>
    <m/>
    <m/>
    <m/>
    <m/>
    <m/>
    <m/>
    <m/>
    <m/>
    <m/>
    <m/>
    <n v="12842"/>
    <m/>
    <m/>
    <m/>
    <m/>
    <m/>
    <m/>
    <m/>
    <n v="11210"/>
    <m/>
    <n v="24052"/>
    <m/>
    <m/>
    <m/>
    <m/>
    <m/>
    <m/>
    <m/>
    <m/>
    <m/>
    <m/>
    <m/>
    <m/>
    <m/>
    <m/>
    <m/>
    <m/>
    <m/>
    <m/>
    <m/>
    <m/>
    <m/>
    <m/>
    <m/>
    <m/>
    <m/>
    <m/>
    <m/>
    <m/>
    <m/>
    <m/>
    <m/>
    <m/>
    <m/>
    <m/>
    <m/>
    <m/>
    <m/>
    <m/>
    <m/>
    <m/>
    <n v="0"/>
    <n v="211035"/>
    <n v="156582"/>
    <n v="367617"/>
    <s v="Dean or other administrator"/>
    <m/>
    <s v="yes"/>
    <m/>
    <s v="None"/>
    <m/>
    <m/>
    <m/>
    <n v="3248"/>
    <n v="3397"/>
    <n v="149"/>
    <n v="149"/>
    <n v="100744"/>
    <n v="8320"/>
    <n v="23236"/>
    <n v="274"/>
    <m/>
    <n v="18"/>
    <n v="306"/>
    <n v="306"/>
    <n v="6122"/>
    <m/>
    <m/>
    <n v="5"/>
    <n v="5"/>
    <m/>
    <m/>
    <n v="15.5"/>
    <n v="9.5"/>
    <n v="14.5"/>
    <n v="10"/>
    <n v="7950"/>
    <s v="estimate"/>
    <n v="12457"/>
    <n v="18219"/>
    <m/>
    <n v="2341"/>
    <m/>
    <n v="18"/>
    <n v="33017"/>
    <m/>
    <m/>
    <n v="56"/>
    <n v="34"/>
    <n v="547"/>
    <n v="122"/>
    <m/>
    <m/>
    <m/>
    <m/>
    <m/>
    <m/>
    <m/>
    <m/>
    <m/>
    <m/>
    <m/>
    <m/>
    <m/>
    <n v="61"/>
    <n v="1307"/>
    <n v="3"/>
    <n v="6"/>
    <n v="126"/>
    <n v="58"/>
    <n v="34"/>
    <n v="34"/>
    <n v="0"/>
    <n v="0"/>
    <n v="0"/>
    <n v="0"/>
    <m/>
    <m/>
    <m/>
    <m/>
    <m/>
    <n v="153365"/>
    <n v="2336"/>
    <n v="0.34002780067298305"/>
    <n v="1.3873134267457708E-2"/>
    <n v="0.23403433464720075"/>
    <n v="0"/>
    <n v="0.34663794111806584"/>
    <n v="6.54267892942927E-2"/>
    <m/>
    <n v="0"/>
    <n v="0.5740621353201838"/>
    <n v="0.4259378646798162"/>
    <m/>
    <m/>
    <m/>
    <m/>
    <m/>
    <m/>
    <m/>
    <m/>
    <m/>
    <m/>
    <m/>
    <n v="1136.8610706075494"/>
    <x v="2"/>
  </r>
  <r>
    <s v="San Joaquin Delta CCD"/>
    <x v="90"/>
    <s v="551"/>
    <s v="Single College District"/>
    <x v="2"/>
    <n v="0.77532204558183615"/>
    <n v="0.36293136874757659"/>
    <n v="0.15"/>
    <n v="58"/>
    <n v="45.2"/>
    <n v="20110"/>
    <x v="5"/>
    <x v="797"/>
    <x v="164"/>
    <x v="5"/>
    <n v="50"/>
    <n v="684"/>
    <n v="72"/>
    <n v="52"/>
    <s v="Wireless - No limit"/>
    <m/>
    <m/>
    <m/>
    <m/>
    <m/>
    <m/>
    <m/>
    <m/>
    <n v="104900"/>
    <m/>
    <n v="104900"/>
    <m/>
    <m/>
    <m/>
    <m/>
    <m/>
    <m/>
    <m/>
    <m/>
    <n v="5100"/>
    <m/>
    <n v="5100"/>
    <n v="34531"/>
    <m/>
    <m/>
    <m/>
    <m/>
    <m/>
    <m/>
    <m/>
    <n v="44533"/>
    <m/>
    <n v="79064"/>
    <m/>
    <m/>
    <m/>
    <m/>
    <m/>
    <m/>
    <m/>
    <m/>
    <m/>
    <m/>
    <n v="0"/>
    <m/>
    <m/>
    <m/>
    <m/>
    <m/>
    <m/>
    <m/>
    <m/>
    <m/>
    <m/>
    <m/>
    <m/>
    <m/>
    <m/>
    <m/>
    <m/>
    <m/>
    <m/>
    <m/>
    <m/>
    <m/>
    <m/>
    <n v="36875"/>
    <m/>
    <m/>
    <m/>
    <m/>
    <m/>
    <m/>
    <m/>
    <n v="41746"/>
    <m/>
    <n v="78621"/>
    <m/>
    <m/>
    <m/>
    <m/>
    <m/>
    <m/>
    <m/>
    <m/>
    <m/>
    <m/>
    <m/>
    <m/>
    <m/>
    <m/>
    <m/>
    <m/>
    <m/>
    <m/>
    <m/>
    <m/>
    <m/>
    <m/>
    <n v="2842"/>
    <m/>
    <m/>
    <m/>
    <m/>
    <m/>
    <m/>
    <m/>
    <n v="6000"/>
    <m/>
    <n v="8842"/>
    <m/>
    <m/>
    <m/>
    <m/>
    <m/>
    <m/>
    <m/>
    <m/>
    <m/>
    <m/>
    <m/>
    <m/>
    <m/>
    <m/>
    <m/>
    <m/>
    <m/>
    <m/>
    <m/>
    <m/>
    <m/>
    <m/>
    <m/>
    <m/>
    <m/>
    <m/>
    <m/>
    <m/>
    <m/>
    <m/>
    <m/>
    <m/>
    <m/>
    <m/>
    <m/>
    <m/>
    <m/>
    <m/>
    <m/>
    <m/>
    <n v="0"/>
    <n v="183964"/>
    <n v="92563"/>
    <n v="276527"/>
    <s v="Dean or other administrator"/>
    <m/>
    <s v="No"/>
    <s v="M.A. (subject other than librarianship)"/>
    <s v="None"/>
    <m/>
    <m/>
    <m/>
    <n v="3920"/>
    <n v="4069"/>
    <n v="31"/>
    <n v="31"/>
    <n v="97227"/>
    <n v="3436"/>
    <n v="26683"/>
    <n v="232"/>
    <n v="12981"/>
    <n v="0"/>
    <n v="80"/>
    <n v="84"/>
    <n v="6058"/>
    <m/>
    <m/>
    <n v="4"/>
    <n v="4"/>
    <m/>
    <m/>
    <n v="15.5"/>
    <n v="11.5"/>
    <n v="15.5"/>
    <n v="8"/>
    <n v="29635"/>
    <s v="actual"/>
    <n v="17305"/>
    <n v="26635"/>
    <m/>
    <n v="2809"/>
    <m/>
    <m/>
    <n v="46749"/>
    <m/>
    <m/>
    <n v="40"/>
    <n v="37"/>
    <n v="499"/>
    <n v="86"/>
    <m/>
    <m/>
    <m/>
    <m/>
    <m/>
    <m/>
    <m/>
    <m/>
    <m/>
    <m/>
    <m/>
    <m/>
    <m/>
    <n v="305"/>
    <n v="4790"/>
    <n v="1"/>
    <n v="4"/>
    <n v="116"/>
    <n v="47"/>
    <n v="39"/>
    <n v="39"/>
    <n v="0"/>
    <n v="0"/>
    <n v="0"/>
    <n v="0"/>
    <m/>
    <m/>
    <m/>
    <m/>
    <m/>
    <n v="412570"/>
    <n v="168"/>
    <n v="0.37934812875415419"/>
    <n v="1.8443045344577563E-2"/>
    <n v="0.28591783080856481"/>
    <n v="0"/>
    <n v="0.2843158172619672"/>
    <n v="3.1975177830736237E-2"/>
    <m/>
    <n v="0"/>
    <n v="0.66526595956271906"/>
    <n v="0.334734040437281"/>
    <m/>
    <m/>
    <m/>
    <m/>
    <m/>
    <m/>
    <m/>
    <m/>
    <m/>
    <m/>
    <m/>
    <n v="1034.0093517665123"/>
    <x v="2"/>
  </r>
  <r>
    <s v="San Joaquin Delta CCD"/>
    <x v="90"/>
    <s v="551"/>
    <s v="Single College District"/>
    <x v="2"/>
    <n v="0.77532204558183615"/>
    <n v="0.36293136874757659"/>
    <n v="0.15"/>
    <n v="58"/>
    <n v="45.2"/>
    <n v="20120"/>
    <x v="6"/>
    <x v="798"/>
    <x v="164"/>
    <x v="5"/>
    <n v="50"/>
    <n v="684"/>
    <n v="72"/>
    <n v="52"/>
    <s v="Wireless - No limit"/>
    <m/>
    <m/>
    <m/>
    <m/>
    <m/>
    <m/>
    <m/>
    <m/>
    <n v="104900"/>
    <m/>
    <n v="104900"/>
    <m/>
    <m/>
    <m/>
    <m/>
    <m/>
    <m/>
    <m/>
    <m/>
    <n v="5100"/>
    <m/>
    <n v="5100"/>
    <n v="35376"/>
    <m/>
    <m/>
    <m/>
    <m/>
    <m/>
    <m/>
    <m/>
    <n v="41526"/>
    <m/>
    <n v="76902"/>
    <m/>
    <m/>
    <m/>
    <m/>
    <m/>
    <m/>
    <m/>
    <m/>
    <m/>
    <m/>
    <n v="0"/>
    <m/>
    <m/>
    <m/>
    <m/>
    <m/>
    <m/>
    <m/>
    <m/>
    <m/>
    <m/>
    <m/>
    <m/>
    <m/>
    <m/>
    <m/>
    <m/>
    <m/>
    <m/>
    <m/>
    <m/>
    <m/>
    <m/>
    <n v="49100"/>
    <m/>
    <m/>
    <m/>
    <m/>
    <m/>
    <m/>
    <m/>
    <n v="46306"/>
    <m/>
    <n v="95406"/>
    <m/>
    <m/>
    <m/>
    <m/>
    <m/>
    <m/>
    <m/>
    <m/>
    <m/>
    <m/>
    <m/>
    <m/>
    <m/>
    <m/>
    <m/>
    <m/>
    <m/>
    <m/>
    <m/>
    <m/>
    <m/>
    <m/>
    <n v="2842"/>
    <m/>
    <m/>
    <m/>
    <m/>
    <m/>
    <m/>
    <m/>
    <n v="6000"/>
    <m/>
    <n v="8842"/>
    <m/>
    <m/>
    <m/>
    <m/>
    <m/>
    <m/>
    <m/>
    <m/>
    <m/>
    <m/>
    <m/>
    <m/>
    <m/>
    <m/>
    <m/>
    <m/>
    <m/>
    <m/>
    <m/>
    <m/>
    <m/>
    <m/>
    <m/>
    <m/>
    <m/>
    <m/>
    <m/>
    <m/>
    <m/>
    <m/>
    <m/>
    <m/>
    <m/>
    <m/>
    <m/>
    <m/>
    <m/>
    <m/>
    <m/>
    <m/>
    <n v="0"/>
    <n v="181802"/>
    <n v="109348"/>
    <n v="291150"/>
    <s v="Dean or other administrator"/>
    <m/>
    <s v="No"/>
    <s v="M.A. (subject other than librarianship)"/>
    <s v="None"/>
    <m/>
    <m/>
    <m/>
    <n v="2968"/>
    <n v="3773"/>
    <n v="148"/>
    <n v="148"/>
    <n v="101000"/>
    <n v="3436"/>
    <n v="30118"/>
    <n v="190"/>
    <n v="13182"/>
    <n v="0"/>
    <n v="142"/>
    <n v="143"/>
    <n v="6201"/>
    <m/>
    <m/>
    <n v="4"/>
    <n v="4"/>
    <m/>
    <m/>
    <n v="15.5"/>
    <n v="11.5"/>
    <n v="15.5"/>
    <n v="7"/>
    <n v="24074"/>
    <s v="actual"/>
    <n v="17278"/>
    <n v="29647"/>
    <m/>
    <n v="2368"/>
    <m/>
    <m/>
    <n v="49293"/>
    <m/>
    <m/>
    <n v="21"/>
    <n v="18"/>
    <n v="441"/>
    <n v="111"/>
    <m/>
    <m/>
    <m/>
    <m/>
    <m/>
    <m/>
    <m/>
    <m/>
    <m/>
    <m/>
    <m/>
    <m/>
    <m/>
    <n v="119"/>
    <n v="2042"/>
    <n v="1"/>
    <n v="4"/>
    <n v="89"/>
    <n v="47"/>
    <n v="41.5"/>
    <n v="41.5"/>
    <n v="0"/>
    <n v="0"/>
    <n v="0"/>
    <n v="0"/>
    <m/>
    <m/>
    <m/>
    <m/>
    <m/>
    <n v="335144"/>
    <n v="157"/>
    <n v="0.36029538038811609"/>
    <n v="1.7516743946419371E-2"/>
    <n v="0.26413189077794952"/>
    <n v="0"/>
    <n v="0.32768675940236991"/>
    <n v="3.0369225485145115E-2"/>
    <m/>
    <n v="0"/>
    <n v="0.62442727116606556"/>
    <n v="0.37557272883393439"/>
    <m/>
    <m/>
    <m/>
    <m/>
    <m/>
    <m/>
    <m/>
    <m/>
    <m/>
    <m/>
    <m/>
    <n v="1036.1228387096689"/>
    <x v="2"/>
  </r>
  <r>
    <s v="San Joaquin Delta CCD"/>
    <x v="90"/>
    <s v="551"/>
    <s v="Single College District"/>
    <x v="2"/>
    <n v="0.77532204558183615"/>
    <n v="0.36293136874757659"/>
    <n v="0.15"/>
    <n v="58"/>
    <n v="45.2"/>
    <n v="20130"/>
    <x v="7"/>
    <x v="799"/>
    <x v="164"/>
    <x v="5"/>
    <n v="50"/>
    <n v="684"/>
    <n v="72"/>
    <n v="57"/>
    <m/>
    <m/>
    <m/>
    <m/>
    <m/>
    <m/>
    <m/>
    <m/>
    <m/>
    <n v="150583"/>
    <m/>
    <n v="150583"/>
    <n v="21929"/>
    <m/>
    <m/>
    <m/>
    <m/>
    <m/>
    <m/>
    <m/>
    <n v="77759"/>
    <m/>
    <n v="99688"/>
    <n v="1405"/>
    <m/>
    <m/>
    <m/>
    <m/>
    <m/>
    <m/>
    <m/>
    <n v="38365"/>
    <m/>
    <n v="39770"/>
    <n v="0"/>
    <m/>
    <m/>
    <m/>
    <m/>
    <m/>
    <m/>
    <m/>
    <n v="0"/>
    <m/>
    <n v="0"/>
    <m/>
    <m/>
    <m/>
    <m/>
    <m/>
    <m/>
    <m/>
    <m/>
    <m/>
    <m/>
    <m/>
    <m/>
    <m/>
    <m/>
    <m/>
    <m/>
    <m/>
    <m/>
    <m/>
    <m/>
    <m/>
    <m/>
    <n v="41685"/>
    <m/>
    <m/>
    <m/>
    <m/>
    <m/>
    <m/>
    <m/>
    <n v="35048"/>
    <m/>
    <n v="76733"/>
    <m/>
    <m/>
    <m/>
    <m/>
    <m/>
    <m/>
    <m/>
    <m/>
    <m/>
    <m/>
    <m/>
    <m/>
    <m/>
    <m/>
    <m/>
    <m/>
    <m/>
    <m/>
    <m/>
    <m/>
    <m/>
    <m/>
    <n v="1530"/>
    <m/>
    <m/>
    <m/>
    <m/>
    <m/>
    <m/>
    <m/>
    <n v="6000"/>
    <m/>
    <n v="7530"/>
    <m/>
    <m/>
    <m/>
    <m/>
    <m/>
    <m/>
    <m/>
    <m/>
    <m/>
    <m/>
    <m/>
    <m/>
    <m/>
    <m/>
    <m/>
    <m/>
    <m/>
    <m/>
    <m/>
    <m/>
    <n v="0"/>
    <m/>
    <m/>
    <m/>
    <m/>
    <m/>
    <m/>
    <n v="0"/>
    <m/>
    <n v="0"/>
    <n v="0"/>
    <m/>
    <m/>
    <m/>
    <m/>
    <m/>
    <m/>
    <m/>
    <n v="0"/>
    <m/>
    <n v="0"/>
    <n v="190353"/>
    <n v="183951"/>
    <n v="374304"/>
    <s v="Dean or other administrator"/>
    <m/>
    <s v="No"/>
    <s v="M.A."/>
    <s v="None"/>
    <m/>
    <m/>
    <m/>
    <n v="2949"/>
    <n v="3086"/>
    <n v="109"/>
    <n v="109"/>
    <n v="99987"/>
    <n v="2151"/>
    <n v="32269"/>
    <n v="174"/>
    <n v="36"/>
    <n v="0"/>
    <n v="214"/>
    <n v="248"/>
    <n v="4994"/>
    <m/>
    <m/>
    <n v="10"/>
    <n v="4.29"/>
    <n v="0"/>
    <n v="12"/>
    <n v="12"/>
    <n v="9.5"/>
    <n v="13.79"/>
    <n v="8"/>
    <n v="29635"/>
    <s v="estimate"/>
    <n v="24524"/>
    <n v="25129"/>
    <m/>
    <n v="1745"/>
    <m/>
    <m/>
    <n v="51398"/>
    <m/>
    <m/>
    <n v="6"/>
    <n v="6"/>
    <n v="481"/>
    <n v="42"/>
    <s v="No"/>
    <m/>
    <m/>
    <m/>
    <m/>
    <m/>
    <m/>
    <m/>
    <m/>
    <m/>
    <m/>
    <s v="No"/>
    <m/>
    <n v="99"/>
    <n v="2513"/>
    <n v="3"/>
    <n v="6"/>
    <n v="115"/>
    <n v="47"/>
    <n v="41.5"/>
    <n v="41.5"/>
    <n v="0"/>
    <n v="0"/>
    <n v="0"/>
    <n v="0"/>
    <s v="No"/>
    <m/>
    <m/>
    <s v="No"/>
    <s v="Yes"/>
    <n v="382061"/>
    <n v="978"/>
    <n v="0.40230133794990169"/>
    <n v="0.26632897324100197"/>
    <n v="0.10625053432504061"/>
    <n v="0"/>
    <n v="0.20500181670513806"/>
    <n v="2.0117337778917672E-2"/>
    <m/>
    <n v="0"/>
    <n v="0.50855187227494225"/>
    <n v="0.49144812772505769"/>
    <m/>
    <m/>
    <m/>
    <m/>
    <m/>
    <m/>
    <m/>
    <m/>
    <m/>
    <m/>
    <m/>
    <n v="1069.154515003969"/>
    <x v="2"/>
  </r>
  <r>
    <s v="San Joaquin Delta CCD"/>
    <x v="90"/>
    <s v="551"/>
    <s v="Single College District"/>
    <x v="2"/>
    <n v="0.77532204558183615"/>
    <n v="0.36293136874757659"/>
    <n v="0.15"/>
    <n v="58"/>
    <n v="45.2"/>
    <n v="20140"/>
    <x v="8"/>
    <x v="800"/>
    <x v="164"/>
    <x v="6"/>
    <n v="54"/>
    <n v="688"/>
    <n v="72"/>
    <n v="62"/>
    <m/>
    <n v="142934"/>
    <m/>
    <m/>
    <m/>
    <m/>
    <m/>
    <m/>
    <m/>
    <m/>
    <m/>
    <n v="142934"/>
    <n v="3763"/>
    <m/>
    <m/>
    <m/>
    <m/>
    <m/>
    <m/>
    <m/>
    <n v="80114"/>
    <m/>
    <n v="83877"/>
    <n v="39691"/>
    <m/>
    <m/>
    <m/>
    <m/>
    <m/>
    <m/>
    <m/>
    <n v="2392"/>
    <m/>
    <n v="42083"/>
    <n v="0"/>
    <m/>
    <m/>
    <m/>
    <m/>
    <m/>
    <m/>
    <m/>
    <n v="0"/>
    <m/>
    <n v="0"/>
    <n v="20133"/>
    <m/>
    <m/>
    <m/>
    <m/>
    <m/>
    <m/>
    <m/>
    <n v="99620"/>
    <m/>
    <n v="119753"/>
    <n v="0"/>
    <m/>
    <m/>
    <m/>
    <m/>
    <m/>
    <m/>
    <m/>
    <n v="0"/>
    <m/>
    <n v="0"/>
    <n v="20133"/>
    <n v="0"/>
    <n v="0"/>
    <n v="0"/>
    <n v="0"/>
    <n v="0"/>
    <n v="0"/>
    <n v="0"/>
    <n v="99620"/>
    <n v="0"/>
    <n v="119753"/>
    <n v="0"/>
    <m/>
    <m/>
    <m/>
    <m/>
    <m/>
    <m/>
    <m/>
    <n v="0"/>
    <m/>
    <n v="0"/>
    <n v="2616"/>
    <m/>
    <m/>
    <m/>
    <m/>
    <m/>
    <m/>
    <m/>
    <n v="5991"/>
    <m/>
    <n v="8607"/>
    <n v="2616"/>
    <n v="0"/>
    <n v="0"/>
    <n v="0"/>
    <n v="0"/>
    <n v="0"/>
    <n v="0"/>
    <n v="0"/>
    <n v="5991"/>
    <n v="0"/>
    <n v="8607"/>
    <n v="0"/>
    <m/>
    <m/>
    <m/>
    <m/>
    <m/>
    <m/>
    <n v="0"/>
    <m/>
    <n v="0"/>
    <n v="0"/>
    <m/>
    <m/>
    <m/>
    <m/>
    <m/>
    <m/>
    <n v="0"/>
    <m/>
    <n v="0"/>
    <n v="0"/>
    <n v="0"/>
    <n v="0"/>
    <n v="0"/>
    <n v="0"/>
    <n v="0"/>
    <n v="0"/>
    <n v="0"/>
    <n v="0"/>
    <n v="0"/>
    <n v="32711"/>
    <m/>
    <m/>
    <m/>
    <m/>
    <m/>
    <m/>
    <m/>
    <m/>
    <m/>
    <n v="32711"/>
    <n v="185017"/>
    <n v="212237"/>
    <n v="429965"/>
    <s v="Dean or other administrator"/>
    <m/>
    <s v="No"/>
    <s v="M.A."/>
    <s v="None"/>
    <m/>
    <m/>
    <m/>
    <n v="2978"/>
    <n v="3572"/>
    <n v="4"/>
    <n v="4"/>
    <n v="102625"/>
    <n v="992"/>
    <n v="27608"/>
    <n v="183"/>
    <n v="33"/>
    <n v="0"/>
    <n v="377"/>
    <n v="420"/>
    <n v="4451"/>
    <s v="No"/>
    <m/>
    <n v="5"/>
    <n v="4.5999999999999996"/>
    <m/>
    <n v="12"/>
    <n v="12"/>
    <n v="9.5"/>
    <n v="14.1"/>
    <n v="8"/>
    <n v="38000"/>
    <s v="estimate"/>
    <n v="19484"/>
    <n v="24432"/>
    <m/>
    <n v="1745"/>
    <m/>
    <m/>
    <n v="45661"/>
    <n v="18"/>
    <n v="2"/>
    <m/>
    <n v="115"/>
    <n v="800"/>
    <n v="122"/>
    <s v="No"/>
    <m/>
    <m/>
    <m/>
    <m/>
    <m/>
    <m/>
    <m/>
    <m/>
    <m/>
    <m/>
    <s v="No"/>
    <m/>
    <n v="119"/>
    <n v="2887"/>
    <n v="6"/>
    <n v="6"/>
    <n v="89"/>
    <n v="49"/>
    <n v="44"/>
    <n v="44"/>
    <n v="0"/>
    <n v="0"/>
    <n v="0"/>
    <n v="0"/>
    <s v="No"/>
    <m/>
    <s v="No"/>
    <s v="No"/>
    <s v="Yes"/>
    <n v="376592"/>
    <n v="260"/>
    <n v="0.3324317095577547"/>
    <n v="0.19507866919400416"/>
    <n v="9.7875408463479585E-2"/>
    <n v="0"/>
    <n v="0.2785180189085158"/>
    <n v="2.0017908434407452E-2"/>
    <n v="0"/>
    <n v="7.6078285441838284E-2"/>
    <n v="0.43030711802123428"/>
    <n v="0.49361459653692741"/>
    <n v="0.54700000000000004"/>
    <s v="Yes"/>
    <s v="General Library Book Budget"/>
    <m/>
    <m/>
    <m/>
    <s v="Textbook Donations from Faculty"/>
    <m/>
    <m/>
    <m/>
    <m/>
    <n v="1098.2138196555109"/>
    <x v="2"/>
  </r>
  <r>
    <s v="San Jose CCD"/>
    <x v="91"/>
    <s v="472"/>
    <s v="Multi-College District"/>
    <x v="0"/>
    <n v="0.56709145427286356"/>
    <n v="0.17256371814092952"/>
    <n v="0.28999999999999998"/>
    <n v="29.9"/>
    <n v="3.8"/>
    <n v="20060"/>
    <x v="0"/>
    <x v="801"/>
    <x v="165"/>
    <x v="6"/>
    <n v="60"/>
    <n v="400"/>
    <n v="29"/>
    <n v="22"/>
    <n v="120"/>
    <n v="42796"/>
    <m/>
    <n v="0"/>
    <n v="0"/>
    <n v="0"/>
    <n v="0"/>
    <m/>
    <m/>
    <n v="0"/>
    <n v="0"/>
    <n v="42796"/>
    <n v="14460"/>
    <m/>
    <n v="0"/>
    <n v="0"/>
    <n v="0"/>
    <n v="0"/>
    <m/>
    <m/>
    <n v="0"/>
    <n v="0"/>
    <n v="14460"/>
    <n v="0"/>
    <m/>
    <n v="0"/>
    <n v="0"/>
    <n v="0"/>
    <n v="0"/>
    <m/>
    <m/>
    <n v="0"/>
    <n v="0"/>
    <n v="0"/>
    <n v="0"/>
    <m/>
    <n v="0"/>
    <n v="0"/>
    <n v="0"/>
    <n v="0"/>
    <m/>
    <m/>
    <n v="0"/>
    <n v="0"/>
    <n v="0"/>
    <m/>
    <m/>
    <m/>
    <m/>
    <m/>
    <m/>
    <m/>
    <m/>
    <m/>
    <m/>
    <m/>
    <m/>
    <m/>
    <m/>
    <m/>
    <m/>
    <m/>
    <m/>
    <m/>
    <m/>
    <m/>
    <m/>
    <n v="4372"/>
    <m/>
    <n v="0"/>
    <n v="0"/>
    <n v="0"/>
    <m/>
    <m/>
    <n v="21954"/>
    <n v="0"/>
    <n v="0"/>
    <n v="26326"/>
    <m/>
    <m/>
    <m/>
    <m/>
    <m/>
    <m/>
    <m/>
    <m/>
    <m/>
    <m/>
    <m/>
    <m/>
    <m/>
    <m/>
    <m/>
    <m/>
    <m/>
    <m/>
    <m/>
    <m/>
    <m/>
    <m/>
    <n v="4115"/>
    <m/>
    <n v="0"/>
    <n v="0"/>
    <n v="0"/>
    <m/>
    <m/>
    <n v="0"/>
    <n v="0"/>
    <n v="0"/>
    <n v="4115"/>
    <m/>
    <m/>
    <m/>
    <m/>
    <m/>
    <m/>
    <m/>
    <m/>
    <m/>
    <m/>
    <m/>
    <m/>
    <m/>
    <m/>
    <m/>
    <m/>
    <m/>
    <m/>
    <m/>
    <m/>
    <m/>
    <m/>
    <m/>
    <m/>
    <m/>
    <m/>
    <m/>
    <m/>
    <m/>
    <m/>
    <n v="12080"/>
    <m/>
    <n v="0"/>
    <n v="0"/>
    <n v="0"/>
    <n v="0"/>
    <m/>
    <m/>
    <n v="0"/>
    <n v="0"/>
    <n v="12080"/>
    <n v="57256"/>
    <n v="30441"/>
    <n v="99777"/>
    <m/>
    <s v="Library Coordinator (Faculty position, 30 %)"/>
    <s v="No"/>
    <s v="PhD"/>
    <m/>
    <s v="Release time"/>
    <m/>
    <m/>
    <n v="1455"/>
    <n v="1767"/>
    <n v="24"/>
    <n v="24"/>
    <n v="57215"/>
    <n v="0"/>
    <n v="0"/>
    <n v="189"/>
    <m/>
    <n v="24"/>
    <n v="347"/>
    <n v="409"/>
    <n v="1764"/>
    <m/>
    <m/>
    <n v="7"/>
    <n v="3.5"/>
    <m/>
    <m/>
    <n v="6"/>
    <n v="4.9000000000000004"/>
    <n v="8.4"/>
    <n v="0.81"/>
    <n v="6995"/>
    <s v="estimate"/>
    <n v="16055"/>
    <n v="34278"/>
    <n v="10280"/>
    <n v="5841"/>
    <m/>
    <n v="6292"/>
    <n v="72746"/>
    <m/>
    <m/>
    <n v="31"/>
    <n v="22"/>
    <n v="30"/>
    <n v="20"/>
    <m/>
    <m/>
    <m/>
    <m/>
    <m/>
    <m/>
    <m/>
    <m/>
    <m/>
    <m/>
    <m/>
    <m/>
    <m/>
    <n v="74"/>
    <n v="1452"/>
    <n v="1"/>
    <n v="2"/>
    <n v="35"/>
    <n v="64"/>
    <n v="32"/>
    <n v="24"/>
    <n v="4"/>
    <n v="0"/>
    <n v="4"/>
    <n v="0"/>
    <m/>
    <m/>
    <m/>
    <m/>
    <m/>
    <n v="150000"/>
    <n v="35"/>
    <n v="0.42891648375878211"/>
    <n v="0.14492317868847529"/>
    <n v="0"/>
    <n v="0"/>
    <n v="0.2638483818916183"/>
    <n v="4.1241969592190585E-2"/>
    <m/>
    <n v="0.12106998606893372"/>
    <n v="0.57383966244725737"/>
    <n v="0.30509035148380892"/>
    <m/>
    <m/>
    <m/>
    <m/>
    <m/>
    <m/>
    <m/>
    <m/>
    <m/>
    <m/>
    <m/>
    <n v="723.54659863945176"/>
    <x v="0"/>
  </r>
  <r>
    <s v="San Jose CCD"/>
    <x v="91"/>
    <s v="472"/>
    <s v="Multi-College District"/>
    <x v="0"/>
    <n v="0.56709145427286356"/>
    <n v="0.17256371814092952"/>
    <n v="0.28999999999999998"/>
    <n v="29.9"/>
    <n v="3.8"/>
    <n v="20070"/>
    <x v="1"/>
    <x v="802"/>
    <x v="165"/>
    <x v="6"/>
    <n v="60"/>
    <n v="400"/>
    <n v="29"/>
    <n v="22"/>
    <n v="120"/>
    <n v="45802"/>
    <m/>
    <n v="0"/>
    <n v="0"/>
    <n v="0"/>
    <n v="0"/>
    <m/>
    <m/>
    <n v="0"/>
    <n v="0"/>
    <n v="45802"/>
    <n v="16478"/>
    <m/>
    <n v="0"/>
    <n v="0"/>
    <n v="0"/>
    <n v="0"/>
    <m/>
    <m/>
    <n v="0"/>
    <n v="0"/>
    <n v="16478"/>
    <n v="0"/>
    <m/>
    <n v="0"/>
    <n v="0"/>
    <n v="0"/>
    <n v="0"/>
    <m/>
    <m/>
    <n v="0"/>
    <n v="0"/>
    <n v="0"/>
    <n v="0"/>
    <m/>
    <n v="0"/>
    <n v="0"/>
    <n v="0"/>
    <n v="0"/>
    <m/>
    <m/>
    <n v="0"/>
    <n v="0"/>
    <n v="0"/>
    <m/>
    <m/>
    <m/>
    <m/>
    <m/>
    <m/>
    <m/>
    <m/>
    <m/>
    <m/>
    <m/>
    <m/>
    <m/>
    <m/>
    <m/>
    <m/>
    <m/>
    <m/>
    <m/>
    <m/>
    <m/>
    <m/>
    <n v="5452"/>
    <m/>
    <n v="0"/>
    <n v="0"/>
    <n v="0"/>
    <m/>
    <m/>
    <n v="21535"/>
    <n v="0"/>
    <n v="0"/>
    <n v="26987"/>
    <m/>
    <m/>
    <m/>
    <m/>
    <m/>
    <m/>
    <m/>
    <m/>
    <m/>
    <m/>
    <m/>
    <m/>
    <m/>
    <m/>
    <m/>
    <m/>
    <m/>
    <m/>
    <m/>
    <m/>
    <m/>
    <m/>
    <n v="3786"/>
    <m/>
    <n v="0"/>
    <n v="0"/>
    <n v="0"/>
    <m/>
    <m/>
    <n v="0"/>
    <n v="0"/>
    <n v="0"/>
    <n v="3786"/>
    <m/>
    <m/>
    <m/>
    <m/>
    <m/>
    <m/>
    <m/>
    <m/>
    <m/>
    <m/>
    <m/>
    <m/>
    <m/>
    <m/>
    <m/>
    <m/>
    <m/>
    <m/>
    <m/>
    <m/>
    <m/>
    <m/>
    <m/>
    <m/>
    <m/>
    <m/>
    <m/>
    <m/>
    <m/>
    <m/>
    <n v="7907"/>
    <m/>
    <n v="0"/>
    <n v="0"/>
    <n v="0"/>
    <n v="0"/>
    <m/>
    <m/>
    <n v="0"/>
    <n v="0"/>
    <n v="7907"/>
    <n v="62280"/>
    <n v="30773"/>
    <n v="100960"/>
    <m/>
    <s v="Library Coordinator (Faculty position, 30 %)"/>
    <s v="No"/>
    <s v="PhD"/>
    <m/>
    <s v="Release time"/>
    <m/>
    <m/>
    <n v="1887"/>
    <n v="2456"/>
    <n v="35"/>
    <n v="35"/>
    <n v="59102"/>
    <n v="0"/>
    <n v="0"/>
    <n v="189"/>
    <n v="0"/>
    <n v="24"/>
    <n v="245"/>
    <n v="310"/>
    <n v="2009"/>
    <m/>
    <m/>
    <n v="7"/>
    <n v="3.5"/>
    <m/>
    <m/>
    <n v="6"/>
    <n v="4.9000000000000004"/>
    <n v="8.4"/>
    <n v="0.85"/>
    <n v="7037"/>
    <s v="estimate"/>
    <n v="14148"/>
    <n v="39819"/>
    <n v="8606"/>
    <n v="2505"/>
    <m/>
    <n v="6015"/>
    <n v="71093"/>
    <m/>
    <m/>
    <n v="33"/>
    <n v="25"/>
    <n v="40"/>
    <n v="32"/>
    <m/>
    <m/>
    <m/>
    <m/>
    <m/>
    <m/>
    <m/>
    <m/>
    <m/>
    <m/>
    <m/>
    <m/>
    <m/>
    <n v="110"/>
    <n v="2602"/>
    <n v="1"/>
    <n v="2"/>
    <n v="12"/>
    <n v="64"/>
    <n v="32"/>
    <n v="24"/>
    <n v="4"/>
    <n v="0"/>
    <n v="4"/>
    <n v="0"/>
    <m/>
    <m/>
    <m/>
    <m/>
    <m/>
    <n v="150000"/>
    <n v="41"/>
    <n v="0.45366481774960382"/>
    <n v="0.16321315372424722"/>
    <n v="0"/>
    <n v="0"/>
    <n v="0.267303882725832"/>
    <n v="3.7499999999999999E-2"/>
    <m/>
    <n v="7.8318145800316957E-2"/>
    <n v="0.61687797147385104"/>
    <n v="0.30480388272583203"/>
    <m/>
    <m/>
    <m/>
    <m/>
    <m/>
    <m/>
    <m/>
    <m/>
    <m/>
    <m/>
    <m/>
    <n v="762.01142857142258"/>
    <x v="0"/>
  </r>
  <r>
    <s v="San Jose CCD"/>
    <x v="91"/>
    <s v="472"/>
    <s v="Multi-College District"/>
    <x v="0"/>
    <n v="0.56709145427286356"/>
    <n v="0.17256371814092952"/>
    <n v="0.28999999999999998"/>
    <n v="29.9"/>
    <n v="3.8"/>
    <n v="20080"/>
    <x v="2"/>
    <x v="803"/>
    <x v="166"/>
    <x v="6"/>
    <n v="80"/>
    <n v="300"/>
    <n v="30"/>
    <n v="52"/>
    <m/>
    <n v="44095"/>
    <m/>
    <n v="0"/>
    <n v="0"/>
    <n v="0"/>
    <n v="0"/>
    <m/>
    <m/>
    <n v="0"/>
    <n v="0"/>
    <n v="44095"/>
    <n v="0"/>
    <m/>
    <n v="0"/>
    <n v="0"/>
    <n v="0"/>
    <n v="0"/>
    <m/>
    <m/>
    <n v="0"/>
    <n v="0"/>
    <n v="0"/>
    <n v="15700"/>
    <m/>
    <n v="0"/>
    <n v="0"/>
    <n v="0"/>
    <n v="0"/>
    <m/>
    <m/>
    <n v="0"/>
    <n v="0"/>
    <n v="15700"/>
    <n v="0"/>
    <m/>
    <n v="0"/>
    <n v="0"/>
    <n v="0"/>
    <n v="0"/>
    <m/>
    <m/>
    <n v="0"/>
    <n v="0"/>
    <n v="0"/>
    <m/>
    <m/>
    <m/>
    <m/>
    <m/>
    <m/>
    <m/>
    <m/>
    <m/>
    <m/>
    <m/>
    <m/>
    <m/>
    <m/>
    <m/>
    <m/>
    <m/>
    <m/>
    <m/>
    <m/>
    <m/>
    <m/>
    <n v="7317"/>
    <m/>
    <n v="0"/>
    <n v="0"/>
    <n v="0"/>
    <m/>
    <m/>
    <n v="20787"/>
    <n v="0"/>
    <n v="0"/>
    <n v="28104"/>
    <m/>
    <m/>
    <m/>
    <m/>
    <m/>
    <m/>
    <m/>
    <m/>
    <m/>
    <m/>
    <m/>
    <m/>
    <m/>
    <m/>
    <m/>
    <m/>
    <m/>
    <m/>
    <m/>
    <m/>
    <m/>
    <m/>
    <n v="3748"/>
    <m/>
    <n v="0"/>
    <n v="0"/>
    <n v="0"/>
    <m/>
    <m/>
    <n v="0"/>
    <n v="0"/>
    <n v="0"/>
    <n v="3748"/>
    <m/>
    <m/>
    <m/>
    <m/>
    <m/>
    <m/>
    <m/>
    <m/>
    <m/>
    <m/>
    <m/>
    <m/>
    <m/>
    <m/>
    <m/>
    <m/>
    <m/>
    <m/>
    <m/>
    <m/>
    <m/>
    <m/>
    <m/>
    <m/>
    <m/>
    <m/>
    <m/>
    <m/>
    <m/>
    <m/>
    <n v="0"/>
    <m/>
    <n v="0"/>
    <n v="0"/>
    <n v="0"/>
    <n v="0"/>
    <m/>
    <m/>
    <n v="0"/>
    <n v="0"/>
    <n v="0"/>
    <n v="59795"/>
    <n v="31852"/>
    <n v="91647"/>
    <m/>
    <s v="Library Faculty Coordinator"/>
    <s v="yes"/>
    <m/>
    <m/>
    <s v="Release time"/>
    <m/>
    <m/>
    <n v="1602"/>
    <n v="1839"/>
    <n v="0"/>
    <n v="0"/>
    <n v="61163"/>
    <n v="0"/>
    <n v="0"/>
    <n v="182"/>
    <m/>
    <n v="24"/>
    <n v="179"/>
    <n v="390"/>
    <n v="1727"/>
    <m/>
    <m/>
    <n v="4"/>
    <n v="3.27"/>
    <m/>
    <m/>
    <n v="6"/>
    <n v="4.97"/>
    <n v="8.24"/>
    <n v="41.73"/>
    <n v="6328"/>
    <s v="actual"/>
    <n v="10811"/>
    <n v="27831"/>
    <n v="6448"/>
    <n v="2292"/>
    <m/>
    <n v="7517"/>
    <n v="54899"/>
    <m/>
    <m/>
    <n v="27"/>
    <n v="19"/>
    <n v="25"/>
    <n v="15"/>
    <m/>
    <m/>
    <m/>
    <m/>
    <m/>
    <m/>
    <m/>
    <m/>
    <m/>
    <m/>
    <m/>
    <m/>
    <m/>
    <n v="117"/>
    <n v="2792"/>
    <n v="1"/>
    <n v="2"/>
    <n v="27"/>
    <n v="65"/>
    <n v="32"/>
    <n v="30"/>
    <n v="4"/>
    <n v="0"/>
    <n v="4"/>
    <n v="0"/>
    <m/>
    <m/>
    <m/>
    <m/>
    <m/>
    <m/>
    <n v="49"/>
    <n v="0.4811395899483889"/>
    <n v="0"/>
    <n v="0.17130948094318418"/>
    <n v="0"/>
    <n v="0.30665488232020688"/>
    <n v="4.0896046788220015E-2"/>
    <m/>
    <n v="0"/>
    <n v="0.65244907089157311"/>
    <n v="0.34755092910842689"/>
    <m/>
    <m/>
    <m/>
    <m/>
    <m/>
    <m/>
    <m/>
    <m/>
    <m/>
    <m/>
    <m/>
    <n v="926.6594313453453"/>
    <x v="0"/>
  </r>
  <r>
    <s v="San Jose CCD"/>
    <x v="91"/>
    <s v="472"/>
    <s v="Multi-College District"/>
    <x v="0"/>
    <n v="0.56709145427286356"/>
    <n v="0.17256371814092952"/>
    <n v="0.28999999999999998"/>
    <n v="29.9"/>
    <n v="3.8"/>
    <n v="20090"/>
    <x v="3"/>
    <x v="804"/>
    <x v="166"/>
    <x v="6"/>
    <n v="80"/>
    <n v="300"/>
    <n v="30"/>
    <n v="52"/>
    <m/>
    <n v="17341"/>
    <m/>
    <n v="2000"/>
    <n v="25138"/>
    <n v="0"/>
    <n v="0"/>
    <m/>
    <m/>
    <n v="0"/>
    <n v="2746"/>
    <n v="47225"/>
    <n v="0"/>
    <m/>
    <n v="0"/>
    <n v="0"/>
    <n v="0"/>
    <n v="0"/>
    <m/>
    <m/>
    <n v="0"/>
    <n v="0"/>
    <n v="0"/>
    <n v="8655"/>
    <m/>
    <n v="0"/>
    <n v="0"/>
    <n v="0"/>
    <n v="0"/>
    <m/>
    <m/>
    <n v="0"/>
    <n v="0"/>
    <n v="8655"/>
    <n v="0"/>
    <m/>
    <n v="0"/>
    <n v="0"/>
    <n v="0"/>
    <n v="0"/>
    <m/>
    <m/>
    <n v="0"/>
    <n v="0"/>
    <n v="0"/>
    <m/>
    <m/>
    <m/>
    <m/>
    <m/>
    <m/>
    <m/>
    <m/>
    <m/>
    <m/>
    <m/>
    <m/>
    <m/>
    <m/>
    <m/>
    <m/>
    <m/>
    <m/>
    <m/>
    <m/>
    <m/>
    <m/>
    <n v="11135"/>
    <m/>
    <n v="0"/>
    <n v="0"/>
    <n v="0"/>
    <m/>
    <m/>
    <n v="17343"/>
    <n v="0"/>
    <n v="0"/>
    <n v="28478"/>
    <m/>
    <m/>
    <m/>
    <m/>
    <m/>
    <m/>
    <m/>
    <m/>
    <m/>
    <m/>
    <m/>
    <m/>
    <m/>
    <m/>
    <m/>
    <m/>
    <m/>
    <m/>
    <m/>
    <m/>
    <m/>
    <m/>
    <n v="3564"/>
    <m/>
    <n v="0"/>
    <n v="0"/>
    <n v="0"/>
    <m/>
    <m/>
    <n v="0"/>
    <n v="0"/>
    <n v="0"/>
    <n v="3564"/>
    <m/>
    <m/>
    <m/>
    <m/>
    <m/>
    <m/>
    <m/>
    <m/>
    <m/>
    <m/>
    <m/>
    <m/>
    <m/>
    <m/>
    <m/>
    <m/>
    <m/>
    <m/>
    <m/>
    <m/>
    <m/>
    <m/>
    <m/>
    <m/>
    <m/>
    <m/>
    <m/>
    <m/>
    <m/>
    <m/>
    <n v="0"/>
    <m/>
    <n v="0"/>
    <n v="0"/>
    <n v="0"/>
    <n v="0"/>
    <m/>
    <m/>
    <n v="0"/>
    <n v="0"/>
    <n v="0"/>
    <n v="55880"/>
    <n v="32042"/>
    <n v="87922"/>
    <m/>
    <s v="Library Faculty Coordinator"/>
    <s v="yes"/>
    <m/>
    <m/>
    <s v="Release time"/>
    <m/>
    <m/>
    <n v="1787"/>
    <n v="2212"/>
    <n v="0"/>
    <n v="0"/>
    <n v="62950"/>
    <n v="0"/>
    <n v="0"/>
    <n v="144"/>
    <m/>
    <n v="24"/>
    <n v="37"/>
    <n v="53"/>
    <n v="1759"/>
    <m/>
    <m/>
    <n v="4"/>
    <n v="3.27"/>
    <m/>
    <m/>
    <n v="5"/>
    <n v="4.6399999999999997"/>
    <n v="7.91"/>
    <n v="30.17"/>
    <n v="7031"/>
    <s v="actual"/>
    <n v="13342"/>
    <n v="40964"/>
    <n v="5425"/>
    <n v="2105"/>
    <m/>
    <n v="9143"/>
    <n v="70979"/>
    <m/>
    <m/>
    <n v="31"/>
    <n v="22"/>
    <n v="30"/>
    <n v="20"/>
    <m/>
    <m/>
    <m/>
    <m/>
    <m/>
    <m/>
    <m/>
    <m/>
    <m/>
    <m/>
    <m/>
    <m/>
    <m/>
    <n v="111"/>
    <n v="2485"/>
    <n v="2"/>
    <n v="3"/>
    <n v="32"/>
    <n v="65"/>
    <n v="32"/>
    <n v="30"/>
    <n v="4"/>
    <n v="0"/>
    <n v="4"/>
    <n v="0"/>
    <m/>
    <m/>
    <m/>
    <m/>
    <m/>
    <m/>
    <n v="26"/>
    <n v="0.53712381428993883"/>
    <n v="0"/>
    <n v="9.8439525943449874E-2"/>
    <n v="0"/>
    <n v="0.32390073019267079"/>
    <n v="4.0535929573940539E-2"/>
    <m/>
    <n v="0"/>
    <n v="0.63556334023338867"/>
    <n v="0.36443665976661133"/>
    <m/>
    <m/>
    <m/>
    <m/>
    <m/>
    <m/>
    <m/>
    <m/>
    <m/>
    <m/>
    <m/>
    <n v="1072.6839804948554"/>
    <x v="0"/>
  </r>
  <r>
    <s v="San Jose CCD"/>
    <x v="91"/>
    <s v="472"/>
    <s v="Multi-College District"/>
    <x v="0"/>
    <n v="0.56709145427286356"/>
    <n v="0.17256371814092952"/>
    <n v="0.28999999999999998"/>
    <n v="29.9"/>
    <n v="3.8"/>
    <n v="20100"/>
    <x v="4"/>
    <x v="805"/>
    <x v="166"/>
    <x v="6"/>
    <n v="80"/>
    <n v="300"/>
    <n v="30"/>
    <n v="52"/>
    <m/>
    <n v="11132"/>
    <m/>
    <n v="0"/>
    <n v="0"/>
    <n v="0"/>
    <n v="0"/>
    <m/>
    <m/>
    <n v="0"/>
    <n v="0"/>
    <n v="11132"/>
    <n v="0"/>
    <m/>
    <n v="0"/>
    <n v="0"/>
    <n v="0"/>
    <n v="0"/>
    <m/>
    <m/>
    <n v="0"/>
    <n v="0"/>
    <n v="0"/>
    <n v="4525"/>
    <m/>
    <n v="0"/>
    <n v="0"/>
    <n v="0"/>
    <n v="0"/>
    <m/>
    <m/>
    <n v="0"/>
    <n v="0"/>
    <n v="4525"/>
    <n v="0"/>
    <m/>
    <n v="0"/>
    <n v="0"/>
    <n v="0"/>
    <n v="0"/>
    <m/>
    <m/>
    <n v="0"/>
    <n v="0"/>
    <n v="0"/>
    <m/>
    <m/>
    <m/>
    <m/>
    <m/>
    <m/>
    <m/>
    <m/>
    <m/>
    <m/>
    <m/>
    <m/>
    <m/>
    <m/>
    <m/>
    <m/>
    <m/>
    <m/>
    <m/>
    <m/>
    <m/>
    <m/>
    <n v="1789"/>
    <m/>
    <n v="0"/>
    <n v="18000"/>
    <n v="0"/>
    <m/>
    <m/>
    <n v="0"/>
    <n v="0"/>
    <n v="0"/>
    <n v="19789"/>
    <m/>
    <m/>
    <m/>
    <m/>
    <m/>
    <m/>
    <m/>
    <m/>
    <m/>
    <m/>
    <m/>
    <m/>
    <m/>
    <m/>
    <m/>
    <m/>
    <m/>
    <m/>
    <m/>
    <m/>
    <m/>
    <m/>
    <n v="121"/>
    <m/>
    <n v="0"/>
    <n v="0"/>
    <n v="0"/>
    <m/>
    <m/>
    <n v="0"/>
    <n v="0"/>
    <n v="0"/>
    <n v="121"/>
    <m/>
    <m/>
    <m/>
    <m/>
    <m/>
    <m/>
    <m/>
    <m/>
    <m/>
    <m/>
    <m/>
    <m/>
    <m/>
    <m/>
    <m/>
    <m/>
    <m/>
    <m/>
    <m/>
    <m/>
    <m/>
    <m/>
    <m/>
    <m/>
    <m/>
    <m/>
    <m/>
    <m/>
    <m/>
    <m/>
    <n v="0"/>
    <m/>
    <n v="0"/>
    <n v="0"/>
    <n v="0"/>
    <n v="0"/>
    <m/>
    <m/>
    <n v="0"/>
    <n v="0"/>
    <n v="0"/>
    <n v="15657"/>
    <n v="19910"/>
    <n v="35567"/>
    <m/>
    <s v="Library Faculty Coordinator"/>
    <s v="yes"/>
    <m/>
    <m/>
    <s v="Release time"/>
    <m/>
    <m/>
    <n v="587"/>
    <n v="709"/>
    <n v="0"/>
    <n v="0"/>
    <n v="63537"/>
    <n v="0"/>
    <n v="0"/>
    <n v="78"/>
    <n v="0"/>
    <n v="24"/>
    <n v="172"/>
    <n v="247"/>
    <n v="1931"/>
    <m/>
    <m/>
    <n v="4"/>
    <n v="3.27"/>
    <m/>
    <m/>
    <n v="5"/>
    <n v="4.6399999999999997"/>
    <n v="7.91"/>
    <n v="11.28"/>
    <n v="5640"/>
    <s v="actual"/>
    <n v="12343"/>
    <n v="39156"/>
    <n v="5560"/>
    <n v="2119"/>
    <m/>
    <n v="6870"/>
    <n v="66048"/>
    <m/>
    <m/>
    <n v="30"/>
    <n v="17"/>
    <n v="48"/>
    <n v="34"/>
    <m/>
    <m/>
    <m/>
    <m/>
    <m/>
    <m/>
    <m/>
    <m/>
    <m/>
    <m/>
    <m/>
    <m/>
    <m/>
    <n v="79"/>
    <n v="2047"/>
    <n v="1"/>
    <n v="2"/>
    <n v="44"/>
    <n v="62.5"/>
    <n v="32"/>
    <n v="30"/>
    <n v="4"/>
    <n v="0"/>
    <n v="4"/>
    <n v="0"/>
    <m/>
    <m/>
    <m/>
    <m/>
    <m/>
    <m/>
    <n v="27"/>
    <n v="0.3129867573874659"/>
    <n v="0"/>
    <n v="0.12722467455787667"/>
    <n v="0"/>
    <n v="0.55638653808305449"/>
    <n v="3.4020299716028901E-3"/>
    <m/>
    <n v="0"/>
    <n v="0.44021143194534257"/>
    <n v="0.55978856805465738"/>
    <m/>
    <m/>
    <m/>
    <m/>
    <m/>
    <m/>
    <m/>
    <m/>
    <m/>
    <m/>
    <m/>
    <n v="1074.0695683583112"/>
    <x v="0"/>
  </r>
  <r>
    <s v="San Jose CCD"/>
    <x v="91"/>
    <s v="472"/>
    <s v="Multi-College District"/>
    <x v="0"/>
    <n v="0.56709145427286356"/>
    <n v="0.17256371814092952"/>
    <n v="0.28999999999999998"/>
    <n v="29.9"/>
    <n v="3.8"/>
    <n v="20110"/>
    <x v="5"/>
    <x v="806"/>
    <x v="166"/>
    <x v="6"/>
    <n v="80"/>
    <n v="300"/>
    <n v="30"/>
    <n v="52"/>
    <s v="wireless access through out library"/>
    <n v="22361"/>
    <m/>
    <m/>
    <m/>
    <m/>
    <m/>
    <m/>
    <m/>
    <m/>
    <n v="4633"/>
    <n v="26994"/>
    <m/>
    <m/>
    <m/>
    <m/>
    <m/>
    <m/>
    <m/>
    <m/>
    <m/>
    <m/>
    <n v="0"/>
    <n v="4284"/>
    <m/>
    <m/>
    <m/>
    <m/>
    <m/>
    <m/>
    <m/>
    <m/>
    <m/>
    <n v="4284"/>
    <m/>
    <m/>
    <m/>
    <m/>
    <m/>
    <m/>
    <m/>
    <m/>
    <m/>
    <m/>
    <n v="0"/>
    <m/>
    <m/>
    <m/>
    <m/>
    <m/>
    <m/>
    <m/>
    <m/>
    <m/>
    <m/>
    <m/>
    <m/>
    <m/>
    <m/>
    <m/>
    <m/>
    <m/>
    <m/>
    <m/>
    <m/>
    <m/>
    <m/>
    <n v="18468"/>
    <m/>
    <m/>
    <m/>
    <m/>
    <m/>
    <m/>
    <m/>
    <m/>
    <m/>
    <n v="18468"/>
    <m/>
    <m/>
    <m/>
    <m/>
    <m/>
    <m/>
    <m/>
    <m/>
    <m/>
    <m/>
    <m/>
    <m/>
    <m/>
    <m/>
    <m/>
    <m/>
    <m/>
    <m/>
    <m/>
    <m/>
    <m/>
    <m/>
    <n v="25"/>
    <m/>
    <m/>
    <m/>
    <m/>
    <m/>
    <m/>
    <m/>
    <m/>
    <m/>
    <n v="25"/>
    <m/>
    <m/>
    <m/>
    <m/>
    <m/>
    <m/>
    <m/>
    <m/>
    <m/>
    <m/>
    <m/>
    <m/>
    <m/>
    <m/>
    <m/>
    <m/>
    <m/>
    <m/>
    <m/>
    <m/>
    <m/>
    <m/>
    <m/>
    <m/>
    <m/>
    <m/>
    <m/>
    <m/>
    <m/>
    <m/>
    <m/>
    <m/>
    <m/>
    <m/>
    <m/>
    <m/>
    <m/>
    <m/>
    <m/>
    <m/>
    <n v="0"/>
    <n v="31278"/>
    <n v="18493"/>
    <n v="49771"/>
    <m/>
    <s v="Library Coordinator (faculty)"/>
    <s v="yes"/>
    <m/>
    <m/>
    <s v="Release time"/>
    <m/>
    <m/>
    <n v="736"/>
    <n v="874"/>
    <m/>
    <m/>
    <n v="61922"/>
    <n v="0"/>
    <n v="0"/>
    <n v="86"/>
    <n v="0"/>
    <n v="14"/>
    <n v="12"/>
    <n v="12"/>
    <n v="2071"/>
    <m/>
    <m/>
    <n v="5"/>
    <n v="3.48"/>
    <m/>
    <m/>
    <n v="5"/>
    <n v="4.6399999999999997"/>
    <n v="8.1199999999999992"/>
    <n v="0.36"/>
    <n v="5517"/>
    <s v="actual"/>
    <n v="13693"/>
    <n v="40051"/>
    <n v="3667"/>
    <n v="1921"/>
    <m/>
    <n v="5144"/>
    <n v="64476"/>
    <m/>
    <m/>
    <n v="11"/>
    <n v="7"/>
    <n v="32"/>
    <n v="12"/>
    <m/>
    <m/>
    <m/>
    <m/>
    <m/>
    <m/>
    <m/>
    <m/>
    <m/>
    <m/>
    <m/>
    <m/>
    <m/>
    <n v="104"/>
    <n v="2708"/>
    <n v="1"/>
    <n v="2"/>
    <n v="21"/>
    <n v="59.5"/>
    <n v="28"/>
    <n v="28"/>
    <n v="4"/>
    <n v="0"/>
    <n v="4"/>
    <n v="0"/>
    <m/>
    <m/>
    <m/>
    <m/>
    <m/>
    <n v="102821"/>
    <n v="12"/>
    <n v="0.54236402724478106"/>
    <n v="0"/>
    <n v="8.6074219927266882E-2"/>
    <n v="0"/>
    <n v="0.37105945229149506"/>
    <n v="5.0230053645697293E-4"/>
    <m/>
    <n v="0"/>
    <n v="0.62843824717204799"/>
    <n v="0.37156175282795201"/>
    <m/>
    <m/>
    <m/>
    <m/>
    <m/>
    <m/>
    <m/>
    <m/>
    <m/>
    <m/>
    <m/>
    <n v="994.20232230823115"/>
    <x v="0"/>
  </r>
  <r>
    <s v="San Jose CCD"/>
    <x v="91"/>
    <s v="472"/>
    <s v="Multi-College District"/>
    <x v="0"/>
    <n v="0.56709145427286356"/>
    <n v="0.17256371814092952"/>
    <n v="0.28999999999999998"/>
    <n v="29.9"/>
    <n v="3.8"/>
    <n v="20120"/>
    <x v="6"/>
    <x v="807"/>
    <x v="166"/>
    <x v="6"/>
    <n v="80"/>
    <n v="300"/>
    <n v="30"/>
    <n v="52"/>
    <s v="wireless access through out library"/>
    <n v="31624"/>
    <m/>
    <m/>
    <m/>
    <m/>
    <m/>
    <m/>
    <m/>
    <m/>
    <n v="12471"/>
    <n v="44095"/>
    <n v="7232"/>
    <m/>
    <m/>
    <m/>
    <m/>
    <m/>
    <m/>
    <m/>
    <m/>
    <m/>
    <n v="7232"/>
    <n v="4585"/>
    <m/>
    <m/>
    <m/>
    <m/>
    <m/>
    <m/>
    <m/>
    <m/>
    <m/>
    <n v="4585"/>
    <m/>
    <m/>
    <m/>
    <m/>
    <m/>
    <m/>
    <m/>
    <m/>
    <m/>
    <m/>
    <n v="0"/>
    <m/>
    <m/>
    <m/>
    <m/>
    <m/>
    <m/>
    <m/>
    <m/>
    <m/>
    <m/>
    <m/>
    <m/>
    <m/>
    <m/>
    <m/>
    <m/>
    <m/>
    <m/>
    <m/>
    <m/>
    <m/>
    <m/>
    <n v="3886"/>
    <m/>
    <m/>
    <m/>
    <m/>
    <m/>
    <m/>
    <m/>
    <n v="14639"/>
    <m/>
    <n v="18525"/>
    <m/>
    <m/>
    <m/>
    <m/>
    <m/>
    <m/>
    <m/>
    <m/>
    <m/>
    <m/>
    <m/>
    <m/>
    <m/>
    <m/>
    <m/>
    <m/>
    <m/>
    <m/>
    <m/>
    <m/>
    <m/>
    <m/>
    <n v="270"/>
    <m/>
    <m/>
    <m/>
    <m/>
    <m/>
    <m/>
    <m/>
    <m/>
    <m/>
    <n v="270"/>
    <m/>
    <m/>
    <m/>
    <m/>
    <m/>
    <m/>
    <m/>
    <m/>
    <m/>
    <m/>
    <m/>
    <m/>
    <m/>
    <m/>
    <m/>
    <m/>
    <m/>
    <m/>
    <m/>
    <m/>
    <m/>
    <m/>
    <m/>
    <m/>
    <m/>
    <m/>
    <m/>
    <m/>
    <m/>
    <m/>
    <m/>
    <m/>
    <m/>
    <m/>
    <m/>
    <m/>
    <m/>
    <m/>
    <m/>
    <m/>
    <n v="0"/>
    <n v="48680"/>
    <n v="26027"/>
    <n v="74707"/>
    <m/>
    <s v="Library Coordinator (faculty)"/>
    <s v="yes"/>
    <m/>
    <m/>
    <s v="Release time"/>
    <m/>
    <m/>
    <n v="973"/>
    <n v="1190"/>
    <m/>
    <m/>
    <n v="62618"/>
    <n v="263"/>
    <n v="263"/>
    <n v="86"/>
    <n v="0"/>
    <n v="14"/>
    <n v="14"/>
    <n v="16"/>
    <n v="2072"/>
    <m/>
    <m/>
    <n v="5"/>
    <n v="3.36"/>
    <m/>
    <m/>
    <n v="4"/>
    <n v="3.84"/>
    <n v="7.1999999999999993"/>
    <n v="0.36"/>
    <n v="5474"/>
    <s v="actual"/>
    <n v="12217"/>
    <n v="37374"/>
    <n v="3179"/>
    <n v="1140"/>
    <m/>
    <n v="5108"/>
    <n v="59018"/>
    <m/>
    <m/>
    <n v="9"/>
    <n v="6"/>
    <n v="36"/>
    <n v="18"/>
    <m/>
    <m/>
    <m/>
    <m/>
    <m/>
    <m/>
    <m/>
    <m/>
    <m/>
    <m/>
    <m/>
    <m/>
    <m/>
    <n v="105"/>
    <n v="2913"/>
    <n v="1"/>
    <n v="2"/>
    <n v="40"/>
    <n v="47.5"/>
    <n v="28"/>
    <n v="28"/>
    <n v="0"/>
    <n v="0"/>
    <n v="0"/>
    <n v="0"/>
    <m/>
    <m/>
    <m/>
    <m/>
    <m/>
    <n v="118212"/>
    <n v="7"/>
    <n v="0.59023920114580963"/>
    <n v="9.6804850951048765E-2"/>
    <n v="6.1373097567831665E-2"/>
    <n v="0"/>
    <n v="0.2479687311764627"/>
    <n v="3.6141191588472299E-3"/>
    <m/>
    <n v="0"/>
    <n v="0.65161229871364135"/>
    <n v="0.34838770128635871"/>
    <m/>
    <m/>
    <m/>
    <m/>
    <m/>
    <m/>
    <m/>
    <m/>
    <m/>
    <m/>
    <m/>
    <n v="1008.9372486772472"/>
    <x v="0"/>
  </r>
  <r>
    <s v="San Jose CCD"/>
    <x v="91"/>
    <s v="472"/>
    <s v="Multi-College District"/>
    <x v="0"/>
    <n v="0.56709145427286356"/>
    <n v="0.17256371814092952"/>
    <n v="0.28999999999999998"/>
    <n v="29.9"/>
    <n v="3.8"/>
    <n v="20130"/>
    <x v="7"/>
    <x v="808"/>
    <x v="166"/>
    <x v="6"/>
    <n v="80"/>
    <n v="300"/>
    <n v="30"/>
    <n v="52"/>
    <m/>
    <n v="29820"/>
    <m/>
    <m/>
    <m/>
    <m/>
    <m/>
    <m/>
    <m/>
    <m/>
    <n v="5028"/>
    <n v="34848"/>
    <n v="4556"/>
    <m/>
    <m/>
    <m/>
    <m/>
    <m/>
    <m/>
    <m/>
    <m/>
    <m/>
    <n v="4556"/>
    <n v="4434"/>
    <m/>
    <m/>
    <m/>
    <m/>
    <m/>
    <m/>
    <m/>
    <m/>
    <m/>
    <n v="4434"/>
    <m/>
    <m/>
    <m/>
    <m/>
    <m/>
    <m/>
    <m/>
    <m/>
    <m/>
    <m/>
    <m/>
    <m/>
    <m/>
    <m/>
    <m/>
    <m/>
    <m/>
    <m/>
    <m/>
    <m/>
    <m/>
    <m/>
    <m/>
    <m/>
    <m/>
    <m/>
    <m/>
    <m/>
    <m/>
    <m/>
    <m/>
    <m/>
    <m/>
    <n v="18963"/>
    <m/>
    <m/>
    <m/>
    <m/>
    <m/>
    <m/>
    <m/>
    <m/>
    <m/>
    <n v="18963"/>
    <m/>
    <m/>
    <m/>
    <m/>
    <m/>
    <m/>
    <m/>
    <m/>
    <m/>
    <m/>
    <m/>
    <m/>
    <m/>
    <m/>
    <m/>
    <m/>
    <m/>
    <m/>
    <m/>
    <m/>
    <m/>
    <m/>
    <n v="1179"/>
    <m/>
    <m/>
    <m/>
    <m/>
    <m/>
    <m/>
    <m/>
    <m/>
    <m/>
    <n v="1179"/>
    <m/>
    <m/>
    <m/>
    <m/>
    <m/>
    <m/>
    <m/>
    <m/>
    <m/>
    <m/>
    <m/>
    <m/>
    <m/>
    <m/>
    <m/>
    <m/>
    <m/>
    <m/>
    <m/>
    <m/>
    <m/>
    <m/>
    <m/>
    <m/>
    <m/>
    <m/>
    <m/>
    <m/>
    <m/>
    <m/>
    <m/>
    <m/>
    <m/>
    <n v="3556"/>
    <m/>
    <m/>
    <m/>
    <m/>
    <m/>
    <m/>
    <n v="3556"/>
    <n v="39282"/>
    <n v="24698"/>
    <n v="67536"/>
    <s v="Other"/>
    <s v="Library Coordinator"/>
    <s v="yes"/>
    <m/>
    <m/>
    <s v="Release time"/>
    <m/>
    <m/>
    <n v="1394"/>
    <n v="1685"/>
    <n v="150"/>
    <n v="150"/>
    <n v="61435"/>
    <n v="255"/>
    <n v="255"/>
    <n v="83"/>
    <n v="0"/>
    <n v="14"/>
    <n v="84"/>
    <n v="106"/>
    <n v="2496"/>
    <m/>
    <m/>
    <n v="5"/>
    <n v="3.36"/>
    <n v="0"/>
    <n v="4"/>
    <n v="4"/>
    <n v="3.84"/>
    <n v="7.1999999999999993"/>
    <n v="0.35"/>
    <n v="6153"/>
    <s v="actual"/>
    <n v="10719"/>
    <n v="31914"/>
    <n v="2789"/>
    <n v="1609"/>
    <n v="349"/>
    <m/>
    <n v="47380"/>
    <m/>
    <m/>
    <n v="15"/>
    <n v="10"/>
    <n v="30"/>
    <n v="16"/>
    <s v="Yes"/>
    <s v="San Jose State University"/>
    <s v="San Francisco State University"/>
    <s v="Cornell University"/>
    <s v="California State Polytechnic University"/>
    <s v="Minnesota State University - Mankato"/>
    <m/>
    <m/>
    <m/>
    <m/>
    <m/>
    <s v="No"/>
    <m/>
    <n v="105"/>
    <n v="2462"/>
    <n v="1"/>
    <n v="2"/>
    <n v="29"/>
    <n v="47.5"/>
    <n v="28"/>
    <n v="28"/>
    <n v="0"/>
    <n v="0"/>
    <n v="0"/>
    <n v="0"/>
    <s v="No"/>
    <m/>
    <m/>
    <s v="No"/>
    <s v="Yes"/>
    <n v="121903"/>
    <n v="5"/>
    <n v="0.51599147121535183"/>
    <n v="6.7460317460317457E-2"/>
    <n v="6.5653873489694384E-2"/>
    <n v="0"/>
    <n v="0.28078358208955223"/>
    <n v="1.7457356076759061E-2"/>
    <m/>
    <n v="5.2653399668325045E-2"/>
    <n v="0.58164534470504625"/>
    <n v="0.36570125562662875"/>
    <m/>
    <m/>
    <m/>
    <m/>
    <m/>
    <m/>
    <m/>
    <m/>
    <m/>
    <m/>
    <m/>
    <n v="945.01679894179904"/>
    <x v="0"/>
  </r>
  <r>
    <s v="San Jose CCD"/>
    <x v="91"/>
    <s v="472"/>
    <s v="Multi-College District"/>
    <x v="0"/>
    <n v="0.56709145427286356"/>
    <n v="0.17256371814092952"/>
    <n v="0.28999999999999998"/>
    <n v="29.9"/>
    <n v="3.8"/>
    <n v="20140"/>
    <x v="8"/>
    <x v="809"/>
    <x v="166"/>
    <x v="6"/>
    <n v="80"/>
    <n v="300"/>
    <n v="30"/>
    <n v="70"/>
    <m/>
    <n v="32637"/>
    <m/>
    <m/>
    <m/>
    <m/>
    <m/>
    <m/>
    <m/>
    <n v="2973"/>
    <m/>
    <n v="35610"/>
    <m/>
    <m/>
    <m/>
    <m/>
    <m/>
    <m/>
    <m/>
    <m/>
    <n v="1422"/>
    <m/>
    <n v="1422"/>
    <m/>
    <m/>
    <m/>
    <m/>
    <m/>
    <m/>
    <m/>
    <m/>
    <n v="4149"/>
    <n v="53"/>
    <n v="4202"/>
    <m/>
    <m/>
    <m/>
    <m/>
    <m/>
    <m/>
    <m/>
    <m/>
    <m/>
    <m/>
    <n v="0"/>
    <m/>
    <m/>
    <m/>
    <m/>
    <m/>
    <m/>
    <m/>
    <m/>
    <n v="20482"/>
    <m/>
    <n v="20482"/>
    <m/>
    <m/>
    <m/>
    <m/>
    <m/>
    <m/>
    <m/>
    <m/>
    <m/>
    <m/>
    <n v="0"/>
    <n v="0"/>
    <n v="0"/>
    <n v="0"/>
    <n v="0"/>
    <n v="0"/>
    <n v="0"/>
    <n v="0"/>
    <n v="0"/>
    <n v="20482"/>
    <n v="0"/>
    <n v="20482"/>
    <m/>
    <m/>
    <m/>
    <m/>
    <m/>
    <m/>
    <m/>
    <m/>
    <m/>
    <m/>
    <n v="0"/>
    <n v="1818"/>
    <m/>
    <m/>
    <m/>
    <m/>
    <m/>
    <m/>
    <m/>
    <m/>
    <m/>
    <n v="1818"/>
    <n v="1818"/>
    <n v="0"/>
    <n v="0"/>
    <n v="0"/>
    <n v="0"/>
    <n v="0"/>
    <n v="0"/>
    <n v="0"/>
    <n v="0"/>
    <n v="0"/>
    <n v="1818"/>
    <m/>
    <m/>
    <m/>
    <m/>
    <m/>
    <m/>
    <m/>
    <m/>
    <m/>
    <n v="0"/>
    <m/>
    <m/>
    <m/>
    <m/>
    <m/>
    <m/>
    <m/>
    <m/>
    <m/>
    <n v="0"/>
    <n v="0"/>
    <n v="0"/>
    <n v="0"/>
    <n v="0"/>
    <n v="0"/>
    <n v="0"/>
    <n v="0"/>
    <n v="0"/>
    <n v="0"/>
    <n v="0"/>
    <n v="1945"/>
    <m/>
    <m/>
    <m/>
    <m/>
    <m/>
    <m/>
    <m/>
    <n v="2800"/>
    <m/>
    <n v="4745"/>
    <n v="39812"/>
    <n v="23722"/>
    <n v="68279"/>
    <s v="Other"/>
    <s v="Library Coordinator"/>
    <s v="yes"/>
    <m/>
    <m/>
    <s v="Release time"/>
    <m/>
    <m/>
    <n v="1401"/>
    <n v="1525"/>
    <n v="6"/>
    <n v="6"/>
    <n v="63563"/>
    <n v="11"/>
    <n v="434"/>
    <n v="60"/>
    <n v="0"/>
    <n v="14"/>
    <n v="106"/>
    <n v="127"/>
    <n v="2053"/>
    <s v="No"/>
    <m/>
    <n v="3"/>
    <n v="3.66"/>
    <n v="0"/>
    <n v="4"/>
    <n v="4"/>
    <n v="3.84"/>
    <n v="7.5"/>
    <n v="0.3"/>
    <n v="4533"/>
    <s v="actual"/>
    <n v="8326"/>
    <n v="27599"/>
    <n v="2637"/>
    <n v="606"/>
    <n v="365"/>
    <m/>
    <n v="39533"/>
    <n v="18"/>
    <n v="0"/>
    <m/>
    <n v="11"/>
    <n v="74"/>
    <n v="24"/>
    <s v="Yes"/>
    <s v="Saint Thomas University"/>
    <s v="UC Irvine"/>
    <s v="California State Polytechnic University"/>
    <s v="Grossmont/Cuyamaca Community College District"/>
    <s v="Utah State Library"/>
    <s v="San Jose State University"/>
    <s v="Cornell University"/>
    <s v="California institute of Intregal Studies"/>
    <s v="Folsom Lake College Library"/>
    <m/>
    <s v="No"/>
    <m/>
    <n v="98"/>
    <n v="2507"/>
    <n v="1"/>
    <n v="1"/>
    <n v="14"/>
    <n v="47.5"/>
    <n v="38"/>
    <n v="38"/>
    <n v="0"/>
    <n v="0"/>
    <n v="0"/>
    <n v="0"/>
    <s v="No"/>
    <m/>
    <s v="No"/>
    <s v="No"/>
    <s v="Yes"/>
    <n v="136123"/>
    <n v="20"/>
    <n v="0.5215366364475168"/>
    <n v="2.0826315558224343E-2"/>
    <n v="6.1541616016637622E-2"/>
    <n v="0"/>
    <n v="0.29997510215439593"/>
    <n v="2.6626049004818464E-2"/>
    <n v="0"/>
    <n v="6.9494280818406834E-2"/>
    <n v="0.58307825246415446"/>
    <n v="0.34742746671743874"/>
    <n v="0.61"/>
    <s v="Yes"/>
    <m/>
    <m/>
    <m/>
    <s v="Grant Outside of College"/>
    <s v="Textbook Donations from Faculty"/>
    <m/>
    <m/>
    <m/>
    <m/>
    <n v="874.35992380952712"/>
    <x v="0"/>
  </r>
  <r>
    <s v="San Mateo CCD"/>
    <x v="92"/>
    <s v="372"/>
    <s v="Multi-College District"/>
    <x v="3"/>
    <n v="0.42654159194371638"/>
    <n v="0.11167057525175886"/>
    <n v="0.38"/>
    <n v="34.799999999999997"/>
    <n v="20"/>
    <n v="20060"/>
    <x v="0"/>
    <x v="810"/>
    <x v="167"/>
    <x v="18"/>
    <n v="0"/>
    <n v="300"/>
    <n v="28"/>
    <n v="79"/>
    <n v="47"/>
    <n v="0"/>
    <m/>
    <n v="0"/>
    <n v="0"/>
    <n v="0"/>
    <n v="0"/>
    <m/>
    <m/>
    <n v="62797"/>
    <n v="0"/>
    <n v="62797"/>
    <n v="0"/>
    <m/>
    <n v="0"/>
    <n v="0"/>
    <n v="0"/>
    <n v="0"/>
    <m/>
    <m/>
    <n v="26354"/>
    <n v="0"/>
    <n v="0"/>
    <n v="0"/>
    <m/>
    <n v="0"/>
    <n v="0"/>
    <n v="0"/>
    <n v="0"/>
    <m/>
    <m/>
    <n v="0"/>
    <n v="0"/>
    <n v="0"/>
    <n v="0"/>
    <m/>
    <n v="0"/>
    <n v="0"/>
    <n v="0"/>
    <n v="0"/>
    <m/>
    <m/>
    <n v="0"/>
    <n v="0"/>
    <n v="0"/>
    <m/>
    <m/>
    <m/>
    <m/>
    <m/>
    <m/>
    <m/>
    <m/>
    <m/>
    <m/>
    <m/>
    <m/>
    <m/>
    <m/>
    <m/>
    <m/>
    <m/>
    <m/>
    <m/>
    <m/>
    <m/>
    <m/>
    <n v="0"/>
    <m/>
    <n v="0"/>
    <n v="0"/>
    <n v="0"/>
    <m/>
    <m/>
    <n v="23776"/>
    <n v="0"/>
    <n v="0"/>
    <n v="0"/>
    <m/>
    <m/>
    <m/>
    <m/>
    <m/>
    <m/>
    <m/>
    <m/>
    <m/>
    <m/>
    <m/>
    <m/>
    <m/>
    <m/>
    <m/>
    <m/>
    <m/>
    <m/>
    <m/>
    <m/>
    <m/>
    <m/>
    <n v="0"/>
    <m/>
    <n v="0"/>
    <n v="0"/>
    <n v="0"/>
    <m/>
    <m/>
    <n v="0"/>
    <n v="0"/>
    <n v="0"/>
    <n v="0"/>
    <m/>
    <m/>
    <m/>
    <m/>
    <m/>
    <m/>
    <m/>
    <m/>
    <m/>
    <m/>
    <m/>
    <m/>
    <m/>
    <m/>
    <m/>
    <m/>
    <m/>
    <m/>
    <m/>
    <m/>
    <m/>
    <m/>
    <m/>
    <m/>
    <m/>
    <m/>
    <m/>
    <m/>
    <m/>
    <m/>
    <n v="0"/>
    <m/>
    <n v="0"/>
    <n v="0"/>
    <n v="0"/>
    <n v="0"/>
    <m/>
    <m/>
    <n v="0"/>
    <n v="0"/>
    <n v="0"/>
    <n v="62797"/>
    <m/>
    <n v="62797"/>
    <s v="Dean or other administrator"/>
    <m/>
    <s v="yes"/>
    <m/>
    <m/>
    <m/>
    <m/>
    <m/>
    <n v="2208"/>
    <n v="2371"/>
    <n v="494"/>
    <n v="494"/>
    <n v="96747"/>
    <n v="0"/>
    <n v="0"/>
    <n v="208"/>
    <m/>
    <n v="61"/>
    <n v="8"/>
    <n v="22"/>
    <n v="413"/>
    <m/>
    <m/>
    <n v="4.1900000000000004"/>
    <n v="4.1399999999999997"/>
    <m/>
    <m/>
    <n v="7"/>
    <n v="6.06"/>
    <n v="10.199999999999999"/>
    <n v="3.64"/>
    <n v="4821"/>
    <s v="actual"/>
    <n v="11920"/>
    <n v="14127"/>
    <n v="2527"/>
    <n v="2402"/>
    <m/>
    <n v="0"/>
    <n v="30976"/>
    <m/>
    <m/>
    <n v="26"/>
    <n v="22"/>
    <n v="87"/>
    <n v="14"/>
    <m/>
    <m/>
    <m/>
    <m/>
    <m/>
    <m/>
    <m/>
    <m/>
    <m/>
    <m/>
    <m/>
    <m/>
    <m/>
    <n v="82"/>
    <n v="1932"/>
    <n v="4"/>
    <n v="4"/>
    <n v="64"/>
    <n v="60.25"/>
    <n v="32"/>
    <n v="60.25"/>
    <n v="4"/>
    <n v="0"/>
    <n v="4"/>
    <n v="0"/>
    <m/>
    <m/>
    <m/>
    <m/>
    <m/>
    <n v="178757"/>
    <n v="752"/>
    <n v="1"/>
    <n v="0"/>
    <n v="0"/>
    <n v="0"/>
    <n v="0"/>
    <n v="0"/>
    <m/>
    <n v="0"/>
    <n v="1"/>
    <n v="0"/>
    <m/>
    <m/>
    <m/>
    <m/>
    <m/>
    <m/>
    <m/>
    <m/>
    <m/>
    <m/>
    <m/>
    <n v="883.63327731092443"/>
    <x v="0"/>
  </r>
  <r>
    <s v="San Mateo CCD"/>
    <x v="92"/>
    <s v="372"/>
    <s v="Multi-College District"/>
    <x v="3"/>
    <n v="0.42654159194371638"/>
    <n v="0.11167057525175886"/>
    <n v="0.38"/>
    <n v="34.799999999999997"/>
    <n v="20"/>
    <n v="20070"/>
    <x v="1"/>
    <x v="811"/>
    <x v="167"/>
    <x v="18"/>
    <n v="0"/>
    <n v="300"/>
    <n v="28"/>
    <n v="79"/>
    <n v="47"/>
    <n v="0"/>
    <m/>
    <n v="0"/>
    <n v="0"/>
    <n v="0"/>
    <n v="0"/>
    <m/>
    <m/>
    <n v="48388"/>
    <n v="0"/>
    <n v="48388"/>
    <n v="0"/>
    <m/>
    <n v="0"/>
    <n v="0"/>
    <n v="0"/>
    <n v="0"/>
    <m/>
    <m/>
    <n v="35685"/>
    <n v="0"/>
    <n v="0"/>
    <n v="0"/>
    <m/>
    <n v="0"/>
    <n v="0"/>
    <n v="0"/>
    <n v="0"/>
    <m/>
    <m/>
    <n v="0"/>
    <n v="0"/>
    <n v="0"/>
    <n v="0"/>
    <m/>
    <n v="0"/>
    <n v="0"/>
    <n v="0"/>
    <n v="0"/>
    <m/>
    <m/>
    <n v="0"/>
    <n v="0"/>
    <n v="0"/>
    <m/>
    <m/>
    <m/>
    <m/>
    <m/>
    <m/>
    <m/>
    <m/>
    <m/>
    <m/>
    <m/>
    <m/>
    <m/>
    <m/>
    <m/>
    <m/>
    <m/>
    <m/>
    <m/>
    <m/>
    <m/>
    <m/>
    <n v="0"/>
    <m/>
    <n v="0"/>
    <n v="0"/>
    <n v="0"/>
    <m/>
    <m/>
    <n v="41624"/>
    <n v="0"/>
    <n v="0"/>
    <n v="0"/>
    <m/>
    <m/>
    <m/>
    <m/>
    <m/>
    <m/>
    <m/>
    <m/>
    <m/>
    <m/>
    <m/>
    <m/>
    <m/>
    <m/>
    <m/>
    <m/>
    <m/>
    <m/>
    <m/>
    <m/>
    <m/>
    <m/>
    <n v="0"/>
    <m/>
    <n v="0"/>
    <n v="0"/>
    <n v="0"/>
    <m/>
    <m/>
    <n v="0"/>
    <n v="0"/>
    <n v="0"/>
    <n v="0"/>
    <m/>
    <m/>
    <m/>
    <m/>
    <m/>
    <m/>
    <m/>
    <m/>
    <m/>
    <m/>
    <m/>
    <m/>
    <m/>
    <m/>
    <m/>
    <m/>
    <m/>
    <m/>
    <m/>
    <m/>
    <m/>
    <m/>
    <m/>
    <m/>
    <m/>
    <m/>
    <m/>
    <m/>
    <m/>
    <m/>
    <n v="0"/>
    <m/>
    <n v="0"/>
    <n v="0"/>
    <n v="0"/>
    <n v="0"/>
    <m/>
    <m/>
    <n v="0"/>
    <n v="0"/>
    <n v="0"/>
    <n v="48388"/>
    <m/>
    <n v="48388"/>
    <s v="Dean or other administrator"/>
    <m/>
    <s v="yes"/>
    <m/>
    <m/>
    <m/>
    <m/>
    <m/>
    <n v="1349"/>
    <n v="1524"/>
    <n v="161"/>
    <n v="161"/>
    <n v="98257"/>
    <n v="1"/>
    <n v="3450"/>
    <n v="209"/>
    <n v="34"/>
    <n v="61"/>
    <n v="2"/>
    <n v="7"/>
    <n v="416"/>
    <m/>
    <m/>
    <n v="4.1900000000000004"/>
    <n v="4.1900000000000004"/>
    <m/>
    <m/>
    <n v="7"/>
    <n v="6.06"/>
    <n v="10.25"/>
    <n v="3.64"/>
    <n v="2787"/>
    <s v="actual"/>
    <n v="12813"/>
    <n v="17378"/>
    <n v="1765"/>
    <n v="4064"/>
    <m/>
    <n v="0"/>
    <n v="36020"/>
    <m/>
    <m/>
    <n v="26"/>
    <n v="22"/>
    <n v="144"/>
    <n v="48"/>
    <m/>
    <m/>
    <m/>
    <m/>
    <m/>
    <m/>
    <m/>
    <m/>
    <m/>
    <m/>
    <m/>
    <m/>
    <m/>
    <n v="88"/>
    <n v="2027"/>
    <n v="7"/>
    <n v="7"/>
    <n v="35"/>
    <n v="60.25"/>
    <n v="40"/>
    <n v="60.25"/>
    <n v="4"/>
    <n v="0"/>
    <n v="4"/>
    <n v="0"/>
    <m/>
    <m/>
    <m/>
    <m/>
    <m/>
    <n v="152875"/>
    <n v="571"/>
    <n v="1"/>
    <n v="0"/>
    <n v="0"/>
    <n v="0"/>
    <n v="0"/>
    <n v="0"/>
    <m/>
    <n v="0"/>
    <n v="1"/>
    <n v="0"/>
    <m/>
    <m/>
    <m/>
    <m/>
    <m/>
    <m/>
    <m/>
    <m/>
    <m/>
    <m/>
    <m/>
    <n v="808.27701742160855"/>
    <x v="0"/>
  </r>
  <r>
    <s v="San Mateo CCD"/>
    <x v="92"/>
    <s v="372"/>
    <s v="Multi-College District"/>
    <x v="3"/>
    <n v="0.42654159194371638"/>
    <n v="0.11167057525175886"/>
    <n v="0.38"/>
    <n v="34.799999999999997"/>
    <n v="20"/>
    <n v="20080"/>
    <x v="2"/>
    <x v="812"/>
    <x v="167"/>
    <x v="18"/>
    <n v="0"/>
    <n v="300"/>
    <n v="28"/>
    <n v="79"/>
    <n v="47"/>
    <n v="0"/>
    <m/>
    <n v="0"/>
    <n v="0"/>
    <n v="0"/>
    <n v="0"/>
    <m/>
    <m/>
    <n v="48388"/>
    <m/>
    <n v="48388"/>
    <n v="0"/>
    <m/>
    <n v="0"/>
    <n v="0"/>
    <n v="0"/>
    <n v="0"/>
    <m/>
    <m/>
    <n v="0"/>
    <n v="0"/>
    <n v="0"/>
    <n v="0"/>
    <m/>
    <n v="0"/>
    <n v="0"/>
    <n v="0"/>
    <n v="0"/>
    <m/>
    <m/>
    <n v="35685"/>
    <n v="0"/>
    <n v="35685"/>
    <n v="0"/>
    <m/>
    <n v="0"/>
    <n v="0"/>
    <n v="0"/>
    <n v="0"/>
    <m/>
    <m/>
    <n v="0"/>
    <n v="0"/>
    <n v="0"/>
    <m/>
    <m/>
    <m/>
    <m/>
    <m/>
    <m/>
    <m/>
    <m/>
    <m/>
    <m/>
    <m/>
    <m/>
    <m/>
    <m/>
    <m/>
    <m/>
    <m/>
    <m/>
    <m/>
    <m/>
    <m/>
    <m/>
    <n v="0"/>
    <m/>
    <n v="0"/>
    <n v="0"/>
    <n v="0"/>
    <m/>
    <m/>
    <n v="30669"/>
    <n v="0"/>
    <n v="0"/>
    <n v="30669"/>
    <m/>
    <m/>
    <m/>
    <m/>
    <m/>
    <m/>
    <m/>
    <m/>
    <m/>
    <m/>
    <m/>
    <m/>
    <m/>
    <m/>
    <m/>
    <m/>
    <m/>
    <m/>
    <m/>
    <m/>
    <m/>
    <m/>
    <n v="0"/>
    <m/>
    <n v="0"/>
    <n v="0"/>
    <n v="0"/>
    <m/>
    <m/>
    <n v="0"/>
    <n v="0"/>
    <n v="0"/>
    <n v="0"/>
    <m/>
    <m/>
    <m/>
    <m/>
    <m/>
    <m/>
    <m/>
    <m/>
    <m/>
    <m/>
    <m/>
    <m/>
    <m/>
    <m/>
    <m/>
    <m/>
    <m/>
    <m/>
    <m/>
    <m/>
    <m/>
    <m/>
    <m/>
    <m/>
    <m/>
    <m/>
    <m/>
    <m/>
    <m/>
    <m/>
    <n v="0"/>
    <m/>
    <n v="0"/>
    <n v="0"/>
    <n v="0"/>
    <n v="0"/>
    <m/>
    <m/>
    <n v="0"/>
    <n v="0"/>
    <n v="0"/>
    <n v="84073"/>
    <n v="30669"/>
    <n v="114742"/>
    <s v="Dean or other administrator"/>
    <m/>
    <s v="yes"/>
    <m/>
    <m/>
    <m/>
    <m/>
    <m/>
    <n v="1017"/>
    <n v="1566"/>
    <n v="338"/>
    <n v="339"/>
    <n v="97554"/>
    <n v="2970"/>
    <n v="6123"/>
    <n v="167"/>
    <m/>
    <n v="61"/>
    <n v="0"/>
    <n v="0"/>
    <n v="0"/>
    <m/>
    <m/>
    <n v="4.4000000000000004"/>
    <n v="1.4"/>
    <m/>
    <m/>
    <n v="7"/>
    <n v="6.06"/>
    <n v="7.4599999999999991"/>
    <n v="3.64"/>
    <n v="2753"/>
    <s v="actual"/>
    <n v="30526"/>
    <n v="7607"/>
    <n v="2557"/>
    <m/>
    <m/>
    <n v="2319"/>
    <n v="43009"/>
    <m/>
    <m/>
    <n v="55"/>
    <n v="41"/>
    <n v="285"/>
    <n v="73"/>
    <m/>
    <m/>
    <m/>
    <m/>
    <m/>
    <m/>
    <m/>
    <m/>
    <m/>
    <m/>
    <m/>
    <m/>
    <m/>
    <n v="97"/>
    <n v="2215"/>
    <n v="6"/>
    <n v="14"/>
    <n v="18"/>
    <n v="55.25"/>
    <n v="40"/>
    <n v="40"/>
    <n v="2"/>
    <n v="0"/>
    <n v="2"/>
    <n v="0"/>
    <m/>
    <m/>
    <m/>
    <m/>
    <m/>
    <n v="162629"/>
    <n v="0"/>
    <n v="0.42171131756462327"/>
    <n v="0"/>
    <n v="0.31100207421868192"/>
    <n v="0"/>
    <n v="0.26728660821669487"/>
    <n v="0"/>
    <m/>
    <n v="0"/>
    <n v="0.73271339178330519"/>
    <n v="0.26728660821669487"/>
    <m/>
    <m/>
    <m/>
    <m/>
    <m/>
    <m/>
    <m/>
    <m/>
    <m/>
    <m/>
    <m/>
    <n v="1147.1592748627661"/>
    <x v="0"/>
  </r>
  <r>
    <s v="San Mateo CCD"/>
    <x v="92"/>
    <s v="372"/>
    <s v="Multi-College District"/>
    <x v="3"/>
    <n v="0.42654159194371638"/>
    <n v="0.11167057525175886"/>
    <n v="0.38"/>
    <n v="34.799999999999997"/>
    <n v="20"/>
    <n v="20090"/>
    <x v="3"/>
    <x v="813"/>
    <x v="167"/>
    <x v="18"/>
    <n v="0"/>
    <n v="300"/>
    <n v="28"/>
    <n v="79"/>
    <n v="47"/>
    <n v="0"/>
    <m/>
    <n v="0"/>
    <n v="0"/>
    <n v="0"/>
    <n v="0"/>
    <m/>
    <m/>
    <n v="25870"/>
    <n v="12373"/>
    <n v="38243"/>
    <n v="0"/>
    <m/>
    <n v="0"/>
    <n v="0"/>
    <n v="0"/>
    <n v="0"/>
    <m/>
    <m/>
    <n v="0"/>
    <n v="7729"/>
    <n v="7729"/>
    <n v="0"/>
    <m/>
    <n v="0"/>
    <n v="0"/>
    <n v="0"/>
    <n v="0"/>
    <m/>
    <m/>
    <n v="27971"/>
    <n v="0"/>
    <n v="27971"/>
    <n v="0"/>
    <m/>
    <n v="0"/>
    <n v="0"/>
    <n v="0"/>
    <n v="0"/>
    <m/>
    <m/>
    <n v="0"/>
    <n v="0"/>
    <n v="0"/>
    <m/>
    <m/>
    <m/>
    <m/>
    <m/>
    <m/>
    <m/>
    <m/>
    <m/>
    <m/>
    <m/>
    <m/>
    <m/>
    <m/>
    <m/>
    <m/>
    <m/>
    <m/>
    <m/>
    <m/>
    <m/>
    <m/>
    <n v="0"/>
    <m/>
    <n v="0"/>
    <n v="0"/>
    <n v="0"/>
    <m/>
    <m/>
    <n v="23210"/>
    <n v="0"/>
    <n v="0"/>
    <n v="23210"/>
    <m/>
    <m/>
    <m/>
    <m/>
    <m/>
    <m/>
    <m/>
    <m/>
    <m/>
    <m/>
    <m/>
    <m/>
    <m/>
    <m/>
    <m/>
    <m/>
    <m/>
    <m/>
    <m/>
    <m/>
    <m/>
    <m/>
    <n v="0"/>
    <m/>
    <n v="0"/>
    <n v="0"/>
    <n v="0"/>
    <m/>
    <m/>
    <n v="0"/>
    <n v="0"/>
    <n v="0"/>
    <n v="0"/>
    <m/>
    <m/>
    <m/>
    <m/>
    <m/>
    <m/>
    <m/>
    <m/>
    <m/>
    <m/>
    <m/>
    <m/>
    <m/>
    <m/>
    <m/>
    <m/>
    <m/>
    <m/>
    <m/>
    <m/>
    <m/>
    <m/>
    <m/>
    <m/>
    <m/>
    <m/>
    <m/>
    <m/>
    <m/>
    <m/>
    <n v="0"/>
    <m/>
    <n v="0"/>
    <n v="0"/>
    <n v="0"/>
    <n v="0"/>
    <m/>
    <m/>
    <n v="0"/>
    <n v="0"/>
    <n v="0"/>
    <n v="66214"/>
    <n v="30939"/>
    <n v="97153"/>
    <s v="Dean or other administrator"/>
    <m/>
    <s v="yes"/>
    <m/>
    <m/>
    <m/>
    <m/>
    <m/>
    <n v="549"/>
    <n v="783"/>
    <n v="256"/>
    <n v="291"/>
    <n v="98123"/>
    <n v="1"/>
    <n v="6124"/>
    <n v="149"/>
    <m/>
    <n v="61"/>
    <n v="0"/>
    <n v="0"/>
    <n v="0"/>
    <m/>
    <m/>
    <n v="4.34"/>
    <n v="1.1399999999999999"/>
    <m/>
    <m/>
    <n v="5"/>
    <n v="4.0599999999999996"/>
    <n v="5.1999999999999993"/>
    <n v="3.64"/>
    <n v="2236"/>
    <s v="actual"/>
    <n v="27485"/>
    <n v="7597"/>
    <n v="2583"/>
    <m/>
    <m/>
    <n v="2179"/>
    <n v="39844"/>
    <m/>
    <m/>
    <n v="18"/>
    <n v="12"/>
    <n v="239"/>
    <n v="12"/>
    <m/>
    <m/>
    <m/>
    <m/>
    <m/>
    <m/>
    <m/>
    <m/>
    <m/>
    <m/>
    <m/>
    <m/>
    <m/>
    <n v="84"/>
    <n v="2266"/>
    <n v="5"/>
    <n v="7"/>
    <n v="4"/>
    <n v="55.25"/>
    <n v="40"/>
    <n v="40"/>
    <n v="3"/>
    <n v="0"/>
    <n v="3"/>
    <n v="0"/>
    <m/>
    <m/>
    <m/>
    <m/>
    <m/>
    <n v="162008"/>
    <n v="0"/>
    <n v="0.3936368408592632"/>
    <n v="7.9554928823608123E-2"/>
    <n v="0.2879067038588618"/>
    <n v="0"/>
    <n v="0.23890152645826684"/>
    <n v="0"/>
    <m/>
    <n v="0"/>
    <n v="0.68154354471812506"/>
    <n v="0.31845645528187499"/>
    <m/>
    <m/>
    <m/>
    <m/>
    <m/>
    <m/>
    <m/>
    <m/>
    <m/>
    <m/>
    <m/>
    <n v="1674.6402930403015"/>
    <x v="0"/>
  </r>
  <r>
    <s v="San Mateo CCD"/>
    <x v="92"/>
    <s v="372"/>
    <s v="Multi-College District"/>
    <x v="3"/>
    <n v="0.42654159194371638"/>
    <n v="0.11167057525175886"/>
    <n v="0.38"/>
    <n v="34.799999999999997"/>
    <n v="20"/>
    <n v="20100"/>
    <x v="4"/>
    <x v="814"/>
    <x v="167"/>
    <x v="18"/>
    <n v="0"/>
    <n v="300"/>
    <n v="28"/>
    <n v="79"/>
    <n v="47"/>
    <n v="0"/>
    <m/>
    <n v="0"/>
    <n v="0"/>
    <n v="0"/>
    <n v="0"/>
    <m/>
    <m/>
    <n v="16245"/>
    <n v="621"/>
    <n v="16866"/>
    <n v="0"/>
    <m/>
    <n v="0"/>
    <n v="0"/>
    <n v="0"/>
    <n v="0"/>
    <m/>
    <m/>
    <n v="0"/>
    <n v="0"/>
    <n v="0"/>
    <n v="0"/>
    <m/>
    <n v="0"/>
    <n v="0"/>
    <n v="0"/>
    <n v="0"/>
    <m/>
    <m/>
    <n v="20552"/>
    <n v="0"/>
    <n v="20552"/>
    <n v="0"/>
    <m/>
    <n v="0"/>
    <n v="0"/>
    <n v="0"/>
    <n v="0"/>
    <m/>
    <m/>
    <n v="0"/>
    <n v="0"/>
    <n v="0"/>
    <m/>
    <m/>
    <m/>
    <m/>
    <m/>
    <m/>
    <m/>
    <m/>
    <m/>
    <m/>
    <m/>
    <m/>
    <m/>
    <m/>
    <m/>
    <m/>
    <m/>
    <m/>
    <m/>
    <m/>
    <m/>
    <m/>
    <n v="0"/>
    <m/>
    <n v="0"/>
    <n v="0"/>
    <n v="0"/>
    <m/>
    <m/>
    <n v="18697"/>
    <n v="0"/>
    <n v="0"/>
    <n v="18697"/>
    <m/>
    <m/>
    <m/>
    <m/>
    <m/>
    <m/>
    <m/>
    <m/>
    <m/>
    <m/>
    <m/>
    <m/>
    <m/>
    <m/>
    <m/>
    <m/>
    <m/>
    <m/>
    <m/>
    <m/>
    <m/>
    <m/>
    <n v="0"/>
    <m/>
    <n v="0"/>
    <n v="0"/>
    <n v="0"/>
    <m/>
    <m/>
    <n v="0"/>
    <n v="0"/>
    <n v="0"/>
    <n v="0"/>
    <m/>
    <m/>
    <m/>
    <m/>
    <m/>
    <m/>
    <m/>
    <m/>
    <m/>
    <m/>
    <m/>
    <m/>
    <m/>
    <m/>
    <m/>
    <m/>
    <m/>
    <m/>
    <m/>
    <m/>
    <m/>
    <m/>
    <m/>
    <m/>
    <m/>
    <m/>
    <m/>
    <m/>
    <m/>
    <m/>
    <n v="0"/>
    <m/>
    <n v="0"/>
    <n v="0"/>
    <n v="0"/>
    <n v="0"/>
    <m/>
    <m/>
    <n v="0"/>
    <n v="0"/>
    <n v="0"/>
    <n v="37418"/>
    <n v="18697"/>
    <n v="56115"/>
    <s v="Dean or other administrator"/>
    <m/>
    <s v="yes"/>
    <m/>
    <m/>
    <m/>
    <m/>
    <m/>
    <n v="537"/>
    <n v="683"/>
    <n v="132"/>
    <n v="143"/>
    <n v="94572"/>
    <n v="0"/>
    <n v="6124"/>
    <n v="120"/>
    <n v="0"/>
    <n v="61"/>
    <n v="0"/>
    <n v="0"/>
    <n v="0"/>
    <m/>
    <m/>
    <n v="4.34"/>
    <n v="1.1399999999999999"/>
    <m/>
    <m/>
    <n v="5"/>
    <n v="4.0599999999999996"/>
    <n v="5.1999999999999993"/>
    <n v="3.64"/>
    <n v="3320"/>
    <s v="actual"/>
    <n v="27489"/>
    <n v="7529"/>
    <n v="3149"/>
    <m/>
    <m/>
    <n v="2463"/>
    <n v="40630"/>
    <m/>
    <m/>
    <n v="8"/>
    <n v="6"/>
    <n v="218"/>
    <n v="16"/>
    <m/>
    <m/>
    <m/>
    <m/>
    <m/>
    <m/>
    <m/>
    <m/>
    <m/>
    <m/>
    <m/>
    <m/>
    <m/>
    <n v="85"/>
    <n v="2323"/>
    <n v="5"/>
    <n v="5"/>
    <n v="42"/>
    <n v="55.25"/>
    <n v="40"/>
    <n v="40"/>
    <n v="3"/>
    <n v="0"/>
    <n v="3"/>
    <n v="0"/>
    <m/>
    <m/>
    <m/>
    <m/>
    <m/>
    <n v="152794"/>
    <n v="0"/>
    <n v="0.30056134723336009"/>
    <n v="0"/>
    <n v="0.36624788381003298"/>
    <n v="0"/>
    <n v="0.33319076895660699"/>
    <n v="0"/>
    <m/>
    <n v="0"/>
    <n v="0.66680923104339307"/>
    <n v="0.33319076895660699"/>
    <m/>
    <m/>
    <m/>
    <m/>
    <m/>
    <m/>
    <m/>
    <m/>
    <m/>
    <m/>
    <m/>
    <n v="1777.3875457875495"/>
    <x v="0"/>
  </r>
  <r>
    <s v="San Mateo CCD"/>
    <x v="92"/>
    <s v="372"/>
    <s v="Multi-College District"/>
    <x v="3"/>
    <n v="0.42654159194371638"/>
    <n v="0.11167057525175886"/>
    <n v="0.38"/>
    <n v="34.799999999999997"/>
    <n v="20"/>
    <n v="20110"/>
    <x v="5"/>
    <x v="815"/>
    <x v="167"/>
    <x v="19"/>
    <n v="307"/>
    <n v="307"/>
    <n v="28"/>
    <n v="80"/>
    <n v="54"/>
    <n v="0"/>
    <m/>
    <n v="0"/>
    <n v="0"/>
    <n v="0"/>
    <n v="0"/>
    <m/>
    <m/>
    <n v="37360"/>
    <m/>
    <m/>
    <n v="0"/>
    <m/>
    <n v="0"/>
    <n v="0"/>
    <n v="0"/>
    <n v="397"/>
    <m/>
    <m/>
    <n v="0"/>
    <n v="0"/>
    <m/>
    <n v="0"/>
    <m/>
    <n v="0"/>
    <n v="0"/>
    <n v="0"/>
    <n v="0"/>
    <m/>
    <m/>
    <n v="9.2780000000000005"/>
    <n v="0"/>
    <m/>
    <n v="0"/>
    <m/>
    <n v="0"/>
    <n v="0"/>
    <n v="0"/>
    <n v="0"/>
    <m/>
    <m/>
    <n v="0"/>
    <n v="0"/>
    <n v="0"/>
    <m/>
    <m/>
    <m/>
    <m/>
    <m/>
    <m/>
    <m/>
    <m/>
    <m/>
    <m/>
    <m/>
    <m/>
    <m/>
    <m/>
    <m/>
    <m/>
    <m/>
    <m/>
    <m/>
    <m/>
    <m/>
    <m/>
    <n v="0"/>
    <m/>
    <n v="0"/>
    <n v="0"/>
    <n v="0"/>
    <m/>
    <m/>
    <n v="374"/>
    <n v="16680"/>
    <n v="3629"/>
    <m/>
    <m/>
    <m/>
    <m/>
    <m/>
    <m/>
    <m/>
    <m/>
    <m/>
    <m/>
    <m/>
    <m/>
    <m/>
    <m/>
    <m/>
    <m/>
    <m/>
    <m/>
    <m/>
    <m/>
    <m/>
    <m/>
    <m/>
    <n v="0"/>
    <m/>
    <n v="0"/>
    <n v="0"/>
    <n v="0"/>
    <m/>
    <m/>
    <n v="0"/>
    <n v="0"/>
    <n v="0"/>
    <n v="0"/>
    <m/>
    <m/>
    <m/>
    <m/>
    <m/>
    <m/>
    <m/>
    <m/>
    <m/>
    <m/>
    <m/>
    <m/>
    <m/>
    <m/>
    <m/>
    <m/>
    <m/>
    <m/>
    <m/>
    <m/>
    <m/>
    <m/>
    <m/>
    <m/>
    <m/>
    <m/>
    <m/>
    <m/>
    <m/>
    <m/>
    <m/>
    <m/>
    <m/>
    <m/>
    <m/>
    <m/>
    <m/>
    <m/>
    <n v="3300"/>
    <m/>
    <m/>
    <n v="0"/>
    <n v="0"/>
    <n v="0"/>
    <s v="Dean or other administrator"/>
    <m/>
    <s v="yes"/>
    <m/>
    <m/>
    <m/>
    <m/>
    <m/>
    <n v="536"/>
    <n v="638"/>
    <n v="218"/>
    <n v="223"/>
    <n v="90318"/>
    <n v="0"/>
    <n v="6124"/>
    <n v="123"/>
    <n v="0"/>
    <n v="61"/>
    <n v="0"/>
    <n v="0"/>
    <n v="0"/>
    <m/>
    <m/>
    <n v="2"/>
    <n v="3.34"/>
    <m/>
    <m/>
    <n v="3"/>
    <n v="4.17"/>
    <n v="7.51"/>
    <n v="3.64"/>
    <n v="3242"/>
    <s v="actual"/>
    <n v="27127"/>
    <n v="15464"/>
    <n v="4633"/>
    <n v="4231"/>
    <m/>
    <n v="451"/>
    <m/>
    <m/>
    <m/>
    <n v="53"/>
    <n v="53"/>
    <n v="180"/>
    <n v="12"/>
    <m/>
    <m/>
    <m/>
    <m/>
    <m/>
    <m/>
    <m/>
    <m/>
    <m/>
    <m/>
    <m/>
    <m/>
    <m/>
    <n v="66"/>
    <n v="2129"/>
    <n v="2"/>
    <n v="7"/>
    <n v="157"/>
    <n v="55.25"/>
    <n v="40"/>
    <n v="40"/>
    <n v="3"/>
    <n v="0"/>
    <n v="3"/>
    <n v="0"/>
    <m/>
    <m/>
    <m/>
    <m/>
    <m/>
    <n v="151547"/>
    <n v="0"/>
    <e v="#DIV/0!"/>
    <e v="#DIV/0!"/>
    <e v="#DIV/0!"/>
    <e v="#DIV/0!"/>
    <e v="#DIV/0!"/>
    <e v="#DIV/0!"/>
    <m/>
    <e v="#DIV/0!"/>
    <e v="#DIV/0!"/>
    <e v="#DIV/0!"/>
    <m/>
    <m/>
    <m/>
    <m/>
    <m/>
    <m/>
    <m/>
    <m/>
    <m/>
    <m/>
    <m/>
    <n v="1158.272880603635"/>
    <x v="0"/>
  </r>
  <r>
    <s v="San Mateo CCD"/>
    <x v="92"/>
    <s v="372"/>
    <s v="Multi-College District"/>
    <x v="3"/>
    <n v="0.42654159194371638"/>
    <n v="0.11167057525175886"/>
    <n v="0.38"/>
    <n v="34.799999999999997"/>
    <n v="20"/>
    <n v="20120"/>
    <x v="6"/>
    <x v="816"/>
    <x v="167"/>
    <x v="19"/>
    <n v="307"/>
    <n v="307"/>
    <n v="28"/>
    <n v="80"/>
    <n v="54"/>
    <n v="0"/>
    <m/>
    <n v="0"/>
    <n v="0"/>
    <n v="0"/>
    <n v="0"/>
    <m/>
    <m/>
    <n v="45609"/>
    <m/>
    <m/>
    <n v="0"/>
    <m/>
    <n v="0"/>
    <n v="0"/>
    <n v="0"/>
    <n v="582"/>
    <m/>
    <m/>
    <n v="0"/>
    <n v="0"/>
    <m/>
    <n v="0"/>
    <m/>
    <n v="0"/>
    <n v="0"/>
    <n v="0"/>
    <n v="0"/>
    <m/>
    <m/>
    <n v="9715"/>
    <n v="0"/>
    <m/>
    <n v="0"/>
    <m/>
    <n v="0"/>
    <n v="0"/>
    <n v="0"/>
    <n v="0"/>
    <m/>
    <m/>
    <n v="0"/>
    <n v="0"/>
    <n v="0"/>
    <m/>
    <m/>
    <m/>
    <m/>
    <m/>
    <m/>
    <m/>
    <m/>
    <m/>
    <m/>
    <m/>
    <m/>
    <m/>
    <m/>
    <m/>
    <m/>
    <m/>
    <m/>
    <m/>
    <m/>
    <m/>
    <m/>
    <n v="0"/>
    <m/>
    <n v="0"/>
    <n v="0"/>
    <n v="0"/>
    <m/>
    <m/>
    <n v="1902"/>
    <n v="33620"/>
    <m/>
    <m/>
    <m/>
    <m/>
    <m/>
    <m/>
    <m/>
    <m/>
    <m/>
    <m/>
    <m/>
    <m/>
    <m/>
    <m/>
    <m/>
    <m/>
    <m/>
    <m/>
    <m/>
    <m/>
    <m/>
    <m/>
    <m/>
    <m/>
    <n v="0"/>
    <m/>
    <n v="0"/>
    <n v="0"/>
    <n v="0"/>
    <m/>
    <m/>
    <n v="0"/>
    <n v="0"/>
    <n v="0"/>
    <m/>
    <m/>
    <m/>
    <m/>
    <m/>
    <m/>
    <m/>
    <m/>
    <m/>
    <m/>
    <m/>
    <m/>
    <m/>
    <m/>
    <m/>
    <m/>
    <m/>
    <m/>
    <m/>
    <m/>
    <m/>
    <m/>
    <m/>
    <m/>
    <m/>
    <m/>
    <m/>
    <m/>
    <m/>
    <m/>
    <m/>
    <m/>
    <m/>
    <m/>
    <m/>
    <m/>
    <m/>
    <m/>
    <m/>
    <n v="3500"/>
    <m/>
    <m/>
    <n v="0"/>
    <n v="0"/>
    <n v="0"/>
    <s v="Dean or other administrator"/>
    <m/>
    <s v="yes"/>
    <m/>
    <m/>
    <m/>
    <m/>
    <m/>
    <n v="1389"/>
    <n v="1537"/>
    <n v="268"/>
    <n v="273"/>
    <n v="90010"/>
    <n v="0"/>
    <n v="6124"/>
    <n v="118"/>
    <n v="0"/>
    <n v="61"/>
    <n v="0"/>
    <n v="0"/>
    <n v="0"/>
    <m/>
    <m/>
    <n v="1.8"/>
    <n v="3.34"/>
    <m/>
    <m/>
    <n v="3"/>
    <n v="4.17"/>
    <n v="7.51"/>
    <n v="3.64"/>
    <n v="2443"/>
    <s v="actual"/>
    <n v="20409"/>
    <n v="11549"/>
    <n v="4679"/>
    <n v="3305"/>
    <m/>
    <n v="162"/>
    <m/>
    <m/>
    <m/>
    <n v="12"/>
    <n v="10"/>
    <n v="252"/>
    <n v="8"/>
    <m/>
    <m/>
    <m/>
    <m/>
    <m/>
    <m/>
    <m/>
    <m/>
    <m/>
    <m/>
    <m/>
    <m/>
    <m/>
    <n v="60"/>
    <n v="1743"/>
    <n v="2"/>
    <n v="9"/>
    <n v="226"/>
    <n v="55.25"/>
    <n v="40"/>
    <n v="40"/>
    <n v="3"/>
    <n v="0"/>
    <n v="3"/>
    <n v="0"/>
    <m/>
    <m/>
    <m/>
    <m/>
    <m/>
    <n v="108860"/>
    <n v="0"/>
    <e v="#DIV/0!"/>
    <e v="#DIV/0!"/>
    <e v="#DIV/0!"/>
    <e v="#DIV/0!"/>
    <e v="#DIV/0!"/>
    <e v="#DIV/0!"/>
    <m/>
    <e v="#DIV/0!"/>
    <e v="#DIV/0!"/>
    <e v="#DIV/0!"/>
    <m/>
    <m/>
    <m/>
    <m/>
    <m/>
    <m/>
    <m/>
    <m/>
    <m/>
    <m/>
    <m/>
    <n v="1039.9691839452055"/>
    <x v="0"/>
  </r>
  <r>
    <s v="San Mateo CCD"/>
    <x v="92"/>
    <s v="372"/>
    <s v="Multi-College District"/>
    <x v="3"/>
    <n v="0.42654159194371638"/>
    <n v="0.11167057525175886"/>
    <n v="0.38"/>
    <n v="34.799999999999997"/>
    <n v="20"/>
    <n v="20130"/>
    <x v="7"/>
    <x v="817"/>
    <x v="167"/>
    <x v="2"/>
    <n v="307"/>
    <n v="307"/>
    <n v="28"/>
    <n v="76"/>
    <m/>
    <n v="10000"/>
    <m/>
    <m/>
    <m/>
    <m/>
    <m/>
    <m/>
    <m/>
    <n v="42357"/>
    <m/>
    <n v="52357"/>
    <m/>
    <m/>
    <m/>
    <m/>
    <m/>
    <m/>
    <m/>
    <m/>
    <m/>
    <m/>
    <m/>
    <n v="10000"/>
    <m/>
    <m/>
    <n v="0"/>
    <m/>
    <m/>
    <m/>
    <m/>
    <n v="4009"/>
    <m/>
    <n v="14009"/>
    <n v="0"/>
    <m/>
    <n v="0"/>
    <n v="0"/>
    <m/>
    <m/>
    <n v="0"/>
    <n v="0"/>
    <n v="0"/>
    <m/>
    <n v="0"/>
    <m/>
    <m/>
    <m/>
    <m/>
    <m/>
    <m/>
    <m/>
    <m/>
    <m/>
    <m/>
    <m/>
    <m/>
    <m/>
    <m/>
    <m/>
    <m/>
    <m/>
    <m/>
    <m/>
    <m/>
    <m/>
    <m/>
    <n v="0"/>
    <m/>
    <m/>
    <m/>
    <m/>
    <m/>
    <m/>
    <m/>
    <n v="44681"/>
    <m/>
    <n v="44681"/>
    <m/>
    <m/>
    <m/>
    <m/>
    <m/>
    <m/>
    <m/>
    <m/>
    <m/>
    <m/>
    <m/>
    <m/>
    <m/>
    <m/>
    <m/>
    <m/>
    <m/>
    <m/>
    <m/>
    <m/>
    <m/>
    <m/>
    <n v="0"/>
    <m/>
    <m/>
    <m/>
    <m/>
    <m/>
    <m/>
    <m/>
    <m/>
    <m/>
    <n v="0"/>
    <m/>
    <m/>
    <m/>
    <m/>
    <m/>
    <m/>
    <m/>
    <m/>
    <m/>
    <m/>
    <m/>
    <m/>
    <m/>
    <m/>
    <m/>
    <m/>
    <m/>
    <m/>
    <m/>
    <m/>
    <m/>
    <m/>
    <m/>
    <m/>
    <m/>
    <m/>
    <m/>
    <n v="5991"/>
    <m/>
    <n v="5991"/>
    <n v="4500"/>
    <m/>
    <m/>
    <m/>
    <m/>
    <m/>
    <m/>
    <m/>
    <n v="1626"/>
    <m/>
    <n v="6126"/>
    <n v="66366"/>
    <n v="50672"/>
    <n v="123164"/>
    <s v="Dean or other administrator"/>
    <m/>
    <s v="yes"/>
    <m/>
    <m/>
    <m/>
    <m/>
    <m/>
    <n v="1106"/>
    <n v="1194"/>
    <n v="58"/>
    <n v="61"/>
    <n v="86492"/>
    <n v="0"/>
    <n v="6124"/>
    <n v="118"/>
    <n v="15644"/>
    <n v="61"/>
    <n v="2"/>
    <n v="2"/>
    <n v="54"/>
    <m/>
    <m/>
    <n v="1.8"/>
    <n v="3.34"/>
    <n v="3"/>
    <n v="1.17"/>
    <n v="4.17"/>
    <n v="4.17"/>
    <n v="7.51"/>
    <n v="2.2999999999999998"/>
    <n v="2332"/>
    <s v="actual"/>
    <n v="14516"/>
    <n v="7547"/>
    <n v="3777"/>
    <n v="4337"/>
    <n v="540"/>
    <m/>
    <n v="30717"/>
    <m/>
    <m/>
    <n v="18"/>
    <n v="11"/>
    <n v="235"/>
    <n v="9"/>
    <s v="Yes"/>
    <s v="Duke University"/>
    <s v="Kitsap Reg. Library"/>
    <s v="Charlotte Mecklenburg Library"/>
    <s v="Dester Res. Inst. Reno, Nv. Higher Ed"/>
    <s v="University of the Pacific"/>
    <s v="Yolo County Library"/>
    <m/>
    <m/>
    <m/>
    <m/>
    <s v="No"/>
    <m/>
    <n v="98"/>
    <n v="2443"/>
    <n v="1"/>
    <n v="13"/>
    <n v="365"/>
    <n v="55.25"/>
    <n v="40"/>
    <n v="40"/>
    <n v="3"/>
    <n v="0"/>
    <n v="3"/>
    <n v="0"/>
    <s v="Yes"/>
    <n v="2"/>
    <m/>
    <s v="No"/>
    <s v="Yes"/>
    <n v="90853"/>
    <n v="0"/>
    <n v="0.4250998668442077"/>
    <n v="0"/>
    <n v="0.11374265207365788"/>
    <n v="0"/>
    <n v="0.36277646065408725"/>
    <n v="0"/>
    <m/>
    <n v="4.9738559968822059E-2"/>
    <n v="0.53884251891786561"/>
    <n v="0.41141892111331235"/>
    <m/>
    <m/>
    <m/>
    <m/>
    <m/>
    <m/>
    <m/>
    <m/>
    <m/>
    <m/>
    <m/>
    <n v="1091.307970325279"/>
    <x v="0"/>
  </r>
  <r>
    <s v="San Mateo CCD"/>
    <x v="92"/>
    <s v="372"/>
    <s v="Multi-College District"/>
    <x v="3"/>
    <n v="0.42654159194371638"/>
    <n v="0.11167057525175886"/>
    <n v="0.38"/>
    <n v="34.799999999999997"/>
    <n v="20"/>
    <n v="20140"/>
    <x v="8"/>
    <x v="818"/>
    <x v="167"/>
    <x v="18"/>
    <n v="0"/>
    <n v="256"/>
    <n v="40"/>
    <n v="88"/>
    <m/>
    <n v="20000"/>
    <n v="0"/>
    <n v="0"/>
    <n v="0"/>
    <m/>
    <m/>
    <n v="0"/>
    <n v="0"/>
    <n v="52865"/>
    <n v="0"/>
    <n v="72865"/>
    <n v="0"/>
    <n v="0"/>
    <n v="0"/>
    <n v="0"/>
    <m/>
    <m/>
    <n v="0"/>
    <n v="0"/>
    <n v="0"/>
    <n v="0"/>
    <n v="0"/>
    <n v="0"/>
    <n v="0"/>
    <n v="0"/>
    <n v="0"/>
    <m/>
    <m/>
    <n v="0"/>
    <n v="0"/>
    <n v="10822.02"/>
    <n v="0"/>
    <n v="10822.02"/>
    <n v="0"/>
    <n v="0"/>
    <n v="0"/>
    <n v="0"/>
    <m/>
    <m/>
    <n v="0"/>
    <n v="0"/>
    <n v="0"/>
    <n v="0"/>
    <n v="0"/>
    <n v="0"/>
    <n v="0"/>
    <n v="0"/>
    <n v="0"/>
    <m/>
    <n v="0"/>
    <n v="0"/>
    <n v="0"/>
    <n v="43991"/>
    <n v="0"/>
    <n v="43991"/>
    <n v="0"/>
    <n v="0"/>
    <n v="0"/>
    <n v="0"/>
    <m/>
    <n v="0"/>
    <n v="0"/>
    <n v="0"/>
    <n v="0"/>
    <n v="0"/>
    <n v="0"/>
    <n v="0"/>
    <n v="0"/>
    <n v="0"/>
    <n v="0"/>
    <n v="0"/>
    <n v="0"/>
    <n v="0"/>
    <n v="0"/>
    <n v="43991"/>
    <n v="0"/>
    <n v="43991"/>
    <n v="0"/>
    <n v="0"/>
    <n v="0"/>
    <n v="0"/>
    <m/>
    <n v="0"/>
    <n v="0"/>
    <n v="0"/>
    <n v="0"/>
    <n v="0"/>
    <n v="0"/>
    <n v="0"/>
    <n v="0"/>
    <n v="0"/>
    <n v="0"/>
    <m/>
    <n v="0"/>
    <n v="0"/>
    <n v="0"/>
    <n v="215"/>
    <n v="0"/>
    <n v="215"/>
    <n v="0"/>
    <n v="0"/>
    <n v="0"/>
    <n v="0"/>
    <n v="0"/>
    <n v="0"/>
    <n v="0"/>
    <n v="0"/>
    <n v="215"/>
    <n v="0"/>
    <n v="215"/>
    <n v="0"/>
    <n v="0"/>
    <n v="0"/>
    <n v="0"/>
    <n v="0"/>
    <n v="0"/>
    <n v="0"/>
    <n v="0"/>
    <n v="0"/>
    <n v="0"/>
    <n v="0"/>
    <n v="0"/>
    <n v="0"/>
    <n v="0"/>
    <n v="0"/>
    <n v="0"/>
    <n v="0"/>
    <n v="5434"/>
    <n v="0"/>
    <n v="5434"/>
    <n v="0"/>
    <n v="0"/>
    <n v="0"/>
    <n v="0"/>
    <n v="0"/>
    <n v="0"/>
    <n v="0"/>
    <n v="5434"/>
    <n v="0"/>
    <n v="5434"/>
    <n v="4500"/>
    <n v="0"/>
    <n v="0"/>
    <n v="0"/>
    <m/>
    <m/>
    <n v="0"/>
    <n v="0"/>
    <n v="0"/>
    <n v="0"/>
    <n v="4500"/>
    <n v="83687.02"/>
    <n v="49640"/>
    <n v="137827.02000000002"/>
    <s v="Dean or other administrator"/>
    <m/>
    <s v="yes"/>
    <m/>
    <m/>
    <m/>
    <m/>
    <m/>
    <n v="1609"/>
    <n v="1681"/>
    <n v="200"/>
    <n v="207"/>
    <n v="84312"/>
    <n v="0"/>
    <n v="6123"/>
    <n v="104"/>
    <n v="0"/>
    <n v="61"/>
    <n v="1"/>
    <n v="0"/>
    <n v="54"/>
    <s v="No"/>
    <m/>
    <n v="2"/>
    <n v="5.24"/>
    <n v="3"/>
    <n v="2"/>
    <n v="5"/>
    <n v="4.17"/>
    <n v="9.41"/>
    <n v="1.68"/>
    <n v="2334"/>
    <s v="actual"/>
    <n v="9021"/>
    <n v="7226"/>
    <n v="2421"/>
    <n v="3733"/>
    <n v="541"/>
    <m/>
    <n v="22942"/>
    <n v="3492"/>
    <n v="4042"/>
    <m/>
    <n v="16"/>
    <n v="9"/>
    <n v="7"/>
    <s v="Yes"/>
    <s v="Duke University"/>
    <s v="Kitsap Reg. Library"/>
    <s v="Charlotte Mecklenburg Library"/>
    <s v="Dester Res. Inst. Reno NV Higher Edu."/>
    <s v="University of the Pacific"/>
    <s v="Yolo County Library"/>
    <m/>
    <m/>
    <m/>
    <m/>
    <m/>
    <m/>
    <n v="84"/>
    <n v="4447"/>
    <n v="16"/>
    <n v="16"/>
    <n v="450"/>
    <n v="56.25"/>
    <n v="40"/>
    <n v="40"/>
    <n v="4"/>
    <n v="0"/>
    <n v="4"/>
    <n v="0"/>
    <s v="Yes"/>
    <n v="2"/>
    <s v="No"/>
    <s v="No"/>
    <s v="Yes"/>
    <n v="100617"/>
    <n v="0"/>
    <n v="0.52866992263200629"/>
    <n v="0"/>
    <n v="7.8518856462252457E-2"/>
    <n v="0"/>
    <n v="0.31917544179653595"/>
    <n v="1.5599263482588535E-3"/>
    <n v="3.9426231518319116E-2"/>
    <n v="3.2649621242627165E-2"/>
    <n v="0.60718877909425883"/>
    <n v="0.3601615996631139"/>
    <n v="0.73"/>
    <s v="No"/>
    <m/>
    <m/>
    <m/>
    <m/>
    <m/>
    <m/>
    <m/>
    <m/>
    <m/>
    <n v="925.37446485501346"/>
    <x v="0"/>
  </r>
  <r>
    <s v="Rancho Santiago CCD"/>
    <x v="93"/>
    <s v="871"/>
    <s v="Multi-College District"/>
    <x v="1"/>
    <n v="0.21398792950348419"/>
    <n v="6.6372680342549256E-2"/>
    <n v="0.21"/>
    <n v="12.3"/>
    <n v="10.1"/>
    <n v="20060"/>
    <x v="0"/>
    <x v="819"/>
    <x v="168"/>
    <x v="2"/>
    <n v="14"/>
    <n v="512"/>
    <n v="20"/>
    <n v="137"/>
    <s v="Wireless Access"/>
    <n v="7461"/>
    <m/>
    <m/>
    <n v="6000"/>
    <m/>
    <m/>
    <m/>
    <m/>
    <n v="60654"/>
    <m/>
    <n v="74115"/>
    <m/>
    <m/>
    <m/>
    <m/>
    <m/>
    <m/>
    <m/>
    <m/>
    <n v="4000"/>
    <m/>
    <n v="4000"/>
    <m/>
    <m/>
    <m/>
    <m/>
    <m/>
    <m/>
    <m/>
    <m/>
    <n v="2805"/>
    <m/>
    <n v="2805"/>
    <n v="4800"/>
    <m/>
    <m/>
    <m/>
    <m/>
    <m/>
    <m/>
    <m/>
    <m/>
    <m/>
    <n v="4800"/>
    <m/>
    <m/>
    <m/>
    <m/>
    <m/>
    <m/>
    <m/>
    <m/>
    <m/>
    <m/>
    <m/>
    <m/>
    <m/>
    <m/>
    <m/>
    <m/>
    <m/>
    <m/>
    <m/>
    <m/>
    <m/>
    <m/>
    <n v="17394"/>
    <m/>
    <m/>
    <m/>
    <m/>
    <m/>
    <m/>
    <n v="36975"/>
    <m/>
    <m/>
    <n v="54369"/>
    <m/>
    <m/>
    <m/>
    <m/>
    <m/>
    <m/>
    <m/>
    <m/>
    <m/>
    <m/>
    <m/>
    <m/>
    <m/>
    <m/>
    <m/>
    <m/>
    <m/>
    <m/>
    <m/>
    <m/>
    <m/>
    <m/>
    <n v="800"/>
    <m/>
    <m/>
    <m/>
    <m/>
    <m/>
    <m/>
    <m/>
    <m/>
    <m/>
    <n v="800"/>
    <m/>
    <m/>
    <m/>
    <m/>
    <m/>
    <m/>
    <m/>
    <m/>
    <m/>
    <m/>
    <m/>
    <m/>
    <m/>
    <m/>
    <m/>
    <m/>
    <m/>
    <m/>
    <m/>
    <m/>
    <m/>
    <m/>
    <m/>
    <m/>
    <m/>
    <m/>
    <m/>
    <m/>
    <m/>
    <m/>
    <n v="22302"/>
    <m/>
    <m/>
    <m/>
    <m/>
    <m/>
    <m/>
    <m/>
    <n v="5237"/>
    <m/>
    <n v="27539"/>
    <n v="80920"/>
    <n v="59969"/>
    <n v="168428"/>
    <s v="Dean or other administrator"/>
    <m/>
    <s v="No"/>
    <s v="M.Ed."/>
    <m/>
    <s v="Release time"/>
    <m/>
    <m/>
    <n v="1434"/>
    <n v="1570"/>
    <n v="16"/>
    <n v="16"/>
    <n v="51923"/>
    <n v="1830"/>
    <n v="12096"/>
    <n v="269"/>
    <m/>
    <n v="48"/>
    <n v="252"/>
    <n v="461"/>
    <n v="1490"/>
    <m/>
    <m/>
    <n v="9"/>
    <n v="6.2"/>
    <m/>
    <m/>
    <n v="13"/>
    <n v="10.19"/>
    <n v="16.39"/>
    <n v="2"/>
    <n v="36649"/>
    <s v="actual"/>
    <n v="13185"/>
    <n v="37469"/>
    <n v="19171"/>
    <n v="1706"/>
    <m/>
    <n v="22538"/>
    <n v="94069"/>
    <m/>
    <m/>
    <n v="124"/>
    <n v="118"/>
    <n v="94"/>
    <n v="48"/>
    <m/>
    <m/>
    <m/>
    <m/>
    <m/>
    <m/>
    <m/>
    <m/>
    <m/>
    <m/>
    <m/>
    <m/>
    <m/>
    <n v="261"/>
    <m/>
    <n v="11"/>
    <n v="12"/>
    <n v="174"/>
    <n v="62"/>
    <n v="56"/>
    <n v="48"/>
    <n v="6"/>
    <n v="0"/>
    <n v="6"/>
    <n v="0"/>
    <m/>
    <m/>
    <m/>
    <m/>
    <m/>
    <n v="392326"/>
    <n v="265"/>
    <n v="0.44003966086398938"/>
    <n v="2.3749020352910443E-2"/>
    <n v="1.6654000522478448E-2"/>
    <n v="2.8498824423492532E-2"/>
    <n v="0.32280262189184694"/>
    <n v="4.7498040705820886E-3"/>
    <m/>
    <n v="0.16350606787470018"/>
    <n v="0.48044268173937826"/>
    <n v="0.35605125038592156"/>
    <m/>
    <m/>
    <m/>
    <m/>
    <m/>
    <m/>
    <m/>
    <m/>
    <m/>
    <m/>
    <m/>
    <n v="931.16984223829616"/>
    <x v="2"/>
  </r>
  <r>
    <s v="Rancho Santiago CCD"/>
    <x v="93"/>
    <s v="871"/>
    <s v="Multi-College District"/>
    <x v="1"/>
    <n v="0.21398792950348419"/>
    <n v="6.6372680342549256E-2"/>
    <n v="0.21"/>
    <n v="12.3"/>
    <n v="10.1"/>
    <n v="20070"/>
    <x v="1"/>
    <x v="820"/>
    <x v="168"/>
    <x v="2"/>
    <n v="14"/>
    <n v="512"/>
    <n v="20"/>
    <n v="137"/>
    <s v="Wireless Access"/>
    <n v="12245"/>
    <m/>
    <m/>
    <n v="21877"/>
    <m/>
    <m/>
    <m/>
    <m/>
    <n v="37001"/>
    <m/>
    <n v="71123"/>
    <m/>
    <m/>
    <m/>
    <m/>
    <m/>
    <m/>
    <m/>
    <m/>
    <n v="42000"/>
    <m/>
    <n v="42000"/>
    <m/>
    <m/>
    <m/>
    <m/>
    <m/>
    <m/>
    <m/>
    <m/>
    <n v="2702"/>
    <m/>
    <n v="2702"/>
    <n v="5100"/>
    <m/>
    <m/>
    <m/>
    <m/>
    <m/>
    <m/>
    <m/>
    <m/>
    <m/>
    <n v="5100"/>
    <m/>
    <m/>
    <m/>
    <m/>
    <m/>
    <m/>
    <m/>
    <m/>
    <m/>
    <m/>
    <m/>
    <m/>
    <m/>
    <m/>
    <m/>
    <m/>
    <m/>
    <m/>
    <m/>
    <m/>
    <m/>
    <m/>
    <n v="17468"/>
    <m/>
    <m/>
    <m/>
    <m/>
    <m/>
    <m/>
    <n v="35938"/>
    <m/>
    <m/>
    <n v="53406"/>
    <m/>
    <m/>
    <m/>
    <m/>
    <m/>
    <m/>
    <m/>
    <m/>
    <m/>
    <m/>
    <m/>
    <m/>
    <m/>
    <m/>
    <m/>
    <m/>
    <m/>
    <m/>
    <m/>
    <m/>
    <m/>
    <m/>
    <m/>
    <m/>
    <n v="1569"/>
    <n v="3147"/>
    <m/>
    <m/>
    <m/>
    <m/>
    <m/>
    <m/>
    <n v="4716"/>
    <m/>
    <m/>
    <m/>
    <m/>
    <m/>
    <m/>
    <m/>
    <m/>
    <m/>
    <m/>
    <m/>
    <m/>
    <m/>
    <m/>
    <m/>
    <m/>
    <m/>
    <m/>
    <m/>
    <m/>
    <m/>
    <m/>
    <m/>
    <m/>
    <m/>
    <m/>
    <m/>
    <m/>
    <m/>
    <m/>
    <n v="27153"/>
    <m/>
    <m/>
    <n v="518"/>
    <m/>
    <m/>
    <m/>
    <m/>
    <n v="3933"/>
    <m/>
    <n v="31604"/>
    <n v="115825"/>
    <n v="63222"/>
    <n v="210651"/>
    <s v="Dean or other administrator"/>
    <m/>
    <s v="No"/>
    <s v="M.Ed."/>
    <m/>
    <s v="Release time"/>
    <m/>
    <m/>
    <n v="1845"/>
    <n v="2296"/>
    <n v="32"/>
    <n v="32"/>
    <n v="53701"/>
    <n v="3153"/>
    <n v="15249"/>
    <n v="262"/>
    <n v="247"/>
    <n v="48"/>
    <n v="141"/>
    <n v="251"/>
    <n v="1630"/>
    <m/>
    <m/>
    <n v="10"/>
    <n v="6.5"/>
    <m/>
    <m/>
    <n v="13"/>
    <n v="10.1"/>
    <n v="16.600000000000001"/>
    <n v="1.9"/>
    <n v="40514"/>
    <s v="actual"/>
    <n v="12119"/>
    <n v="37277"/>
    <n v="20123"/>
    <n v="1719"/>
    <m/>
    <n v="18802"/>
    <n v="90040"/>
    <m/>
    <m/>
    <n v="110"/>
    <n v="106"/>
    <n v="132"/>
    <n v="86"/>
    <m/>
    <m/>
    <m/>
    <m/>
    <m/>
    <m/>
    <m/>
    <m/>
    <m/>
    <m/>
    <m/>
    <m/>
    <m/>
    <n v="223"/>
    <n v="2578"/>
    <n v="10"/>
    <n v="12"/>
    <n v="184"/>
    <n v="62"/>
    <n v="56"/>
    <n v="48"/>
    <n v="6"/>
    <n v="0"/>
    <n v="6"/>
    <n v="0"/>
    <m/>
    <m/>
    <m/>
    <m/>
    <m/>
    <n v="382801"/>
    <n v="295"/>
    <n v="0.33763428609406076"/>
    <n v="0.19938191606021333"/>
    <n v="1.2826903266540391E-2"/>
    <n v="2.4210661235883047E-2"/>
    <n v="0.25352834783599415"/>
    <n v="2.2387740860475385E-2"/>
    <m/>
    <n v="0.15003014464683292"/>
    <n v="0.54984310542081449"/>
    <n v="0.30012674993235255"/>
    <m/>
    <m/>
    <m/>
    <m/>
    <m/>
    <m/>
    <m/>
    <m/>
    <m/>
    <m/>
    <m/>
    <n v="939.18717154331296"/>
    <x v="2"/>
  </r>
  <r>
    <s v="Rancho Santiago CCD"/>
    <x v="93"/>
    <s v="871"/>
    <s v="Multi-College District"/>
    <x v="1"/>
    <n v="0.21398792950348419"/>
    <n v="6.6372680342549256E-2"/>
    <n v="0.21"/>
    <n v="12.3"/>
    <n v="10.1"/>
    <n v="20080"/>
    <x v="2"/>
    <x v="821"/>
    <x v="169"/>
    <x v="0"/>
    <n v="55"/>
    <n v="495"/>
    <n v="29"/>
    <n v="90"/>
    <s v="UNLIMITED/WIRELESS"/>
    <n v="10542"/>
    <m/>
    <n v="10013"/>
    <n v="46191"/>
    <n v="0"/>
    <n v="0"/>
    <m/>
    <m/>
    <n v="48189"/>
    <n v="0"/>
    <n v="114936"/>
    <n v="0"/>
    <m/>
    <n v="0"/>
    <n v="0"/>
    <n v="0"/>
    <n v="4000"/>
    <m/>
    <m/>
    <n v="0"/>
    <n v="0"/>
    <n v="4000"/>
    <n v="20085"/>
    <m/>
    <n v="0"/>
    <n v="0"/>
    <n v="0"/>
    <n v="0"/>
    <m/>
    <m/>
    <n v="23839"/>
    <n v="0"/>
    <n v="43924"/>
    <n v="813"/>
    <m/>
    <n v="0"/>
    <n v="0"/>
    <n v="0"/>
    <n v="0"/>
    <m/>
    <m/>
    <n v="0"/>
    <n v="0"/>
    <n v="813"/>
    <m/>
    <m/>
    <m/>
    <m/>
    <m/>
    <m/>
    <m/>
    <m/>
    <m/>
    <m/>
    <m/>
    <m/>
    <m/>
    <m/>
    <m/>
    <m/>
    <m/>
    <m/>
    <m/>
    <m/>
    <m/>
    <m/>
    <n v="17717"/>
    <m/>
    <n v="0"/>
    <n v="0"/>
    <n v="0"/>
    <m/>
    <m/>
    <n v="30085"/>
    <n v="2442"/>
    <n v="0"/>
    <n v="50244"/>
    <m/>
    <m/>
    <m/>
    <m/>
    <m/>
    <m/>
    <m/>
    <m/>
    <m/>
    <m/>
    <m/>
    <m/>
    <m/>
    <m/>
    <m/>
    <m/>
    <m/>
    <m/>
    <m/>
    <m/>
    <m/>
    <m/>
    <n v="0"/>
    <m/>
    <n v="2566"/>
    <n v="5078"/>
    <n v="0"/>
    <m/>
    <m/>
    <n v="0"/>
    <n v="3226"/>
    <n v="0"/>
    <n v="9970"/>
    <m/>
    <m/>
    <m/>
    <m/>
    <m/>
    <m/>
    <m/>
    <m/>
    <m/>
    <m/>
    <m/>
    <m/>
    <m/>
    <m/>
    <m/>
    <m/>
    <m/>
    <m/>
    <m/>
    <m/>
    <m/>
    <m/>
    <m/>
    <m/>
    <m/>
    <m/>
    <m/>
    <m/>
    <m/>
    <m/>
    <n v="20178"/>
    <m/>
    <n v="1156"/>
    <n v="0"/>
    <n v="0"/>
    <n v="0"/>
    <m/>
    <m/>
    <n v="0"/>
    <n v="0"/>
    <n v="21334"/>
    <n v="159673"/>
    <n v="64214"/>
    <n v="245221"/>
    <s v="Dean or other administrator"/>
    <m/>
    <s v="No"/>
    <s v="M.A. (subject other than librarianship)"/>
    <m/>
    <m/>
    <m/>
    <s v="3 LHE"/>
    <n v="2632"/>
    <n v="2876"/>
    <n v="20"/>
    <n v="20"/>
    <n v="62433"/>
    <n v="2970"/>
    <n v="19580"/>
    <n v="248"/>
    <m/>
    <n v="56"/>
    <n v="309"/>
    <n v="401"/>
    <n v="1840"/>
    <m/>
    <m/>
    <n v="10"/>
    <n v="5.98"/>
    <m/>
    <m/>
    <n v="15"/>
    <n v="10.1"/>
    <n v="16.079999999999998"/>
    <n v="2.1800000000000002"/>
    <n v="34502"/>
    <s v="actual"/>
    <n v="20897"/>
    <n v="31786"/>
    <n v="17554"/>
    <n v="12266"/>
    <m/>
    <n v="14371"/>
    <n v="96874"/>
    <m/>
    <m/>
    <n v="35"/>
    <n v="25"/>
    <n v="112"/>
    <n v="50"/>
    <m/>
    <m/>
    <m/>
    <m/>
    <m/>
    <m/>
    <m/>
    <m/>
    <m/>
    <m/>
    <m/>
    <m/>
    <m/>
    <n v="191"/>
    <n v="1736"/>
    <n v="2"/>
    <n v="6"/>
    <n v="63"/>
    <n v="62"/>
    <n v="54"/>
    <n v="54"/>
    <n v="6"/>
    <n v="0"/>
    <n v="6"/>
    <n v="0"/>
    <m/>
    <m/>
    <m/>
    <m/>
    <m/>
    <n v="407592"/>
    <n v="20"/>
    <n v="0.46870374070736193"/>
    <n v="1.6311816687804064E-2"/>
    <n v="0.1791200590487764"/>
    <n v="3.3153767417961758E-3"/>
    <n v="0.20489272941550682"/>
    <n v="4.0657203094351627E-2"/>
    <m/>
    <n v="8.6999074304402971E-2"/>
    <n v="0.65113917649793451"/>
    <n v="0.26186174919766253"/>
    <m/>
    <m/>
    <m/>
    <m/>
    <m/>
    <m/>
    <m/>
    <m/>
    <m/>
    <m/>
    <m/>
    <n v="1055.4689173181666"/>
    <x v="2"/>
  </r>
  <r>
    <s v="Rancho Santiago CCD"/>
    <x v="93"/>
    <s v="871"/>
    <s v="Multi-College District"/>
    <x v="1"/>
    <n v="0.21398792950348419"/>
    <n v="6.6372680342549256E-2"/>
    <n v="0.21"/>
    <n v="12.3"/>
    <n v="10.1"/>
    <n v="20090"/>
    <x v="3"/>
    <x v="822"/>
    <x v="169"/>
    <x v="0"/>
    <n v="55"/>
    <n v="495"/>
    <n v="29"/>
    <n v="90"/>
    <s v="UNLIMITED/WIRELESS"/>
    <n v="112597"/>
    <m/>
    <n v="0"/>
    <n v="0"/>
    <n v="0"/>
    <n v="0"/>
    <m/>
    <m/>
    <n v="46434"/>
    <n v="1000"/>
    <n v="160031"/>
    <n v="0"/>
    <m/>
    <n v="0"/>
    <n v="0"/>
    <n v="0"/>
    <n v="0"/>
    <m/>
    <m/>
    <n v="4100"/>
    <n v="0"/>
    <n v="4100"/>
    <n v="14515"/>
    <m/>
    <n v="0"/>
    <n v="0"/>
    <n v="0"/>
    <n v="0"/>
    <m/>
    <m/>
    <n v="23812"/>
    <n v="0"/>
    <n v="38327"/>
    <n v="724"/>
    <m/>
    <n v="0"/>
    <n v="0"/>
    <n v="0"/>
    <n v="0"/>
    <m/>
    <m/>
    <n v="0"/>
    <n v="0"/>
    <n v="724"/>
    <m/>
    <m/>
    <m/>
    <m/>
    <m/>
    <m/>
    <m/>
    <m/>
    <m/>
    <m/>
    <m/>
    <m/>
    <m/>
    <m/>
    <m/>
    <m/>
    <m/>
    <m/>
    <m/>
    <m/>
    <m/>
    <m/>
    <n v="21633"/>
    <m/>
    <n v="0"/>
    <n v="0"/>
    <n v="0"/>
    <m/>
    <m/>
    <n v="34772"/>
    <n v="2442"/>
    <n v="0"/>
    <n v="58847"/>
    <m/>
    <m/>
    <m/>
    <m/>
    <m/>
    <m/>
    <m/>
    <m/>
    <m/>
    <m/>
    <m/>
    <m/>
    <m/>
    <m/>
    <m/>
    <m/>
    <m/>
    <m/>
    <m/>
    <m/>
    <m/>
    <m/>
    <n v="0"/>
    <m/>
    <n v="0"/>
    <n v="0"/>
    <n v="0"/>
    <m/>
    <m/>
    <n v="0"/>
    <n v="2413"/>
    <n v="0"/>
    <n v="2413"/>
    <m/>
    <m/>
    <m/>
    <m/>
    <m/>
    <m/>
    <m/>
    <m/>
    <m/>
    <m/>
    <m/>
    <m/>
    <m/>
    <m/>
    <m/>
    <m/>
    <m/>
    <m/>
    <m/>
    <m/>
    <m/>
    <m/>
    <m/>
    <m/>
    <m/>
    <m/>
    <m/>
    <m/>
    <m/>
    <m/>
    <n v="19191"/>
    <m/>
    <n v="0"/>
    <n v="0"/>
    <n v="0"/>
    <n v="0"/>
    <m/>
    <m/>
    <n v="917"/>
    <n v="0"/>
    <n v="28368"/>
    <n v="199082"/>
    <n v="65360"/>
    <n v="292810"/>
    <s v="Dean or other administrator"/>
    <m/>
    <s v="No"/>
    <s v="M.A. (subject other than librarianship)"/>
    <m/>
    <m/>
    <m/>
    <s v="3 LHE"/>
    <n v="2115"/>
    <n v="2210"/>
    <n v="24"/>
    <n v="24"/>
    <n v="64548"/>
    <n v="2681"/>
    <n v="22261"/>
    <n v="228"/>
    <m/>
    <n v="56"/>
    <n v="145"/>
    <n v="190"/>
    <n v="1985"/>
    <m/>
    <m/>
    <n v="12"/>
    <n v="6.2"/>
    <m/>
    <m/>
    <n v="13"/>
    <n v="8.65"/>
    <n v="14.850000000000001"/>
    <n v="1.98"/>
    <n v="39600"/>
    <s v="actual"/>
    <n v="20954"/>
    <n v="57952"/>
    <n v="12002"/>
    <n v="1560"/>
    <m/>
    <n v="14658"/>
    <n v="107126"/>
    <m/>
    <m/>
    <n v="21"/>
    <n v="29"/>
    <n v="151"/>
    <n v="44"/>
    <m/>
    <m/>
    <m/>
    <m/>
    <m/>
    <m/>
    <m/>
    <m/>
    <m/>
    <m/>
    <m/>
    <m/>
    <m/>
    <n v="229"/>
    <n v="2939"/>
    <n v="2"/>
    <n v="6"/>
    <n v="85"/>
    <n v="66"/>
    <n v="48"/>
    <n v="48"/>
    <n v="0"/>
    <n v="0"/>
    <n v="0"/>
    <n v="0"/>
    <m/>
    <m/>
    <m/>
    <m/>
    <m/>
    <n v="450012"/>
    <n v="28"/>
    <n v="0.54653529592568562"/>
    <n v="1.4002254021379052E-2"/>
    <n v="0.1308937536286329"/>
    <n v="2.4725931491410814E-3"/>
    <n v="0.20097332741368124"/>
    <n v="8.2408387691677194E-3"/>
    <m/>
    <n v="9.6881937092312423E-2"/>
    <n v="0.67990164270345954"/>
    <n v="0.22321642020422799"/>
    <m/>
    <m/>
    <m/>
    <m/>
    <m/>
    <m/>
    <m/>
    <m/>
    <m/>
    <m/>
    <m/>
    <n v="1173.093756613752"/>
    <x v="2"/>
  </r>
  <r>
    <s v="Rancho Santiago CCD"/>
    <x v="93"/>
    <s v="871"/>
    <s v="Multi-College District"/>
    <x v="1"/>
    <n v="0.21398792950348419"/>
    <n v="6.6372680342549256E-2"/>
    <n v="0.21"/>
    <n v="12.3"/>
    <n v="10.1"/>
    <n v="20100"/>
    <x v="4"/>
    <x v="823"/>
    <x v="169"/>
    <x v="0"/>
    <n v="55"/>
    <n v="495"/>
    <n v="29"/>
    <n v="90"/>
    <s v="UNLIMITED/WIRELESS"/>
    <n v="17505"/>
    <m/>
    <n v="0"/>
    <n v="0"/>
    <n v="0"/>
    <n v="0"/>
    <m/>
    <m/>
    <n v="30974"/>
    <n v="0"/>
    <n v="48479"/>
    <n v="0"/>
    <m/>
    <n v="0"/>
    <n v="0"/>
    <n v="0"/>
    <n v="0"/>
    <m/>
    <m/>
    <n v="0"/>
    <n v="4335"/>
    <n v="4335"/>
    <n v="13002"/>
    <m/>
    <n v="0"/>
    <n v="0"/>
    <n v="0"/>
    <n v="0"/>
    <m/>
    <m/>
    <n v="23832"/>
    <n v="0"/>
    <n v="36834"/>
    <n v="0"/>
    <m/>
    <n v="0"/>
    <n v="0"/>
    <n v="0"/>
    <n v="0"/>
    <m/>
    <m/>
    <n v="0"/>
    <n v="0"/>
    <n v="0"/>
    <m/>
    <m/>
    <m/>
    <m/>
    <m/>
    <m/>
    <m/>
    <m/>
    <m/>
    <m/>
    <m/>
    <m/>
    <m/>
    <m/>
    <m/>
    <m/>
    <m/>
    <m/>
    <m/>
    <m/>
    <m/>
    <m/>
    <n v="21683"/>
    <m/>
    <n v="0"/>
    <n v="0"/>
    <n v="0"/>
    <m/>
    <m/>
    <n v="38872"/>
    <n v="2442"/>
    <n v="0"/>
    <n v="62997"/>
    <m/>
    <m/>
    <m/>
    <m/>
    <m/>
    <m/>
    <m/>
    <m/>
    <m/>
    <m/>
    <m/>
    <m/>
    <m/>
    <m/>
    <m/>
    <m/>
    <m/>
    <m/>
    <m/>
    <m/>
    <m/>
    <m/>
    <n v="0"/>
    <m/>
    <n v="0"/>
    <n v="0"/>
    <n v="0"/>
    <m/>
    <m/>
    <n v="0"/>
    <n v="0"/>
    <n v="0"/>
    <n v="0"/>
    <m/>
    <m/>
    <m/>
    <m/>
    <m/>
    <m/>
    <m/>
    <m/>
    <m/>
    <m/>
    <m/>
    <m/>
    <m/>
    <m/>
    <m/>
    <m/>
    <m/>
    <m/>
    <m/>
    <m/>
    <m/>
    <m/>
    <m/>
    <m/>
    <m/>
    <m/>
    <m/>
    <m/>
    <m/>
    <m/>
    <n v="50210"/>
    <m/>
    <n v="0"/>
    <n v="0"/>
    <n v="0"/>
    <n v="0"/>
    <m/>
    <m/>
    <n v="6071"/>
    <n v="0"/>
    <n v="56281"/>
    <n v="85313"/>
    <n v="67332"/>
    <n v="208926"/>
    <s v="Dean or other administrator"/>
    <m/>
    <s v="No"/>
    <s v="M.A. (subject other than librarianship)"/>
    <m/>
    <m/>
    <m/>
    <s v="3 LHE"/>
    <n v="1101"/>
    <n v="1290"/>
    <n v="57"/>
    <n v="57"/>
    <n v="65653"/>
    <n v="3174"/>
    <n v="25435"/>
    <n v="173"/>
    <m/>
    <n v="56"/>
    <n v="27"/>
    <n v="27"/>
    <n v="2012"/>
    <m/>
    <m/>
    <n v="10"/>
    <n v="5.6"/>
    <m/>
    <m/>
    <n v="13"/>
    <n v="8.65"/>
    <n v="14.25"/>
    <n v="1.8"/>
    <n v="37904"/>
    <s v="actual"/>
    <n v="13792"/>
    <n v="45232"/>
    <n v="5169"/>
    <n v="1466"/>
    <m/>
    <n v="20568"/>
    <n v="84761"/>
    <m/>
    <m/>
    <n v="25"/>
    <n v="25"/>
    <n v="151"/>
    <n v="84"/>
    <m/>
    <m/>
    <m/>
    <m/>
    <m/>
    <m/>
    <m/>
    <m/>
    <m/>
    <m/>
    <m/>
    <m/>
    <m/>
    <n v="170"/>
    <n v="1759"/>
    <n v="1"/>
    <n v="4"/>
    <n v="58"/>
    <n v="52"/>
    <n v="40"/>
    <n v="40"/>
    <n v="0"/>
    <n v="0"/>
    <n v="0"/>
    <n v="0"/>
    <m/>
    <m/>
    <m/>
    <m/>
    <m/>
    <n v="464375"/>
    <n v="32"/>
    <n v="0.23203909518202617"/>
    <n v="2.0748973320697282E-2"/>
    <n v="0.17630165704603543"/>
    <n v="0"/>
    <n v="0.30152781367565551"/>
    <n v="0"/>
    <m/>
    <n v="0.26938246077558564"/>
    <n v="0.4083407522280616"/>
    <n v="0.32227678699635276"/>
    <m/>
    <m/>
    <m/>
    <m/>
    <m/>
    <m/>
    <m/>
    <m/>
    <m/>
    <m/>
    <m/>
    <n v="1141.0555187969992"/>
    <x v="2"/>
  </r>
  <r>
    <s v="Rancho Santiago CCD"/>
    <x v="93"/>
    <s v="871"/>
    <s v="Multi-College District"/>
    <x v="1"/>
    <n v="0.21398792950348419"/>
    <n v="6.6372680342549256E-2"/>
    <n v="0.21"/>
    <n v="12.3"/>
    <n v="10.1"/>
    <n v="20110"/>
    <x v="5"/>
    <x v="824"/>
    <x v="170"/>
    <x v="0"/>
    <n v="55"/>
    <n v="495"/>
    <n v="29"/>
    <n v="131"/>
    <s v="Unlimited"/>
    <n v="20386"/>
    <m/>
    <n v="0"/>
    <n v="4087"/>
    <n v="0"/>
    <n v="0"/>
    <m/>
    <m/>
    <n v="32317"/>
    <n v="0"/>
    <n v="56790"/>
    <n v="0"/>
    <m/>
    <n v="0"/>
    <n v="0"/>
    <n v="0"/>
    <n v="0"/>
    <m/>
    <m/>
    <n v="61000"/>
    <n v="0"/>
    <n v="6100"/>
    <n v="14991"/>
    <m/>
    <n v="0"/>
    <n v="0"/>
    <n v="0"/>
    <n v="0"/>
    <m/>
    <m/>
    <n v="0"/>
    <n v="713"/>
    <n v="15704"/>
    <m/>
    <m/>
    <m/>
    <m/>
    <m/>
    <m/>
    <m/>
    <m/>
    <m/>
    <m/>
    <n v="0"/>
    <m/>
    <m/>
    <m/>
    <m/>
    <m/>
    <m/>
    <m/>
    <m/>
    <m/>
    <m/>
    <m/>
    <m/>
    <m/>
    <m/>
    <m/>
    <m/>
    <m/>
    <m/>
    <m/>
    <m/>
    <m/>
    <m/>
    <n v="23199"/>
    <m/>
    <n v="0"/>
    <n v="0"/>
    <n v="0"/>
    <m/>
    <m/>
    <n v="0"/>
    <n v="350"/>
    <n v="0"/>
    <n v="23549"/>
    <m/>
    <m/>
    <m/>
    <m/>
    <m/>
    <m/>
    <m/>
    <m/>
    <m/>
    <m/>
    <m/>
    <m/>
    <m/>
    <m/>
    <m/>
    <m/>
    <m/>
    <m/>
    <m/>
    <m/>
    <m/>
    <m/>
    <n v="0"/>
    <m/>
    <n v="0"/>
    <n v="0"/>
    <n v="0"/>
    <m/>
    <m/>
    <n v="0"/>
    <n v="500"/>
    <n v="0"/>
    <n v="500"/>
    <m/>
    <m/>
    <m/>
    <m/>
    <m/>
    <m/>
    <m/>
    <m/>
    <m/>
    <m/>
    <m/>
    <m/>
    <m/>
    <m/>
    <m/>
    <m/>
    <m/>
    <m/>
    <m/>
    <m/>
    <m/>
    <m/>
    <m/>
    <m/>
    <m/>
    <m/>
    <m/>
    <m/>
    <m/>
    <m/>
    <n v="25274"/>
    <m/>
    <n v="0"/>
    <n v="0"/>
    <n v="0"/>
    <n v="0"/>
    <m/>
    <m/>
    <n v="7003"/>
    <n v="3166"/>
    <n v="35443"/>
    <n v="72494"/>
    <n v="30149"/>
    <n v="138086"/>
    <s v="Dean or other administrator"/>
    <m/>
    <s v="No"/>
    <s v="M.A. (subject other than librarianship)"/>
    <m/>
    <m/>
    <m/>
    <s v="Additional LHE"/>
    <n v="1822"/>
    <n v="1773"/>
    <n v="102"/>
    <n v="102"/>
    <n v="57522"/>
    <n v="2295"/>
    <n v="27730"/>
    <n v="161"/>
    <n v="1069"/>
    <n v="56"/>
    <n v="29"/>
    <n v="33"/>
    <n v="2043"/>
    <m/>
    <m/>
    <n v="6"/>
    <n v="0.25700000000000001"/>
    <m/>
    <m/>
    <n v="9"/>
    <n v="8.2200000000000006"/>
    <n v="8.4770000000000003"/>
    <n v="1.62"/>
    <n v="32232"/>
    <s v="actual"/>
    <n v="15182"/>
    <n v="37457"/>
    <n v="8633"/>
    <n v="1295"/>
    <m/>
    <n v="20388"/>
    <n v="82955"/>
    <m/>
    <m/>
    <n v="23"/>
    <n v="22"/>
    <n v="124"/>
    <n v="64"/>
    <m/>
    <m/>
    <m/>
    <m/>
    <m/>
    <m/>
    <m/>
    <m/>
    <m/>
    <m/>
    <m/>
    <m/>
    <m/>
    <n v="139"/>
    <n v="2752"/>
    <n v="1"/>
    <n v="4"/>
    <n v="73"/>
    <n v="52"/>
    <n v="32"/>
    <n v="32"/>
    <n v="0"/>
    <n v="0"/>
    <n v="0"/>
    <n v="0"/>
    <m/>
    <m/>
    <m/>
    <m/>
    <m/>
    <n v="445328"/>
    <n v="235"/>
    <n v="0.41126544327448111"/>
    <n v="4.417536897295888E-2"/>
    <n v="0.11372622858218791"/>
    <n v="0"/>
    <n v="0.17053864982691946"/>
    <n v="3.6209318830294165E-3"/>
    <m/>
    <n v="0.25667337746042324"/>
    <n v="0.52499167185666906"/>
    <n v="0.21833495068290776"/>
    <m/>
    <m/>
    <m/>
    <m/>
    <m/>
    <m/>
    <m/>
    <m/>
    <m/>
    <m/>
    <m/>
    <n v="1892.4584730671861"/>
    <x v="2"/>
  </r>
  <r>
    <s v="Rancho Santiago CCD"/>
    <x v="93"/>
    <s v="871"/>
    <s v="Multi-College District"/>
    <x v="1"/>
    <n v="0.21398792950348419"/>
    <n v="6.6372680342549256E-2"/>
    <n v="0.21"/>
    <n v="12.3"/>
    <n v="10.1"/>
    <n v="20120"/>
    <x v="6"/>
    <x v="825"/>
    <x v="170"/>
    <x v="0"/>
    <n v="55"/>
    <n v="495"/>
    <n v="29"/>
    <n v="131"/>
    <s v="Unlimited"/>
    <n v="16105"/>
    <m/>
    <n v="0"/>
    <n v="0"/>
    <n v="0"/>
    <n v="0"/>
    <m/>
    <m/>
    <n v="0"/>
    <n v="32092"/>
    <n v="48197"/>
    <n v="0"/>
    <m/>
    <n v="0"/>
    <n v="0"/>
    <n v="0"/>
    <n v="0"/>
    <m/>
    <m/>
    <n v="0"/>
    <n v="0"/>
    <n v="0"/>
    <n v="8378"/>
    <m/>
    <n v="0"/>
    <n v="0"/>
    <n v="0"/>
    <n v="0"/>
    <m/>
    <m/>
    <n v="499"/>
    <n v="0"/>
    <n v="8877"/>
    <m/>
    <m/>
    <m/>
    <m/>
    <m/>
    <m/>
    <m/>
    <m/>
    <m/>
    <m/>
    <n v="0"/>
    <m/>
    <m/>
    <m/>
    <m/>
    <m/>
    <m/>
    <m/>
    <m/>
    <m/>
    <m/>
    <m/>
    <m/>
    <m/>
    <m/>
    <m/>
    <m/>
    <m/>
    <m/>
    <m/>
    <m/>
    <m/>
    <m/>
    <n v="23199"/>
    <m/>
    <n v="0"/>
    <n v="0"/>
    <n v="0"/>
    <m/>
    <m/>
    <n v="0"/>
    <n v="14116"/>
    <n v="0"/>
    <n v="37315"/>
    <m/>
    <m/>
    <m/>
    <m/>
    <m/>
    <m/>
    <m/>
    <m/>
    <m/>
    <m/>
    <m/>
    <m/>
    <m/>
    <m/>
    <m/>
    <m/>
    <m/>
    <m/>
    <m/>
    <m/>
    <m/>
    <m/>
    <n v="0"/>
    <m/>
    <n v="0"/>
    <n v="0"/>
    <n v="0"/>
    <m/>
    <m/>
    <n v="0"/>
    <n v="250"/>
    <n v="0"/>
    <n v="250"/>
    <m/>
    <m/>
    <m/>
    <m/>
    <m/>
    <m/>
    <m/>
    <m/>
    <m/>
    <m/>
    <m/>
    <m/>
    <m/>
    <m/>
    <m/>
    <m/>
    <m/>
    <m/>
    <m/>
    <m/>
    <m/>
    <m/>
    <m/>
    <m/>
    <m/>
    <m/>
    <m/>
    <m/>
    <m/>
    <m/>
    <n v="28585"/>
    <m/>
    <n v="0"/>
    <n v="0"/>
    <n v="0"/>
    <n v="0"/>
    <m/>
    <m/>
    <n v="7687"/>
    <n v="6625"/>
    <n v="42897"/>
    <n v="57074"/>
    <n v="37565"/>
    <n v="137536"/>
    <s v="Dean or other administrator"/>
    <m/>
    <s v="No"/>
    <s v="M.A. (subject other than librarianship)"/>
    <m/>
    <m/>
    <m/>
    <s v="Additional LHE"/>
    <n v="1677"/>
    <n v="1525"/>
    <n v="104"/>
    <n v="104"/>
    <n v="59209"/>
    <n v="0"/>
    <n v="27730"/>
    <n v="161"/>
    <n v="1069"/>
    <n v="56"/>
    <n v="14"/>
    <n v="14"/>
    <n v="2057"/>
    <m/>
    <m/>
    <n v="6"/>
    <n v="0.25700000000000001"/>
    <m/>
    <m/>
    <n v="8"/>
    <n v="7.75"/>
    <n v="8.0069999999999997"/>
    <n v="1.37"/>
    <n v="28123"/>
    <s v="actual"/>
    <n v="15182"/>
    <n v="37457"/>
    <n v="8633"/>
    <n v="1295"/>
    <m/>
    <n v="20388"/>
    <n v="82955"/>
    <m/>
    <m/>
    <n v="26"/>
    <n v="23"/>
    <n v="121"/>
    <n v="46"/>
    <m/>
    <m/>
    <m/>
    <m/>
    <m/>
    <m/>
    <m/>
    <m/>
    <m/>
    <m/>
    <m/>
    <m/>
    <m/>
    <n v="155"/>
    <n v="2033"/>
    <n v="1"/>
    <n v="4"/>
    <n v="74"/>
    <n v="52"/>
    <n v="32"/>
    <n v="32"/>
    <n v="0"/>
    <n v="0"/>
    <n v="0"/>
    <n v="0"/>
    <m/>
    <m/>
    <m/>
    <m/>
    <m/>
    <n v="469306"/>
    <n v="276"/>
    <n v="0.35043188692415078"/>
    <n v="0"/>
    <n v="6.4543101442531406E-2"/>
    <n v="0"/>
    <n v="0.2713107840856212"/>
    <n v="1.8177059097254538E-3"/>
    <m/>
    <n v="0.31189652163797116"/>
    <n v="0.41497498836668217"/>
    <n v="0.27312848999534667"/>
    <m/>
    <m/>
    <m/>
    <m/>
    <m/>
    <m/>
    <m/>
    <m/>
    <m/>
    <m/>
    <m/>
    <n v="2076.1955907628567"/>
    <x v="2"/>
  </r>
  <r>
    <s v="Rancho Santiago CCD"/>
    <x v="93"/>
    <s v="871"/>
    <s v="Multi-College District"/>
    <x v="1"/>
    <n v="0.21398792950348419"/>
    <n v="6.6372680342549256E-2"/>
    <n v="0.21"/>
    <n v="12.3"/>
    <n v="10.1"/>
    <n v="20130"/>
    <x v="7"/>
    <x v="826"/>
    <x v="171"/>
    <x v="0"/>
    <n v="55"/>
    <n v="495"/>
    <n v="29"/>
    <n v="131"/>
    <m/>
    <n v="16044"/>
    <m/>
    <n v="0"/>
    <n v="0"/>
    <m/>
    <m/>
    <n v="0"/>
    <n v="0"/>
    <n v="27103"/>
    <n v="0"/>
    <n v="43147"/>
    <n v="0"/>
    <m/>
    <n v="0"/>
    <n v="0"/>
    <m/>
    <m/>
    <n v="0"/>
    <n v="0"/>
    <n v="0"/>
    <n v="0"/>
    <n v="0"/>
    <n v="13372"/>
    <m/>
    <n v="0"/>
    <n v="0"/>
    <m/>
    <m/>
    <n v="0"/>
    <n v="0"/>
    <n v="504"/>
    <n v="0"/>
    <n v="13876"/>
    <n v="0"/>
    <m/>
    <n v="0"/>
    <n v="0"/>
    <m/>
    <m/>
    <n v="0"/>
    <n v="0"/>
    <n v="0"/>
    <n v="0"/>
    <n v="0"/>
    <m/>
    <m/>
    <m/>
    <m/>
    <m/>
    <m/>
    <m/>
    <m/>
    <m/>
    <m/>
    <m/>
    <m/>
    <m/>
    <m/>
    <m/>
    <m/>
    <m/>
    <m/>
    <m/>
    <m/>
    <m/>
    <m/>
    <n v="19055"/>
    <m/>
    <n v="0"/>
    <n v="0"/>
    <m/>
    <n v="0"/>
    <n v="0"/>
    <n v="0"/>
    <n v="25000"/>
    <n v="0"/>
    <n v="44055"/>
    <m/>
    <m/>
    <m/>
    <m/>
    <m/>
    <m/>
    <m/>
    <m/>
    <m/>
    <m/>
    <m/>
    <m/>
    <m/>
    <m/>
    <m/>
    <m/>
    <m/>
    <m/>
    <m/>
    <m/>
    <m/>
    <m/>
    <n v="385"/>
    <m/>
    <n v="0"/>
    <n v="0"/>
    <m/>
    <n v="0"/>
    <n v="0"/>
    <m/>
    <n v="972"/>
    <n v="0"/>
    <n v="1357"/>
    <m/>
    <m/>
    <m/>
    <m/>
    <m/>
    <m/>
    <m/>
    <m/>
    <m/>
    <m/>
    <m/>
    <m/>
    <m/>
    <m/>
    <m/>
    <m/>
    <m/>
    <m/>
    <m/>
    <m/>
    <n v="0"/>
    <m/>
    <n v="0"/>
    <n v="0"/>
    <m/>
    <n v="0"/>
    <m/>
    <n v="0"/>
    <n v="0"/>
    <n v="0"/>
    <n v="23593"/>
    <m/>
    <m/>
    <m/>
    <m/>
    <m/>
    <m/>
    <m/>
    <n v="24809"/>
    <n v="5593"/>
    <n v="53995"/>
    <n v="57023"/>
    <n v="45412"/>
    <n v="156430"/>
    <s v="Dean or other administrator"/>
    <m/>
    <s v="No"/>
    <s v="M.A."/>
    <m/>
    <m/>
    <m/>
    <s v="Additional LHE"/>
    <n v="1634"/>
    <n v="2029"/>
    <n v="80"/>
    <n v="80"/>
    <n v="58667"/>
    <n v="0"/>
    <n v="27730"/>
    <n v="147"/>
    <n v="1069"/>
    <n v="56"/>
    <n v="37"/>
    <n v="69"/>
    <n v="1419"/>
    <m/>
    <m/>
    <n v="10"/>
    <n v="0.28999999999999998"/>
    <m/>
    <n v="6"/>
    <n v="6"/>
    <n v="5.75"/>
    <n v="6.04"/>
    <n v="2.95"/>
    <n v="25257"/>
    <s v="actual"/>
    <n v="7891"/>
    <n v="26461"/>
    <n v="4902"/>
    <n v="646"/>
    <n v="29098"/>
    <m/>
    <n v="68998"/>
    <m/>
    <m/>
    <n v="34"/>
    <n v="25"/>
    <n v="134"/>
    <n v="58"/>
    <s v="No"/>
    <m/>
    <m/>
    <m/>
    <m/>
    <m/>
    <m/>
    <m/>
    <m/>
    <m/>
    <m/>
    <s v="No"/>
    <m/>
    <n v="138"/>
    <n v="2648"/>
    <n v="1"/>
    <n v="4"/>
    <n v="140"/>
    <n v="52"/>
    <n v="32"/>
    <n v="32"/>
    <n v="0"/>
    <n v="0"/>
    <n v="0"/>
    <n v="0"/>
    <s v="No"/>
    <m/>
    <m/>
    <s v="Yes"/>
    <s v="Yes"/>
    <n v="390393"/>
    <n v="295"/>
    <n v="0.27582305184427541"/>
    <n v="0"/>
    <n v="8.8704212746915548E-2"/>
    <n v="0"/>
    <n v="0.28162756504506808"/>
    <n v="8.6748066227705679E-3"/>
    <m/>
    <n v="0.34517036374097038"/>
    <n v="0.36452726459119095"/>
    <n v="0.29030237166783868"/>
    <m/>
    <m/>
    <m/>
    <m/>
    <m/>
    <m/>
    <m/>
    <m/>
    <m/>
    <m/>
    <m/>
    <n v="2893.3190476190607"/>
    <x v="2"/>
  </r>
  <r>
    <s v="Rancho Santiago CCD"/>
    <x v="93"/>
    <s v="871"/>
    <s v="Multi-College District"/>
    <x v="1"/>
    <n v="0.21398792950348419"/>
    <n v="6.6372680342549256E-2"/>
    <n v="0.21"/>
    <n v="12.3"/>
    <n v="10.1"/>
    <n v="20140"/>
    <x v="8"/>
    <x v="827"/>
    <x v="168"/>
    <x v="0"/>
    <n v="32"/>
    <n v="477"/>
    <n v="28"/>
    <n v="128"/>
    <m/>
    <n v="11659"/>
    <m/>
    <n v="0"/>
    <n v="0"/>
    <m/>
    <m/>
    <n v="0"/>
    <n v="0"/>
    <n v="16082"/>
    <m/>
    <n v="27741"/>
    <n v="0"/>
    <n v="0"/>
    <n v="0"/>
    <n v="0"/>
    <m/>
    <m/>
    <n v="0"/>
    <n v="0"/>
    <n v="0"/>
    <m/>
    <n v="0"/>
    <n v="14273"/>
    <n v="0"/>
    <n v="0"/>
    <n v="0"/>
    <m/>
    <m/>
    <n v="0"/>
    <n v="0"/>
    <n v="486"/>
    <m/>
    <n v="14759"/>
    <n v="0"/>
    <n v="0"/>
    <n v="0"/>
    <n v="0"/>
    <m/>
    <m/>
    <n v="0"/>
    <n v="0"/>
    <n v="0"/>
    <m/>
    <n v="0"/>
    <n v="26443"/>
    <n v="0"/>
    <n v="0"/>
    <n v="0"/>
    <m/>
    <n v="0"/>
    <n v="0"/>
    <n v="0"/>
    <n v="24791"/>
    <m/>
    <n v="51234"/>
    <n v="0"/>
    <n v="0"/>
    <n v="0"/>
    <n v="0"/>
    <m/>
    <n v="0"/>
    <n v="0"/>
    <n v="0"/>
    <n v="0"/>
    <m/>
    <n v="0"/>
    <n v="26443"/>
    <n v="0"/>
    <n v="0"/>
    <n v="0"/>
    <n v="0"/>
    <n v="0"/>
    <n v="0"/>
    <n v="0"/>
    <n v="24791"/>
    <n v="0"/>
    <n v="51234"/>
    <n v="0"/>
    <n v="0"/>
    <n v="0"/>
    <n v="0"/>
    <m/>
    <n v="0"/>
    <n v="0"/>
    <n v="0"/>
    <n v="0"/>
    <m/>
    <n v="0"/>
    <n v="0"/>
    <n v="0"/>
    <n v="0"/>
    <n v="0"/>
    <m/>
    <n v="0"/>
    <n v="0"/>
    <n v="0"/>
    <n v="0"/>
    <m/>
    <n v="0"/>
    <n v="0"/>
    <n v="0"/>
    <n v="0"/>
    <n v="0"/>
    <n v="0"/>
    <n v="0"/>
    <n v="0"/>
    <n v="0"/>
    <n v="0"/>
    <n v="0"/>
    <n v="0"/>
    <n v="0"/>
    <n v="0"/>
    <n v="0"/>
    <n v="0"/>
    <n v="0"/>
    <n v="0"/>
    <n v="0"/>
    <n v="0"/>
    <m/>
    <n v="0"/>
    <n v="0"/>
    <n v="0"/>
    <n v="0"/>
    <n v="0"/>
    <n v="0"/>
    <n v="0"/>
    <n v="0"/>
    <n v="0"/>
    <m/>
    <n v="0"/>
    <n v="0"/>
    <n v="0"/>
    <n v="0"/>
    <n v="0"/>
    <n v="0"/>
    <n v="0"/>
    <n v="0"/>
    <n v="0"/>
    <n v="0"/>
    <n v="0"/>
    <n v="13887"/>
    <m/>
    <m/>
    <m/>
    <m/>
    <m/>
    <m/>
    <m/>
    <n v="25000"/>
    <n v="5607"/>
    <n v="44494"/>
    <n v="42500"/>
    <n v="51234"/>
    <n v="138228"/>
    <s v="Dean or other administrator"/>
    <m/>
    <s v="No"/>
    <s v="M.A."/>
    <m/>
    <m/>
    <m/>
    <s v="Additional LHE"/>
    <n v="637"/>
    <n v="661"/>
    <n v="33"/>
    <n v="33"/>
    <n v="58886"/>
    <n v="25"/>
    <n v="21973"/>
    <n v="143"/>
    <m/>
    <n v="56"/>
    <n v="82"/>
    <n v="90"/>
    <n v="1119"/>
    <s v="No"/>
    <m/>
    <n v="6"/>
    <n v="5.97"/>
    <n v="0"/>
    <n v="5"/>
    <n v="5"/>
    <n v="5"/>
    <n v="10.969999999999999"/>
    <n v="5"/>
    <n v="26330"/>
    <s v="actual"/>
    <n v="8741"/>
    <n v="21129"/>
    <n v="8164"/>
    <n v="631"/>
    <n v="618"/>
    <m/>
    <n v="39283"/>
    <n v="66"/>
    <n v="21"/>
    <m/>
    <n v="98"/>
    <n v="1034"/>
    <n v="98"/>
    <s v="Yes"/>
    <s v="Chapman University"/>
    <s v="Claremont College"/>
    <s v="Loyola Marymount"/>
    <s v="University of California, Irvine"/>
    <s v="University of California, Los Angeles"/>
    <s v="University of California, San Diego"/>
    <m/>
    <m/>
    <m/>
    <m/>
    <s v="No"/>
    <m/>
    <n v="145"/>
    <n v="1788"/>
    <n v="4"/>
    <n v="4"/>
    <n v="83"/>
    <n v="40"/>
    <n v="40"/>
    <n v="40"/>
    <n v="0"/>
    <n v="0"/>
    <n v="0"/>
    <n v="0"/>
    <s v="No"/>
    <m/>
    <s v="No"/>
    <s v="No"/>
    <s v="Yes"/>
    <n v="395912"/>
    <n v="93"/>
    <n v="0.20069016407674278"/>
    <n v="0"/>
    <n v="0.10677286801516335"/>
    <n v="0"/>
    <n v="0.37064849379286396"/>
    <n v="0"/>
    <n v="0"/>
    <n v="0.32188847411522992"/>
    <n v="0.30746303209190612"/>
    <n v="0.37064849379286396"/>
    <n v="0.54"/>
    <s v="No"/>
    <m/>
    <m/>
    <m/>
    <m/>
    <m/>
    <m/>
    <m/>
    <m/>
    <m/>
    <n v="1691.7036766940309"/>
    <x v="2"/>
  </r>
  <r>
    <s v="Santa Barbara CCD"/>
    <x v="94"/>
    <s v="651"/>
    <s v="Single College District"/>
    <x v="0"/>
    <n v="0.42247370219876201"/>
    <n v="0.19800250636084002"/>
    <n v="0.36"/>
    <n v="10.9"/>
    <n v="48.8"/>
    <n v="20060"/>
    <x v="0"/>
    <x v="828"/>
    <x v="172"/>
    <x v="14"/>
    <n v="48"/>
    <n v="500"/>
    <n v="35"/>
    <n v="51"/>
    <s v="Wireless Access"/>
    <n v="78298"/>
    <m/>
    <m/>
    <m/>
    <m/>
    <m/>
    <m/>
    <m/>
    <n v="9753"/>
    <m/>
    <n v="88051"/>
    <n v="36553"/>
    <m/>
    <m/>
    <m/>
    <m/>
    <m/>
    <m/>
    <m/>
    <m/>
    <m/>
    <n v="36553"/>
    <n v="341"/>
    <m/>
    <m/>
    <m/>
    <m/>
    <m/>
    <m/>
    <m/>
    <m/>
    <m/>
    <n v="341"/>
    <n v="3800"/>
    <m/>
    <m/>
    <m/>
    <m/>
    <m/>
    <m/>
    <m/>
    <m/>
    <m/>
    <n v="3800"/>
    <m/>
    <m/>
    <m/>
    <m/>
    <m/>
    <m/>
    <m/>
    <m/>
    <m/>
    <m/>
    <m/>
    <m/>
    <m/>
    <m/>
    <m/>
    <m/>
    <m/>
    <m/>
    <m/>
    <m/>
    <m/>
    <m/>
    <m/>
    <m/>
    <m/>
    <m/>
    <m/>
    <m/>
    <m/>
    <n v="37748"/>
    <m/>
    <m/>
    <n v="37748"/>
    <m/>
    <m/>
    <m/>
    <m/>
    <m/>
    <m/>
    <m/>
    <m/>
    <m/>
    <m/>
    <m/>
    <m/>
    <m/>
    <m/>
    <m/>
    <m/>
    <m/>
    <m/>
    <m/>
    <m/>
    <m/>
    <m/>
    <m/>
    <m/>
    <m/>
    <m/>
    <m/>
    <m/>
    <m/>
    <m/>
    <m/>
    <m/>
    <n v="0"/>
    <m/>
    <m/>
    <m/>
    <m/>
    <m/>
    <m/>
    <m/>
    <m/>
    <m/>
    <m/>
    <m/>
    <m/>
    <m/>
    <m/>
    <m/>
    <m/>
    <m/>
    <m/>
    <m/>
    <m/>
    <m/>
    <m/>
    <m/>
    <m/>
    <m/>
    <m/>
    <m/>
    <m/>
    <m/>
    <m/>
    <m/>
    <m/>
    <m/>
    <m/>
    <m/>
    <m/>
    <m/>
    <m/>
    <m/>
    <m/>
    <n v="0"/>
    <n v="124945"/>
    <n v="41548"/>
    <n v="166493"/>
    <m/>
    <s v="Library Director (Faculty Position)"/>
    <s v="yes"/>
    <m/>
    <m/>
    <m/>
    <m/>
    <m/>
    <n v="1902"/>
    <n v="2101"/>
    <n v="197"/>
    <n v="197"/>
    <n v="112749"/>
    <n v="3031"/>
    <n v="10036"/>
    <n v="318"/>
    <m/>
    <n v="89603"/>
    <m/>
    <m/>
    <m/>
    <m/>
    <m/>
    <n v="5"/>
    <n v="4.5"/>
    <m/>
    <m/>
    <n v="6"/>
    <n v="5.5"/>
    <n v="10"/>
    <n v="2.2000000000000002"/>
    <n v="16828"/>
    <s v="actual"/>
    <n v="19684"/>
    <n v="19980"/>
    <m/>
    <m/>
    <m/>
    <m/>
    <n v="39664"/>
    <m/>
    <m/>
    <n v="123"/>
    <n v="104"/>
    <n v="316"/>
    <n v="216"/>
    <m/>
    <m/>
    <m/>
    <m/>
    <m/>
    <m/>
    <m/>
    <m/>
    <m/>
    <m/>
    <m/>
    <m/>
    <m/>
    <n v="109"/>
    <n v="2398"/>
    <n v="0"/>
    <n v="0"/>
    <n v="0"/>
    <n v="64.5"/>
    <n v="42.5"/>
    <n v="42.5"/>
    <n v="0"/>
    <n v="0"/>
    <n v="0"/>
    <n v="0"/>
    <m/>
    <m/>
    <m/>
    <m/>
    <m/>
    <n v="263180"/>
    <m/>
    <n v="0.52885706906596675"/>
    <n v="0.21954676773197673"/>
    <n v="2.0481341557903334E-3"/>
    <n v="2.2823782381241255E-2"/>
    <n v="0.22672424666502494"/>
    <n v="0"/>
    <m/>
    <n v="0"/>
    <n v="0.75045197095373384"/>
    <n v="0.24954802904626622"/>
    <m/>
    <m/>
    <m/>
    <m/>
    <m/>
    <m/>
    <m/>
    <m/>
    <m/>
    <m/>
    <m/>
    <n v="1314.3913714285663"/>
    <x v="2"/>
  </r>
  <r>
    <s v="Santa Barbara CCD"/>
    <x v="94"/>
    <s v="651"/>
    <s v="Single College District"/>
    <x v="0"/>
    <n v="0.42247370219876201"/>
    <n v="0.19800250636084002"/>
    <n v="0.36"/>
    <n v="10.9"/>
    <n v="48.8"/>
    <n v="20070"/>
    <x v="1"/>
    <x v="829"/>
    <x v="172"/>
    <x v="14"/>
    <n v="48"/>
    <n v="500"/>
    <n v="35"/>
    <n v="51"/>
    <s v="Wireless Access"/>
    <n v="56111"/>
    <m/>
    <m/>
    <m/>
    <m/>
    <m/>
    <m/>
    <m/>
    <n v="40582"/>
    <m/>
    <n v="96693"/>
    <n v="39493"/>
    <m/>
    <m/>
    <m/>
    <m/>
    <m/>
    <m/>
    <m/>
    <m/>
    <m/>
    <n v="39493"/>
    <m/>
    <m/>
    <m/>
    <m/>
    <m/>
    <m/>
    <m/>
    <m/>
    <m/>
    <m/>
    <n v="0"/>
    <n v="4100"/>
    <m/>
    <m/>
    <m/>
    <m/>
    <m/>
    <m/>
    <m/>
    <m/>
    <m/>
    <n v="4100"/>
    <m/>
    <m/>
    <m/>
    <m/>
    <m/>
    <m/>
    <m/>
    <m/>
    <m/>
    <m/>
    <m/>
    <m/>
    <m/>
    <m/>
    <m/>
    <m/>
    <m/>
    <m/>
    <m/>
    <m/>
    <m/>
    <m/>
    <n v="6060"/>
    <m/>
    <m/>
    <m/>
    <m/>
    <m/>
    <m/>
    <n v="39372"/>
    <n v="6546"/>
    <m/>
    <n v="51978"/>
    <m/>
    <m/>
    <m/>
    <m/>
    <m/>
    <m/>
    <m/>
    <m/>
    <m/>
    <m/>
    <m/>
    <m/>
    <m/>
    <m/>
    <m/>
    <m/>
    <m/>
    <m/>
    <m/>
    <m/>
    <m/>
    <m/>
    <n v="200"/>
    <m/>
    <m/>
    <m/>
    <m/>
    <m/>
    <m/>
    <m/>
    <m/>
    <m/>
    <n v="200"/>
    <m/>
    <m/>
    <m/>
    <m/>
    <m/>
    <m/>
    <m/>
    <m/>
    <m/>
    <m/>
    <m/>
    <m/>
    <m/>
    <m/>
    <m/>
    <m/>
    <m/>
    <m/>
    <m/>
    <m/>
    <m/>
    <m/>
    <m/>
    <m/>
    <m/>
    <m/>
    <m/>
    <m/>
    <m/>
    <m/>
    <m/>
    <m/>
    <m/>
    <m/>
    <m/>
    <m/>
    <m/>
    <m/>
    <m/>
    <m/>
    <n v="0"/>
    <n v="136186"/>
    <n v="56278"/>
    <n v="192464"/>
    <m/>
    <s v="Library Director (Faculty Position)"/>
    <s v="yes"/>
    <m/>
    <m/>
    <m/>
    <m/>
    <m/>
    <n v="2281"/>
    <n v="2298"/>
    <n v="103"/>
    <n v="103"/>
    <n v="115030"/>
    <n v="3153"/>
    <n v="13189"/>
    <n v="318"/>
    <m/>
    <n v="89603"/>
    <m/>
    <m/>
    <m/>
    <m/>
    <m/>
    <n v="5"/>
    <n v="4.5"/>
    <m/>
    <m/>
    <n v="6"/>
    <n v="5.5"/>
    <n v="10"/>
    <n v="2.2000000000000002"/>
    <n v="13259"/>
    <s v="actual"/>
    <n v="20368"/>
    <n v="27162"/>
    <m/>
    <m/>
    <m/>
    <m/>
    <n v="47530"/>
    <m/>
    <m/>
    <n v="180"/>
    <n v="152"/>
    <n v="220"/>
    <n v="136"/>
    <m/>
    <m/>
    <m/>
    <m/>
    <m/>
    <m/>
    <m/>
    <m/>
    <m/>
    <m/>
    <m/>
    <m/>
    <m/>
    <n v="134"/>
    <n v="3253"/>
    <n v="1"/>
    <n v="1"/>
    <n v="30"/>
    <n v="75"/>
    <n v="42.5"/>
    <n v="42.5"/>
    <n v="0"/>
    <n v="8"/>
    <n v="0"/>
    <n v="8"/>
    <m/>
    <m/>
    <m/>
    <m/>
    <m/>
    <n v="419084"/>
    <m/>
    <n v="0.50239525313824918"/>
    <n v="0.20519681602793249"/>
    <n v="0"/>
    <n v="2.1302685177487738E-2"/>
    <n v="0.27006609028181894"/>
    <n v="1.039155374511597E-3"/>
    <m/>
    <n v="0"/>
    <n v="0.70759206916618178"/>
    <n v="0.29240793083381827"/>
    <m/>
    <m/>
    <m/>
    <m/>
    <m/>
    <m/>
    <m/>
    <m/>
    <m/>
    <m/>
    <m/>
    <n v="1395.6042666666658"/>
    <x v="2"/>
  </r>
  <r>
    <s v="Santa Barbara CCD"/>
    <x v="94"/>
    <s v="651"/>
    <s v="Single College District"/>
    <x v="0"/>
    <n v="0.42247370219876201"/>
    <n v="0.19800250636084002"/>
    <n v="0.36"/>
    <n v="10.9"/>
    <n v="48.8"/>
    <n v="20080"/>
    <x v="2"/>
    <x v="830"/>
    <x v="172"/>
    <x v="14"/>
    <n v="48"/>
    <n v="500"/>
    <n v="35"/>
    <n v="77"/>
    <s v="unlimited wireless"/>
    <n v="34957"/>
    <m/>
    <m/>
    <m/>
    <m/>
    <m/>
    <m/>
    <m/>
    <n v="45772"/>
    <m/>
    <n v="80729"/>
    <m/>
    <m/>
    <m/>
    <m/>
    <m/>
    <m/>
    <m/>
    <m/>
    <n v="5100"/>
    <m/>
    <n v="5100"/>
    <n v="39500"/>
    <m/>
    <m/>
    <m/>
    <m/>
    <m/>
    <m/>
    <m/>
    <m/>
    <m/>
    <n v="39500"/>
    <m/>
    <m/>
    <m/>
    <m/>
    <m/>
    <m/>
    <m/>
    <m/>
    <m/>
    <m/>
    <n v="0"/>
    <m/>
    <m/>
    <m/>
    <m/>
    <m/>
    <m/>
    <m/>
    <m/>
    <m/>
    <m/>
    <m/>
    <m/>
    <m/>
    <m/>
    <m/>
    <m/>
    <m/>
    <m/>
    <m/>
    <m/>
    <m/>
    <m/>
    <n v="17887"/>
    <m/>
    <m/>
    <m/>
    <m/>
    <m/>
    <m/>
    <n v="36697"/>
    <n v="21983"/>
    <n v="554"/>
    <n v="77121"/>
    <m/>
    <m/>
    <m/>
    <m/>
    <m/>
    <m/>
    <m/>
    <m/>
    <m/>
    <m/>
    <m/>
    <m/>
    <m/>
    <m/>
    <m/>
    <m/>
    <m/>
    <m/>
    <m/>
    <m/>
    <m/>
    <m/>
    <m/>
    <m/>
    <m/>
    <m/>
    <m/>
    <m/>
    <m/>
    <m/>
    <m/>
    <m/>
    <n v="0"/>
    <m/>
    <m/>
    <m/>
    <m/>
    <m/>
    <m/>
    <m/>
    <m/>
    <m/>
    <m/>
    <m/>
    <m/>
    <m/>
    <m/>
    <m/>
    <m/>
    <m/>
    <m/>
    <m/>
    <m/>
    <m/>
    <m/>
    <m/>
    <m/>
    <m/>
    <m/>
    <m/>
    <m/>
    <m/>
    <m/>
    <m/>
    <m/>
    <m/>
    <m/>
    <m/>
    <m/>
    <m/>
    <m/>
    <n v="20000"/>
    <m/>
    <n v="20000"/>
    <n v="120229"/>
    <n v="82221"/>
    <n v="222450"/>
    <m/>
    <s v="Library Director (Faculty Position)"/>
    <s v="yes"/>
    <m/>
    <m/>
    <m/>
    <m/>
    <m/>
    <n v="1209"/>
    <m/>
    <n v="3"/>
    <n v="3"/>
    <n v="116025"/>
    <n v="2968"/>
    <n v="16744"/>
    <n v="318"/>
    <m/>
    <n v="89603"/>
    <n v="43"/>
    <n v="43"/>
    <n v="43"/>
    <m/>
    <m/>
    <n v="5"/>
    <n v="4.5"/>
    <m/>
    <m/>
    <n v="6"/>
    <n v="5.5"/>
    <n v="10"/>
    <n v="2.2000000000000002"/>
    <n v="12051"/>
    <s v="actual"/>
    <n v="23212"/>
    <n v="29359"/>
    <m/>
    <m/>
    <m/>
    <m/>
    <n v="52571"/>
    <m/>
    <m/>
    <n v="247"/>
    <n v="215"/>
    <n v="326"/>
    <n v="210"/>
    <m/>
    <m/>
    <m/>
    <m/>
    <m/>
    <m/>
    <m/>
    <m/>
    <m/>
    <m/>
    <m/>
    <m/>
    <m/>
    <n v="111"/>
    <n v="2809"/>
    <n v="1"/>
    <n v="4"/>
    <n v="116"/>
    <n v="75"/>
    <n v="42.5"/>
    <n v="42.5"/>
    <n v="0"/>
    <n v="8"/>
    <n v="0"/>
    <n v="8"/>
    <m/>
    <m/>
    <m/>
    <m/>
    <m/>
    <n v="546979"/>
    <m/>
    <n v="0.36290851876826252"/>
    <n v="2.2926500337154418E-2"/>
    <n v="0.17756799280737245"/>
    <n v="0"/>
    <n v="0.34668914362778153"/>
    <n v="0"/>
    <m/>
    <n v="8.9907844459429079E-2"/>
    <n v="0.54047651157563492"/>
    <n v="0.36961564396493596"/>
    <m/>
    <m/>
    <m/>
    <m/>
    <m/>
    <m/>
    <m/>
    <m/>
    <m/>
    <m/>
    <m/>
    <n v="1281.0278857142935"/>
    <x v="2"/>
  </r>
  <r>
    <s v="Santa Barbara CCD"/>
    <x v="94"/>
    <s v="651"/>
    <s v="Single College District"/>
    <x v="0"/>
    <n v="0.42247370219876201"/>
    <n v="0.19800250636084002"/>
    <n v="0.36"/>
    <n v="10.9"/>
    <n v="48.8"/>
    <n v="20090"/>
    <x v="3"/>
    <x v="831"/>
    <x v="172"/>
    <x v="14"/>
    <n v="48"/>
    <n v="500"/>
    <n v="35"/>
    <n v="77"/>
    <s v="unlimited wireless"/>
    <n v="78829"/>
    <m/>
    <m/>
    <m/>
    <m/>
    <m/>
    <m/>
    <m/>
    <m/>
    <m/>
    <n v="78829"/>
    <n v="37564"/>
    <m/>
    <m/>
    <m/>
    <m/>
    <m/>
    <m/>
    <m/>
    <n v="5100"/>
    <m/>
    <n v="42664"/>
    <n v="39500"/>
    <m/>
    <m/>
    <m/>
    <m/>
    <m/>
    <m/>
    <m/>
    <m/>
    <m/>
    <n v="39500"/>
    <m/>
    <m/>
    <m/>
    <m/>
    <m/>
    <m/>
    <m/>
    <m/>
    <m/>
    <m/>
    <n v="0"/>
    <m/>
    <m/>
    <m/>
    <m/>
    <m/>
    <m/>
    <m/>
    <m/>
    <m/>
    <m/>
    <m/>
    <m/>
    <m/>
    <m/>
    <m/>
    <m/>
    <m/>
    <m/>
    <m/>
    <m/>
    <m/>
    <m/>
    <n v="17887"/>
    <m/>
    <m/>
    <m/>
    <m/>
    <m/>
    <m/>
    <n v="34877"/>
    <n v="24823"/>
    <m/>
    <n v="77597"/>
    <m/>
    <m/>
    <m/>
    <m/>
    <m/>
    <m/>
    <m/>
    <m/>
    <m/>
    <m/>
    <m/>
    <m/>
    <m/>
    <m/>
    <m/>
    <m/>
    <m/>
    <m/>
    <m/>
    <m/>
    <m/>
    <m/>
    <m/>
    <m/>
    <m/>
    <m/>
    <m/>
    <m/>
    <m/>
    <m/>
    <m/>
    <m/>
    <n v="0"/>
    <m/>
    <m/>
    <m/>
    <m/>
    <m/>
    <m/>
    <m/>
    <m/>
    <m/>
    <m/>
    <m/>
    <m/>
    <m/>
    <m/>
    <m/>
    <m/>
    <m/>
    <m/>
    <m/>
    <m/>
    <m/>
    <m/>
    <m/>
    <m/>
    <m/>
    <m/>
    <m/>
    <m/>
    <m/>
    <m/>
    <m/>
    <m/>
    <m/>
    <m/>
    <m/>
    <m/>
    <m/>
    <m/>
    <m/>
    <m/>
    <n v="0"/>
    <n v="118329"/>
    <n v="120261"/>
    <n v="238590"/>
    <m/>
    <s v="Library Director (Faculty Position)"/>
    <s v="yes"/>
    <m/>
    <m/>
    <m/>
    <m/>
    <m/>
    <n v="1719"/>
    <n v="2569"/>
    <n v="728"/>
    <n v="743"/>
    <n v="117264"/>
    <n v="2681"/>
    <n v="19425"/>
    <n v="304"/>
    <m/>
    <n v="89603"/>
    <n v="14"/>
    <n v="14"/>
    <n v="57"/>
    <m/>
    <m/>
    <n v="5"/>
    <n v="4.5"/>
    <m/>
    <m/>
    <n v="6"/>
    <n v="5.5"/>
    <n v="10"/>
    <n v="2.2000000000000002"/>
    <n v="9002"/>
    <s v="actual"/>
    <n v="23701"/>
    <n v="43741"/>
    <n v="12328"/>
    <n v="150"/>
    <m/>
    <m/>
    <n v="79920"/>
    <m/>
    <m/>
    <n v="306"/>
    <n v="265"/>
    <n v="361"/>
    <n v="203"/>
    <m/>
    <m/>
    <m/>
    <m/>
    <m/>
    <m/>
    <m/>
    <m/>
    <m/>
    <m/>
    <m/>
    <m/>
    <m/>
    <n v="137"/>
    <n v="3761"/>
    <n v="1"/>
    <n v="8"/>
    <n v="245"/>
    <n v="75"/>
    <n v="42.5"/>
    <n v="42.5"/>
    <n v="0"/>
    <n v="8"/>
    <n v="0"/>
    <n v="8"/>
    <m/>
    <m/>
    <m/>
    <m/>
    <m/>
    <n v="556871"/>
    <m/>
    <n v="0.3303952386939939"/>
    <n v="0.1788172178213672"/>
    <n v="0.16555597468460539"/>
    <n v="0"/>
    <n v="0.32523156880003351"/>
    <n v="0"/>
    <m/>
    <n v="0"/>
    <n v="0.49595121337859926"/>
    <n v="0.50404878662140074"/>
    <m/>
    <m/>
    <m/>
    <m/>
    <m/>
    <m/>
    <m/>
    <m/>
    <m/>
    <m/>
    <m/>
    <n v="1513.4641333333486"/>
    <x v="2"/>
  </r>
  <r>
    <s v="Santa Barbara CCD"/>
    <x v="94"/>
    <s v="651"/>
    <s v="Single College District"/>
    <x v="0"/>
    <n v="0.42247370219876201"/>
    <n v="0.19800250636084002"/>
    <n v="0.36"/>
    <n v="10.9"/>
    <n v="48.8"/>
    <n v="20100"/>
    <x v="4"/>
    <x v="832"/>
    <x v="172"/>
    <x v="14"/>
    <n v="48"/>
    <n v="500"/>
    <n v="35"/>
    <n v="77"/>
    <s v="unlimited wireless"/>
    <n v="78329"/>
    <m/>
    <m/>
    <m/>
    <m/>
    <m/>
    <m/>
    <m/>
    <n v="32900"/>
    <m/>
    <n v="111229"/>
    <n v="500"/>
    <m/>
    <m/>
    <m/>
    <m/>
    <m/>
    <m/>
    <m/>
    <n v="5100"/>
    <m/>
    <n v="5600"/>
    <n v="39500"/>
    <m/>
    <m/>
    <m/>
    <m/>
    <m/>
    <m/>
    <m/>
    <m/>
    <m/>
    <n v="39500"/>
    <m/>
    <m/>
    <m/>
    <m/>
    <m/>
    <m/>
    <m/>
    <m/>
    <m/>
    <m/>
    <n v="0"/>
    <m/>
    <m/>
    <m/>
    <m/>
    <m/>
    <m/>
    <m/>
    <m/>
    <m/>
    <m/>
    <m/>
    <m/>
    <m/>
    <m/>
    <m/>
    <m/>
    <m/>
    <m/>
    <m/>
    <m/>
    <m/>
    <m/>
    <n v="17887"/>
    <m/>
    <m/>
    <m/>
    <m/>
    <m/>
    <m/>
    <m/>
    <n v="67838"/>
    <m/>
    <n v="85725"/>
    <m/>
    <m/>
    <m/>
    <m/>
    <m/>
    <m/>
    <m/>
    <m/>
    <m/>
    <m/>
    <m/>
    <m/>
    <m/>
    <m/>
    <m/>
    <m/>
    <m/>
    <m/>
    <m/>
    <m/>
    <m/>
    <m/>
    <m/>
    <m/>
    <m/>
    <m/>
    <m/>
    <m/>
    <m/>
    <m/>
    <m/>
    <m/>
    <n v="0"/>
    <m/>
    <m/>
    <m/>
    <m/>
    <m/>
    <m/>
    <m/>
    <m/>
    <m/>
    <m/>
    <m/>
    <m/>
    <m/>
    <m/>
    <m/>
    <m/>
    <m/>
    <m/>
    <m/>
    <m/>
    <m/>
    <m/>
    <m/>
    <m/>
    <m/>
    <m/>
    <m/>
    <m/>
    <m/>
    <m/>
    <m/>
    <m/>
    <m/>
    <m/>
    <m/>
    <m/>
    <m/>
    <m/>
    <m/>
    <m/>
    <n v="0"/>
    <n v="150729"/>
    <n v="91325"/>
    <n v="242054"/>
    <m/>
    <s v="Library Director (Faculty Position)"/>
    <s v="yes"/>
    <m/>
    <m/>
    <m/>
    <m/>
    <m/>
    <n v="2353"/>
    <n v="3002"/>
    <n v="29"/>
    <n v="30"/>
    <n v="117872"/>
    <n v="3174"/>
    <n v="22599"/>
    <n v="297"/>
    <m/>
    <n v="89603"/>
    <n v="0"/>
    <n v="0"/>
    <n v="57"/>
    <m/>
    <m/>
    <n v="5"/>
    <n v="4.5"/>
    <m/>
    <m/>
    <n v="6"/>
    <n v="5.5"/>
    <n v="10"/>
    <n v="2.2000000000000002"/>
    <n v="11159"/>
    <s v="actual"/>
    <n v="23009"/>
    <n v="48782"/>
    <n v="9118"/>
    <n v="104"/>
    <m/>
    <m/>
    <n v="81013"/>
    <m/>
    <m/>
    <n v="380"/>
    <n v="310"/>
    <n v="689"/>
    <n v="224"/>
    <m/>
    <m/>
    <m/>
    <m/>
    <m/>
    <m/>
    <m/>
    <m/>
    <m/>
    <m/>
    <m/>
    <m/>
    <m/>
    <n v="172"/>
    <n v="4812"/>
    <n v="1"/>
    <n v="12"/>
    <n v="421"/>
    <n v="75"/>
    <n v="42.5"/>
    <n v="42.5"/>
    <n v="0"/>
    <n v="8"/>
    <n v="0"/>
    <n v="8"/>
    <m/>
    <m/>
    <m/>
    <m/>
    <m/>
    <n v="563036"/>
    <n v="10"/>
    <n v="0.45952142910259697"/>
    <n v="2.3135333437993174E-2"/>
    <n v="0.16318672692870187"/>
    <n v="0"/>
    <n v="0.35415651053070801"/>
    <n v="0"/>
    <m/>
    <n v="0"/>
    <n v="0.62270815603129881"/>
    <n v="0.37729184396870119"/>
    <m/>
    <m/>
    <m/>
    <m/>
    <m/>
    <m/>
    <m/>
    <m/>
    <m/>
    <m/>
    <m/>
    <n v="1450.530057142872"/>
    <x v="2"/>
  </r>
  <r>
    <s v="Santa Barbara CCD"/>
    <x v="94"/>
    <s v="651"/>
    <s v="Single College District"/>
    <x v="0"/>
    <n v="0.42247370219876201"/>
    <n v="0.19800250636084002"/>
    <n v="0.36"/>
    <n v="10.9"/>
    <n v="48.8"/>
    <n v="20110"/>
    <x v="5"/>
    <x v="833"/>
    <x v="172"/>
    <x v="14"/>
    <n v="48"/>
    <n v="500"/>
    <n v="35"/>
    <n v="77"/>
    <s v="unlimited wireless"/>
    <n v="67266"/>
    <m/>
    <m/>
    <m/>
    <m/>
    <m/>
    <m/>
    <m/>
    <n v="36480"/>
    <n v="4342"/>
    <n v="108088"/>
    <n v="11738"/>
    <m/>
    <m/>
    <m/>
    <m/>
    <m/>
    <m/>
    <m/>
    <m/>
    <m/>
    <n v="11738"/>
    <n v="41228"/>
    <m/>
    <m/>
    <m/>
    <m/>
    <m/>
    <m/>
    <m/>
    <m/>
    <m/>
    <n v="41228"/>
    <m/>
    <m/>
    <m/>
    <m/>
    <m/>
    <m/>
    <m/>
    <m/>
    <m/>
    <m/>
    <n v="0"/>
    <m/>
    <m/>
    <m/>
    <m/>
    <m/>
    <m/>
    <m/>
    <m/>
    <m/>
    <m/>
    <m/>
    <m/>
    <m/>
    <m/>
    <m/>
    <m/>
    <m/>
    <m/>
    <m/>
    <m/>
    <m/>
    <m/>
    <n v="1650"/>
    <m/>
    <m/>
    <m/>
    <m/>
    <m/>
    <m/>
    <m/>
    <n v="67999"/>
    <m/>
    <n v="69649"/>
    <m/>
    <m/>
    <m/>
    <m/>
    <m/>
    <m/>
    <m/>
    <m/>
    <m/>
    <m/>
    <m/>
    <m/>
    <m/>
    <m/>
    <m/>
    <m/>
    <m/>
    <m/>
    <m/>
    <m/>
    <m/>
    <m/>
    <m/>
    <m/>
    <m/>
    <m/>
    <m/>
    <m/>
    <m/>
    <m/>
    <m/>
    <m/>
    <n v="0"/>
    <m/>
    <m/>
    <m/>
    <m/>
    <m/>
    <m/>
    <m/>
    <m/>
    <m/>
    <m/>
    <m/>
    <m/>
    <m/>
    <m/>
    <m/>
    <m/>
    <m/>
    <m/>
    <m/>
    <m/>
    <m/>
    <m/>
    <m/>
    <m/>
    <m/>
    <m/>
    <m/>
    <m/>
    <m/>
    <m/>
    <n v="17424"/>
    <m/>
    <m/>
    <m/>
    <m/>
    <m/>
    <m/>
    <m/>
    <m/>
    <n v="21373"/>
    <n v="38797"/>
    <n v="149316"/>
    <n v="81387"/>
    <n v="269500"/>
    <m/>
    <s v="Library Director (Faculty position)"/>
    <s v="yes"/>
    <m/>
    <m/>
    <m/>
    <m/>
    <m/>
    <n v="1955"/>
    <n v="1980"/>
    <n v="56"/>
    <n v="60"/>
    <n v="123599"/>
    <n v="2186"/>
    <n v="24107"/>
    <n v="290"/>
    <m/>
    <n v="89603"/>
    <n v="6"/>
    <n v="0"/>
    <n v="91"/>
    <m/>
    <m/>
    <n v="8"/>
    <n v="5"/>
    <m/>
    <m/>
    <n v="6"/>
    <n v="5.5"/>
    <n v="10.5"/>
    <n v="1.8"/>
    <n v="9236"/>
    <s v="actual"/>
    <n v="18305"/>
    <n v="55009"/>
    <n v="8510"/>
    <n v="94"/>
    <m/>
    <m/>
    <n v="81918"/>
    <m/>
    <m/>
    <n v="272"/>
    <n v="229"/>
    <n v="912"/>
    <n v="206"/>
    <m/>
    <m/>
    <m/>
    <m/>
    <m/>
    <m/>
    <m/>
    <m/>
    <m/>
    <m/>
    <m/>
    <m/>
    <m/>
    <n v="183"/>
    <n v="5143"/>
    <n v="1"/>
    <n v="13"/>
    <n v="444"/>
    <n v="75"/>
    <n v="42.5"/>
    <n v="42.5"/>
    <n v="0"/>
    <n v="8"/>
    <n v="0"/>
    <n v="8"/>
    <m/>
    <m/>
    <m/>
    <m/>
    <m/>
    <n v="598407"/>
    <n v="36"/>
    <n v="0.40106864564007422"/>
    <n v="4.3554730983302412E-2"/>
    <n v="0.15297959183673471"/>
    <n v="0"/>
    <n v="0.25843784786641927"/>
    <n v="0"/>
    <m/>
    <n v="0.14395918367346938"/>
    <n v="0.55404823747680887"/>
    <n v="0.30199257884972169"/>
    <m/>
    <m/>
    <m/>
    <m/>
    <m/>
    <m/>
    <m/>
    <m/>
    <m/>
    <m/>
    <m/>
    <n v="1474.5226485260903"/>
    <x v="2"/>
  </r>
  <r>
    <s v="Santa Barbara CCD"/>
    <x v="94"/>
    <s v="651"/>
    <s v="Single College District"/>
    <x v="0"/>
    <n v="0.42247370219876201"/>
    <n v="0.19800250636084002"/>
    <n v="0.36"/>
    <n v="10.9"/>
    <n v="48.8"/>
    <n v="20120"/>
    <x v="6"/>
    <x v="834"/>
    <x v="172"/>
    <x v="14"/>
    <n v="48"/>
    <n v="500"/>
    <n v="35"/>
    <n v="77"/>
    <s v="unlimited wireless"/>
    <n v="65796"/>
    <m/>
    <m/>
    <m/>
    <m/>
    <m/>
    <m/>
    <m/>
    <n v="15614"/>
    <m/>
    <n v="81410"/>
    <n v="12696"/>
    <m/>
    <m/>
    <m/>
    <m/>
    <m/>
    <m/>
    <m/>
    <m/>
    <m/>
    <n v="12696"/>
    <n v="41247"/>
    <m/>
    <m/>
    <m/>
    <m/>
    <m/>
    <m/>
    <m/>
    <m/>
    <m/>
    <n v="41247"/>
    <m/>
    <m/>
    <m/>
    <m/>
    <m/>
    <m/>
    <m/>
    <m/>
    <m/>
    <m/>
    <n v="0"/>
    <m/>
    <m/>
    <m/>
    <m/>
    <m/>
    <m/>
    <m/>
    <m/>
    <m/>
    <m/>
    <m/>
    <m/>
    <m/>
    <m/>
    <m/>
    <m/>
    <m/>
    <m/>
    <m/>
    <m/>
    <m/>
    <m/>
    <n v="1854"/>
    <m/>
    <m/>
    <m/>
    <m/>
    <m/>
    <m/>
    <m/>
    <n v="65272"/>
    <n v="6300"/>
    <n v="73426"/>
    <m/>
    <m/>
    <m/>
    <m/>
    <m/>
    <m/>
    <m/>
    <m/>
    <m/>
    <m/>
    <m/>
    <m/>
    <m/>
    <m/>
    <m/>
    <m/>
    <m/>
    <m/>
    <m/>
    <m/>
    <m/>
    <m/>
    <m/>
    <m/>
    <m/>
    <m/>
    <m/>
    <m/>
    <m/>
    <m/>
    <m/>
    <m/>
    <n v="0"/>
    <m/>
    <m/>
    <m/>
    <m/>
    <m/>
    <m/>
    <m/>
    <m/>
    <m/>
    <m/>
    <m/>
    <m/>
    <m/>
    <m/>
    <m/>
    <m/>
    <m/>
    <m/>
    <m/>
    <m/>
    <m/>
    <m/>
    <m/>
    <m/>
    <m/>
    <m/>
    <m/>
    <m/>
    <m/>
    <m/>
    <n v="14910"/>
    <m/>
    <m/>
    <m/>
    <m/>
    <m/>
    <m/>
    <m/>
    <m/>
    <n v="18378"/>
    <n v="33288"/>
    <n v="122657"/>
    <n v="86122"/>
    <n v="242067"/>
    <m/>
    <s v="Library Director (Faculty position)"/>
    <s v="yes"/>
    <m/>
    <m/>
    <m/>
    <m/>
    <m/>
    <n v="1909"/>
    <n v="1944"/>
    <n v="69"/>
    <n v="74"/>
    <n v="128222"/>
    <n v="121"/>
    <n v="24228"/>
    <n v="290"/>
    <m/>
    <n v="89603"/>
    <n v="17"/>
    <n v="17"/>
    <n v="108"/>
    <m/>
    <m/>
    <n v="8"/>
    <n v="5"/>
    <m/>
    <m/>
    <n v="6"/>
    <n v="5.5"/>
    <n v="10.5"/>
    <n v="1.8"/>
    <n v="11192"/>
    <s v="actual"/>
    <n v="17455"/>
    <n v="52170"/>
    <n v="14670"/>
    <n v="50"/>
    <m/>
    <m/>
    <n v="84345"/>
    <m/>
    <m/>
    <n v="265"/>
    <n v="238"/>
    <n v="1309"/>
    <n v="249"/>
    <m/>
    <m/>
    <m/>
    <m/>
    <m/>
    <m/>
    <m/>
    <m/>
    <m/>
    <m/>
    <m/>
    <m/>
    <m/>
    <n v="183"/>
    <n v="4782"/>
    <n v="1"/>
    <n v="15"/>
    <n v="499"/>
    <n v="84"/>
    <n v="42.5"/>
    <n v="42.5"/>
    <n v="5"/>
    <n v="12"/>
    <n v="5"/>
    <n v="12"/>
    <m/>
    <m/>
    <m/>
    <m/>
    <m/>
    <n v="661125"/>
    <n v="62"/>
    <n v="0.33631184754634047"/>
    <n v="5.2448289110039785E-2"/>
    <n v="0.17039497329251818"/>
    <n v="0"/>
    <n v="0.30332924355653601"/>
    <n v="0"/>
    <m/>
    <n v="0.13751564649456555"/>
    <n v="0.50670682083885865"/>
    <n v="0.3557775326665758"/>
    <m/>
    <m/>
    <m/>
    <m/>
    <m/>
    <m/>
    <m/>
    <m/>
    <m/>
    <m/>
    <m/>
    <n v="1584.9922358276785"/>
    <x v="2"/>
  </r>
  <r>
    <s v="Santa Barbara CCD"/>
    <x v="94"/>
    <s v="651"/>
    <s v="Single College District"/>
    <x v="0"/>
    <n v="0.42247370219876201"/>
    <n v="0.19800250636084002"/>
    <n v="0.36"/>
    <n v="10.9"/>
    <n v="48.8"/>
    <n v="20130"/>
    <x v="7"/>
    <x v="835"/>
    <x v="172"/>
    <x v="14"/>
    <n v="48"/>
    <n v="500"/>
    <n v="35"/>
    <n v="102"/>
    <m/>
    <n v="55616"/>
    <m/>
    <m/>
    <m/>
    <m/>
    <m/>
    <m/>
    <m/>
    <n v="18789"/>
    <m/>
    <n v="74405"/>
    <m/>
    <m/>
    <m/>
    <m/>
    <m/>
    <m/>
    <m/>
    <m/>
    <n v="18443"/>
    <m/>
    <n v="18443"/>
    <n v="35325"/>
    <m/>
    <m/>
    <m/>
    <m/>
    <m/>
    <m/>
    <m/>
    <m/>
    <m/>
    <n v="35325"/>
    <m/>
    <m/>
    <m/>
    <m/>
    <m/>
    <m/>
    <m/>
    <m/>
    <m/>
    <m/>
    <m/>
    <m/>
    <m/>
    <m/>
    <m/>
    <m/>
    <m/>
    <m/>
    <m/>
    <m/>
    <m/>
    <m/>
    <m/>
    <m/>
    <m/>
    <m/>
    <m/>
    <m/>
    <m/>
    <m/>
    <m/>
    <m/>
    <m/>
    <n v="8614"/>
    <m/>
    <m/>
    <m/>
    <m/>
    <m/>
    <m/>
    <m/>
    <n v="69044"/>
    <m/>
    <n v="77658"/>
    <m/>
    <m/>
    <m/>
    <m/>
    <m/>
    <m/>
    <m/>
    <m/>
    <m/>
    <m/>
    <m/>
    <m/>
    <m/>
    <m/>
    <m/>
    <m/>
    <m/>
    <m/>
    <m/>
    <m/>
    <m/>
    <m/>
    <m/>
    <m/>
    <m/>
    <m/>
    <m/>
    <m/>
    <m/>
    <m/>
    <m/>
    <m/>
    <n v="0"/>
    <m/>
    <m/>
    <m/>
    <m/>
    <m/>
    <m/>
    <m/>
    <m/>
    <m/>
    <m/>
    <m/>
    <m/>
    <m/>
    <m/>
    <m/>
    <m/>
    <m/>
    <m/>
    <m/>
    <m/>
    <m/>
    <m/>
    <m/>
    <m/>
    <m/>
    <m/>
    <m/>
    <m/>
    <m/>
    <m/>
    <m/>
    <m/>
    <m/>
    <m/>
    <m/>
    <m/>
    <m/>
    <m/>
    <m/>
    <m/>
    <m/>
    <n v="109730"/>
    <n v="96101"/>
    <n v="205831"/>
    <s v="Other"/>
    <s v="Library Director (Faculty Position)"/>
    <s v="yes"/>
    <m/>
    <m/>
    <m/>
    <m/>
    <m/>
    <n v="1670"/>
    <n v="1693"/>
    <m/>
    <m/>
    <n v="129915"/>
    <n v="136"/>
    <n v="24364"/>
    <n v="260"/>
    <m/>
    <n v="89603"/>
    <n v="13"/>
    <n v="13"/>
    <n v="121"/>
    <m/>
    <m/>
    <n v="8"/>
    <n v="5"/>
    <m/>
    <n v="6"/>
    <n v="6"/>
    <n v="5.5"/>
    <n v="10.5"/>
    <n v="1.8"/>
    <n v="10528"/>
    <s v="actual"/>
    <m/>
    <m/>
    <m/>
    <m/>
    <m/>
    <m/>
    <n v="84105"/>
    <m/>
    <m/>
    <n v="337"/>
    <n v="268"/>
    <n v="1653"/>
    <n v="264"/>
    <s v="No"/>
    <m/>
    <m/>
    <m/>
    <m/>
    <m/>
    <m/>
    <m/>
    <m/>
    <m/>
    <m/>
    <s v="No"/>
    <m/>
    <n v="194"/>
    <n v="5055"/>
    <n v="1"/>
    <n v="15"/>
    <n v="494"/>
    <n v="84"/>
    <n v="42.5"/>
    <n v="42.5"/>
    <n v="5"/>
    <n v="12"/>
    <n v="5"/>
    <n v="12"/>
    <s v="No"/>
    <m/>
    <m/>
    <s v="No"/>
    <s v="Yes"/>
    <n v="669967"/>
    <n v="137"/>
    <n v="0.3614858791921528"/>
    <n v="8.9602635171572798E-2"/>
    <n v="0.17162137870388813"/>
    <n v="0"/>
    <n v="0.37729010693238629"/>
    <n v="0"/>
    <m/>
    <n v="0"/>
    <n v="0.53310725789604096"/>
    <n v="0.46689274210395909"/>
    <m/>
    <m/>
    <m/>
    <m/>
    <m/>
    <m/>
    <m/>
    <m/>
    <m/>
    <m/>
    <m/>
    <n v="1569.7956825396939"/>
    <x v="2"/>
  </r>
  <r>
    <s v="Santa Barbara CCD"/>
    <x v="94"/>
    <s v="651"/>
    <s v="Single College District"/>
    <x v="0"/>
    <n v="0.42247370219876201"/>
    <n v="0.19800250636084002"/>
    <n v="0.36"/>
    <n v="10.9"/>
    <n v="48.8"/>
    <n v="20140"/>
    <x v="8"/>
    <x v="836"/>
    <x v="172"/>
    <x v="14"/>
    <n v="51"/>
    <n v="408"/>
    <n v="34"/>
    <n v="94"/>
    <m/>
    <n v="37076"/>
    <n v="0"/>
    <n v="0"/>
    <n v="0"/>
    <m/>
    <m/>
    <n v="0"/>
    <n v="0"/>
    <n v="14607"/>
    <n v="0"/>
    <n v="51683"/>
    <n v="17285"/>
    <n v="0"/>
    <n v="0"/>
    <n v="0"/>
    <m/>
    <m/>
    <n v="0"/>
    <n v="0"/>
    <n v="4355"/>
    <n v="0"/>
    <n v="21640"/>
    <n v="36818"/>
    <n v="0"/>
    <n v="0"/>
    <n v="0"/>
    <m/>
    <m/>
    <n v="0"/>
    <n v="0"/>
    <n v="0"/>
    <n v="0"/>
    <n v="36818"/>
    <n v="0"/>
    <n v="0"/>
    <n v="0"/>
    <n v="0"/>
    <m/>
    <m/>
    <n v="0"/>
    <n v="0"/>
    <n v="0"/>
    <n v="0"/>
    <n v="0"/>
    <n v="1302"/>
    <n v="0"/>
    <n v="0"/>
    <n v="0"/>
    <m/>
    <n v="0"/>
    <n v="0"/>
    <n v="0"/>
    <n v="81509"/>
    <n v="0"/>
    <n v="82811"/>
    <n v="0"/>
    <n v="0"/>
    <n v="0"/>
    <n v="0"/>
    <m/>
    <n v="0"/>
    <n v="0"/>
    <n v="0"/>
    <n v="0"/>
    <n v="0"/>
    <n v="0"/>
    <n v="1302"/>
    <n v="0"/>
    <n v="0"/>
    <n v="0"/>
    <n v="0"/>
    <n v="0"/>
    <n v="0"/>
    <n v="0"/>
    <n v="81509"/>
    <n v="0"/>
    <n v="82811"/>
    <n v="0"/>
    <n v="0"/>
    <n v="0"/>
    <n v="0"/>
    <m/>
    <n v="0"/>
    <n v="0"/>
    <n v="0"/>
    <n v="0"/>
    <n v="0"/>
    <n v="0"/>
    <n v="398"/>
    <n v="0"/>
    <n v="0"/>
    <n v="0"/>
    <m/>
    <n v="0"/>
    <n v="0"/>
    <n v="0"/>
    <n v="49"/>
    <n v="0"/>
    <n v="447"/>
    <n v="398"/>
    <n v="0"/>
    <n v="0"/>
    <n v="0"/>
    <n v="0"/>
    <n v="0"/>
    <n v="0"/>
    <n v="0"/>
    <n v="49"/>
    <n v="0"/>
    <n v="447"/>
    <n v="0"/>
    <n v="0"/>
    <n v="0"/>
    <n v="0"/>
    <n v="0"/>
    <n v="0"/>
    <n v="0"/>
    <n v="0"/>
    <n v="0"/>
    <n v="0"/>
    <n v="0"/>
    <n v="0"/>
    <n v="0"/>
    <n v="0"/>
    <n v="0"/>
    <n v="0"/>
    <n v="0"/>
    <n v="0"/>
    <n v="0"/>
    <n v="0"/>
    <n v="0"/>
    <n v="0"/>
    <n v="0"/>
    <n v="0"/>
    <n v="0"/>
    <n v="0"/>
    <n v="0"/>
    <n v="0"/>
    <n v="0"/>
    <n v="0"/>
    <n v="0"/>
    <n v="0"/>
    <n v="0"/>
    <n v="0"/>
    <m/>
    <m/>
    <n v="0"/>
    <n v="0"/>
    <n v="0"/>
    <n v="0"/>
    <n v="0"/>
    <n v="88501"/>
    <n v="104898"/>
    <n v="193399"/>
    <s v="Other"/>
    <s v="Library Director"/>
    <s v="yes"/>
    <m/>
    <s v="None"/>
    <m/>
    <m/>
    <m/>
    <n v="1127"/>
    <n v="1189"/>
    <n v="50"/>
    <n v="50"/>
    <n v="111903"/>
    <n v="24"/>
    <n v="60795"/>
    <n v="144"/>
    <n v="0"/>
    <n v="174"/>
    <n v="38"/>
    <n v="38"/>
    <n v="141"/>
    <s v="No"/>
    <m/>
    <n v="4"/>
    <n v="1.29"/>
    <n v="0"/>
    <n v="5"/>
    <n v="5"/>
    <n v="5.25"/>
    <n v="6.54"/>
    <n v="1.3"/>
    <n v="6515"/>
    <s v="actual"/>
    <n v="11958"/>
    <n v="59305"/>
    <n v="57"/>
    <n v="1"/>
    <n v="274"/>
    <m/>
    <n v="71538"/>
    <n v="290"/>
    <n v="0"/>
    <m/>
    <n v="241"/>
    <n v="1863"/>
    <n v="346"/>
    <s v="Yes"/>
    <s v="UCSB"/>
    <s v="UCIrvine"/>
    <s v="UCSD"/>
    <s v="UCD"/>
    <s v="UCB"/>
    <s v="CSUSJ"/>
    <s v="Westmont College"/>
    <s v="UCSC"/>
    <s v="CSUSF"/>
    <s v="CSUSD"/>
    <s v="No"/>
    <m/>
    <n v="236"/>
    <n v="5413"/>
    <n v="1"/>
    <n v="17"/>
    <n v="395"/>
    <n v="84"/>
    <n v="0"/>
    <n v="0"/>
    <n v="140"/>
    <n v="336"/>
    <n v="140"/>
    <n v="336"/>
    <s v="No"/>
    <m/>
    <s v="Yes"/>
    <s v="No"/>
    <s v="Yes"/>
    <n v="717397"/>
    <n v="12"/>
    <n v="0.26723509428694048"/>
    <n v="0.11189302943655345"/>
    <n v="0.19037326976871649"/>
    <n v="0"/>
    <n v="0.42818732258181275"/>
    <n v="2.3112839259768663E-3"/>
    <n v="0"/>
    <n v="0"/>
    <n v="0.45760836405565697"/>
    <n v="0.54239163594434303"/>
    <n v="53.3"/>
    <s v="Yes"/>
    <m/>
    <m/>
    <m/>
    <m/>
    <m/>
    <m/>
    <m/>
    <s v="Other"/>
    <s v="Lottery"/>
    <n v="2726.4318334061545"/>
    <x v="2"/>
  </r>
  <r>
    <s v="Santa Monica CCD"/>
    <x v="95"/>
    <s v="781"/>
    <s v="Single College District"/>
    <x v="0"/>
    <n v="0.48660330391491285"/>
    <n v="0.20088255261371352"/>
    <n v="0.38"/>
    <n v="6.2"/>
    <n v="19"/>
    <n v="20060"/>
    <x v="0"/>
    <x v="837"/>
    <x v="125"/>
    <x v="24"/>
    <n v="130"/>
    <n v="1350"/>
    <n v="47"/>
    <n v="2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1"/>
  </r>
  <r>
    <s v="Santa Monica CCD"/>
    <x v="95"/>
    <s v="781"/>
    <s v="Single College District"/>
    <x v="0"/>
    <n v="0.48660330391491285"/>
    <n v="0.20088255261371352"/>
    <n v="0.38"/>
    <n v="6.2"/>
    <n v="19"/>
    <n v="20070"/>
    <x v="1"/>
    <x v="838"/>
    <x v="125"/>
    <x v="24"/>
    <n v="130"/>
    <n v="1350"/>
    <n v="47"/>
    <n v="2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1"/>
  </r>
  <r>
    <s v="Santa Monica CCD"/>
    <x v="95"/>
    <s v="781"/>
    <s v="Single College District"/>
    <x v="0"/>
    <n v="0.48660330391491285"/>
    <n v="0.20088255261371352"/>
    <n v="0.38"/>
    <n v="6.2"/>
    <n v="19"/>
    <n v="20080"/>
    <x v="2"/>
    <x v="839"/>
    <x v="173"/>
    <x v="24"/>
    <n v="134"/>
    <n v="1300"/>
    <n v="47"/>
    <n v="223"/>
    <n v="678"/>
    <n v="0"/>
    <m/>
    <n v="0"/>
    <n v="0"/>
    <n v="0"/>
    <n v="0"/>
    <m/>
    <m/>
    <n v="81000"/>
    <n v="0"/>
    <n v="81000"/>
    <n v="0"/>
    <m/>
    <n v="0"/>
    <n v="0"/>
    <n v="0"/>
    <n v="0"/>
    <m/>
    <m/>
    <n v="6000"/>
    <n v="0"/>
    <n v="6000"/>
    <n v="19570"/>
    <m/>
    <n v="0"/>
    <n v="3335"/>
    <n v="0"/>
    <n v="0"/>
    <m/>
    <m/>
    <n v="0"/>
    <n v="0"/>
    <n v="22905"/>
    <n v="0"/>
    <m/>
    <n v="0"/>
    <n v="0"/>
    <n v="0"/>
    <n v="0"/>
    <m/>
    <m/>
    <n v="0"/>
    <n v="0"/>
    <n v="0"/>
    <m/>
    <m/>
    <m/>
    <m/>
    <m/>
    <m/>
    <m/>
    <m/>
    <m/>
    <m/>
    <m/>
    <m/>
    <m/>
    <m/>
    <m/>
    <m/>
    <m/>
    <m/>
    <m/>
    <m/>
    <m/>
    <m/>
    <n v="25540"/>
    <m/>
    <n v="0"/>
    <n v="0"/>
    <n v="0"/>
    <m/>
    <m/>
    <n v="41717"/>
    <n v="13148"/>
    <n v="0"/>
    <n v="80405"/>
    <m/>
    <m/>
    <m/>
    <m/>
    <m/>
    <m/>
    <m/>
    <m/>
    <m/>
    <m/>
    <m/>
    <m/>
    <m/>
    <m/>
    <m/>
    <m/>
    <m/>
    <m/>
    <m/>
    <m/>
    <m/>
    <m/>
    <n v="2715"/>
    <m/>
    <n v="0"/>
    <n v="0"/>
    <n v="0"/>
    <m/>
    <m/>
    <n v="0"/>
    <n v="0"/>
    <n v="0"/>
    <n v="2715"/>
    <m/>
    <m/>
    <m/>
    <m/>
    <m/>
    <m/>
    <m/>
    <m/>
    <m/>
    <m/>
    <m/>
    <m/>
    <m/>
    <m/>
    <m/>
    <m/>
    <m/>
    <m/>
    <m/>
    <m/>
    <m/>
    <m/>
    <m/>
    <m/>
    <m/>
    <m/>
    <m/>
    <m/>
    <m/>
    <m/>
    <n v="0"/>
    <m/>
    <n v="0"/>
    <n v="0"/>
    <n v="0"/>
    <n v="0"/>
    <m/>
    <m/>
    <n v="0"/>
    <n v="0"/>
    <n v="0"/>
    <n v="103905"/>
    <n v="89120"/>
    <n v="193025"/>
    <s v="Dean or other administrator"/>
    <m/>
    <s v="yes"/>
    <m/>
    <m/>
    <s v="Release time"/>
    <s v="Stipend"/>
    <s v="Library Faculty Leader receives BOTH release time AND stipend"/>
    <n v="1526"/>
    <n v="2176"/>
    <n v="54"/>
    <n v="119"/>
    <n v="89182"/>
    <n v="2970"/>
    <n v="18436"/>
    <n v="130"/>
    <m/>
    <n v="143"/>
    <n v="325"/>
    <n v="409"/>
    <n v="2074"/>
    <m/>
    <m/>
    <n v="6"/>
    <n v="1.4"/>
    <m/>
    <m/>
    <n v="6"/>
    <n v="6"/>
    <n v="7.4"/>
    <n v="2.36"/>
    <n v="23010"/>
    <s v="estimate"/>
    <n v="22354"/>
    <n v="60082"/>
    <m/>
    <n v="4893"/>
    <m/>
    <n v="900"/>
    <n v="88229"/>
    <m/>
    <m/>
    <n v="0"/>
    <n v="0"/>
    <n v="0"/>
    <n v="0"/>
    <m/>
    <m/>
    <m/>
    <m/>
    <m/>
    <m/>
    <m/>
    <m/>
    <m/>
    <m/>
    <m/>
    <m/>
    <m/>
    <n v="374"/>
    <n v="13090"/>
    <n v="2"/>
    <n v="9"/>
    <n v="177"/>
    <n v="70"/>
    <n v="60"/>
    <n v="60"/>
    <n v="6"/>
    <n v="0"/>
    <n v="6"/>
    <n v="0"/>
    <m/>
    <m/>
    <m/>
    <m/>
    <m/>
    <n v="1350765"/>
    <n v="13"/>
    <n v="0.41963476233648489"/>
    <n v="3.1084056469369254E-2"/>
    <n v="0.11866338557181712"/>
    <n v="0"/>
    <n v="0.41655226006993912"/>
    <n v="1.4065535552389586E-2"/>
    <m/>
    <n v="0"/>
    <n v="0.53829814790830199"/>
    <n v="0.46170185209169795"/>
    <m/>
    <m/>
    <m/>
    <m/>
    <m/>
    <m/>
    <m/>
    <m/>
    <m/>
    <m/>
    <m/>
    <n v="3439.4802059202061"/>
    <x v="1"/>
  </r>
  <r>
    <s v="Santa Monica CCD"/>
    <x v="95"/>
    <s v="781"/>
    <s v="Single College District"/>
    <x v="0"/>
    <n v="0.48660330391491285"/>
    <n v="0.20088255261371352"/>
    <n v="0.38"/>
    <n v="6.2"/>
    <n v="19"/>
    <n v="20090"/>
    <x v="3"/>
    <x v="840"/>
    <x v="173"/>
    <x v="24"/>
    <n v="134"/>
    <n v="1300"/>
    <n v="47"/>
    <n v="223"/>
    <n v="678"/>
    <n v="0"/>
    <m/>
    <n v="0"/>
    <n v="0"/>
    <n v="0"/>
    <n v="0"/>
    <m/>
    <m/>
    <n v="98300"/>
    <n v="0"/>
    <n v="98300"/>
    <n v="0"/>
    <m/>
    <n v="0"/>
    <n v="0"/>
    <n v="0"/>
    <n v="0"/>
    <m/>
    <m/>
    <n v="6100"/>
    <n v="0"/>
    <n v="6100"/>
    <n v="12500"/>
    <m/>
    <n v="0"/>
    <n v="6000"/>
    <n v="0"/>
    <n v="0"/>
    <m/>
    <m/>
    <n v="0"/>
    <n v="0"/>
    <n v="18500"/>
    <n v="0"/>
    <m/>
    <n v="0"/>
    <n v="0"/>
    <n v="0"/>
    <n v="0"/>
    <m/>
    <m/>
    <n v="0"/>
    <n v="0"/>
    <n v="0"/>
    <m/>
    <m/>
    <m/>
    <m/>
    <m/>
    <m/>
    <m/>
    <m/>
    <m/>
    <m/>
    <m/>
    <m/>
    <m/>
    <m/>
    <m/>
    <m/>
    <m/>
    <m/>
    <m/>
    <m/>
    <m/>
    <m/>
    <n v="27531"/>
    <m/>
    <n v="0"/>
    <n v="0"/>
    <n v="0"/>
    <m/>
    <m/>
    <n v="21857"/>
    <n v="0"/>
    <n v="0"/>
    <n v="49388"/>
    <m/>
    <m/>
    <m/>
    <m/>
    <m/>
    <m/>
    <m/>
    <m/>
    <m/>
    <m/>
    <m/>
    <m/>
    <m/>
    <m/>
    <m/>
    <m/>
    <m/>
    <m/>
    <m/>
    <m/>
    <m/>
    <m/>
    <n v="2450"/>
    <m/>
    <n v="0"/>
    <n v="0"/>
    <n v="0"/>
    <m/>
    <m/>
    <n v="0"/>
    <n v="0"/>
    <n v="0"/>
    <n v="2450"/>
    <m/>
    <m/>
    <m/>
    <m/>
    <m/>
    <m/>
    <m/>
    <m/>
    <m/>
    <m/>
    <m/>
    <m/>
    <m/>
    <m/>
    <m/>
    <m/>
    <m/>
    <m/>
    <m/>
    <m/>
    <m/>
    <m/>
    <m/>
    <m/>
    <m/>
    <m/>
    <m/>
    <m/>
    <m/>
    <m/>
    <n v="0"/>
    <m/>
    <n v="0"/>
    <n v="0"/>
    <n v="0"/>
    <n v="0"/>
    <m/>
    <m/>
    <n v="0"/>
    <n v="0"/>
    <n v="0"/>
    <n v="116800"/>
    <n v="57938"/>
    <n v="174738"/>
    <s v="Dean or other administrator"/>
    <m/>
    <s v="yes"/>
    <m/>
    <m/>
    <s v="Release time"/>
    <s v="Stipend"/>
    <s v="Library Faculty Leader receives BOTH release time AND stipend"/>
    <n v="2133"/>
    <n v="2803"/>
    <n v="103"/>
    <n v="142"/>
    <n v="91401"/>
    <n v="2681"/>
    <n v="21117"/>
    <n v="111"/>
    <m/>
    <n v="143"/>
    <n v="184"/>
    <n v="214"/>
    <n v="2258"/>
    <m/>
    <m/>
    <n v="7"/>
    <n v="1.4"/>
    <m/>
    <m/>
    <n v="6"/>
    <n v="6"/>
    <n v="7.4"/>
    <n v="2.36"/>
    <n v="26127"/>
    <s v="estimate"/>
    <n v="23987"/>
    <n v="73254"/>
    <m/>
    <n v="5042"/>
    <m/>
    <n v="1053"/>
    <n v="103336"/>
    <m/>
    <m/>
    <n v="0"/>
    <n v="0"/>
    <n v="0"/>
    <n v="0"/>
    <m/>
    <m/>
    <m/>
    <m/>
    <m/>
    <m/>
    <m/>
    <m/>
    <m/>
    <m/>
    <m/>
    <m/>
    <m/>
    <n v="389"/>
    <n v="15560"/>
    <n v="1"/>
    <n v="8"/>
    <n v="174"/>
    <n v="70"/>
    <n v="60"/>
    <n v="60"/>
    <n v="6"/>
    <n v="0"/>
    <n v="6"/>
    <n v="0"/>
    <m/>
    <m/>
    <m/>
    <m/>
    <m/>
    <n v="1317105"/>
    <n v="12"/>
    <n v="0.56255651317973199"/>
    <n v="3.490940722681958E-2"/>
    <n v="0.10587279240920693"/>
    <n v="0"/>
    <n v="0.28264029575707633"/>
    <n v="1.4020991427165242E-2"/>
    <m/>
    <n v="0"/>
    <n v="0.66842930558893887"/>
    <n v="0.33157069441106113"/>
    <m/>
    <m/>
    <m/>
    <m/>
    <m/>
    <m/>
    <m/>
    <m/>
    <m/>
    <m/>
    <m/>
    <n v="3712.213127413127"/>
    <x v="1"/>
  </r>
  <r>
    <s v="Santa Monica CCD"/>
    <x v="95"/>
    <s v="781"/>
    <s v="Single College District"/>
    <x v="0"/>
    <n v="0.48660330391491285"/>
    <n v="0.20088255261371352"/>
    <n v="0.38"/>
    <n v="6.2"/>
    <n v="19"/>
    <n v="20100"/>
    <x v="4"/>
    <x v="841"/>
    <x v="173"/>
    <x v="24"/>
    <n v="134"/>
    <n v="1300"/>
    <n v="47"/>
    <n v="223"/>
    <n v="678"/>
    <n v="0"/>
    <m/>
    <n v="0"/>
    <n v="0"/>
    <n v="0"/>
    <n v="0"/>
    <m/>
    <m/>
    <n v="117000"/>
    <n v="0"/>
    <n v="117000"/>
    <n v="0"/>
    <m/>
    <n v="0"/>
    <n v="0"/>
    <n v="0"/>
    <n v="0"/>
    <m/>
    <m/>
    <n v="6100"/>
    <n v="0"/>
    <n v="6100"/>
    <n v="9990"/>
    <m/>
    <n v="0"/>
    <n v="0"/>
    <n v="0"/>
    <n v="0"/>
    <m/>
    <m/>
    <n v="0"/>
    <n v="0"/>
    <n v="9990"/>
    <n v="0"/>
    <m/>
    <n v="0"/>
    <n v="0"/>
    <n v="0"/>
    <n v="0"/>
    <m/>
    <m/>
    <n v="0"/>
    <n v="0"/>
    <n v="0"/>
    <m/>
    <m/>
    <m/>
    <m/>
    <m/>
    <m/>
    <m/>
    <m/>
    <m/>
    <m/>
    <m/>
    <m/>
    <m/>
    <m/>
    <m/>
    <m/>
    <m/>
    <m/>
    <m/>
    <m/>
    <m/>
    <m/>
    <n v="11725"/>
    <m/>
    <n v="0"/>
    <n v="49890"/>
    <n v="0"/>
    <m/>
    <m/>
    <n v="14106"/>
    <n v="0"/>
    <n v="0"/>
    <n v="75721"/>
    <m/>
    <m/>
    <m/>
    <m/>
    <m/>
    <m/>
    <m/>
    <m/>
    <m/>
    <m/>
    <m/>
    <m/>
    <m/>
    <m/>
    <m/>
    <m/>
    <m/>
    <m/>
    <m/>
    <m/>
    <m/>
    <m/>
    <n v="2680"/>
    <m/>
    <n v="0"/>
    <n v="0"/>
    <n v="0"/>
    <m/>
    <m/>
    <n v="0"/>
    <n v="0"/>
    <n v="0"/>
    <n v="2680"/>
    <m/>
    <m/>
    <m/>
    <m/>
    <m/>
    <m/>
    <m/>
    <m/>
    <m/>
    <m/>
    <m/>
    <m/>
    <m/>
    <m/>
    <m/>
    <m/>
    <m/>
    <m/>
    <m/>
    <m/>
    <m/>
    <m/>
    <m/>
    <m/>
    <m/>
    <m/>
    <m/>
    <m/>
    <m/>
    <m/>
    <n v="0"/>
    <m/>
    <n v="0"/>
    <n v="0"/>
    <n v="0"/>
    <n v="0"/>
    <m/>
    <m/>
    <n v="0"/>
    <n v="0"/>
    <n v="0"/>
    <n v="126990"/>
    <n v="84501"/>
    <n v="211491"/>
    <s v="Dean or other administrator"/>
    <m/>
    <s v="yes"/>
    <m/>
    <m/>
    <s v="Release time"/>
    <s v="Stipend"/>
    <s v="Library Faculty Leader receives BOTH release time AND stipend"/>
    <n v="2438"/>
    <n v="3140"/>
    <n v="584"/>
    <n v="758"/>
    <n v="94569"/>
    <n v="3174"/>
    <n v="24291"/>
    <n v="59"/>
    <n v="1002"/>
    <n v="143"/>
    <n v="204"/>
    <n v="244"/>
    <n v="2462"/>
    <m/>
    <m/>
    <n v="7"/>
    <n v="1.4"/>
    <m/>
    <m/>
    <n v="7"/>
    <n v="7"/>
    <n v="8.4"/>
    <n v="2.36"/>
    <n v="32170"/>
    <s v="estimate"/>
    <n v="23471"/>
    <n v="81505"/>
    <m/>
    <n v="3905"/>
    <m/>
    <n v="1167"/>
    <n v="110048"/>
    <m/>
    <m/>
    <n v="0"/>
    <n v="0"/>
    <n v="0"/>
    <n v="0"/>
    <m/>
    <m/>
    <m/>
    <m/>
    <m/>
    <m/>
    <m/>
    <m/>
    <m/>
    <m/>
    <m/>
    <m/>
    <m/>
    <n v="392"/>
    <n v="13720"/>
    <n v="1"/>
    <n v="8"/>
    <n v="208"/>
    <n v="70"/>
    <n v="60"/>
    <n v="60"/>
    <n v="6"/>
    <n v="0"/>
    <n v="6"/>
    <n v="0"/>
    <m/>
    <m/>
    <m/>
    <m/>
    <m/>
    <n v="1379464"/>
    <n v="15"/>
    <n v="0.55321503042682663"/>
    <n v="2.8842834919689253E-2"/>
    <n v="4.7236052597982893E-2"/>
    <n v="0"/>
    <n v="0.3580341480252115"/>
    <n v="1.2671934030289706E-2"/>
    <m/>
    <n v="0"/>
    <n v="0.60045108302480954"/>
    <n v="0.39954891697519046"/>
    <m/>
    <m/>
    <m/>
    <m/>
    <m/>
    <m/>
    <m/>
    <m/>
    <m/>
    <m/>
    <m/>
    <n v="3228.3123582766439"/>
    <x v="1"/>
  </r>
  <r>
    <s v="Santa Monica CCD"/>
    <x v="95"/>
    <s v="781"/>
    <s v="Single College District"/>
    <x v="0"/>
    <n v="0.48660330391491285"/>
    <n v="0.20088255261371352"/>
    <n v="0.38"/>
    <n v="6.2"/>
    <n v="19"/>
    <n v="20110"/>
    <x v="5"/>
    <x v="842"/>
    <x v="174"/>
    <x v="24"/>
    <n v="1321"/>
    <n v="1360"/>
    <n v="47"/>
    <n v="250"/>
    <n v="678"/>
    <n v="0"/>
    <m/>
    <n v="0"/>
    <n v="0"/>
    <n v="0"/>
    <n v="0"/>
    <m/>
    <m/>
    <n v="104796"/>
    <n v="0"/>
    <n v="104796"/>
    <n v="0"/>
    <m/>
    <n v="0"/>
    <n v="0"/>
    <n v="0"/>
    <n v="0"/>
    <m/>
    <m/>
    <n v="6100"/>
    <n v="0"/>
    <n v="6100"/>
    <n v="7825"/>
    <m/>
    <n v="0"/>
    <n v="0"/>
    <n v="0"/>
    <n v="0"/>
    <m/>
    <m/>
    <n v="0"/>
    <n v="0"/>
    <n v="7825"/>
    <n v="0"/>
    <m/>
    <n v="0"/>
    <n v="0"/>
    <n v="0"/>
    <n v="0"/>
    <m/>
    <m/>
    <n v="0"/>
    <n v="0"/>
    <n v="0"/>
    <m/>
    <m/>
    <m/>
    <m/>
    <m/>
    <m/>
    <m/>
    <m/>
    <m/>
    <m/>
    <m/>
    <m/>
    <m/>
    <m/>
    <m/>
    <m/>
    <m/>
    <m/>
    <m/>
    <m/>
    <m/>
    <m/>
    <n v="23453"/>
    <m/>
    <n v="0"/>
    <n v="19909"/>
    <n v="0"/>
    <m/>
    <m/>
    <n v="35527"/>
    <n v="0"/>
    <n v="0"/>
    <n v="78889"/>
    <m/>
    <m/>
    <m/>
    <m/>
    <m/>
    <m/>
    <m/>
    <m/>
    <m/>
    <m/>
    <m/>
    <m/>
    <m/>
    <m/>
    <m/>
    <m/>
    <m/>
    <m/>
    <m/>
    <m/>
    <m/>
    <m/>
    <n v="3475"/>
    <m/>
    <n v="0"/>
    <n v="0"/>
    <n v="0"/>
    <m/>
    <m/>
    <n v="0"/>
    <n v="0"/>
    <n v="0"/>
    <n v="3475"/>
    <m/>
    <m/>
    <m/>
    <m/>
    <m/>
    <m/>
    <m/>
    <m/>
    <m/>
    <m/>
    <m/>
    <m/>
    <m/>
    <m/>
    <m/>
    <m/>
    <m/>
    <m/>
    <m/>
    <m/>
    <m/>
    <m/>
    <m/>
    <m/>
    <m/>
    <m/>
    <m/>
    <m/>
    <m/>
    <m/>
    <n v="0"/>
    <m/>
    <n v="0"/>
    <n v="0"/>
    <n v="0"/>
    <n v="0"/>
    <m/>
    <m/>
    <n v="0"/>
    <n v="0"/>
    <n v="0"/>
    <n v="112621"/>
    <n v="88464"/>
    <n v="201085"/>
    <s v="Dean or other administrator"/>
    <m/>
    <s v="yes"/>
    <m/>
    <m/>
    <s v="Release time"/>
    <s v="Stipend"/>
    <s v="Faculty leader given 20% release time plus a stipend"/>
    <n v="2478"/>
    <n v="2831"/>
    <n v="300"/>
    <n v="403"/>
    <n v="99758"/>
    <n v="2184"/>
    <n v="25167"/>
    <n v="81"/>
    <m/>
    <m/>
    <n v="48"/>
    <n v="51"/>
    <n v="2763"/>
    <m/>
    <m/>
    <n v="12"/>
    <n v="8.1"/>
    <m/>
    <m/>
    <n v="7"/>
    <n v="7"/>
    <n v="15.1"/>
    <n v="2.5"/>
    <n v="28530"/>
    <s v="estimate"/>
    <n v="21597"/>
    <n v="76097"/>
    <m/>
    <n v="2411"/>
    <m/>
    <n v="22419"/>
    <n v="122524"/>
    <m/>
    <m/>
    <n v="0"/>
    <n v="0"/>
    <n v="0"/>
    <n v="0"/>
    <m/>
    <m/>
    <m/>
    <m/>
    <m/>
    <m/>
    <m/>
    <m/>
    <m/>
    <m/>
    <m/>
    <m/>
    <m/>
    <n v="307"/>
    <n v="12280"/>
    <n v="1"/>
    <n v="7"/>
    <n v="290"/>
    <n v="72"/>
    <n v="52"/>
    <n v="52"/>
    <n v="6"/>
    <n v="0"/>
    <n v="6"/>
    <n v="0"/>
    <m/>
    <m/>
    <m/>
    <m/>
    <m/>
    <n v="1451610"/>
    <n v="24"/>
    <n v="0.52115274635104558"/>
    <n v="3.0335430290673097E-2"/>
    <n v="3.8913892135166724E-2"/>
    <n v="0"/>
    <n v="0.39231668200014919"/>
    <n v="1.7281249222965412E-2"/>
    <m/>
    <n v="0"/>
    <n v="0.5600666384862123"/>
    <n v="0.4399333615137877"/>
    <m/>
    <m/>
    <m/>
    <m/>
    <m/>
    <m/>
    <m/>
    <m/>
    <m/>
    <m/>
    <m/>
    <n v="1768.8054241564175"/>
    <x v="1"/>
  </r>
  <r>
    <s v="Santa Monica CCD"/>
    <x v="95"/>
    <s v="781"/>
    <s v="Single College District"/>
    <x v="0"/>
    <n v="0.48660330391491285"/>
    <n v="0.20088255261371352"/>
    <n v="0.38"/>
    <n v="6.2"/>
    <n v="19"/>
    <n v="20120"/>
    <x v="6"/>
    <x v="843"/>
    <x v="174"/>
    <x v="24"/>
    <n v="1321"/>
    <n v="1360"/>
    <n v="47"/>
    <n v="250"/>
    <n v="678"/>
    <n v="0"/>
    <m/>
    <n v="0"/>
    <n v="0"/>
    <n v="0"/>
    <n v="0"/>
    <m/>
    <m/>
    <n v="99778"/>
    <n v="1961"/>
    <n v="101739"/>
    <n v="0"/>
    <m/>
    <n v="0"/>
    <n v="0"/>
    <n v="0"/>
    <n v="0"/>
    <m/>
    <m/>
    <n v="3857"/>
    <n v="0"/>
    <n v="3857"/>
    <n v="3053"/>
    <m/>
    <n v="0"/>
    <n v="0"/>
    <n v="0"/>
    <n v="0"/>
    <m/>
    <m/>
    <n v="0"/>
    <n v="0"/>
    <n v="3053"/>
    <n v="0"/>
    <m/>
    <n v="0"/>
    <n v="0"/>
    <n v="0"/>
    <n v="0"/>
    <m/>
    <m/>
    <n v="0"/>
    <n v="0"/>
    <n v="0"/>
    <m/>
    <m/>
    <m/>
    <m/>
    <m/>
    <m/>
    <m/>
    <m/>
    <m/>
    <m/>
    <m/>
    <m/>
    <m/>
    <m/>
    <m/>
    <m/>
    <m/>
    <m/>
    <m/>
    <m/>
    <m/>
    <m/>
    <n v="18800"/>
    <m/>
    <n v="0"/>
    <n v="24659"/>
    <n v="0"/>
    <m/>
    <m/>
    <n v="0"/>
    <n v="6049"/>
    <n v="0"/>
    <n v="46507"/>
    <m/>
    <m/>
    <m/>
    <m/>
    <m/>
    <m/>
    <m/>
    <m/>
    <m/>
    <m/>
    <m/>
    <m/>
    <m/>
    <m/>
    <m/>
    <m/>
    <m/>
    <m/>
    <m/>
    <m/>
    <m/>
    <m/>
    <n v="2370"/>
    <m/>
    <n v="0"/>
    <n v="0"/>
    <n v="0"/>
    <m/>
    <m/>
    <n v="0"/>
    <n v="0"/>
    <n v="0"/>
    <n v="2370"/>
    <m/>
    <m/>
    <m/>
    <m/>
    <m/>
    <m/>
    <m/>
    <m/>
    <m/>
    <m/>
    <m/>
    <m/>
    <m/>
    <m/>
    <m/>
    <m/>
    <m/>
    <m/>
    <m/>
    <m/>
    <m/>
    <m/>
    <m/>
    <m/>
    <m/>
    <m/>
    <m/>
    <m/>
    <m/>
    <m/>
    <n v="0"/>
    <m/>
    <n v="0"/>
    <n v="0"/>
    <n v="0"/>
    <n v="0"/>
    <m/>
    <m/>
    <n v="0"/>
    <n v="0"/>
    <n v="0"/>
    <n v="104792"/>
    <n v="52734"/>
    <n v="157526"/>
    <s v="Dean or other administrator"/>
    <m/>
    <s v="yes"/>
    <m/>
    <m/>
    <s v="Release time"/>
    <s v="Stipend"/>
    <s v="Faculty leader given 20% release time plus a stipend"/>
    <n v="2926"/>
    <n v="3042"/>
    <n v="439"/>
    <n v="575"/>
    <n v="102597"/>
    <n v="2184"/>
    <n v="27351"/>
    <n v="63"/>
    <m/>
    <m/>
    <n v="63"/>
    <n v="147"/>
    <n v="2584"/>
    <m/>
    <m/>
    <n v="10"/>
    <n v="7.84"/>
    <m/>
    <m/>
    <n v="7"/>
    <n v="7"/>
    <n v="14.84"/>
    <n v="2.5"/>
    <n v="24922"/>
    <s v="estimate"/>
    <n v="20069"/>
    <n v="73935"/>
    <m/>
    <n v="1775"/>
    <m/>
    <n v="24658"/>
    <n v="120437"/>
    <m/>
    <m/>
    <n v="0"/>
    <n v="0"/>
    <n v="0"/>
    <n v="0"/>
    <m/>
    <m/>
    <m/>
    <m/>
    <m/>
    <m/>
    <m/>
    <m/>
    <m/>
    <m/>
    <m/>
    <m/>
    <m/>
    <n v="326"/>
    <n v="13120"/>
    <n v="1"/>
    <n v="8"/>
    <n v="317"/>
    <n v="70"/>
    <n v="52"/>
    <n v="52"/>
    <n v="5"/>
    <n v="0"/>
    <n v="5"/>
    <n v="0"/>
    <m/>
    <m/>
    <m/>
    <m/>
    <m/>
    <n v="1505160"/>
    <n v="15"/>
    <n v="0.64585528738113074"/>
    <n v="2.4484846945900994E-2"/>
    <n v="1.9380927592905297E-2"/>
    <n v="0"/>
    <n v="0.2952338026738443"/>
    <n v="1.5045135406218655E-2"/>
    <m/>
    <n v="0"/>
    <n v="0.66523621497403607"/>
    <n v="0.33476378502596399"/>
    <m/>
    <m/>
    <m/>
    <m/>
    <m/>
    <m/>
    <m/>
    <m/>
    <m/>
    <m/>
    <m/>
    <n v="1695.5942754460273"/>
    <x v="1"/>
  </r>
  <r>
    <s v="Santa Monica CCD"/>
    <x v="95"/>
    <s v="781"/>
    <s v="Single College District"/>
    <x v="0"/>
    <n v="0.48660330391491285"/>
    <n v="0.20088255261371352"/>
    <n v="0.38"/>
    <n v="6.2"/>
    <n v="19"/>
    <n v="20130"/>
    <x v="7"/>
    <x v="844"/>
    <x v="174"/>
    <x v="24"/>
    <n v="1360"/>
    <n v="1360"/>
    <n v="47"/>
    <n v="250"/>
    <m/>
    <n v="0"/>
    <m/>
    <n v="1697"/>
    <n v="0"/>
    <m/>
    <m/>
    <n v="0"/>
    <n v="0"/>
    <n v="104626"/>
    <n v="0"/>
    <n v="106323"/>
    <n v="0"/>
    <m/>
    <n v="0"/>
    <n v="0"/>
    <m/>
    <m/>
    <n v="0"/>
    <n v="0"/>
    <n v="0"/>
    <n v="0"/>
    <n v="0"/>
    <n v="0"/>
    <m/>
    <n v="0"/>
    <n v="0"/>
    <m/>
    <m/>
    <n v="0"/>
    <n v="0"/>
    <n v="3095"/>
    <n v="0"/>
    <n v="3095"/>
    <n v="0"/>
    <m/>
    <n v="0"/>
    <n v="0"/>
    <m/>
    <m/>
    <n v="0"/>
    <n v="0"/>
    <n v="0"/>
    <n v="0"/>
    <n v="0"/>
    <m/>
    <m/>
    <m/>
    <m/>
    <m/>
    <m/>
    <m/>
    <m/>
    <m/>
    <m/>
    <m/>
    <m/>
    <m/>
    <m/>
    <m/>
    <m/>
    <m/>
    <m/>
    <m/>
    <m/>
    <m/>
    <m/>
    <n v="5441"/>
    <m/>
    <n v="4966"/>
    <n v="0"/>
    <m/>
    <n v="0"/>
    <n v="0"/>
    <n v="0"/>
    <n v="52115"/>
    <n v="0"/>
    <n v="62522"/>
    <m/>
    <m/>
    <m/>
    <m/>
    <m/>
    <m/>
    <m/>
    <m/>
    <m/>
    <m/>
    <m/>
    <m/>
    <m/>
    <m/>
    <m/>
    <m/>
    <m/>
    <m/>
    <m/>
    <m/>
    <m/>
    <m/>
    <n v="0"/>
    <m/>
    <n v="0"/>
    <n v="0"/>
    <m/>
    <n v="0"/>
    <n v="0"/>
    <m/>
    <n v="1234"/>
    <n v="0"/>
    <n v="1234"/>
    <m/>
    <m/>
    <m/>
    <m/>
    <m/>
    <m/>
    <m/>
    <m/>
    <m/>
    <m/>
    <m/>
    <m/>
    <m/>
    <m/>
    <m/>
    <m/>
    <m/>
    <m/>
    <m/>
    <m/>
    <n v="0"/>
    <m/>
    <n v="0"/>
    <n v="0"/>
    <m/>
    <n v="0"/>
    <m/>
    <n v="0"/>
    <n v="0"/>
    <n v="0"/>
    <n v="0"/>
    <m/>
    <n v="0"/>
    <n v="0"/>
    <m/>
    <m/>
    <n v="0"/>
    <n v="0"/>
    <n v="0"/>
    <n v="0"/>
    <n v="0"/>
    <n v="109418"/>
    <n v="63756"/>
    <n v="173174"/>
    <s v="Dean or other administrator"/>
    <m/>
    <s v="yes"/>
    <m/>
    <m/>
    <s v="Release time"/>
    <s v="Stipend"/>
    <m/>
    <n v="1538"/>
    <n v="2196"/>
    <n v="845"/>
    <n v="977"/>
    <n v="101207"/>
    <n v="1180"/>
    <n v="28531"/>
    <n v="39"/>
    <n v="1018"/>
    <n v="143"/>
    <n v="362"/>
    <n v="428"/>
    <n v="2963"/>
    <m/>
    <m/>
    <n v="11"/>
    <n v="7.8"/>
    <n v="5"/>
    <n v="2"/>
    <n v="7"/>
    <n v="7"/>
    <n v="14.8"/>
    <n v="2.6"/>
    <n v="9000"/>
    <s v="estimate"/>
    <n v="17624"/>
    <n v="68246"/>
    <m/>
    <n v="1572"/>
    <n v="341"/>
    <m/>
    <n v="87783"/>
    <m/>
    <m/>
    <n v="0"/>
    <n v="0"/>
    <n v="0"/>
    <n v="0"/>
    <s v="No"/>
    <m/>
    <m/>
    <m/>
    <m/>
    <m/>
    <m/>
    <m/>
    <m/>
    <m/>
    <m/>
    <s v="No"/>
    <m/>
    <n v="351"/>
    <n v="14040"/>
    <n v="1"/>
    <n v="7"/>
    <n v="274"/>
    <n v="68"/>
    <n v="44"/>
    <n v="44"/>
    <n v="6"/>
    <n v="0"/>
    <n v="6"/>
    <n v="0"/>
    <s v="No"/>
    <m/>
    <m/>
    <s v="No"/>
    <s v="Yes"/>
    <m/>
    <n v="12"/>
    <n v="0.61396629979096173"/>
    <n v="0"/>
    <n v="1.7872197904997285E-2"/>
    <n v="0"/>
    <n v="0.36103572129765438"/>
    <n v="7.1257810063866398E-3"/>
    <m/>
    <n v="0"/>
    <n v="0.63183849769595901"/>
    <n v="0.36816150230404104"/>
    <m/>
    <m/>
    <m/>
    <m/>
    <m/>
    <m/>
    <m/>
    <m/>
    <m/>
    <m/>
    <m/>
    <n v="1648.1287258687257"/>
    <x v="1"/>
  </r>
  <r>
    <s v="Santa Monica CCD"/>
    <x v="95"/>
    <s v="781"/>
    <s v="Single College District"/>
    <x v="0"/>
    <n v="0.48660330391491285"/>
    <n v="0.20088255261371352"/>
    <n v="0.38"/>
    <n v="6.2"/>
    <n v="19"/>
    <n v="20140"/>
    <x v="8"/>
    <x v="845"/>
    <x v="174"/>
    <x v="24"/>
    <n v="96"/>
    <n v="1360"/>
    <n v="47"/>
    <n v="250"/>
    <m/>
    <n v="0"/>
    <n v="0"/>
    <n v="0"/>
    <n v="0"/>
    <m/>
    <m/>
    <n v="0"/>
    <n v="0"/>
    <n v="36264"/>
    <n v="0"/>
    <n v="36264"/>
    <n v="0"/>
    <n v="0"/>
    <n v="0"/>
    <n v="0"/>
    <m/>
    <m/>
    <n v="0"/>
    <n v="0"/>
    <n v="0"/>
    <n v="0"/>
    <n v="0"/>
    <n v="0"/>
    <n v="0"/>
    <n v="0"/>
    <n v="0"/>
    <m/>
    <m/>
    <n v="0"/>
    <n v="0"/>
    <n v="2288"/>
    <n v="0"/>
    <n v="2288"/>
    <n v="0"/>
    <n v="0"/>
    <n v="0"/>
    <n v="0"/>
    <m/>
    <m/>
    <n v="0"/>
    <n v="0"/>
    <n v="0"/>
    <n v="0"/>
    <n v="0"/>
    <n v="0"/>
    <n v="0"/>
    <n v="0"/>
    <n v="0"/>
    <m/>
    <n v="0"/>
    <n v="0"/>
    <n v="0"/>
    <n v="58962"/>
    <n v="0"/>
    <n v="58962"/>
    <n v="0"/>
    <n v="0"/>
    <n v="0"/>
    <n v="0"/>
    <m/>
    <n v="0"/>
    <n v="0"/>
    <n v="0"/>
    <n v="54178"/>
    <n v="0"/>
    <n v="54178"/>
    <n v="0"/>
    <n v="0"/>
    <n v="0"/>
    <n v="0"/>
    <n v="0"/>
    <n v="0"/>
    <n v="0"/>
    <n v="0"/>
    <n v="113140"/>
    <n v="0"/>
    <n v="113140"/>
    <n v="0"/>
    <n v="0"/>
    <n v="0"/>
    <n v="0"/>
    <m/>
    <n v="0"/>
    <n v="0"/>
    <n v="0"/>
    <n v="0"/>
    <n v="0"/>
    <n v="0"/>
    <n v="0"/>
    <n v="0"/>
    <n v="0"/>
    <n v="0"/>
    <m/>
    <n v="0"/>
    <n v="0"/>
    <n v="0"/>
    <n v="439"/>
    <n v="0"/>
    <n v="439"/>
    <n v="0"/>
    <n v="0"/>
    <n v="0"/>
    <n v="0"/>
    <n v="0"/>
    <n v="0"/>
    <n v="0"/>
    <n v="0"/>
    <n v="439"/>
    <n v="0"/>
    <n v="439"/>
    <n v="0"/>
    <n v="0"/>
    <n v="0"/>
    <n v="0"/>
    <n v="0"/>
    <n v="0"/>
    <n v="0"/>
    <n v="0"/>
    <n v="0"/>
    <n v="0"/>
    <n v="0"/>
    <n v="0"/>
    <n v="0"/>
    <n v="0"/>
    <n v="0"/>
    <n v="0"/>
    <n v="0"/>
    <n v="0"/>
    <n v="0"/>
    <n v="0"/>
    <n v="0"/>
    <n v="0"/>
    <n v="0"/>
    <n v="0"/>
    <n v="0"/>
    <n v="0"/>
    <n v="0"/>
    <n v="0"/>
    <n v="0"/>
    <n v="0"/>
    <n v="0"/>
    <n v="0"/>
    <n v="0"/>
    <n v="0"/>
    <m/>
    <m/>
    <n v="0"/>
    <n v="0"/>
    <n v="0"/>
    <n v="0"/>
    <n v="0"/>
    <n v="38552"/>
    <n v="113579"/>
    <n v="152131"/>
    <s v="Dean or other administrator"/>
    <m/>
    <s v="No"/>
    <s v="M.A."/>
    <m/>
    <s v="Release time"/>
    <s v="Stipend"/>
    <m/>
    <n v="1196"/>
    <n v="1662"/>
    <n v="573"/>
    <n v="681"/>
    <n v="100022"/>
    <n v="0"/>
    <n v="23194"/>
    <n v="40"/>
    <n v="1018"/>
    <n v="143"/>
    <n v="283"/>
    <n v="329"/>
    <n v="3399"/>
    <s v="No"/>
    <m/>
    <n v="7"/>
    <n v="7.8"/>
    <m/>
    <n v="5"/>
    <n v="5"/>
    <n v="5"/>
    <n v="12.8"/>
    <n v="2.2999999999999998"/>
    <n v="33802"/>
    <s v="actual"/>
    <n v="16184"/>
    <n v="56058"/>
    <n v="0"/>
    <n v="1505"/>
    <n v="228"/>
    <m/>
    <n v="73975"/>
    <n v="0"/>
    <n v="0"/>
    <m/>
    <n v="0"/>
    <n v="0"/>
    <n v="0"/>
    <s v="No"/>
    <m/>
    <m/>
    <m/>
    <m/>
    <m/>
    <m/>
    <m/>
    <m/>
    <m/>
    <m/>
    <s v="No"/>
    <s v="Other"/>
    <n v="357"/>
    <n v="12700"/>
    <n v="8"/>
    <n v="8"/>
    <n v="288"/>
    <n v="69"/>
    <n v="51"/>
    <n v="51"/>
    <n v="160"/>
    <n v="0"/>
    <n v="160"/>
    <n v="0"/>
    <s v="No"/>
    <m/>
    <s v="Yes"/>
    <s v="No"/>
    <s v="Yes"/>
    <n v="5300"/>
    <n v="7"/>
    <n v="0.23837350704327193"/>
    <n v="0"/>
    <n v="1.5039669758300412E-2"/>
    <n v="0"/>
    <n v="0.74370115229637612"/>
    <n v="2.8856709020515215E-3"/>
    <n v="0"/>
    <n v="0"/>
    <n v="0.25341317680157233"/>
    <n v="0.74658682319842762"/>
    <n v="0.7"/>
    <s v="Yes"/>
    <m/>
    <s v="Student Government"/>
    <m/>
    <s v="Grant Outside of College"/>
    <s v="Textbook Donations from Faculty"/>
    <m/>
    <m/>
    <m/>
    <m/>
    <n v="1931.7124999999999"/>
    <x v="1"/>
  </r>
  <r>
    <s v="Sonoma CCD"/>
    <x v="96"/>
    <s v="261"/>
    <s v="Single College District"/>
    <x v="1"/>
    <n v="0.35390595878374781"/>
    <n v="0.12452739762500666"/>
    <n v="0.27"/>
    <n v="56.7"/>
    <n v="11.7"/>
    <n v="20060"/>
    <x v="0"/>
    <x v="846"/>
    <x v="175"/>
    <x v="20"/>
    <n v="198"/>
    <n v="1045"/>
    <n v="30"/>
    <n v="446"/>
    <n v="150"/>
    <m/>
    <m/>
    <m/>
    <n v="125000"/>
    <m/>
    <m/>
    <m/>
    <m/>
    <m/>
    <m/>
    <n v="125000"/>
    <n v="67381"/>
    <m/>
    <m/>
    <m/>
    <m/>
    <m/>
    <m/>
    <m/>
    <m/>
    <m/>
    <m/>
    <m/>
    <m/>
    <m/>
    <m/>
    <m/>
    <m/>
    <m/>
    <m/>
    <m/>
    <m/>
    <m/>
    <m/>
    <m/>
    <m/>
    <n v="4800"/>
    <m/>
    <m/>
    <m/>
    <m/>
    <m/>
    <m/>
    <m/>
    <m/>
    <m/>
    <m/>
    <m/>
    <m/>
    <m/>
    <m/>
    <m/>
    <m/>
    <m/>
    <m/>
    <m/>
    <m/>
    <m/>
    <m/>
    <m/>
    <m/>
    <m/>
    <m/>
    <m/>
    <m/>
    <m/>
    <n v="61889"/>
    <m/>
    <m/>
    <m/>
    <m/>
    <m/>
    <m/>
    <m/>
    <m/>
    <m/>
    <m/>
    <m/>
    <m/>
    <m/>
    <m/>
    <m/>
    <m/>
    <m/>
    <m/>
    <m/>
    <m/>
    <m/>
    <m/>
    <m/>
    <m/>
    <m/>
    <m/>
    <m/>
    <m/>
    <m/>
    <m/>
    <m/>
    <m/>
    <m/>
    <m/>
    <m/>
    <n v="25000"/>
    <m/>
    <m/>
    <m/>
    <m/>
    <m/>
    <m/>
    <m/>
    <m/>
    <m/>
    <m/>
    <m/>
    <m/>
    <m/>
    <m/>
    <m/>
    <m/>
    <m/>
    <m/>
    <m/>
    <m/>
    <m/>
    <m/>
    <m/>
    <m/>
    <m/>
    <m/>
    <m/>
    <m/>
    <m/>
    <m/>
    <m/>
    <m/>
    <m/>
    <m/>
    <m/>
    <m/>
    <m/>
    <n v="24869"/>
    <m/>
    <m/>
    <m/>
    <m/>
    <m/>
    <m/>
    <m/>
    <m/>
    <m/>
    <m/>
    <n v="125000"/>
    <m/>
    <n v="125000"/>
    <s v="Dean or other administrator"/>
    <m/>
    <s v="yes"/>
    <m/>
    <m/>
    <m/>
    <m/>
    <s v="25%"/>
    <n v="3234"/>
    <n v="396"/>
    <m/>
    <m/>
    <n v="122664"/>
    <m/>
    <m/>
    <n v="389"/>
    <m/>
    <n v="189464"/>
    <n v="714"/>
    <n v="4"/>
    <n v="11148"/>
    <m/>
    <m/>
    <n v="7"/>
    <n v="7.94"/>
    <m/>
    <m/>
    <n v="10"/>
    <n v="9.5500000000000007"/>
    <n v="17.489999999999998"/>
    <m/>
    <m/>
    <m/>
    <n v="22458"/>
    <n v="8398"/>
    <n v="22231"/>
    <m/>
    <m/>
    <m/>
    <m/>
    <m/>
    <m/>
    <n v="332"/>
    <n v="329"/>
    <n v="552"/>
    <n v="334"/>
    <m/>
    <m/>
    <m/>
    <m/>
    <m/>
    <m/>
    <m/>
    <m/>
    <m/>
    <m/>
    <m/>
    <m/>
    <m/>
    <m/>
    <m/>
    <n v="3"/>
    <n v="46"/>
    <n v="1117"/>
    <n v="67.25"/>
    <n v="0"/>
    <n v="0"/>
    <n v="5"/>
    <n v="0"/>
    <n v="5"/>
    <n v="0"/>
    <m/>
    <m/>
    <m/>
    <m/>
    <m/>
    <n v="288772"/>
    <m/>
    <n v="1"/>
    <n v="0"/>
    <n v="0"/>
    <n v="0"/>
    <n v="0"/>
    <n v="0"/>
    <m/>
    <n v="0"/>
    <n v="1"/>
    <n v="0"/>
    <m/>
    <m/>
    <m/>
    <m/>
    <m/>
    <m/>
    <m/>
    <m/>
    <m/>
    <m/>
    <m/>
    <n v="965.66904625772497"/>
    <x v="2"/>
  </r>
  <r>
    <s v="Sonoma CCD"/>
    <x v="96"/>
    <s v="261"/>
    <s v="Single College District"/>
    <x v="1"/>
    <n v="0.35390595878374781"/>
    <n v="0.12452739762500666"/>
    <n v="0.27"/>
    <n v="56.7"/>
    <n v="11.7"/>
    <n v="20070"/>
    <x v="1"/>
    <x v="847"/>
    <x v="175"/>
    <x v="20"/>
    <n v="198"/>
    <n v="1045"/>
    <n v="30"/>
    <n v="446"/>
    <n v="150"/>
    <m/>
    <m/>
    <m/>
    <n v="120000"/>
    <m/>
    <m/>
    <m/>
    <m/>
    <m/>
    <m/>
    <n v="120000"/>
    <n v="67751"/>
    <m/>
    <m/>
    <m/>
    <m/>
    <m/>
    <m/>
    <m/>
    <m/>
    <m/>
    <m/>
    <m/>
    <m/>
    <m/>
    <m/>
    <m/>
    <m/>
    <m/>
    <m/>
    <m/>
    <m/>
    <m/>
    <m/>
    <m/>
    <m/>
    <n v="5100"/>
    <m/>
    <m/>
    <m/>
    <m/>
    <m/>
    <m/>
    <m/>
    <m/>
    <m/>
    <m/>
    <m/>
    <m/>
    <m/>
    <m/>
    <m/>
    <m/>
    <m/>
    <m/>
    <m/>
    <m/>
    <m/>
    <m/>
    <m/>
    <m/>
    <m/>
    <m/>
    <m/>
    <m/>
    <m/>
    <n v="68917"/>
    <m/>
    <m/>
    <m/>
    <m/>
    <m/>
    <m/>
    <m/>
    <m/>
    <m/>
    <m/>
    <m/>
    <m/>
    <m/>
    <m/>
    <m/>
    <m/>
    <m/>
    <m/>
    <m/>
    <m/>
    <m/>
    <m/>
    <m/>
    <m/>
    <m/>
    <m/>
    <m/>
    <m/>
    <m/>
    <m/>
    <m/>
    <m/>
    <m/>
    <m/>
    <m/>
    <n v="25000"/>
    <m/>
    <m/>
    <m/>
    <m/>
    <m/>
    <m/>
    <m/>
    <m/>
    <m/>
    <m/>
    <m/>
    <m/>
    <m/>
    <m/>
    <m/>
    <m/>
    <m/>
    <m/>
    <m/>
    <m/>
    <m/>
    <m/>
    <m/>
    <m/>
    <m/>
    <m/>
    <m/>
    <m/>
    <m/>
    <m/>
    <m/>
    <m/>
    <m/>
    <m/>
    <m/>
    <m/>
    <m/>
    <n v="22239"/>
    <m/>
    <m/>
    <m/>
    <m/>
    <m/>
    <m/>
    <m/>
    <m/>
    <m/>
    <m/>
    <n v="120000"/>
    <m/>
    <n v="120000"/>
    <s v="Dean or other administrator"/>
    <m/>
    <s v="yes"/>
    <m/>
    <m/>
    <m/>
    <m/>
    <s v="25%"/>
    <n v="3172"/>
    <n v="287"/>
    <m/>
    <m/>
    <n v="125298"/>
    <m/>
    <m/>
    <n v="399"/>
    <m/>
    <n v="191061"/>
    <n v="842"/>
    <n v="5"/>
    <n v="11990"/>
    <m/>
    <m/>
    <n v="7"/>
    <n v="7.99"/>
    <m/>
    <m/>
    <n v="13"/>
    <n v="11.65"/>
    <n v="19.64"/>
    <m/>
    <m/>
    <m/>
    <n v="23017"/>
    <n v="13092"/>
    <n v="22014"/>
    <m/>
    <m/>
    <n v="8327"/>
    <m/>
    <m/>
    <m/>
    <n v="457"/>
    <n v="449"/>
    <n v="568"/>
    <n v="342"/>
    <m/>
    <m/>
    <m/>
    <m/>
    <m/>
    <m/>
    <m/>
    <m/>
    <m/>
    <m/>
    <m/>
    <m/>
    <m/>
    <n v="63"/>
    <m/>
    <n v="3"/>
    <n v="51"/>
    <n v="1257"/>
    <n v="67.25"/>
    <n v="0"/>
    <n v="0"/>
    <n v="5"/>
    <n v="0"/>
    <n v="5"/>
    <n v="0"/>
    <m/>
    <m/>
    <m/>
    <m/>
    <m/>
    <n v="524172"/>
    <m/>
    <n v="1"/>
    <n v="0"/>
    <n v="0"/>
    <n v="0"/>
    <n v="0"/>
    <n v="0"/>
    <m/>
    <n v="0"/>
    <n v="1"/>
    <n v="0"/>
    <m/>
    <m/>
    <m/>
    <m/>
    <m/>
    <m/>
    <m/>
    <m/>
    <m/>
    <m/>
    <m/>
    <n v="881.19516050819618"/>
    <x v="2"/>
  </r>
  <r>
    <s v="Sonoma CCD"/>
    <x v="96"/>
    <s v="261"/>
    <s v="Single College District"/>
    <x v="1"/>
    <n v="0.35390595878374781"/>
    <n v="0.12452739762500666"/>
    <n v="0.27"/>
    <n v="56.7"/>
    <n v="11.7"/>
    <n v="20080"/>
    <x v="2"/>
    <x v="848"/>
    <x v="176"/>
    <x v="29"/>
    <n v="500"/>
    <n v="650"/>
    <n v="30"/>
    <n v="280"/>
    <n v="250"/>
    <n v="28083"/>
    <m/>
    <n v="178780"/>
    <n v="133816"/>
    <m/>
    <m/>
    <m/>
    <m/>
    <m/>
    <m/>
    <n v="338753"/>
    <n v="5000"/>
    <m/>
    <m/>
    <m/>
    <m/>
    <m/>
    <m/>
    <m/>
    <m/>
    <m/>
    <n v="5000"/>
    <n v="64320"/>
    <m/>
    <m/>
    <m/>
    <m/>
    <m/>
    <m/>
    <m/>
    <m/>
    <m/>
    <n v="64320"/>
    <m/>
    <m/>
    <m/>
    <m/>
    <m/>
    <m/>
    <m/>
    <m/>
    <m/>
    <m/>
    <m/>
    <m/>
    <m/>
    <m/>
    <m/>
    <m/>
    <m/>
    <m/>
    <m/>
    <m/>
    <m/>
    <m/>
    <m/>
    <m/>
    <m/>
    <m/>
    <m/>
    <m/>
    <m/>
    <m/>
    <m/>
    <m/>
    <m/>
    <n v="30334"/>
    <m/>
    <n v="3392"/>
    <n v="14894"/>
    <m/>
    <m/>
    <m/>
    <n v="37037"/>
    <m/>
    <m/>
    <n v="85657"/>
    <m/>
    <m/>
    <m/>
    <m/>
    <m/>
    <m/>
    <m/>
    <m/>
    <m/>
    <m/>
    <m/>
    <m/>
    <m/>
    <m/>
    <m/>
    <m/>
    <m/>
    <m/>
    <m/>
    <m/>
    <m/>
    <m/>
    <n v="48312"/>
    <m/>
    <m/>
    <n v="8890"/>
    <m/>
    <m/>
    <m/>
    <m/>
    <m/>
    <m/>
    <n v="57202"/>
    <m/>
    <m/>
    <m/>
    <m/>
    <m/>
    <m/>
    <m/>
    <m/>
    <m/>
    <m/>
    <m/>
    <m/>
    <m/>
    <m/>
    <m/>
    <m/>
    <m/>
    <m/>
    <m/>
    <m/>
    <m/>
    <m/>
    <m/>
    <m/>
    <m/>
    <m/>
    <m/>
    <m/>
    <m/>
    <m/>
    <m/>
    <m/>
    <m/>
    <m/>
    <m/>
    <m/>
    <m/>
    <m/>
    <m/>
    <m/>
    <m/>
    <n v="403073"/>
    <n v="147859"/>
    <n v="550932"/>
    <s v="Dean or other administrator"/>
    <m/>
    <s v="yes"/>
    <m/>
    <m/>
    <s v="Release time"/>
    <m/>
    <m/>
    <n v="6269"/>
    <n v="6832"/>
    <m/>
    <m/>
    <n v="149204"/>
    <n v="2622"/>
    <n v="2622"/>
    <n v="609"/>
    <m/>
    <m/>
    <m/>
    <m/>
    <m/>
    <m/>
    <m/>
    <n v="19"/>
    <n v="10"/>
    <m/>
    <m/>
    <n v="15"/>
    <n v="14"/>
    <n v="24"/>
    <n v="6.7"/>
    <n v="15000"/>
    <s v="estimate"/>
    <n v="26808"/>
    <n v="20034"/>
    <n v="21708"/>
    <m/>
    <m/>
    <n v="11497"/>
    <m/>
    <m/>
    <m/>
    <n v="474"/>
    <n v="466"/>
    <n v="652"/>
    <n v="402"/>
    <m/>
    <m/>
    <m/>
    <m/>
    <m/>
    <m/>
    <m/>
    <m/>
    <m/>
    <m/>
    <m/>
    <m/>
    <m/>
    <n v="31"/>
    <n v="930"/>
    <n v="2"/>
    <n v="45"/>
    <n v="1367"/>
    <n v="75"/>
    <n v="34"/>
    <n v="34"/>
    <n v="5"/>
    <n v="5"/>
    <n v="5"/>
    <n v="5"/>
    <m/>
    <m/>
    <m/>
    <m/>
    <m/>
    <n v="619195"/>
    <m/>
    <n v="0.6148726158582184"/>
    <n v="9.0755301924738442E-3"/>
    <n v="0.11674762039598353"/>
    <n v="0"/>
    <n v="0.1554765379393464"/>
    <n v="0.10382769561397777"/>
    <m/>
    <n v="0"/>
    <n v="0.73162023625420192"/>
    <n v="0.26837976374579803"/>
    <m/>
    <m/>
    <m/>
    <m/>
    <m/>
    <m/>
    <m/>
    <m/>
    <m/>
    <m/>
    <m/>
    <n v="738.90529365079101"/>
    <x v="2"/>
  </r>
  <r>
    <s v="Sonoma CCD"/>
    <x v="96"/>
    <s v="261"/>
    <s v="Single College District"/>
    <x v="1"/>
    <n v="0.35390595878374781"/>
    <n v="0.12452739762500666"/>
    <n v="0.27"/>
    <n v="56.7"/>
    <n v="11.7"/>
    <n v="20090"/>
    <x v="3"/>
    <x v="849"/>
    <x v="176"/>
    <x v="29"/>
    <n v="500"/>
    <n v="650"/>
    <n v="30"/>
    <n v="280"/>
    <n v="250"/>
    <n v="21873"/>
    <m/>
    <m/>
    <n v="125000"/>
    <m/>
    <m/>
    <m/>
    <m/>
    <m/>
    <m/>
    <n v="146873"/>
    <n v="5100"/>
    <m/>
    <m/>
    <m/>
    <m/>
    <m/>
    <m/>
    <m/>
    <m/>
    <m/>
    <n v="5100"/>
    <n v="66210"/>
    <m/>
    <m/>
    <m/>
    <m/>
    <m/>
    <m/>
    <m/>
    <m/>
    <m/>
    <n v="66210"/>
    <m/>
    <m/>
    <m/>
    <m/>
    <m/>
    <m/>
    <m/>
    <m/>
    <m/>
    <m/>
    <m/>
    <m/>
    <m/>
    <m/>
    <m/>
    <m/>
    <m/>
    <m/>
    <m/>
    <m/>
    <m/>
    <m/>
    <m/>
    <m/>
    <m/>
    <m/>
    <m/>
    <m/>
    <m/>
    <m/>
    <m/>
    <m/>
    <m/>
    <n v="23390"/>
    <m/>
    <n v="4836"/>
    <n v="14903"/>
    <m/>
    <m/>
    <m/>
    <n v="42818"/>
    <m/>
    <m/>
    <n v="85947"/>
    <m/>
    <m/>
    <m/>
    <m/>
    <m/>
    <m/>
    <m/>
    <m/>
    <m/>
    <m/>
    <m/>
    <m/>
    <m/>
    <m/>
    <m/>
    <m/>
    <m/>
    <m/>
    <m/>
    <m/>
    <m/>
    <m/>
    <n v="31394"/>
    <m/>
    <m/>
    <m/>
    <m/>
    <m/>
    <m/>
    <m/>
    <m/>
    <m/>
    <n v="31394"/>
    <m/>
    <m/>
    <m/>
    <m/>
    <m/>
    <m/>
    <m/>
    <m/>
    <m/>
    <m/>
    <m/>
    <m/>
    <m/>
    <m/>
    <m/>
    <m/>
    <m/>
    <m/>
    <m/>
    <m/>
    <m/>
    <m/>
    <m/>
    <m/>
    <m/>
    <m/>
    <m/>
    <m/>
    <m/>
    <m/>
    <m/>
    <m/>
    <m/>
    <m/>
    <m/>
    <m/>
    <m/>
    <m/>
    <m/>
    <m/>
    <m/>
    <n v="213083"/>
    <n v="122441"/>
    <n v="335524"/>
    <s v="Dean or other administrator"/>
    <m/>
    <s v="yes"/>
    <m/>
    <m/>
    <s v="Release time"/>
    <m/>
    <m/>
    <n v="4317"/>
    <n v="4576"/>
    <m/>
    <m/>
    <n v="151783"/>
    <n v="1996"/>
    <n v="4618"/>
    <n v="562"/>
    <m/>
    <m/>
    <m/>
    <m/>
    <m/>
    <m/>
    <m/>
    <n v="18"/>
    <n v="11"/>
    <m/>
    <m/>
    <n v="15"/>
    <n v="14"/>
    <n v="25"/>
    <n v="9.5"/>
    <n v="17000"/>
    <s v="estimate"/>
    <n v="27928"/>
    <n v="23830"/>
    <n v="19656"/>
    <m/>
    <m/>
    <n v="14429"/>
    <m/>
    <m/>
    <m/>
    <n v="445"/>
    <n v="434"/>
    <n v="592"/>
    <n v="372"/>
    <m/>
    <m/>
    <m/>
    <m/>
    <m/>
    <m/>
    <m/>
    <m/>
    <m/>
    <m/>
    <m/>
    <m/>
    <m/>
    <n v="57"/>
    <n v="1710"/>
    <n v="2"/>
    <n v="50"/>
    <n v="1517"/>
    <n v="70"/>
    <n v="34"/>
    <n v="34"/>
    <n v="5"/>
    <n v="0"/>
    <n v="5"/>
    <n v="0"/>
    <m/>
    <m/>
    <m/>
    <m/>
    <m/>
    <n v="707115"/>
    <m/>
    <n v="0.4377421585341138"/>
    <n v="1.520010491052801E-2"/>
    <n v="0.19733312669138423"/>
    <n v="0"/>
    <n v="0.25615753269512764"/>
    <n v="9.3567077168846338E-2"/>
    <m/>
    <n v="0"/>
    <n v="0.63507528522549805"/>
    <n v="0.36492471477450195"/>
    <m/>
    <m/>
    <m/>
    <m/>
    <m/>
    <m/>
    <m/>
    <m/>
    <m/>
    <m/>
    <m/>
    <n v="745.6277028571385"/>
    <x v="2"/>
  </r>
  <r>
    <s v="Sonoma CCD"/>
    <x v="96"/>
    <s v="261"/>
    <s v="Single College District"/>
    <x v="1"/>
    <n v="0.35390595878374781"/>
    <n v="0.12452739762500666"/>
    <n v="0.27"/>
    <n v="56.7"/>
    <n v="11.7"/>
    <n v="20100"/>
    <x v="4"/>
    <x v="850"/>
    <x v="176"/>
    <x v="29"/>
    <n v="500"/>
    <n v="650"/>
    <n v="30"/>
    <n v="280"/>
    <n v="250"/>
    <n v="15613"/>
    <m/>
    <m/>
    <n v="55000"/>
    <m/>
    <m/>
    <m/>
    <m/>
    <m/>
    <m/>
    <n v="70613"/>
    <n v="5100"/>
    <m/>
    <m/>
    <m/>
    <m/>
    <m/>
    <m/>
    <m/>
    <m/>
    <m/>
    <n v="5100"/>
    <n v="51440"/>
    <m/>
    <m/>
    <m/>
    <m/>
    <m/>
    <m/>
    <m/>
    <m/>
    <m/>
    <n v="51440"/>
    <m/>
    <m/>
    <m/>
    <m/>
    <m/>
    <m/>
    <m/>
    <m/>
    <m/>
    <m/>
    <m/>
    <m/>
    <m/>
    <m/>
    <m/>
    <m/>
    <m/>
    <m/>
    <m/>
    <m/>
    <m/>
    <m/>
    <m/>
    <m/>
    <m/>
    <m/>
    <m/>
    <m/>
    <m/>
    <m/>
    <m/>
    <m/>
    <m/>
    <n v="29718"/>
    <m/>
    <n v="18959"/>
    <n v="27517"/>
    <m/>
    <m/>
    <m/>
    <n v="2515"/>
    <m/>
    <n v="5100"/>
    <n v="83809"/>
    <m/>
    <m/>
    <m/>
    <m/>
    <m/>
    <m/>
    <m/>
    <m/>
    <m/>
    <m/>
    <m/>
    <m/>
    <m/>
    <m/>
    <m/>
    <m/>
    <m/>
    <m/>
    <m/>
    <m/>
    <m/>
    <m/>
    <n v="23999"/>
    <m/>
    <m/>
    <n v="13307"/>
    <m/>
    <m/>
    <m/>
    <m/>
    <m/>
    <m/>
    <n v="37306"/>
    <m/>
    <m/>
    <m/>
    <m/>
    <m/>
    <m/>
    <m/>
    <m/>
    <m/>
    <m/>
    <m/>
    <m/>
    <m/>
    <m/>
    <m/>
    <m/>
    <m/>
    <m/>
    <m/>
    <m/>
    <m/>
    <m/>
    <m/>
    <m/>
    <m/>
    <m/>
    <m/>
    <m/>
    <m/>
    <m/>
    <m/>
    <m/>
    <m/>
    <m/>
    <m/>
    <m/>
    <m/>
    <m/>
    <m/>
    <m/>
    <m/>
    <n v="122053"/>
    <n v="126215"/>
    <n v="248268"/>
    <s v="Dean or other administrator"/>
    <m/>
    <s v="yes"/>
    <m/>
    <m/>
    <s v="Release time"/>
    <m/>
    <m/>
    <n v="2162"/>
    <n v="2422"/>
    <m/>
    <m/>
    <n v="153560"/>
    <n v="1118"/>
    <n v="5736"/>
    <n v="514"/>
    <m/>
    <m/>
    <m/>
    <m/>
    <m/>
    <m/>
    <m/>
    <n v="18"/>
    <n v="9.5"/>
    <m/>
    <m/>
    <n v="14"/>
    <n v="13"/>
    <n v="22.5"/>
    <n v="8.6999999999999993"/>
    <n v="19000"/>
    <s v="estimate"/>
    <n v="28238"/>
    <n v="31537"/>
    <n v="21322"/>
    <m/>
    <m/>
    <n v="17569"/>
    <m/>
    <m/>
    <m/>
    <n v="344"/>
    <n v="342"/>
    <n v="649"/>
    <n v="430"/>
    <m/>
    <m/>
    <m/>
    <m/>
    <m/>
    <m/>
    <m/>
    <m/>
    <m/>
    <m/>
    <m/>
    <m/>
    <m/>
    <n v="145"/>
    <n v="4350"/>
    <n v="2"/>
    <n v="59"/>
    <n v="1784"/>
    <n v="65"/>
    <n v="34"/>
    <n v="34"/>
    <n v="5"/>
    <n v="0"/>
    <n v="5"/>
    <n v="0"/>
    <m/>
    <m/>
    <m/>
    <m/>
    <m/>
    <n v="761071"/>
    <m/>
    <n v="0.28442247893405515"/>
    <n v="2.0542317173377157E-2"/>
    <n v="0.20719545007814136"/>
    <n v="0"/>
    <n v="0.33757471764383651"/>
    <n v="0.15026503617058984"/>
    <m/>
    <n v="0"/>
    <n v="0.49161792901219648"/>
    <n v="0.50838207098780352"/>
    <m/>
    <m/>
    <m/>
    <m/>
    <m/>
    <m/>
    <m/>
    <m/>
    <m/>
    <m/>
    <m/>
    <n v="821.15426878306573"/>
    <x v="2"/>
  </r>
  <r>
    <s v="Sonoma CCD"/>
    <x v="96"/>
    <s v="261"/>
    <s v="Single College District"/>
    <x v="1"/>
    <n v="0.35390595878374781"/>
    <n v="0.12452739762500666"/>
    <n v="0.27"/>
    <n v="56.7"/>
    <n v="11.7"/>
    <n v="20110"/>
    <x v="5"/>
    <x v="851"/>
    <x v="176"/>
    <x v="29"/>
    <n v="500"/>
    <n v="650"/>
    <n v="30"/>
    <n v="280"/>
    <n v="250"/>
    <n v="11727"/>
    <m/>
    <m/>
    <n v="52513"/>
    <m/>
    <m/>
    <m/>
    <m/>
    <m/>
    <n v="1056"/>
    <n v="65296"/>
    <m/>
    <m/>
    <m/>
    <n v="1903"/>
    <m/>
    <m/>
    <m/>
    <m/>
    <m/>
    <n v="15425"/>
    <n v="17328"/>
    <n v="44552"/>
    <m/>
    <m/>
    <n v="6026"/>
    <m/>
    <m/>
    <m/>
    <m/>
    <m/>
    <m/>
    <n v="50578"/>
    <m/>
    <m/>
    <m/>
    <m/>
    <m/>
    <m/>
    <m/>
    <m/>
    <m/>
    <m/>
    <m/>
    <m/>
    <m/>
    <m/>
    <m/>
    <m/>
    <m/>
    <m/>
    <m/>
    <m/>
    <m/>
    <m/>
    <m/>
    <m/>
    <m/>
    <m/>
    <m/>
    <m/>
    <m/>
    <m/>
    <m/>
    <m/>
    <m/>
    <n v="40685"/>
    <m/>
    <m/>
    <m/>
    <m/>
    <m/>
    <m/>
    <n v="33380"/>
    <m/>
    <n v="4552"/>
    <n v="78617"/>
    <m/>
    <m/>
    <m/>
    <m/>
    <m/>
    <m/>
    <m/>
    <m/>
    <m/>
    <m/>
    <m/>
    <m/>
    <m/>
    <m/>
    <m/>
    <m/>
    <m/>
    <m/>
    <m/>
    <m/>
    <m/>
    <m/>
    <m/>
    <m/>
    <m/>
    <n v="8098"/>
    <m/>
    <m/>
    <m/>
    <m/>
    <m/>
    <m/>
    <n v="8098"/>
    <m/>
    <m/>
    <m/>
    <m/>
    <m/>
    <m/>
    <m/>
    <m/>
    <m/>
    <m/>
    <m/>
    <m/>
    <m/>
    <m/>
    <m/>
    <m/>
    <m/>
    <m/>
    <m/>
    <m/>
    <m/>
    <m/>
    <m/>
    <m/>
    <m/>
    <m/>
    <m/>
    <m/>
    <m/>
    <m/>
    <m/>
    <m/>
    <m/>
    <m/>
    <m/>
    <m/>
    <m/>
    <m/>
    <m/>
    <m/>
    <m/>
    <n v="115874"/>
    <n v="104043"/>
    <n v="219917"/>
    <s v="Dean or other administrator"/>
    <m/>
    <s v="yes"/>
    <m/>
    <m/>
    <s v="Release time"/>
    <m/>
    <m/>
    <n v="2912"/>
    <n v="141"/>
    <m/>
    <m/>
    <n v="155823"/>
    <n v="2275"/>
    <n v="26339"/>
    <n v="453"/>
    <m/>
    <n v="335"/>
    <n v="490"/>
    <m/>
    <n v="17955"/>
    <m/>
    <m/>
    <n v="22"/>
    <n v="11.5"/>
    <m/>
    <m/>
    <n v="16"/>
    <n v="14.45"/>
    <n v="25.95"/>
    <n v="13"/>
    <n v="15595"/>
    <s v="estimate"/>
    <n v="27635"/>
    <n v="35978"/>
    <n v="18988"/>
    <n v="3504"/>
    <m/>
    <m/>
    <n v="86105"/>
    <m/>
    <m/>
    <n v="246"/>
    <n v="242"/>
    <n v="519"/>
    <n v="324"/>
    <m/>
    <m/>
    <m/>
    <m/>
    <m/>
    <m/>
    <m/>
    <m/>
    <m/>
    <m/>
    <m/>
    <m/>
    <m/>
    <n v="116"/>
    <n v="3709"/>
    <n v="2"/>
    <n v="60"/>
    <n v="1660"/>
    <n v="62"/>
    <n v="30"/>
    <n v="30"/>
    <n v="5"/>
    <n v="0"/>
    <n v="5"/>
    <n v="0"/>
    <m/>
    <m/>
    <m/>
    <m/>
    <m/>
    <n v="884277"/>
    <n v="128"/>
    <n v="0.29691201680634055"/>
    <n v="7.8793362950567714E-2"/>
    <n v="0.22998676773510007"/>
    <n v="0"/>
    <n v="0.3574848692915964"/>
    <n v="3.6822983216395273E-2"/>
    <m/>
    <n v="0"/>
    <n v="0.52689878454144068"/>
    <n v="0.47310121545855938"/>
    <m/>
    <m/>
    <m/>
    <m/>
    <m/>
    <m/>
    <m/>
    <m/>
    <m/>
    <m/>
    <m/>
    <n v="673.45377007065247"/>
    <x v="2"/>
  </r>
  <r>
    <s v="Sonoma CCD"/>
    <x v="96"/>
    <s v="261"/>
    <s v="Single College District"/>
    <x v="1"/>
    <n v="0.35390595878374781"/>
    <n v="0.12452739762500666"/>
    <n v="0.27"/>
    <n v="56.7"/>
    <n v="11.7"/>
    <n v="20120"/>
    <x v="6"/>
    <x v="852"/>
    <x v="176"/>
    <x v="29"/>
    <n v="500"/>
    <n v="650"/>
    <n v="30"/>
    <n v="280"/>
    <n v="250"/>
    <n v="8878"/>
    <m/>
    <m/>
    <n v="91926"/>
    <m/>
    <m/>
    <m/>
    <m/>
    <m/>
    <n v="1032"/>
    <n v="101836"/>
    <m/>
    <m/>
    <m/>
    <n v="7435"/>
    <m/>
    <m/>
    <m/>
    <m/>
    <m/>
    <n v="13150"/>
    <n v="20585"/>
    <n v="40367"/>
    <m/>
    <m/>
    <n v="2540"/>
    <m/>
    <m/>
    <m/>
    <m/>
    <m/>
    <m/>
    <n v="42907"/>
    <m/>
    <m/>
    <m/>
    <m/>
    <m/>
    <m/>
    <m/>
    <m/>
    <m/>
    <m/>
    <m/>
    <m/>
    <m/>
    <m/>
    <m/>
    <m/>
    <m/>
    <m/>
    <m/>
    <m/>
    <m/>
    <m/>
    <m/>
    <m/>
    <m/>
    <m/>
    <m/>
    <m/>
    <m/>
    <m/>
    <m/>
    <m/>
    <m/>
    <n v="59714"/>
    <m/>
    <m/>
    <m/>
    <m/>
    <m/>
    <m/>
    <m/>
    <m/>
    <m/>
    <n v="59714"/>
    <m/>
    <m/>
    <m/>
    <m/>
    <m/>
    <m/>
    <m/>
    <m/>
    <m/>
    <m/>
    <m/>
    <m/>
    <m/>
    <m/>
    <m/>
    <m/>
    <m/>
    <m/>
    <m/>
    <m/>
    <m/>
    <m/>
    <m/>
    <m/>
    <m/>
    <n v="7882"/>
    <m/>
    <m/>
    <m/>
    <m/>
    <m/>
    <m/>
    <n v="7882"/>
    <m/>
    <m/>
    <m/>
    <m/>
    <m/>
    <m/>
    <m/>
    <m/>
    <m/>
    <m/>
    <m/>
    <m/>
    <m/>
    <m/>
    <m/>
    <m/>
    <m/>
    <m/>
    <m/>
    <m/>
    <m/>
    <m/>
    <m/>
    <m/>
    <m/>
    <m/>
    <m/>
    <m/>
    <m/>
    <m/>
    <m/>
    <m/>
    <m/>
    <m/>
    <m/>
    <m/>
    <m/>
    <m/>
    <m/>
    <m/>
    <m/>
    <n v="144743"/>
    <n v="88181"/>
    <n v="232924"/>
    <s v="Dean or other administrator"/>
    <m/>
    <s v="yes"/>
    <m/>
    <m/>
    <s v="Release time"/>
    <m/>
    <m/>
    <n v="3296"/>
    <n v="91"/>
    <m/>
    <m/>
    <n v="158517"/>
    <n v="268"/>
    <n v="26607"/>
    <n v="411"/>
    <m/>
    <n v="335"/>
    <n v="218"/>
    <m/>
    <n v="18173"/>
    <m/>
    <m/>
    <n v="24"/>
    <n v="12.25"/>
    <m/>
    <m/>
    <n v="13"/>
    <n v="12.25"/>
    <n v="24.5"/>
    <n v="11.7"/>
    <n v="16555"/>
    <s v="actual"/>
    <n v="39963"/>
    <n v="32778"/>
    <n v="20192"/>
    <n v="3749"/>
    <m/>
    <m/>
    <n v="96682"/>
    <m/>
    <m/>
    <n v="249"/>
    <n v="294"/>
    <n v="590"/>
    <n v="379"/>
    <m/>
    <m/>
    <m/>
    <m/>
    <m/>
    <m/>
    <m/>
    <m/>
    <m/>
    <m/>
    <m/>
    <m/>
    <m/>
    <n v="88"/>
    <n v="3114"/>
    <n v="2"/>
    <n v="69"/>
    <n v="1884"/>
    <n v="62"/>
    <n v="30"/>
    <n v="30"/>
    <n v="5"/>
    <n v="0"/>
    <n v="5"/>
    <n v="0"/>
    <m/>
    <m/>
    <m/>
    <m/>
    <m/>
    <n v="809195"/>
    <n v="144"/>
    <n v="0.4372069859696725"/>
    <n v="8.8376466143463103E-2"/>
    <n v="0.18421030035548075"/>
    <n v="0"/>
    <n v="0.25636688361869109"/>
    <n v="3.3839363912692551E-2"/>
    <m/>
    <n v="0"/>
    <n v="0.62141728632515325"/>
    <n v="0.37858271367484675"/>
    <m/>
    <m/>
    <m/>
    <m/>
    <m/>
    <m/>
    <m/>
    <m/>
    <m/>
    <m/>
    <m/>
    <n v="716.61956073858448"/>
    <x v="2"/>
  </r>
  <r>
    <s v="Sonoma CCD"/>
    <x v="96"/>
    <s v="261"/>
    <s v="Single College District"/>
    <x v="1"/>
    <n v="0.35390595878374781"/>
    <n v="0.12452739762500666"/>
    <n v="0.27"/>
    <n v="56.7"/>
    <n v="11.7"/>
    <n v="20130"/>
    <x v="7"/>
    <x v="853"/>
    <x v="176"/>
    <x v="29"/>
    <n v="500"/>
    <n v="650"/>
    <n v="30"/>
    <n v="280"/>
    <m/>
    <n v="37134.5"/>
    <m/>
    <m/>
    <n v="10091"/>
    <m/>
    <m/>
    <m/>
    <m/>
    <m/>
    <n v="15288"/>
    <n v="62513.5"/>
    <m/>
    <m/>
    <m/>
    <n v="7133"/>
    <m/>
    <m/>
    <m/>
    <m/>
    <m/>
    <n v="16214"/>
    <n v="23347"/>
    <n v="39314"/>
    <m/>
    <m/>
    <m/>
    <m/>
    <m/>
    <m/>
    <m/>
    <m/>
    <m/>
    <n v="39314"/>
    <m/>
    <m/>
    <m/>
    <m/>
    <m/>
    <m/>
    <m/>
    <m/>
    <m/>
    <m/>
    <m/>
    <m/>
    <m/>
    <m/>
    <m/>
    <m/>
    <m/>
    <m/>
    <m/>
    <m/>
    <m/>
    <m/>
    <m/>
    <m/>
    <m/>
    <m/>
    <m/>
    <m/>
    <m/>
    <m/>
    <m/>
    <m/>
    <m/>
    <n v="81945"/>
    <m/>
    <m/>
    <m/>
    <m/>
    <m/>
    <m/>
    <m/>
    <m/>
    <n v="10348"/>
    <n v="92293"/>
    <m/>
    <m/>
    <m/>
    <m/>
    <m/>
    <m/>
    <m/>
    <m/>
    <m/>
    <m/>
    <m/>
    <m/>
    <m/>
    <m/>
    <m/>
    <m/>
    <m/>
    <m/>
    <m/>
    <m/>
    <m/>
    <m/>
    <n v="2209"/>
    <m/>
    <m/>
    <n v="443"/>
    <m/>
    <m/>
    <m/>
    <m/>
    <m/>
    <n v="9505"/>
    <n v="12157"/>
    <m/>
    <m/>
    <m/>
    <m/>
    <m/>
    <m/>
    <m/>
    <m/>
    <m/>
    <m/>
    <m/>
    <m/>
    <m/>
    <m/>
    <m/>
    <m/>
    <m/>
    <m/>
    <m/>
    <m/>
    <n v="1299"/>
    <m/>
    <m/>
    <m/>
    <m/>
    <m/>
    <m/>
    <m/>
    <m/>
    <n v="1299"/>
    <m/>
    <m/>
    <m/>
    <m/>
    <m/>
    <m/>
    <m/>
    <m/>
    <m/>
    <m/>
    <m/>
    <n v="101827.5"/>
    <n v="129096"/>
    <n v="230923.5"/>
    <s v="Dean or other administrator"/>
    <m/>
    <s v="yes"/>
    <m/>
    <m/>
    <s v="Release time"/>
    <m/>
    <m/>
    <n v="2579"/>
    <n v="248"/>
    <m/>
    <m/>
    <n v="160821"/>
    <n v="105"/>
    <n v="136799"/>
    <n v="366"/>
    <n v="47465"/>
    <n v="195955"/>
    <n v="243"/>
    <n v="206"/>
    <n v="18739"/>
    <m/>
    <m/>
    <n v="19"/>
    <n v="12"/>
    <m/>
    <n v="14"/>
    <n v="14"/>
    <n v="12.725"/>
    <n v="24.725000000000001"/>
    <n v="6.5"/>
    <n v="23617"/>
    <s v="estimate"/>
    <n v="39133"/>
    <n v="29099"/>
    <n v="17219"/>
    <n v="6909"/>
    <n v="6480"/>
    <m/>
    <n v="98840"/>
    <m/>
    <m/>
    <n v="173"/>
    <n v="472"/>
    <n v="628"/>
    <n v="170"/>
    <s v="Yes"/>
    <m/>
    <m/>
    <m/>
    <m/>
    <m/>
    <m/>
    <m/>
    <m/>
    <m/>
    <m/>
    <s v="Yes"/>
    <s v="Intermediate Service"/>
    <n v="240"/>
    <n v="7340"/>
    <n v="1"/>
    <n v="82"/>
    <n v="2484"/>
    <n v="62"/>
    <m/>
    <m/>
    <n v="5"/>
    <n v="0"/>
    <n v="210"/>
    <n v="0"/>
    <s v="No"/>
    <m/>
    <m/>
    <s v="No"/>
    <s v="Yes"/>
    <n v="719286"/>
    <n v="56"/>
    <n v="0.27071086312133674"/>
    <n v="0.1011027461475337"/>
    <n v="0.17024685664300082"/>
    <n v="0"/>
    <n v="0.39966915450354773"/>
    <n v="5.2645140057205095E-2"/>
    <m/>
    <n v="0"/>
    <n v="0.44095771976433756"/>
    <n v="0.55904228023566249"/>
    <m/>
    <m/>
    <m/>
    <m/>
    <m/>
    <m/>
    <m/>
    <m/>
    <m/>
    <m/>
    <m/>
    <n v="652.02882757956627"/>
    <x v="2"/>
  </r>
  <r>
    <s v="Sonoma CCD"/>
    <x v="96"/>
    <s v="261"/>
    <s v="Single College District"/>
    <x v="1"/>
    <n v="0.35390595878374781"/>
    <n v="0.12452739762500666"/>
    <n v="0.27"/>
    <n v="56.7"/>
    <n v="11.7"/>
    <n v="20140"/>
    <x v="8"/>
    <x v="854"/>
    <x v="177"/>
    <x v="30"/>
    <n v="175"/>
    <n v="982"/>
    <n v="35"/>
    <n v="285"/>
    <m/>
    <n v="0"/>
    <m/>
    <m/>
    <n v="75000"/>
    <m/>
    <m/>
    <m/>
    <m/>
    <m/>
    <m/>
    <n v="75000"/>
    <m/>
    <m/>
    <m/>
    <n v="125000"/>
    <m/>
    <m/>
    <m/>
    <m/>
    <m/>
    <m/>
    <n v="125000"/>
    <n v="44596"/>
    <m/>
    <m/>
    <m/>
    <m/>
    <m/>
    <m/>
    <m/>
    <m/>
    <m/>
    <n v="44596"/>
    <m/>
    <m/>
    <m/>
    <m/>
    <m/>
    <m/>
    <m/>
    <m/>
    <m/>
    <m/>
    <n v="0"/>
    <n v="48222"/>
    <m/>
    <m/>
    <m/>
    <m/>
    <m/>
    <m/>
    <m/>
    <m/>
    <n v="21778"/>
    <n v="70000"/>
    <m/>
    <m/>
    <m/>
    <m/>
    <m/>
    <m/>
    <m/>
    <m/>
    <m/>
    <m/>
    <n v="0"/>
    <n v="48222"/>
    <n v="0"/>
    <n v="0"/>
    <n v="0"/>
    <n v="0"/>
    <n v="0"/>
    <n v="0"/>
    <n v="0"/>
    <n v="0"/>
    <n v="21778"/>
    <n v="70000"/>
    <m/>
    <m/>
    <m/>
    <n v="7500"/>
    <m/>
    <m/>
    <m/>
    <m/>
    <m/>
    <m/>
    <n v="7500"/>
    <m/>
    <m/>
    <m/>
    <m/>
    <m/>
    <m/>
    <m/>
    <m/>
    <m/>
    <m/>
    <n v="0"/>
    <n v="0"/>
    <n v="0"/>
    <n v="0"/>
    <n v="7500"/>
    <n v="0"/>
    <n v="0"/>
    <n v="0"/>
    <n v="0"/>
    <n v="0"/>
    <n v="0"/>
    <n v="7500"/>
    <n v="5000"/>
    <m/>
    <m/>
    <m/>
    <m/>
    <m/>
    <m/>
    <m/>
    <m/>
    <n v="5000"/>
    <m/>
    <m/>
    <m/>
    <m/>
    <m/>
    <m/>
    <m/>
    <m/>
    <m/>
    <n v="0"/>
    <n v="5000"/>
    <n v="0"/>
    <n v="0"/>
    <n v="0"/>
    <n v="0"/>
    <n v="0"/>
    <n v="0"/>
    <n v="0"/>
    <n v="0"/>
    <n v="5000"/>
    <n v="7267"/>
    <m/>
    <m/>
    <m/>
    <m/>
    <m/>
    <m/>
    <m/>
    <m/>
    <m/>
    <n v="7267"/>
    <n v="119596"/>
    <n v="207500"/>
    <n v="334363"/>
    <s v="Dean or other administrator"/>
    <m/>
    <s v="yes"/>
    <m/>
    <m/>
    <s v="Release time"/>
    <m/>
    <m/>
    <n v="3049"/>
    <n v="238"/>
    <m/>
    <m/>
    <n v="163422"/>
    <n v="27702"/>
    <n v="157234"/>
    <n v="299"/>
    <m/>
    <m/>
    <n v="132"/>
    <m/>
    <n v="18941"/>
    <m/>
    <m/>
    <n v="9"/>
    <m/>
    <m/>
    <n v="12.5"/>
    <n v="12.5"/>
    <m/>
    <n v="0"/>
    <m/>
    <n v="18920"/>
    <s v="actual"/>
    <n v="35978"/>
    <n v="26499"/>
    <n v="16037"/>
    <m/>
    <n v="5935"/>
    <m/>
    <m/>
    <n v="462"/>
    <s v="na"/>
    <m/>
    <n v="462"/>
    <n v="450"/>
    <s v="na"/>
    <s v="Yes"/>
    <m/>
    <m/>
    <m/>
    <m/>
    <m/>
    <m/>
    <m/>
    <m/>
    <m/>
    <m/>
    <s v="No"/>
    <m/>
    <n v="264"/>
    <n v="6029"/>
    <n v="104"/>
    <n v="104"/>
    <n v="2600"/>
    <n v="64.25"/>
    <n v="30"/>
    <n v="64"/>
    <n v="180"/>
    <n v="0"/>
    <n v="180"/>
    <n v="0"/>
    <s v="Yes"/>
    <n v="64"/>
    <s v="Yes"/>
    <s v="No"/>
    <s v="Yes"/>
    <n v="718967"/>
    <n v="92"/>
    <n v="0.22430711532077413"/>
    <n v="0.3738451922012902"/>
    <n v="0.13337600153126991"/>
    <n v="0"/>
    <n v="0.20935330763272253"/>
    <n v="2.2430711532077412E-2"/>
    <n v="1.4953807688051608E-2"/>
    <n v="2.1733864093814208E-2"/>
    <n v="0.35768311685204401"/>
    <n v="0.6205830190541417"/>
    <s v="na"/>
    <s v="Yes"/>
    <m/>
    <m/>
    <s v="College Foundation"/>
    <m/>
    <s v="Textbook Donations from Faculty"/>
    <s v="Textbook Donations from Publisher"/>
    <m/>
    <s v="Other"/>
    <s v="Student equity funds"/>
    <e v="#DIV/0!"/>
    <x v="2"/>
  </r>
  <r>
    <s v="Rancho Santiago CCD"/>
    <x v="97"/>
    <s v="873"/>
    <s v="Multi-College District"/>
    <x v="0"/>
    <n v="0.18323868525210807"/>
    <n v="6.4291860265014628E-2"/>
    <n v="0.26"/>
    <n v="13.9"/>
    <n v="13.3"/>
    <n v="20060"/>
    <x v="0"/>
    <x v="855"/>
    <x v="63"/>
    <x v="12"/>
    <n v="62"/>
    <n v="442"/>
    <n v="36"/>
    <n v="76"/>
    <n v="1"/>
    <m/>
    <m/>
    <m/>
    <m/>
    <m/>
    <m/>
    <m/>
    <m/>
    <n v="30000"/>
    <m/>
    <n v="30000"/>
    <n v="1117"/>
    <m/>
    <m/>
    <m/>
    <m/>
    <m/>
    <m/>
    <m/>
    <m/>
    <n v="3000"/>
    <n v="4117"/>
    <m/>
    <m/>
    <m/>
    <m/>
    <m/>
    <m/>
    <m/>
    <m/>
    <m/>
    <m/>
    <n v="0"/>
    <m/>
    <m/>
    <m/>
    <m/>
    <m/>
    <m/>
    <m/>
    <m/>
    <m/>
    <m/>
    <n v="0"/>
    <m/>
    <m/>
    <m/>
    <m/>
    <m/>
    <m/>
    <m/>
    <m/>
    <m/>
    <m/>
    <m/>
    <m/>
    <m/>
    <m/>
    <m/>
    <m/>
    <m/>
    <m/>
    <m/>
    <m/>
    <m/>
    <m/>
    <m/>
    <m/>
    <m/>
    <m/>
    <m/>
    <m/>
    <m/>
    <n v="43173"/>
    <m/>
    <m/>
    <n v="43173"/>
    <m/>
    <m/>
    <m/>
    <m/>
    <m/>
    <m/>
    <m/>
    <m/>
    <m/>
    <m/>
    <m/>
    <m/>
    <m/>
    <m/>
    <m/>
    <m/>
    <m/>
    <m/>
    <m/>
    <m/>
    <m/>
    <m/>
    <n v="1000"/>
    <m/>
    <m/>
    <m/>
    <m/>
    <m/>
    <m/>
    <m/>
    <m/>
    <m/>
    <n v="1000"/>
    <m/>
    <m/>
    <m/>
    <m/>
    <m/>
    <m/>
    <m/>
    <m/>
    <m/>
    <m/>
    <m/>
    <m/>
    <m/>
    <m/>
    <m/>
    <m/>
    <m/>
    <m/>
    <m/>
    <m/>
    <m/>
    <m/>
    <m/>
    <m/>
    <m/>
    <m/>
    <m/>
    <m/>
    <m/>
    <m/>
    <m/>
    <m/>
    <m/>
    <m/>
    <m/>
    <m/>
    <m/>
    <m/>
    <m/>
    <m/>
    <n v="0"/>
    <n v="34117"/>
    <n v="44173"/>
    <n v="78290"/>
    <s v="Department chair (Faculty position)"/>
    <m/>
    <s v="yes"/>
    <s v="PhD"/>
    <m/>
    <s v="Release time"/>
    <m/>
    <m/>
    <n v="1283"/>
    <n v="1414"/>
    <n v="215"/>
    <n v="216"/>
    <n v="36620"/>
    <n v="2703"/>
    <n v="2703"/>
    <n v="111"/>
    <m/>
    <n v="164"/>
    <n v="334"/>
    <n v="339"/>
    <n v="2593"/>
    <m/>
    <m/>
    <n v="10"/>
    <n v="6.2"/>
    <m/>
    <m/>
    <n v="7"/>
    <n v="5.54"/>
    <n v="11.74"/>
    <n v="0.15"/>
    <n v="4622"/>
    <s v="actual"/>
    <n v="4429"/>
    <n v="3080"/>
    <n v="4676"/>
    <n v="1067"/>
    <m/>
    <n v="649"/>
    <n v="13901"/>
    <m/>
    <m/>
    <n v="7"/>
    <n v="7"/>
    <n v="0"/>
    <n v="0"/>
    <m/>
    <m/>
    <m/>
    <m/>
    <m/>
    <m/>
    <m/>
    <m/>
    <m/>
    <m/>
    <m/>
    <m/>
    <m/>
    <n v="113"/>
    <n v="2731"/>
    <n v="0"/>
    <n v="0"/>
    <n v="0"/>
    <n v="57.5"/>
    <n v="40"/>
    <n v="400"/>
    <n v="5"/>
    <n v="0"/>
    <n v="135"/>
    <n v="0"/>
    <m/>
    <m/>
    <m/>
    <m/>
    <m/>
    <n v="64438"/>
    <n v="543"/>
    <n v="0.38319070123898324"/>
    <n v="5.2586537233363137E-2"/>
    <n v="0"/>
    <n v="0"/>
    <n v="0.55144973815302079"/>
    <n v="1.2773023374632776E-2"/>
    <m/>
    <n v="0"/>
    <n v="0.4357772384723464"/>
    <n v="0.5642227615276536"/>
    <m/>
    <m/>
    <m/>
    <m/>
    <m/>
    <m/>
    <m/>
    <m/>
    <m/>
    <m/>
    <m/>
    <n v="551.8228279386708"/>
    <x v="0"/>
  </r>
  <r>
    <s v="Rancho Santiago CCD"/>
    <x v="97"/>
    <s v="873"/>
    <s v="Multi-College District"/>
    <x v="0"/>
    <n v="0.18323868525210807"/>
    <n v="6.4291860265014628E-2"/>
    <n v="0.26"/>
    <n v="13.9"/>
    <n v="13.3"/>
    <n v="20070"/>
    <x v="1"/>
    <x v="856"/>
    <x v="63"/>
    <x v="12"/>
    <n v="62"/>
    <n v="442"/>
    <n v="36"/>
    <n v="76"/>
    <n v="1"/>
    <m/>
    <m/>
    <m/>
    <m/>
    <m/>
    <m/>
    <m/>
    <m/>
    <n v="30000"/>
    <n v="209952"/>
    <n v="239952"/>
    <n v="1117"/>
    <m/>
    <m/>
    <m/>
    <m/>
    <m/>
    <m/>
    <m/>
    <m/>
    <n v="3000"/>
    <n v="4117"/>
    <m/>
    <m/>
    <m/>
    <m/>
    <m/>
    <m/>
    <m/>
    <m/>
    <m/>
    <m/>
    <n v="0"/>
    <n v="6315"/>
    <m/>
    <m/>
    <m/>
    <m/>
    <m/>
    <m/>
    <m/>
    <m/>
    <m/>
    <n v="6315"/>
    <m/>
    <m/>
    <m/>
    <m/>
    <m/>
    <m/>
    <m/>
    <m/>
    <m/>
    <m/>
    <m/>
    <m/>
    <m/>
    <m/>
    <m/>
    <m/>
    <m/>
    <m/>
    <m/>
    <m/>
    <m/>
    <m/>
    <m/>
    <m/>
    <m/>
    <m/>
    <m/>
    <m/>
    <m/>
    <n v="43173"/>
    <m/>
    <m/>
    <n v="43173"/>
    <m/>
    <m/>
    <m/>
    <m/>
    <m/>
    <m/>
    <m/>
    <m/>
    <m/>
    <m/>
    <m/>
    <m/>
    <m/>
    <m/>
    <m/>
    <m/>
    <m/>
    <m/>
    <m/>
    <m/>
    <m/>
    <m/>
    <n v="1000"/>
    <m/>
    <m/>
    <m/>
    <m/>
    <m/>
    <m/>
    <m/>
    <m/>
    <m/>
    <n v="1000"/>
    <m/>
    <m/>
    <m/>
    <m/>
    <m/>
    <m/>
    <m/>
    <m/>
    <m/>
    <m/>
    <m/>
    <m/>
    <m/>
    <m/>
    <m/>
    <m/>
    <m/>
    <m/>
    <m/>
    <m/>
    <m/>
    <m/>
    <m/>
    <m/>
    <m/>
    <m/>
    <m/>
    <m/>
    <m/>
    <m/>
    <m/>
    <m/>
    <m/>
    <m/>
    <m/>
    <m/>
    <m/>
    <m/>
    <m/>
    <m/>
    <n v="0"/>
    <n v="244069"/>
    <n v="50488"/>
    <n v="294557"/>
    <s v="Department chair (Faculty position)"/>
    <m/>
    <s v="yes"/>
    <s v="PhD"/>
    <m/>
    <s v="Release time"/>
    <m/>
    <m/>
    <n v="4124"/>
    <n v="4310"/>
    <n v="81"/>
    <n v="81"/>
    <n v="39633"/>
    <n v="3163"/>
    <n v="5866"/>
    <n v="108"/>
    <n v="0"/>
    <n v="164"/>
    <n v="241"/>
    <n v="256"/>
    <n v="2847"/>
    <m/>
    <m/>
    <n v="12"/>
    <n v="7.29"/>
    <m/>
    <m/>
    <n v="8"/>
    <n v="5.74"/>
    <n v="13.03"/>
    <n v="0.15"/>
    <n v="5651"/>
    <s v="actual"/>
    <n v="5890"/>
    <n v="3068"/>
    <n v="6262"/>
    <n v="4248"/>
    <m/>
    <n v="1233"/>
    <n v="20701"/>
    <m/>
    <m/>
    <n v="22"/>
    <n v="20"/>
    <n v="0"/>
    <n v="0"/>
    <m/>
    <m/>
    <m/>
    <m/>
    <m/>
    <m/>
    <m/>
    <m/>
    <m/>
    <m/>
    <m/>
    <m/>
    <m/>
    <n v="117"/>
    <n v="2977"/>
    <n v="0"/>
    <n v="0"/>
    <n v="0"/>
    <n v="65.5"/>
    <n v="48"/>
    <n v="480"/>
    <n v="5"/>
    <n v="0"/>
    <n v="130"/>
    <n v="0"/>
    <m/>
    <m/>
    <m/>
    <m/>
    <m/>
    <n v="122888"/>
    <n v="654"/>
    <n v="0.81461992076236522"/>
    <n v="1.3976921274999407E-2"/>
    <n v="0"/>
    <n v="2.1438974459951726E-2"/>
    <n v="0.14656925484710939"/>
    <n v="3.3949286555743029E-3"/>
    <m/>
    <n v="0"/>
    <n v="0.82859684203736461"/>
    <n v="0.17140315796263542"/>
    <m/>
    <m/>
    <m/>
    <m/>
    <m/>
    <m/>
    <m/>
    <m/>
    <m/>
    <m/>
    <m/>
    <n v="523.52136827102515"/>
    <x v="0"/>
  </r>
  <r>
    <s v="Rancho Santiago CCD"/>
    <x v="97"/>
    <s v="873"/>
    <s v="Multi-College District"/>
    <x v="0"/>
    <n v="0.18323868525210807"/>
    <n v="6.4291860265014628E-2"/>
    <n v="0.26"/>
    <n v="13.9"/>
    <n v="13.3"/>
    <n v="20080"/>
    <x v="2"/>
    <x v="857"/>
    <x v="63"/>
    <x v="12"/>
    <n v="62"/>
    <n v="442"/>
    <n v="36"/>
    <n v="88"/>
    <n v="1"/>
    <n v="416"/>
    <m/>
    <m/>
    <m/>
    <m/>
    <m/>
    <m/>
    <m/>
    <m/>
    <m/>
    <n v="416"/>
    <n v="2400"/>
    <m/>
    <m/>
    <m/>
    <m/>
    <m/>
    <m/>
    <m/>
    <m/>
    <m/>
    <n v="2400"/>
    <n v="4719"/>
    <m/>
    <m/>
    <m/>
    <m/>
    <m/>
    <m/>
    <m/>
    <m/>
    <m/>
    <n v="4719"/>
    <m/>
    <m/>
    <m/>
    <m/>
    <m/>
    <m/>
    <m/>
    <m/>
    <m/>
    <m/>
    <n v="0"/>
    <m/>
    <m/>
    <m/>
    <m/>
    <m/>
    <m/>
    <m/>
    <m/>
    <m/>
    <m/>
    <m/>
    <m/>
    <m/>
    <m/>
    <m/>
    <m/>
    <m/>
    <m/>
    <m/>
    <m/>
    <m/>
    <m/>
    <n v="14120"/>
    <m/>
    <m/>
    <m/>
    <m/>
    <m/>
    <m/>
    <n v="12141"/>
    <m/>
    <m/>
    <n v="26261"/>
    <m/>
    <m/>
    <m/>
    <m/>
    <m/>
    <m/>
    <m/>
    <m/>
    <m/>
    <m/>
    <m/>
    <m/>
    <m/>
    <m/>
    <m/>
    <m/>
    <m/>
    <m/>
    <m/>
    <m/>
    <m/>
    <m/>
    <n v="952"/>
    <m/>
    <m/>
    <m/>
    <m/>
    <m/>
    <m/>
    <m/>
    <m/>
    <m/>
    <n v="952"/>
    <m/>
    <m/>
    <m/>
    <m/>
    <m/>
    <m/>
    <m/>
    <m/>
    <m/>
    <m/>
    <m/>
    <m/>
    <m/>
    <m/>
    <m/>
    <m/>
    <m/>
    <m/>
    <m/>
    <m/>
    <m/>
    <m/>
    <m/>
    <m/>
    <m/>
    <m/>
    <m/>
    <m/>
    <m/>
    <m/>
    <n v="12131"/>
    <m/>
    <m/>
    <m/>
    <m/>
    <n v="1555"/>
    <m/>
    <m/>
    <m/>
    <n v="150"/>
    <n v="11436"/>
    <n v="5135"/>
    <n v="29613"/>
    <n v="46184"/>
    <s v="Department chair (Faculty position)"/>
    <m/>
    <s v="No"/>
    <s v="PhD"/>
    <m/>
    <s v="Release time"/>
    <m/>
    <m/>
    <n v="6685"/>
    <n v="6673"/>
    <n v="28"/>
    <n v="28"/>
    <n v="39232"/>
    <n v="3227"/>
    <n v="9094"/>
    <n v="94"/>
    <m/>
    <n v="0"/>
    <n v="767"/>
    <n v="1108"/>
    <n v="2599"/>
    <m/>
    <m/>
    <n v="12"/>
    <n v="8.18"/>
    <m/>
    <m/>
    <n v="9"/>
    <n v="6.38"/>
    <n v="14.559999999999999"/>
    <n v="0.15"/>
    <n v="4012"/>
    <s v="actual"/>
    <n v="6478"/>
    <n v="3146"/>
    <n v="1601"/>
    <n v="3304"/>
    <m/>
    <n v="1405"/>
    <n v="15934"/>
    <m/>
    <m/>
    <n v="2"/>
    <n v="2"/>
    <n v="78"/>
    <n v="77"/>
    <m/>
    <m/>
    <m/>
    <m/>
    <m/>
    <m/>
    <m/>
    <m/>
    <m/>
    <m/>
    <m/>
    <m/>
    <m/>
    <n v="104"/>
    <n v="2865"/>
    <n v="4"/>
    <n v="4"/>
    <n v="34"/>
    <n v="65.5"/>
    <n v="48"/>
    <n v="384"/>
    <n v="5"/>
    <n v="0"/>
    <n v="155"/>
    <n v="0"/>
    <m/>
    <m/>
    <m/>
    <m/>
    <m/>
    <n v="160152"/>
    <n v="246"/>
    <n v="9.0074484670015584E-3"/>
    <n v="5.1966048848085915E-2"/>
    <n v="0.10217824354754894"/>
    <n v="0"/>
    <n v="0.56861683699982679"/>
    <n v="2.0613199376407414E-2"/>
    <m/>
    <n v="0.24761822276112941"/>
    <n v="0.11118569201455049"/>
    <n v="0.64119608522432014"/>
    <m/>
    <m/>
    <m/>
    <m/>
    <m/>
    <m/>
    <m/>
    <m/>
    <m/>
    <m/>
    <m/>
    <n v="535.51208791209035"/>
    <x v="0"/>
  </r>
  <r>
    <s v="Rancho Santiago CCD"/>
    <x v="97"/>
    <s v="873"/>
    <s v="Multi-College District"/>
    <x v="0"/>
    <n v="0.18323868525210807"/>
    <n v="6.4291860265014628E-2"/>
    <n v="0.26"/>
    <n v="13.9"/>
    <n v="13.3"/>
    <n v="20090"/>
    <x v="3"/>
    <x v="858"/>
    <x v="63"/>
    <x v="12"/>
    <n v="62"/>
    <n v="442"/>
    <n v="36"/>
    <n v="88"/>
    <n v="1"/>
    <n v="1181"/>
    <m/>
    <m/>
    <m/>
    <m/>
    <n v="1517"/>
    <m/>
    <m/>
    <m/>
    <m/>
    <n v="2698"/>
    <m/>
    <m/>
    <m/>
    <m/>
    <m/>
    <m/>
    <m/>
    <m/>
    <m/>
    <n v="3280"/>
    <n v="3280"/>
    <n v="4616"/>
    <m/>
    <m/>
    <m/>
    <m/>
    <m/>
    <m/>
    <m/>
    <m/>
    <m/>
    <n v="4616"/>
    <m/>
    <m/>
    <m/>
    <m/>
    <m/>
    <m/>
    <m/>
    <m/>
    <m/>
    <m/>
    <n v="0"/>
    <m/>
    <m/>
    <m/>
    <m/>
    <m/>
    <m/>
    <m/>
    <m/>
    <m/>
    <m/>
    <m/>
    <m/>
    <m/>
    <m/>
    <m/>
    <m/>
    <m/>
    <m/>
    <m/>
    <m/>
    <m/>
    <m/>
    <n v="12735"/>
    <m/>
    <m/>
    <m/>
    <m/>
    <m/>
    <m/>
    <n v="36269"/>
    <m/>
    <m/>
    <n v="49004"/>
    <m/>
    <m/>
    <m/>
    <m/>
    <m/>
    <m/>
    <m/>
    <m/>
    <m/>
    <m/>
    <m/>
    <m/>
    <m/>
    <m/>
    <m/>
    <m/>
    <m/>
    <m/>
    <m/>
    <m/>
    <m/>
    <m/>
    <n v="491"/>
    <m/>
    <m/>
    <m/>
    <m/>
    <m/>
    <m/>
    <m/>
    <m/>
    <m/>
    <n v="491"/>
    <m/>
    <m/>
    <m/>
    <m/>
    <m/>
    <m/>
    <m/>
    <m/>
    <m/>
    <m/>
    <m/>
    <m/>
    <m/>
    <m/>
    <m/>
    <m/>
    <m/>
    <m/>
    <m/>
    <m/>
    <m/>
    <m/>
    <m/>
    <m/>
    <m/>
    <m/>
    <m/>
    <m/>
    <m/>
    <m/>
    <n v="3525"/>
    <m/>
    <m/>
    <m/>
    <m/>
    <m/>
    <m/>
    <m/>
    <m/>
    <n v="2217"/>
    <n v="5742"/>
    <n v="7314"/>
    <n v="52775"/>
    <n v="65831"/>
    <s v="Department chair (Faculty position)"/>
    <m/>
    <s v="No"/>
    <s v="PhD"/>
    <m/>
    <s v="Release time"/>
    <m/>
    <m/>
    <n v="3074"/>
    <n v="3063"/>
    <n v="156"/>
    <n v="156"/>
    <n v="42287"/>
    <n v="2673"/>
    <n v="11767"/>
    <n v="72"/>
    <m/>
    <n v="0"/>
    <n v="840"/>
    <n v="1023"/>
    <n v="3439"/>
    <m/>
    <m/>
    <n v="11"/>
    <n v="7.85"/>
    <m/>
    <m/>
    <n v="8"/>
    <n v="5.9"/>
    <n v="13.75"/>
    <n v="0.15"/>
    <n v="4283"/>
    <s v="actual"/>
    <n v="7091"/>
    <n v="5849"/>
    <n v="1802"/>
    <n v="6296"/>
    <m/>
    <n v="1872"/>
    <n v="22910"/>
    <m/>
    <m/>
    <n v="0"/>
    <n v="2"/>
    <n v="80"/>
    <n v="80"/>
    <m/>
    <m/>
    <m/>
    <m/>
    <m/>
    <m/>
    <m/>
    <m/>
    <m/>
    <m/>
    <m/>
    <m/>
    <m/>
    <n v="126"/>
    <n v="3505"/>
    <n v="4"/>
    <n v="4"/>
    <n v="61"/>
    <n v="40"/>
    <n v="40"/>
    <n v="320"/>
    <n v="0"/>
    <n v="0"/>
    <n v="0"/>
    <n v="0"/>
    <m/>
    <m/>
    <m/>
    <m/>
    <m/>
    <n v="190660"/>
    <n v="297"/>
    <n v="4.0983731068949279E-2"/>
    <n v="4.9824550743570659E-2"/>
    <n v="7.0118940924488463E-2"/>
    <n v="0"/>
    <n v="0.74439094043839527"/>
    <n v="7.4584921997235343E-3"/>
    <m/>
    <n v="8.7223344624872787E-2"/>
    <n v="0.11110267199343775"/>
    <n v="0.80167398338168949"/>
    <m/>
    <m/>
    <m/>
    <m/>
    <m/>
    <m/>
    <m/>
    <m/>
    <m/>
    <m/>
    <m/>
    <n v="595.2085056277042"/>
    <x v="0"/>
  </r>
  <r>
    <s v="Rancho Santiago CCD"/>
    <x v="97"/>
    <s v="873"/>
    <s v="Multi-College District"/>
    <x v="0"/>
    <n v="0.18323868525210807"/>
    <n v="6.4291860265014628E-2"/>
    <n v="0.26"/>
    <n v="13.9"/>
    <n v="13.3"/>
    <n v="20100"/>
    <x v="4"/>
    <x v="859"/>
    <x v="63"/>
    <x v="12"/>
    <n v="62"/>
    <n v="442"/>
    <n v="36"/>
    <n v="88"/>
    <n v="1"/>
    <n v="208"/>
    <m/>
    <m/>
    <m/>
    <m/>
    <m/>
    <m/>
    <m/>
    <m/>
    <n v="15000"/>
    <n v="15208"/>
    <m/>
    <m/>
    <m/>
    <m/>
    <m/>
    <n v="4100"/>
    <m/>
    <m/>
    <m/>
    <m/>
    <n v="4100"/>
    <n v="4599"/>
    <m/>
    <m/>
    <m/>
    <m/>
    <m/>
    <m/>
    <m/>
    <m/>
    <m/>
    <n v="4599"/>
    <m/>
    <m/>
    <m/>
    <m/>
    <m/>
    <m/>
    <m/>
    <m/>
    <m/>
    <m/>
    <n v="0"/>
    <m/>
    <m/>
    <m/>
    <m/>
    <m/>
    <m/>
    <m/>
    <m/>
    <m/>
    <m/>
    <m/>
    <m/>
    <m/>
    <m/>
    <m/>
    <m/>
    <m/>
    <m/>
    <m/>
    <m/>
    <m/>
    <m/>
    <n v="12378"/>
    <m/>
    <m/>
    <m/>
    <m/>
    <m/>
    <m/>
    <n v="27835"/>
    <m/>
    <n v="9333"/>
    <n v="49546"/>
    <m/>
    <m/>
    <m/>
    <m/>
    <m/>
    <m/>
    <m/>
    <m/>
    <m/>
    <m/>
    <m/>
    <m/>
    <m/>
    <m/>
    <m/>
    <m/>
    <m/>
    <m/>
    <m/>
    <m/>
    <m/>
    <m/>
    <m/>
    <m/>
    <m/>
    <m/>
    <m/>
    <m/>
    <m/>
    <m/>
    <m/>
    <m/>
    <n v="0"/>
    <m/>
    <m/>
    <m/>
    <m/>
    <m/>
    <m/>
    <m/>
    <m/>
    <m/>
    <m/>
    <m/>
    <m/>
    <m/>
    <m/>
    <m/>
    <m/>
    <m/>
    <m/>
    <m/>
    <m/>
    <m/>
    <m/>
    <m/>
    <m/>
    <m/>
    <m/>
    <m/>
    <m/>
    <m/>
    <m/>
    <n v="2773"/>
    <m/>
    <m/>
    <m/>
    <m/>
    <m/>
    <m/>
    <m/>
    <m/>
    <n v="27330"/>
    <n v="30103"/>
    <n v="19807"/>
    <n v="53646"/>
    <n v="103556"/>
    <s v="Department chair (Faculty position)"/>
    <m/>
    <s v="No"/>
    <s v="PhD"/>
    <m/>
    <s v="Release time"/>
    <m/>
    <m/>
    <n v="885"/>
    <n v="900"/>
    <n v="194"/>
    <n v="194"/>
    <n v="43171"/>
    <n v="3168"/>
    <n v="14935"/>
    <n v="66"/>
    <m/>
    <n v="0"/>
    <n v="168"/>
    <n v="209"/>
    <n v="3019"/>
    <m/>
    <m/>
    <n v="7"/>
    <n v="6.5"/>
    <m/>
    <m/>
    <n v="5"/>
    <n v="4.4800000000000004"/>
    <n v="10.98"/>
    <n v="0.15"/>
    <n v="6315"/>
    <s v="actual"/>
    <n v="4735"/>
    <n v="7432"/>
    <n v="1428"/>
    <n v="5395"/>
    <m/>
    <n v="1641"/>
    <n v="20631"/>
    <m/>
    <m/>
    <n v="0"/>
    <n v="1"/>
    <n v="55"/>
    <n v="55"/>
    <m/>
    <m/>
    <m/>
    <m/>
    <m/>
    <m/>
    <m/>
    <m/>
    <m/>
    <m/>
    <m/>
    <m/>
    <m/>
    <n v="108"/>
    <n v="2449"/>
    <n v="3"/>
    <n v="3"/>
    <n v="55"/>
    <n v="40"/>
    <n v="40"/>
    <n v="310"/>
    <n v="0"/>
    <n v="0"/>
    <n v="0"/>
    <n v="0"/>
    <m/>
    <m/>
    <m/>
    <m/>
    <m/>
    <n v="156516"/>
    <n v="324"/>
    <n v="0.14685773880798794"/>
    <n v="3.9592104754915217E-2"/>
    <n v="4.4410753601915869E-2"/>
    <n v="0"/>
    <n v="0.47844644443586076"/>
    <n v="0"/>
    <m/>
    <n v="0.29069295839932019"/>
    <n v="0.19126849240990382"/>
    <n v="0.51803854919077597"/>
    <m/>
    <m/>
    <m/>
    <m/>
    <m/>
    <m/>
    <m/>
    <m/>
    <m/>
    <m/>
    <m/>
    <n v="753.69407580882819"/>
    <x v="0"/>
  </r>
  <r>
    <s v="Rancho Santiago CCD"/>
    <x v="97"/>
    <s v="873"/>
    <s v="Multi-College District"/>
    <x v="0"/>
    <n v="0.18323868525210807"/>
    <n v="6.4291860265014628E-2"/>
    <n v="0.26"/>
    <n v="13.9"/>
    <n v="13.3"/>
    <n v="20110"/>
    <x v="5"/>
    <x v="860"/>
    <x v="63"/>
    <x v="12"/>
    <n v="62"/>
    <n v="442"/>
    <n v="36"/>
    <n v="88"/>
    <n v="1"/>
    <n v="4210"/>
    <m/>
    <m/>
    <m/>
    <m/>
    <m/>
    <m/>
    <m/>
    <n v="4967"/>
    <m/>
    <n v="9177"/>
    <n v="2500"/>
    <m/>
    <m/>
    <m/>
    <m/>
    <n v="3982"/>
    <m/>
    <m/>
    <m/>
    <m/>
    <n v="6482"/>
    <n v="2346"/>
    <m/>
    <m/>
    <m/>
    <m/>
    <m/>
    <m/>
    <m/>
    <m/>
    <m/>
    <n v="2346"/>
    <n v="0"/>
    <m/>
    <m/>
    <m/>
    <m/>
    <m/>
    <m/>
    <m/>
    <m/>
    <m/>
    <n v="0"/>
    <m/>
    <m/>
    <m/>
    <m/>
    <m/>
    <m/>
    <m/>
    <m/>
    <m/>
    <m/>
    <m/>
    <m/>
    <m/>
    <m/>
    <m/>
    <m/>
    <m/>
    <m/>
    <m/>
    <m/>
    <m/>
    <m/>
    <n v="19602"/>
    <m/>
    <m/>
    <m/>
    <m/>
    <m/>
    <m/>
    <m/>
    <m/>
    <m/>
    <n v="19602"/>
    <m/>
    <m/>
    <m/>
    <m/>
    <m/>
    <m/>
    <m/>
    <m/>
    <m/>
    <m/>
    <m/>
    <m/>
    <m/>
    <m/>
    <m/>
    <m/>
    <m/>
    <m/>
    <m/>
    <m/>
    <m/>
    <m/>
    <n v="231"/>
    <m/>
    <m/>
    <m/>
    <m/>
    <m/>
    <m/>
    <m/>
    <m/>
    <m/>
    <n v="231"/>
    <m/>
    <m/>
    <m/>
    <m/>
    <m/>
    <m/>
    <m/>
    <m/>
    <m/>
    <m/>
    <m/>
    <m/>
    <m/>
    <m/>
    <m/>
    <m/>
    <m/>
    <m/>
    <m/>
    <m/>
    <m/>
    <m/>
    <m/>
    <m/>
    <m/>
    <m/>
    <m/>
    <m/>
    <m/>
    <m/>
    <n v="21744"/>
    <m/>
    <m/>
    <m/>
    <m/>
    <n v="1092"/>
    <m/>
    <m/>
    <m/>
    <n v="9381"/>
    <n v="32217"/>
    <n v="11523"/>
    <n v="26315"/>
    <n v="70055"/>
    <s v="Department chair (Faculty position)"/>
    <m/>
    <s v="No"/>
    <s v="PhD"/>
    <m/>
    <s v="Release time"/>
    <m/>
    <m/>
    <n v="356"/>
    <n v="472"/>
    <n v="123"/>
    <n v="123"/>
    <n v="42479"/>
    <n v="10"/>
    <n v="14908"/>
    <n v="32"/>
    <n v="0"/>
    <n v="4"/>
    <n v="132"/>
    <n v="152"/>
    <n v="4714"/>
    <m/>
    <m/>
    <n v="6"/>
    <n v="6"/>
    <m/>
    <m/>
    <n v="5"/>
    <n v="4.5"/>
    <n v="10.5"/>
    <n v="0.35"/>
    <n v="7071"/>
    <s v="actual"/>
    <n v="4319"/>
    <n v="7146"/>
    <n v="4075"/>
    <n v="5013"/>
    <m/>
    <n v="1931"/>
    <n v="22484"/>
    <m/>
    <m/>
    <n v="0"/>
    <n v="0"/>
    <n v="42"/>
    <n v="41"/>
    <m/>
    <m/>
    <m/>
    <m/>
    <m/>
    <m/>
    <m/>
    <m/>
    <m/>
    <m/>
    <m/>
    <m/>
    <m/>
    <n v="113"/>
    <n v="2744"/>
    <n v="4"/>
    <n v="4"/>
    <n v="91"/>
    <n v="48"/>
    <n v="40"/>
    <n v="40"/>
    <n v="0"/>
    <n v="0"/>
    <n v="0"/>
    <n v="0"/>
    <m/>
    <m/>
    <m/>
    <m/>
    <m/>
    <n v="347973"/>
    <n v="295"/>
    <n v="0.13099707372778532"/>
    <n v="9.2527299978588246E-2"/>
    <n v="3.3487973734922558E-2"/>
    <n v="0"/>
    <n v="0.27980872171864962"/>
    <n v="3.2974091785026049E-3"/>
    <m/>
    <n v="0.45988152166155166"/>
    <n v="0.16448504746270787"/>
    <n v="0.37563343087574047"/>
    <m/>
    <m/>
    <m/>
    <m/>
    <m/>
    <m/>
    <m/>
    <m/>
    <m/>
    <m/>
    <m/>
    <n v="783.41177324262787"/>
    <x v="0"/>
  </r>
  <r>
    <s v="Rancho Santiago CCD"/>
    <x v="97"/>
    <s v="873"/>
    <s v="Multi-College District"/>
    <x v="0"/>
    <n v="0.18323868525210807"/>
    <n v="6.4291860265014628E-2"/>
    <n v="0.26"/>
    <n v="13.9"/>
    <n v="13.3"/>
    <n v="20120"/>
    <x v="6"/>
    <x v="861"/>
    <x v="63"/>
    <x v="12"/>
    <n v="62"/>
    <n v="442"/>
    <n v="36"/>
    <n v="88"/>
    <n v="1"/>
    <n v="3860"/>
    <m/>
    <m/>
    <m/>
    <m/>
    <m/>
    <m/>
    <m/>
    <n v="4965"/>
    <m/>
    <n v="8825"/>
    <m/>
    <m/>
    <m/>
    <m/>
    <m/>
    <m/>
    <m/>
    <m/>
    <m/>
    <n v="5462"/>
    <n v="5462"/>
    <n v="2285"/>
    <m/>
    <m/>
    <m/>
    <m/>
    <m/>
    <m/>
    <m/>
    <m/>
    <m/>
    <n v="2285"/>
    <n v="0"/>
    <m/>
    <m/>
    <m/>
    <m/>
    <m/>
    <m/>
    <m/>
    <m/>
    <m/>
    <n v="0"/>
    <m/>
    <m/>
    <m/>
    <m/>
    <m/>
    <m/>
    <m/>
    <m/>
    <m/>
    <m/>
    <m/>
    <m/>
    <m/>
    <m/>
    <m/>
    <m/>
    <m/>
    <m/>
    <m/>
    <m/>
    <m/>
    <m/>
    <n v="24027"/>
    <m/>
    <m/>
    <m/>
    <m/>
    <m/>
    <m/>
    <m/>
    <m/>
    <m/>
    <n v="24027"/>
    <m/>
    <m/>
    <m/>
    <m/>
    <m/>
    <m/>
    <m/>
    <m/>
    <m/>
    <m/>
    <m/>
    <m/>
    <m/>
    <m/>
    <m/>
    <m/>
    <m/>
    <m/>
    <m/>
    <m/>
    <m/>
    <m/>
    <n v="314"/>
    <m/>
    <m/>
    <m/>
    <m/>
    <m/>
    <m/>
    <m/>
    <m/>
    <m/>
    <n v="314"/>
    <m/>
    <m/>
    <m/>
    <m/>
    <m/>
    <m/>
    <m/>
    <m/>
    <m/>
    <m/>
    <m/>
    <m/>
    <m/>
    <m/>
    <m/>
    <m/>
    <m/>
    <m/>
    <m/>
    <m/>
    <m/>
    <m/>
    <m/>
    <m/>
    <m/>
    <m/>
    <m/>
    <m/>
    <m/>
    <m/>
    <n v="25452"/>
    <m/>
    <m/>
    <m/>
    <m/>
    <n v="2357"/>
    <m/>
    <m/>
    <m/>
    <n v="22232"/>
    <n v="50041"/>
    <n v="11110"/>
    <n v="29803"/>
    <n v="90954"/>
    <s v="Department chair (Faculty position)"/>
    <m/>
    <s v="No"/>
    <s v="PhD"/>
    <m/>
    <s v="Release time"/>
    <m/>
    <m/>
    <n v="349"/>
    <n v="370"/>
    <n v="616"/>
    <n v="625"/>
    <n v="41112"/>
    <n v="35"/>
    <n v="14953"/>
    <n v="30"/>
    <n v="0"/>
    <n v="0"/>
    <n v="125"/>
    <n v="139"/>
    <n v="4334"/>
    <m/>
    <m/>
    <n v="6"/>
    <n v="6"/>
    <m/>
    <m/>
    <n v="5"/>
    <n v="4.5"/>
    <n v="10.5"/>
    <n v="0"/>
    <n v="6027"/>
    <s v="actual"/>
    <n v="4196"/>
    <n v="8020"/>
    <n v="3875"/>
    <n v="4997"/>
    <m/>
    <n v="1195"/>
    <n v="22283"/>
    <m/>
    <m/>
    <n v="4"/>
    <n v="4"/>
    <n v="26"/>
    <n v="25"/>
    <m/>
    <m/>
    <m/>
    <m/>
    <m/>
    <m/>
    <m/>
    <m/>
    <m/>
    <m/>
    <m/>
    <m/>
    <m/>
    <n v="111"/>
    <n v="2082"/>
    <n v="3"/>
    <n v="3"/>
    <n v="71"/>
    <n v="48"/>
    <n v="48"/>
    <n v="48"/>
    <n v="0"/>
    <n v="0"/>
    <n v="0"/>
    <n v="0"/>
    <m/>
    <m/>
    <m/>
    <m/>
    <m/>
    <n v="397819"/>
    <n v="307"/>
    <n v="9.7027068628097721E-2"/>
    <n v="6.0052334146931417E-2"/>
    <n v="2.5122589440816238E-2"/>
    <n v="0"/>
    <n v="0.26416650174813644"/>
    <n v="3.4522945664841567E-3"/>
    <m/>
    <n v="0.55017921146953408"/>
    <n v="0.12214965806891395"/>
    <n v="0.327671130461552"/>
    <m/>
    <m/>
    <m/>
    <m/>
    <m/>
    <m/>
    <m/>
    <m/>
    <m/>
    <m/>
    <m/>
    <n v="762.46273015872339"/>
    <x v="0"/>
  </r>
  <r>
    <s v="Rancho Santiago CCD"/>
    <x v="97"/>
    <s v="873"/>
    <s v="Multi-College District"/>
    <x v="0"/>
    <n v="0.18323868525210807"/>
    <n v="6.4291860265014628E-2"/>
    <n v="0.26"/>
    <n v="13.9"/>
    <n v="13.3"/>
    <n v="20130"/>
    <x v="7"/>
    <x v="862"/>
    <x v="63"/>
    <x v="12"/>
    <n v="62"/>
    <n v="442"/>
    <n v="36"/>
    <n v="93"/>
    <m/>
    <n v="4907"/>
    <m/>
    <m/>
    <m/>
    <m/>
    <m/>
    <m/>
    <m/>
    <n v="4000"/>
    <n v="2354"/>
    <n v="11261"/>
    <n v="1000"/>
    <m/>
    <m/>
    <m/>
    <m/>
    <m/>
    <m/>
    <m/>
    <m/>
    <m/>
    <n v="1000"/>
    <n v="2710"/>
    <m/>
    <m/>
    <m/>
    <m/>
    <m/>
    <m/>
    <m/>
    <m/>
    <m/>
    <n v="2710"/>
    <m/>
    <m/>
    <m/>
    <m/>
    <m/>
    <m/>
    <m/>
    <m/>
    <m/>
    <m/>
    <m/>
    <m/>
    <m/>
    <m/>
    <m/>
    <m/>
    <m/>
    <m/>
    <m/>
    <m/>
    <m/>
    <m/>
    <m/>
    <m/>
    <m/>
    <m/>
    <m/>
    <m/>
    <m/>
    <m/>
    <m/>
    <m/>
    <m/>
    <n v="27429"/>
    <m/>
    <m/>
    <m/>
    <m/>
    <m/>
    <m/>
    <m/>
    <m/>
    <m/>
    <n v="27429"/>
    <m/>
    <m/>
    <m/>
    <m/>
    <m/>
    <m/>
    <m/>
    <m/>
    <m/>
    <m/>
    <m/>
    <m/>
    <m/>
    <m/>
    <m/>
    <m/>
    <m/>
    <m/>
    <m/>
    <m/>
    <m/>
    <m/>
    <m/>
    <m/>
    <m/>
    <m/>
    <m/>
    <m/>
    <m/>
    <m/>
    <m/>
    <n v="2833"/>
    <n v="2833"/>
    <m/>
    <m/>
    <m/>
    <m/>
    <m/>
    <m/>
    <m/>
    <m/>
    <m/>
    <m/>
    <m/>
    <m/>
    <m/>
    <m/>
    <m/>
    <m/>
    <m/>
    <m/>
    <m/>
    <m/>
    <m/>
    <m/>
    <m/>
    <m/>
    <m/>
    <m/>
    <m/>
    <m/>
    <m/>
    <m/>
    <n v="25957"/>
    <m/>
    <m/>
    <m/>
    <m/>
    <m/>
    <m/>
    <m/>
    <m/>
    <n v="12445"/>
    <n v="38402"/>
    <n v="13971"/>
    <n v="31262"/>
    <n v="83635"/>
    <s v="Dean or other administrator"/>
    <m/>
    <s v="No"/>
    <s v="PhD"/>
    <m/>
    <s v="Release time"/>
    <m/>
    <m/>
    <n v="538"/>
    <n v="538"/>
    <n v="73"/>
    <n v="73"/>
    <n v="41855"/>
    <n v="42"/>
    <n v="14991"/>
    <n v="25"/>
    <m/>
    <m/>
    <n v="268"/>
    <n v="301"/>
    <n v="5278"/>
    <m/>
    <m/>
    <n v="6"/>
    <n v="6"/>
    <m/>
    <n v="4.5"/>
    <n v="4.5"/>
    <n v="4.5"/>
    <m/>
    <n v="0.38"/>
    <n v="4844"/>
    <s v="actual"/>
    <n v="3978"/>
    <n v="9593"/>
    <n v="3.4889999999999999"/>
    <n v="4925"/>
    <n v="56"/>
    <m/>
    <n v="22041"/>
    <m/>
    <m/>
    <n v="7"/>
    <n v="7"/>
    <n v="14"/>
    <n v="14"/>
    <s v="Yes"/>
    <s v="Santa Ana College"/>
    <m/>
    <m/>
    <m/>
    <m/>
    <m/>
    <m/>
    <m/>
    <m/>
    <m/>
    <s v="No"/>
    <m/>
    <n v="115"/>
    <n v="3522"/>
    <n v="3"/>
    <n v="3"/>
    <n v="77"/>
    <n v="48"/>
    <n v="48"/>
    <n v="48"/>
    <m/>
    <m/>
    <m/>
    <m/>
    <s v="No"/>
    <m/>
    <m/>
    <s v="No"/>
    <s v="Yes"/>
    <n v="204959"/>
    <n v="182"/>
    <n v="0.13464458659652059"/>
    <n v="1.1956716685598135E-2"/>
    <n v="3.2402702217970945E-2"/>
    <n v="0"/>
    <n v="0.32796078196927125"/>
    <n v="3.3873378370299516E-2"/>
    <m/>
    <n v="0.45916183416033957"/>
    <n v="0.16704728881449155"/>
    <n v="0.37379087702516889"/>
    <m/>
    <m/>
    <m/>
    <m/>
    <m/>
    <m/>
    <m/>
    <m/>
    <m/>
    <m/>
    <m/>
    <e v="#DIV/0!"/>
    <x v="0"/>
  </r>
  <r>
    <s v="Rancho Santiago CCD"/>
    <x v="97"/>
    <s v="873"/>
    <s v="Multi-College District"/>
    <x v="0"/>
    <n v="0.18323868525210807"/>
    <n v="6.4291860265014628E-2"/>
    <n v="0.26"/>
    <n v="13.9"/>
    <n v="13.3"/>
    <n v="20140"/>
    <x v="8"/>
    <x v="863"/>
    <x v="63"/>
    <x v="12"/>
    <n v="62"/>
    <n v="442"/>
    <n v="36"/>
    <n v="109"/>
    <m/>
    <n v="8753"/>
    <n v="4126"/>
    <m/>
    <m/>
    <m/>
    <m/>
    <m/>
    <m/>
    <n v="5000"/>
    <n v="115"/>
    <n v="17994"/>
    <n v="923"/>
    <n v="7307"/>
    <m/>
    <m/>
    <m/>
    <m/>
    <m/>
    <m/>
    <m/>
    <m/>
    <n v="8230"/>
    <n v="2570"/>
    <m/>
    <m/>
    <m/>
    <m/>
    <m/>
    <m/>
    <m/>
    <m/>
    <m/>
    <n v="2570"/>
    <m/>
    <m/>
    <m/>
    <m/>
    <m/>
    <m/>
    <m/>
    <m/>
    <m/>
    <m/>
    <n v="0"/>
    <n v="24597"/>
    <n v="7972"/>
    <m/>
    <m/>
    <m/>
    <m/>
    <m/>
    <m/>
    <m/>
    <m/>
    <n v="32569"/>
    <m/>
    <m/>
    <m/>
    <m/>
    <m/>
    <m/>
    <m/>
    <m/>
    <m/>
    <m/>
    <n v="0"/>
    <n v="24597"/>
    <n v="7972"/>
    <n v="0"/>
    <n v="0"/>
    <n v="0"/>
    <n v="0"/>
    <n v="0"/>
    <n v="0"/>
    <n v="0"/>
    <n v="0"/>
    <n v="32569"/>
    <m/>
    <m/>
    <m/>
    <m/>
    <m/>
    <m/>
    <m/>
    <m/>
    <m/>
    <m/>
    <n v="0"/>
    <n v="1265"/>
    <m/>
    <m/>
    <m/>
    <m/>
    <m/>
    <m/>
    <m/>
    <m/>
    <m/>
    <n v="1265"/>
    <n v="1265"/>
    <n v="0"/>
    <n v="0"/>
    <n v="0"/>
    <n v="0"/>
    <n v="0"/>
    <n v="0"/>
    <n v="0"/>
    <n v="0"/>
    <n v="0"/>
    <n v="1265"/>
    <m/>
    <m/>
    <m/>
    <m/>
    <m/>
    <m/>
    <m/>
    <m/>
    <m/>
    <n v="0"/>
    <m/>
    <m/>
    <m/>
    <m/>
    <m/>
    <m/>
    <m/>
    <m/>
    <m/>
    <n v="0"/>
    <n v="0"/>
    <n v="0"/>
    <n v="0"/>
    <n v="0"/>
    <n v="0"/>
    <n v="0"/>
    <n v="0"/>
    <n v="0"/>
    <n v="0"/>
    <n v="0"/>
    <m/>
    <n v="2743"/>
    <m/>
    <m/>
    <m/>
    <m/>
    <m/>
    <m/>
    <m/>
    <m/>
    <n v="2743"/>
    <n v="20564"/>
    <n v="42064"/>
    <n v="65371"/>
    <s v="Dean or other administrator"/>
    <m/>
    <s v="No"/>
    <s v="M.A."/>
    <m/>
    <s v="Release time"/>
    <s v="Stipend"/>
    <m/>
    <n v="712"/>
    <n v="727"/>
    <n v="107"/>
    <n v="107"/>
    <n v="39980"/>
    <n v="103"/>
    <n v="15063"/>
    <n v="25"/>
    <m/>
    <n v="0"/>
    <n v="154"/>
    <n v="166"/>
    <n v="4773"/>
    <s v="No"/>
    <m/>
    <n v="6"/>
    <n v="6"/>
    <n v="5"/>
    <m/>
    <n v="5"/>
    <n v="4.4800000000000004"/>
    <n v="10.48"/>
    <n v="0.12"/>
    <n v="3792"/>
    <s v="actual"/>
    <n v="3034"/>
    <n v="9742"/>
    <n v="4212"/>
    <n v="4481"/>
    <n v="44"/>
    <m/>
    <n v="21513"/>
    <n v="3"/>
    <n v="14"/>
    <m/>
    <n v="16"/>
    <n v="0"/>
    <n v="0"/>
    <s v="Yes"/>
    <s v="Santa Ana College"/>
    <m/>
    <m/>
    <m/>
    <m/>
    <m/>
    <m/>
    <m/>
    <m/>
    <m/>
    <s v="No"/>
    <m/>
    <n v="82"/>
    <n v="2254"/>
    <n v="2"/>
    <n v="2"/>
    <n v="35"/>
    <n v="48"/>
    <n v="48"/>
    <n v="48"/>
    <n v="0"/>
    <n v="0"/>
    <n v="0"/>
    <n v="0"/>
    <s v="No"/>
    <m/>
    <s v="Yes"/>
    <s v="No"/>
    <s v="Yes"/>
    <n v="194503"/>
    <n v="189"/>
    <n v="0.27525967171987581"/>
    <n v="0.12589680439338544"/>
    <n v="3.93140689296477E-2"/>
    <n v="0"/>
    <n v="0.4982178641905432"/>
    <n v="1.935108840311453E-2"/>
    <n v="0"/>
    <n v="4.1960502363433329E-2"/>
    <n v="0.31457374064952348"/>
    <n v="0.64346575698704322"/>
    <n v="47.41"/>
    <s v="Yes"/>
    <m/>
    <m/>
    <m/>
    <m/>
    <s v="Textbook Donations from Faculty"/>
    <m/>
    <s v="Textbook Donations from Bookstore"/>
    <m/>
    <m/>
    <n v="786.69541984732314"/>
    <x v="0"/>
  </r>
  <r>
    <s v="Sequoias CCD"/>
    <x v="98"/>
    <s v="561"/>
    <s v="Single College District"/>
    <x v="2"/>
    <n v="0.70502062295548285"/>
    <n v="0.42006826909401224"/>
    <n v="0.13"/>
    <n v="104"/>
    <n v="48.9"/>
    <n v="20060"/>
    <x v="0"/>
    <x v="864"/>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equoias CCD"/>
    <x v="98"/>
    <s v="561"/>
    <s v="Single College District"/>
    <x v="2"/>
    <n v="0.70502062295548285"/>
    <n v="0.42006826909401224"/>
    <n v="0.13"/>
    <n v="104"/>
    <n v="48.9"/>
    <n v="20070"/>
    <x v="1"/>
    <x v="865"/>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Sequoias CCD"/>
    <x v="98"/>
    <s v="561"/>
    <s v="Single College District"/>
    <x v="2"/>
    <n v="0.70502062295548285"/>
    <n v="0.42006826909401224"/>
    <n v="0.13"/>
    <n v="104"/>
    <n v="48.9"/>
    <n v="20080"/>
    <x v="2"/>
    <x v="866"/>
    <x v="178"/>
    <x v="10"/>
    <n v="61"/>
    <n v="340"/>
    <n v="36"/>
    <n v="106"/>
    <n v="108"/>
    <n v="35000"/>
    <m/>
    <m/>
    <m/>
    <m/>
    <m/>
    <m/>
    <m/>
    <m/>
    <m/>
    <n v="35000"/>
    <n v="4000"/>
    <m/>
    <m/>
    <m/>
    <m/>
    <m/>
    <m/>
    <m/>
    <m/>
    <m/>
    <n v="4000"/>
    <n v="26000"/>
    <m/>
    <m/>
    <m/>
    <m/>
    <m/>
    <m/>
    <m/>
    <m/>
    <m/>
    <n v="26000"/>
    <n v="1500"/>
    <m/>
    <m/>
    <m/>
    <m/>
    <m/>
    <m/>
    <m/>
    <m/>
    <m/>
    <n v="1500"/>
    <m/>
    <m/>
    <m/>
    <m/>
    <m/>
    <m/>
    <m/>
    <m/>
    <m/>
    <m/>
    <m/>
    <m/>
    <m/>
    <m/>
    <m/>
    <m/>
    <m/>
    <m/>
    <m/>
    <m/>
    <m/>
    <m/>
    <m/>
    <m/>
    <m/>
    <m/>
    <m/>
    <m/>
    <m/>
    <n v="36000"/>
    <m/>
    <m/>
    <n v="36000"/>
    <m/>
    <m/>
    <m/>
    <m/>
    <m/>
    <m/>
    <m/>
    <m/>
    <m/>
    <m/>
    <m/>
    <m/>
    <m/>
    <m/>
    <m/>
    <m/>
    <m/>
    <m/>
    <m/>
    <m/>
    <m/>
    <m/>
    <n v="4000"/>
    <m/>
    <m/>
    <m/>
    <m/>
    <m/>
    <m/>
    <m/>
    <m/>
    <m/>
    <n v="4000"/>
    <m/>
    <m/>
    <m/>
    <m/>
    <m/>
    <m/>
    <m/>
    <m/>
    <m/>
    <m/>
    <m/>
    <m/>
    <m/>
    <m/>
    <m/>
    <m/>
    <m/>
    <m/>
    <m/>
    <m/>
    <m/>
    <m/>
    <m/>
    <m/>
    <m/>
    <m/>
    <m/>
    <m/>
    <m/>
    <m/>
    <n v="9869"/>
    <m/>
    <m/>
    <m/>
    <m/>
    <m/>
    <m/>
    <m/>
    <m/>
    <m/>
    <n v="9869"/>
    <n v="62500"/>
    <n v="44000"/>
    <n v="116369"/>
    <s v="Dean or other administrator"/>
    <m/>
    <s v="yes"/>
    <m/>
    <m/>
    <m/>
    <m/>
    <s v="There are none"/>
    <n v="250"/>
    <n v="240"/>
    <n v="100"/>
    <n v="100"/>
    <n v="53000"/>
    <n v="3500"/>
    <n v="3700"/>
    <n v="257"/>
    <m/>
    <n v="10"/>
    <n v="35"/>
    <n v="30"/>
    <n v="350"/>
    <m/>
    <m/>
    <n v="7"/>
    <n v="1.65"/>
    <m/>
    <m/>
    <n v="6"/>
    <n v="5"/>
    <n v="6.65"/>
    <n v="4.3"/>
    <n v="4700"/>
    <s v="estimate"/>
    <n v="2341"/>
    <n v="4282"/>
    <m/>
    <n v="46"/>
    <m/>
    <m/>
    <n v="6669"/>
    <m/>
    <m/>
    <n v="4"/>
    <n v="4"/>
    <n v="0"/>
    <n v="0"/>
    <m/>
    <m/>
    <m/>
    <m/>
    <m/>
    <m/>
    <m/>
    <m/>
    <m/>
    <m/>
    <m/>
    <m/>
    <m/>
    <n v="55"/>
    <n v="1650"/>
    <n v="6"/>
    <n v="6"/>
    <n v="180"/>
    <n v="64"/>
    <n v="35"/>
    <n v="35"/>
    <n v="6"/>
    <n v="0"/>
    <n v="6"/>
    <n v="0"/>
    <m/>
    <m/>
    <m/>
    <m/>
    <m/>
    <n v="232758"/>
    <n v="3"/>
    <n v="0.30076738650327839"/>
    <n v="3.4373415600374671E-2"/>
    <n v="0.22342720140243535"/>
    <n v="1.2890030850140502E-2"/>
    <n v="0.30936074040337203"/>
    <n v="3.4373415600374671E-2"/>
    <m/>
    <n v="8.4807809640024406E-2"/>
    <n v="0.53708461875585423"/>
    <n v="0.3781075716041214"/>
    <m/>
    <m/>
    <m/>
    <m/>
    <m/>
    <m/>
    <m/>
    <m/>
    <m/>
    <m/>
    <m/>
    <n v="1250.6577586824242"/>
    <x v="0"/>
  </r>
  <r>
    <s v="Sequoias CCD"/>
    <x v="98"/>
    <s v="561"/>
    <s v="Single College District"/>
    <x v="2"/>
    <n v="0.70502062295548285"/>
    <n v="0.42006826909401224"/>
    <n v="0.13"/>
    <n v="104"/>
    <n v="48.9"/>
    <n v="20090"/>
    <x v="3"/>
    <x v="867"/>
    <x v="178"/>
    <x v="10"/>
    <n v="61"/>
    <n v="340"/>
    <n v="36"/>
    <n v="106"/>
    <n v="108"/>
    <n v="31000"/>
    <m/>
    <m/>
    <n v="16970"/>
    <m/>
    <m/>
    <m/>
    <m/>
    <m/>
    <m/>
    <n v="47970"/>
    <n v="4000"/>
    <m/>
    <m/>
    <m/>
    <m/>
    <m/>
    <m/>
    <m/>
    <m/>
    <m/>
    <n v="4000"/>
    <n v="22000"/>
    <m/>
    <m/>
    <m/>
    <m/>
    <m/>
    <m/>
    <m/>
    <m/>
    <m/>
    <n v="22000"/>
    <n v="2000"/>
    <m/>
    <m/>
    <m/>
    <m/>
    <m/>
    <m/>
    <m/>
    <m/>
    <m/>
    <n v="2000"/>
    <m/>
    <m/>
    <m/>
    <m/>
    <m/>
    <m/>
    <m/>
    <m/>
    <m/>
    <m/>
    <m/>
    <m/>
    <m/>
    <m/>
    <m/>
    <m/>
    <m/>
    <m/>
    <m/>
    <m/>
    <m/>
    <m/>
    <n v="2000"/>
    <m/>
    <m/>
    <m/>
    <m/>
    <m/>
    <m/>
    <n v="36000"/>
    <m/>
    <m/>
    <n v="38000"/>
    <m/>
    <m/>
    <m/>
    <m/>
    <m/>
    <m/>
    <m/>
    <m/>
    <m/>
    <m/>
    <m/>
    <m/>
    <m/>
    <m/>
    <m/>
    <m/>
    <m/>
    <m/>
    <m/>
    <m/>
    <m/>
    <m/>
    <n v="3700"/>
    <m/>
    <m/>
    <m/>
    <m/>
    <m/>
    <m/>
    <m/>
    <m/>
    <m/>
    <n v="3700"/>
    <m/>
    <m/>
    <m/>
    <m/>
    <m/>
    <m/>
    <m/>
    <m/>
    <m/>
    <m/>
    <m/>
    <m/>
    <m/>
    <m/>
    <m/>
    <m/>
    <m/>
    <m/>
    <m/>
    <m/>
    <m/>
    <m/>
    <m/>
    <m/>
    <m/>
    <m/>
    <m/>
    <m/>
    <m/>
    <m/>
    <n v="12441"/>
    <m/>
    <m/>
    <m/>
    <m/>
    <m/>
    <m/>
    <m/>
    <m/>
    <m/>
    <n v="12441"/>
    <n v="71970"/>
    <n v="45700"/>
    <n v="130111"/>
    <s v="Dean or other administrator"/>
    <m/>
    <s v="yes"/>
    <m/>
    <m/>
    <m/>
    <m/>
    <s v="There are none"/>
    <n v="200"/>
    <n v="190"/>
    <n v="100"/>
    <n v="100"/>
    <n v="53000"/>
    <n v="3500"/>
    <n v="7700"/>
    <n v="246"/>
    <m/>
    <n v="10"/>
    <n v="30"/>
    <n v="25"/>
    <n v="400"/>
    <m/>
    <m/>
    <n v="7"/>
    <n v="1.65"/>
    <m/>
    <m/>
    <n v="7"/>
    <n v="5.5"/>
    <n v="7.15"/>
    <n v="3.7"/>
    <n v="4650"/>
    <s v="estimate"/>
    <n v="7838"/>
    <n v="16240"/>
    <m/>
    <n v="134"/>
    <m/>
    <m/>
    <n v="24212"/>
    <m/>
    <m/>
    <n v="5"/>
    <n v="4"/>
    <n v="0"/>
    <n v="0"/>
    <m/>
    <m/>
    <m/>
    <m/>
    <m/>
    <m/>
    <m/>
    <m/>
    <m/>
    <m/>
    <m/>
    <m/>
    <m/>
    <n v="93"/>
    <n v="2790"/>
    <n v="10"/>
    <n v="10"/>
    <n v="200"/>
    <n v="64"/>
    <n v="35"/>
    <n v="35"/>
    <n v="6"/>
    <n v="0"/>
    <n v="6"/>
    <n v="0"/>
    <m/>
    <m/>
    <m/>
    <m/>
    <m/>
    <n v="249876"/>
    <n v="2"/>
    <n v="0.36868519956037538"/>
    <n v="3.0742980993152001E-2"/>
    <n v="0.169086395462336"/>
    <n v="1.5371490496576001E-2"/>
    <n v="0.29205831943494404"/>
    <n v="2.8437257418665599E-2"/>
    <m/>
    <n v="9.5618356633951004E-2"/>
    <n v="0.55314308551928737"/>
    <n v="0.35123855784676161"/>
    <m/>
    <m/>
    <m/>
    <m/>
    <m/>
    <m/>
    <m/>
    <m/>
    <m/>
    <m/>
    <m/>
    <n v="1333.4817449217435"/>
    <x v="0"/>
  </r>
  <r>
    <s v="Sequoias CCD"/>
    <x v="98"/>
    <s v="561"/>
    <s v="Single College District"/>
    <x v="2"/>
    <n v="0.70502062295548285"/>
    <n v="0.42006826909401224"/>
    <n v="0.13"/>
    <n v="104"/>
    <n v="48.9"/>
    <n v="20100"/>
    <x v="4"/>
    <x v="868"/>
    <x v="178"/>
    <x v="10"/>
    <n v="61"/>
    <n v="340"/>
    <n v="36"/>
    <n v="106"/>
    <n v="108"/>
    <n v="24000"/>
    <m/>
    <m/>
    <n v="1758"/>
    <m/>
    <m/>
    <m/>
    <m/>
    <m/>
    <m/>
    <n v="25758"/>
    <n v="4000"/>
    <m/>
    <m/>
    <m/>
    <m/>
    <m/>
    <m/>
    <m/>
    <m/>
    <m/>
    <n v="4000"/>
    <n v="23000"/>
    <m/>
    <m/>
    <m/>
    <m/>
    <m/>
    <m/>
    <m/>
    <m/>
    <m/>
    <n v="23000"/>
    <n v="2000"/>
    <m/>
    <m/>
    <m/>
    <m/>
    <m/>
    <m/>
    <m/>
    <m/>
    <m/>
    <n v="2000"/>
    <m/>
    <m/>
    <m/>
    <m/>
    <m/>
    <m/>
    <m/>
    <m/>
    <m/>
    <m/>
    <m/>
    <m/>
    <m/>
    <m/>
    <m/>
    <m/>
    <m/>
    <m/>
    <m/>
    <m/>
    <m/>
    <m/>
    <n v="36000"/>
    <m/>
    <m/>
    <m/>
    <m/>
    <m/>
    <m/>
    <m/>
    <m/>
    <m/>
    <n v="36000"/>
    <m/>
    <m/>
    <m/>
    <m/>
    <m/>
    <m/>
    <m/>
    <m/>
    <m/>
    <m/>
    <m/>
    <m/>
    <m/>
    <m/>
    <m/>
    <m/>
    <m/>
    <m/>
    <m/>
    <m/>
    <m/>
    <m/>
    <n v="5000"/>
    <m/>
    <m/>
    <m/>
    <m/>
    <m/>
    <m/>
    <m/>
    <m/>
    <m/>
    <n v="5000"/>
    <m/>
    <m/>
    <m/>
    <m/>
    <m/>
    <m/>
    <m/>
    <m/>
    <m/>
    <m/>
    <m/>
    <m/>
    <m/>
    <m/>
    <m/>
    <m/>
    <m/>
    <m/>
    <m/>
    <m/>
    <m/>
    <m/>
    <m/>
    <m/>
    <m/>
    <m/>
    <m/>
    <m/>
    <m/>
    <m/>
    <n v="6083"/>
    <m/>
    <m/>
    <m/>
    <m/>
    <m/>
    <m/>
    <m/>
    <m/>
    <m/>
    <n v="6083"/>
    <n v="50758"/>
    <n v="45000"/>
    <n v="101841"/>
    <s v="Dean or other administrator"/>
    <m/>
    <s v="yes"/>
    <m/>
    <m/>
    <m/>
    <m/>
    <s v="There are none"/>
    <n v="170"/>
    <n v="160"/>
    <n v="100"/>
    <n v="100"/>
    <n v="53000"/>
    <n v="3500"/>
    <n v="12000"/>
    <n v="233"/>
    <n v="6000"/>
    <n v="5"/>
    <n v="28"/>
    <n v="33"/>
    <n v="440"/>
    <m/>
    <m/>
    <n v="7"/>
    <n v="1.05"/>
    <m/>
    <m/>
    <n v="7"/>
    <n v="5.5"/>
    <n v="6.55"/>
    <n v="3.57"/>
    <n v="4800"/>
    <s v="estimate"/>
    <n v="8224"/>
    <n v="17815"/>
    <m/>
    <n v="153"/>
    <m/>
    <m/>
    <n v="16212"/>
    <m/>
    <m/>
    <n v="5"/>
    <n v="5"/>
    <n v="0"/>
    <n v="0"/>
    <m/>
    <m/>
    <m/>
    <m/>
    <m/>
    <m/>
    <m/>
    <m/>
    <m/>
    <m/>
    <m/>
    <m/>
    <m/>
    <n v="112"/>
    <n v="3360"/>
    <n v="9"/>
    <n v="9"/>
    <n v="180"/>
    <n v="64"/>
    <n v="35"/>
    <n v="35"/>
    <n v="6"/>
    <n v="0"/>
    <n v="6"/>
    <n v="0"/>
    <m/>
    <m/>
    <m/>
    <m/>
    <m/>
    <n v="314546"/>
    <n v="2"/>
    <n v="0.25292367514066044"/>
    <n v="3.9276912049174696E-2"/>
    <n v="0.22584224428275448"/>
    <n v="1.9638456024587348E-2"/>
    <n v="0.35349220844257223"/>
    <n v="4.9096140061468369E-2"/>
    <m/>
    <n v="5.9730363998782413E-2"/>
    <n v="0.49840437544800226"/>
    <n v="0.44186526055321529"/>
    <m/>
    <m/>
    <m/>
    <m/>
    <m/>
    <m/>
    <m/>
    <m/>
    <m/>
    <m/>
    <m/>
    <n v="1592.1237077426379"/>
    <x v="2"/>
  </r>
  <r>
    <s v="Sequoias CCD"/>
    <x v="98"/>
    <s v="561"/>
    <s v="Single College District"/>
    <x v="2"/>
    <n v="0.70502062295548285"/>
    <n v="0.42006826909401224"/>
    <n v="0.13"/>
    <n v="104"/>
    <n v="48.9"/>
    <n v="20110"/>
    <x v="5"/>
    <x v="869"/>
    <x v="178"/>
    <x v="10"/>
    <n v="61"/>
    <n v="340"/>
    <n v="84"/>
    <n v="126"/>
    <n v="133"/>
    <n v="26531"/>
    <m/>
    <m/>
    <m/>
    <m/>
    <m/>
    <m/>
    <m/>
    <m/>
    <m/>
    <m/>
    <n v="12450"/>
    <m/>
    <m/>
    <m/>
    <m/>
    <m/>
    <m/>
    <m/>
    <m/>
    <m/>
    <m/>
    <n v="24411"/>
    <m/>
    <m/>
    <m/>
    <m/>
    <m/>
    <m/>
    <m/>
    <m/>
    <m/>
    <m/>
    <n v="1500"/>
    <m/>
    <m/>
    <m/>
    <m/>
    <m/>
    <m/>
    <m/>
    <m/>
    <m/>
    <m/>
    <m/>
    <m/>
    <m/>
    <m/>
    <m/>
    <m/>
    <m/>
    <m/>
    <m/>
    <m/>
    <m/>
    <m/>
    <m/>
    <m/>
    <m/>
    <m/>
    <m/>
    <m/>
    <m/>
    <m/>
    <m/>
    <m/>
    <n v="4810"/>
    <m/>
    <m/>
    <m/>
    <m/>
    <m/>
    <m/>
    <m/>
    <m/>
    <n v="32026"/>
    <m/>
    <m/>
    <m/>
    <m/>
    <m/>
    <m/>
    <m/>
    <m/>
    <m/>
    <m/>
    <m/>
    <m/>
    <m/>
    <m/>
    <m/>
    <m/>
    <m/>
    <m/>
    <m/>
    <m/>
    <m/>
    <m/>
    <m/>
    <n v="4988"/>
    <m/>
    <m/>
    <m/>
    <m/>
    <m/>
    <m/>
    <m/>
    <m/>
    <m/>
    <m/>
    <m/>
    <m/>
    <m/>
    <m/>
    <m/>
    <m/>
    <m/>
    <m/>
    <m/>
    <m/>
    <m/>
    <m/>
    <m/>
    <m/>
    <m/>
    <m/>
    <m/>
    <m/>
    <m/>
    <m/>
    <m/>
    <m/>
    <m/>
    <m/>
    <m/>
    <m/>
    <m/>
    <m/>
    <m/>
    <m/>
    <n v="0"/>
    <m/>
    <m/>
    <m/>
    <m/>
    <m/>
    <m/>
    <m/>
    <m/>
    <m/>
    <m/>
    <n v="0"/>
    <n v="0"/>
    <n v="0"/>
    <s v="Dean or other administrator"/>
    <m/>
    <s v="yes"/>
    <m/>
    <s v="None"/>
    <m/>
    <m/>
    <m/>
    <n v="1282"/>
    <n v="1340"/>
    <n v="89"/>
    <n v="101"/>
    <n v="63281"/>
    <n v="2593"/>
    <n v="19825"/>
    <n v="197"/>
    <m/>
    <n v="3617"/>
    <n v="16"/>
    <n v="16"/>
    <n v="600"/>
    <m/>
    <m/>
    <n v="7"/>
    <n v="1.05"/>
    <m/>
    <m/>
    <n v="7"/>
    <n v="5.5"/>
    <n v="6.55"/>
    <n v="3.57"/>
    <n v="4800"/>
    <s v="estimate"/>
    <n v="6656"/>
    <n v="14338"/>
    <m/>
    <n v="378"/>
    <m/>
    <n v="1756"/>
    <n v="23128"/>
    <m/>
    <m/>
    <n v="17"/>
    <n v="14"/>
    <n v="1"/>
    <n v="1"/>
    <m/>
    <m/>
    <m/>
    <m/>
    <m/>
    <m/>
    <m/>
    <m/>
    <m/>
    <m/>
    <m/>
    <m/>
    <m/>
    <n v="120"/>
    <n v="3600"/>
    <n v="3"/>
    <n v="15"/>
    <n v="351"/>
    <n v="54"/>
    <n v="0"/>
    <n v="0"/>
    <n v="0"/>
    <n v="0"/>
    <n v="0"/>
    <n v="0"/>
    <m/>
    <m/>
    <m/>
    <m/>
    <m/>
    <n v="302915"/>
    <n v="14"/>
    <e v="#DIV/0!"/>
    <e v="#DIV/0!"/>
    <e v="#DIV/0!"/>
    <e v="#DIV/0!"/>
    <e v="#DIV/0!"/>
    <e v="#DIV/0!"/>
    <m/>
    <e v="#DIV/0!"/>
    <e v="#DIV/0!"/>
    <e v="#DIV/0!"/>
    <m/>
    <m/>
    <m/>
    <m/>
    <m/>
    <m/>
    <m/>
    <m/>
    <m/>
    <m/>
    <m/>
    <n v="1609.2232061068698"/>
    <x v="2"/>
  </r>
  <r>
    <s v="Sequoias CCD"/>
    <x v="98"/>
    <s v="561"/>
    <s v="Single College District"/>
    <x v="2"/>
    <n v="0.70502062295548285"/>
    <n v="0.42006826909401224"/>
    <n v="0.13"/>
    <n v="104"/>
    <n v="48.9"/>
    <n v="20120"/>
    <x v="6"/>
    <x v="870"/>
    <x v="178"/>
    <x v="10"/>
    <n v="61"/>
    <n v="340"/>
    <n v="84"/>
    <n v="126"/>
    <n v="133"/>
    <n v="31930"/>
    <m/>
    <n v="5000"/>
    <m/>
    <m/>
    <m/>
    <m/>
    <m/>
    <m/>
    <m/>
    <m/>
    <n v="4840"/>
    <m/>
    <m/>
    <m/>
    <m/>
    <m/>
    <m/>
    <m/>
    <m/>
    <m/>
    <m/>
    <n v="22900"/>
    <m/>
    <m/>
    <m/>
    <m/>
    <m/>
    <m/>
    <m/>
    <m/>
    <m/>
    <m/>
    <n v="1557"/>
    <m/>
    <m/>
    <m/>
    <m/>
    <m/>
    <m/>
    <m/>
    <m/>
    <m/>
    <m/>
    <m/>
    <m/>
    <m/>
    <m/>
    <m/>
    <m/>
    <m/>
    <m/>
    <m/>
    <m/>
    <m/>
    <m/>
    <m/>
    <m/>
    <m/>
    <m/>
    <m/>
    <m/>
    <m/>
    <m/>
    <m/>
    <m/>
    <n v="34026"/>
    <m/>
    <m/>
    <m/>
    <m/>
    <m/>
    <m/>
    <m/>
    <m/>
    <m/>
    <m/>
    <m/>
    <m/>
    <m/>
    <m/>
    <m/>
    <m/>
    <m/>
    <m/>
    <m/>
    <m/>
    <m/>
    <m/>
    <m/>
    <m/>
    <m/>
    <m/>
    <m/>
    <m/>
    <m/>
    <m/>
    <m/>
    <m/>
    <n v="4982"/>
    <m/>
    <m/>
    <m/>
    <m/>
    <m/>
    <m/>
    <m/>
    <m/>
    <m/>
    <m/>
    <m/>
    <m/>
    <m/>
    <m/>
    <m/>
    <m/>
    <m/>
    <m/>
    <m/>
    <m/>
    <m/>
    <m/>
    <m/>
    <m/>
    <m/>
    <m/>
    <m/>
    <m/>
    <m/>
    <m/>
    <m/>
    <m/>
    <m/>
    <m/>
    <m/>
    <m/>
    <m/>
    <m/>
    <m/>
    <m/>
    <n v="0"/>
    <m/>
    <m/>
    <m/>
    <m/>
    <m/>
    <m/>
    <m/>
    <m/>
    <m/>
    <m/>
    <n v="0"/>
    <n v="0"/>
    <n v="0"/>
    <s v="Dean or other administrator"/>
    <m/>
    <s v="yes"/>
    <m/>
    <s v="None"/>
    <m/>
    <m/>
    <m/>
    <n v="600"/>
    <n v="612"/>
    <n v="277"/>
    <n v="312"/>
    <n v="65777"/>
    <n v="125"/>
    <n v="19960"/>
    <n v="192"/>
    <m/>
    <n v="3614"/>
    <n v="9"/>
    <n v="9"/>
    <n v="609"/>
    <m/>
    <m/>
    <n v="7"/>
    <n v="1.05"/>
    <m/>
    <m/>
    <n v="6"/>
    <n v="5"/>
    <n v="6.05"/>
    <n v="3.57"/>
    <n v="4900"/>
    <s v="estimate"/>
    <n v="5576"/>
    <n v="15840"/>
    <m/>
    <n v="305"/>
    <m/>
    <n v="1861"/>
    <n v="23582"/>
    <m/>
    <m/>
    <n v="10"/>
    <n v="10"/>
    <n v="1"/>
    <n v="1"/>
    <m/>
    <m/>
    <m/>
    <m/>
    <m/>
    <m/>
    <m/>
    <m/>
    <m/>
    <m/>
    <m/>
    <m/>
    <m/>
    <n v="115"/>
    <n v="3565"/>
    <n v="3"/>
    <n v="12"/>
    <n v="300"/>
    <n v="54"/>
    <n v="0"/>
    <n v="0"/>
    <n v="0"/>
    <n v="0"/>
    <n v="0"/>
    <n v="0"/>
    <m/>
    <m/>
    <m/>
    <m/>
    <m/>
    <n v="303254"/>
    <n v="20"/>
    <e v="#DIV/0!"/>
    <e v="#DIV/0!"/>
    <e v="#DIV/0!"/>
    <e v="#DIV/0!"/>
    <e v="#DIV/0!"/>
    <e v="#DIV/0!"/>
    <m/>
    <e v="#DIV/0!"/>
    <e v="#DIV/0!"/>
    <e v="#DIV/0!"/>
    <m/>
    <m/>
    <m/>
    <m/>
    <m/>
    <m/>
    <m/>
    <m/>
    <m/>
    <m/>
    <m/>
    <n v="1460.2646517119208"/>
    <x v="0"/>
  </r>
  <r>
    <s v="Sequoias CCD"/>
    <x v="98"/>
    <s v="561"/>
    <s v="Single College District"/>
    <x v="2"/>
    <n v="0.70502062295548285"/>
    <n v="0.42006826909401224"/>
    <n v="0.13"/>
    <n v="104"/>
    <n v="48.9"/>
    <n v="20130"/>
    <x v="7"/>
    <x v="871"/>
    <x v="178"/>
    <x v="10"/>
    <n v="87"/>
    <n v="340"/>
    <n v="84"/>
    <n v="126"/>
    <m/>
    <n v="28271"/>
    <m/>
    <n v="5000"/>
    <m/>
    <m/>
    <m/>
    <m/>
    <m/>
    <m/>
    <m/>
    <n v="33271"/>
    <n v="4835"/>
    <m/>
    <m/>
    <m/>
    <m/>
    <m/>
    <m/>
    <m/>
    <m/>
    <m/>
    <n v="4835"/>
    <n v="19140"/>
    <m/>
    <m/>
    <m/>
    <m/>
    <m/>
    <m/>
    <m/>
    <m/>
    <m/>
    <n v="19140"/>
    <m/>
    <m/>
    <m/>
    <m/>
    <m/>
    <m/>
    <m/>
    <m/>
    <m/>
    <m/>
    <m/>
    <m/>
    <m/>
    <m/>
    <m/>
    <m/>
    <m/>
    <m/>
    <m/>
    <m/>
    <m/>
    <m/>
    <m/>
    <m/>
    <m/>
    <m/>
    <m/>
    <m/>
    <m/>
    <m/>
    <m/>
    <m/>
    <m/>
    <n v="2185"/>
    <m/>
    <m/>
    <m/>
    <m/>
    <m/>
    <m/>
    <m/>
    <m/>
    <n v="34026"/>
    <n v="36211"/>
    <m/>
    <m/>
    <m/>
    <m/>
    <m/>
    <m/>
    <m/>
    <m/>
    <m/>
    <m/>
    <m/>
    <m/>
    <m/>
    <m/>
    <m/>
    <m/>
    <m/>
    <m/>
    <m/>
    <m/>
    <m/>
    <m/>
    <m/>
    <m/>
    <m/>
    <m/>
    <m/>
    <m/>
    <m/>
    <m/>
    <m/>
    <m/>
    <m/>
    <m/>
    <m/>
    <m/>
    <m/>
    <m/>
    <m/>
    <m/>
    <m/>
    <m/>
    <m/>
    <m/>
    <m/>
    <m/>
    <m/>
    <m/>
    <m/>
    <m/>
    <m/>
    <m/>
    <m/>
    <m/>
    <m/>
    <m/>
    <m/>
    <m/>
    <m/>
    <m/>
    <m/>
    <m/>
    <m/>
    <m/>
    <m/>
    <m/>
    <m/>
    <m/>
    <m/>
    <m/>
    <m/>
    <m/>
    <m/>
    <m/>
    <n v="52411"/>
    <n v="41046"/>
    <n v="93457"/>
    <s v="Dean or other administrator"/>
    <m/>
    <s v="yes"/>
    <m/>
    <m/>
    <m/>
    <m/>
    <m/>
    <n v="558"/>
    <n v="565"/>
    <n v="1152"/>
    <n v="1164"/>
    <n v="56399"/>
    <n v="12"/>
    <n v="13412"/>
    <n v="126"/>
    <m/>
    <m/>
    <n v="5"/>
    <n v="5"/>
    <n v="592"/>
    <m/>
    <m/>
    <n v="7"/>
    <n v="1.05"/>
    <n v="6"/>
    <m/>
    <n v="6"/>
    <n v="5.5"/>
    <n v="6.55"/>
    <n v="2.6"/>
    <n v="4750"/>
    <s v="estimate"/>
    <n v="5780"/>
    <n v="18911"/>
    <m/>
    <n v="354"/>
    <n v="1742"/>
    <m/>
    <n v="26784"/>
    <m/>
    <m/>
    <n v="11"/>
    <n v="10"/>
    <m/>
    <m/>
    <s v="Yes"/>
    <s v="CSU Fresno"/>
    <m/>
    <m/>
    <m/>
    <m/>
    <m/>
    <m/>
    <m/>
    <m/>
    <m/>
    <s v="No"/>
    <m/>
    <n v="160"/>
    <n v="2473"/>
    <n v="3"/>
    <n v="11"/>
    <n v="246"/>
    <n v="54"/>
    <m/>
    <n v="120"/>
    <n v="0"/>
    <n v="0"/>
    <n v="0"/>
    <n v="0"/>
    <s v="Yes"/>
    <n v="59"/>
    <m/>
    <s v="No"/>
    <s v="Yes"/>
    <n v="276530"/>
    <n v="23"/>
    <n v="0.35600329563328592"/>
    <n v="5.173502252372749E-2"/>
    <n v="0.20480006848069165"/>
    <n v="0"/>
    <n v="0.38746161336229495"/>
    <n v="0"/>
    <m/>
    <n v="0"/>
    <n v="0.56080336411397758"/>
    <n v="0.43919663588602242"/>
    <m/>
    <m/>
    <m/>
    <m/>
    <m/>
    <m/>
    <m/>
    <m/>
    <m/>
    <m/>
    <m/>
    <n v="1257.0500908760464"/>
    <x v="0"/>
  </r>
  <r>
    <s v="Sequoias CCD"/>
    <x v="98"/>
    <s v="561"/>
    <s v="Single College District"/>
    <x v="2"/>
    <n v="0.70502062295548285"/>
    <n v="0.42006826909401224"/>
    <n v="0.13"/>
    <n v="104"/>
    <n v="48.9"/>
    <n v="20140"/>
    <x v="8"/>
    <x v="872"/>
    <x v="178"/>
    <x v="12"/>
    <n v="59"/>
    <n v="525"/>
    <n v="84"/>
    <n v="145"/>
    <m/>
    <n v="28092"/>
    <n v="9713"/>
    <n v="0"/>
    <n v="0"/>
    <m/>
    <m/>
    <n v="0"/>
    <n v="0"/>
    <n v="0"/>
    <n v="11440"/>
    <n v="49245"/>
    <n v="6250"/>
    <n v="0"/>
    <n v="0"/>
    <n v="0"/>
    <m/>
    <m/>
    <n v="0"/>
    <n v="0"/>
    <n v="0"/>
    <n v="0"/>
    <n v="6250"/>
    <n v="20910"/>
    <n v="0"/>
    <n v="0"/>
    <n v="0"/>
    <m/>
    <m/>
    <n v="0"/>
    <n v="0"/>
    <n v="0"/>
    <n v="0"/>
    <n v="20910"/>
    <n v="0"/>
    <n v="0"/>
    <n v="0"/>
    <n v="0"/>
    <m/>
    <m/>
    <n v="0"/>
    <n v="0"/>
    <n v="0"/>
    <n v="0"/>
    <n v="0"/>
    <n v="45270"/>
    <n v="0"/>
    <n v="0"/>
    <n v="0"/>
    <m/>
    <n v="0"/>
    <n v="0"/>
    <n v="0"/>
    <n v="0"/>
    <n v="0"/>
    <n v="45270"/>
    <n v="0"/>
    <n v="0"/>
    <n v="0"/>
    <n v="0"/>
    <m/>
    <n v="0"/>
    <n v="0"/>
    <n v="0"/>
    <n v="0"/>
    <n v="0"/>
    <n v="0"/>
    <n v="45270"/>
    <n v="0"/>
    <n v="0"/>
    <n v="0"/>
    <n v="0"/>
    <n v="0"/>
    <n v="0"/>
    <n v="0"/>
    <n v="0"/>
    <n v="0"/>
    <n v="45270"/>
    <n v="0"/>
    <n v="0"/>
    <n v="0"/>
    <n v="0"/>
    <m/>
    <n v="0"/>
    <n v="0"/>
    <n v="0"/>
    <n v="0"/>
    <n v="0"/>
    <n v="0"/>
    <n v="1748"/>
    <n v="0"/>
    <n v="0"/>
    <n v="0"/>
    <m/>
    <n v="0"/>
    <n v="0"/>
    <n v="0"/>
    <n v="0"/>
    <n v="0"/>
    <n v="1748"/>
    <n v="1748"/>
    <n v="0"/>
    <n v="0"/>
    <n v="0"/>
    <n v="0"/>
    <n v="0"/>
    <n v="0"/>
    <n v="0"/>
    <n v="0"/>
    <n v="0"/>
    <n v="1748"/>
    <n v="0"/>
    <n v="0"/>
    <n v="0"/>
    <n v="0"/>
    <n v="0"/>
    <n v="0"/>
    <n v="0"/>
    <n v="0"/>
    <n v="0"/>
    <n v="0"/>
    <n v="0"/>
    <n v="0"/>
    <n v="0"/>
    <n v="0"/>
    <n v="0"/>
    <n v="0"/>
    <n v="0"/>
    <n v="0"/>
    <n v="0"/>
    <n v="0"/>
    <n v="0"/>
    <n v="0"/>
    <n v="0"/>
    <n v="0"/>
    <n v="0"/>
    <n v="0"/>
    <n v="0"/>
    <n v="0"/>
    <n v="0"/>
    <n v="0"/>
    <n v="0"/>
    <n v="0"/>
    <n v="0"/>
    <n v="0"/>
    <m/>
    <m/>
    <n v="0"/>
    <n v="0"/>
    <n v="0"/>
    <n v="0"/>
    <n v="0"/>
    <n v="70155"/>
    <n v="53268"/>
    <n v="123423"/>
    <s v="Dean or other administrator"/>
    <m/>
    <s v="yes"/>
    <m/>
    <m/>
    <m/>
    <m/>
    <m/>
    <n v="658"/>
    <n v="722"/>
    <n v="239"/>
    <n v="239"/>
    <n v="54640"/>
    <n v="18"/>
    <n v="14730"/>
    <n v="165"/>
    <m/>
    <n v="3614"/>
    <n v="7"/>
    <n v="7"/>
    <n v="263"/>
    <s v="No"/>
    <m/>
    <n v="3"/>
    <n v="4.6900000000000004"/>
    <n v="4"/>
    <n v="5"/>
    <n v="9"/>
    <n v="7"/>
    <n v="11.690000000000001"/>
    <n v="3.63"/>
    <n v="10914"/>
    <s v="actual"/>
    <m/>
    <m/>
    <m/>
    <m/>
    <m/>
    <m/>
    <m/>
    <n v="2"/>
    <n v="8"/>
    <m/>
    <n v="10"/>
    <n v="0"/>
    <n v="0"/>
    <s v="Yes"/>
    <s v="CSU Fresno"/>
    <m/>
    <m/>
    <m/>
    <m/>
    <m/>
    <m/>
    <m/>
    <m/>
    <m/>
    <s v="No"/>
    <m/>
    <n v="87"/>
    <n v="2051"/>
    <n v="3"/>
    <n v="16"/>
    <n v="414"/>
    <n v="124.5"/>
    <n v="32"/>
    <n v="0"/>
    <n v="0"/>
    <n v="0"/>
    <n v="0"/>
    <n v="0"/>
    <s v="No"/>
    <m/>
    <s v="No"/>
    <s v="No"/>
    <s v="Yes"/>
    <n v="273004"/>
    <n v="6"/>
    <n v="0.39899370457694272"/>
    <n v="5.0638859855942568E-2"/>
    <n v="0.16941736953404146"/>
    <n v="0"/>
    <n v="0.36678738970856323"/>
    <n v="1.4162676324510019E-2"/>
    <n v="0"/>
    <n v="0"/>
    <n v="0.56841107411098413"/>
    <n v="0.43158892588901582"/>
    <n v="0.71"/>
    <s v="Yes"/>
    <s v="General Library Book Budget"/>
    <m/>
    <s v="College Foundation"/>
    <m/>
    <s v="Textbook Donations from Faculty"/>
    <m/>
    <m/>
    <m/>
    <m/>
    <n v="722.52116175811307"/>
    <x v="0"/>
  </r>
  <r>
    <s v="Shasta Tehama CCD"/>
    <x v="99"/>
    <s v="171"/>
    <s v="Single College District"/>
    <x v="4"/>
    <n v="0.5368632170076213"/>
    <n v="0.30926594464500601"/>
    <n v="0.16"/>
    <n v="149.9"/>
    <n v="67.599999999999994"/>
    <n v="20060"/>
    <x v="0"/>
    <x v="873"/>
    <x v="40"/>
    <x v="0"/>
    <n v="23"/>
    <n v="188"/>
    <n v="0"/>
    <n v="78"/>
    <n v="16"/>
    <n v="18743"/>
    <m/>
    <n v="0"/>
    <n v="9999"/>
    <n v="0"/>
    <n v="0"/>
    <m/>
    <m/>
    <n v="0"/>
    <n v="19186"/>
    <n v="47928"/>
    <n v="8511"/>
    <m/>
    <n v="0"/>
    <n v="0"/>
    <n v="0"/>
    <n v="0"/>
    <m/>
    <m/>
    <n v="0"/>
    <n v="0"/>
    <n v="8511"/>
    <n v="3939"/>
    <m/>
    <n v="0"/>
    <n v="0"/>
    <n v="0"/>
    <n v="0"/>
    <m/>
    <m/>
    <n v="0"/>
    <n v="0"/>
    <n v="3939"/>
    <n v="3800"/>
    <m/>
    <n v="0"/>
    <n v="0"/>
    <n v="0"/>
    <n v="0"/>
    <m/>
    <m/>
    <n v="0"/>
    <n v="0"/>
    <n v="3800"/>
    <m/>
    <m/>
    <m/>
    <m/>
    <m/>
    <m/>
    <m/>
    <m/>
    <m/>
    <m/>
    <m/>
    <m/>
    <m/>
    <m/>
    <m/>
    <m/>
    <m/>
    <m/>
    <m/>
    <m/>
    <m/>
    <m/>
    <n v="21421"/>
    <m/>
    <n v="0"/>
    <n v="0"/>
    <n v="0"/>
    <m/>
    <m/>
    <n v="38733"/>
    <n v="0"/>
    <n v="15000"/>
    <n v="75154"/>
    <m/>
    <m/>
    <m/>
    <m/>
    <m/>
    <m/>
    <m/>
    <m/>
    <m/>
    <m/>
    <m/>
    <m/>
    <m/>
    <m/>
    <m/>
    <m/>
    <m/>
    <m/>
    <m/>
    <m/>
    <m/>
    <m/>
    <n v="5696"/>
    <m/>
    <n v="0"/>
    <n v="0"/>
    <n v="0"/>
    <m/>
    <m/>
    <n v="0"/>
    <n v="0"/>
    <n v="102"/>
    <n v="5798"/>
    <m/>
    <m/>
    <m/>
    <m/>
    <m/>
    <m/>
    <m/>
    <m/>
    <m/>
    <m/>
    <m/>
    <m/>
    <m/>
    <m/>
    <m/>
    <m/>
    <m/>
    <m/>
    <m/>
    <m/>
    <m/>
    <m/>
    <m/>
    <m/>
    <m/>
    <m/>
    <m/>
    <m/>
    <m/>
    <m/>
    <n v="0"/>
    <m/>
    <n v="0"/>
    <n v="0"/>
    <n v="0"/>
    <n v="0"/>
    <m/>
    <m/>
    <n v="0"/>
    <n v="0"/>
    <n v="0"/>
    <n v="60378"/>
    <n v="84752"/>
    <n v="145130"/>
    <s v="Dean or other administrator"/>
    <m/>
    <s v="yes"/>
    <m/>
    <m/>
    <m/>
    <m/>
    <s v="We do not have library faculty coordinators."/>
    <n v="838"/>
    <n v="848"/>
    <n v="1031"/>
    <n v="1041"/>
    <n v="66236"/>
    <n v="3856"/>
    <n v="12618"/>
    <n v="124"/>
    <m/>
    <n v="136"/>
    <n v="309"/>
    <n v="332"/>
    <n v="3344"/>
    <m/>
    <m/>
    <n v="3"/>
    <n v="2.5"/>
    <m/>
    <m/>
    <n v="9"/>
    <n v="7.28"/>
    <n v="9.7799999999999994"/>
    <n v="1.88"/>
    <m/>
    <s v="actual"/>
    <n v="6862"/>
    <n v="1970"/>
    <n v="3349"/>
    <n v="2941"/>
    <m/>
    <n v="3044"/>
    <n v="18166"/>
    <m/>
    <m/>
    <n v="191"/>
    <n v="184"/>
    <n v="360"/>
    <n v="276"/>
    <m/>
    <m/>
    <m/>
    <m/>
    <m/>
    <m/>
    <m/>
    <m/>
    <m/>
    <m/>
    <m/>
    <m/>
    <m/>
    <n v="83"/>
    <n v="2265"/>
    <n v="0"/>
    <n v="0"/>
    <n v="0"/>
    <n v="60"/>
    <n v="48"/>
    <n v="48"/>
    <n v="0"/>
    <n v="0"/>
    <n v="0"/>
    <n v="0"/>
    <m/>
    <m/>
    <m/>
    <m/>
    <m/>
    <m/>
    <n v="178"/>
    <n v="0.33024185213257079"/>
    <n v="5.8643974367808174E-2"/>
    <n v="2.7141183766278509E-2"/>
    <n v="2.6183421759801557E-2"/>
    <n v="0.51783917866740159"/>
    <n v="3.9950389306139325E-2"/>
    <m/>
    <n v="0"/>
    <n v="0.4160270102666575"/>
    <n v="0.58397298973334255"/>
    <m/>
    <m/>
    <m/>
    <m/>
    <m/>
    <m/>
    <m/>
    <m/>
    <m/>
    <m/>
    <m/>
    <n v="856.73715064758028"/>
    <x v="0"/>
  </r>
  <r>
    <s v="Shasta Tehama CCD"/>
    <x v="99"/>
    <s v="171"/>
    <s v="Single College District"/>
    <x v="4"/>
    <n v="0.5368632170076213"/>
    <n v="0.30926594464500601"/>
    <n v="0.16"/>
    <n v="149.9"/>
    <n v="67.599999999999994"/>
    <n v="20070"/>
    <x v="1"/>
    <x v="874"/>
    <x v="40"/>
    <x v="0"/>
    <n v="23"/>
    <n v="188"/>
    <n v="0"/>
    <n v="78"/>
    <n v="16"/>
    <n v="20883"/>
    <m/>
    <n v="0"/>
    <n v="17000"/>
    <n v="0"/>
    <n v="0"/>
    <m/>
    <m/>
    <n v="0"/>
    <n v="16479"/>
    <n v="54362"/>
    <n v="8286"/>
    <m/>
    <n v="0"/>
    <n v="0"/>
    <n v="0"/>
    <n v="0"/>
    <m/>
    <m/>
    <n v="0"/>
    <n v="0"/>
    <n v="8286"/>
    <n v="2434"/>
    <m/>
    <n v="0"/>
    <n v="0"/>
    <n v="0"/>
    <n v="0"/>
    <m/>
    <m/>
    <n v="0"/>
    <n v="0"/>
    <n v="2434"/>
    <n v="4100"/>
    <m/>
    <n v="0"/>
    <n v="0"/>
    <n v="0"/>
    <n v="0"/>
    <m/>
    <m/>
    <n v="0"/>
    <n v="0"/>
    <n v="4100"/>
    <m/>
    <m/>
    <m/>
    <m/>
    <m/>
    <m/>
    <m/>
    <m/>
    <m/>
    <m/>
    <m/>
    <m/>
    <m/>
    <m/>
    <m/>
    <m/>
    <m/>
    <m/>
    <m/>
    <m/>
    <m/>
    <m/>
    <n v="15212"/>
    <m/>
    <n v="1605"/>
    <n v="0"/>
    <n v="0"/>
    <m/>
    <m/>
    <n v="38049"/>
    <n v="0"/>
    <n v="15000"/>
    <n v="69866"/>
    <m/>
    <m/>
    <m/>
    <m/>
    <m/>
    <m/>
    <m/>
    <m/>
    <m/>
    <m/>
    <m/>
    <m/>
    <m/>
    <m/>
    <m/>
    <m/>
    <m/>
    <m/>
    <m/>
    <m/>
    <m/>
    <m/>
    <n v="11899"/>
    <m/>
    <n v="0"/>
    <n v="3000"/>
    <n v="0"/>
    <m/>
    <m/>
    <n v="0"/>
    <n v="0"/>
    <n v="156"/>
    <n v="15055"/>
    <m/>
    <m/>
    <m/>
    <m/>
    <m/>
    <m/>
    <m/>
    <m/>
    <m/>
    <m/>
    <m/>
    <m/>
    <m/>
    <m/>
    <m/>
    <m/>
    <m/>
    <m/>
    <m/>
    <m/>
    <m/>
    <m/>
    <m/>
    <m/>
    <m/>
    <m/>
    <m/>
    <m/>
    <m/>
    <m/>
    <n v="0"/>
    <m/>
    <n v="0"/>
    <n v="0"/>
    <n v="0"/>
    <n v="0"/>
    <m/>
    <m/>
    <n v="0"/>
    <n v="0"/>
    <n v="0"/>
    <n v="65082"/>
    <n v="89021"/>
    <n v="154103"/>
    <s v="Dean or other administrator"/>
    <m/>
    <s v="yes"/>
    <m/>
    <m/>
    <m/>
    <m/>
    <s v="We do not have library faculty coordinators."/>
    <n v="1594"/>
    <n v="1618"/>
    <n v="614"/>
    <n v="640"/>
    <n v="67933"/>
    <n v="3155"/>
    <n v="15774"/>
    <n v="124"/>
    <n v="0"/>
    <n v="136"/>
    <n v="461"/>
    <n v="481"/>
    <n v="3474"/>
    <m/>
    <m/>
    <n v="6"/>
    <n v="2.6"/>
    <m/>
    <m/>
    <n v="8"/>
    <n v="7.5"/>
    <n v="10.1"/>
    <n v="1.72"/>
    <n v="17562"/>
    <s v="actual"/>
    <n v="13312"/>
    <n v="4507"/>
    <n v="5611"/>
    <n v="7691"/>
    <m/>
    <n v="5488"/>
    <n v="36609"/>
    <m/>
    <m/>
    <n v="196"/>
    <n v="152"/>
    <n v="388"/>
    <n v="257"/>
    <m/>
    <m/>
    <m/>
    <m/>
    <m/>
    <m/>
    <m/>
    <m/>
    <m/>
    <m/>
    <m/>
    <m/>
    <m/>
    <n v="122"/>
    <n v="3099"/>
    <n v="0"/>
    <n v="0"/>
    <n v="0"/>
    <n v="60"/>
    <n v="48"/>
    <n v="48"/>
    <n v="0"/>
    <n v="0"/>
    <n v="0"/>
    <n v="0"/>
    <m/>
    <m/>
    <m/>
    <m/>
    <m/>
    <n v="270810"/>
    <n v="200"/>
    <n v="0.35276406040116026"/>
    <n v="5.3769232266730693E-2"/>
    <n v="1.5794630863772932E-2"/>
    <n v="2.6605581980882916E-2"/>
    <n v="0.45337209528691846"/>
    <n v="9.7694399200534701E-2"/>
    <m/>
    <n v="0"/>
    <n v="0.42232792353166387"/>
    <n v="0.57767207646833607"/>
    <m/>
    <m/>
    <m/>
    <m/>
    <m/>
    <m/>
    <m/>
    <m/>
    <m/>
    <m/>
    <m/>
    <n v="849.40643092880794"/>
    <x v="0"/>
  </r>
  <r>
    <s v="Shasta Tehama CCD"/>
    <x v="99"/>
    <s v="171"/>
    <s v="Single College District"/>
    <x v="4"/>
    <n v="0.5368632170076213"/>
    <n v="0.30926594464500601"/>
    <n v="0.16"/>
    <n v="149.9"/>
    <n v="67.599999999999994"/>
    <n v="20080"/>
    <x v="2"/>
    <x v="875"/>
    <x v="179"/>
    <x v="1"/>
    <n v="12"/>
    <n v="215"/>
    <n v="0"/>
    <n v="73"/>
    <n v="215"/>
    <n v="16280"/>
    <m/>
    <n v="5000"/>
    <n v="12750"/>
    <n v="0"/>
    <n v="0"/>
    <m/>
    <m/>
    <n v="0"/>
    <n v="0"/>
    <n v="34030"/>
    <n v="4000"/>
    <m/>
    <n v="0"/>
    <n v="0"/>
    <n v="0"/>
    <n v="0"/>
    <m/>
    <m/>
    <n v="0"/>
    <n v="0"/>
    <n v="4000"/>
    <n v="10237"/>
    <m/>
    <n v="0"/>
    <n v="0"/>
    <n v="0"/>
    <n v="0"/>
    <m/>
    <m/>
    <n v="0"/>
    <n v="0"/>
    <n v="10237"/>
    <n v="2066"/>
    <m/>
    <n v="0"/>
    <n v="0"/>
    <n v="0"/>
    <n v="0"/>
    <m/>
    <m/>
    <n v="0"/>
    <n v="0"/>
    <n v="2066"/>
    <m/>
    <m/>
    <m/>
    <m/>
    <m/>
    <m/>
    <m/>
    <m/>
    <m/>
    <m/>
    <m/>
    <m/>
    <m/>
    <m/>
    <m/>
    <m/>
    <m/>
    <m/>
    <m/>
    <m/>
    <m/>
    <m/>
    <n v="47287"/>
    <m/>
    <n v="1756"/>
    <n v="0"/>
    <n v="0"/>
    <m/>
    <m/>
    <n v="36363"/>
    <n v="0"/>
    <n v="0"/>
    <n v="85406"/>
    <m/>
    <m/>
    <m/>
    <m/>
    <m/>
    <m/>
    <m/>
    <m/>
    <m/>
    <m/>
    <m/>
    <m/>
    <m/>
    <m/>
    <m/>
    <m/>
    <m/>
    <m/>
    <m/>
    <m/>
    <m/>
    <m/>
    <n v="5901"/>
    <m/>
    <n v="0"/>
    <n v="2100"/>
    <n v="0"/>
    <m/>
    <m/>
    <n v="0"/>
    <n v="0"/>
    <n v="0"/>
    <n v="8001"/>
    <m/>
    <m/>
    <m/>
    <m/>
    <m/>
    <m/>
    <m/>
    <m/>
    <m/>
    <m/>
    <m/>
    <m/>
    <m/>
    <m/>
    <m/>
    <m/>
    <m/>
    <m/>
    <m/>
    <m/>
    <m/>
    <m/>
    <m/>
    <m/>
    <m/>
    <m/>
    <m/>
    <m/>
    <m/>
    <m/>
    <n v="0"/>
    <m/>
    <n v="0"/>
    <n v="0"/>
    <n v="0"/>
    <n v="0"/>
    <m/>
    <m/>
    <n v="0"/>
    <n v="0"/>
    <n v="0"/>
    <n v="46333"/>
    <n v="97407"/>
    <n v="143740"/>
    <s v="Dean or other administrator"/>
    <m/>
    <s v="yes"/>
    <m/>
    <m/>
    <m/>
    <m/>
    <m/>
    <n v="1260"/>
    <n v="1270"/>
    <n v="623"/>
    <n v="631"/>
    <n v="76813"/>
    <n v="2969"/>
    <n v="18743"/>
    <n v="133"/>
    <m/>
    <n v="136"/>
    <n v="411"/>
    <n v="432"/>
    <n v="4027"/>
    <m/>
    <m/>
    <n v="5"/>
    <n v="2.29"/>
    <m/>
    <m/>
    <n v="8"/>
    <n v="6.99"/>
    <n v="9.2800000000000011"/>
    <n v="1.34"/>
    <n v="16758"/>
    <s v="estimate"/>
    <n v="13166"/>
    <n v="5316"/>
    <n v="4920"/>
    <n v="13162"/>
    <m/>
    <n v="3041"/>
    <n v="39605"/>
    <m/>
    <m/>
    <n v="217"/>
    <n v="150"/>
    <n v="390"/>
    <n v="285"/>
    <m/>
    <m/>
    <m/>
    <m/>
    <m/>
    <m/>
    <m/>
    <m/>
    <m/>
    <m/>
    <m/>
    <m/>
    <m/>
    <n v="114"/>
    <n v="3257"/>
    <n v="0"/>
    <n v="0"/>
    <n v="0"/>
    <n v="60"/>
    <n v="48"/>
    <n v="48"/>
    <n v="0"/>
    <n v="0"/>
    <n v="0"/>
    <n v="0"/>
    <m/>
    <m/>
    <m/>
    <m/>
    <m/>
    <n v="290016"/>
    <n v="150"/>
    <n v="0.23674690413246138"/>
    <n v="2.7828022818978712E-2"/>
    <n v="7.1218867399471267E-2"/>
    <n v="1.4373173786002504E-2"/>
    <n v="0.59417002921942397"/>
    <n v="5.5663002643662168E-2"/>
    <m/>
    <n v="0"/>
    <n v="0.32233894531793517"/>
    <n v="0.67766105468206483"/>
    <m/>
    <m/>
    <m/>
    <m/>
    <m/>
    <m/>
    <m/>
    <m/>
    <m/>
    <m/>
    <m/>
    <n v="954.22356321838924"/>
    <x v="0"/>
  </r>
  <r>
    <s v="Shasta Tehama CCD"/>
    <x v="99"/>
    <s v="171"/>
    <s v="Single College District"/>
    <x v="4"/>
    <n v="0.5368632170076213"/>
    <n v="0.30926594464500601"/>
    <n v="0.16"/>
    <n v="149.9"/>
    <n v="67.599999999999994"/>
    <n v="20090"/>
    <x v="3"/>
    <x v="876"/>
    <x v="179"/>
    <x v="1"/>
    <n v="12"/>
    <n v="215"/>
    <n v="0"/>
    <n v="73"/>
    <n v="215"/>
    <n v="16280"/>
    <m/>
    <n v="5000"/>
    <n v="0"/>
    <n v="0"/>
    <n v="0"/>
    <m/>
    <m/>
    <n v="0"/>
    <n v="0"/>
    <n v="21280"/>
    <n v="4100"/>
    <m/>
    <n v="0"/>
    <n v="0"/>
    <n v="0"/>
    <n v="0"/>
    <m/>
    <m/>
    <n v="0"/>
    <n v="0"/>
    <n v="4100"/>
    <n v="8962"/>
    <m/>
    <n v="0"/>
    <n v="0"/>
    <n v="0"/>
    <n v="0"/>
    <m/>
    <m/>
    <n v="0"/>
    <n v="0"/>
    <n v="8962"/>
    <n v="2341"/>
    <m/>
    <n v="0"/>
    <n v="0"/>
    <n v="0"/>
    <n v="0"/>
    <m/>
    <m/>
    <n v="0"/>
    <n v="0"/>
    <n v="2341"/>
    <m/>
    <m/>
    <m/>
    <m/>
    <m/>
    <m/>
    <m/>
    <m/>
    <m/>
    <m/>
    <m/>
    <m/>
    <m/>
    <m/>
    <m/>
    <m/>
    <m/>
    <m/>
    <m/>
    <m/>
    <m/>
    <m/>
    <n v="49797"/>
    <m/>
    <n v="1935"/>
    <n v="0"/>
    <n v="0"/>
    <m/>
    <m/>
    <n v="36036"/>
    <n v="0"/>
    <n v="0"/>
    <n v="87768"/>
    <m/>
    <m/>
    <m/>
    <m/>
    <m/>
    <m/>
    <m/>
    <m/>
    <m/>
    <m/>
    <m/>
    <m/>
    <m/>
    <m/>
    <m/>
    <m/>
    <m/>
    <m/>
    <m/>
    <m/>
    <m/>
    <m/>
    <n v="5901"/>
    <m/>
    <n v="0"/>
    <n v="0"/>
    <n v="0"/>
    <m/>
    <m/>
    <n v="0"/>
    <n v="0"/>
    <n v="0"/>
    <n v="5901"/>
    <m/>
    <m/>
    <m/>
    <m/>
    <m/>
    <m/>
    <m/>
    <m/>
    <m/>
    <m/>
    <m/>
    <m/>
    <m/>
    <m/>
    <m/>
    <m/>
    <m/>
    <m/>
    <m/>
    <m/>
    <m/>
    <m/>
    <m/>
    <m/>
    <m/>
    <m/>
    <m/>
    <m/>
    <m/>
    <m/>
    <n v="0"/>
    <m/>
    <n v="6000"/>
    <n v="0"/>
    <n v="0"/>
    <n v="0"/>
    <m/>
    <m/>
    <n v="0"/>
    <n v="0"/>
    <n v="6000"/>
    <n v="32583"/>
    <n v="97769"/>
    <n v="136352"/>
    <s v="Dean or other administrator"/>
    <m/>
    <s v="yes"/>
    <m/>
    <m/>
    <m/>
    <m/>
    <m/>
    <n v="742"/>
    <n v="746"/>
    <n v="347"/>
    <n v="360"/>
    <n v="77331"/>
    <n v="2681"/>
    <n v="21424"/>
    <n v="136"/>
    <m/>
    <n v="136"/>
    <n v="177"/>
    <n v="199"/>
    <n v="4295"/>
    <m/>
    <m/>
    <n v="5"/>
    <n v="2.86"/>
    <m/>
    <m/>
    <n v="8"/>
    <n v="6.99"/>
    <n v="9.85"/>
    <n v="1.39"/>
    <n v="18240"/>
    <s v="estimate"/>
    <n v="15657"/>
    <n v="7916"/>
    <n v="5667"/>
    <n v="13870"/>
    <m/>
    <n v="3473"/>
    <n v="46583"/>
    <m/>
    <m/>
    <n v="202"/>
    <n v="153"/>
    <n v="392"/>
    <n v="308"/>
    <m/>
    <m/>
    <m/>
    <m/>
    <m/>
    <m/>
    <m/>
    <m/>
    <m/>
    <m/>
    <m/>
    <m/>
    <m/>
    <n v="148"/>
    <n v="4179"/>
    <n v="0"/>
    <n v="0"/>
    <n v="0"/>
    <n v="60"/>
    <n v="48"/>
    <n v="48"/>
    <n v="0"/>
    <n v="0"/>
    <n v="0"/>
    <n v="0"/>
    <m/>
    <m/>
    <m/>
    <m/>
    <m/>
    <n v="339813"/>
    <n v="267"/>
    <n v="0.15606665102088713"/>
    <n v="3.0069232574513025E-2"/>
    <n v="6.572694203238677E-2"/>
    <n v="1.7168798404130485E-2"/>
    <n v="0.64368692795118521"/>
    <n v="4.3277693029805213E-2"/>
    <m/>
    <n v="4.4003754987092233E-2"/>
    <n v="0.23896239145740436"/>
    <n v="0.71703385355550342"/>
    <m/>
    <m/>
    <m/>
    <m/>
    <m/>
    <m/>
    <m/>
    <m/>
    <m/>
    <m/>
    <m/>
    <n v="828.23752477640733"/>
    <x v="0"/>
  </r>
  <r>
    <s v="Shasta Tehama CCD"/>
    <x v="99"/>
    <s v="171"/>
    <s v="Single College District"/>
    <x v="4"/>
    <n v="0.5368632170076213"/>
    <n v="0.30926594464500601"/>
    <n v="0.16"/>
    <n v="149.9"/>
    <n v="67.599999999999994"/>
    <n v="20100"/>
    <x v="4"/>
    <x v="877"/>
    <x v="179"/>
    <x v="1"/>
    <n v="12"/>
    <n v="215"/>
    <n v="0"/>
    <n v="73"/>
    <n v="215"/>
    <n v="18280"/>
    <m/>
    <n v="0"/>
    <n v="0"/>
    <n v="0"/>
    <n v="0"/>
    <m/>
    <m/>
    <n v="0"/>
    <n v="0"/>
    <n v="18280"/>
    <n v="4100"/>
    <m/>
    <n v="0"/>
    <n v="0"/>
    <n v="0"/>
    <n v="0"/>
    <m/>
    <m/>
    <n v="0"/>
    <n v="0"/>
    <n v="4100"/>
    <n v="9710"/>
    <m/>
    <n v="0"/>
    <n v="0"/>
    <n v="0"/>
    <n v="0"/>
    <m/>
    <m/>
    <n v="0"/>
    <n v="0"/>
    <n v="9710"/>
    <n v="1593"/>
    <m/>
    <n v="0"/>
    <n v="0"/>
    <n v="0"/>
    <n v="0"/>
    <m/>
    <m/>
    <n v="0"/>
    <n v="0"/>
    <n v="1593"/>
    <m/>
    <m/>
    <m/>
    <m/>
    <m/>
    <m/>
    <m/>
    <m/>
    <m/>
    <m/>
    <m/>
    <m/>
    <m/>
    <m/>
    <m/>
    <m/>
    <m/>
    <m/>
    <m/>
    <m/>
    <m/>
    <m/>
    <n v="44432"/>
    <m/>
    <n v="2100"/>
    <n v="0"/>
    <n v="0"/>
    <m/>
    <m/>
    <n v="0"/>
    <n v="0"/>
    <n v="26229"/>
    <n v="72761"/>
    <m/>
    <m/>
    <m/>
    <m/>
    <m/>
    <m/>
    <m/>
    <m/>
    <m/>
    <m/>
    <m/>
    <m/>
    <m/>
    <m/>
    <m/>
    <m/>
    <m/>
    <m/>
    <m/>
    <m/>
    <m/>
    <m/>
    <n v="2901"/>
    <m/>
    <n v="0"/>
    <n v="0"/>
    <n v="0"/>
    <m/>
    <m/>
    <n v="0"/>
    <n v="0"/>
    <n v="0"/>
    <n v="2901"/>
    <m/>
    <m/>
    <m/>
    <m/>
    <m/>
    <m/>
    <m/>
    <m/>
    <m/>
    <m/>
    <m/>
    <m/>
    <m/>
    <m/>
    <m/>
    <m/>
    <m/>
    <m/>
    <m/>
    <m/>
    <m/>
    <m/>
    <m/>
    <m/>
    <m/>
    <m/>
    <m/>
    <m/>
    <m/>
    <m/>
    <n v="0"/>
    <m/>
    <n v="7500"/>
    <n v="0"/>
    <n v="0"/>
    <n v="0"/>
    <m/>
    <m/>
    <n v="0"/>
    <n v="0"/>
    <n v="7500"/>
    <n v="29583"/>
    <n v="79762"/>
    <n v="116845"/>
    <s v="Dean or other administrator"/>
    <m/>
    <s v="yes"/>
    <m/>
    <m/>
    <m/>
    <m/>
    <m/>
    <n v="647"/>
    <n v="647"/>
    <n v="486"/>
    <n v="489"/>
    <n v="78242"/>
    <n v="3175"/>
    <n v="24598"/>
    <n v="117"/>
    <n v="0"/>
    <n v="136"/>
    <n v="25"/>
    <n v="25"/>
    <n v="4211"/>
    <m/>
    <m/>
    <n v="5"/>
    <n v="2.86"/>
    <m/>
    <m/>
    <n v="8"/>
    <n v="6.99"/>
    <n v="9.85"/>
    <n v="1.1299999999999999"/>
    <n v="20673"/>
    <s v="estimate"/>
    <n v="13144"/>
    <n v="10643"/>
    <n v="4108"/>
    <n v="13218"/>
    <m/>
    <n v="3195"/>
    <n v="44308"/>
    <m/>
    <m/>
    <n v="178"/>
    <n v="125"/>
    <n v="329"/>
    <n v="269"/>
    <m/>
    <m/>
    <m/>
    <m/>
    <m/>
    <m/>
    <m/>
    <m/>
    <m/>
    <m/>
    <m/>
    <m/>
    <m/>
    <n v="116"/>
    <n v="3073"/>
    <n v="0"/>
    <n v="0"/>
    <n v="0"/>
    <n v="60"/>
    <n v="16"/>
    <n v="16"/>
    <n v="0"/>
    <n v="0"/>
    <n v="0"/>
    <n v="0"/>
    <m/>
    <m/>
    <m/>
    <m/>
    <m/>
    <n v="331517"/>
    <n v="327"/>
    <n v="0.15644657452180238"/>
    <n v="3.5089220762548674E-2"/>
    <n v="8.3101544781548201E-2"/>
    <n v="1.3633446018229278E-2"/>
    <n v="0.62271385168385462"/>
    <n v="2.4827763276135052E-2"/>
    <m/>
    <n v="6.4187598955881719E-2"/>
    <n v="0.25318156532157987"/>
    <n v="0.68263083572253835"/>
    <m/>
    <m/>
    <m/>
    <m/>
    <m/>
    <m/>
    <m/>
    <m/>
    <m/>
    <m/>
    <m/>
    <n v="1016.9842301184435"/>
    <x v="2"/>
  </r>
  <r>
    <s v="Shasta Tehama CCD"/>
    <x v="99"/>
    <s v="171"/>
    <s v="Single College District"/>
    <x v="4"/>
    <n v="0.5368632170076213"/>
    <n v="0.30926594464500601"/>
    <n v="0.16"/>
    <n v="149.9"/>
    <n v="67.599999999999994"/>
    <n v="20110"/>
    <x v="5"/>
    <x v="878"/>
    <x v="179"/>
    <x v="11"/>
    <n v="20"/>
    <n v="300"/>
    <n v="39"/>
    <n v="79"/>
    <n v="300"/>
    <n v="18280"/>
    <m/>
    <n v="3876"/>
    <n v="0"/>
    <n v="0"/>
    <n v="0"/>
    <m/>
    <m/>
    <n v="0"/>
    <n v="0"/>
    <n v="22156"/>
    <n v="0"/>
    <m/>
    <n v="0"/>
    <n v="0"/>
    <n v="0"/>
    <n v="0"/>
    <m/>
    <m/>
    <n v="4100"/>
    <n v="0"/>
    <n v="4100"/>
    <n v="3988"/>
    <m/>
    <n v="0"/>
    <n v="0"/>
    <n v="0"/>
    <n v="0"/>
    <m/>
    <m/>
    <n v="0"/>
    <n v="0"/>
    <n v="3988"/>
    <n v="2012"/>
    <m/>
    <n v="0"/>
    <n v="0"/>
    <n v="0"/>
    <n v="0"/>
    <m/>
    <m/>
    <n v="0"/>
    <n v="0"/>
    <n v="2012"/>
    <m/>
    <m/>
    <m/>
    <m/>
    <m/>
    <m/>
    <m/>
    <m/>
    <m/>
    <m/>
    <m/>
    <m/>
    <m/>
    <m/>
    <m/>
    <m/>
    <m/>
    <m/>
    <m/>
    <m/>
    <m/>
    <m/>
    <n v="23629"/>
    <m/>
    <n v="6932"/>
    <n v="0"/>
    <n v="0"/>
    <m/>
    <m/>
    <n v="0"/>
    <n v="41874"/>
    <n v="0"/>
    <n v="72435"/>
    <m/>
    <m/>
    <m/>
    <m/>
    <m/>
    <m/>
    <m/>
    <m/>
    <m/>
    <m/>
    <m/>
    <m/>
    <m/>
    <m/>
    <m/>
    <m/>
    <m/>
    <m/>
    <m/>
    <m/>
    <m/>
    <m/>
    <n v="2901"/>
    <m/>
    <n v="0"/>
    <n v="0"/>
    <n v="0"/>
    <m/>
    <m/>
    <n v="0"/>
    <n v="0"/>
    <n v="0"/>
    <n v="2901"/>
    <m/>
    <m/>
    <m/>
    <m/>
    <m/>
    <m/>
    <m/>
    <m/>
    <m/>
    <m/>
    <m/>
    <m/>
    <m/>
    <m/>
    <m/>
    <m/>
    <m/>
    <m/>
    <m/>
    <m/>
    <m/>
    <m/>
    <m/>
    <m/>
    <m/>
    <m/>
    <m/>
    <m/>
    <m/>
    <m/>
    <n v="0"/>
    <m/>
    <n v="0"/>
    <n v="0"/>
    <n v="0"/>
    <n v="0"/>
    <m/>
    <m/>
    <n v="0"/>
    <n v="0"/>
    <n v="0"/>
    <n v="26144"/>
    <n v="81448"/>
    <n v="107592"/>
    <s v="Dean or other administrator"/>
    <m/>
    <s v="yes"/>
    <m/>
    <m/>
    <m/>
    <m/>
    <m/>
    <n v="364"/>
    <n v="365"/>
    <n v="519"/>
    <n v="520"/>
    <n v="75296"/>
    <n v="2185"/>
    <n v="26781"/>
    <n v="74"/>
    <n v="0"/>
    <n v="136"/>
    <n v="34"/>
    <n v="38"/>
    <n v="4230"/>
    <m/>
    <m/>
    <n v="4"/>
    <n v="2.71"/>
    <m/>
    <m/>
    <n v="8"/>
    <n v="6.48"/>
    <n v="9.1900000000000013"/>
    <n v="1.1200000000000001"/>
    <n v="14013"/>
    <s v="estimate"/>
    <n v="9691"/>
    <n v="8549"/>
    <n v="3474"/>
    <n v="9919"/>
    <m/>
    <n v="2565"/>
    <n v="34198"/>
    <m/>
    <m/>
    <n v="86"/>
    <n v="65"/>
    <n v="338"/>
    <n v="142"/>
    <m/>
    <m/>
    <m/>
    <m/>
    <m/>
    <m/>
    <m/>
    <m/>
    <m/>
    <m/>
    <m/>
    <m/>
    <m/>
    <n v="126"/>
    <n v="3076"/>
    <n v="0"/>
    <n v="0"/>
    <n v="0"/>
    <n v="60"/>
    <n v="16"/>
    <n v="16"/>
    <n v="0"/>
    <n v="0"/>
    <n v="0"/>
    <n v="0"/>
    <m/>
    <m/>
    <m/>
    <m/>
    <m/>
    <n v="264186"/>
    <n v="249"/>
    <n v="0.205926091159194"/>
    <n v="3.8106922447765632E-2"/>
    <n v="3.706595285894862E-2"/>
    <n v="1.870027511339133E-2"/>
    <n v="0.67323778719607408"/>
    <n v="2.6962971224626365E-2"/>
    <m/>
    <n v="0"/>
    <n v="0.24299204401814262"/>
    <n v="0.75700795598185744"/>
    <m/>
    <m/>
    <m/>
    <m/>
    <m/>
    <m/>
    <m/>
    <m/>
    <m/>
    <m/>
    <m/>
    <n v="1068.090429555936"/>
    <x v="0"/>
  </r>
  <r>
    <s v="Shasta Tehama CCD"/>
    <x v="99"/>
    <s v="171"/>
    <s v="Single College District"/>
    <x v="4"/>
    <n v="0.5368632170076213"/>
    <n v="0.30926594464500601"/>
    <n v="0.16"/>
    <n v="149.9"/>
    <n v="67.599999999999994"/>
    <n v="20120"/>
    <x v="6"/>
    <x v="879"/>
    <x v="179"/>
    <x v="11"/>
    <n v="20"/>
    <n v="300"/>
    <n v="39"/>
    <n v="79"/>
    <n v="300"/>
    <n v="18280"/>
    <m/>
    <n v="1000"/>
    <n v="0"/>
    <n v="0"/>
    <n v="0"/>
    <m/>
    <m/>
    <n v="0"/>
    <n v="0"/>
    <n v="19280"/>
    <n v="0"/>
    <m/>
    <n v="0"/>
    <n v="0"/>
    <n v="0"/>
    <n v="0"/>
    <m/>
    <m/>
    <n v="4489"/>
    <n v="0"/>
    <n v="4489"/>
    <n v="4807"/>
    <m/>
    <n v="0"/>
    <n v="0"/>
    <n v="0"/>
    <n v="0"/>
    <m/>
    <m/>
    <n v="0"/>
    <n v="0"/>
    <n v="4807"/>
    <n v="1193"/>
    <m/>
    <n v="0"/>
    <n v="0"/>
    <n v="0"/>
    <n v="0"/>
    <m/>
    <m/>
    <n v="0"/>
    <n v="0"/>
    <n v="1193"/>
    <m/>
    <m/>
    <m/>
    <m/>
    <m/>
    <m/>
    <m/>
    <m/>
    <m/>
    <m/>
    <m/>
    <m/>
    <m/>
    <m/>
    <m/>
    <m/>
    <m/>
    <m/>
    <m/>
    <m/>
    <m/>
    <m/>
    <n v="250"/>
    <m/>
    <n v="9136"/>
    <n v="0"/>
    <n v="0"/>
    <m/>
    <m/>
    <n v="0"/>
    <n v="60750"/>
    <n v="0"/>
    <n v="70136"/>
    <m/>
    <m/>
    <m/>
    <m/>
    <m/>
    <m/>
    <m/>
    <m/>
    <m/>
    <m/>
    <m/>
    <m/>
    <m/>
    <m/>
    <m/>
    <m/>
    <m/>
    <m/>
    <m/>
    <m/>
    <m/>
    <m/>
    <n v="2901"/>
    <m/>
    <n v="2250"/>
    <n v="0"/>
    <n v="0"/>
    <m/>
    <m/>
    <n v="0"/>
    <n v="0"/>
    <n v="0"/>
    <n v="5151"/>
    <m/>
    <m/>
    <m/>
    <m/>
    <m/>
    <m/>
    <m/>
    <m/>
    <m/>
    <m/>
    <m/>
    <m/>
    <m/>
    <m/>
    <m/>
    <m/>
    <m/>
    <m/>
    <m/>
    <m/>
    <m/>
    <m/>
    <m/>
    <m/>
    <m/>
    <m/>
    <m/>
    <m/>
    <m/>
    <m/>
    <n v="0"/>
    <m/>
    <n v="0"/>
    <n v="0"/>
    <n v="0"/>
    <n v="0"/>
    <m/>
    <m/>
    <n v="0"/>
    <n v="0"/>
    <n v="0"/>
    <n v="24087"/>
    <n v="80969"/>
    <n v="105056"/>
    <s v="Dean or other administrator"/>
    <m/>
    <s v="yes"/>
    <m/>
    <m/>
    <m/>
    <m/>
    <m/>
    <n v="798"/>
    <n v="804"/>
    <n v="404"/>
    <n v="410"/>
    <n v="76394"/>
    <n v="239"/>
    <n v="27013"/>
    <n v="71"/>
    <n v="0"/>
    <n v="136"/>
    <n v="106"/>
    <n v="133"/>
    <n v="3992"/>
    <m/>
    <m/>
    <n v="6"/>
    <n v="2.69"/>
    <m/>
    <m/>
    <n v="8"/>
    <n v="6.47"/>
    <n v="9.16"/>
    <n v="1.1499999999999999"/>
    <n v="13194"/>
    <s v="estimate"/>
    <n v="8427"/>
    <n v="8439"/>
    <n v="3671"/>
    <n v="6455"/>
    <m/>
    <n v="3048"/>
    <n v="30040"/>
    <m/>
    <m/>
    <n v="107"/>
    <n v="90"/>
    <n v="243"/>
    <n v="10"/>
    <m/>
    <m/>
    <m/>
    <m/>
    <m/>
    <m/>
    <m/>
    <m/>
    <m/>
    <m/>
    <m/>
    <m/>
    <m/>
    <n v="132"/>
    <n v="3398"/>
    <n v="0"/>
    <n v="0"/>
    <n v="0"/>
    <n v="42"/>
    <n v="16"/>
    <n v="16"/>
    <n v="0"/>
    <n v="0"/>
    <n v="0"/>
    <n v="0"/>
    <m/>
    <m/>
    <m/>
    <m/>
    <m/>
    <n v="205720"/>
    <n v="326"/>
    <n v="0.18352116966189461"/>
    <n v="4.2729591836734693E-2"/>
    <n v="4.5756548888211998E-2"/>
    <n v="1.1355848309473043E-2"/>
    <n v="0.667605848309473"/>
    <n v="4.903099299421261E-2"/>
    <m/>
    <n v="0"/>
    <n v="0.22927771855010662"/>
    <n v="0.77072228144989341"/>
    <m/>
    <m/>
    <m/>
    <m/>
    <m/>
    <m/>
    <m/>
    <m/>
    <m/>
    <m/>
    <m/>
    <n v="834.40883759617361"/>
    <x v="0"/>
  </r>
  <r>
    <s v="Shasta Tehama CCD"/>
    <x v="99"/>
    <s v="171"/>
    <s v="Single College District"/>
    <x v="4"/>
    <n v="0.5368632170076213"/>
    <n v="0.30926594464500601"/>
    <n v="0.16"/>
    <n v="149.9"/>
    <n v="67.599999999999994"/>
    <n v="20130"/>
    <x v="7"/>
    <x v="880"/>
    <x v="179"/>
    <x v="3"/>
    <n v="32"/>
    <n v="422"/>
    <n v="45"/>
    <n v="82"/>
    <m/>
    <n v="20000"/>
    <m/>
    <m/>
    <m/>
    <m/>
    <m/>
    <m/>
    <n v="2335"/>
    <n v="16518"/>
    <m/>
    <n v="38853"/>
    <n v="669"/>
    <m/>
    <m/>
    <m/>
    <m/>
    <m/>
    <m/>
    <m/>
    <m/>
    <m/>
    <n v="669"/>
    <n v="7000"/>
    <m/>
    <m/>
    <m/>
    <m/>
    <m/>
    <m/>
    <m/>
    <m/>
    <m/>
    <n v="7000"/>
    <n v="1070"/>
    <m/>
    <m/>
    <m/>
    <m/>
    <m/>
    <m/>
    <m/>
    <m/>
    <m/>
    <n v="1070"/>
    <m/>
    <m/>
    <m/>
    <m/>
    <m/>
    <m/>
    <m/>
    <m/>
    <m/>
    <m/>
    <m/>
    <m/>
    <m/>
    <m/>
    <m/>
    <m/>
    <m/>
    <m/>
    <m/>
    <m/>
    <m/>
    <m/>
    <n v="34104"/>
    <m/>
    <m/>
    <m/>
    <m/>
    <m/>
    <m/>
    <m/>
    <n v="35693"/>
    <m/>
    <n v="69797"/>
    <m/>
    <m/>
    <m/>
    <m/>
    <m/>
    <m/>
    <m/>
    <m/>
    <m/>
    <m/>
    <m/>
    <m/>
    <m/>
    <m/>
    <m/>
    <m/>
    <m/>
    <m/>
    <m/>
    <m/>
    <m/>
    <m/>
    <n v="3000"/>
    <m/>
    <m/>
    <m/>
    <m/>
    <m/>
    <m/>
    <m/>
    <m/>
    <m/>
    <n v="3000"/>
    <m/>
    <m/>
    <m/>
    <m/>
    <m/>
    <m/>
    <m/>
    <m/>
    <m/>
    <m/>
    <m/>
    <m/>
    <m/>
    <m/>
    <m/>
    <m/>
    <m/>
    <m/>
    <m/>
    <m/>
    <m/>
    <m/>
    <m/>
    <m/>
    <m/>
    <n v="5434"/>
    <m/>
    <m/>
    <m/>
    <n v="5434"/>
    <m/>
    <m/>
    <m/>
    <m/>
    <m/>
    <m/>
    <m/>
    <m/>
    <m/>
    <m/>
    <m/>
    <n v="45853"/>
    <n v="79970"/>
    <n v="125823"/>
    <s v="Dean or other administrator"/>
    <m/>
    <s v="yes"/>
    <m/>
    <s v="None"/>
    <m/>
    <m/>
    <m/>
    <n v="441"/>
    <n v="448"/>
    <n v="140"/>
    <n v="140"/>
    <n v="77188"/>
    <n v="13"/>
    <n v="27032"/>
    <n v="61"/>
    <n v="0"/>
    <n v="136"/>
    <n v="111"/>
    <n v="125"/>
    <n v="4106"/>
    <m/>
    <m/>
    <n v="4"/>
    <n v="2.88"/>
    <m/>
    <n v="7"/>
    <n v="7"/>
    <n v="5.9749999999999996"/>
    <n v="8.8550000000000004"/>
    <n v="1.325"/>
    <n v="13293"/>
    <s v="estimate"/>
    <n v="9283"/>
    <n v="8133"/>
    <n v="2721"/>
    <n v="3584"/>
    <n v="659"/>
    <m/>
    <n v="23457"/>
    <m/>
    <m/>
    <n v="306"/>
    <n v="260"/>
    <n v="216"/>
    <n v="127"/>
    <s v="No"/>
    <m/>
    <m/>
    <m/>
    <m/>
    <m/>
    <m/>
    <m/>
    <m/>
    <m/>
    <m/>
    <s v="No"/>
    <m/>
    <n v="117"/>
    <n v="2777"/>
    <n v="0"/>
    <n v="0"/>
    <n v="0"/>
    <n v="52"/>
    <n v="24"/>
    <n v="24"/>
    <n v="0"/>
    <n v="0"/>
    <n v="0"/>
    <n v="0"/>
    <s v="No"/>
    <m/>
    <m/>
    <s v="No"/>
    <s v="Yes"/>
    <n v="312015"/>
    <n v="269"/>
    <n v="0.30879092057890845"/>
    <n v="5.3169929186237808E-3"/>
    <n v="5.5633707668709217E-2"/>
    <n v="8.5040096007884085E-3"/>
    <n v="0.55472369916469966"/>
    <n v="2.3843017572303952E-2"/>
    <m/>
    <n v="0"/>
    <n v="0.36442462824761768"/>
    <n v="0.63557537175238232"/>
    <m/>
    <m/>
    <m/>
    <m/>
    <m/>
    <m/>
    <m/>
    <m/>
    <m/>
    <m/>
    <m/>
    <n v="801.02801215347745"/>
    <x v="0"/>
  </r>
  <r>
    <s v="Shasta Tehama CCD"/>
    <x v="99"/>
    <s v="171"/>
    <s v="Single College District"/>
    <x v="4"/>
    <n v="0.5368632170076213"/>
    <n v="0.30926594464500601"/>
    <n v="0.16"/>
    <n v="149.9"/>
    <n v="67.599999999999994"/>
    <n v="20140"/>
    <x v="8"/>
    <x v="881"/>
    <x v="179"/>
    <x v="10"/>
    <n v="32"/>
    <n v="381"/>
    <n v="78"/>
    <n v="144"/>
    <m/>
    <n v="8511"/>
    <n v="11650"/>
    <n v="225"/>
    <m/>
    <m/>
    <m/>
    <m/>
    <n v="7764"/>
    <n v="10168"/>
    <m/>
    <n v="38318"/>
    <n v="1200"/>
    <m/>
    <m/>
    <m/>
    <m/>
    <m/>
    <m/>
    <m/>
    <m/>
    <m/>
    <n v="1200"/>
    <n v="5135"/>
    <m/>
    <m/>
    <m/>
    <m/>
    <m/>
    <m/>
    <m/>
    <m/>
    <m/>
    <n v="5135"/>
    <n v="1335"/>
    <m/>
    <m/>
    <m/>
    <m/>
    <m/>
    <m/>
    <m/>
    <m/>
    <m/>
    <n v="1335"/>
    <m/>
    <m/>
    <m/>
    <m/>
    <m/>
    <m/>
    <m/>
    <m/>
    <n v="36530"/>
    <m/>
    <n v="36530"/>
    <m/>
    <m/>
    <m/>
    <m/>
    <m/>
    <m/>
    <m/>
    <m/>
    <m/>
    <m/>
    <n v="0"/>
    <n v="0"/>
    <n v="0"/>
    <n v="0"/>
    <n v="0"/>
    <n v="0"/>
    <n v="0"/>
    <n v="0"/>
    <n v="0"/>
    <n v="36530"/>
    <n v="0"/>
    <n v="36530"/>
    <m/>
    <m/>
    <m/>
    <m/>
    <m/>
    <m/>
    <m/>
    <m/>
    <m/>
    <m/>
    <n v="0"/>
    <n v="3090"/>
    <m/>
    <m/>
    <m/>
    <m/>
    <m/>
    <n v="891"/>
    <m/>
    <m/>
    <m/>
    <n v="3981"/>
    <n v="3090"/>
    <n v="0"/>
    <n v="0"/>
    <n v="0"/>
    <n v="0"/>
    <n v="0"/>
    <n v="891"/>
    <n v="0"/>
    <n v="0"/>
    <n v="0"/>
    <n v="3981"/>
    <m/>
    <m/>
    <m/>
    <m/>
    <m/>
    <m/>
    <m/>
    <n v="5705"/>
    <m/>
    <n v="5705"/>
    <m/>
    <m/>
    <m/>
    <m/>
    <m/>
    <m/>
    <m/>
    <m/>
    <m/>
    <n v="0"/>
    <n v="0"/>
    <n v="0"/>
    <n v="0"/>
    <n v="0"/>
    <n v="0"/>
    <n v="0"/>
    <n v="0"/>
    <n v="5705"/>
    <n v="0"/>
    <n v="5705"/>
    <m/>
    <m/>
    <m/>
    <m/>
    <m/>
    <m/>
    <m/>
    <m/>
    <m/>
    <m/>
    <n v="0"/>
    <n v="43453"/>
    <n v="48751"/>
    <n v="92204"/>
    <s v="Dean or other administrator"/>
    <m/>
    <s v="yes"/>
    <m/>
    <s v="None"/>
    <m/>
    <m/>
    <m/>
    <n v="1070"/>
    <n v="1070"/>
    <n v="185"/>
    <n v="185"/>
    <n v="108597"/>
    <n v="30"/>
    <n v="29172"/>
    <n v="51"/>
    <n v="81"/>
    <n v="136"/>
    <n v="381"/>
    <n v="27"/>
    <n v="5076"/>
    <s v="No"/>
    <m/>
    <n v="2"/>
    <n v="2.86"/>
    <m/>
    <n v="7"/>
    <n v="7"/>
    <n v="6"/>
    <n v="8.86"/>
    <n v="0.87"/>
    <n v="13920"/>
    <s v="estimate"/>
    <n v="8136"/>
    <n v="6994"/>
    <n v="719"/>
    <n v="1035"/>
    <n v="542"/>
    <m/>
    <n v="22311"/>
    <n v="249"/>
    <n v="0"/>
    <m/>
    <n v="211"/>
    <n v="259"/>
    <n v="102"/>
    <s v="No"/>
    <m/>
    <m/>
    <m/>
    <m/>
    <m/>
    <m/>
    <m/>
    <m/>
    <m/>
    <m/>
    <s v="Yes"/>
    <s v="Vendor"/>
    <n v="149"/>
    <n v="3362"/>
    <m/>
    <m/>
    <m/>
    <n v="52"/>
    <n v="33"/>
    <n v="33"/>
    <m/>
    <m/>
    <m/>
    <m/>
    <s v="No"/>
    <m/>
    <s v="Yes"/>
    <s v="No"/>
    <s v="Yes"/>
    <n v="193334"/>
    <n v="223"/>
    <n v="0.41557849984816275"/>
    <n v="1.3014619756192791E-2"/>
    <n v="5.5691727040041647E-2"/>
    <n v="1.4478764478764479E-2"/>
    <n v="0.39618671641143549"/>
    <n v="4.317600104116958E-2"/>
    <n v="6.1873671424233223E-2"/>
    <n v="0"/>
    <n v="0.47127022688820441"/>
    <n v="0.52872977311179559"/>
    <n v="0.56000000000000005"/>
    <s v="Yes"/>
    <m/>
    <m/>
    <s v="College Foundation"/>
    <m/>
    <m/>
    <m/>
    <m/>
    <m/>
    <m/>
    <n v="788.74621089970856"/>
    <x v="0"/>
  </r>
  <r>
    <s v="Sierra CCD"/>
    <x v="100"/>
    <s v="271"/>
    <s v="Single College District"/>
    <x v="0"/>
    <n v="0.53273568067499599"/>
    <n v="0.30155768294661689"/>
    <n v="0.27"/>
    <n v="36.4"/>
    <n v="21"/>
    <n v="20060"/>
    <x v="0"/>
    <x v="882"/>
    <x v="180"/>
    <x v="14"/>
    <n v="26"/>
    <n v="600"/>
    <n v="93"/>
    <n v="59"/>
    <s v="Wireless Access"/>
    <n v="12319"/>
    <m/>
    <m/>
    <m/>
    <m/>
    <m/>
    <m/>
    <m/>
    <n v="85357"/>
    <n v="2464"/>
    <n v="100140"/>
    <n v="15392"/>
    <m/>
    <m/>
    <m/>
    <m/>
    <m/>
    <m/>
    <m/>
    <m/>
    <m/>
    <n v="15392"/>
    <n v="450"/>
    <m/>
    <m/>
    <m/>
    <m/>
    <m/>
    <m/>
    <m/>
    <m/>
    <m/>
    <n v="450"/>
    <m/>
    <m/>
    <m/>
    <m/>
    <m/>
    <m/>
    <m/>
    <m/>
    <n v="3800"/>
    <m/>
    <n v="3800"/>
    <m/>
    <m/>
    <m/>
    <m/>
    <m/>
    <m/>
    <m/>
    <m/>
    <m/>
    <m/>
    <m/>
    <m/>
    <m/>
    <m/>
    <m/>
    <m/>
    <m/>
    <m/>
    <m/>
    <m/>
    <m/>
    <m/>
    <n v="5323"/>
    <m/>
    <m/>
    <m/>
    <m/>
    <m/>
    <m/>
    <n v="22276"/>
    <m/>
    <m/>
    <n v="27599"/>
    <m/>
    <m/>
    <m/>
    <m/>
    <m/>
    <m/>
    <m/>
    <m/>
    <m/>
    <m/>
    <m/>
    <m/>
    <m/>
    <m/>
    <m/>
    <m/>
    <m/>
    <m/>
    <m/>
    <m/>
    <m/>
    <m/>
    <m/>
    <m/>
    <m/>
    <m/>
    <m/>
    <m/>
    <m/>
    <m/>
    <n v="9842"/>
    <m/>
    <n v="9842"/>
    <m/>
    <m/>
    <m/>
    <m/>
    <m/>
    <m/>
    <m/>
    <m/>
    <m/>
    <m/>
    <m/>
    <m/>
    <m/>
    <m/>
    <m/>
    <m/>
    <m/>
    <m/>
    <m/>
    <m/>
    <m/>
    <m/>
    <m/>
    <m/>
    <m/>
    <m/>
    <m/>
    <m/>
    <m/>
    <m/>
    <m/>
    <m/>
    <m/>
    <m/>
    <m/>
    <m/>
    <m/>
    <m/>
    <m/>
    <m/>
    <m/>
    <n v="115982"/>
    <n v="41241"/>
    <n v="157223"/>
    <s v="Dean or other administrator"/>
    <m/>
    <s v="yes"/>
    <m/>
    <m/>
    <m/>
    <s v="Stipend"/>
    <m/>
    <n v="5425"/>
    <n v="582"/>
    <n v="333"/>
    <n v="33"/>
    <n v="98722"/>
    <n v="2696"/>
    <n v="9739"/>
    <n v="152"/>
    <m/>
    <n v="10839"/>
    <n v="654"/>
    <n v="283"/>
    <n v="4582"/>
    <m/>
    <m/>
    <n v="10"/>
    <n v="5.41"/>
    <m/>
    <m/>
    <n v="6"/>
    <n v="6"/>
    <n v="11.41"/>
    <n v="2.83"/>
    <n v="3662"/>
    <s v="actual"/>
    <n v="14207"/>
    <n v="7280"/>
    <n v="1124"/>
    <n v="1794"/>
    <m/>
    <n v="119"/>
    <n v="24524"/>
    <m/>
    <m/>
    <n v="148"/>
    <n v="127"/>
    <n v="186"/>
    <n v="123"/>
    <m/>
    <m/>
    <m/>
    <m/>
    <m/>
    <m/>
    <m/>
    <m/>
    <m/>
    <m/>
    <m/>
    <m/>
    <m/>
    <n v="135"/>
    <n v="2700"/>
    <n v="6"/>
    <n v="9"/>
    <n v="111"/>
    <n v="67"/>
    <n v="63"/>
    <n v="24"/>
    <n v="4"/>
    <n v="0"/>
    <n v="4"/>
    <n v="0"/>
    <m/>
    <m/>
    <m/>
    <m/>
    <m/>
    <m/>
    <n v="14"/>
    <n v="0.63692971130178155"/>
    <n v="9.7899162336299403E-2"/>
    <n v="2.8621766535430566E-3"/>
    <n v="2.4169491741030256E-2"/>
    <n v="0.17554047435807738"/>
    <n v="6.2598983609268369E-2"/>
    <m/>
    <n v="0"/>
    <n v="0.73769105029162396"/>
    <n v="0.26230894970837598"/>
    <m/>
    <m/>
    <m/>
    <m/>
    <m/>
    <m/>
    <m/>
    <m/>
    <m/>
    <m/>
    <m/>
    <n v="1155.9568632360931"/>
    <x v="2"/>
  </r>
  <r>
    <s v="Sierra CCD"/>
    <x v="100"/>
    <s v="271"/>
    <s v="Single College District"/>
    <x v="0"/>
    <n v="0.53273568067499599"/>
    <n v="0.30155768294661689"/>
    <n v="0.27"/>
    <n v="36.4"/>
    <n v="21"/>
    <n v="20070"/>
    <x v="1"/>
    <x v="883"/>
    <x v="180"/>
    <x v="14"/>
    <n v="26"/>
    <n v="600"/>
    <n v="93"/>
    <n v="59"/>
    <s v="Wireless Access"/>
    <n v="13496"/>
    <m/>
    <m/>
    <m/>
    <m/>
    <m/>
    <m/>
    <m/>
    <n v="46337"/>
    <n v="7019"/>
    <n v="66852"/>
    <n v="16372"/>
    <m/>
    <m/>
    <m/>
    <m/>
    <m/>
    <m/>
    <m/>
    <m/>
    <m/>
    <n v="16372"/>
    <n v="500"/>
    <m/>
    <m/>
    <m/>
    <m/>
    <m/>
    <m/>
    <m/>
    <m/>
    <m/>
    <n v="500"/>
    <m/>
    <m/>
    <m/>
    <m/>
    <m/>
    <m/>
    <m/>
    <m/>
    <n v="1200"/>
    <m/>
    <n v="1200"/>
    <m/>
    <m/>
    <m/>
    <m/>
    <m/>
    <m/>
    <m/>
    <m/>
    <m/>
    <m/>
    <m/>
    <m/>
    <m/>
    <m/>
    <m/>
    <m/>
    <m/>
    <m/>
    <m/>
    <m/>
    <m/>
    <m/>
    <n v="9635"/>
    <m/>
    <m/>
    <m/>
    <m/>
    <m/>
    <m/>
    <n v="29783"/>
    <n v="5522"/>
    <m/>
    <n v="44940"/>
    <m/>
    <m/>
    <m/>
    <m/>
    <m/>
    <m/>
    <m/>
    <m/>
    <m/>
    <m/>
    <m/>
    <m/>
    <m/>
    <m/>
    <m/>
    <m/>
    <m/>
    <m/>
    <m/>
    <m/>
    <m/>
    <m/>
    <m/>
    <m/>
    <m/>
    <m/>
    <m/>
    <m/>
    <m/>
    <m/>
    <n v="4183"/>
    <n v="3960"/>
    <n v="8143"/>
    <m/>
    <m/>
    <m/>
    <m/>
    <m/>
    <m/>
    <m/>
    <m/>
    <m/>
    <m/>
    <m/>
    <m/>
    <m/>
    <m/>
    <m/>
    <m/>
    <m/>
    <m/>
    <m/>
    <m/>
    <m/>
    <m/>
    <m/>
    <m/>
    <m/>
    <m/>
    <m/>
    <m/>
    <m/>
    <m/>
    <m/>
    <m/>
    <m/>
    <m/>
    <m/>
    <m/>
    <m/>
    <m/>
    <m/>
    <m/>
    <m/>
    <n v="83724"/>
    <n v="54283"/>
    <n v="138007"/>
    <s v="Dean or other administrator"/>
    <m/>
    <s v="yes"/>
    <m/>
    <m/>
    <m/>
    <s v="Stipend"/>
    <m/>
    <n v="2603"/>
    <n v="500"/>
    <n v="559"/>
    <n v="75"/>
    <n v="101204"/>
    <n v="852"/>
    <n v="10591"/>
    <n v="150"/>
    <n v="777"/>
    <n v="10843"/>
    <n v="309"/>
    <n v="200"/>
    <n v="4891"/>
    <m/>
    <m/>
    <n v="10"/>
    <n v="5.39"/>
    <m/>
    <m/>
    <n v="6"/>
    <n v="6"/>
    <n v="11.39"/>
    <n v="2.39"/>
    <n v="3888"/>
    <s v="actual"/>
    <n v="14507"/>
    <n v="10300"/>
    <n v="1038"/>
    <n v="1596"/>
    <m/>
    <n v="188"/>
    <n v="27629"/>
    <m/>
    <m/>
    <n v="234"/>
    <n v="187"/>
    <n v="210"/>
    <n v="132"/>
    <m/>
    <m/>
    <m/>
    <m/>
    <m/>
    <m/>
    <m/>
    <m/>
    <m/>
    <m/>
    <m/>
    <m/>
    <m/>
    <n v="131"/>
    <n v="2620"/>
    <n v="6"/>
    <n v="8"/>
    <n v="120"/>
    <n v="67"/>
    <n v="63"/>
    <n v="24"/>
    <n v="4"/>
    <n v="0"/>
    <n v="4"/>
    <n v="0"/>
    <m/>
    <m/>
    <m/>
    <m/>
    <m/>
    <m/>
    <n v="10"/>
    <n v="0.48441021107624976"/>
    <n v="0.11863166361126609"/>
    <n v="3.6230046301999174E-3"/>
    <n v="8.6952111124798011E-3"/>
    <n v="0.32563565616236856"/>
    <n v="5.9004253407435855E-2"/>
    <m/>
    <n v="0"/>
    <n v="0.60666487931771573"/>
    <n v="0.39333512068228421"/>
    <m/>
    <m/>
    <m/>
    <m/>
    <m/>
    <m/>
    <m/>
    <m/>
    <m/>
    <m/>
    <m/>
    <n v="1190.0880471591693"/>
    <x v="2"/>
  </r>
  <r>
    <s v="Sierra CCD"/>
    <x v="100"/>
    <s v="271"/>
    <s v="Single College District"/>
    <x v="0"/>
    <n v="0.53273568067499599"/>
    <n v="0.30155768294661689"/>
    <n v="0.27"/>
    <n v="36.4"/>
    <n v="21"/>
    <n v="20080"/>
    <x v="2"/>
    <x v="884"/>
    <x v="180"/>
    <x v="14"/>
    <n v="26"/>
    <n v="600"/>
    <n v="93"/>
    <n v="59"/>
    <s v="Wireless access"/>
    <n v="16530"/>
    <m/>
    <m/>
    <m/>
    <m/>
    <m/>
    <m/>
    <m/>
    <n v="91189"/>
    <n v="8465"/>
    <n v="116184"/>
    <m/>
    <m/>
    <m/>
    <m/>
    <m/>
    <m/>
    <m/>
    <m/>
    <m/>
    <m/>
    <n v="0"/>
    <n v="17909"/>
    <m/>
    <m/>
    <m/>
    <m/>
    <m/>
    <m/>
    <m/>
    <m/>
    <m/>
    <n v="17909"/>
    <n v="1096"/>
    <m/>
    <m/>
    <m/>
    <m/>
    <m/>
    <m/>
    <m/>
    <m/>
    <m/>
    <n v="1096"/>
    <m/>
    <m/>
    <m/>
    <m/>
    <m/>
    <m/>
    <m/>
    <m/>
    <m/>
    <m/>
    <m/>
    <m/>
    <m/>
    <m/>
    <m/>
    <m/>
    <m/>
    <m/>
    <m/>
    <m/>
    <m/>
    <m/>
    <m/>
    <m/>
    <m/>
    <m/>
    <m/>
    <m/>
    <m/>
    <n v="25568"/>
    <n v="4164"/>
    <n v="29732"/>
    <n v="59464"/>
    <m/>
    <m/>
    <m/>
    <m/>
    <m/>
    <m/>
    <m/>
    <m/>
    <m/>
    <m/>
    <m/>
    <m/>
    <m/>
    <m/>
    <m/>
    <m/>
    <m/>
    <m/>
    <m/>
    <m/>
    <m/>
    <m/>
    <m/>
    <m/>
    <m/>
    <m/>
    <m/>
    <m/>
    <m/>
    <m/>
    <n v="1494"/>
    <n v="1512"/>
    <n v="3006"/>
    <m/>
    <m/>
    <m/>
    <m/>
    <m/>
    <m/>
    <m/>
    <m/>
    <m/>
    <m/>
    <m/>
    <m/>
    <m/>
    <m/>
    <m/>
    <m/>
    <m/>
    <m/>
    <m/>
    <m/>
    <m/>
    <m/>
    <m/>
    <m/>
    <m/>
    <m/>
    <m/>
    <m/>
    <m/>
    <m/>
    <n v="31365"/>
    <m/>
    <m/>
    <m/>
    <m/>
    <n v="4152"/>
    <m/>
    <m/>
    <m/>
    <m/>
    <n v="35517"/>
    <n v="135189"/>
    <n v="62470"/>
    <n v="233176"/>
    <s v="Dean or other administrator"/>
    <m/>
    <s v="yes"/>
    <m/>
    <m/>
    <m/>
    <s v="Stipend"/>
    <m/>
    <n v="3670"/>
    <n v="287"/>
    <n v="262"/>
    <n v="47"/>
    <n v="67817"/>
    <n v="2301"/>
    <n v="10590"/>
    <n v="170"/>
    <m/>
    <n v="189"/>
    <n v="56"/>
    <n v="147"/>
    <n v="980"/>
    <m/>
    <m/>
    <n v="10"/>
    <n v="2.39"/>
    <m/>
    <m/>
    <n v="8"/>
    <n v="8"/>
    <n v="10.39"/>
    <n v="1.6"/>
    <n v="3790"/>
    <s v="actual"/>
    <n v="11440"/>
    <n v="6693"/>
    <n v="24100"/>
    <n v="1450"/>
    <m/>
    <m/>
    <n v="43683"/>
    <m/>
    <m/>
    <n v="168"/>
    <n v="147"/>
    <n v="187"/>
    <n v="81"/>
    <m/>
    <m/>
    <m/>
    <m/>
    <m/>
    <m/>
    <m/>
    <m/>
    <m/>
    <m/>
    <m/>
    <m/>
    <m/>
    <n v="151"/>
    <n v="4228"/>
    <n v="8"/>
    <n v="8"/>
    <n v="90"/>
    <n v="69.5"/>
    <n v="65.5"/>
    <n v="24"/>
    <n v="4"/>
    <n v="0"/>
    <n v="0"/>
    <n v="0"/>
    <m/>
    <m/>
    <m/>
    <m/>
    <m/>
    <n v="335000"/>
    <n v="0"/>
    <n v="0.49826740316327583"/>
    <n v="0"/>
    <n v="7.6804645418053319E-2"/>
    <n v="4.7003122105190925E-3"/>
    <n v="0.25501766905684975"/>
    <n v="1.2891549730675541E-2"/>
    <m/>
    <n v="0.15231842042062649"/>
    <n v="0.57977236079184824"/>
    <n v="0.26790921878752533"/>
    <m/>
    <m/>
    <m/>
    <m/>
    <m/>
    <m/>
    <m/>
    <m/>
    <m/>
    <m/>
    <m/>
    <n v="1373.9131215912766"/>
    <x v="2"/>
  </r>
  <r>
    <s v="Sierra CCD"/>
    <x v="100"/>
    <s v="271"/>
    <s v="Single College District"/>
    <x v="0"/>
    <n v="0.53273568067499599"/>
    <n v="0.30155768294661689"/>
    <n v="0.27"/>
    <n v="36.4"/>
    <n v="21"/>
    <n v="20090"/>
    <x v="3"/>
    <x v="885"/>
    <x v="180"/>
    <x v="14"/>
    <n v="26"/>
    <n v="600"/>
    <n v="93"/>
    <n v="59"/>
    <s v="Wireless access"/>
    <n v="21719"/>
    <m/>
    <m/>
    <m/>
    <m/>
    <m/>
    <m/>
    <m/>
    <n v="97339"/>
    <n v="7500"/>
    <n v="126558"/>
    <m/>
    <m/>
    <m/>
    <m/>
    <m/>
    <m/>
    <m/>
    <m/>
    <m/>
    <m/>
    <n v="0"/>
    <n v="16226"/>
    <m/>
    <m/>
    <m/>
    <m/>
    <m/>
    <m/>
    <m/>
    <m/>
    <m/>
    <n v="16226"/>
    <n v="577"/>
    <m/>
    <m/>
    <m/>
    <m/>
    <m/>
    <m/>
    <m/>
    <m/>
    <m/>
    <n v="577"/>
    <m/>
    <m/>
    <m/>
    <m/>
    <m/>
    <m/>
    <m/>
    <m/>
    <m/>
    <m/>
    <m/>
    <m/>
    <m/>
    <m/>
    <m/>
    <m/>
    <m/>
    <m/>
    <m/>
    <m/>
    <m/>
    <m/>
    <n v="225"/>
    <m/>
    <m/>
    <m/>
    <m/>
    <m/>
    <m/>
    <n v="26504"/>
    <n v="5640"/>
    <m/>
    <n v="32369"/>
    <m/>
    <m/>
    <m/>
    <m/>
    <m/>
    <m/>
    <m/>
    <m/>
    <m/>
    <m/>
    <m/>
    <m/>
    <m/>
    <m/>
    <m/>
    <m/>
    <m/>
    <m/>
    <m/>
    <m/>
    <m/>
    <m/>
    <n v="636"/>
    <m/>
    <m/>
    <m/>
    <m/>
    <m/>
    <m/>
    <m/>
    <m/>
    <m/>
    <n v="636"/>
    <m/>
    <m/>
    <m/>
    <m/>
    <m/>
    <m/>
    <m/>
    <m/>
    <m/>
    <m/>
    <m/>
    <m/>
    <m/>
    <m/>
    <m/>
    <m/>
    <m/>
    <m/>
    <m/>
    <m/>
    <m/>
    <m/>
    <m/>
    <m/>
    <m/>
    <m/>
    <m/>
    <m/>
    <m/>
    <m/>
    <n v="30908"/>
    <m/>
    <n v="4097"/>
    <m/>
    <m/>
    <n v="3534"/>
    <m/>
    <m/>
    <m/>
    <m/>
    <n v="38539"/>
    <n v="143361"/>
    <n v="33005"/>
    <n v="214905"/>
    <s v="Dean or other administrator"/>
    <m/>
    <s v="yes"/>
    <m/>
    <m/>
    <m/>
    <s v="Stipend"/>
    <m/>
    <n v="2066"/>
    <n v="318"/>
    <n v="109"/>
    <n v="38"/>
    <n v="69107"/>
    <n v="2968"/>
    <n v="12889"/>
    <n v="168"/>
    <m/>
    <n v="189"/>
    <n v="55"/>
    <n v="109"/>
    <n v="1035"/>
    <m/>
    <m/>
    <n v="10"/>
    <n v="1.89"/>
    <m/>
    <m/>
    <n v="8"/>
    <n v="8"/>
    <n v="9.89"/>
    <n v="1.4"/>
    <n v="3522"/>
    <s v="actual"/>
    <n v="11877"/>
    <n v="11476"/>
    <n v="24260"/>
    <n v="1081"/>
    <m/>
    <m/>
    <n v="48694"/>
    <m/>
    <m/>
    <n v="123"/>
    <n v="97"/>
    <n v="168"/>
    <n v="81"/>
    <m/>
    <m/>
    <m/>
    <m/>
    <m/>
    <m/>
    <m/>
    <m/>
    <m/>
    <m/>
    <m/>
    <m/>
    <m/>
    <n v="148"/>
    <n v="4144"/>
    <n v="8"/>
    <n v="8"/>
    <n v="105"/>
    <n v="69.5"/>
    <n v="47.5"/>
    <n v="24"/>
    <n v="4"/>
    <n v="0"/>
    <n v="0"/>
    <n v="0"/>
    <m/>
    <m/>
    <m/>
    <m/>
    <m/>
    <n v="340000"/>
    <n v="0"/>
    <n v="0.58890207300900399"/>
    <n v="0"/>
    <n v="7.5503129289686138E-2"/>
    <n v="2.684907284614132E-3"/>
    <n v="0.1506200414136479"/>
    <n v="2.959447197598939E-3"/>
    <m/>
    <n v="0.17933040180544893"/>
    <n v="0.66709010958330428"/>
    <n v="0.15357948861124682"/>
    <m/>
    <m/>
    <m/>
    <m/>
    <m/>
    <m/>
    <m/>
    <m/>
    <m/>
    <m/>
    <m/>
    <n v="1537.4795127353336"/>
    <x v="2"/>
  </r>
  <r>
    <s v="Sierra CCD"/>
    <x v="100"/>
    <s v="271"/>
    <s v="Single College District"/>
    <x v="0"/>
    <n v="0.53273568067499599"/>
    <n v="0.30155768294661689"/>
    <n v="0.27"/>
    <n v="36.4"/>
    <n v="21"/>
    <n v="20100"/>
    <x v="4"/>
    <x v="886"/>
    <x v="180"/>
    <x v="14"/>
    <n v="26"/>
    <n v="600"/>
    <n v="93"/>
    <n v="59"/>
    <s v="Wireless access"/>
    <n v="3463"/>
    <m/>
    <m/>
    <m/>
    <m/>
    <m/>
    <m/>
    <m/>
    <n v="30944"/>
    <m/>
    <n v="34407"/>
    <n v="2550"/>
    <m/>
    <m/>
    <m/>
    <m/>
    <m/>
    <m/>
    <m/>
    <m/>
    <m/>
    <n v="2550"/>
    <n v="16548"/>
    <m/>
    <m/>
    <m/>
    <m/>
    <m/>
    <m/>
    <m/>
    <m/>
    <m/>
    <n v="16548"/>
    <n v="0"/>
    <m/>
    <m/>
    <m/>
    <m/>
    <m/>
    <m/>
    <m/>
    <m/>
    <m/>
    <n v="0"/>
    <m/>
    <m/>
    <m/>
    <m/>
    <m/>
    <m/>
    <m/>
    <m/>
    <m/>
    <m/>
    <m/>
    <m/>
    <m/>
    <m/>
    <m/>
    <m/>
    <m/>
    <m/>
    <m/>
    <m/>
    <m/>
    <m/>
    <m/>
    <m/>
    <m/>
    <m/>
    <m/>
    <m/>
    <m/>
    <m/>
    <n v="37542"/>
    <m/>
    <n v="37542"/>
    <m/>
    <m/>
    <m/>
    <m/>
    <m/>
    <m/>
    <m/>
    <m/>
    <m/>
    <m/>
    <m/>
    <m/>
    <m/>
    <m/>
    <m/>
    <m/>
    <m/>
    <m/>
    <m/>
    <m/>
    <m/>
    <m/>
    <n v="1717"/>
    <m/>
    <m/>
    <m/>
    <m/>
    <m/>
    <m/>
    <m/>
    <m/>
    <m/>
    <n v="1717"/>
    <m/>
    <m/>
    <m/>
    <m/>
    <m/>
    <m/>
    <m/>
    <m/>
    <m/>
    <m/>
    <m/>
    <m/>
    <m/>
    <m/>
    <m/>
    <m/>
    <m/>
    <m/>
    <m/>
    <m/>
    <m/>
    <m/>
    <m/>
    <m/>
    <m/>
    <m/>
    <m/>
    <m/>
    <m/>
    <m/>
    <n v="41751"/>
    <m/>
    <n v="2662"/>
    <m/>
    <m/>
    <n v="5935"/>
    <m/>
    <m/>
    <m/>
    <m/>
    <n v="50348"/>
    <n v="50955"/>
    <n v="41809"/>
    <n v="143112"/>
    <s v="Dean or other administrator"/>
    <m/>
    <s v="yes"/>
    <m/>
    <m/>
    <m/>
    <s v="Stipend"/>
    <m/>
    <n v="2306"/>
    <n v="233"/>
    <n v="199"/>
    <n v="19"/>
    <n v="70171"/>
    <n v="1015"/>
    <n v="15856"/>
    <n v="155"/>
    <n v="844"/>
    <n v="189"/>
    <n v="33"/>
    <n v="87"/>
    <n v="1068"/>
    <m/>
    <m/>
    <n v="10"/>
    <n v="2.34"/>
    <m/>
    <m/>
    <n v="8"/>
    <n v="8"/>
    <n v="10.34"/>
    <n v="2.1"/>
    <n v="3159"/>
    <s v="actual"/>
    <n v="10844"/>
    <n v="17959"/>
    <n v="24266"/>
    <n v="1015"/>
    <m/>
    <m/>
    <n v="54084"/>
    <m/>
    <m/>
    <n v="134"/>
    <n v="101"/>
    <n v="187"/>
    <n v="90"/>
    <m/>
    <m/>
    <m/>
    <m/>
    <m/>
    <m/>
    <m/>
    <m/>
    <m/>
    <m/>
    <m/>
    <m/>
    <m/>
    <n v="154"/>
    <n v="4312"/>
    <n v="8"/>
    <n v="8"/>
    <n v="104"/>
    <n v="63.5"/>
    <n v="52"/>
    <n v="20"/>
    <n v="4"/>
    <n v="0"/>
    <n v="184"/>
    <n v="0"/>
    <m/>
    <m/>
    <m/>
    <m/>
    <m/>
    <n v="350000"/>
    <n v="0"/>
    <n v="0.24042009055844374"/>
    <n v="1.7818212309240314E-2"/>
    <n v="0.11562971658561128"/>
    <n v="0"/>
    <n v="0.26232601039745096"/>
    <n v="1.1997596288221812E-2"/>
    <m/>
    <n v="0.35180837386103192"/>
    <n v="0.35604980714405499"/>
    <n v="0.29214181899491309"/>
    <m/>
    <m/>
    <m/>
    <m/>
    <m/>
    <m/>
    <m/>
    <m/>
    <m/>
    <m/>
    <m/>
    <n v="1583.0159896840819"/>
    <x v="2"/>
  </r>
  <r>
    <s v="Sierra CCD"/>
    <x v="100"/>
    <s v="271"/>
    <s v="Single College District"/>
    <x v="0"/>
    <n v="0.53273568067499599"/>
    <n v="0.30155768294661689"/>
    <n v="0.27"/>
    <n v="36.4"/>
    <n v="21"/>
    <n v="20110"/>
    <x v="5"/>
    <x v="887"/>
    <x v="180"/>
    <x v="14"/>
    <n v="26"/>
    <n v="604"/>
    <n v="93"/>
    <n v="142"/>
    <s v="Wireless access"/>
    <n v="26793"/>
    <m/>
    <m/>
    <m/>
    <m/>
    <m/>
    <m/>
    <m/>
    <n v="57016"/>
    <m/>
    <n v="83809"/>
    <m/>
    <m/>
    <m/>
    <m/>
    <m/>
    <m/>
    <m/>
    <m/>
    <n v="4743"/>
    <m/>
    <n v="4743"/>
    <n v="15965"/>
    <m/>
    <m/>
    <m/>
    <m/>
    <m/>
    <m/>
    <m/>
    <m/>
    <m/>
    <n v="15965"/>
    <m/>
    <m/>
    <m/>
    <m/>
    <m/>
    <m/>
    <m/>
    <m/>
    <m/>
    <m/>
    <n v="0"/>
    <m/>
    <m/>
    <m/>
    <m/>
    <m/>
    <m/>
    <m/>
    <m/>
    <m/>
    <m/>
    <m/>
    <m/>
    <m/>
    <m/>
    <m/>
    <m/>
    <m/>
    <m/>
    <m/>
    <m/>
    <m/>
    <m/>
    <n v="16049"/>
    <m/>
    <m/>
    <m/>
    <m/>
    <m/>
    <m/>
    <m/>
    <n v="31175"/>
    <m/>
    <n v="47224"/>
    <m/>
    <m/>
    <m/>
    <m/>
    <m/>
    <m/>
    <m/>
    <m/>
    <m/>
    <m/>
    <m/>
    <m/>
    <m/>
    <m/>
    <m/>
    <m/>
    <m/>
    <m/>
    <m/>
    <m/>
    <m/>
    <m/>
    <n v="1556"/>
    <m/>
    <m/>
    <m/>
    <m/>
    <m/>
    <m/>
    <m/>
    <n v="262"/>
    <m/>
    <n v="1818"/>
    <m/>
    <m/>
    <m/>
    <m/>
    <m/>
    <m/>
    <m/>
    <m/>
    <m/>
    <m/>
    <m/>
    <m/>
    <m/>
    <m/>
    <m/>
    <m/>
    <m/>
    <m/>
    <m/>
    <m/>
    <m/>
    <m/>
    <m/>
    <m/>
    <m/>
    <m/>
    <m/>
    <m/>
    <m/>
    <m/>
    <n v="36804"/>
    <m/>
    <m/>
    <m/>
    <m/>
    <m/>
    <m/>
    <m/>
    <n v="11151"/>
    <m/>
    <n v="47.954999999999998"/>
    <n v="99774"/>
    <n v="53785"/>
    <n v="153606.95499999999"/>
    <s v="Dean or other administrator"/>
    <m/>
    <s v="yes"/>
    <m/>
    <m/>
    <m/>
    <s v="Stipend"/>
    <m/>
    <n v="3563"/>
    <n v="249"/>
    <n v="131"/>
    <n v="15"/>
    <n v="82873"/>
    <n v="2251"/>
    <n v="19120"/>
    <n v="130"/>
    <m/>
    <n v="189"/>
    <n v="41"/>
    <n v="26"/>
    <n v="1104"/>
    <m/>
    <m/>
    <n v="9"/>
    <n v="5.59"/>
    <m/>
    <m/>
    <n v="6"/>
    <n v="6"/>
    <n v="11.59"/>
    <n v="2.02"/>
    <n v="2911"/>
    <s v="actual"/>
    <n v="10827"/>
    <n v="14657"/>
    <n v="22120"/>
    <n v="853"/>
    <m/>
    <n v="0"/>
    <n v="48457"/>
    <m/>
    <m/>
    <n v="124"/>
    <n v="102"/>
    <n v="168"/>
    <n v="116"/>
    <m/>
    <m/>
    <m/>
    <m/>
    <m/>
    <m/>
    <m/>
    <m/>
    <m/>
    <m/>
    <m/>
    <m/>
    <m/>
    <n v="130"/>
    <n v="3250"/>
    <n v="0"/>
    <n v="0"/>
    <n v="0"/>
    <n v="59"/>
    <n v="50"/>
    <n v="20"/>
    <n v="4"/>
    <n v="0"/>
    <n v="4"/>
    <n v="0"/>
    <m/>
    <m/>
    <m/>
    <m/>
    <m/>
    <n v="320000"/>
    <n v="121"/>
    <n v="0.54560680536893658"/>
    <n v="3.087750811804062E-2"/>
    <n v="0.10393409595288183"/>
    <n v="0"/>
    <n v="0.30743399607133676"/>
    <n v="1.1835401593632269E-2"/>
    <m/>
    <n v="3.121928951719667E-4"/>
    <n v="0.64954090132181841"/>
    <n v="0.35014690578300967"/>
    <m/>
    <m/>
    <m/>
    <m/>
    <m/>
    <m/>
    <m/>
    <m/>
    <m/>
    <m/>
    <m/>
    <n v="1338.2123012449194"/>
    <x v="2"/>
  </r>
  <r>
    <s v="Sierra CCD"/>
    <x v="100"/>
    <s v="271"/>
    <s v="Single College District"/>
    <x v="0"/>
    <n v="0.53273568067499599"/>
    <n v="0.30155768294661689"/>
    <n v="0.27"/>
    <n v="36.4"/>
    <n v="21"/>
    <n v="20120"/>
    <x v="6"/>
    <x v="888"/>
    <x v="180"/>
    <x v="14"/>
    <n v="26"/>
    <n v="604"/>
    <n v="93"/>
    <n v="142"/>
    <s v="Wireless access"/>
    <n v="11069"/>
    <m/>
    <m/>
    <m/>
    <m/>
    <m/>
    <m/>
    <m/>
    <n v="62851"/>
    <m/>
    <n v="73920"/>
    <m/>
    <m/>
    <m/>
    <m/>
    <m/>
    <m/>
    <m/>
    <m/>
    <m/>
    <m/>
    <n v="0"/>
    <n v="17867"/>
    <m/>
    <m/>
    <m/>
    <m/>
    <m/>
    <m/>
    <m/>
    <m/>
    <m/>
    <n v="17867"/>
    <m/>
    <m/>
    <m/>
    <m/>
    <m/>
    <m/>
    <m/>
    <m/>
    <m/>
    <m/>
    <n v="0"/>
    <m/>
    <m/>
    <m/>
    <m/>
    <m/>
    <m/>
    <m/>
    <m/>
    <m/>
    <m/>
    <m/>
    <m/>
    <m/>
    <m/>
    <m/>
    <m/>
    <m/>
    <m/>
    <m/>
    <m/>
    <m/>
    <m/>
    <n v="7570"/>
    <m/>
    <m/>
    <m/>
    <m/>
    <m/>
    <m/>
    <m/>
    <n v="34075"/>
    <m/>
    <n v="41645"/>
    <m/>
    <m/>
    <m/>
    <m/>
    <m/>
    <m/>
    <m/>
    <m/>
    <m/>
    <m/>
    <m/>
    <m/>
    <m/>
    <m/>
    <m/>
    <m/>
    <m/>
    <m/>
    <m/>
    <m/>
    <m/>
    <m/>
    <n v="820"/>
    <m/>
    <n v="283"/>
    <m/>
    <m/>
    <m/>
    <m/>
    <m/>
    <m/>
    <m/>
    <n v="1103"/>
    <m/>
    <m/>
    <m/>
    <m/>
    <m/>
    <m/>
    <m/>
    <m/>
    <m/>
    <m/>
    <m/>
    <m/>
    <m/>
    <m/>
    <m/>
    <m/>
    <m/>
    <m/>
    <m/>
    <m/>
    <m/>
    <m/>
    <m/>
    <m/>
    <m/>
    <m/>
    <m/>
    <m/>
    <m/>
    <m/>
    <n v="33247"/>
    <m/>
    <m/>
    <m/>
    <m/>
    <m/>
    <m/>
    <m/>
    <n v="2105"/>
    <m/>
    <n v="35352"/>
    <n v="91787"/>
    <n v="42748"/>
    <n v="169887"/>
    <s v="Dean or other administrator"/>
    <m/>
    <s v="yes"/>
    <m/>
    <m/>
    <m/>
    <s v="Stipend"/>
    <m/>
    <n v="1489"/>
    <n v="265"/>
    <n v="436"/>
    <n v="86"/>
    <n v="84386"/>
    <n v="929"/>
    <n v="20053"/>
    <n v="127"/>
    <n v="852"/>
    <n v="189"/>
    <n v="21"/>
    <n v="4"/>
    <n v="1125"/>
    <m/>
    <m/>
    <n v="9"/>
    <n v="5"/>
    <m/>
    <m/>
    <n v="6"/>
    <n v="6"/>
    <n v="11"/>
    <n v="2.68"/>
    <n v="2916"/>
    <s v="actual"/>
    <n v="8800"/>
    <n v="16760"/>
    <n v="21100"/>
    <n v="592"/>
    <m/>
    <m/>
    <n v="47252"/>
    <m/>
    <m/>
    <n v="66"/>
    <n v="54"/>
    <n v="162"/>
    <n v="81"/>
    <m/>
    <m/>
    <m/>
    <m/>
    <m/>
    <m/>
    <m/>
    <m/>
    <m/>
    <m/>
    <m/>
    <m/>
    <m/>
    <n v="130"/>
    <n v="3250"/>
    <n v="0"/>
    <n v="0"/>
    <n v="0"/>
    <n v="59"/>
    <n v="50"/>
    <n v="20"/>
    <n v="4"/>
    <n v="0"/>
    <n v="4"/>
    <n v="0"/>
    <m/>
    <m/>
    <m/>
    <m/>
    <m/>
    <n v="320000"/>
    <n v="121"/>
    <n v="0.43511275141711842"/>
    <n v="0"/>
    <n v="0.10516990705586654"/>
    <n v="0"/>
    <n v="0.24513352993460358"/>
    <n v="6.4925509309129012E-3"/>
    <m/>
    <n v="0.20809126066149852"/>
    <n v="0.54028265847298496"/>
    <n v="0.25162608086551647"/>
    <m/>
    <m/>
    <m/>
    <m/>
    <m/>
    <m/>
    <m/>
    <m/>
    <m/>
    <m/>
    <m/>
    <n v="1345.7757229437223"/>
    <x v="2"/>
  </r>
  <r>
    <s v="Sierra CCD"/>
    <x v="100"/>
    <s v="271"/>
    <s v="Single College District"/>
    <x v="0"/>
    <n v="0.53273568067499599"/>
    <n v="0.30155768294661689"/>
    <n v="0.27"/>
    <n v="36.4"/>
    <n v="21"/>
    <n v="20130"/>
    <x v="7"/>
    <x v="889"/>
    <x v="180"/>
    <x v="14"/>
    <n v="26"/>
    <n v="604"/>
    <n v="93"/>
    <n v="142"/>
    <m/>
    <n v="591"/>
    <m/>
    <m/>
    <m/>
    <m/>
    <m/>
    <m/>
    <m/>
    <n v="50581"/>
    <m/>
    <n v="51172"/>
    <n v="5527"/>
    <m/>
    <m/>
    <m/>
    <m/>
    <m/>
    <m/>
    <m/>
    <n v="3441"/>
    <m/>
    <n v="8968"/>
    <n v="17121"/>
    <m/>
    <m/>
    <m/>
    <m/>
    <m/>
    <m/>
    <m/>
    <m/>
    <m/>
    <n v="17121"/>
    <m/>
    <m/>
    <m/>
    <m/>
    <m/>
    <m/>
    <m/>
    <m/>
    <m/>
    <m/>
    <m/>
    <m/>
    <m/>
    <m/>
    <m/>
    <m/>
    <m/>
    <m/>
    <m/>
    <m/>
    <m/>
    <m/>
    <m/>
    <m/>
    <m/>
    <m/>
    <m/>
    <m/>
    <m/>
    <m/>
    <m/>
    <m/>
    <m/>
    <n v="3520"/>
    <m/>
    <m/>
    <m/>
    <m/>
    <m/>
    <m/>
    <m/>
    <n v="45926"/>
    <m/>
    <n v="49446"/>
    <m/>
    <m/>
    <m/>
    <m/>
    <m/>
    <m/>
    <m/>
    <m/>
    <m/>
    <m/>
    <m/>
    <m/>
    <m/>
    <m/>
    <m/>
    <m/>
    <m/>
    <m/>
    <m/>
    <m/>
    <m/>
    <m/>
    <n v="1417"/>
    <m/>
    <m/>
    <m/>
    <m/>
    <m/>
    <m/>
    <m/>
    <m/>
    <m/>
    <n v="1417"/>
    <m/>
    <m/>
    <m/>
    <m/>
    <m/>
    <m/>
    <m/>
    <m/>
    <m/>
    <m/>
    <m/>
    <m/>
    <m/>
    <m/>
    <m/>
    <m/>
    <m/>
    <m/>
    <m/>
    <m/>
    <n v="8509"/>
    <m/>
    <m/>
    <m/>
    <m/>
    <m/>
    <m/>
    <m/>
    <m/>
    <n v="8509"/>
    <n v="40507"/>
    <m/>
    <m/>
    <m/>
    <m/>
    <m/>
    <m/>
    <m/>
    <m/>
    <m/>
    <n v="40507"/>
    <n v="68293"/>
    <n v="68340"/>
    <n v="177140"/>
    <s v="Dean or other administrator"/>
    <m/>
    <s v="yes"/>
    <m/>
    <s v="None"/>
    <m/>
    <m/>
    <m/>
    <n v="752"/>
    <n v="920"/>
    <n v="207"/>
    <n v="61"/>
    <n v="87187"/>
    <n v="265"/>
    <n v="20320"/>
    <n v="135"/>
    <m/>
    <n v="189"/>
    <n v="81"/>
    <n v="118"/>
    <n v="3776"/>
    <m/>
    <m/>
    <n v="9"/>
    <n v="4.7300000000000004"/>
    <m/>
    <n v="6"/>
    <n v="6"/>
    <n v="6"/>
    <n v="10.73"/>
    <n v="2.04"/>
    <n v="2395"/>
    <s v="actual"/>
    <n v="8498"/>
    <n v="16363"/>
    <m/>
    <m/>
    <m/>
    <m/>
    <m/>
    <m/>
    <m/>
    <n v="31"/>
    <n v="41"/>
    <n v="163"/>
    <n v="99"/>
    <s v="Yes"/>
    <s v="American River College"/>
    <s v="Butte College"/>
    <s v="Cosumnes River College"/>
    <s v="Folsom Lake College"/>
    <s v="Lake Tahoe Community College"/>
    <m/>
    <m/>
    <m/>
    <m/>
    <m/>
    <s v="No"/>
    <m/>
    <n v="121"/>
    <n v="3025"/>
    <n v="0"/>
    <n v="0"/>
    <n v="0"/>
    <n v="57"/>
    <n v="57"/>
    <n v="20"/>
    <n v="0"/>
    <n v="0"/>
    <n v="0"/>
    <n v="0"/>
    <s v="No"/>
    <m/>
    <m/>
    <s v="Yes"/>
    <s v="No"/>
    <n v="320000"/>
    <n v="130"/>
    <n v="0.28887885288472392"/>
    <n v="5.0626623010048548E-2"/>
    <n v="9.6652365360731629E-2"/>
    <n v="0"/>
    <n v="0.27913514734108613"/>
    <n v="7.9993225697188673E-3"/>
    <m/>
    <n v="0.22867223664897821"/>
    <n v="0.38553121824545555"/>
    <n v="0.38579654510556621"/>
    <m/>
    <m/>
    <m/>
    <m/>
    <m/>
    <m/>
    <m/>
    <m/>
    <m/>
    <m/>
    <m/>
    <n v="1303.0206363999521"/>
    <x v="2"/>
  </r>
  <r>
    <s v="Sierra CCD"/>
    <x v="100"/>
    <s v="271"/>
    <s v="Single College District"/>
    <x v="0"/>
    <n v="0.53273568067499599"/>
    <n v="0.30155768294661689"/>
    <n v="0.27"/>
    <n v="36.4"/>
    <n v="21"/>
    <n v="20140"/>
    <x v="8"/>
    <x v="890"/>
    <x v="181"/>
    <x v="16"/>
    <n v="91"/>
    <n v="1109"/>
    <n v="64"/>
    <n v="73"/>
    <m/>
    <n v="14986"/>
    <m/>
    <m/>
    <m/>
    <m/>
    <m/>
    <m/>
    <m/>
    <n v="89563"/>
    <m/>
    <n v="104549"/>
    <n v="7009"/>
    <m/>
    <m/>
    <m/>
    <m/>
    <m/>
    <m/>
    <m/>
    <n v="19235"/>
    <m/>
    <n v="26244"/>
    <n v="29163"/>
    <m/>
    <m/>
    <m/>
    <m/>
    <m/>
    <m/>
    <m/>
    <m/>
    <m/>
    <n v="29163"/>
    <m/>
    <m/>
    <m/>
    <m/>
    <m/>
    <m/>
    <m/>
    <m/>
    <m/>
    <m/>
    <n v="0"/>
    <n v="22143"/>
    <m/>
    <m/>
    <m/>
    <m/>
    <m/>
    <m/>
    <m/>
    <n v="38201"/>
    <m/>
    <n v="60344"/>
    <m/>
    <m/>
    <m/>
    <m/>
    <m/>
    <m/>
    <m/>
    <m/>
    <m/>
    <m/>
    <n v="0"/>
    <n v="22143"/>
    <n v="0"/>
    <n v="0"/>
    <n v="0"/>
    <n v="0"/>
    <n v="0"/>
    <n v="0"/>
    <n v="0"/>
    <n v="38201"/>
    <n v="0"/>
    <n v="60344"/>
    <m/>
    <m/>
    <m/>
    <m/>
    <m/>
    <m/>
    <m/>
    <m/>
    <m/>
    <m/>
    <n v="0"/>
    <n v="1883"/>
    <m/>
    <m/>
    <m/>
    <m/>
    <m/>
    <m/>
    <m/>
    <n v="195"/>
    <m/>
    <n v="2078"/>
    <n v="1883"/>
    <n v="0"/>
    <n v="0"/>
    <n v="0"/>
    <n v="0"/>
    <n v="0"/>
    <n v="0"/>
    <n v="0"/>
    <n v="195"/>
    <n v="0"/>
    <n v="2078"/>
    <m/>
    <m/>
    <m/>
    <m/>
    <m/>
    <m/>
    <m/>
    <m/>
    <m/>
    <n v="0"/>
    <m/>
    <m/>
    <m/>
    <m/>
    <m/>
    <m/>
    <m/>
    <m/>
    <m/>
    <n v="0"/>
    <n v="0"/>
    <n v="0"/>
    <n v="0"/>
    <n v="0"/>
    <n v="0"/>
    <n v="0"/>
    <n v="0"/>
    <n v="0"/>
    <n v="0"/>
    <n v="0"/>
    <m/>
    <m/>
    <m/>
    <m/>
    <m/>
    <m/>
    <m/>
    <m/>
    <m/>
    <m/>
    <n v="0"/>
    <n v="133712"/>
    <n v="88666"/>
    <n v="222378"/>
    <s v="Dean or other administrator"/>
    <m/>
    <s v="yes"/>
    <m/>
    <s v="None"/>
    <m/>
    <m/>
    <m/>
    <n v="1823"/>
    <n v="2272"/>
    <n v="131"/>
    <n v="177"/>
    <n v="115592"/>
    <n v="77"/>
    <n v="140000"/>
    <n v="232"/>
    <m/>
    <n v="10890"/>
    <n v="46"/>
    <n v="73"/>
    <n v="4314"/>
    <s v="No"/>
    <m/>
    <n v="4"/>
    <n v="6.43"/>
    <m/>
    <n v="8"/>
    <n v="8"/>
    <n v="8"/>
    <n v="14.43"/>
    <n v="2.375"/>
    <n v="2732"/>
    <s v="actual"/>
    <n v="9140"/>
    <n v="14762"/>
    <n v="7848"/>
    <n v="494"/>
    <n v="0"/>
    <m/>
    <n v="17355"/>
    <n v="42"/>
    <m/>
    <m/>
    <n v="33"/>
    <n v="188"/>
    <n v="111"/>
    <s v="Yes"/>
    <s v="University of California, Irvine"/>
    <s v="California State University, Chico"/>
    <s v="California State University, Sacramento"/>
    <s v="Cosumnes River College"/>
    <s v="California State University, Domingues Hills"/>
    <s v="California State University, Fresno"/>
    <s v="Lane Community College, Oregon"/>
    <s v="University of California, Davis"/>
    <s v="American River College"/>
    <s v="University of Michigan"/>
    <s v="No"/>
    <m/>
    <n v="176"/>
    <n v="4462"/>
    <n v="10"/>
    <n v="10"/>
    <n v="78"/>
    <n v="57"/>
    <n v="50"/>
    <n v="20"/>
    <n v="0"/>
    <n v="0"/>
    <n v="0"/>
    <n v="0"/>
    <s v="No"/>
    <m/>
    <s v="Yes"/>
    <s v="No"/>
    <s v="No"/>
    <n v="389848"/>
    <n v="149"/>
    <n v="0.47014093120722372"/>
    <n v="0.11801527129482232"/>
    <n v="0.13114156975959851"/>
    <n v="0"/>
    <n v="0.27135777819748358"/>
    <n v="9.3444495408718485E-3"/>
    <n v="0"/>
    <n v="0"/>
    <n v="0.60128250096682223"/>
    <n v="0.39871749903317777"/>
    <n v="0.57999999999999996"/>
    <s v="No"/>
    <m/>
    <m/>
    <m/>
    <m/>
    <m/>
    <m/>
    <m/>
    <m/>
    <m/>
    <n v="999.06345906346121"/>
    <x v="2"/>
  </r>
  <r>
    <s v="Siskiyous CCD"/>
    <x v="101"/>
    <s v="181"/>
    <s v="Single College District"/>
    <x v="1"/>
    <n v="0.3482597623089983"/>
    <n v="0.20352292020373514"/>
    <n v="0.2"/>
    <n v="221.6"/>
    <n v="139.30000000000001"/>
    <n v="20060"/>
    <x v="0"/>
    <x v="891"/>
    <x v="182"/>
    <x v="2"/>
    <n v="18"/>
    <n v="148"/>
    <n v="0"/>
    <n v="19"/>
    <s v="Wireless Access"/>
    <n v="28491"/>
    <m/>
    <m/>
    <m/>
    <m/>
    <m/>
    <m/>
    <m/>
    <m/>
    <m/>
    <n v="28491"/>
    <n v="5379"/>
    <m/>
    <m/>
    <m/>
    <m/>
    <m/>
    <m/>
    <m/>
    <m/>
    <m/>
    <n v="5379"/>
    <n v="2860"/>
    <m/>
    <m/>
    <m/>
    <m/>
    <m/>
    <m/>
    <m/>
    <m/>
    <m/>
    <n v="2860"/>
    <m/>
    <m/>
    <m/>
    <m/>
    <m/>
    <n v="2800"/>
    <m/>
    <m/>
    <m/>
    <m/>
    <n v="2800"/>
    <m/>
    <m/>
    <m/>
    <m/>
    <m/>
    <m/>
    <m/>
    <m/>
    <m/>
    <m/>
    <m/>
    <m/>
    <m/>
    <m/>
    <m/>
    <m/>
    <m/>
    <m/>
    <m/>
    <m/>
    <m/>
    <m/>
    <m/>
    <m/>
    <m/>
    <m/>
    <m/>
    <m/>
    <m/>
    <n v="43025"/>
    <m/>
    <m/>
    <n v="43025"/>
    <m/>
    <m/>
    <m/>
    <m/>
    <m/>
    <m/>
    <m/>
    <m/>
    <m/>
    <m/>
    <m/>
    <m/>
    <m/>
    <m/>
    <m/>
    <m/>
    <m/>
    <m/>
    <m/>
    <m/>
    <m/>
    <m/>
    <n v="466"/>
    <m/>
    <m/>
    <m/>
    <m/>
    <m/>
    <m/>
    <m/>
    <m/>
    <m/>
    <n v="466"/>
    <m/>
    <m/>
    <m/>
    <m/>
    <m/>
    <m/>
    <m/>
    <m/>
    <m/>
    <m/>
    <m/>
    <m/>
    <m/>
    <m/>
    <m/>
    <m/>
    <m/>
    <m/>
    <m/>
    <m/>
    <m/>
    <m/>
    <m/>
    <m/>
    <m/>
    <m/>
    <m/>
    <m/>
    <m/>
    <m/>
    <n v="7403"/>
    <m/>
    <m/>
    <m/>
    <m/>
    <m/>
    <m/>
    <m/>
    <m/>
    <m/>
    <n v="7403"/>
    <n v="36730"/>
    <n v="46291"/>
    <n v="90424"/>
    <s v="Dean or other administrator"/>
    <m/>
    <s v="yes"/>
    <m/>
    <m/>
    <m/>
    <m/>
    <m/>
    <n v="878"/>
    <n v="1085"/>
    <n v="140"/>
    <n v="140"/>
    <n v="33040"/>
    <n v="3031"/>
    <n v="10823"/>
    <n v="103"/>
    <m/>
    <n v="70"/>
    <n v="322"/>
    <n v="317"/>
    <n v="8330"/>
    <m/>
    <m/>
    <n v="1"/>
    <n v="1"/>
    <m/>
    <m/>
    <n v="5"/>
    <n v="3.9"/>
    <n v="4.9000000000000004"/>
    <n v="1.64"/>
    <n v="1317"/>
    <s v="actual"/>
    <n v="8093"/>
    <n v="1405"/>
    <n v="9490"/>
    <n v="2027"/>
    <m/>
    <n v="622"/>
    <n v="21537"/>
    <m/>
    <m/>
    <n v="378"/>
    <n v="347"/>
    <n v="360"/>
    <n v="215"/>
    <m/>
    <m/>
    <m/>
    <m/>
    <m/>
    <m/>
    <m/>
    <m/>
    <m/>
    <m/>
    <m/>
    <m/>
    <m/>
    <n v="113"/>
    <n v="2029"/>
    <n v="0"/>
    <n v="0"/>
    <n v="0"/>
    <n v="52"/>
    <n v="12"/>
    <n v="12"/>
    <n v="0"/>
    <n v="3"/>
    <n v="0"/>
    <n v="3"/>
    <m/>
    <m/>
    <m/>
    <m/>
    <m/>
    <n v="55913"/>
    <n v="108"/>
    <n v="0.31508227904096259"/>
    <n v="5.948641953463682E-2"/>
    <n v="3.1628771122710786E-2"/>
    <n v="3.0965230469786782E-2"/>
    <n v="0.47581394320092013"/>
    <n v="5.1534990710430861E-3"/>
    <m/>
    <n v="8.1869857559939835E-2"/>
    <n v="0.40619746969831017"/>
    <n v="0.51193267274175003"/>
    <m/>
    <m/>
    <m/>
    <m/>
    <m/>
    <m/>
    <m/>
    <m/>
    <m/>
    <m/>
    <m/>
    <n v="474.32703595724024"/>
    <x v="0"/>
  </r>
  <r>
    <s v="Siskiyous CCD"/>
    <x v="101"/>
    <s v="181"/>
    <s v="Single College District"/>
    <x v="1"/>
    <n v="0.3482597623089983"/>
    <n v="0.20352292020373514"/>
    <n v="0.2"/>
    <n v="221.6"/>
    <n v="139.30000000000001"/>
    <n v="20070"/>
    <x v="1"/>
    <x v="892"/>
    <x v="182"/>
    <x v="2"/>
    <n v="18"/>
    <n v="148"/>
    <n v="0"/>
    <n v="19"/>
    <s v="Wireless Access"/>
    <n v="28491"/>
    <m/>
    <m/>
    <m/>
    <m/>
    <m/>
    <m/>
    <m/>
    <m/>
    <m/>
    <n v="28491"/>
    <n v="5391"/>
    <m/>
    <m/>
    <m/>
    <m/>
    <m/>
    <m/>
    <m/>
    <m/>
    <m/>
    <n v="5391"/>
    <n v="2860"/>
    <m/>
    <m/>
    <m/>
    <m/>
    <m/>
    <m/>
    <m/>
    <m/>
    <m/>
    <n v="2860"/>
    <n v="4500"/>
    <m/>
    <m/>
    <m/>
    <m/>
    <n v="3100"/>
    <m/>
    <m/>
    <m/>
    <m/>
    <n v="7600"/>
    <m/>
    <m/>
    <m/>
    <m/>
    <m/>
    <m/>
    <m/>
    <m/>
    <m/>
    <m/>
    <m/>
    <m/>
    <m/>
    <m/>
    <m/>
    <m/>
    <m/>
    <m/>
    <m/>
    <m/>
    <m/>
    <m/>
    <n v="10872"/>
    <m/>
    <m/>
    <m/>
    <m/>
    <m/>
    <m/>
    <n v="34699"/>
    <m/>
    <m/>
    <n v="45571"/>
    <m/>
    <m/>
    <m/>
    <m/>
    <m/>
    <m/>
    <m/>
    <m/>
    <m/>
    <m/>
    <m/>
    <m/>
    <m/>
    <m/>
    <m/>
    <m/>
    <m/>
    <m/>
    <m/>
    <m/>
    <m/>
    <m/>
    <n v="1695"/>
    <m/>
    <m/>
    <m/>
    <m/>
    <m/>
    <m/>
    <m/>
    <m/>
    <m/>
    <n v="1695"/>
    <m/>
    <m/>
    <m/>
    <m/>
    <m/>
    <m/>
    <m/>
    <m/>
    <m/>
    <m/>
    <m/>
    <m/>
    <m/>
    <m/>
    <m/>
    <m/>
    <m/>
    <m/>
    <m/>
    <m/>
    <m/>
    <m/>
    <m/>
    <m/>
    <m/>
    <m/>
    <m/>
    <m/>
    <m/>
    <m/>
    <n v="0"/>
    <m/>
    <m/>
    <m/>
    <m/>
    <m/>
    <m/>
    <m/>
    <m/>
    <m/>
    <n v="0"/>
    <n v="36742"/>
    <n v="54866"/>
    <n v="91608"/>
    <s v="Dean or other administrator"/>
    <m/>
    <s v="yes"/>
    <m/>
    <m/>
    <m/>
    <m/>
    <m/>
    <n v="696"/>
    <n v="903"/>
    <n v="171"/>
    <n v="171"/>
    <n v="37991"/>
    <n v="4663"/>
    <n v="15485"/>
    <n v="104"/>
    <m/>
    <n v="70"/>
    <n v="318"/>
    <n v="320"/>
    <n v="8648"/>
    <m/>
    <m/>
    <n v="1"/>
    <n v="1"/>
    <m/>
    <m/>
    <n v="5"/>
    <n v="3.9"/>
    <n v="4.9000000000000004"/>
    <n v="1.65"/>
    <n v="1651"/>
    <s v="actual"/>
    <n v="6755"/>
    <n v="1831"/>
    <n v="5101"/>
    <n v="1469"/>
    <m/>
    <n v="877"/>
    <n v="16033"/>
    <m/>
    <m/>
    <n v="455"/>
    <n v="403"/>
    <n v="403"/>
    <n v="203"/>
    <m/>
    <m/>
    <m/>
    <m/>
    <m/>
    <m/>
    <m/>
    <m/>
    <m/>
    <m/>
    <m/>
    <m/>
    <m/>
    <n v="98"/>
    <n v="1771"/>
    <n v="0"/>
    <n v="0"/>
    <n v="0"/>
    <n v="52"/>
    <n v="32"/>
    <n v="32"/>
    <n v="0"/>
    <n v="3"/>
    <n v="0"/>
    <n v="3"/>
    <m/>
    <m/>
    <m/>
    <m/>
    <m/>
    <n v="56032"/>
    <n v="95"/>
    <n v="0.31100995546240501"/>
    <n v="5.8848572177102439E-2"/>
    <n v="3.1219980787704129E-2"/>
    <n v="8.2962186708584407E-2"/>
    <n v="0.49745655401274996"/>
    <n v="1.850275085145402E-2"/>
    <m/>
    <n v="0"/>
    <n v="0.4010785084272116"/>
    <n v="0.5989214915727884"/>
    <m/>
    <m/>
    <m/>
    <m/>
    <m/>
    <m/>
    <m/>
    <m/>
    <m/>
    <m/>
    <m/>
    <n v="445.97970845481046"/>
    <x v="0"/>
  </r>
  <r>
    <s v="Siskiyous CCD"/>
    <x v="101"/>
    <s v="181"/>
    <s v="Single College District"/>
    <x v="1"/>
    <n v="0.3482597623089983"/>
    <n v="0.20352292020373514"/>
    <n v="0.2"/>
    <n v="221.6"/>
    <n v="139.30000000000001"/>
    <n v="20080"/>
    <x v="2"/>
    <x v="893"/>
    <x v="183"/>
    <x v="2"/>
    <n v="25"/>
    <n v="145"/>
    <n v="0"/>
    <n v="19"/>
    <s v="19 + WiFi"/>
    <n v="25920"/>
    <m/>
    <m/>
    <m/>
    <m/>
    <m/>
    <m/>
    <m/>
    <m/>
    <m/>
    <n v="25920"/>
    <n v="3000"/>
    <m/>
    <m/>
    <m/>
    <m/>
    <m/>
    <m/>
    <m/>
    <m/>
    <m/>
    <n v="3000"/>
    <n v="5077"/>
    <m/>
    <m/>
    <m/>
    <m/>
    <m/>
    <m/>
    <m/>
    <m/>
    <m/>
    <n v="5077"/>
    <n v="0"/>
    <m/>
    <m/>
    <m/>
    <m/>
    <m/>
    <m/>
    <m/>
    <m/>
    <m/>
    <n v="0"/>
    <m/>
    <m/>
    <m/>
    <m/>
    <m/>
    <m/>
    <m/>
    <m/>
    <m/>
    <m/>
    <m/>
    <m/>
    <m/>
    <m/>
    <m/>
    <m/>
    <m/>
    <m/>
    <m/>
    <m/>
    <m/>
    <m/>
    <m/>
    <m/>
    <m/>
    <m/>
    <m/>
    <m/>
    <m/>
    <n v="36583"/>
    <m/>
    <m/>
    <n v="36583"/>
    <m/>
    <m/>
    <m/>
    <m/>
    <m/>
    <m/>
    <m/>
    <m/>
    <m/>
    <m/>
    <m/>
    <m/>
    <m/>
    <m/>
    <m/>
    <m/>
    <m/>
    <m/>
    <m/>
    <m/>
    <m/>
    <m/>
    <n v="1350"/>
    <m/>
    <m/>
    <m/>
    <m/>
    <m/>
    <m/>
    <m/>
    <m/>
    <m/>
    <n v="1350"/>
    <m/>
    <m/>
    <m/>
    <m/>
    <m/>
    <m/>
    <m/>
    <m/>
    <m/>
    <m/>
    <m/>
    <m/>
    <m/>
    <m/>
    <m/>
    <m/>
    <m/>
    <m/>
    <m/>
    <m/>
    <m/>
    <m/>
    <m/>
    <m/>
    <m/>
    <m/>
    <m/>
    <m/>
    <m/>
    <m/>
    <m/>
    <m/>
    <m/>
    <m/>
    <m/>
    <m/>
    <m/>
    <m/>
    <m/>
    <m/>
    <n v="0"/>
    <n v="30997"/>
    <n v="40933"/>
    <n v="71930"/>
    <s v="Dean or other administrator"/>
    <m/>
    <s v="yes"/>
    <m/>
    <m/>
    <s v="Release time"/>
    <m/>
    <m/>
    <n v="658"/>
    <n v="746"/>
    <n v="125"/>
    <n v="171"/>
    <n v="33836"/>
    <n v="3485"/>
    <n v="18970"/>
    <n v="104"/>
    <m/>
    <n v="167"/>
    <n v="313"/>
    <n v="28"/>
    <n v="8323"/>
    <m/>
    <m/>
    <n v="1"/>
    <n v="1"/>
    <m/>
    <m/>
    <n v="5"/>
    <n v="3.9"/>
    <n v="4.9000000000000004"/>
    <n v="57.8"/>
    <n v="1804"/>
    <s v="actual"/>
    <n v="5823"/>
    <n v="2241"/>
    <n v="3412"/>
    <n v="1579"/>
    <m/>
    <n v="856"/>
    <n v="13911"/>
    <m/>
    <m/>
    <n v="407"/>
    <n v="353"/>
    <n v="408"/>
    <n v="190"/>
    <m/>
    <m/>
    <m/>
    <m/>
    <m/>
    <m/>
    <m/>
    <m/>
    <m/>
    <m/>
    <m/>
    <m/>
    <m/>
    <n v="74"/>
    <n v="1402"/>
    <n v="0"/>
    <n v="0"/>
    <n v="0"/>
    <n v="52"/>
    <n v="32"/>
    <n v="32"/>
    <n v="0"/>
    <n v="3"/>
    <n v="0"/>
    <n v="3"/>
    <m/>
    <m/>
    <m/>
    <m/>
    <m/>
    <n v="67541"/>
    <n v="41"/>
    <n v="0.36035034060892535"/>
    <n v="4.170721534825525E-2"/>
    <n v="7.0582510774363963E-2"/>
    <n v="0"/>
    <n v="0.50859168636174057"/>
    <n v="1.8768246906714862E-2"/>
    <m/>
    <n v="0"/>
    <n v="0.43093285138328929"/>
    <n v="0.56906714861671071"/>
    <m/>
    <m/>
    <m/>
    <m/>
    <m/>
    <m/>
    <m/>
    <m/>
    <m/>
    <m/>
    <m/>
    <n v="491.82289601554913"/>
    <x v="0"/>
  </r>
  <r>
    <s v="Siskiyous CCD"/>
    <x v="101"/>
    <s v="181"/>
    <s v="Single College District"/>
    <x v="1"/>
    <n v="0.3482597623089983"/>
    <n v="0.20352292020373514"/>
    <n v="0.2"/>
    <n v="221.6"/>
    <n v="139.30000000000001"/>
    <n v="20090"/>
    <x v="3"/>
    <x v="894"/>
    <x v="183"/>
    <x v="2"/>
    <n v="25"/>
    <n v="145"/>
    <n v="0"/>
    <n v="19"/>
    <s v="19 + WiFi"/>
    <n v="16929"/>
    <m/>
    <m/>
    <m/>
    <m/>
    <m/>
    <m/>
    <m/>
    <m/>
    <m/>
    <n v="16929"/>
    <n v="3100"/>
    <m/>
    <m/>
    <m/>
    <m/>
    <m/>
    <m/>
    <m/>
    <m/>
    <m/>
    <n v="3100"/>
    <n v="5866"/>
    <m/>
    <m/>
    <m/>
    <m/>
    <m/>
    <m/>
    <m/>
    <m/>
    <m/>
    <n v="5866"/>
    <n v="2086"/>
    <m/>
    <m/>
    <m/>
    <m/>
    <m/>
    <m/>
    <m/>
    <m/>
    <m/>
    <n v="2086"/>
    <m/>
    <m/>
    <m/>
    <m/>
    <m/>
    <m/>
    <m/>
    <m/>
    <m/>
    <m/>
    <m/>
    <m/>
    <m/>
    <m/>
    <m/>
    <m/>
    <m/>
    <m/>
    <m/>
    <m/>
    <m/>
    <m/>
    <n v="1402"/>
    <m/>
    <m/>
    <m/>
    <m/>
    <m/>
    <m/>
    <n v="36062"/>
    <m/>
    <m/>
    <n v="37464"/>
    <m/>
    <m/>
    <m/>
    <m/>
    <m/>
    <m/>
    <m/>
    <m/>
    <m/>
    <m/>
    <m/>
    <m/>
    <m/>
    <m/>
    <m/>
    <m/>
    <m/>
    <m/>
    <m/>
    <m/>
    <m/>
    <m/>
    <n v="242"/>
    <m/>
    <m/>
    <n v="1636"/>
    <m/>
    <m/>
    <m/>
    <m/>
    <m/>
    <m/>
    <n v="1878"/>
    <m/>
    <m/>
    <m/>
    <m/>
    <m/>
    <m/>
    <m/>
    <m/>
    <m/>
    <m/>
    <m/>
    <m/>
    <m/>
    <m/>
    <m/>
    <m/>
    <m/>
    <m/>
    <m/>
    <m/>
    <m/>
    <m/>
    <m/>
    <m/>
    <m/>
    <m/>
    <m/>
    <m/>
    <m/>
    <m/>
    <m/>
    <m/>
    <m/>
    <m/>
    <m/>
    <m/>
    <m/>
    <m/>
    <m/>
    <m/>
    <n v="0"/>
    <n v="24881"/>
    <n v="42442"/>
    <n v="67323"/>
    <s v="Dean or other administrator"/>
    <m/>
    <s v="yes"/>
    <m/>
    <m/>
    <s v="Release time"/>
    <m/>
    <m/>
    <n v="663"/>
    <n v="738"/>
    <n v="287"/>
    <n v="301"/>
    <n v="33819"/>
    <n v="2681"/>
    <n v="19649"/>
    <n v="101"/>
    <m/>
    <n v="186"/>
    <n v="105"/>
    <n v="14"/>
    <n v="8440"/>
    <m/>
    <m/>
    <n v="1"/>
    <n v="0"/>
    <m/>
    <m/>
    <n v="5"/>
    <n v="3.9"/>
    <n v="3.9"/>
    <n v="59.5"/>
    <n v="1315"/>
    <s v="actual"/>
    <n v="5393"/>
    <n v="2929"/>
    <n v="2354"/>
    <n v="1410"/>
    <m/>
    <n v="976"/>
    <n v="13062"/>
    <m/>
    <m/>
    <n v="136"/>
    <n v="288"/>
    <n v="106"/>
    <n v="202"/>
    <m/>
    <m/>
    <m/>
    <m/>
    <m/>
    <m/>
    <m/>
    <m/>
    <m/>
    <m/>
    <m/>
    <m/>
    <m/>
    <n v="62"/>
    <n v="1494"/>
    <n v="0"/>
    <n v="0"/>
    <n v="0"/>
    <n v="52"/>
    <n v="32"/>
    <n v="32"/>
    <n v="0"/>
    <n v="3"/>
    <n v="0"/>
    <n v="3"/>
    <m/>
    <m/>
    <m/>
    <m/>
    <m/>
    <n v="67459"/>
    <n v="110"/>
    <n v="0.25145938238046434"/>
    <n v="4.6046670528645486E-2"/>
    <n v="8.7132183651946582E-2"/>
    <n v="3.0984953136372412E-2"/>
    <n v="0.55648144022102397"/>
    <n v="2.7895370081547168E-2"/>
    <m/>
    <n v="0"/>
    <n v="0.36957651916878331"/>
    <n v="0.63042348083121669"/>
    <m/>
    <m/>
    <m/>
    <m/>
    <m/>
    <m/>
    <m/>
    <m/>
    <m/>
    <m/>
    <m/>
    <n v="676.92444444444573"/>
    <x v="0"/>
  </r>
  <r>
    <s v="Siskiyous CCD"/>
    <x v="101"/>
    <s v="181"/>
    <s v="Single College District"/>
    <x v="1"/>
    <n v="0.3482597623089983"/>
    <n v="0.20352292020373514"/>
    <n v="0.2"/>
    <n v="221.6"/>
    <n v="139.30000000000001"/>
    <n v="20100"/>
    <x v="4"/>
    <x v="895"/>
    <x v="183"/>
    <x v="2"/>
    <n v="25"/>
    <n v="145"/>
    <n v="0"/>
    <n v="19"/>
    <s v="19 + WiFi"/>
    <n v="4052"/>
    <m/>
    <m/>
    <m/>
    <m/>
    <m/>
    <m/>
    <m/>
    <m/>
    <m/>
    <n v="4052"/>
    <n v="0"/>
    <m/>
    <m/>
    <m/>
    <m/>
    <m/>
    <m/>
    <m/>
    <m/>
    <m/>
    <n v="0"/>
    <n v="3202"/>
    <m/>
    <m/>
    <m/>
    <m/>
    <m/>
    <m/>
    <m/>
    <m/>
    <m/>
    <n v="3202"/>
    <n v="1656"/>
    <m/>
    <m/>
    <m/>
    <m/>
    <m/>
    <m/>
    <m/>
    <m/>
    <m/>
    <n v="1656"/>
    <m/>
    <m/>
    <m/>
    <m/>
    <m/>
    <m/>
    <m/>
    <m/>
    <m/>
    <m/>
    <m/>
    <m/>
    <m/>
    <m/>
    <m/>
    <m/>
    <m/>
    <m/>
    <m/>
    <m/>
    <m/>
    <m/>
    <m/>
    <m/>
    <m/>
    <m/>
    <m/>
    <m/>
    <m/>
    <m/>
    <m/>
    <m/>
    <n v="0"/>
    <m/>
    <m/>
    <m/>
    <m/>
    <m/>
    <m/>
    <m/>
    <m/>
    <m/>
    <m/>
    <m/>
    <m/>
    <m/>
    <m/>
    <m/>
    <m/>
    <m/>
    <m/>
    <m/>
    <m/>
    <m/>
    <m/>
    <n v="193"/>
    <m/>
    <m/>
    <m/>
    <m/>
    <m/>
    <m/>
    <m/>
    <m/>
    <m/>
    <n v="193"/>
    <m/>
    <m/>
    <m/>
    <m/>
    <m/>
    <m/>
    <m/>
    <m/>
    <m/>
    <m/>
    <m/>
    <m/>
    <m/>
    <m/>
    <m/>
    <m/>
    <m/>
    <m/>
    <m/>
    <m/>
    <m/>
    <m/>
    <m/>
    <m/>
    <m/>
    <m/>
    <m/>
    <m/>
    <m/>
    <m/>
    <m/>
    <m/>
    <m/>
    <m/>
    <m/>
    <m/>
    <m/>
    <m/>
    <m/>
    <m/>
    <n v="0"/>
    <n v="8910"/>
    <n v="193"/>
    <n v="9103"/>
    <s v="Dean or other administrator"/>
    <m/>
    <s v="yes"/>
    <m/>
    <m/>
    <s v="Release time"/>
    <m/>
    <m/>
    <n v="219"/>
    <n v="274"/>
    <n v="98"/>
    <n v="124"/>
    <n v="33872"/>
    <n v="0"/>
    <n v="21000"/>
    <n v="72"/>
    <n v="7"/>
    <n v="165"/>
    <n v="152"/>
    <n v="18"/>
    <n v="8612"/>
    <m/>
    <m/>
    <n v="1"/>
    <n v="0"/>
    <m/>
    <m/>
    <n v="3"/>
    <n v="2.8"/>
    <n v="2.8"/>
    <n v="37.200000000000003"/>
    <n v="1412"/>
    <s v="actual"/>
    <n v="5406"/>
    <n v="3072"/>
    <n v="2162"/>
    <n v="1027"/>
    <m/>
    <n v="540"/>
    <n v="12207"/>
    <m/>
    <m/>
    <n v="0"/>
    <n v="0"/>
    <n v="0"/>
    <n v="0"/>
    <m/>
    <m/>
    <m/>
    <m/>
    <m/>
    <m/>
    <m/>
    <m/>
    <m/>
    <m/>
    <m/>
    <m/>
    <m/>
    <n v="32"/>
    <n v="704"/>
    <n v="0"/>
    <n v="0"/>
    <n v="0"/>
    <n v="42"/>
    <n v="16"/>
    <n v="16"/>
    <n v="0"/>
    <n v="0"/>
    <n v="0"/>
    <n v="0"/>
    <m/>
    <m/>
    <m/>
    <m/>
    <m/>
    <n v="62551"/>
    <n v="79"/>
    <n v="0.44512797978688345"/>
    <n v="0"/>
    <n v="0.35175216961441286"/>
    <n v="0.18191804899483688"/>
    <n v="0"/>
    <n v="2.1201801603866859E-2"/>
    <m/>
    <n v="0"/>
    <n v="0.97879819839613313"/>
    <n v="2.1201801603866859E-2"/>
    <m/>
    <m/>
    <m/>
    <m/>
    <m/>
    <m/>
    <m/>
    <m/>
    <m/>
    <m/>
    <m/>
    <n v="1012.8589115646273"/>
    <x v="0"/>
  </r>
  <r>
    <s v="Siskiyous CCD"/>
    <x v="101"/>
    <s v="181"/>
    <s v="Single College District"/>
    <x v="1"/>
    <n v="0.3482597623089983"/>
    <n v="0.20352292020373514"/>
    <n v="0.2"/>
    <n v="221.6"/>
    <n v="139.30000000000001"/>
    <n v="20110"/>
    <x v="5"/>
    <x v="896"/>
    <x v="183"/>
    <x v="19"/>
    <n v="8"/>
    <n v="145"/>
    <n v="0"/>
    <n v="19"/>
    <s v="19 + WiFi"/>
    <n v="6597"/>
    <m/>
    <m/>
    <m/>
    <m/>
    <m/>
    <m/>
    <m/>
    <m/>
    <n v="472"/>
    <n v="7069"/>
    <n v="0"/>
    <m/>
    <m/>
    <m/>
    <m/>
    <m/>
    <m/>
    <m/>
    <m/>
    <m/>
    <n v="0"/>
    <n v="2715"/>
    <m/>
    <m/>
    <m/>
    <m/>
    <m/>
    <m/>
    <m/>
    <m/>
    <m/>
    <n v="2715"/>
    <n v="1700"/>
    <m/>
    <m/>
    <m/>
    <m/>
    <m/>
    <m/>
    <m/>
    <m/>
    <m/>
    <n v="1700"/>
    <m/>
    <m/>
    <m/>
    <m/>
    <m/>
    <m/>
    <m/>
    <m/>
    <m/>
    <m/>
    <m/>
    <m/>
    <m/>
    <m/>
    <m/>
    <m/>
    <m/>
    <m/>
    <m/>
    <m/>
    <m/>
    <m/>
    <n v="18243"/>
    <m/>
    <m/>
    <m/>
    <m/>
    <m/>
    <m/>
    <m/>
    <m/>
    <m/>
    <n v="18243"/>
    <m/>
    <m/>
    <m/>
    <m/>
    <m/>
    <m/>
    <m/>
    <m/>
    <m/>
    <m/>
    <m/>
    <m/>
    <m/>
    <m/>
    <m/>
    <m/>
    <m/>
    <m/>
    <m/>
    <m/>
    <m/>
    <m/>
    <n v="154"/>
    <m/>
    <m/>
    <m/>
    <m/>
    <m/>
    <m/>
    <m/>
    <m/>
    <m/>
    <n v="154"/>
    <m/>
    <m/>
    <m/>
    <m/>
    <m/>
    <m/>
    <m/>
    <m/>
    <m/>
    <m/>
    <m/>
    <m/>
    <m/>
    <m/>
    <m/>
    <m/>
    <m/>
    <m/>
    <m/>
    <m/>
    <m/>
    <m/>
    <m/>
    <m/>
    <m/>
    <m/>
    <m/>
    <m/>
    <m/>
    <m/>
    <n v="0"/>
    <m/>
    <m/>
    <m/>
    <m/>
    <m/>
    <m/>
    <m/>
    <m/>
    <m/>
    <n v="0"/>
    <n v="9784"/>
    <n v="20097"/>
    <n v="29881"/>
    <s v="Dean or other administrator"/>
    <m/>
    <s v="yes"/>
    <m/>
    <m/>
    <m/>
    <m/>
    <s v="no coordinators or chairs"/>
    <n v="160"/>
    <n v="207"/>
    <n v="81"/>
    <n v="92"/>
    <n v="33902"/>
    <n v="35"/>
    <n v="21035"/>
    <n v="75"/>
    <n v="10000"/>
    <n v="165"/>
    <n v="52"/>
    <n v="0"/>
    <n v="7150"/>
    <m/>
    <m/>
    <n v="0"/>
    <n v="0"/>
    <m/>
    <m/>
    <n v="3"/>
    <n v="2.8"/>
    <n v="2.8"/>
    <n v="1.36"/>
    <n v="1050"/>
    <s v="actual"/>
    <n v="3101"/>
    <n v="2887"/>
    <n v="8483"/>
    <n v="821"/>
    <m/>
    <n v="5389"/>
    <n v="20681"/>
    <m/>
    <m/>
    <n v="0"/>
    <n v="0"/>
    <n v="0"/>
    <n v="0"/>
    <m/>
    <m/>
    <m/>
    <m/>
    <m/>
    <m/>
    <m/>
    <m/>
    <m/>
    <m/>
    <m/>
    <m/>
    <m/>
    <n v="31"/>
    <n v="743"/>
    <n v="0"/>
    <n v="0"/>
    <n v="0"/>
    <n v="42"/>
    <n v="0"/>
    <n v="0"/>
    <n v="0"/>
    <n v="0"/>
    <n v="0"/>
    <n v="0"/>
    <m/>
    <m/>
    <m/>
    <m/>
    <m/>
    <n v="51784"/>
    <n v="206"/>
    <n v="0.23657173454703659"/>
    <n v="0"/>
    <n v="9.0860412971453433E-2"/>
    <n v="5.6892339613801413E-2"/>
    <n v="0.61052173622034067"/>
    <n v="5.1537766473678925E-3"/>
    <m/>
    <n v="0"/>
    <n v="0.32743214751849004"/>
    <n v="0.67256785248150996"/>
    <m/>
    <m/>
    <m/>
    <m/>
    <m/>
    <m/>
    <m/>
    <m/>
    <m/>
    <m/>
    <m/>
    <n v="818.16537414966035"/>
    <x v="0"/>
  </r>
  <r>
    <s v="Siskiyous CCD"/>
    <x v="101"/>
    <s v="181"/>
    <s v="Single College District"/>
    <x v="1"/>
    <n v="0.3482597623089983"/>
    <n v="0.20352292020373514"/>
    <n v="0.2"/>
    <n v="221.6"/>
    <n v="139.30000000000001"/>
    <n v="20120"/>
    <x v="6"/>
    <x v="897"/>
    <x v="183"/>
    <x v="19"/>
    <n v="8"/>
    <n v="145"/>
    <n v="0"/>
    <n v="19"/>
    <s v="19 + WiFi"/>
    <n v="7089"/>
    <m/>
    <m/>
    <m/>
    <m/>
    <m/>
    <m/>
    <m/>
    <m/>
    <m/>
    <n v="7089"/>
    <n v="2410"/>
    <m/>
    <m/>
    <m/>
    <m/>
    <m/>
    <m/>
    <m/>
    <m/>
    <m/>
    <n v="2410"/>
    <n v="2607"/>
    <m/>
    <m/>
    <m/>
    <m/>
    <m/>
    <m/>
    <m/>
    <m/>
    <m/>
    <n v="2607"/>
    <n v="1700"/>
    <m/>
    <m/>
    <m/>
    <m/>
    <m/>
    <m/>
    <m/>
    <m/>
    <m/>
    <n v="1700"/>
    <m/>
    <m/>
    <m/>
    <m/>
    <m/>
    <m/>
    <m/>
    <m/>
    <m/>
    <m/>
    <m/>
    <m/>
    <m/>
    <m/>
    <m/>
    <m/>
    <m/>
    <m/>
    <m/>
    <m/>
    <m/>
    <m/>
    <n v="5147"/>
    <m/>
    <m/>
    <m/>
    <m/>
    <m/>
    <m/>
    <m/>
    <m/>
    <m/>
    <n v="9242"/>
    <m/>
    <m/>
    <m/>
    <m/>
    <m/>
    <m/>
    <m/>
    <m/>
    <m/>
    <m/>
    <m/>
    <m/>
    <m/>
    <m/>
    <m/>
    <m/>
    <m/>
    <m/>
    <m/>
    <m/>
    <m/>
    <m/>
    <n v="0"/>
    <m/>
    <m/>
    <m/>
    <m/>
    <m/>
    <m/>
    <m/>
    <m/>
    <m/>
    <n v="0"/>
    <m/>
    <m/>
    <m/>
    <m/>
    <m/>
    <m/>
    <m/>
    <m/>
    <m/>
    <m/>
    <m/>
    <m/>
    <m/>
    <m/>
    <m/>
    <m/>
    <m/>
    <m/>
    <m/>
    <m/>
    <m/>
    <m/>
    <m/>
    <m/>
    <m/>
    <m/>
    <m/>
    <m/>
    <m/>
    <m/>
    <n v="4095"/>
    <m/>
    <m/>
    <m/>
    <m/>
    <m/>
    <m/>
    <m/>
    <m/>
    <m/>
    <n v="4095"/>
    <n v="9696"/>
    <n v="13352"/>
    <n v="27143"/>
    <s v="Dean or other administrator"/>
    <m/>
    <s v="yes"/>
    <m/>
    <m/>
    <m/>
    <m/>
    <s v="no coordinators or chairs"/>
    <n v="289"/>
    <n v="328"/>
    <n v="111"/>
    <n v="118"/>
    <n v="33967"/>
    <n v="27080"/>
    <n v="48115"/>
    <n v="57"/>
    <n v="5604"/>
    <n v="100"/>
    <n v="77"/>
    <n v="2"/>
    <n v="7224"/>
    <m/>
    <m/>
    <n v="0.5"/>
    <n v="0"/>
    <m/>
    <m/>
    <n v="3"/>
    <n v="2.67"/>
    <n v="2.67"/>
    <n v="1.18"/>
    <n v="640"/>
    <s v="actual"/>
    <n v="2455"/>
    <n v="2121"/>
    <n v="6000"/>
    <n v="768"/>
    <m/>
    <n v="6363"/>
    <n v="17707"/>
    <m/>
    <m/>
    <n v="0"/>
    <n v="0"/>
    <n v="0"/>
    <n v="0"/>
    <m/>
    <m/>
    <m/>
    <m/>
    <m/>
    <m/>
    <m/>
    <m/>
    <m/>
    <m/>
    <m/>
    <m/>
    <m/>
    <n v="37"/>
    <n v="466"/>
    <n v="0"/>
    <n v="0"/>
    <n v="0"/>
    <n v="42"/>
    <n v="16"/>
    <n v="16"/>
    <n v="0"/>
    <n v="0"/>
    <n v="0"/>
    <n v="0"/>
    <m/>
    <m/>
    <m/>
    <m/>
    <m/>
    <n v="40279"/>
    <n v="86"/>
    <n v="0.26117230961942306"/>
    <n v="8.878900637365067E-2"/>
    <n v="9.6046862911247838E-2"/>
    <n v="6.2631249309214168E-2"/>
    <n v="0.34049294477397485"/>
    <n v="0"/>
    <m/>
    <n v="0.1508676270124894"/>
    <n v="0.35721917253067087"/>
    <n v="0.49191320045683973"/>
    <m/>
    <m/>
    <m/>
    <m/>
    <m/>
    <m/>
    <m/>
    <m/>
    <m/>
    <m/>
    <m/>
    <n v="797.71492776886009"/>
    <x v="0"/>
  </r>
  <r>
    <s v="Siskiyous CCD"/>
    <x v="101"/>
    <s v="181"/>
    <s v="Single College District"/>
    <x v="1"/>
    <n v="0.3482597623089983"/>
    <n v="0.20352292020373514"/>
    <n v="0.2"/>
    <n v="221.6"/>
    <n v="139.30000000000001"/>
    <n v="20130"/>
    <x v="7"/>
    <x v="898"/>
    <x v="183"/>
    <x v="19"/>
    <n v="8"/>
    <n v="145"/>
    <n v="0"/>
    <n v="19"/>
    <m/>
    <n v="9307"/>
    <m/>
    <m/>
    <m/>
    <m/>
    <m/>
    <m/>
    <m/>
    <m/>
    <m/>
    <n v="9307"/>
    <n v="9083"/>
    <m/>
    <m/>
    <m/>
    <m/>
    <m/>
    <m/>
    <m/>
    <m/>
    <m/>
    <n v="9083"/>
    <n v="3012"/>
    <m/>
    <m/>
    <m/>
    <m/>
    <m/>
    <m/>
    <m/>
    <m/>
    <m/>
    <n v="3012"/>
    <n v="1800"/>
    <m/>
    <m/>
    <m/>
    <m/>
    <m/>
    <m/>
    <m/>
    <m/>
    <m/>
    <n v="1800"/>
    <m/>
    <m/>
    <m/>
    <m/>
    <m/>
    <m/>
    <m/>
    <m/>
    <m/>
    <m/>
    <m/>
    <m/>
    <m/>
    <m/>
    <m/>
    <m/>
    <m/>
    <m/>
    <m/>
    <m/>
    <m/>
    <m/>
    <n v="8776"/>
    <m/>
    <m/>
    <m/>
    <m/>
    <m/>
    <m/>
    <m/>
    <m/>
    <m/>
    <n v="8776"/>
    <m/>
    <m/>
    <m/>
    <m/>
    <m/>
    <m/>
    <m/>
    <m/>
    <m/>
    <m/>
    <m/>
    <m/>
    <m/>
    <m/>
    <m/>
    <m/>
    <m/>
    <m/>
    <m/>
    <m/>
    <m/>
    <m/>
    <n v="0"/>
    <m/>
    <m/>
    <m/>
    <m/>
    <m/>
    <m/>
    <m/>
    <m/>
    <m/>
    <n v="0"/>
    <m/>
    <m/>
    <m/>
    <m/>
    <m/>
    <m/>
    <m/>
    <m/>
    <m/>
    <m/>
    <m/>
    <m/>
    <m/>
    <m/>
    <m/>
    <m/>
    <m/>
    <m/>
    <m/>
    <m/>
    <n v="4198"/>
    <m/>
    <m/>
    <m/>
    <m/>
    <m/>
    <m/>
    <m/>
    <m/>
    <n v="4198"/>
    <n v="0"/>
    <m/>
    <m/>
    <m/>
    <m/>
    <m/>
    <m/>
    <m/>
    <m/>
    <m/>
    <n v="0"/>
    <n v="12319"/>
    <n v="23857"/>
    <n v="36176"/>
    <s v="Dean or other administrator"/>
    <m/>
    <s v="yes"/>
    <m/>
    <s v="None"/>
    <m/>
    <m/>
    <s v="no coordinators or chairs"/>
    <n v="311"/>
    <n v="350"/>
    <n v="117"/>
    <n v="124"/>
    <n v="34370"/>
    <n v="3872"/>
    <n v="51987"/>
    <n v="48"/>
    <n v="5449"/>
    <n v="100"/>
    <n v="8"/>
    <n v="8"/>
    <n v="7232"/>
    <m/>
    <m/>
    <n v="1"/>
    <n v="0.45"/>
    <m/>
    <n v="2"/>
    <n v="2"/>
    <n v="1.93"/>
    <n v="2.38"/>
    <n v="1"/>
    <n v="561"/>
    <s v="actual"/>
    <n v="1921"/>
    <n v="2586"/>
    <n v="1892"/>
    <n v="255"/>
    <n v="70"/>
    <m/>
    <n v="10572"/>
    <m/>
    <m/>
    <n v="0"/>
    <n v="0"/>
    <n v="0"/>
    <n v="0"/>
    <s v="No"/>
    <m/>
    <m/>
    <m/>
    <m/>
    <m/>
    <m/>
    <m/>
    <m/>
    <m/>
    <m/>
    <s v="No"/>
    <m/>
    <n v="33"/>
    <n v="485"/>
    <n v="0"/>
    <n v="0"/>
    <n v="0"/>
    <n v="42"/>
    <n v="16"/>
    <n v="16"/>
    <n v="0"/>
    <n v="0"/>
    <n v="0"/>
    <n v="0"/>
    <s v="No"/>
    <m/>
    <m/>
    <s v="No"/>
    <s v="No"/>
    <n v="32957"/>
    <n v="100"/>
    <n v="0.25727001326846527"/>
    <n v="0.25107806280406897"/>
    <n v="8.3259619637328613E-2"/>
    <n v="4.9756744803184434E-2"/>
    <n v="0.24259177355152586"/>
    <n v="0"/>
    <m/>
    <n v="0"/>
    <n v="0.34052963290579391"/>
    <n v="0.65947036709420614"/>
    <m/>
    <m/>
    <m/>
    <m/>
    <m/>
    <m/>
    <m/>
    <m/>
    <m/>
    <m/>
    <m/>
    <n v="982.71348539415771"/>
    <x v="0"/>
  </r>
  <r>
    <s v="Siskiyous CCD"/>
    <x v="101"/>
    <s v="181"/>
    <s v="Single College District"/>
    <x v="1"/>
    <n v="0.3482597623089983"/>
    <n v="0.20352292020373514"/>
    <n v="0.2"/>
    <n v="221.6"/>
    <n v="139.30000000000001"/>
    <n v="20140"/>
    <x v="8"/>
    <x v="899"/>
    <x v="183"/>
    <x v="19"/>
    <n v="8"/>
    <n v="145"/>
    <n v="0"/>
    <n v="19"/>
    <m/>
    <n v="4895.6400000000003"/>
    <n v="0"/>
    <n v="0"/>
    <n v="0"/>
    <m/>
    <m/>
    <n v="0"/>
    <n v="0"/>
    <n v="0"/>
    <n v="0"/>
    <n v="4895.6400000000003"/>
    <n v="2785"/>
    <n v="0"/>
    <n v="0"/>
    <n v="0"/>
    <m/>
    <m/>
    <n v="0"/>
    <n v="0"/>
    <n v="0"/>
    <n v="0"/>
    <n v="2785"/>
    <n v="3056"/>
    <n v="0"/>
    <n v="0"/>
    <n v="0"/>
    <m/>
    <m/>
    <n v="0"/>
    <n v="0"/>
    <n v="0"/>
    <n v="0"/>
    <n v="3056"/>
    <n v="2050"/>
    <n v="0"/>
    <n v="0"/>
    <n v="0"/>
    <m/>
    <m/>
    <n v="0"/>
    <n v="0"/>
    <n v="0"/>
    <n v="0"/>
    <n v="2050"/>
    <n v="14955.5"/>
    <n v="0"/>
    <n v="0"/>
    <n v="0"/>
    <m/>
    <n v="2982"/>
    <n v="0"/>
    <n v="0"/>
    <n v="0"/>
    <n v="0"/>
    <n v="17937.5"/>
    <n v="0"/>
    <n v="0"/>
    <n v="0"/>
    <n v="0"/>
    <m/>
    <n v="0"/>
    <n v="0"/>
    <n v="0"/>
    <n v="0"/>
    <n v="0"/>
    <n v="0"/>
    <n v="14955.5"/>
    <n v="0"/>
    <n v="0"/>
    <n v="0"/>
    <n v="0"/>
    <n v="2982"/>
    <n v="0"/>
    <n v="0"/>
    <n v="0"/>
    <n v="0"/>
    <n v="17937.5"/>
    <n v="0"/>
    <n v="0"/>
    <n v="0"/>
    <n v="0"/>
    <m/>
    <n v="0"/>
    <n v="0"/>
    <n v="0"/>
    <n v="0"/>
    <n v="0"/>
    <n v="0"/>
    <n v="195"/>
    <n v="0"/>
    <n v="0"/>
    <n v="0"/>
    <m/>
    <n v="409.2"/>
    <n v="0"/>
    <n v="0"/>
    <n v="0"/>
    <n v="0"/>
    <n v="604.20000000000005"/>
    <n v="195"/>
    <n v="0"/>
    <n v="0"/>
    <n v="0"/>
    <n v="0"/>
    <n v="409.2"/>
    <n v="0"/>
    <n v="0"/>
    <n v="0"/>
    <n v="0"/>
    <n v="604.20000000000005"/>
    <n v="4515"/>
    <n v="0"/>
    <n v="0"/>
    <n v="0"/>
    <n v="0"/>
    <n v="0"/>
    <n v="0"/>
    <n v="0"/>
    <n v="0"/>
    <n v="4515"/>
    <n v="0"/>
    <n v="0"/>
    <n v="0"/>
    <n v="0"/>
    <n v="0"/>
    <n v="0"/>
    <n v="0"/>
    <n v="0"/>
    <n v="0"/>
    <n v="0"/>
    <n v="4515"/>
    <n v="0"/>
    <n v="0"/>
    <n v="0"/>
    <n v="0"/>
    <n v="0"/>
    <n v="0"/>
    <n v="0"/>
    <n v="0"/>
    <n v="4515"/>
    <n v="0"/>
    <n v="0"/>
    <n v="0"/>
    <n v="0"/>
    <m/>
    <m/>
    <n v="0"/>
    <n v="0"/>
    <n v="0"/>
    <n v="0"/>
    <n v="0"/>
    <n v="7951.64"/>
    <n v="27891.7"/>
    <n v="35843.340000000004"/>
    <s v="Dean or other administrator"/>
    <m/>
    <s v="yes"/>
    <m/>
    <m/>
    <m/>
    <m/>
    <m/>
    <n v="352"/>
    <n v="377"/>
    <n v="75"/>
    <n v="75"/>
    <n v="34722"/>
    <n v="3844"/>
    <n v="51987"/>
    <n v="49"/>
    <n v="5437"/>
    <n v="100"/>
    <n v="5"/>
    <n v="9"/>
    <n v="7595"/>
    <s v="No"/>
    <m/>
    <n v="0"/>
    <n v="0.48"/>
    <n v="0"/>
    <n v="1.83"/>
    <n v="1.83"/>
    <n v="1.72"/>
    <n v="2.2000000000000002"/>
    <n v="1"/>
    <n v="493"/>
    <s v="actual"/>
    <n v="1857"/>
    <n v="2618"/>
    <n v="1811"/>
    <n v="163"/>
    <n v="8"/>
    <m/>
    <n v="9485"/>
    <n v="0"/>
    <n v="0"/>
    <m/>
    <n v="0"/>
    <n v="0"/>
    <n v="0"/>
    <s v="No"/>
    <m/>
    <m/>
    <m/>
    <m/>
    <m/>
    <m/>
    <m/>
    <m/>
    <m/>
    <m/>
    <s v="No"/>
    <m/>
    <n v="55"/>
    <n v="425"/>
    <n v="0"/>
    <n v="0"/>
    <n v="0"/>
    <n v="42"/>
    <n v="16"/>
    <n v="16"/>
    <n v="0"/>
    <n v="0"/>
    <n v="0"/>
    <n v="0"/>
    <s v="No"/>
    <m/>
    <s v="No"/>
    <s v="No"/>
    <s v="No"/>
    <n v="26334"/>
    <n v="24"/>
    <n v="0.13658436964858744"/>
    <n v="7.7699232270206947E-2"/>
    <n v="8.5259911604219904E-2"/>
    <n v="5.7193330755448565E-2"/>
    <n v="0.500441644110175"/>
    <n v="1.6856688020703427E-2"/>
    <n v="0.12596482359065866"/>
    <n v="0"/>
    <n v="0.22184428125280733"/>
    <n v="0.77815571874719258"/>
    <n v="84"/>
    <s v="Yes"/>
    <s v="General Library Book Budget"/>
    <m/>
    <m/>
    <m/>
    <s v="Textbook Donations from Faculty"/>
    <m/>
    <m/>
    <m/>
    <m/>
    <n v="995.91757575757549"/>
    <x v="0"/>
  </r>
  <r>
    <s v="San Mateo CCD"/>
    <x v="102"/>
    <s v="373"/>
    <s v="Multi-College District"/>
    <x v="0"/>
    <n v="0.48676789587852493"/>
    <n v="0.15921908893709327"/>
    <n v="0.3"/>
    <n v="26.2"/>
    <n v="8.6"/>
    <n v="20060"/>
    <x v="0"/>
    <x v="900"/>
    <x v="184"/>
    <x v="3"/>
    <n v="25"/>
    <m/>
    <n v="30"/>
    <n v="65"/>
    <s v="Wireless Access"/>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s v="Dean or other administrator"/>
    <m/>
    <s v="yes"/>
    <m/>
    <m/>
    <m/>
    <m/>
    <s v="Library Director is faculty, reassigned as administrator."/>
    <m/>
    <m/>
    <m/>
    <m/>
    <m/>
    <n v="49343"/>
    <n v="0"/>
    <m/>
    <m/>
    <m/>
    <n v="0"/>
    <n v="0"/>
    <n v="0"/>
    <m/>
    <m/>
    <n v="5"/>
    <n v="3.28"/>
    <m/>
    <m/>
    <n v="4"/>
    <n v="3.8"/>
    <n v="7.08"/>
    <n v="2.13"/>
    <n v="11000"/>
    <s v="estimate"/>
    <m/>
    <m/>
    <m/>
    <n v="0"/>
    <m/>
    <n v="0"/>
    <n v="22792"/>
    <m/>
    <m/>
    <m/>
    <m/>
    <m/>
    <m/>
    <m/>
    <m/>
    <m/>
    <m/>
    <m/>
    <m/>
    <m/>
    <m/>
    <m/>
    <m/>
    <m/>
    <m/>
    <m/>
    <m/>
    <m/>
    <m/>
    <m/>
    <m/>
    <m/>
    <m/>
    <m/>
    <n v="4"/>
    <n v="0"/>
    <m/>
    <n v="0"/>
    <m/>
    <m/>
    <m/>
    <m/>
    <m/>
    <m/>
    <m/>
    <e v="#DIV/0!"/>
    <e v="#DIV/0!"/>
    <e v="#DIV/0!"/>
    <e v="#DIV/0!"/>
    <e v="#DIV/0!"/>
    <e v="#DIV/0!"/>
    <m/>
    <e v="#DIV/0!"/>
    <e v="#DIV/0!"/>
    <e v="#DIV/0!"/>
    <m/>
    <m/>
    <m/>
    <m/>
    <m/>
    <m/>
    <m/>
    <m/>
    <m/>
    <m/>
    <m/>
    <n v="1052.5762442830248"/>
    <x v="0"/>
  </r>
  <r>
    <s v="San Mateo CCD"/>
    <x v="102"/>
    <s v="373"/>
    <s v="Multi-College District"/>
    <x v="0"/>
    <n v="0.48676789587852493"/>
    <n v="0.15921908893709327"/>
    <n v="0.3"/>
    <n v="26.2"/>
    <n v="8.6"/>
    <n v="20070"/>
    <x v="1"/>
    <x v="901"/>
    <x v="184"/>
    <x v="3"/>
    <n v="25"/>
    <m/>
    <n v="30"/>
    <n v="65"/>
    <s v="Wireless Access"/>
    <m/>
    <m/>
    <m/>
    <m/>
    <m/>
    <m/>
    <m/>
    <m/>
    <m/>
    <m/>
    <m/>
    <m/>
    <m/>
    <m/>
    <m/>
    <m/>
    <m/>
    <m/>
    <m/>
    <m/>
    <m/>
    <m/>
    <m/>
    <m/>
    <m/>
    <m/>
    <m/>
    <m/>
    <m/>
    <m/>
    <m/>
    <m/>
    <n v="0"/>
    <m/>
    <m/>
    <m/>
    <m/>
    <m/>
    <m/>
    <m/>
    <m/>
    <m/>
    <m/>
    <m/>
    <m/>
    <m/>
    <m/>
    <m/>
    <m/>
    <m/>
    <m/>
    <m/>
    <m/>
    <m/>
    <m/>
    <m/>
    <m/>
    <m/>
    <m/>
    <m/>
    <m/>
    <m/>
    <m/>
    <m/>
    <m/>
    <m/>
    <m/>
    <m/>
    <m/>
    <m/>
    <m/>
    <m/>
    <m/>
    <m/>
    <m/>
    <m/>
    <m/>
    <m/>
    <m/>
    <m/>
    <m/>
    <m/>
    <m/>
    <m/>
    <m/>
    <m/>
    <m/>
    <m/>
    <m/>
    <m/>
    <m/>
    <m/>
    <m/>
    <m/>
    <m/>
    <m/>
    <m/>
    <m/>
    <m/>
    <m/>
    <m/>
    <m/>
    <m/>
    <m/>
    <m/>
    <m/>
    <m/>
    <m/>
    <m/>
    <m/>
    <m/>
    <m/>
    <m/>
    <m/>
    <m/>
    <m/>
    <m/>
    <m/>
    <m/>
    <m/>
    <m/>
    <m/>
    <m/>
    <m/>
    <m/>
    <m/>
    <m/>
    <m/>
    <m/>
    <m/>
    <m/>
    <m/>
    <m/>
    <m/>
    <m/>
    <m/>
    <m/>
    <m/>
    <m/>
    <m/>
    <m/>
    <m/>
    <m/>
    <m/>
    <m/>
    <m/>
    <m/>
    <m/>
    <m/>
    <m/>
    <m/>
    <m/>
    <m/>
    <m/>
    <s v="Dean or other administrator"/>
    <m/>
    <s v="yes"/>
    <m/>
    <m/>
    <m/>
    <m/>
    <s v="Library Director is faculty, reassigned as administrator."/>
    <m/>
    <m/>
    <m/>
    <m/>
    <m/>
    <n v="50890"/>
    <n v="0"/>
    <m/>
    <m/>
    <m/>
    <n v="0"/>
    <n v="0"/>
    <n v="0"/>
    <m/>
    <m/>
    <n v="5"/>
    <n v="3.28"/>
    <m/>
    <m/>
    <n v="4"/>
    <n v="3.8"/>
    <n v="7.08"/>
    <n v="2.13"/>
    <n v="11000"/>
    <s v="estimate"/>
    <m/>
    <m/>
    <m/>
    <m/>
    <m/>
    <m/>
    <m/>
    <m/>
    <m/>
    <m/>
    <m/>
    <m/>
    <m/>
    <m/>
    <m/>
    <m/>
    <m/>
    <m/>
    <m/>
    <m/>
    <m/>
    <m/>
    <m/>
    <m/>
    <m/>
    <m/>
    <m/>
    <m/>
    <m/>
    <m/>
    <m/>
    <m/>
    <m/>
    <m/>
    <n v="4"/>
    <n v="0"/>
    <m/>
    <n v="0"/>
    <m/>
    <m/>
    <m/>
    <m/>
    <m/>
    <m/>
    <m/>
    <e v="#DIV/0!"/>
    <e v="#DIV/0!"/>
    <e v="#DIV/0!"/>
    <e v="#DIV/0!"/>
    <e v="#DIV/0!"/>
    <e v="#DIV/0!"/>
    <m/>
    <e v="#DIV/0!"/>
    <e v="#DIV/0!"/>
    <e v="#DIV/0!"/>
    <m/>
    <m/>
    <m/>
    <m/>
    <m/>
    <m/>
    <m/>
    <m/>
    <m/>
    <m/>
    <m/>
    <n v="911.25108958838041"/>
    <x v="0"/>
  </r>
  <r>
    <s v="San Mateo CCD"/>
    <x v="102"/>
    <s v="373"/>
    <s v="Multi-College District"/>
    <x v="0"/>
    <n v="0.48676789587852493"/>
    <n v="0.15921908893709327"/>
    <n v="0.3"/>
    <n v="26.2"/>
    <n v="8.6"/>
    <n v="20080"/>
    <x v="2"/>
    <x v="902"/>
    <x v="184"/>
    <x v="3"/>
    <n v="25"/>
    <n v="220"/>
    <n v="38"/>
    <n v="71"/>
    <s v="2 access points on wireless network"/>
    <n v="22498"/>
    <m/>
    <m/>
    <n v="19643"/>
    <m/>
    <m/>
    <m/>
    <m/>
    <m/>
    <n v="7634"/>
    <n v="49775"/>
    <m/>
    <m/>
    <m/>
    <m/>
    <m/>
    <m/>
    <m/>
    <m/>
    <m/>
    <m/>
    <n v="0"/>
    <n v="27052"/>
    <m/>
    <m/>
    <m/>
    <m/>
    <m/>
    <m/>
    <m/>
    <m/>
    <m/>
    <n v="27052"/>
    <m/>
    <m/>
    <m/>
    <m/>
    <m/>
    <m/>
    <m/>
    <m/>
    <m/>
    <m/>
    <n v="0"/>
    <m/>
    <m/>
    <m/>
    <m/>
    <m/>
    <m/>
    <m/>
    <m/>
    <m/>
    <m/>
    <m/>
    <m/>
    <m/>
    <m/>
    <m/>
    <m/>
    <m/>
    <m/>
    <m/>
    <m/>
    <m/>
    <m/>
    <n v="700"/>
    <m/>
    <n v="1539"/>
    <m/>
    <m/>
    <m/>
    <m/>
    <n v="15495"/>
    <m/>
    <m/>
    <n v="17734"/>
    <m/>
    <m/>
    <m/>
    <m/>
    <m/>
    <m/>
    <m/>
    <m/>
    <m/>
    <m/>
    <m/>
    <m/>
    <m/>
    <m/>
    <m/>
    <m/>
    <m/>
    <m/>
    <m/>
    <m/>
    <m/>
    <m/>
    <n v="0"/>
    <m/>
    <m/>
    <m/>
    <m/>
    <m/>
    <m/>
    <m/>
    <m/>
    <m/>
    <n v="0"/>
    <m/>
    <m/>
    <m/>
    <m/>
    <m/>
    <m/>
    <m/>
    <m/>
    <m/>
    <m/>
    <m/>
    <m/>
    <m/>
    <m/>
    <m/>
    <m/>
    <m/>
    <m/>
    <m/>
    <m/>
    <m/>
    <m/>
    <m/>
    <m/>
    <m/>
    <m/>
    <m/>
    <m/>
    <m/>
    <m/>
    <m/>
    <m/>
    <m/>
    <m/>
    <m/>
    <m/>
    <m/>
    <m/>
    <m/>
    <m/>
    <n v="0"/>
    <n v="76827"/>
    <n v="17734"/>
    <n v="94561"/>
    <s v="Dean or other administrator"/>
    <s v="The director is a librarian reassigned as an administrator"/>
    <s v="yes"/>
    <m/>
    <m/>
    <m/>
    <m/>
    <s v="NA"/>
    <n v="1269"/>
    <n v="1116"/>
    <n v="25"/>
    <n v="25"/>
    <n v="52910"/>
    <n v="0"/>
    <n v="0"/>
    <n v="222"/>
    <m/>
    <n v="31"/>
    <n v="0"/>
    <n v="0"/>
    <n v="0"/>
    <m/>
    <m/>
    <n v="5"/>
    <n v="3.28"/>
    <m/>
    <m/>
    <n v="4"/>
    <n v="3.75"/>
    <n v="7.0299999999999994"/>
    <n v="2.19"/>
    <n v="16164"/>
    <s v="estimate"/>
    <n v="14126"/>
    <n v="11652"/>
    <m/>
    <m/>
    <m/>
    <m/>
    <n v="25778"/>
    <m/>
    <m/>
    <n v="4209"/>
    <n v="4209"/>
    <n v="4071"/>
    <n v="4071"/>
    <m/>
    <m/>
    <m/>
    <m/>
    <m/>
    <m/>
    <m/>
    <m/>
    <m/>
    <m/>
    <m/>
    <m/>
    <m/>
    <n v="203"/>
    <n v="4300"/>
    <n v="1"/>
    <n v="2"/>
    <n v="24"/>
    <n v="68"/>
    <n v="52"/>
    <n v="52"/>
    <n v="4"/>
    <n v="0"/>
    <n v="4"/>
    <n v="0"/>
    <m/>
    <m/>
    <m/>
    <m/>
    <m/>
    <n v="199691"/>
    <n v="1150"/>
    <n v="0.52637979716796568"/>
    <n v="0"/>
    <n v="0.2860798849419951"/>
    <n v="0"/>
    <n v="0.18754031789003922"/>
    <n v="0"/>
    <m/>
    <n v="0"/>
    <n v="0.81245968210996078"/>
    <n v="0.18754031789003922"/>
    <m/>
    <m/>
    <m/>
    <m/>
    <m/>
    <m/>
    <m/>
    <m/>
    <m/>
    <m/>
    <m/>
    <n v="1005.270906997227"/>
    <x v="0"/>
  </r>
  <r>
    <s v="San Mateo CCD"/>
    <x v="102"/>
    <s v="373"/>
    <s v="Multi-College District"/>
    <x v="0"/>
    <n v="0.48676789587852493"/>
    <n v="0.15921908893709327"/>
    <n v="0.3"/>
    <n v="26.2"/>
    <n v="8.6"/>
    <n v="20090"/>
    <x v="3"/>
    <x v="903"/>
    <x v="184"/>
    <x v="3"/>
    <n v="25"/>
    <n v="220"/>
    <n v="38"/>
    <n v="71"/>
    <s v="2 access points on wireless network"/>
    <n v="19822"/>
    <m/>
    <m/>
    <n v="0"/>
    <m/>
    <m/>
    <m/>
    <m/>
    <m/>
    <n v="11222"/>
    <n v="31044"/>
    <m/>
    <m/>
    <m/>
    <m/>
    <m/>
    <m/>
    <m/>
    <m/>
    <m/>
    <m/>
    <n v="0"/>
    <n v="28026"/>
    <m/>
    <m/>
    <m/>
    <m/>
    <m/>
    <m/>
    <m/>
    <m/>
    <m/>
    <n v="28026"/>
    <m/>
    <m/>
    <m/>
    <m/>
    <m/>
    <m/>
    <m/>
    <m/>
    <m/>
    <m/>
    <n v="0"/>
    <m/>
    <m/>
    <m/>
    <m/>
    <m/>
    <m/>
    <m/>
    <m/>
    <m/>
    <m/>
    <m/>
    <m/>
    <m/>
    <m/>
    <m/>
    <m/>
    <m/>
    <m/>
    <m/>
    <m/>
    <m/>
    <m/>
    <n v="790"/>
    <m/>
    <n v="7518"/>
    <m/>
    <m/>
    <m/>
    <m/>
    <n v="18252"/>
    <m/>
    <m/>
    <n v="26558"/>
    <m/>
    <m/>
    <m/>
    <m/>
    <m/>
    <m/>
    <m/>
    <m/>
    <m/>
    <m/>
    <m/>
    <m/>
    <m/>
    <m/>
    <m/>
    <m/>
    <m/>
    <m/>
    <m/>
    <m/>
    <m/>
    <m/>
    <n v="0"/>
    <m/>
    <m/>
    <m/>
    <m/>
    <m/>
    <m/>
    <m/>
    <m/>
    <m/>
    <n v="0"/>
    <m/>
    <m/>
    <m/>
    <m/>
    <m/>
    <m/>
    <m/>
    <m/>
    <m/>
    <m/>
    <m/>
    <m/>
    <m/>
    <m/>
    <m/>
    <m/>
    <m/>
    <m/>
    <m/>
    <m/>
    <m/>
    <m/>
    <m/>
    <m/>
    <m/>
    <m/>
    <m/>
    <m/>
    <m/>
    <m/>
    <m/>
    <m/>
    <m/>
    <m/>
    <m/>
    <m/>
    <m/>
    <m/>
    <m/>
    <m/>
    <n v="0"/>
    <n v="59070"/>
    <n v="26558"/>
    <n v="85628"/>
    <s v="Dean or other administrator"/>
    <s v="The director is a librarian reassigned as an administrator"/>
    <s v="yes"/>
    <m/>
    <m/>
    <m/>
    <m/>
    <s v="NA"/>
    <n v="791"/>
    <n v="1326"/>
    <n v="25"/>
    <n v="25"/>
    <n v="53833"/>
    <n v="0"/>
    <n v="0"/>
    <n v="217"/>
    <m/>
    <n v="31"/>
    <n v="0"/>
    <n v="0"/>
    <n v="0"/>
    <m/>
    <m/>
    <n v="5"/>
    <n v="3.28"/>
    <m/>
    <m/>
    <n v="4"/>
    <n v="3.75"/>
    <n v="7.0299999999999994"/>
    <n v="1.94"/>
    <n v="16291"/>
    <s v="estimate"/>
    <n v="15984"/>
    <n v="13183"/>
    <m/>
    <m/>
    <m/>
    <m/>
    <n v="29167"/>
    <m/>
    <m/>
    <n v="4123"/>
    <n v="4123"/>
    <n v="4501"/>
    <n v="4501"/>
    <m/>
    <m/>
    <m/>
    <m/>
    <m/>
    <m/>
    <m/>
    <m/>
    <m/>
    <m/>
    <m/>
    <m/>
    <m/>
    <n v="186"/>
    <n v="3900"/>
    <n v="1"/>
    <n v="2"/>
    <n v="17"/>
    <n v="68"/>
    <n v="48"/>
    <n v="48"/>
    <n v="4"/>
    <n v="0"/>
    <n v="4"/>
    <n v="0"/>
    <m/>
    <m/>
    <m/>
    <m/>
    <m/>
    <n v="201289"/>
    <n v="1150"/>
    <n v="0.36254496192834118"/>
    <n v="0"/>
    <n v="0.32729948147802118"/>
    <n v="0"/>
    <n v="0.31015555659363758"/>
    <n v="0"/>
    <m/>
    <n v="0"/>
    <n v="0.68984444340636242"/>
    <n v="0.31015555659363758"/>
    <m/>
    <m/>
    <m/>
    <m/>
    <m/>
    <m/>
    <m/>
    <m/>
    <m/>
    <m/>
    <m/>
    <n v="1097.5177132019292"/>
    <x v="0"/>
  </r>
  <r>
    <s v="San Mateo CCD"/>
    <x v="102"/>
    <s v="373"/>
    <s v="Multi-College District"/>
    <x v="0"/>
    <n v="0.48676789587852493"/>
    <n v="0.15921908893709327"/>
    <n v="0.3"/>
    <n v="26.2"/>
    <n v="8.6"/>
    <n v="20100"/>
    <x v="4"/>
    <x v="904"/>
    <x v="184"/>
    <x v="3"/>
    <n v="25"/>
    <n v="220"/>
    <n v="38"/>
    <n v="71"/>
    <s v="2 access points on wireless network"/>
    <n v="20554"/>
    <m/>
    <m/>
    <n v="0"/>
    <m/>
    <m/>
    <m/>
    <m/>
    <m/>
    <n v="1483"/>
    <n v="22037"/>
    <m/>
    <m/>
    <m/>
    <m/>
    <m/>
    <m/>
    <m/>
    <m/>
    <m/>
    <m/>
    <n v="0"/>
    <n v="28980"/>
    <m/>
    <m/>
    <m/>
    <m/>
    <m/>
    <m/>
    <m/>
    <m/>
    <m/>
    <n v="28980"/>
    <m/>
    <m/>
    <m/>
    <m/>
    <m/>
    <m/>
    <m/>
    <m/>
    <m/>
    <m/>
    <n v="0"/>
    <m/>
    <m/>
    <m/>
    <m/>
    <m/>
    <m/>
    <m/>
    <m/>
    <m/>
    <m/>
    <m/>
    <m/>
    <m/>
    <m/>
    <m/>
    <m/>
    <m/>
    <m/>
    <m/>
    <m/>
    <m/>
    <m/>
    <n v="0"/>
    <m/>
    <n v="177"/>
    <m/>
    <m/>
    <m/>
    <m/>
    <n v="19664"/>
    <m/>
    <m/>
    <n v="19841"/>
    <m/>
    <m/>
    <m/>
    <m/>
    <m/>
    <m/>
    <m/>
    <m/>
    <m/>
    <m/>
    <m/>
    <m/>
    <m/>
    <m/>
    <m/>
    <m/>
    <m/>
    <m/>
    <m/>
    <m/>
    <m/>
    <m/>
    <n v="0"/>
    <m/>
    <m/>
    <m/>
    <m/>
    <m/>
    <m/>
    <m/>
    <m/>
    <m/>
    <n v="0"/>
    <m/>
    <m/>
    <m/>
    <m/>
    <m/>
    <m/>
    <m/>
    <m/>
    <m/>
    <m/>
    <m/>
    <m/>
    <m/>
    <m/>
    <m/>
    <m/>
    <m/>
    <m/>
    <m/>
    <m/>
    <m/>
    <m/>
    <m/>
    <m/>
    <m/>
    <m/>
    <m/>
    <m/>
    <m/>
    <m/>
    <m/>
    <m/>
    <m/>
    <m/>
    <m/>
    <m/>
    <m/>
    <m/>
    <m/>
    <m/>
    <n v="0"/>
    <n v="51017"/>
    <n v="19841"/>
    <n v="70858"/>
    <s v="Dean or other administrator"/>
    <s v="The director is a librarian reassigned as an administrator"/>
    <s v="yes"/>
    <m/>
    <m/>
    <m/>
    <m/>
    <s v="NA"/>
    <n v="562"/>
    <n v="987"/>
    <n v="250"/>
    <n v="250"/>
    <n v="54626"/>
    <n v="0"/>
    <n v="0"/>
    <n v="213"/>
    <m/>
    <n v="31"/>
    <n v="602"/>
    <n v="610"/>
    <n v="602"/>
    <m/>
    <m/>
    <n v="5"/>
    <n v="3.35"/>
    <m/>
    <m/>
    <n v="4"/>
    <n v="3.48"/>
    <n v="6.83"/>
    <n v="1.82"/>
    <n v="13933"/>
    <s v="estimate"/>
    <n v="14319"/>
    <n v="11279"/>
    <m/>
    <n v="531"/>
    <m/>
    <m/>
    <n v="26129"/>
    <m/>
    <m/>
    <n v="4234"/>
    <n v="4234"/>
    <n v="3868"/>
    <n v="3868"/>
    <m/>
    <m/>
    <m/>
    <m/>
    <m/>
    <m/>
    <m/>
    <m/>
    <m/>
    <m/>
    <m/>
    <m/>
    <m/>
    <n v="145"/>
    <n v="3050"/>
    <n v="0"/>
    <n v="0"/>
    <n v="0"/>
    <n v="58"/>
    <n v="36"/>
    <n v="36"/>
    <n v="4"/>
    <n v="0"/>
    <n v="4"/>
    <n v="0"/>
    <m/>
    <m/>
    <m/>
    <m/>
    <m/>
    <n v="213642"/>
    <n v="1150"/>
    <n v="0.31100228626266618"/>
    <n v="0"/>
    <n v="0.40898698806062828"/>
    <n v="0"/>
    <n v="0.28001072567670554"/>
    <n v="0"/>
    <m/>
    <n v="0"/>
    <n v="0.71998927432329451"/>
    <n v="0.28001072567670554"/>
    <m/>
    <m/>
    <m/>
    <m/>
    <m/>
    <m/>
    <m/>
    <m/>
    <m/>
    <m/>
    <m/>
    <n v="1267.0759255385829"/>
    <x v="0"/>
  </r>
  <r>
    <s v="San Mateo CCD"/>
    <x v="102"/>
    <s v="373"/>
    <s v="Multi-College District"/>
    <x v="0"/>
    <n v="0.48676789587852493"/>
    <n v="0.15921908893709327"/>
    <n v="0.3"/>
    <n v="26.2"/>
    <n v="8.6"/>
    <n v="20110"/>
    <x v="5"/>
    <x v="905"/>
    <x v="185"/>
    <x v="3"/>
    <n v="25"/>
    <n v="235"/>
    <n v="38"/>
    <n v="81"/>
    <s v="2 access points on wireless network"/>
    <n v="18331"/>
    <m/>
    <m/>
    <n v="20407"/>
    <m/>
    <m/>
    <m/>
    <m/>
    <m/>
    <n v="11626"/>
    <n v="50364"/>
    <m/>
    <m/>
    <m/>
    <m/>
    <m/>
    <n v="479"/>
    <m/>
    <m/>
    <m/>
    <m/>
    <n v="479"/>
    <n v="14319"/>
    <m/>
    <m/>
    <m/>
    <m/>
    <m/>
    <m/>
    <m/>
    <m/>
    <m/>
    <n v="14319"/>
    <m/>
    <m/>
    <m/>
    <m/>
    <m/>
    <m/>
    <m/>
    <m/>
    <m/>
    <m/>
    <n v="0"/>
    <m/>
    <m/>
    <m/>
    <m/>
    <m/>
    <m/>
    <m/>
    <m/>
    <m/>
    <m/>
    <m/>
    <m/>
    <m/>
    <m/>
    <m/>
    <m/>
    <m/>
    <m/>
    <m/>
    <m/>
    <m/>
    <m/>
    <m/>
    <m/>
    <n v="3629"/>
    <n v="19373"/>
    <m/>
    <m/>
    <m/>
    <n v="5411"/>
    <m/>
    <m/>
    <n v="28413"/>
    <m/>
    <m/>
    <m/>
    <m/>
    <m/>
    <m/>
    <m/>
    <m/>
    <m/>
    <m/>
    <m/>
    <m/>
    <m/>
    <m/>
    <m/>
    <m/>
    <m/>
    <m/>
    <m/>
    <m/>
    <m/>
    <m/>
    <m/>
    <m/>
    <m/>
    <m/>
    <m/>
    <m/>
    <m/>
    <m/>
    <m/>
    <m/>
    <n v="0"/>
    <m/>
    <m/>
    <m/>
    <m/>
    <m/>
    <m/>
    <m/>
    <m/>
    <m/>
    <m/>
    <m/>
    <m/>
    <m/>
    <m/>
    <m/>
    <m/>
    <m/>
    <m/>
    <m/>
    <m/>
    <m/>
    <m/>
    <m/>
    <m/>
    <m/>
    <m/>
    <m/>
    <m/>
    <m/>
    <m/>
    <m/>
    <m/>
    <m/>
    <m/>
    <m/>
    <m/>
    <m/>
    <m/>
    <m/>
    <m/>
    <m/>
    <n v="64683"/>
    <n v="28892"/>
    <n v="93575"/>
    <s v="Dean or other administrator"/>
    <s v="Other administrator: Library director"/>
    <s v="yes"/>
    <m/>
    <m/>
    <m/>
    <m/>
    <s v="There is no Library Faculty Coordinator or Dept. Chair"/>
    <n v="1679"/>
    <n v="1679"/>
    <m/>
    <m/>
    <n v="54840"/>
    <n v="0"/>
    <n v="0"/>
    <n v="147"/>
    <m/>
    <n v="31"/>
    <n v="6"/>
    <n v="6"/>
    <n v="466"/>
    <m/>
    <m/>
    <n v="5"/>
    <n v="3.36"/>
    <m/>
    <m/>
    <n v="4"/>
    <n v="3.48"/>
    <n v="6.84"/>
    <n v="1.25"/>
    <n v="14300"/>
    <s v="estimate"/>
    <n v="10031"/>
    <n v="10282"/>
    <m/>
    <n v="1100"/>
    <m/>
    <n v="177"/>
    <n v="21590"/>
    <m/>
    <m/>
    <m/>
    <n v="3919"/>
    <m/>
    <n v="3909"/>
    <m/>
    <m/>
    <m/>
    <m/>
    <m/>
    <m/>
    <m/>
    <m/>
    <m/>
    <m/>
    <m/>
    <m/>
    <m/>
    <n v="144"/>
    <n v="4320"/>
    <n v="0"/>
    <n v="0"/>
    <n v="0"/>
    <n v="58"/>
    <n v="40"/>
    <n v="270"/>
    <n v="4"/>
    <n v="0"/>
    <n v="124"/>
    <n v="0"/>
    <m/>
    <m/>
    <m/>
    <m/>
    <m/>
    <n v="197046"/>
    <m/>
    <n v="0.5382206786000534"/>
    <n v="5.1188885920384715E-3"/>
    <n v="0.15302164039540475"/>
    <n v="0"/>
    <n v="0.30363879241250336"/>
    <n v="0"/>
    <m/>
    <n v="0"/>
    <n v="0.69124231899545818"/>
    <n v="0.30875768100454182"/>
    <m/>
    <m/>
    <m/>
    <m/>
    <m/>
    <m/>
    <m/>
    <m/>
    <m/>
    <m/>
    <m/>
    <n v="1253.0795321637313"/>
    <x v="0"/>
  </r>
  <r>
    <s v="San Mateo CCD"/>
    <x v="102"/>
    <s v="373"/>
    <s v="Multi-College District"/>
    <x v="0"/>
    <n v="0.48676789587852493"/>
    <n v="0.15921908893709327"/>
    <n v="0.3"/>
    <n v="26.2"/>
    <n v="8.6"/>
    <n v="20120"/>
    <x v="6"/>
    <x v="906"/>
    <x v="185"/>
    <x v="3"/>
    <n v="25"/>
    <n v="235"/>
    <n v="38"/>
    <n v="81"/>
    <s v="2 access points on wireless network"/>
    <n v="29242"/>
    <m/>
    <m/>
    <m/>
    <m/>
    <m/>
    <m/>
    <m/>
    <m/>
    <n v="1794"/>
    <n v="31036"/>
    <m/>
    <m/>
    <m/>
    <m/>
    <m/>
    <n v="582"/>
    <m/>
    <m/>
    <m/>
    <m/>
    <n v="582"/>
    <n v="15166"/>
    <m/>
    <m/>
    <m/>
    <m/>
    <m/>
    <m/>
    <m/>
    <m/>
    <m/>
    <n v="15166"/>
    <m/>
    <m/>
    <m/>
    <m/>
    <m/>
    <m/>
    <m/>
    <m/>
    <m/>
    <m/>
    <n v="0"/>
    <m/>
    <m/>
    <m/>
    <m/>
    <m/>
    <m/>
    <m/>
    <m/>
    <m/>
    <m/>
    <m/>
    <m/>
    <m/>
    <m/>
    <m/>
    <m/>
    <m/>
    <m/>
    <m/>
    <m/>
    <m/>
    <m/>
    <m/>
    <m/>
    <m/>
    <m/>
    <m/>
    <m/>
    <m/>
    <n v="7309"/>
    <m/>
    <n v="25760"/>
    <n v="33069"/>
    <m/>
    <m/>
    <m/>
    <m/>
    <m/>
    <m/>
    <m/>
    <m/>
    <m/>
    <m/>
    <m/>
    <m/>
    <m/>
    <m/>
    <m/>
    <m/>
    <m/>
    <m/>
    <m/>
    <m/>
    <m/>
    <m/>
    <m/>
    <m/>
    <m/>
    <m/>
    <m/>
    <m/>
    <m/>
    <m/>
    <m/>
    <m/>
    <n v="0"/>
    <m/>
    <m/>
    <m/>
    <m/>
    <m/>
    <m/>
    <m/>
    <m/>
    <m/>
    <m/>
    <m/>
    <m/>
    <m/>
    <m/>
    <m/>
    <m/>
    <m/>
    <m/>
    <m/>
    <m/>
    <m/>
    <m/>
    <m/>
    <m/>
    <m/>
    <m/>
    <m/>
    <m/>
    <m/>
    <m/>
    <m/>
    <m/>
    <m/>
    <m/>
    <m/>
    <m/>
    <m/>
    <m/>
    <m/>
    <m/>
    <m/>
    <n v="46202"/>
    <n v="33651"/>
    <n v="79853"/>
    <s v="Dean or other administrator"/>
    <s v="Other administrator: Library director"/>
    <s v="yes"/>
    <m/>
    <m/>
    <m/>
    <m/>
    <s v="There is no Library Faculty Coordinator or Dept. Chair"/>
    <n v="1035"/>
    <n v="1035"/>
    <m/>
    <m/>
    <n v="53375"/>
    <n v="0"/>
    <n v="0"/>
    <n v="144"/>
    <m/>
    <n v="31"/>
    <n v="6"/>
    <n v="6"/>
    <n v="472"/>
    <m/>
    <m/>
    <n v="5"/>
    <n v="3.8"/>
    <m/>
    <m/>
    <n v="4"/>
    <n v="3.48"/>
    <n v="7.2799999999999994"/>
    <n v="1.44"/>
    <n v="14600"/>
    <s v="estimate"/>
    <n v="9280"/>
    <n v="9486"/>
    <m/>
    <n v="777"/>
    <m/>
    <n v="106"/>
    <n v="19649"/>
    <m/>
    <m/>
    <m/>
    <n v="3232"/>
    <m/>
    <n v="3658"/>
    <m/>
    <m/>
    <m/>
    <m/>
    <m/>
    <m/>
    <m/>
    <m/>
    <m/>
    <m/>
    <m/>
    <m/>
    <m/>
    <n v="199"/>
    <n v="5970"/>
    <n v="0"/>
    <n v="0"/>
    <n v="0"/>
    <n v="62"/>
    <n v="48"/>
    <n v="344"/>
    <n v="4"/>
    <n v="0"/>
    <n v="124"/>
    <n v="0"/>
    <m/>
    <m/>
    <m/>
    <m/>
    <m/>
    <n v="196398"/>
    <m/>
    <n v="0.38866417041313411"/>
    <n v="7.2883924210737231E-3"/>
    <n v="0.18992398532303106"/>
    <n v="0"/>
    <n v="0.41412345184276106"/>
    <n v="0"/>
    <m/>
    <n v="0"/>
    <n v="0.57858815573616518"/>
    <n v="0.42141184426383482"/>
    <m/>
    <m/>
    <m/>
    <m/>
    <m/>
    <m/>
    <m/>
    <m/>
    <m/>
    <m/>
    <m/>
    <n v="1118.6083987441084"/>
    <x v="0"/>
  </r>
  <r>
    <s v="San Mateo CCD"/>
    <x v="102"/>
    <s v="373"/>
    <s v="Multi-College District"/>
    <x v="0"/>
    <n v="0.48676789587852493"/>
    <n v="0.15921908893709327"/>
    <n v="0.3"/>
    <n v="26.2"/>
    <n v="8.6"/>
    <n v="20130"/>
    <x v="7"/>
    <x v="907"/>
    <x v="185"/>
    <x v="3"/>
    <n v="37"/>
    <n v="220"/>
    <n v="37"/>
    <n v="79"/>
    <m/>
    <n v="29525"/>
    <m/>
    <n v="626"/>
    <m/>
    <m/>
    <m/>
    <m/>
    <m/>
    <m/>
    <m/>
    <n v="30151"/>
    <m/>
    <m/>
    <n v="3300"/>
    <m/>
    <m/>
    <m/>
    <m/>
    <m/>
    <m/>
    <m/>
    <n v="3300"/>
    <n v="16651"/>
    <m/>
    <m/>
    <m/>
    <m/>
    <m/>
    <m/>
    <m/>
    <m/>
    <m/>
    <n v="16651"/>
    <m/>
    <m/>
    <m/>
    <m/>
    <m/>
    <m/>
    <m/>
    <m/>
    <m/>
    <m/>
    <m/>
    <m/>
    <m/>
    <m/>
    <m/>
    <m/>
    <m/>
    <m/>
    <m/>
    <m/>
    <m/>
    <m/>
    <m/>
    <m/>
    <m/>
    <m/>
    <m/>
    <m/>
    <m/>
    <m/>
    <m/>
    <m/>
    <m/>
    <m/>
    <m/>
    <n v="30738"/>
    <m/>
    <m/>
    <m/>
    <m/>
    <m/>
    <m/>
    <m/>
    <n v="30738"/>
    <m/>
    <m/>
    <m/>
    <m/>
    <m/>
    <m/>
    <m/>
    <m/>
    <m/>
    <m/>
    <m/>
    <m/>
    <m/>
    <m/>
    <m/>
    <m/>
    <m/>
    <m/>
    <m/>
    <m/>
    <m/>
    <m/>
    <m/>
    <m/>
    <m/>
    <m/>
    <m/>
    <m/>
    <m/>
    <m/>
    <m/>
    <m/>
    <m/>
    <m/>
    <m/>
    <m/>
    <m/>
    <m/>
    <m/>
    <m/>
    <m/>
    <m/>
    <m/>
    <m/>
    <m/>
    <m/>
    <m/>
    <m/>
    <m/>
    <m/>
    <m/>
    <m/>
    <m/>
    <m/>
    <m/>
    <m/>
    <m/>
    <m/>
    <m/>
    <m/>
    <m/>
    <m/>
    <m/>
    <n v="5682"/>
    <m/>
    <n v="3500"/>
    <m/>
    <m/>
    <m/>
    <m/>
    <m/>
    <m/>
    <m/>
    <n v="9182"/>
    <n v="46802"/>
    <n v="34038"/>
    <n v="90022"/>
    <s v="Dean or other administrator"/>
    <m/>
    <s v="yes"/>
    <m/>
    <m/>
    <m/>
    <m/>
    <s v="There is no Library Faculty Coordinator or Department Chair"/>
    <n v="1047"/>
    <n v="1047"/>
    <m/>
    <m/>
    <n v="52800"/>
    <n v="0"/>
    <n v="100000"/>
    <n v="142"/>
    <m/>
    <n v="31"/>
    <n v="1"/>
    <n v="1"/>
    <n v="473"/>
    <m/>
    <m/>
    <n v="5"/>
    <n v="3.8"/>
    <m/>
    <n v="4"/>
    <n v="4"/>
    <n v="3.48"/>
    <n v="7.2799999999999994"/>
    <n v="2.13"/>
    <n v="9950"/>
    <s v="estimate"/>
    <n v="9144"/>
    <n v="9116"/>
    <m/>
    <n v="914"/>
    <n v="65"/>
    <m/>
    <n v="19239"/>
    <m/>
    <m/>
    <m/>
    <n v="2894"/>
    <m/>
    <n v="2968"/>
    <s v="Yes"/>
    <s v="College of San Mateo"/>
    <s v="CaÃ±ada College"/>
    <m/>
    <m/>
    <m/>
    <m/>
    <m/>
    <m/>
    <m/>
    <m/>
    <s v="Yes"/>
    <s v="Vendor"/>
    <n v="203"/>
    <n v="5050"/>
    <n v="0"/>
    <n v="0"/>
    <n v="0"/>
    <n v="62"/>
    <n v="48"/>
    <n v="48"/>
    <n v="120"/>
    <n v="0"/>
    <n v="120"/>
    <n v="0"/>
    <s v="No"/>
    <m/>
    <m/>
    <s v="No"/>
    <s v="Yes"/>
    <n v="200000"/>
    <m/>
    <n v="0.33492923951922865"/>
    <n v="3.6657705894114774E-2"/>
    <n v="0.18496589722512274"/>
    <n v="0"/>
    <n v="0.34144986781009085"/>
    <n v="0"/>
    <m/>
    <n v="0.10199728955144298"/>
    <n v="0.51989513674435139"/>
    <n v="0.37810757370420561"/>
    <m/>
    <m/>
    <m/>
    <m/>
    <m/>
    <m/>
    <m/>
    <m/>
    <m/>
    <m/>
    <m/>
    <n v="1151.1105442176847"/>
    <x v="0"/>
  </r>
  <r>
    <s v="San Mateo CCD"/>
    <x v="102"/>
    <s v="373"/>
    <s v="Multi-College District"/>
    <x v="0"/>
    <n v="0.48676789587852493"/>
    <n v="0.15921908893709327"/>
    <n v="0.3"/>
    <n v="26.2"/>
    <n v="8.6"/>
    <n v="20140"/>
    <x v="8"/>
    <x v="908"/>
    <x v="185"/>
    <x v="3"/>
    <n v="25"/>
    <n v="250"/>
    <n v="37"/>
    <n v="97"/>
    <m/>
    <n v="30641"/>
    <n v="3582"/>
    <m/>
    <m/>
    <m/>
    <m/>
    <m/>
    <m/>
    <m/>
    <m/>
    <n v="34223"/>
    <m/>
    <m/>
    <n v="5972"/>
    <m/>
    <m/>
    <m/>
    <m/>
    <m/>
    <m/>
    <m/>
    <n v="5972"/>
    <n v="13571"/>
    <m/>
    <m/>
    <m/>
    <m/>
    <m/>
    <m/>
    <m/>
    <m/>
    <m/>
    <n v="13571"/>
    <m/>
    <m/>
    <m/>
    <m/>
    <m/>
    <m/>
    <m/>
    <m/>
    <m/>
    <m/>
    <n v="0"/>
    <m/>
    <m/>
    <n v="40449"/>
    <m/>
    <m/>
    <m/>
    <m/>
    <m/>
    <m/>
    <m/>
    <n v="40449"/>
    <m/>
    <m/>
    <m/>
    <m/>
    <m/>
    <m/>
    <m/>
    <m/>
    <m/>
    <m/>
    <n v="0"/>
    <n v="0"/>
    <n v="0"/>
    <n v="40449"/>
    <n v="0"/>
    <n v="0"/>
    <n v="0"/>
    <n v="0"/>
    <n v="0"/>
    <n v="0"/>
    <n v="0"/>
    <n v="40449"/>
    <m/>
    <m/>
    <m/>
    <m/>
    <m/>
    <m/>
    <m/>
    <m/>
    <m/>
    <m/>
    <n v="0"/>
    <m/>
    <m/>
    <m/>
    <m/>
    <m/>
    <m/>
    <m/>
    <m/>
    <m/>
    <m/>
    <n v="0"/>
    <n v="0"/>
    <n v="0"/>
    <n v="0"/>
    <n v="0"/>
    <n v="0"/>
    <n v="0"/>
    <n v="0"/>
    <n v="0"/>
    <n v="0"/>
    <n v="0"/>
    <n v="0"/>
    <n v="10311"/>
    <m/>
    <m/>
    <m/>
    <m/>
    <m/>
    <m/>
    <m/>
    <m/>
    <n v="10311"/>
    <m/>
    <m/>
    <m/>
    <m/>
    <m/>
    <m/>
    <m/>
    <m/>
    <m/>
    <n v="0"/>
    <n v="10311"/>
    <n v="0"/>
    <n v="0"/>
    <n v="0"/>
    <n v="0"/>
    <n v="0"/>
    <n v="0"/>
    <n v="0"/>
    <n v="0"/>
    <n v="10311"/>
    <m/>
    <m/>
    <m/>
    <m/>
    <m/>
    <m/>
    <m/>
    <m/>
    <m/>
    <m/>
    <n v="0"/>
    <n v="47794"/>
    <n v="56732"/>
    <n v="104526"/>
    <s v="Dean or other administrator"/>
    <m/>
    <s v="yes"/>
    <m/>
    <m/>
    <m/>
    <m/>
    <s v="Not applicable"/>
    <n v="733"/>
    <n v="733"/>
    <m/>
    <m/>
    <n v="55280"/>
    <m/>
    <n v="116000"/>
    <n v="142"/>
    <m/>
    <n v="31"/>
    <m/>
    <m/>
    <n v="473"/>
    <s v="Yes"/>
    <s v="EBSCO"/>
    <n v="3"/>
    <n v="2.8"/>
    <m/>
    <n v="4"/>
    <n v="4"/>
    <n v="3.6"/>
    <n v="6.4"/>
    <n v="2.1"/>
    <n v="9850"/>
    <s v="estimate"/>
    <n v="10372"/>
    <n v="10483"/>
    <m/>
    <n v="354"/>
    <n v="87"/>
    <m/>
    <n v="21296"/>
    <n v="4012"/>
    <n v="246"/>
    <m/>
    <n v="4258"/>
    <m/>
    <n v="4090"/>
    <s v="Yes"/>
    <s v="College of San Mateo"/>
    <s v="Canada College"/>
    <m/>
    <m/>
    <m/>
    <m/>
    <m/>
    <m/>
    <m/>
    <m/>
    <s v="Yes"/>
    <s v="Vendor"/>
    <n v="216"/>
    <n v="5400"/>
    <n v="0"/>
    <m/>
    <m/>
    <n v="62"/>
    <n v="48"/>
    <n v="48"/>
    <n v="112"/>
    <n v="0"/>
    <n v="112"/>
    <n v="0"/>
    <s v="No"/>
    <m/>
    <s v="Yes"/>
    <s v="No"/>
    <s v="Yes"/>
    <n v="200000"/>
    <m/>
    <n v="0.32741136176645047"/>
    <n v="5.713411017354534E-2"/>
    <n v="0.1298337255802384"/>
    <n v="0"/>
    <n v="0.3869754893519316"/>
    <n v="0"/>
    <n v="9.8645313127834228E-2"/>
    <n v="0"/>
    <n v="0.45724508734668884"/>
    <n v="0.54275491265331111"/>
    <n v="0.67"/>
    <s v="No"/>
    <m/>
    <m/>
    <m/>
    <m/>
    <m/>
    <m/>
    <m/>
    <m/>
    <m/>
    <n v="1400.6388392857082"/>
    <x v="0"/>
  </r>
  <r>
    <s v="Solano CCD"/>
    <x v="103"/>
    <s v="281"/>
    <s v="Single College District"/>
    <x v="4"/>
    <n v="0.49526791432434358"/>
    <n v="0.21788941862947414"/>
    <n v="0.21"/>
    <n v="33.299999999999997"/>
    <n v="38.799999999999997"/>
    <n v="20060"/>
    <x v="0"/>
    <x v="909"/>
    <x v="186"/>
    <x v="18"/>
    <n v="160"/>
    <n v="288"/>
    <n v="60"/>
    <n v="69"/>
    <n v="0"/>
    <n v="17500"/>
    <m/>
    <n v="0"/>
    <n v="0"/>
    <n v="0"/>
    <n v="0"/>
    <m/>
    <m/>
    <n v="0"/>
    <n v="0"/>
    <n v="17500"/>
    <n v="17500"/>
    <m/>
    <n v="0"/>
    <n v="0"/>
    <n v="0"/>
    <n v="0"/>
    <m/>
    <m/>
    <n v="0"/>
    <n v="0"/>
    <n v="17500"/>
    <n v="0"/>
    <m/>
    <n v="0"/>
    <n v="0"/>
    <n v="0"/>
    <n v="0"/>
    <m/>
    <m/>
    <n v="0"/>
    <n v="0"/>
    <n v="0"/>
    <n v="2000"/>
    <m/>
    <n v="0"/>
    <n v="0"/>
    <n v="0"/>
    <n v="0"/>
    <m/>
    <m/>
    <n v="0"/>
    <n v="0"/>
    <n v="2000"/>
    <m/>
    <m/>
    <m/>
    <m/>
    <m/>
    <m/>
    <m/>
    <m/>
    <m/>
    <m/>
    <m/>
    <m/>
    <m/>
    <m/>
    <m/>
    <m/>
    <m/>
    <m/>
    <m/>
    <m/>
    <m/>
    <m/>
    <n v="0"/>
    <m/>
    <n v="0"/>
    <n v="0"/>
    <n v="0"/>
    <m/>
    <m/>
    <n v="36000"/>
    <n v="10000"/>
    <n v="0"/>
    <n v="46000"/>
    <m/>
    <m/>
    <m/>
    <m/>
    <m/>
    <m/>
    <m/>
    <m/>
    <m/>
    <m/>
    <m/>
    <m/>
    <m/>
    <m/>
    <m/>
    <m/>
    <m/>
    <m/>
    <m/>
    <m/>
    <m/>
    <m/>
    <n v="0"/>
    <m/>
    <n v="0"/>
    <n v="0"/>
    <n v="0"/>
    <m/>
    <m/>
    <n v="0"/>
    <n v="30000"/>
    <n v="0"/>
    <n v="30000"/>
    <m/>
    <m/>
    <m/>
    <m/>
    <m/>
    <m/>
    <m/>
    <m/>
    <m/>
    <m/>
    <m/>
    <m/>
    <m/>
    <m/>
    <m/>
    <m/>
    <m/>
    <m/>
    <m/>
    <m/>
    <m/>
    <m/>
    <m/>
    <m/>
    <m/>
    <m/>
    <m/>
    <m/>
    <m/>
    <m/>
    <n v="0"/>
    <m/>
    <n v="0"/>
    <n v="0"/>
    <n v="0"/>
    <n v="0"/>
    <m/>
    <m/>
    <n v="0"/>
    <n v="0"/>
    <n v="0"/>
    <n v="35000"/>
    <n v="78000"/>
    <n v="113000"/>
    <m/>
    <s v="Vice President Field"/>
    <s v="No"/>
    <s v="M.A. (subject other than librarianship)"/>
    <s v="None"/>
    <m/>
    <m/>
    <m/>
    <n v="731"/>
    <n v="683"/>
    <n v="262"/>
    <n v="275"/>
    <n v="47193"/>
    <n v="0"/>
    <n v="5000"/>
    <n v="143"/>
    <m/>
    <n v="640"/>
    <n v="0"/>
    <n v="0"/>
    <n v="334"/>
    <m/>
    <m/>
    <n v="4"/>
    <n v="0.46"/>
    <m/>
    <m/>
    <n v="3"/>
    <n v="2.75"/>
    <n v="3.21"/>
    <n v="2.2400000000000002"/>
    <n v="9068"/>
    <s v="actual"/>
    <n v="5064"/>
    <n v="10754"/>
    <n v="10600"/>
    <n v="1000"/>
    <m/>
    <n v="0"/>
    <n v="27418"/>
    <m/>
    <m/>
    <n v="1682"/>
    <n v="1682"/>
    <n v="3837"/>
    <n v="3837"/>
    <m/>
    <m/>
    <m/>
    <m/>
    <m/>
    <m/>
    <m/>
    <m/>
    <m/>
    <m/>
    <m/>
    <m/>
    <m/>
    <n v="224"/>
    <n v="6596"/>
    <n v="3"/>
    <n v="4"/>
    <n v="63"/>
    <n v="52"/>
    <n v="48"/>
    <n v="48"/>
    <n v="0"/>
    <n v="0"/>
    <n v="0"/>
    <n v="0"/>
    <m/>
    <m/>
    <m/>
    <m/>
    <m/>
    <n v="2145"/>
    <n v="2486"/>
    <n v="0.15486725663716813"/>
    <n v="0.15486725663716813"/>
    <n v="0"/>
    <n v="1.7699115044247787E-2"/>
    <n v="0.40707964601769914"/>
    <n v="0.26548672566371684"/>
    <m/>
    <n v="0"/>
    <n v="0.30973451327433627"/>
    <n v="0.69026548672566368"/>
    <m/>
    <m/>
    <m/>
    <m/>
    <m/>
    <m/>
    <m/>
    <m/>
    <m/>
    <m/>
    <m/>
    <n v="2253.9430944963819"/>
    <x v="0"/>
  </r>
  <r>
    <s v="Solano CCD"/>
    <x v="103"/>
    <s v="281"/>
    <s v="Single College District"/>
    <x v="4"/>
    <n v="0.49526791432434358"/>
    <n v="0.21788941862947414"/>
    <n v="0.21"/>
    <n v="33.299999999999997"/>
    <n v="38.799999999999997"/>
    <n v="20070"/>
    <x v="1"/>
    <x v="910"/>
    <x v="186"/>
    <x v="18"/>
    <n v="160"/>
    <n v="288"/>
    <n v="60"/>
    <n v="69"/>
    <n v="0"/>
    <n v="70000"/>
    <m/>
    <n v="0"/>
    <n v="0"/>
    <n v="0"/>
    <n v="0"/>
    <m/>
    <m/>
    <n v="0"/>
    <n v="0"/>
    <n v="70000"/>
    <n v="17500"/>
    <m/>
    <n v="0"/>
    <n v="0"/>
    <n v="0"/>
    <n v="0"/>
    <m/>
    <m/>
    <n v="0"/>
    <n v="0"/>
    <n v="17500"/>
    <n v="0"/>
    <m/>
    <n v="0"/>
    <n v="0"/>
    <n v="0"/>
    <n v="0"/>
    <m/>
    <m/>
    <n v="0"/>
    <n v="0"/>
    <n v="0"/>
    <n v="2000"/>
    <m/>
    <n v="0"/>
    <n v="0"/>
    <n v="0"/>
    <n v="0"/>
    <m/>
    <m/>
    <n v="0"/>
    <n v="0"/>
    <n v="2000"/>
    <m/>
    <m/>
    <m/>
    <m/>
    <m/>
    <m/>
    <m/>
    <m/>
    <m/>
    <m/>
    <m/>
    <m/>
    <m/>
    <m/>
    <m/>
    <m/>
    <m/>
    <m/>
    <m/>
    <m/>
    <m/>
    <m/>
    <n v="0"/>
    <m/>
    <n v="0"/>
    <n v="0"/>
    <n v="0"/>
    <m/>
    <m/>
    <n v="36000"/>
    <n v="37000"/>
    <n v="0"/>
    <n v="73000"/>
    <m/>
    <m/>
    <m/>
    <m/>
    <m/>
    <m/>
    <m/>
    <m/>
    <m/>
    <m/>
    <m/>
    <m/>
    <m/>
    <m/>
    <m/>
    <m/>
    <m/>
    <m/>
    <m/>
    <m/>
    <m/>
    <m/>
    <n v="0"/>
    <m/>
    <n v="0"/>
    <n v="0"/>
    <n v="0"/>
    <m/>
    <m/>
    <n v="0"/>
    <n v="0"/>
    <n v="0"/>
    <n v="0"/>
    <m/>
    <m/>
    <m/>
    <m/>
    <m/>
    <m/>
    <m/>
    <m/>
    <m/>
    <m/>
    <m/>
    <m/>
    <m/>
    <m/>
    <m/>
    <m/>
    <m/>
    <m/>
    <m/>
    <m/>
    <m/>
    <m/>
    <m/>
    <m/>
    <m/>
    <m/>
    <m/>
    <m/>
    <m/>
    <m/>
    <n v="0"/>
    <m/>
    <n v="0"/>
    <n v="0"/>
    <n v="0"/>
    <n v="0"/>
    <m/>
    <m/>
    <n v="0"/>
    <n v="0"/>
    <n v="0"/>
    <n v="87500"/>
    <n v="75000"/>
    <n v="162500"/>
    <m/>
    <s v="Vice President Field"/>
    <s v="No"/>
    <s v="M.A. (subject other than librarianship)"/>
    <s v="None"/>
    <m/>
    <m/>
    <m/>
    <n v="2450"/>
    <n v="2215"/>
    <n v="483"/>
    <n v="496"/>
    <n v="49643"/>
    <n v="0"/>
    <n v="5000"/>
    <n v="143"/>
    <n v="24617"/>
    <n v="640"/>
    <n v="63"/>
    <n v="263"/>
    <n v="933"/>
    <m/>
    <m/>
    <n v="5"/>
    <n v="0.46"/>
    <m/>
    <m/>
    <n v="3"/>
    <n v="2.75"/>
    <n v="3.21"/>
    <n v="1.87"/>
    <n v="8015"/>
    <s v="actual"/>
    <n v="11277"/>
    <n v="11358"/>
    <n v="11084"/>
    <n v="3200"/>
    <m/>
    <n v="0"/>
    <n v="36919"/>
    <m/>
    <m/>
    <n v="2497"/>
    <n v="2497"/>
    <n v="5008"/>
    <n v="4961"/>
    <m/>
    <m/>
    <m/>
    <m/>
    <m/>
    <m/>
    <m/>
    <m/>
    <m/>
    <m/>
    <m/>
    <m/>
    <m/>
    <n v="237"/>
    <n v="6638"/>
    <n v="3"/>
    <n v="4"/>
    <n v="71"/>
    <n v="52"/>
    <n v="48"/>
    <n v="48"/>
    <n v="0"/>
    <n v="0"/>
    <n v="0"/>
    <n v="0"/>
    <m/>
    <m/>
    <m/>
    <m/>
    <m/>
    <n v="31139"/>
    <n v="3066"/>
    <n v="0.43076923076923079"/>
    <n v="0.1076923076923077"/>
    <n v="0"/>
    <n v="1.2307692307692308E-2"/>
    <n v="0.44923076923076921"/>
    <n v="0"/>
    <m/>
    <n v="0"/>
    <n v="0.53846153846153844"/>
    <n v="0.46153846153846156"/>
    <m/>
    <m/>
    <m/>
    <m/>
    <m/>
    <m/>
    <m/>
    <m/>
    <m/>
    <m/>
    <m/>
    <n v="2174.8562527815016"/>
    <x v="0"/>
  </r>
  <r>
    <s v="Solano CCD"/>
    <x v="103"/>
    <s v="281"/>
    <s v="Single College District"/>
    <x v="4"/>
    <n v="0.49526791432434358"/>
    <n v="0.21788941862947414"/>
    <n v="0.21"/>
    <n v="33.299999999999997"/>
    <n v="38.799999999999997"/>
    <n v="20080"/>
    <x v="2"/>
    <x v="911"/>
    <x v="186"/>
    <x v="18"/>
    <n v="0"/>
    <n v="288"/>
    <n v="28"/>
    <s v="97 including Information Commons and Classroom"/>
    <s v="wi fi in library"/>
    <m/>
    <m/>
    <m/>
    <m/>
    <m/>
    <m/>
    <m/>
    <m/>
    <m/>
    <m/>
    <m/>
    <n v="0"/>
    <m/>
    <m/>
    <m/>
    <m/>
    <m/>
    <m/>
    <m/>
    <m/>
    <m/>
    <n v="0"/>
    <n v="4329"/>
    <m/>
    <m/>
    <m/>
    <m/>
    <m/>
    <m/>
    <m/>
    <m/>
    <m/>
    <n v="4329"/>
    <m/>
    <m/>
    <m/>
    <m/>
    <m/>
    <m/>
    <m/>
    <m/>
    <m/>
    <m/>
    <n v="0"/>
    <m/>
    <m/>
    <m/>
    <m/>
    <m/>
    <m/>
    <m/>
    <m/>
    <m/>
    <m/>
    <m/>
    <m/>
    <m/>
    <m/>
    <m/>
    <m/>
    <m/>
    <m/>
    <m/>
    <m/>
    <m/>
    <m/>
    <n v="49544.68"/>
    <m/>
    <m/>
    <m/>
    <m/>
    <m/>
    <m/>
    <m/>
    <m/>
    <m/>
    <n v="49544.68"/>
    <m/>
    <m/>
    <m/>
    <m/>
    <m/>
    <m/>
    <m/>
    <m/>
    <m/>
    <m/>
    <m/>
    <m/>
    <m/>
    <m/>
    <m/>
    <m/>
    <m/>
    <m/>
    <m/>
    <m/>
    <m/>
    <m/>
    <m/>
    <m/>
    <m/>
    <m/>
    <m/>
    <m/>
    <m/>
    <m/>
    <m/>
    <m/>
    <m/>
    <m/>
    <m/>
    <m/>
    <m/>
    <m/>
    <m/>
    <m/>
    <m/>
    <m/>
    <m/>
    <m/>
    <m/>
    <m/>
    <m/>
    <m/>
    <m/>
    <m/>
    <m/>
    <m/>
    <m/>
    <m/>
    <m/>
    <m/>
    <m/>
    <m/>
    <m/>
    <m/>
    <m/>
    <m/>
    <m/>
    <m/>
    <m/>
    <m/>
    <m/>
    <m/>
    <m/>
    <m/>
    <m/>
    <m/>
    <m/>
    <m/>
    <n v="4329"/>
    <n v="49544.68"/>
    <m/>
    <s v="Dean or other administrator"/>
    <m/>
    <s v="No"/>
    <s v="PhD"/>
    <m/>
    <m/>
    <m/>
    <s v="We have a team model: Four librarians colloborate in completing administrative responsibilities."/>
    <n v="560"/>
    <n v="600"/>
    <n v="400"/>
    <n v="450"/>
    <n v="38500"/>
    <n v="8000"/>
    <n v="8000"/>
    <n v="155"/>
    <m/>
    <n v="5321"/>
    <n v="37"/>
    <n v="37"/>
    <n v="560"/>
    <m/>
    <m/>
    <n v="5"/>
    <m/>
    <m/>
    <m/>
    <n v="3"/>
    <n v="3"/>
    <n v="8"/>
    <n v="11"/>
    <n v="10343"/>
    <s v="actual"/>
    <n v="61235"/>
    <m/>
    <m/>
    <m/>
    <m/>
    <m/>
    <n v="61235"/>
    <m/>
    <m/>
    <m/>
    <n v="4630"/>
    <n v="2640"/>
    <m/>
    <m/>
    <m/>
    <m/>
    <m/>
    <m/>
    <m/>
    <m/>
    <m/>
    <m/>
    <m/>
    <m/>
    <m/>
    <m/>
    <n v="191"/>
    <n v="5749"/>
    <n v="3"/>
    <n v="5"/>
    <n v="60"/>
    <n v="60"/>
    <n v="32"/>
    <n v="0"/>
    <n v="0"/>
    <n v="0"/>
    <n v="0"/>
    <n v="0"/>
    <m/>
    <m/>
    <m/>
    <m/>
    <m/>
    <m/>
    <m/>
    <e v="#DIV/0!"/>
    <e v="#DIV/0!"/>
    <e v="#DIV/0!"/>
    <e v="#DIV/0!"/>
    <e v="#DIV/0!"/>
    <e v="#DIV/0!"/>
    <m/>
    <e v="#DIV/0!"/>
    <e v="#DIV/0!"/>
    <e v="#DIV/0!"/>
    <m/>
    <m/>
    <m/>
    <m/>
    <m/>
    <m/>
    <m/>
    <m/>
    <m/>
    <m/>
    <m/>
    <n v="1043.9934285714319"/>
    <x v="0"/>
  </r>
  <r>
    <s v="Solano CCD"/>
    <x v="103"/>
    <s v="281"/>
    <s v="Single College District"/>
    <x v="4"/>
    <n v="0.49526791432434358"/>
    <n v="0.21788941862947414"/>
    <n v="0.21"/>
    <n v="33.299999999999997"/>
    <n v="38.799999999999997"/>
    <n v="20090"/>
    <x v="3"/>
    <x v="912"/>
    <x v="186"/>
    <x v="18"/>
    <n v="0"/>
    <n v="288"/>
    <n v="28"/>
    <s v="97 including Information Commons and Classroom"/>
    <s v="wi fi in library"/>
    <m/>
    <m/>
    <m/>
    <m/>
    <m/>
    <m/>
    <m/>
    <m/>
    <m/>
    <m/>
    <m/>
    <n v="6500"/>
    <m/>
    <m/>
    <m/>
    <m/>
    <m/>
    <m/>
    <m/>
    <m/>
    <m/>
    <n v="6500"/>
    <n v="3678"/>
    <m/>
    <m/>
    <m/>
    <m/>
    <m/>
    <m/>
    <m/>
    <m/>
    <m/>
    <n v="3678"/>
    <m/>
    <m/>
    <m/>
    <m/>
    <m/>
    <m/>
    <m/>
    <m/>
    <m/>
    <m/>
    <n v="0"/>
    <m/>
    <m/>
    <m/>
    <m/>
    <m/>
    <m/>
    <m/>
    <m/>
    <m/>
    <m/>
    <m/>
    <m/>
    <m/>
    <m/>
    <m/>
    <m/>
    <m/>
    <m/>
    <m/>
    <m/>
    <m/>
    <m/>
    <n v="59262.68"/>
    <m/>
    <m/>
    <m/>
    <m/>
    <m/>
    <m/>
    <m/>
    <m/>
    <m/>
    <n v="59262.68"/>
    <m/>
    <m/>
    <m/>
    <m/>
    <m/>
    <m/>
    <m/>
    <m/>
    <m/>
    <m/>
    <m/>
    <m/>
    <m/>
    <m/>
    <m/>
    <m/>
    <m/>
    <m/>
    <m/>
    <m/>
    <m/>
    <m/>
    <m/>
    <m/>
    <m/>
    <m/>
    <m/>
    <m/>
    <m/>
    <m/>
    <m/>
    <m/>
    <m/>
    <m/>
    <m/>
    <m/>
    <m/>
    <m/>
    <m/>
    <m/>
    <m/>
    <m/>
    <m/>
    <m/>
    <m/>
    <m/>
    <m/>
    <m/>
    <m/>
    <m/>
    <m/>
    <m/>
    <m/>
    <m/>
    <m/>
    <m/>
    <m/>
    <m/>
    <m/>
    <m/>
    <m/>
    <m/>
    <m/>
    <m/>
    <m/>
    <m/>
    <m/>
    <m/>
    <m/>
    <m/>
    <m/>
    <m/>
    <m/>
    <m/>
    <n v="3678"/>
    <n v="65762.679999999993"/>
    <m/>
    <s v="Dean or other administrator"/>
    <m/>
    <s v="No"/>
    <s v="PhD"/>
    <m/>
    <m/>
    <m/>
    <s v="We have a team model: Four librarians colloborate in completing administrative responsibilities."/>
    <n v="450"/>
    <n v="500"/>
    <n v="550"/>
    <n v="475"/>
    <n v="38750"/>
    <n v="7000"/>
    <n v="15000"/>
    <n v="144"/>
    <m/>
    <n v="5321"/>
    <n v="18"/>
    <n v="18"/>
    <n v="578"/>
    <m/>
    <m/>
    <n v="5"/>
    <m/>
    <m/>
    <m/>
    <n v="3"/>
    <n v="3"/>
    <n v="8"/>
    <n v="9"/>
    <n v="10671"/>
    <s v="actual"/>
    <n v="160000"/>
    <m/>
    <n v="45200"/>
    <m/>
    <m/>
    <m/>
    <n v="205200"/>
    <m/>
    <m/>
    <m/>
    <n v="6500"/>
    <n v="2600"/>
    <m/>
    <m/>
    <m/>
    <m/>
    <m/>
    <m/>
    <m/>
    <m/>
    <m/>
    <m/>
    <m/>
    <m/>
    <m/>
    <m/>
    <n v="147"/>
    <n v="4326"/>
    <n v="3"/>
    <n v="27"/>
    <n v="543"/>
    <n v="60"/>
    <n v="32"/>
    <n v="0"/>
    <n v="0"/>
    <n v="0"/>
    <n v="0"/>
    <n v="0"/>
    <m/>
    <m/>
    <m/>
    <m/>
    <m/>
    <s v="1200/day"/>
    <m/>
    <e v="#DIV/0!"/>
    <e v="#DIV/0!"/>
    <e v="#DIV/0!"/>
    <e v="#DIV/0!"/>
    <e v="#DIV/0!"/>
    <e v="#DIV/0!"/>
    <m/>
    <e v="#DIV/0!"/>
    <e v="#DIV/0!"/>
    <e v="#DIV/0!"/>
    <m/>
    <m/>
    <m/>
    <m/>
    <m/>
    <m/>
    <m/>
    <m/>
    <m/>
    <m/>
    <m/>
    <n v="1159.8425476190455"/>
    <x v="0"/>
  </r>
  <r>
    <s v="Solano CCD"/>
    <x v="103"/>
    <s v="281"/>
    <s v="Single College District"/>
    <x v="4"/>
    <n v="0.49526791432434358"/>
    <n v="0.21788941862947414"/>
    <n v="0.21"/>
    <n v="33.299999999999997"/>
    <n v="38.799999999999997"/>
    <n v="20100"/>
    <x v="4"/>
    <x v="913"/>
    <x v="186"/>
    <x v="18"/>
    <n v="0"/>
    <n v="288"/>
    <n v="28"/>
    <s v="97 including Information Commons and Classroom"/>
    <s v="wi fi in library"/>
    <m/>
    <m/>
    <m/>
    <m/>
    <m/>
    <m/>
    <m/>
    <m/>
    <m/>
    <m/>
    <m/>
    <n v="7200"/>
    <m/>
    <m/>
    <m/>
    <m/>
    <m/>
    <m/>
    <m/>
    <m/>
    <m/>
    <n v="7200"/>
    <n v="3255"/>
    <m/>
    <m/>
    <m/>
    <m/>
    <m/>
    <m/>
    <m/>
    <m/>
    <m/>
    <n v="3255"/>
    <m/>
    <m/>
    <m/>
    <m/>
    <m/>
    <m/>
    <m/>
    <m/>
    <m/>
    <m/>
    <n v="0"/>
    <m/>
    <m/>
    <m/>
    <m/>
    <m/>
    <m/>
    <m/>
    <m/>
    <m/>
    <m/>
    <m/>
    <m/>
    <m/>
    <m/>
    <m/>
    <m/>
    <m/>
    <m/>
    <m/>
    <m/>
    <m/>
    <m/>
    <n v="61127.68"/>
    <m/>
    <m/>
    <m/>
    <m/>
    <m/>
    <m/>
    <m/>
    <m/>
    <m/>
    <n v="61127.68"/>
    <m/>
    <m/>
    <m/>
    <m/>
    <m/>
    <m/>
    <m/>
    <m/>
    <m/>
    <m/>
    <m/>
    <m/>
    <m/>
    <m/>
    <m/>
    <m/>
    <m/>
    <m/>
    <m/>
    <m/>
    <m/>
    <m/>
    <m/>
    <m/>
    <m/>
    <m/>
    <m/>
    <m/>
    <m/>
    <m/>
    <m/>
    <m/>
    <m/>
    <m/>
    <m/>
    <m/>
    <m/>
    <m/>
    <m/>
    <m/>
    <m/>
    <m/>
    <m/>
    <m/>
    <m/>
    <m/>
    <m/>
    <m/>
    <m/>
    <m/>
    <m/>
    <m/>
    <m/>
    <m/>
    <m/>
    <m/>
    <m/>
    <m/>
    <m/>
    <m/>
    <m/>
    <m/>
    <m/>
    <m/>
    <m/>
    <m/>
    <m/>
    <m/>
    <m/>
    <m/>
    <m/>
    <m/>
    <m/>
    <m/>
    <n v="3255"/>
    <n v="68327.679999999993"/>
    <m/>
    <s v="Dean or other administrator"/>
    <m/>
    <s v="No"/>
    <s v="PhD"/>
    <m/>
    <m/>
    <m/>
    <s v="We have a team model: Four librarians colloborate in completing administrative responsibilities."/>
    <n v="400"/>
    <n v="450"/>
    <n v="100"/>
    <n v="125"/>
    <n v="39000"/>
    <n v="5000"/>
    <n v="20000"/>
    <n v="140"/>
    <m/>
    <n v="5321"/>
    <n v="15"/>
    <n v="15"/>
    <n v="593"/>
    <m/>
    <m/>
    <n v="5"/>
    <m/>
    <m/>
    <m/>
    <n v="2"/>
    <n v="2"/>
    <n v="7"/>
    <n v="5"/>
    <n v="12555"/>
    <s v="actual"/>
    <n v="160000"/>
    <m/>
    <n v="45000"/>
    <m/>
    <m/>
    <m/>
    <n v="205000"/>
    <m/>
    <m/>
    <m/>
    <n v="5900"/>
    <n v="2300"/>
    <m/>
    <m/>
    <m/>
    <m/>
    <m/>
    <m/>
    <m/>
    <m/>
    <m/>
    <m/>
    <m/>
    <m/>
    <m/>
    <m/>
    <n v="58"/>
    <n v="1498"/>
    <n v="4"/>
    <n v="71"/>
    <n v="1754"/>
    <n v="60"/>
    <n v="32"/>
    <n v="0"/>
    <n v="0"/>
    <n v="0"/>
    <n v="0"/>
    <n v="0"/>
    <m/>
    <m/>
    <m/>
    <m/>
    <m/>
    <s v="1200/day"/>
    <m/>
    <e v="#DIV/0!"/>
    <e v="#DIV/0!"/>
    <e v="#DIV/0!"/>
    <e v="#DIV/0!"/>
    <e v="#DIV/0!"/>
    <e v="#DIV/0!"/>
    <m/>
    <e v="#DIV/0!"/>
    <e v="#DIV/0!"/>
    <e v="#DIV/0!"/>
    <m/>
    <m/>
    <m/>
    <m/>
    <m/>
    <m/>
    <m/>
    <m/>
    <m/>
    <m/>
    <m/>
    <n v="1414.0462312925051"/>
    <x v="0"/>
  </r>
  <r>
    <s v="Solano CCD"/>
    <x v="103"/>
    <s v="281"/>
    <s v="Single College District"/>
    <x v="4"/>
    <n v="0.49526791432434358"/>
    <n v="0.21788941862947414"/>
    <n v="0.21"/>
    <n v="33.299999999999997"/>
    <n v="38.799999999999997"/>
    <n v="20110"/>
    <x v="5"/>
    <x v="914"/>
    <x v="186"/>
    <x v="1"/>
    <n v="38"/>
    <n v="328"/>
    <n v="38"/>
    <n v="109"/>
    <s v="wifi"/>
    <n v="39000"/>
    <m/>
    <m/>
    <m/>
    <m/>
    <m/>
    <m/>
    <m/>
    <m/>
    <m/>
    <m/>
    <m/>
    <m/>
    <m/>
    <n v="4675"/>
    <m/>
    <m/>
    <m/>
    <m/>
    <m/>
    <m/>
    <m/>
    <n v="15259"/>
    <m/>
    <m/>
    <m/>
    <m/>
    <m/>
    <m/>
    <m/>
    <m/>
    <m/>
    <m/>
    <m/>
    <m/>
    <m/>
    <m/>
    <m/>
    <m/>
    <m/>
    <m/>
    <m/>
    <m/>
    <m/>
    <m/>
    <m/>
    <m/>
    <m/>
    <m/>
    <m/>
    <m/>
    <m/>
    <m/>
    <m/>
    <m/>
    <m/>
    <m/>
    <m/>
    <m/>
    <m/>
    <m/>
    <m/>
    <m/>
    <m/>
    <m/>
    <m/>
    <n v="65325"/>
    <m/>
    <m/>
    <m/>
    <m/>
    <m/>
    <m/>
    <m/>
    <m/>
    <m/>
    <m/>
    <m/>
    <m/>
    <m/>
    <m/>
    <m/>
    <m/>
    <m/>
    <m/>
    <m/>
    <m/>
    <m/>
    <m/>
    <m/>
    <m/>
    <m/>
    <m/>
    <m/>
    <m/>
    <m/>
    <m/>
    <m/>
    <m/>
    <s v="975 est"/>
    <m/>
    <m/>
    <m/>
    <m/>
    <m/>
    <m/>
    <m/>
    <m/>
    <m/>
    <m/>
    <m/>
    <m/>
    <m/>
    <m/>
    <m/>
    <m/>
    <m/>
    <m/>
    <m/>
    <m/>
    <m/>
    <m/>
    <m/>
    <m/>
    <m/>
    <m/>
    <m/>
    <m/>
    <m/>
    <m/>
    <m/>
    <m/>
    <m/>
    <m/>
    <m/>
    <m/>
    <m/>
    <m/>
    <m/>
    <m/>
    <s v="60,000 est"/>
    <m/>
    <m/>
    <m/>
    <m/>
    <m/>
    <m/>
    <m/>
    <m/>
    <m/>
    <m/>
    <n v="0"/>
    <n v="0"/>
    <n v="0"/>
    <s v="Dean or other administrator"/>
    <m/>
    <s v="No"/>
    <m/>
    <s v="None"/>
    <m/>
    <m/>
    <m/>
    <n v="952"/>
    <n v="952"/>
    <n v="63"/>
    <n v="63"/>
    <n v="51731"/>
    <n v="12000"/>
    <n v="57153"/>
    <n v="193"/>
    <m/>
    <m/>
    <m/>
    <m/>
    <m/>
    <m/>
    <m/>
    <n v="5"/>
    <n v="5"/>
    <m/>
    <m/>
    <n v="3"/>
    <n v="3"/>
    <n v="8"/>
    <n v="7"/>
    <n v="14742"/>
    <s v="actual"/>
    <n v="170000"/>
    <n v="88000"/>
    <m/>
    <n v="1000"/>
    <m/>
    <m/>
    <m/>
    <m/>
    <m/>
    <n v="46"/>
    <n v="37"/>
    <n v="161"/>
    <n v="67"/>
    <m/>
    <m/>
    <m/>
    <m/>
    <m/>
    <m/>
    <m/>
    <m/>
    <m/>
    <m/>
    <m/>
    <m/>
    <m/>
    <n v="68"/>
    <n v="1840"/>
    <n v="2"/>
    <n v="72"/>
    <n v="2100"/>
    <n v="120"/>
    <n v="72"/>
    <n v="0"/>
    <n v="0"/>
    <n v="0"/>
    <n v="0"/>
    <n v="0"/>
    <m/>
    <m/>
    <m/>
    <m/>
    <m/>
    <n v="202877"/>
    <m/>
    <e v="#DIV/0!"/>
    <e v="#DIV/0!"/>
    <e v="#DIV/0!"/>
    <e v="#DIV/0!"/>
    <e v="#DIV/0!"/>
    <e v="#DIV/0!"/>
    <m/>
    <e v="#DIV/0!"/>
    <e v="#DIV/0!"/>
    <e v="#DIV/0!"/>
    <m/>
    <m/>
    <m/>
    <m/>
    <m/>
    <m/>
    <m/>
    <m/>
    <m/>
    <m/>
    <m/>
    <n v="1200.2198809523638"/>
    <x v="0"/>
  </r>
  <r>
    <s v="Solano CCD"/>
    <x v="103"/>
    <s v="281"/>
    <s v="Single College District"/>
    <x v="4"/>
    <n v="0.49526791432434358"/>
    <n v="0.21788941862947414"/>
    <n v="0.21"/>
    <n v="33.299999999999997"/>
    <n v="38.799999999999997"/>
    <n v="20120"/>
    <x v="6"/>
    <x v="915"/>
    <x v="186"/>
    <x v="1"/>
    <n v="38"/>
    <n v="328"/>
    <n v="38"/>
    <n v="109"/>
    <s v="wifi"/>
    <n v="27000"/>
    <m/>
    <m/>
    <m/>
    <m/>
    <m/>
    <m/>
    <m/>
    <m/>
    <m/>
    <m/>
    <n v="7000"/>
    <m/>
    <m/>
    <m/>
    <m/>
    <m/>
    <m/>
    <m/>
    <m/>
    <m/>
    <m/>
    <n v="15650"/>
    <m/>
    <m/>
    <m/>
    <m/>
    <m/>
    <m/>
    <m/>
    <m/>
    <m/>
    <m/>
    <m/>
    <m/>
    <m/>
    <m/>
    <m/>
    <m/>
    <m/>
    <m/>
    <m/>
    <m/>
    <m/>
    <m/>
    <m/>
    <m/>
    <m/>
    <m/>
    <m/>
    <m/>
    <m/>
    <m/>
    <m/>
    <m/>
    <m/>
    <m/>
    <m/>
    <m/>
    <m/>
    <m/>
    <m/>
    <m/>
    <m/>
    <m/>
    <m/>
    <n v="67000"/>
    <m/>
    <m/>
    <m/>
    <m/>
    <m/>
    <m/>
    <m/>
    <m/>
    <m/>
    <m/>
    <m/>
    <m/>
    <m/>
    <m/>
    <m/>
    <m/>
    <m/>
    <m/>
    <m/>
    <m/>
    <m/>
    <m/>
    <m/>
    <m/>
    <m/>
    <m/>
    <m/>
    <m/>
    <m/>
    <m/>
    <m/>
    <m/>
    <n v="1000"/>
    <m/>
    <m/>
    <m/>
    <m/>
    <m/>
    <m/>
    <m/>
    <m/>
    <m/>
    <m/>
    <m/>
    <m/>
    <m/>
    <m/>
    <m/>
    <m/>
    <m/>
    <m/>
    <m/>
    <m/>
    <m/>
    <m/>
    <m/>
    <m/>
    <m/>
    <m/>
    <m/>
    <m/>
    <m/>
    <m/>
    <m/>
    <m/>
    <m/>
    <m/>
    <m/>
    <m/>
    <m/>
    <m/>
    <m/>
    <m/>
    <n v="77000"/>
    <m/>
    <m/>
    <m/>
    <m/>
    <m/>
    <m/>
    <m/>
    <m/>
    <m/>
    <m/>
    <n v="0"/>
    <n v="0"/>
    <n v="0"/>
    <s v="Dean or other administrator"/>
    <m/>
    <s v="No"/>
    <m/>
    <s v="None"/>
    <m/>
    <m/>
    <m/>
    <n v="902"/>
    <n v="918"/>
    <n v="42"/>
    <n v="42"/>
    <n v="48699"/>
    <n v="37377"/>
    <n v="94530"/>
    <n v="162"/>
    <m/>
    <m/>
    <n v="25"/>
    <n v="63"/>
    <n v="1005"/>
    <m/>
    <m/>
    <n v="4"/>
    <n v="4"/>
    <m/>
    <m/>
    <n v="2"/>
    <n v="2"/>
    <n v="6"/>
    <n v="8"/>
    <n v="18430"/>
    <s v="actual"/>
    <n v="185000"/>
    <n v="95000"/>
    <m/>
    <n v="1150"/>
    <m/>
    <m/>
    <m/>
    <m/>
    <m/>
    <n v="37"/>
    <n v="29"/>
    <n v="110"/>
    <n v="32"/>
    <m/>
    <m/>
    <m/>
    <m/>
    <m/>
    <m/>
    <m/>
    <m/>
    <m/>
    <m/>
    <m/>
    <m/>
    <m/>
    <n v="74"/>
    <n v="1981"/>
    <n v="2"/>
    <n v="72"/>
    <n v="2100"/>
    <n v="120"/>
    <n v="72"/>
    <n v="0"/>
    <n v="0"/>
    <n v="0"/>
    <n v="0"/>
    <n v="0"/>
    <m/>
    <m/>
    <m/>
    <m/>
    <m/>
    <n v="191894"/>
    <m/>
    <e v="#DIV/0!"/>
    <e v="#DIV/0!"/>
    <e v="#DIV/0!"/>
    <e v="#DIV/0!"/>
    <e v="#DIV/0!"/>
    <e v="#DIV/0!"/>
    <m/>
    <e v="#DIV/0!"/>
    <e v="#DIV/0!"/>
    <e v="#DIV/0!"/>
    <m/>
    <m/>
    <m/>
    <m/>
    <m/>
    <m/>
    <m/>
    <m/>
    <m/>
    <m/>
    <m/>
    <n v="1453.4010476190504"/>
    <x v="0"/>
  </r>
  <r>
    <s v="Solano CCD"/>
    <x v="103"/>
    <s v="281"/>
    <s v="Single College District"/>
    <x v="4"/>
    <n v="0.49526791432434358"/>
    <n v="0.21788941862947414"/>
    <n v="0.21"/>
    <n v="33.299999999999997"/>
    <n v="38.799999999999997"/>
    <n v="20130"/>
    <x v="7"/>
    <x v="916"/>
    <x v="186"/>
    <x v="1"/>
    <n v="38"/>
    <n v="328"/>
    <n v="38"/>
    <n v="109"/>
    <m/>
    <n v="25000"/>
    <m/>
    <n v="10000"/>
    <m/>
    <m/>
    <m/>
    <m/>
    <m/>
    <m/>
    <m/>
    <n v="35000"/>
    <n v="2000"/>
    <m/>
    <m/>
    <m/>
    <m/>
    <m/>
    <m/>
    <m/>
    <m/>
    <m/>
    <n v="2000"/>
    <n v="14800"/>
    <m/>
    <m/>
    <m/>
    <m/>
    <m/>
    <m/>
    <m/>
    <m/>
    <m/>
    <n v="14800"/>
    <n v="0"/>
    <m/>
    <m/>
    <m/>
    <m/>
    <m/>
    <m/>
    <m/>
    <m/>
    <m/>
    <n v="0"/>
    <m/>
    <m/>
    <m/>
    <m/>
    <m/>
    <m/>
    <m/>
    <m/>
    <m/>
    <m/>
    <m/>
    <m/>
    <m/>
    <m/>
    <m/>
    <m/>
    <m/>
    <m/>
    <m/>
    <m/>
    <m/>
    <m/>
    <n v="70000"/>
    <m/>
    <m/>
    <m/>
    <m/>
    <m/>
    <m/>
    <m/>
    <m/>
    <m/>
    <n v="70000"/>
    <m/>
    <m/>
    <m/>
    <m/>
    <m/>
    <m/>
    <m/>
    <m/>
    <m/>
    <m/>
    <m/>
    <m/>
    <m/>
    <m/>
    <m/>
    <m/>
    <m/>
    <m/>
    <m/>
    <m/>
    <m/>
    <m/>
    <n v="1000"/>
    <m/>
    <m/>
    <m/>
    <m/>
    <m/>
    <m/>
    <m/>
    <m/>
    <m/>
    <n v="1000"/>
    <m/>
    <m/>
    <m/>
    <m/>
    <m/>
    <m/>
    <m/>
    <m/>
    <m/>
    <m/>
    <m/>
    <m/>
    <m/>
    <m/>
    <m/>
    <m/>
    <m/>
    <m/>
    <m/>
    <m/>
    <n v="0"/>
    <m/>
    <m/>
    <m/>
    <m/>
    <m/>
    <m/>
    <m/>
    <m/>
    <n v="0"/>
    <m/>
    <m/>
    <m/>
    <m/>
    <m/>
    <m/>
    <m/>
    <m/>
    <m/>
    <m/>
    <m/>
    <n v="49800"/>
    <n v="73000"/>
    <n v="122800"/>
    <s v="Dean or other administrator"/>
    <m/>
    <s v="No"/>
    <m/>
    <s v="None"/>
    <m/>
    <m/>
    <m/>
    <n v="877"/>
    <n v="10"/>
    <n v="50"/>
    <n v="0"/>
    <n v="57000"/>
    <n v="2000"/>
    <n v="96300"/>
    <n v="144"/>
    <m/>
    <m/>
    <n v="35"/>
    <n v="3"/>
    <n v="1050"/>
    <m/>
    <m/>
    <n v="9"/>
    <n v="4"/>
    <m/>
    <n v="2"/>
    <n v="2"/>
    <n v="2"/>
    <n v="6"/>
    <n v="7"/>
    <n v="11175"/>
    <s v="actual"/>
    <n v="18000"/>
    <n v="100000"/>
    <m/>
    <n v="1000"/>
    <m/>
    <m/>
    <n v="281000"/>
    <m/>
    <m/>
    <n v="38"/>
    <n v="28"/>
    <n v="158"/>
    <n v="52"/>
    <s v="Yes"/>
    <s v="Solano, Napa and Parners Consortium (inc Napa College)"/>
    <m/>
    <m/>
    <m/>
    <m/>
    <m/>
    <m/>
    <m/>
    <m/>
    <m/>
    <s v="No"/>
    <m/>
    <n v="207"/>
    <n v="4800"/>
    <n v="2"/>
    <n v="44"/>
    <n v="2280"/>
    <n v="120"/>
    <m/>
    <n v="32"/>
    <n v="0"/>
    <n v="0"/>
    <n v="0"/>
    <n v="0"/>
    <s v="Yes"/>
    <n v="2.5"/>
    <m/>
    <s v="No"/>
    <s v="Yes"/>
    <n v="167970"/>
    <m/>
    <n v="0.28501628664495116"/>
    <n v="1.6286644951140065E-2"/>
    <n v="0.12052117263843648"/>
    <n v="0"/>
    <n v="0.57003257328990231"/>
    <n v="8.1433224755700327E-3"/>
    <m/>
    <n v="0"/>
    <n v="0.40553745928338764"/>
    <n v="0.59446254071661242"/>
    <m/>
    <m/>
    <m/>
    <m/>
    <m/>
    <m/>
    <m/>
    <m/>
    <m/>
    <m/>
    <m/>
    <n v="1198.9073968253977"/>
    <x v="0"/>
  </r>
  <r>
    <s v="Solano CCD"/>
    <x v="103"/>
    <s v="281"/>
    <s v="Single College District"/>
    <x v="4"/>
    <n v="0.49526791432434358"/>
    <n v="0.21788941862947414"/>
    <n v="0.21"/>
    <n v="33.299999999999997"/>
    <n v="38.799999999999997"/>
    <n v="20140"/>
    <x v="8"/>
    <x v="917"/>
    <x v="186"/>
    <x v="19"/>
    <n v="38"/>
    <n v="328"/>
    <n v="38"/>
    <n v="100"/>
    <m/>
    <n v="25000"/>
    <m/>
    <m/>
    <m/>
    <m/>
    <m/>
    <m/>
    <m/>
    <m/>
    <m/>
    <n v="25000"/>
    <n v="2000"/>
    <m/>
    <m/>
    <m/>
    <m/>
    <m/>
    <m/>
    <m/>
    <m/>
    <m/>
    <n v="2000"/>
    <n v="13000"/>
    <m/>
    <m/>
    <m/>
    <m/>
    <m/>
    <m/>
    <m/>
    <m/>
    <m/>
    <n v="13000"/>
    <n v="0"/>
    <m/>
    <m/>
    <m/>
    <m/>
    <m/>
    <m/>
    <m/>
    <m/>
    <m/>
    <n v="0"/>
    <n v="85000"/>
    <m/>
    <m/>
    <m/>
    <m/>
    <m/>
    <m/>
    <m/>
    <m/>
    <m/>
    <n v="85000"/>
    <m/>
    <m/>
    <m/>
    <m/>
    <m/>
    <m/>
    <m/>
    <m/>
    <m/>
    <m/>
    <n v="0"/>
    <n v="85000"/>
    <n v="0"/>
    <n v="0"/>
    <n v="0"/>
    <n v="0"/>
    <n v="0"/>
    <n v="0"/>
    <n v="0"/>
    <n v="0"/>
    <n v="0"/>
    <n v="85000"/>
    <m/>
    <m/>
    <m/>
    <m/>
    <m/>
    <m/>
    <m/>
    <m/>
    <m/>
    <m/>
    <n v="0"/>
    <n v="1000"/>
    <m/>
    <m/>
    <m/>
    <m/>
    <m/>
    <m/>
    <m/>
    <m/>
    <m/>
    <n v="1000"/>
    <n v="1000"/>
    <n v="0"/>
    <n v="0"/>
    <n v="0"/>
    <n v="0"/>
    <n v="0"/>
    <n v="0"/>
    <n v="0"/>
    <n v="0"/>
    <n v="0"/>
    <n v="1000"/>
    <n v="0"/>
    <m/>
    <m/>
    <m/>
    <m/>
    <m/>
    <m/>
    <m/>
    <m/>
    <n v="0"/>
    <n v="0"/>
    <m/>
    <m/>
    <m/>
    <m/>
    <m/>
    <m/>
    <m/>
    <m/>
    <n v="0"/>
    <n v="0"/>
    <n v="0"/>
    <n v="0"/>
    <n v="0"/>
    <n v="0"/>
    <n v="0"/>
    <n v="0"/>
    <n v="0"/>
    <n v="0"/>
    <n v="0"/>
    <m/>
    <m/>
    <m/>
    <m/>
    <m/>
    <m/>
    <m/>
    <m/>
    <m/>
    <m/>
    <n v="0"/>
    <n v="38000"/>
    <n v="88000"/>
    <n v="126000"/>
    <s v="Other"/>
    <s v="Chief Technology Officer"/>
    <s v="No"/>
    <s v="don't know"/>
    <s v="None"/>
    <m/>
    <m/>
    <m/>
    <n v="800"/>
    <n v="10"/>
    <n v="50"/>
    <n v="0"/>
    <n v="58000"/>
    <n v="200"/>
    <n v="2200"/>
    <n v="100"/>
    <n v="0"/>
    <m/>
    <n v="15"/>
    <n v="0"/>
    <n v="1000"/>
    <s v="No"/>
    <m/>
    <n v="4"/>
    <n v="5.43"/>
    <m/>
    <n v="2"/>
    <n v="2"/>
    <n v="2"/>
    <n v="7.43"/>
    <s v="7 students  2.1 FTE"/>
    <n v="7063"/>
    <s v="actual"/>
    <n v="160000"/>
    <n v="100000"/>
    <m/>
    <n v="1000"/>
    <n v="150"/>
    <m/>
    <n v="261150"/>
    <n v="60"/>
    <m/>
    <m/>
    <n v="50"/>
    <n v="100"/>
    <n v="60"/>
    <s v="No"/>
    <m/>
    <m/>
    <m/>
    <m/>
    <m/>
    <m/>
    <m/>
    <m/>
    <m/>
    <m/>
    <s v="No"/>
    <m/>
    <n v="200"/>
    <n v="4500"/>
    <n v="1"/>
    <n v="76"/>
    <n v="2400"/>
    <n v="106"/>
    <n v="82"/>
    <n v="82"/>
    <n v="0"/>
    <n v="0"/>
    <n v="0"/>
    <n v="0"/>
    <s v="Yes"/>
    <s v="4 to 6"/>
    <s v="Yes"/>
    <s v="No"/>
    <s v="Yes"/>
    <n v="180000"/>
    <m/>
    <n v="0.1984126984126984"/>
    <n v="1.5873015873015872E-2"/>
    <n v="0.10317460317460317"/>
    <n v="0"/>
    <n v="0.67460317460317465"/>
    <n v="7.9365079365079361E-3"/>
    <n v="0"/>
    <n v="0"/>
    <n v="0.30158730158730157"/>
    <n v="0.69841269841269837"/>
    <m/>
    <s v="Yes"/>
    <s v="General Library Book Budget"/>
    <m/>
    <m/>
    <m/>
    <s v="Textbook Donations from Faculty"/>
    <s v="Textbook Donations from Publisher"/>
    <m/>
    <s v="Other"/>
    <s v="Academic success grant"/>
    <n v="1028.9355380375589"/>
    <x v="0"/>
  </r>
  <r>
    <s v="Southwestern CCD"/>
    <x v="104"/>
    <s v="091"/>
    <s v="Single College District"/>
    <x v="4"/>
    <n v="0.61359454486416276"/>
    <n v="0.23830140347079409"/>
    <n v="0.18"/>
    <n v="27.9"/>
    <n v="19.899999999999999"/>
    <n v="20060"/>
    <x v="0"/>
    <x v="918"/>
    <x v="187"/>
    <x v="21"/>
    <n v="162"/>
    <n v="820"/>
    <n v="55"/>
    <n v="190"/>
    <s v="Wireless Access"/>
    <n v="69172"/>
    <m/>
    <m/>
    <m/>
    <m/>
    <m/>
    <m/>
    <m/>
    <m/>
    <n v="20000"/>
    <n v="89172"/>
    <n v="15757.66"/>
    <m/>
    <m/>
    <m/>
    <m/>
    <m/>
    <m/>
    <m/>
    <m/>
    <m/>
    <n v="15757.66"/>
    <n v="6023.99"/>
    <m/>
    <m/>
    <m/>
    <m/>
    <m/>
    <m/>
    <m/>
    <m/>
    <m/>
    <n v="6023.99"/>
    <n v="5720"/>
    <m/>
    <m/>
    <m/>
    <m/>
    <m/>
    <m/>
    <m/>
    <m/>
    <m/>
    <n v="5720"/>
    <m/>
    <m/>
    <m/>
    <m/>
    <m/>
    <m/>
    <m/>
    <m/>
    <m/>
    <m/>
    <m/>
    <m/>
    <m/>
    <m/>
    <m/>
    <m/>
    <m/>
    <m/>
    <m/>
    <m/>
    <m/>
    <m/>
    <n v="29750"/>
    <m/>
    <m/>
    <m/>
    <m/>
    <m/>
    <m/>
    <n v="36365"/>
    <m/>
    <m/>
    <n v="66115"/>
    <m/>
    <m/>
    <m/>
    <m/>
    <m/>
    <m/>
    <m/>
    <m/>
    <m/>
    <m/>
    <m/>
    <m/>
    <m/>
    <m/>
    <m/>
    <m/>
    <m/>
    <m/>
    <m/>
    <m/>
    <m/>
    <m/>
    <n v="10810"/>
    <m/>
    <m/>
    <m/>
    <m/>
    <m/>
    <m/>
    <m/>
    <m/>
    <m/>
    <n v="10810"/>
    <m/>
    <m/>
    <m/>
    <m/>
    <m/>
    <m/>
    <m/>
    <m/>
    <m/>
    <m/>
    <m/>
    <m/>
    <m/>
    <m/>
    <m/>
    <m/>
    <m/>
    <m/>
    <m/>
    <m/>
    <m/>
    <m/>
    <m/>
    <m/>
    <m/>
    <m/>
    <m/>
    <m/>
    <m/>
    <m/>
    <m/>
    <m/>
    <m/>
    <m/>
    <m/>
    <m/>
    <m/>
    <m/>
    <m/>
    <m/>
    <m/>
    <n v="110953.65"/>
    <n v="82645"/>
    <n v="193598.65"/>
    <s v="Dean or other administrator"/>
    <m/>
    <s v="No"/>
    <s v="M.A. (subject other than librarianship)"/>
    <m/>
    <s v="Release time"/>
    <m/>
    <m/>
    <n v="1956"/>
    <n v="2721"/>
    <n v="553"/>
    <n v="553"/>
    <n v="89901"/>
    <n v="2667"/>
    <n v="12961"/>
    <n v="213"/>
    <m/>
    <n v="75784"/>
    <n v="168"/>
    <n v="235"/>
    <n v="2400"/>
    <m/>
    <m/>
    <n v="14"/>
    <n v="6.6"/>
    <m/>
    <m/>
    <n v="11"/>
    <n v="7.875"/>
    <n v="14.475"/>
    <n v="2.5"/>
    <n v="11308"/>
    <s v="actual"/>
    <n v="31026"/>
    <n v="14140"/>
    <m/>
    <m/>
    <m/>
    <m/>
    <n v="45166"/>
    <m/>
    <m/>
    <n v="133"/>
    <n v="122"/>
    <n v="95"/>
    <n v="84"/>
    <m/>
    <m/>
    <m/>
    <m/>
    <m/>
    <m/>
    <m/>
    <m/>
    <m/>
    <m/>
    <m/>
    <m/>
    <m/>
    <n v="247"/>
    <n v="5804"/>
    <n v="2"/>
    <n v="4"/>
    <n v="41"/>
    <n v="60.5"/>
    <n v="50"/>
    <n v="50"/>
    <n v="4"/>
    <n v="0"/>
    <n v="120"/>
    <n v="0"/>
    <m/>
    <m/>
    <m/>
    <m/>
    <m/>
    <m/>
    <n v="1421"/>
    <n v="0.46060238539886517"/>
    <n v="8.1393439468715301E-2"/>
    <n v="3.1115867801764112E-2"/>
    <n v="2.9545660571496754E-2"/>
    <n v="0.34150548053924962"/>
    <n v="5.5837166219909078E-2"/>
    <m/>
    <n v="0"/>
    <n v="0.57311169266934459"/>
    <n v="0.42688830733065547"/>
    <m/>
    <m/>
    <m/>
    <m/>
    <m/>
    <m/>
    <m/>
    <m/>
    <m/>
    <m/>
    <m/>
    <n v="900.38950571593102"/>
    <x v="2"/>
  </r>
  <r>
    <s v="Southwestern CCD"/>
    <x v="104"/>
    <s v="091"/>
    <s v="Single College District"/>
    <x v="4"/>
    <n v="0.61359454486416276"/>
    <n v="0.23830140347079409"/>
    <n v="0.18"/>
    <n v="27.9"/>
    <n v="19.899999999999999"/>
    <n v="20070"/>
    <x v="1"/>
    <x v="919"/>
    <x v="187"/>
    <x v="21"/>
    <n v="162"/>
    <n v="820"/>
    <n v="55"/>
    <n v="190"/>
    <s v="Wireless Access"/>
    <n v="69172"/>
    <m/>
    <m/>
    <m/>
    <m/>
    <m/>
    <m/>
    <m/>
    <m/>
    <n v="20000"/>
    <n v="89172"/>
    <n v="13972.89"/>
    <m/>
    <m/>
    <m/>
    <m/>
    <m/>
    <m/>
    <m/>
    <m/>
    <m/>
    <n v="13972.89"/>
    <n v="5675.57"/>
    <m/>
    <m/>
    <m/>
    <m/>
    <m/>
    <m/>
    <m/>
    <m/>
    <m/>
    <n v="5675.57"/>
    <n v="6000"/>
    <m/>
    <m/>
    <m/>
    <m/>
    <m/>
    <m/>
    <m/>
    <m/>
    <m/>
    <n v="6000"/>
    <m/>
    <m/>
    <m/>
    <m/>
    <m/>
    <m/>
    <m/>
    <m/>
    <m/>
    <m/>
    <m/>
    <m/>
    <m/>
    <m/>
    <m/>
    <m/>
    <m/>
    <m/>
    <m/>
    <m/>
    <m/>
    <m/>
    <n v="40998"/>
    <m/>
    <m/>
    <m/>
    <m/>
    <m/>
    <m/>
    <n v="36365"/>
    <m/>
    <m/>
    <n v="77363"/>
    <m/>
    <m/>
    <m/>
    <m/>
    <m/>
    <m/>
    <m/>
    <m/>
    <m/>
    <m/>
    <m/>
    <m/>
    <m/>
    <m/>
    <m/>
    <m/>
    <m/>
    <m/>
    <m/>
    <m/>
    <m/>
    <m/>
    <n v="11255"/>
    <m/>
    <m/>
    <m/>
    <m/>
    <m/>
    <m/>
    <m/>
    <m/>
    <m/>
    <n v="11255"/>
    <m/>
    <m/>
    <m/>
    <m/>
    <m/>
    <m/>
    <m/>
    <m/>
    <m/>
    <m/>
    <m/>
    <m/>
    <m/>
    <m/>
    <m/>
    <m/>
    <m/>
    <m/>
    <m/>
    <m/>
    <m/>
    <m/>
    <m/>
    <m/>
    <m/>
    <m/>
    <m/>
    <m/>
    <m/>
    <m/>
    <m/>
    <m/>
    <m/>
    <m/>
    <m/>
    <m/>
    <m/>
    <m/>
    <m/>
    <m/>
    <m/>
    <n v="108820.46"/>
    <n v="94618"/>
    <n v="203438.46"/>
    <s v="Dean or other administrator"/>
    <m/>
    <s v="No"/>
    <s v="M.A. (subject other than librarianship)"/>
    <m/>
    <s v="Release time"/>
    <m/>
    <m/>
    <n v="2509"/>
    <n v="3173"/>
    <n v="749"/>
    <n v="749"/>
    <n v="90079"/>
    <n v="3197"/>
    <n v="16158"/>
    <n v="174"/>
    <m/>
    <n v="75997"/>
    <n v="161"/>
    <n v="292"/>
    <n v="2422"/>
    <m/>
    <m/>
    <n v="14"/>
    <n v="6.6"/>
    <m/>
    <m/>
    <n v="11"/>
    <n v="7.875"/>
    <n v="14.475"/>
    <n v="2.5"/>
    <n v="16115"/>
    <s v="actual"/>
    <n v="25416"/>
    <n v="16750"/>
    <m/>
    <m/>
    <m/>
    <m/>
    <n v="42166"/>
    <m/>
    <m/>
    <n v="95"/>
    <n v="85"/>
    <n v="88"/>
    <n v="79"/>
    <m/>
    <m/>
    <m/>
    <m/>
    <m/>
    <m/>
    <m/>
    <m/>
    <m/>
    <m/>
    <m/>
    <m/>
    <m/>
    <n v="244"/>
    <n v="5821"/>
    <n v="2"/>
    <n v="4"/>
    <n v="83"/>
    <n v="60.5"/>
    <n v="50"/>
    <n v="50"/>
    <n v="4"/>
    <n v="0"/>
    <n v="120"/>
    <n v="0"/>
    <m/>
    <m/>
    <m/>
    <m/>
    <m/>
    <m/>
    <n v="1269"/>
    <n v="0.43832419887566981"/>
    <n v="6.8683620589735095E-2"/>
    <n v="2.7898215509496092E-2"/>
    <n v="2.9492948383506246E-2"/>
    <n v="0.38027716096553227"/>
    <n v="5.532385567606047E-2"/>
    <m/>
    <n v="0"/>
    <n v="0.53490603497490108"/>
    <n v="0.46509396502509903"/>
    <m/>
    <m/>
    <m/>
    <m/>
    <m/>
    <m/>
    <m/>
    <m/>
    <m/>
    <m/>
    <m/>
    <n v="1001.015307179864"/>
    <x v="2"/>
  </r>
  <r>
    <s v="Southwestern CCD"/>
    <x v="104"/>
    <s v="091"/>
    <s v="Single College District"/>
    <x v="4"/>
    <n v="0.61359454486416276"/>
    <n v="0.23830140347079409"/>
    <n v="0.18"/>
    <n v="27.9"/>
    <n v="19.899999999999999"/>
    <n v="20080"/>
    <x v="2"/>
    <x v="920"/>
    <x v="188"/>
    <x v="31"/>
    <n v="90"/>
    <n v="351"/>
    <n v="55"/>
    <n v="225"/>
    <n v="260"/>
    <n v="71249"/>
    <m/>
    <n v="0"/>
    <n v="0"/>
    <n v="0"/>
    <n v="0"/>
    <m/>
    <m/>
    <n v="0"/>
    <n v="0"/>
    <n v="72149"/>
    <n v="5500"/>
    <m/>
    <n v="0"/>
    <n v="0"/>
    <n v="0"/>
    <n v="0"/>
    <m/>
    <m/>
    <n v="0"/>
    <n v="0"/>
    <n v="5500"/>
    <n v="36090"/>
    <m/>
    <n v="0"/>
    <n v="0"/>
    <n v="0"/>
    <n v="0"/>
    <m/>
    <m/>
    <n v="0"/>
    <n v="0"/>
    <n v="36090"/>
    <n v="0"/>
    <m/>
    <n v="0"/>
    <n v="0"/>
    <n v="0"/>
    <n v="0"/>
    <m/>
    <m/>
    <n v="0"/>
    <n v="0"/>
    <n v="0"/>
    <m/>
    <m/>
    <m/>
    <m/>
    <m/>
    <m/>
    <m/>
    <m/>
    <m/>
    <m/>
    <m/>
    <m/>
    <m/>
    <m/>
    <m/>
    <m/>
    <m/>
    <m/>
    <m/>
    <m/>
    <m/>
    <m/>
    <n v="75000"/>
    <m/>
    <n v="0"/>
    <n v="0"/>
    <n v="0"/>
    <m/>
    <m/>
    <n v="0"/>
    <n v="0"/>
    <n v="0"/>
    <n v="75000"/>
    <m/>
    <m/>
    <m/>
    <m/>
    <m/>
    <m/>
    <m/>
    <m/>
    <m/>
    <m/>
    <m/>
    <m/>
    <m/>
    <m/>
    <m/>
    <m/>
    <m/>
    <m/>
    <m/>
    <m/>
    <m/>
    <m/>
    <n v="10000"/>
    <m/>
    <n v="0"/>
    <n v="0"/>
    <n v="0"/>
    <m/>
    <m/>
    <n v="0"/>
    <n v="0"/>
    <n v="0"/>
    <n v="10000"/>
    <m/>
    <m/>
    <m/>
    <m/>
    <m/>
    <m/>
    <m/>
    <m/>
    <m/>
    <m/>
    <m/>
    <m/>
    <m/>
    <m/>
    <m/>
    <m/>
    <m/>
    <m/>
    <m/>
    <m/>
    <m/>
    <m/>
    <m/>
    <m/>
    <m/>
    <m/>
    <m/>
    <m/>
    <m/>
    <m/>
    <n v="0"/>
    <m/>
    <n v="0"/>
    <n v="0"/>
    <n v="0"/>
    <n v="0"/>
    <m/>
    <m/>
    <n v="0"/>
    <n v="0"/>
    <n v="0"/>
    <n v="108239"/>
    <n v="90500"/>
    <n v="198739"/>
    <s v="Department chair (Faculty position)"/>
    <m/>
    <s v="No"/>
    <s v="PhD"/>
    <m/>
    <s v="Release time"/>
    <m/>
    <m/>
    <n v="2007"/>
    <n v="2696"/>
    <n v="109"/>
    <n v="645"/>
    <n v="83781"/>
    <n v="2970"/>
    <n v="16664"/>
    <n v="157"/>
    <m/>
    <n v="76"/>
    <n v="260"/>
    <n v="289"/>
    <n v="4328"/>
    <m/>
    <m/>
    <n v="12"/>
    <n v="7.25"/>
    <m/>
    <m/>
    <n v="9"/>
    <n v="8.75"/>
    <n v="16"/>
    <n v="1.75"/>
    <n v="12878"/>
    <s v="estimate"/>
    <n v="20073"/>
    <n v="16576"/>
    <n v="0"/>
    <n v="703"/>
    <m/>
    <n v="0"/>
    <n v="37352"/>
    <m/>
    <m/>
    <n v="109"/>
    <n v="96"/>
    <n v="120"/>
    <n v="116"/>
    <m/>
    <m/>
    <m/>
    <m/>
    <m/>
    <m/>
    <m/>
    <m/>
    <m/>
    <m/>
    <m/>
    <m/>
    <m/>
    <n v="265"/>
    <n v="8"/>
    <n v="2"/>
    <n v="2"/>
    <n v="206"/>
    <n v="54"/>
    <n v="44"/>
    <n v="44"/>
    <n v="4"/>
    <n v="0"/>
    <n v="44"/>
    <n v="0"/>
    <m/>
    <m/>
    <m/>
    <m/>
    <m/>
    <n v="341967"/>
    <n v="1555"/>
    <n v="0.36303392892185227"/>
    <n v="2.7674487644599198E-2"/>
    <n v="0.18159495619883365"/>
    <n v="0"/>
    <n v="0.37737937697180723"/>
    <n v="5.0317250262907634E-2"/>
    <m/>
    <n v="0"/>
    <n v="0.54462888512068597"/>
    <n v="0.45537111487931409"/>
    <m/>
    <m/>
    <m/>
    <m/>
    <m/>
    <m/>
    <m/>
    <m/>
    <m/>
    <m/>
    <m/>
    <n v="1055.29580952381"/>
    <x v="2"/>
  </r>
  <r>
    <s v="Southwestern CCD"/>
    <x v="104"/>
    <s v="091"/>
    <s v="Single College District"/>
    <x v="4"/>
    <n v="0.61359454486416276"/>
    <n v="0.23830140347079409"/>
    <n v="0.18"/>
    <n v="27.9"/>
    <n v="19.899999999999999"/>
    <n v="20090"/>
    <x v="3"/>
    <x v="921"/>
    <x v="188"/>
    <x v="31"/>
    <n v="90"/>
    <n v="351"/>
    <n v="55"/>
    <n v="225"/>
    <n v="260"/>
    <n v="69172"/>
    <m/>
    <n v="0"/>
    <n v="0"/>
    <n v="0"/>
    <n v="0"/>
    <m/>
    <m/>
    <n v="0"/>
    <n v="0"/>
    <n v="69172"/>
    <n v="5500"/>
    <m/>
    <n v="0"/>
    <n v="0"/>
    <n v="0"/>
    <n v="0"/>
    <m/>
    <m/>
    <n v="0"/>
    <n v="0"/>
    <n v="5500"/>
    <n v="32190"/>
    <m/>
    <n v="0"/>
    <n v="0"/>
    <n v="0"/>
    <n v="0"/>
    <m/>
    <m/>
    <n v="0"/>
    <n v="0"/>
    <n v="32190"/>
    <n v="0"/>
    <m/>
    <n v="0"/>
    <n v="0"/>
    <n v="0"/>
    <n v="0"/>
    <m/>
    <m/>
    <n v="0"/>
    <n v="0"/>
    <n v="0"/>
    <m/>
    <m/>
    <m/>
    <m/>
    <m/>
    <m/>
    <m/>
    <m/>
    <m/>
    <m/>
    <m/>
    <m/>
    <m/>
    <m/>
    <m/>
    <m/>
    <m/>
    <m/>
    <m/>
    <m/>
    <m/>
    <m/>
    <n v="75000"/>
    <m/>
    <n v="0"/>
    <n v="0"/>
    <n v="0"/>
    <m/>
    <m/>
    <n v="0"/>
    <n v="0"/>
    <n v="0"/>
    <n v="75000"/>
    <m/>
    <m/>
    <m/>
    <m/>
    <m/>
    <m/>
    <m/>
    <m/>
    <m/>
    <m/>
    <m/>
    <m/>
    <m/>
    <m/>
    <m/>
    <m/>
    <m/>
    <m/>
    <m/>
    <m/>
    <m/>
    <m/>
    <n v="10000"/>
    <m/>
    <n v="0"/>
    <n v="0"/>
    <n v="0"/>
    <m/>
    <m/>
    <n v="0"/>
    <n v="0"/>
    <n v="0"/>
    <n v="10000"/>
    <m/>
    <m/>
    <m/>
    <m/>
    <m/>
    <m/>
    <m/>
    <m/>
    <m/>
    <m/>
    <m/>
    <m/>
    <m/>
    <m/>
    <m/>
    <m/>
    <m/>
    <m/>
    <m/>
    <m/>
    <m/>
    <m/>
    <m/>
    <m/>
    <m/>
    <m/>
    <m/>
    <m/>
    <m/>
    <m/>
    <n v="0"/>
    <m/>
    <n v="0"/>
    <n v="0"/>
    <n v="0"/>
    <n v="0"/>
    <m/>
    <m/>
    <n v="0"/>
    <n v="0"/>
    <n v="0"/>
    <n v="101362"/>
    <n v="90500"/>
    <n v="191862"/>
    <s v="Department chair (Faculty position)"/>
    <m/>
    <s v="No"/>
    <s v="PhD"/>
    <m/>
    <s v="Release time"/>
    <m/>
    <m/>
    <n v="1403"/>
    <n v="1728"/>
    <n v="62"/>
    <n v="129"/>
    <n v="85184"/>
    <n v="2681"/>
    <n v="19345"/>
    <n v="150"/>
    <m/>
    <n v="76"/>
    <n v="40"/>
    <n v="51"/>
    <n v="4379"/>
    <m/>
    <m/>
    <n v="14"/>
    <n v="6.5"/>
    <m/>
    <m/>
    <n v="9"/>
    <n v="8.75"/>
    <n v="15.25"/>
    <n v="1.5"/>
    <n v="13560"/>
    <s v="estimate"/>
    <n v="21711"/>
    <n v="18214"/>
    <n v="0"/>
    <n v="685"/>
    <m/>
    <n v="0"/>
    <n v="40610"/>
    <m/>
    <m/>
    <n v="116"/>
    <n v="127"/>
    <n v="149"/>
    <n v="120"/>
    <m/>
    <m/>
    <m/>
    <m/>
    <m/>
    <m/>
    <m/>
    <m/>
    <m/>
    <m/>
    <m/>
    <m/>
    <m/>
    <n v="240"/>
    <n v="9"/>
    <n v="2"/>
    <n v="2"/>
    <n v="280"/>
    <n v="54"/>
    <n v="44"/>
    <n v="44"/>
    <n v="4"/>
    <n v="0"/>
    <n v="48"/>
    <n v="0"/>
    <m/>
    <m/>
    <m/>
    <m/>
    <m/>
    <n v="400972"/>
    <n v="1590"/>
    <n v="0.3605299642451345"/>
    <n v="2.8666437335167987E-2"/>
    <n v="0.16777683960346498"/>
    <n v="0"/>
    <n v="0.39090596366138164"/>
    <n v="5.212079515485088E-2"/>
    <m/>
    <n v="0"/>
    <n v="0.52830680384859952"/>
    <n v="0.47169319615140048"/>
    <m/>
    <m/>
    <m/>
    <m/>
    <m/>
    <m/>
    <m/>
    <m/>
    <m/>
    <m/>
    <m/>
    <n v="1030.2210647931315"/>
    <x v="2"/>
  </r>
  <r>
    <s v="Southwestern CCD"/>
    <x v="104"/>
    <s v="091"/>
    <s v="Single College District"/>
    <x v="4"/>
    <n v="0.61359454486416276"/>
    <n v="0.23830140347079409"/>
    <n v="0.18"/>
    <n v="27.9"/>
    <n v="19.899999999999999"/>
    <n v="20100"/>
    <x v="4"/>
    <x v="922"/>
    <x v="188"/>
    <x v="31"/>
    <n v="90"/>
    <n v="351"/>
    <n v="55"/>
    <n v="225"/>
    <n v="260"/>
    <n v="69172"/>
    <m/>
    <n v="0"/>
    <n v="0"/>
    <n v="0"/>
    <n v="0"/>
    <m/>
    <m/>
    <n v="0"/>
    <n v="0"/>
    <n v="69172"/>
    <n v="5500"/>
    <m/>
    <n v="0"/>
    <n v="0"/>
    <n v="0"/>
    <n v="0"/>
    <m/>
    <m/>
    <n v="0"/>
    <n v="0"/>
    <n v="5500"/>
    <n v="28971"/>
    <m/>
    <n v="0"/>
    <n v="0"/>
    <n v="0"/>
    <n v="0"/>
    <m/>
    <m/>
    <n v="0"/>
    <n v="0"/>
    <n v="28971"/>
    <n v="0"/>
    <m/>
    <n v="0"/>
    <n v="0"/>
    <n v="0"/>
    <n v="0"/>
    <m/>
    <m/>
    <n v="0"/>
    <n v="0"/>
    <n v="0"/>
    <m/>
    <m/>
    <m/>
    <m/>
    <m/>
    <m/>
    <m/>
    <m/>
    <m/>
    <m/>
    <m/>
    <m/>
    <m/>
    <m/>
    <m/>
    <m/>
    <m/>
    <m/>
    <m/>
    <m/>
    <m/>
    <m/>
    <n v="75000"/>
    <m/>
    <n v="0"/>
    <n v="0"/>
    <n v="0"/>
    <m/>
    <m/>
    <n v="0"/>
    <n v="0"/>
    <n v="0"/>
    <n v="75000"/>
    <m/>
    <m/>
    <m/>
    <m/>
    <m/>
    <m/>
    <m/>
    <m/>
    <m/>
    <m/>
    <m/>
    <m/>
    <m/>
    <m/>
    <m/>
    <m/>
    <m/>
    <m/>
    <m/>
    <m/>
    <m/>
    <m/>
    <n v="8500"/>
    <m/>
    <n v="0"/>
    <n v="0"/>
    <n v="0"/>
    <m/>
    <m/>
    <n v="0"/>
    <n v="0"/>
    <n v="0"/>
    <n v="8500"/>
    <m/>
    <m/>
    <m/>
    <m/>
    <m/>
    <m/>
    <m/>
    <m/>
    <m/>
    <m/>
    <m/>
    <m/>
    <m/>
    <m/>
    <m/>
    <m/>
    <m/>
    <m/>
    <m/>
    <m/>
    <m/>
    <m/>
    <m/>
    <m/>
    <m/>
    <m/>
    <m/>
    <m/>
    <m/>
    <m/>
    <n v="0"/>
    <m/>
    <n v="0"/>
    <n v="0"/>
    <n v="0"/>
    <n v="0"/>
    <m/>
    <m/>
    <n v="0"/>
    <n v="0"/>
    <n v="0"/>
    <n v="98143"/>
    <n v="89000"/>
    <n v="187143"/>
    <s v="Department chair (Faculty position)"/>
    <m/>
    <s v="No"/>
    <s v="PhD"/>
    <m/>
    <s v="Release time"/>
    <m/>
    <m/>
    <n v="1374"/>
    <n v="1741"/>
    <n v="16"/>
    <n v="30"/>
    <n v="96884"/>
    <n v="3675"/>
    <n v="23041"/>
    <n v="143"/>
    <n v="57"/>
    <n v="76"/>
    <n v="21"/>
    <n v="30"/>
    <n v="4409"/>
    <m/>
    <m/>
    <n v="14"/>
    <n v="6.75"/>
    <m/>
    <m/>
    <n v="9"/>
    <n v="8.75"/>
    <n v="15.5"/>
    <n v="1.2"/>
    <n v="15840"/>
    <s v="estimate"/>
    <n v="27948"/>
    <n v="24451"/>
    <n v="0"/>
    <n v="605"/>
    <m/>
    <n v="0"/>
    <n v="53004"/>
    <m/>
    <m/>
    <n v="161"/>
    <n v="147"/>
    <n v="155"/>
    <n v="138"/>
    <m/>
    <m/>
    <m/>
    <m/>
    <m/>
    <m/>
    <m/>
    <m/>
    <m/>
    <m/>
    <m/>
    <m/>
    <m/>
    <n v="256"/>
    <n v="12"/>
    <n v="2"/>
    <n v="2"/>
    <n v="245"/>
    <n v="54"/>
    <n v="44"/>
    <n v="44"/>
    <n v="4"/>
    <n v="0"/>
    <n v="48"/>
    <n v="0"/>
    <m/>
    <m/>
    <m/>
    <m/>
    <m/>
    <n v="374967"/>
    <n v="1625"/>
    <n v="0.36962109189229625"/>
    <n v="2.9389290542526304E-2"/>
    <n v="0.15480675205591446"/>
    <n v="0"/>
    <n v="0.40076305285263142"/>
    <n v="4.5419812656631559E-2"/>
    <m/>
    <n v="0"/>
    <n v="0.52442784394821074"/>
    <n v="0.47557215605178926"/>
    <m/>
    <m/>
    <m/>
    <m/>
    <m/>
    <m/>
    <m/>
    <m/>
    <m/>
    <m/>
    <m/>
    <n v="1151.3433486943238"/>
    <x v="2"/>
  </r>
  <r>
    <s v="Southwestern CCD"/>
    <x v="104"/>
    <s v="091"/>
    <s v="Single College District"/>
    <x v="4"/>
    <n v="0.61359454486416276"/>
    <n v="0.23830140347079409"/>
    <n v="0.18"/>
    <n v="27.9"/>
    <n v="19.899999999999999"/>
    <n v="20110"/>
    <x v="5"/>
    <x v="923"/>
    <x v="0"/>
    <x v="3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m/>
    <m/>
    <m/>
    <m/>
    <m/>
    <m/>
    <m/>
    <m/>
    <m/>
    <m/>
    <m/>
    <m/>
    <m/>
    <m/>
    <m/>
    <m/>
    <m/>
    <m/>
    <m/>
    <m/>
    <m/>
    <m/>
    <m/>
    <m/>
    <m/>
    <m/>
    <m/>
    <m/>
    <m/>
    <m/>
    <m/>
    <m/>
    <m/>
    <m/>
    <m/>
    <m/>
    <m/>
    <m/>
    <m/>
    <m/>
    <m/>
    <m/>
    <m/>
    <m/>
    <m/>
    <m/>
    <m/>
    <m/>
    <m/>
    <e v="#DIV/0!"/>
    <e v="#DIV/0!"/>
    <e v="#DIV/0!"/>
    <e v="#DIV/0!"/>
    <e v="#DIV/0!"/>
    <e v="#DIV/0!"/>
    <m/>
    <e v="#DIV/0!"/>
    <e v="#DIV/0!"/>
    <e v="#DIV/0!"/>
    <m/>
    <m/>
    <m/>
    <m/>
    <m/>
    <m/>
    <m/>
    <m/>
    <m/>
    <m/>
    <m/>
    <e v="#DIV/0!"/>
    <x v="2"/>
  </r>
  <r>
    <s v="Southwestern CCD"/>
    <x v="104"/>
    <s v="091"/>
    <s v="Single College District"/>
    <x v="4"/>
    <n v="0.61359454486416276"/>
    <n v="0.23830140347079409"/>
    <n v="0.18"/>
    <n v="27.9"/>
    <n v="19.899999999999999"/>
    <n v="20120"/>
    <x v="6"/>
    <x v="924"/>
    <x v="0"/>
    <x v="3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0"/>
    <n v="0"/>
    <n v="0"/>
    <m/>
    <m/>
    <m/>
    <m/>
    <m/>
    <m/>
    <m/>
    <m/>
    <m/>
    <m/>
    <m/>
    <m/>
    <m/>
    <m/>
    <m/>
    <m/>
    <m/>
    <m/>
    <m/>
    <m/>
    <m/>
    <m/>
    <m/>
    <m/>
    <m/>
    <m/>
    <m/>
    <m/>
    <m/>
    <n v="0"/>
    <m/>
    <m/>
    <m/>
    <m/>
    <m/>
    <m/>
    <m/>
    <m/>
    <m/>
    <m/>
    <m/>
    <m/>
    <m/>
    <m/>
    <m/>
    <m/>
    <m/>
    <m/>
    <m/>
    <m/>
    <m/>
    <m/>
    <m/>
    <m/>
    <m/>
    <m/>
    <m/>
    <m/>
    <m/>
    <m/>
    <m/>
    <m/>
    <m/>
    <m/>
    <m/>
    <m/>
    <m/>
    <m/>
    <m/>
    <m/>
    <m/>
    <m/>
    <m/>
    <m/>
    <m/>
    <m/>
    <m/>
    <m/>
    <e v="#DIV/0!"/>
    <e v="#DIV/0!"/>
    <e v="#DIV/0!"/>
    <e v="#DIV/0!"/>
    <e v="#DIV/0!"/>
    <e v="#DIV/0!"/>
    <m/>
    <e v="#DIV/0!"/>
    <e v="#DIV/0!"/>
    <e v="#DIV/0!"/>
    <m/>
    <m/>
    <m/>
    <m/>
    <m/>
    <m/>
    <m/>
    <m/>
    <m/>
    <m/>
    <m/>
    <e v="#DIV/0!"/>
    <x v="2"/>
  </r>
  <r>
    <s v="Southwestern CCD"/>
    <x v="104"/>
    <s v="091"/>
    <s v="Single College District"/>
    <x v="4"/>
    <n v="0.61359454486416276"/>
    <n v="0.23830140347079409"/>
    <n v="0.18"/>
    <n v="27.9"/>
    <n v="19.899999999999999"/>
    <n v="20130"/>
    <x v="7"/>
    <x v="925"/>
    <x v="189"/>
    <x v="31"/>
    <n v="144"/>
    <n v="351"/>
    <n v="55"/>
    <n v="225"/>
    <m/>
    <n v="69843"/>
    <m/>
    <m/>
    <m/>
    <m/>
    <m/>
    <m/>
    <m/>
    <m/>
    <m/>
    <n v="69843"/>
    <n v="5528.09"/>
    <m/>
    <m/>
    <m/>
    <m/>
    <m/>
    <m/>
    <m/>
    <m/>
    <m/>
    <n v="5528.09"/>
    <n v="8599.09"/>
    <m/>
    <m/>
    <m/>
    <m/>
    <m/>
    <m/>
    <m/>
    <m/>
    <m/>
    <n v="8599.09"/>
    <n v="0"/>
    <m/>
    <m/>
    <m/>
    <m/>
    <m/>
    <m/>
    <m/>
    <m/>
    <m/>
    <n v="0"/>
    <m/>
    <m/>
    <m/>
    <m/>
    <m/>
    <m/>
    <m/>
    <m/>
    <m/>
    <m/>
    <m/>
    <m/>
    <m/>
    <m/>
    <m/>
    <m/>
    <m/>
    <m/>
    <m/>
    <m/>
    <m/>
    <m/>
    <n v="64027"/>
    <m/>
    <m/>
    <m/>
    <m/>
    <m/>
    <m/>
    <n v="14560"/>
    <m/>
    <n v="20756"/>
    <n v="99343"/>
    <m/>
    <m/>
    <m/>
    <m/>
    <m/>
    <m/>
    <m/>
    <m/>
    <m/>
    <m/>
    <m/>
    <m/>
    <m/>
    <m/>
    <m/>
    <m/>
    <m/>
    <m/>
    <m/>
    <m/>
    <m/>
    <m/>
    <m/>
    <m/>
    <m/>
    <m/>
    <m/>
    <m/>
    <m/>
    <m/>
    <m/>
    <m/>
    <m/>
    <m/>
    <m/>
    <m/>
    <m/>
    <m/>
    <m/>
    <m/>
    <m/>
    <m/>
    <m/>
    <m/>
    <m/>
    <m/>
    <m/>
    <m/>
    <m/>
    <m/>
    <m/>
    <m/>
    <m/>
    <m/>
    <m/>
    <m/>
    <m/>
    <m/>
    <m/>
    <m/>
    <m/>
    <m/>
    <m/>
    <m/>
    <m/>
    <m/>
    <m/>
    <m/>
    <m/>
    <m/>
    <m/>
    <m/>
    <m/>
    <m/>
    <n v="78442.09"/>
    <n v="104871.09"/>
    <n v="183313.18"/>
    <s v="Dean or other administrator"/>
    <m/>
    <s v="No"/>
    <s v="PhD"/>
    <m/>
    <s v="Release time"/>
    <m/>
    <m/>
    <m/>
    <m/>
    <m/>
    <m/>
    <m/>
    <n v="97"/>
    <m/>
    <n v="61"/>
    <n v="7"/>
    <m/>
    <m/>
    <m/>
    <m/>
    <m/>
    <m/>
    <n v="13"/>
    <m/>
    <m/>
    <m/>
    <n v="0"/>
    <m/>
    <m/>
    <m/>
    <n v="16191"/>
    <s v="actual"/>
    <m/>
    <n v="19141"/>
    <m/>
    <m/>
    <m/>
    <m/>
    <n v="39339"/>
    <m/>
    <m/>
    <n v="128"/>
    <n v="123"/>
    <n v="152"/>
    <n v="145"/>
    <m/>
    <m/>
    <m/>
    <m/>
    <m/>
    <m/>
    <m/>
    <m/>
    <m/>
    <m/>
    <m/>
    <m/>
    <m/>
    <n v="210"/>
    <n v="5877"/>
    <n v="2"/>
    <n v="4"/>
    <n v="72"/>
    <n v="54"/>
    <n v="40"/>
    <n v="40"/>
    <n v="4"/>
    <n v="0"/>
    <n v="4"/>
    <n v="0"/>
    <s v="Yes"/>
    <n v="4"/>
    <m/>
    <s v="No"/>
    <s v="Yes"/>
    <n v="91239"/>
    <n v="1669"/>
    <n v="0.38100370087955487"/>
    <n v="3.015653320726857E-2"/>
    <n v="4.6909283882370055E-2"/>
    <n v="0"/>
    <n v="0.54193048203080652"/>
    <n v="0"/>
    <m/>
    <n v="0"/>
    <n v="0.42791298476192491"/>
    <n v="0.57208701523807504"/>
    <m/>
    <m/>
    <m/>
    <m/>
    <m/>
    <m/>
    <m/>
    <m/>
    <m/>
    <m/>
    <m/>
    <e v="#DIV/0!"/>
    <x v="2"/>
  </r>
  <r>
    <s v="Southwestern CCD"/>
    <x v="104"/>
    <s v="091"/>
    <s v="Single College District"/>
    <x v="4"/>
    <n v="0.61359454486416276"/>
    <n v="0.23830140347079409"/>
    <n v="0.18"/>
    <n v="27.9"/>
    <n v="19.899999999999999"/>
    <n v="20140"/>
    <x v="8"/>
    <x v="926"/>
    <x v="187"/>
    <x v="21"/>
    <n v="150"/>
    <n v="750"/>
    <n v="55"/>
    <n v="199"/>
    <m/>
    <n v="69843"/>
    <m/>
    <n v="25000"/>
    <m/>
    <m/>
    <m/>
    <m/>
    <m/>
    <m/>
    <m/>
    <n v="94843"/>
    <n v="4924"/>
    <m/>
    <n v="3500"/>
    <m/>
    <m/>
    <m/>
    <m/>
    <m/>
    <m/>
    <m/>
    <n v="8424"/>
    <n v="8896"/>
    <m/>
    <m/>
    <m/>
    <m/>
    <m/>
    <m/>
    <m/>
    <m/>
    <m/>
    <n v="8896"/>
    <n v="0"/>
    <m/>
    <m/>
    <m/>
    <m/>
    <m/>
    <m/>
    <m/>
    <m/>
    <m/>
    <n v="0"/>
    <n v="74027"/>
    <m/>
    <m/>
    <n v="20000"/>
    <m/>
    <m/>
    <m/>
    <n v="10263"/>
    <m/>
    <m/>
    <n v="104290"/>
    <n v="0"/>
    <m/>
    <m/>
    <m/>
    <m/>
    <m/>
    <m/>
    <m/>
    <m/>
    <m/>
    <n v="0"/>
    <n v="74027"/>
    <n v="0"/>
    <n v="0"/>
    <n v="20000"/>
    <n v="0"/>
    <n v="0"/>
    <n v="0"/>
    <n v="10263"/>
    <n v="0"/>
    <n v="0"/>
    <n v="104290"/>
    <n v="0"/>
    <m/>
    <m/>
    <m/>
    <m/>
    <m/>
    <m/>
    <m/>
    <m/>
    <m/>
    <n v="0"/>
    <n v="1718"/>
    <m/>
    <m/>
    <m/>
    <m/>
    <m/>
    <m/>
    <m/>
    <m/>
    <m/>
    <n v="1718"/>
    <n v="1718"/>
    <n v="0"/>
    <n v="0"/>
    <n v="0"/>
    <n v="0"/>
    <n v="0"/>
    <n v="0"/>
    <n v="0"/>
    <n v="0"/>
    <n v="0"/>
    <n v="1718"/>
    <n v="11765"/>
    <m/>
    <m/>
    <m/>
    <m/>
    <m/>
    <m/>
    <m/>
    <m/>
    <n v="11765"/>
    <n v="0"/>
    <m/>
    <m/>
    <m/>
    <m/>
    <m/>
    <m/>
    <m/>
    <m/>
    <n v="0"/>
    <n v="11765"/>
    <n v="0"/>
    <n v="0"/>
    <n v="0"/>
    <n v="0"/>
    <n v="0"/>
    <n v="0"/>
    <n v="0"/>
    <n v="0"/>
    <n v="11765"/>
    <m/>
    <m/>
    <m/>
    <m/>
    <m/>
    <m/>
    <m/>
    <m/>
    <m/>
    <m/>
    <n v="0"/>
    <n v="103739"/>
    <n v="126197"/>
    <n v="229936"/>
    <s v="Dean or other administrator"/>
    <m/>
    <s v="No"/>
    <s v="PhD"/>
    <m/>
    <s v="Release time"/>
    <m/>
    <m/>
    <n v="1714"/>
    <n v="2073"/>
    <n v="279"/>
    <n v="285"/>
    <n v="92899"/>
    <m/>
    <n v="24000"/>
    <n v="111"/>
    <n v="0"/>
    <n v="0"/>
    <n v="112"/>
    <n v="164"/>
    <n v="1816"/>
    <s v="Yes"/>
    <s v="EBSCOhost e-books"/>
    <n v="4"/>
    <n v="1.5"/>
    <m/>
    <n v="6"/>
    <n v="6"/>
    <n v="5.4749999999999996"/>
    <n v="6.9749999999999996"/>
    <n v="1.25"/>
    <n v="24090"/>
    <s v="actual"/>
    <n v="12232"/>
    <n v="22853"/>
    <n v="3"/>
    <m/>
    <n v="10"/>
    <m/>
    <m/>
    <n v="80"/>
    <n v="0"/>
    <m/>
    <n v="72"/>
    <n v="179"/>
    <n v="166"/>
    <s v="Yes"/>
    <m/>
    <m/>
    <m/>
    <m/>
    <m/>
    <m/>
    <m/>
    <m/>
    <m/>
    <m/>
    <s v="No"/>
    <m/>
    <n v="255"/>
    <n v="5947"/>
    <n v="2"/>
    <n v="4"/>
    <n v="86"/>
    <n v="54"/>
    <n v="40"/>
    <n v="40"/>
    <n v="4"/>
    <n v="0"/>
    <n v="136"/>
    <n v="0"/>
    <s v="Yes"/>
    <n v="4"/>
    <s v="Yes"/>
    <s v="No"/>
    <s v="Yes"/>
    <n v="97589"/>
    <n v="1648"/>
    <n v="0.41247564539698001"/>
    <n v="3.6636281400041749E-2"/>
    <n v="3.8689026511725004E-2"/>
    <n v="0"/>
    <n v="0.45356099088442003"/>
    <n v="7.4716442836267483E-3"/>
    <n v="5.1166411523206459E-2"/>
    <n v="0"/>
    <n v="0.45116467190870502"/>
    <n v="0.54883532809129498"/>
    <n v="0.71"/>
    <s v="No"/>
    <m/>
    <m/>
    <m/>
    <m/>
    <m/>
    <m/>
    <m/>
    <m/>
    <m/>
    <n v="2327.0905205666586"/>
    <x v="2"/>
  </r>
  <r>
    <s v="West Kern CCD"/>
    <x v="105"/>
    <s v="691"/>
    <s v="Single College District"/>
    <x v="5"/>
    <n v="0.24995367796924217"/>
    <n v="0.12025199184732259"/>
    <n v="0.11"/>
    <n v="115.8"/>
    <n v="30.5"/>
    <n v="20060"/>
    <x v="0"/>
    <x v="927"/>
    <x v="190"/>
    <x v="19"/>
    <n v="6"/>
    <n v="83"/>
    <n v="0"/>
    <n v="16"/>
    <s v="Wireless Access"/>
    <m/>
    <m/>
    <n v="0"/>
    <m/>
    <n v="0"/>
    <n v="0"/>
    <m/>
    <m/>
    <m/>
    <m/>
    <n v="17000"/>
    <m/>
    <m/>
    <n v="0"/>
    <m/>
    <n v="0"/>
    <n v="0"/>
    <m/>
    <m/>
    <m/>
    <m/>
    <n v="6200"/>
    <m/>
    <m/>
    <n v="0"/>
    <m/>
    <n v="0"/>
    <n v="0"/>
    <m/>
    <m/>
    <m/>
    <m/>
    <n v="0"/>
    <m/>
    <m/>
    <n v="0"/>
    <m/>
    <n v="0"/>
    <n v="0"/>
    <m/>
    <m/>
    <m/>
    <m/>
    <n v="0"/>
    <m/>
    <m/>
    <m/>
    <m/>
    <m/>
    <m/>
    <m/>
    <m/>
    <m/>
    <m/>
    <m/>
    <m/>
    <m/>
    <m/>
    <m/>
    <m/>
    <m/>
    <m/>
    <m/>
    <m/>
    <m/>
    <m/>
    <m/>
    <m/>
    <n v="0"/>
    <m/>
    <n v="0"/>
    <m/>
    <m/>
    <n v="36363"/>
    <m/>
    <n v="7500"/>
    <n v="43863"/>
    <m/>
    <m/>
    <m/>
    <m/>
    <m/>
    <m/>
    <m/>
    <m/>
    <m/>
    <m/>
    <m/>
    <m/>
    <m/>
    <m/>
    <m/>
    <m/>
    <m/>
    <m/>
    <m/>
    <m/>
    <m/>
    <m/>
    <m/>
    <m/>
    <n v="0"/>
    <m/>
    <n v="0"/>
    <m/>
    <m/>
    <n v="0"/>
    <m/>
    <m/>
    <n v="500"/>
    <m/>
    <m/>
    <m/>
    <m/>
    <m/>
    <m/>
    <m/>
    <m/>
    <m/>
    <m/>
    <m/>
    <m/>
    <m/>
    <m/>
    <m/>
    <m/>
    <m/>
    <m/>
    <m/>
    <m/>
    <m/>
    <m/>
    <m/>
    <m/>
    <m/>
    <m/>
    <m/>
    <m/>
    <m/>
    <m/>
    <m/>
    <m/>
    <n v="0"/>
    <m/>
    <n v="0"/>
    <n v="0"/>
    <m/>
    <m/>
    <m/>
    <m/>
    <n v="0"/>
    <n v="23200"/>
    <n v="44363"/>
    <n v="67563"/>
    <s v="Dean or other administrator"/>
    <m/>
    <s v="yes"/>
    <m/>
    <m/>
    <m/>
    <m/>
    <s v="Does not apply."/>
    <n v="250"/>
    <n v="262"/>
    <n v="0"/>
    <n v="0"/>
    <n v="24848"/>
    <n v="0"/>
    <n v="3000"/>
    <n v="91"/>
    <m/>
    <n v="0"/>
    <n v="6"/>
    <n v="6"/>
    <n v="123"/>
    <m/>
    <m/>
    <n v="1"/>
    <n v="1"/>
    <m/>
    <m/>
    <n v="4"/>
    <n v="3"/>
    <n v="4"/>
    <n v="0"/>
    <n v="940"/>
    <s v="estimate"/>
    <n v="650"/>
    <n v="400"/>
    <n v="320"/>
    <m/>
    <m/>
    <m/>
    <n v="1370"/>
    <m/>
    <m/>
    <n v="10"/>
    <n v="10"/>
    <n v="0"/>
    <n v="0"/>
    <m/>
    <m/>
    <m/>
    <m/>
    <m/>
    <m/>
    <m/>
    <m/>
    <m/>
    <m/>
    <m/>
    <m/>
    <m/>
    <n v="6"/>
    <n v="100"/>
    <n v="1"/>
    <n v="20"/>
    <n v="300"/>
    <n v="61"/>
    <n v="48"/>
    <n v="48"/>
    <n v="0"/>
    <n v="0"/>
    <n v="0"/>
    <n v="0"/>
    <m/>
    <m/>
    <m/>
    <m/>
    <m/>
    <n v="19990"/>
    <n v="45"/>
    <n v="0.25161700930982933"/>
    <n v="9.1766203395349522E-2"/>
    <n v="0"/>
    <n v="0"/>
    <n v="0.64921628702100265"/>
    <n v="7.4005002738185104E-3"/>
    <m/>
    <n v="0"/>
    <n v="0.34338321270517885"/>
    <n v="0.65661678729482109"/>
    <m/>
    <m/>
    <m/>
    <m/>
    <m/>
    <m/>
    <m/>
    <m/>
    <m/>
    <m/>
    <m/>
    <n v="548.33199999999977"/>
    <x v="0"/>
  </r>
  <r>
    <s v="West Kern CCD"/>
    <x v="105"/>
    <s v="691"/>
    <s v="Single College District"/>
    <x v="5"/>
    <n v="0.24995367796924217"/>
    <n v="0.12025199184732259"/>
    <n v="0.11"/>
    <n v="115.8"/>
    <n v="30.5"/>
    <n v="20070"/>
    <x v="1"/>
    <x v="928"/>
    <x v="190"/>
    <x v="19"/>
    <n v="6"/>
    <n v="83"/>
    <n v="0"/>
    <n v="16"/>
    <s v="Wireless Access"/>
    <m/>
    <m/>
    <n v="0"/>
    <m/>
    <n v="0"/>
    <n v="0"/>
    <m/>
    <m/>
    <m/>
    <m/>
    <n v="18000"/>
    <m/>
    <m/>
    <n v="0"/>
    <m/>
    <n v="0"/>
    <n v="0"/>
    <m/>
    <m/>
    <m/>
    <m/>
    <n v="6200"/>
    <m/>
    <m/>
    <n v="0"/>
    <m/>
    <n v="0"/>
    <n v="0"/>
    <m/>
    <m/>
    <m/>
    <m/>
    <n v="0"/>
    <m/>
    <m/>
    <n v="0"/>
    <m/>
    <n v="0"/>
    <n v="0"/>
    <m/>
    <m/>
    <m/>
    <m/>
    <n v="3000"/>
    <m/>
    <m/>
    <m/>
    <m/>
    <m/>
    <m/>
    <m/>
    <m/>
    <m/>
    <m/>
    <m/>
    <m/>
    <m/>
    <m/>
    <m/>
    <m/>
    <m/>
    <m/>
    <m/>
    <m/>
    <m/>
    <m/>
    <m/>
    <m/>
    <n v="0"/>
    <m/>
    <n v="0"/>
    <m/>
    <m/>
    <n v="36363"/>
    <m/>
    <n v="7500"/>
    <n v="43863"/>
    <m/>
    <m/>
    <m/>
    <m/>
    <m/>
    <m/>
    <m/>
    <m/>
    <m/>
    <m/>
    <m/>
    <m/>
    <m/>
    <m/>
    <m/>
    <m/>
    <m/>
    <m/>
    <m/>
    <m/>
    <m/>
    <m/>
    <m/>
    <m/>
    <n v="0"/>
    <m/>
    <n v="0"/>
    <m/>
    <m/>
    <n v="0"/>
    <m/>
    <m/>
    <n v="500"/>
    <m/>
    <m/>
    <m/>
    <m/>
    <m/>
    <m/>
    <m/>
    <m/>
    <m/>
    <m/>
    <m/>
    <m/>
    <m/>
    <m/>
    <m/>
    <m/>
    <m/>
    <m/>
    <m/>
    <m/>
    <m/>
    <m/>
    <m/>
    <m/>
    <m/>
    <m/>
    <m/>
    <m/>
    <m/>
    <m/>
    <m/>
    <m/>
    <n v="0"/>
    <m/>
    <n v="0"/>
    <n v="0"/>
    <m/>
    <m/>
    <m/>
    <m/>
    <n v="0"/>
    <n v="24200"/>
    <n v="47363"/>
    <n v="71563"/>
    <s v="Dean or other administrator"/>
    <m/>
    <s v="yes"/>
    <m/>
    <m/>
    <m/>
    <m/>
    <s v="Does not apply."/>
    <n v="295"/>
    <n v="307"/>
    <n v="0"/>
    <n v="0"/>
    <n v="25090"/>
    <n v="3000"/>
    <n v="6000"/>
    <n v="91"/>
    <n v="5"/>
    <n v="0"/>
    <n v="6"/>
    <n v="6"/>
    <n v="129"/>
    <m/>
    <m/>
    <n v="1"/>
    <n v="1"/>
    <m/>
    <m/>
    <n v="4"/>
    <n v="3"/>
    <n v="4"/>
    <n v="0"/>
    <n v="950"/>
    <s v="estimate"/>
    <n v="670"/>
    <n v="420"/>
    <n v="340"/>
    <m/>
    <m/>
    <m/>
    <n v="1430"/>
    <m/>
    <m/>
    <n v="14"/>
    <n v="14"/>
    <n v="0"/>
    <n v="0"/>
    <m/>
    <m/>
    <m/>
    <m/>
    <m/>
    <m/>
    <m/>
    <m/>
    <m/>
    <m/>
    <m/>
    <m/>
    <m/>
    <n v="8"/>
    <n v="110"/>
    <n v="1"/>
    <n v="20"/>
    <n v="300"/>
    <n v="61"/>
    <n v="48"/>
    <n v="48"/>
    <n v="0"/>
    <n v="0"/>
    <n v="0"/>
    <n v="0"/>
    <m/>
    <m/>
    <m/>
    <m/>
    <m/>
    <n v="20150"/>
    <n v="56"/>
    <n v="0.25152662688819644"/>
    <n v="8.6636949261489876E-2"/>
    <n v="0"/>
    <n v="4.1921104481366066E-2"/>
    <n v="0.6129284686220533"/>
    <n v="6.9868507468943452E-3"/>
    <m/>
    <n v="0"/>
    <n v="0.33816357614968628"/>
    <n v="0.66183642385031372"/>
    <m/>
    <m/>
    <m/>
    <m/>
    <m/>
    <m/>
    <m/>
    <m/>
    <m/>
    <m/>
    <m/>
    <n v="566.30219047619005"/>
    <x v="0"/>
  </r>
  <r>
    <s v="West Kern CCD"/>
    <x v="105"/>
    <s v="691"/>
    <s v="Single College District"/>
    <x v="5"/>
    <n v="0.24995367796924217"/>
    <n v="0.12025199184732259"/>
    <n v="0.11"/>
    <n v="115.8"/>
    <n v="30.5"/>
    <n v="20080"/>
    <x v="2"/>
    <x v="929"/>
    <x v="12"/>
    <x v="10"/>
    <n v="34"/>
    <n v="274"/>
    <n v="0"/>
    <n v="25"/>
    <s v="Wireless throughout"/>
    <m/>
    <m/>
    <m/>
    <m/>
    <m/>
    <m/>
    <m/>
    <m/>
    <m/>
    <m/>
    <n v="18000"/>
    <m/>
    <m/>
    <m/>
    <m/>
    <m/>
    <m/>
    <m/>
    <m/>
    <m/>
    <m/>
    <n v="3000"/>
    <m/>
    <m/>
    <m/>
    <m/>
    <m/>
    <m/>
    <m/>
    <m/>
    <m/>
    <m/>
    <n v="6200"/>
    <m/>
    <m/>
    <m/>
    <m/>
    <m/>
    <m/>
    <m/>
    <m/>
    <m/>
    <m/>
    <n v="0"/>
    <m/>
    <m/>
    <m/>
    <m/>
    <m/>
    <m/>
    <m/>
    <m/>
    <m/>
    <m/>
    <m/>
    <m/>
    <m/>
    <m/>
    <m/>
    <m/>
    <m/>
    <m/>
    <m/>
    <m/>
    <m/>
    <m/>
    <m/>
    <m/>
    <m/>
    <m/>
    <m/>
    <m/>
    <m/>
    <n v="36363"/>
    <m/>
    <n v="7500"/>
    <n v="43863"/>
    <m/>
    <m/>
    <m/>
    <m/>
    <m/>
    <m/>
    <m/>
    <m/>
    <m/>
    <m/>
    <m/>
    <m/>
    <m/>
    <m/>
    <m/>
    <m/>
    <m/>
    <m/>
    <m/>
    <m/>
    <m/>
    <m/>
    <m/>
    <m/>
    <m/>
    <m/>
    <m/>
    <m/>
    <m/>
    <m/>
    <m/>
    <m/>
    <n v="500"/>
    <m/>
    <m/>
    <m/>
    <m/>
    <m/>
    <m/>
    <m/>
    <m/>
    <m/>
    <m/>
    <m/>
    <m/>
    <m/>
    <m/>
    <m/>
    <m/>
    <m/>
    <m/>
    <m/>
    <m/>
    <m/>
    <m/>
    <m/>
    <m/>
    <m/>
    <m/>
    <m/>
    <m/>
    <m/>
    <m/>
    <m/>
    <m/>
    <m/>
    <m/>
    <m/>
    <m/>
    <m/>
    <m/>
    <m/>
    <m/>
    <n v="0"/>
    <n v="24200"/>
    <n v="47363"/>
    <n v="71563"/>
    <m/>
    <s v="Librarian (faculty position)"/>
    <s v="yes"/>
    <m/>
    <s v="None"/>
    <m/>
    <m/>
    <m/>
    <n v="300"/>
    <n v="300"/>
    <n v="0"/>
    <n v="0"/>
    <n v="25300"/>
    <n v="3000"/>
    <n v="9000"/>
    <n v="90"/>
    <m/>
    <n v="0"/>
    <n v="0"/>
    <n v="0"/>
    <n v="470"/>
    <m/>
    <m/>
    <n v="3"/>
    <n v="2.5"/>
    <m/>
    <m/>
    <n v="4"/>
    <n v="3.4"/>
    <n v="5.9"/>
    <n v="0"/>
    <n v="950"/>
    <s v="estimate"/>
    <n v="700"/>
    <n v="450"/>
    <n v="370"/>
    <m/>
    <m/>
    <m/>
    <n v="1520"/>
    <m/>
    <m/>
    <n v="25"/>
    <n v="25"/>
    <n v="0"/>
    <n v="0"/>
    <m/>
    <m/>
    <m/>
    <m/>
    <m/>
    <m/>
    <m/>
    <m/>
    <m/>
    <m/>
    <m/>
    <m/>
    <m/>
    <n v="8"/>
    <n v="200"/>
    <n v="1"/>
    <n v="22"/>
    <n v="440"/>
    <n v="61"/>
    <n v="48"/>
    <n v="48"/>
    <n v="0"/>
    <n v="0"/>
    <n v="0"/>
    <n v="0"/>
    <m/>
    <m/>
    <m/>
    <m/>
    <m/>
    <n v="42576"/>
    <n v="0"/>
    <n v="0.25152662688819644"/>
    <n v="4.1921104481366066E-2"/>
    <n v="8.6636949261489876E-2"/>
    <n v="0"/>
    <n v="0.6129284686220533"/>
    <n v="6.9868507468943452E-3"/>
    <m/>
    <n v="0"/>
    <n v="0.33816357614968628"/>
    <n v="0.66183642385031372"/>
    <m/>
    <m/>
    <m/>
    <m/>
    <m/>
    <m/>
    <m/>
    <m/>
    <m/>
    <m/>
    <m/>
    <n v="400.39712671509255"/>
    <x v="0"/>
  </r>
  <r>
    <s v="West Kern CCD"/>
    <x v="105"/>
    <s v="691"/>
    <s v="Single College District"/>
    <x v="5"/>
    <n v="0.24995367796924217"/>
    <n v="0.12025199184732259"/>
    <n v="0.11"/>
    <n v="115.8"/>
    <n v="30.5"/>
    <n v="20090"/>
    <x v="3"/>
    <x v="930"/>
    <x v="12"/>
    <x v="10"/>
    <n v="34"/>
    <n v="274"/>
    <n v="0"/>
    <n v="25"/>
    <s v="Wireless throughout"/>
    <m/>
    <m/>
    <m/>
    <m/>
    <m/>
    <m/>
    <m/>
    <m/>
    <m/>
    <m/>
    <n v="30000"/>
    <m/>
    <m/>
    <m/>
    <m/>
    <m/>
    <m/>
    <m/>
    <m/>
    <m/>
    <m/>
    <n v="0"/>
    <m/>
    <m/>
    <m/>
    <m/>
    <m/>
    <m/>
    <m/>
    <m/>
    <m/>
    <m/>
    <n v="6200"/>
    <m/>
    <m/>
    <m/>
    <m/>
    <m/>
    <m/>
    <m/>
    <m/>
    <m/>
    <m/>
    <n v="0"/>
    <m/>
    <m/>
    <m/>
    <m/>
    <m/>
    <m/>
    <m/>
    <m/>
    <m/>
    <m/>
    <m/>
    <m/>
    <m/>
    <m/>
    <m/>
    <m/>
    <m/>
    <m/>
    <m/>
    <m/>
    <m/>
    <m/>
    <m/>
    <m/>
    <m/>
    <m/>
    <m/>
    <m/>
    <m/>
    <n v="36363"/>
    <m/>
    <n v="7500"/>
    <n v="43863"/>
    <m/>
    <m/>
    <m/>
    <m/>
    <m/>
    <m/>
    <m/>
    <m/>
    <m/>
    <m/>
    <m/>
    <m/>
    <m/>
    <m/>
    <m/>
    <m/>
    <m/>
    <m/>
    <m/>
    <m/>
    <m/>
    <m/>
    <m/>
    <m/>
    <m/>
    <m/>
    <m/>
    <m/>
    <m/>
    <m/>
    <m/>
    <m/>
    <n v="500"/>
    <m/>
    <m/>
    <m/>
    <m/>
    <m/>
    <m/>
    <m/>
    <m/>
    <m/>
    <m/>
    <m/>
    <m/>
    <m/>
    <m/>
    <m/>
    <m/>
    <m/>
    <m/>
    <m/>
    <m/>
    <m/>
    <m/>
    <m/>
    <m/>
    <m/>
    <m/>
    <m/>
    <m/>
    <m/>
    <m/>
    <m/>
    <m/>
    <m/>
    <m/>
    <m/>
    <m/>
    <m/>
    <m/>
    <m/>
    <m/>
    <n v="0"/>
    <n v="36200"/>
    <n v="44363"/>
    <n v="80563"/>
    <m/>
    <s v="Librarian (faculty position)"/>
    <s v="yes"/>
    <m/>
    <s v="None"/>
    <m/>
    <m/>
    <m/>
    <n v="300"/>
    <n v="300"/>
    <n v="0"/>
    <n v="0"/>
    <n v="25900"/>
    <n v="0"/>
    <n v="9000"/>
    <n v="90"/>
    <m/>
    <n v="0"/>
    <n v="0"/>
    <n v="0"/>
    <n v="470"/>
    <m/>
    <m/>
    <n v="2"/>
    <n v="2"/>
    <m/>
    <m/>
    <n v="5"/>
    <n v="4.5"/>
    <n v="6.5"/>
    <n v="1.5"/>
    <n v="950"/>
    <s v="estimate"/>
    <n v="800"/>
    <n v="10000"/>
    <n v="400"/>
    <m/>
    <m/>
    <m/>
    <n v="11200"/>
    <m/>
    <m/>
    <n v="25"/>
    <n v="25"/>
    <n v="0"/>
    <n v="0"/>
    <m/>
    <m/>
    <m/>
    <m/>
    <m/>
    <m/>
    <m/>
    <m/>
    <m/>
    <m/>
    <m/>
    <m/>
    <m/>
    <n v="10"/>
    <n v="250"/>
    <n v="1"/>
    <n v="20"/>
    <n v="400"/>
    <n v="61"/>
    <n v="48"/>
    <n v="48"/>
    <n v="0"/>
    <n v="0"/>
    <n v="0"/>
    <n v="0"/>
    <m/>
    <m/>
    <m/>
    <m/>
    <m/>
    <n v="64082"/>
    <n v="0"/>
    <n v="0.37237938011245858"/>
    <n v="0"/>
    <n v="7.6958405223241433E-2"/>
    <n v="0"/>
    <n v="0.5444558916624257"/>
    <n v="6.2063230018743094E-3"/>
    <m/>
    <n v="0"/>
    <n v="0.44933778533570001"/>
    <n v="0.55066221466429999"/>
    <m/>
    <m/>
    <m/>
    <m/>
    <m/>
    <m/>
    <m/>
    <m/>
    <m/>
    <m/>
    <m/>
    <n v="392.02798534798518"/>
    <x v="0"/>
  </r>
  <r>
    <s v="West Kern CCD"/>
    <x v="105"/>
    <s v="691"/>
    <s v="Single College District"/>
    <x v="5"/>
    <n v="0.24995367796924217"/>
    <n v="0.12025199184732259"/>
    <n v="0.11"/>
    <n v="115.8"/>
    <n v="30.5"/>
    <n v="20100"/>
    <x v="4"/>
    <x v="931"/>
    <x v="12"/>
    <x v="10"/>
    <n v="34"/>
    <n v="274"/>
    <n v="0"/>
    <n v="25"/>
    <s v="Wireless throughout"/>
    <m/>
    <m/>
    <m/>
    <m/>
    <m/>
    <m/>
    <m/>
    <m/>
    <m/>
    <m/>
    <n v="20000"/>
    <m/>
    <m/>
    <m/>
    <m/>
    <m/>
    <m/>
    <m/>
    <m/>
    <m/>
    <m/>
    <n v="0"/>
    <m/>
    <m/>
    <m/>
    <m/>
    <m/>
    <m/>
    <m/>
    <m/>
    <m/>
    <m/>
    <n v="6200"/>
    <m/>
    <m/>
    <m/>
    <m/>
    <m/>
    <m/>
    <m/>
    <m/>
    <m/>
    <m/>
    <n v="0"/>
    <m/>
    <m/>
    <m/>
    <m/>
    <m/>
    <m/>
    <m/>
    <m/>
    <m/>
    <m/>
    <m/>
    <m/>
    <m/>
    <m/>
    <m/>
    <m/>
    <m/>
    <m/>
    <m/>
    <m/>
    <m/>
    <m/>
    <n v="31000"/>
    <m/>
    <m/>
    <m/>
    <m/>
    <m/>
    <m/>
    <n v="0"/>
    <m/>
    <m/>
    <n v="31000"/>
    <m/>
    <m/>
    <m/>
    <m/>
    <m/>
    <m/>
    <m/>
    <m/>
    <m/>
    <m/>
    <m/>
    <m/>
    <m/>
    <m/>
    <m/>
    <m/>
    <m/>
    <m/>
    <m/>
    <m/>
    <m/>
    <m/>
    <m/>
    <m/>
    <m/>
    <m/>
    <m/>
    <m/>
    <m/>
    <m/>
    <m/>
    <m/>
    <n v="20000"/>
    <m/>
    <m/>
    <m/>
    <m/>
    <m/>
    <m/>
    <m/>
    <m/>
    <m/>
    <m/>
    <m/>
    <m/>
    <m/>
    <m/>
    <m/>
    <m/>
    <m/>
    <m/>
    <m/>
    <m/>
    <m/>
    <m/>
    <m/>
    <m/>
    <m/>
    <m/>
    <m/>
    <m/>
    <m/>
    <m/>
    <m/>
    <m/>
    <m/>
    <m/>
    <m/>
    <m/>
    <m/>
    <m/>
    <m/>
    <m/>
    <n v="0"/>
    <n v="26200"/>
    <n v="51000"/>
    <n v="77200"/>
    <m/>
    <s v="Librarian (faculty position)"/>
    <s v="yes"/>
    <m/>
    <s v="None"/>
    <m/>
    <m/>
    <m/>
    <n v="1000"/>
    <n v="1000"/>
    <n v="10"/>
    <n v="10"/>
    <n v="26900"/>
    <n v="0"/>
    <n v="9000"/>
    <n v="90"/>
    <m/>
    <n v="0"/>
    <n v="1000"/>
    <n v="1000"/>
    <n v="1484"/>
    <m/>
    <m/>
    <n v="1"/>
    <n v="1"/>
    <m/>
    <m/>
    <n v="5"/>
    <n v="4.5"/>
    <n v="5.5"/>
    <n v="1.5"/>
    <n v="950"/>
    <s v="estimate"/>
    <n v="1000"/>
    <n v="14000"/>
    <n v="500"/>
    <n v="400"/>
    <m/>
    <n v="0"/>
    <n v="15900"/>
    <m/>
    <m/>
    <n v="75"/>
    <n v="75"/>
    <n v="0"/>
    <n v="0"/>
    <m/>
    <m/>
    <m/>
    <m/>
    <m/>
    <m/>
    <m/>
    <m/>
    <m/>
    <m/>
    <m/>
    <m/>
    <m/>
    <n v="14"/>
    <n v="350"/>
    <n v="1"/>
    <n v="20"/>
    <n v="400"/>
    <n v="61"/>
    <n v="48"/>
    <n v="48"/>
    <n v="0"/>
    <n v="0"/>
    <n v="0"/>
    <n v="0"/>
    <m/>
    <m/>
    <m/>
    <m/>
    <m/>
    <n v="91423"/>
    <n v="33"/>
    <n v="0.25906735751295334"/>
    <n v="0"/>
    <n v="8.0310880829015538E-2"/>
    <n v="0"/>
    <n v="0.4015544041450777"/>
    <n v="0.25906735751295334"/>
    <m/>
    <n v="0"/>
    <n v="0.3393782383419689"/>
    <n v="0.6606217616580311"/>
    <m/>
    <m/>
    <m/>
    <m/>
    <m/>
    <m/>
    <m/>
    <m/>
    <m/>
    <m/>
    <m/>
    <n v="477.99033766233828"/>
    <x v="0"/>
  </r>
  <r>
    <s v="West Kern CCD"/>
    <x v="105"/>
    <s v="691"/>
    <s v="Single College District"/>
    <x v="5"/>
    <n v="0.24995367796924217"/>
    <n v="0.12025199184732259"/>
    <n v="0.11"/>
    <n v="115.8"/>
    <n v="30.5"/>
    <n v="20110"/>
    <x v="5"/>
    <x v="932"/>
    <x v="12"/>
    <x v="3"/>
    <n v="30"/>
    <n v="270"/>
    <n v="0"/>
    <n v="25"/>
    <s v="Wireless throughout"/>
    <n v="5000"/>
    <m/>
    <m/>
    <m/>
    <m/>
    <m/>
    <m/>
    <m/>
    <m/>
    <m/>
    <n v="5000"/>
    <m/>
    <m/>
    <m/>
    <m/>
    <m/>
    <m/>
    <m/>
    <m/>
    <m/>
    <m/>
    <n v="0"/>
    <n v="7000"/>
    <m/>
    <m/>
    <m/>
    <m/>
    <m/>
    <m/>
    <m/>
    <m/>
    <m/>
    <n v="7000"/>
    <m/>
    <m/>
    <m/>
    <m/>
    <m/>
    <m/>
    <m/>
    <m/>
    <m/>
    <m/>
    <n v="0"/>
    <m/>
    <m/>
    <m/>
    <m/>
    <m/>
    <m/>
    <m/>
    <m/>
    <m/>
    <m/>
    <m/>
    <m/>
    <m/>
    <m/>
    <m/>
    <m/>
    <m/>
    <m/>
    <m/>
    <m/>
    <m/>
    <m/>
    <n v="40000"/>
    <m/>
    <m/>
    <m/>
    <m/>
    <m/>
    <m/>
    <m/>
    <m/>
    <m/>
    <n v="40000"/>
    <m/>
    <m/>
    <m/>
    <m/>
    <m/>
    <m/>
    <m/>
    <m/>
    <m/>
    <m/>
    <m/>
    <m/>
    <m/>
    <m/>
    <m/>
    <m/>
    <m/>
    <m/>
    <m/>
    <m/>
    <m/>
    <m/>
    <n v="2000"/>
    <m/>
    <m/>
    <m/>
    <m/>
    <m/>
    <m/>
    <m/>
    <m/>
    <m/>
    <n v="2000"/>
    <m/>
    <m/>
    <m/>
    <m/>
    <m/>
    <m/>
    <m/>
    <m/>
    <m/>
    <m/>
    <m/>
    <m/>
    <m/>
    <m/>
    <m/>
    <m/>
    <m/>
    <m/>
    <m/>
    <m/>
    <m/>
    <m/>
    <m/>
    <m/>
    <m/>
    <m/>
    <m/>
    <m/>
    <m/>
    <m/>
    <m/>
    <m/>
    <m/>
    <m/>
    <m/>
    <m/>
    <m/>
    <m/>
    <m/>
    <m/>
    <n v="0"/>
    <n v="12000"/>
    <n v="42000"/>
    <n v="54000"/>
    <m/>
    <s v="Librarian (faculty position)"/>
    <s v="yes"/>
    <m/>
    <s v="None"/>
    <m/>
    <m/>
    <m/>
    <n v="300"/>
    <n v="300"/>
    <n v="10"/>
    <n v="10"/>
    <n v="19000"/>
    <n v="0"/>
    <n v="9000"/>
    <n v="104"/>
    <m/>
    <n v="0"/>
    <n v="150"/>
    <n v="150"/>
    <n v="1600"/>
    <m/>
    <m/>
    <n v="1"/>
    <n v="1"/>
    <m/>
    <m/>
    <n v="6"/>
    <n v="4.5"/>
    <n v="5.5"/>
    <n v="1.5"/>
    <n v="700"/>
    <s v="estimate"/>
    <n v="1488"/>
    <n v="19048"/>
    <n v="19048"/>
    <n v="2124"/>
    <m/>
    <n v="194"/>
    <n v="22854"/>
    <m/>
    <m/>
    <n v="100"/>
    <n v="75"/>
    <n v="0"/>
    <n v="0"/>
    <m/>
    <m/>
    <m/>
    <m/>
    <m/>
    <m/>
    <m/>
    <m/>
    <m/>
    <m/>
    <m/>
    <m/>
    <m/>
    <n v="3"/>
    <n v="75"/>
    <n v="1"/>
    <n v="28"/>
    <n v="560"/>
    <n v="57"/>
    <n v="48"/>
    <n v="48"/>
    <n v="0"/>
    <n v="0"/>
    <n v="0"/>
    <n v="0"/>
    <m/>
    <m/>
    <m/>
    <m/>
    <m/>
    <n v="92794"/>
    <n v="768"/>
    <n v="9.2592592592592587E-2"/>
    <n v="0"/>
    <n v="0.12962962962962962"/>
    <n v="0"/>
    <n v="0.7407407407407407"/>
    <n v="3.7037037037037035E-2"/>
    <m/>
    <n v="0"/>
    <n v="0.22222222222222221"/>
    <n v="0.77777777777777779"/>
    <m/>
    <m/>
    <m/>
    <m/>
    <m/>
    <m/>
    <m/>
    <m/>
    <m/>
    <m/>
    <m/>
    <n v="447.80654545454615"/>
    <x v="0"/>
  </r>
  <r>
    <s v="West Kern CCD"/>
    <x v="105"/>
    <s v="691"/>
    <s v="Single College District"/>
    <x v="5"/>
    <n v="0.24995367796924217"/>
    <n v="0.12025199184732259"/>
    <n v="0.11"/>
    <n v="115.8"/>
    <n v="30.5"/>
    <n v="20120"/>
    <x v="6"/>
    <x v="933"/>
    <x v="12"/>
    <x v="3"/>
    <n v="30"/>
    <n v="270"/>
    <n v="0"/>
    <n v="25"/>
    <s v="Wireless throughout"/>
    <n v="22000"/>
    <m/>
    <m/>
    <m/>
    <m/>
    <m/>
    <m/>
    <m/>
    <m/>
    <m/>
    <n v="22000"/>
    <m/>
    <m/>
    <m/>
    <m/>
    <m/>
    <m/>
    <m/>
    <m/>
    <m/>
    <m/>
    <n v="0"/>
    <n v="7000"/>
    <m/>
    <m/>
    <m/>
    <m/>
    <m/>
    <m/>
    <m/>
    <m/>
    <m/>
    <n v="7000"/>
    <m/>
    <m/>
    <m/>
    <m/>
    <m/>
    <m/>
    <m/>
    <m/>
    <m/>
    <m/>
    <n v="0"/>
    <m/>
    <m/>
    <m/>
    <m/>
    <m/>
    <m/>
    <m/>
    <m/>
    <m/>
    <m/>
    <m/>
    <m/>
    <m/>
    <m/>
    <m/>
    <m/>
    <m/>
    <m/>
    <m/>
    <m/>
    <m/>
    <m/>
    <n v="42000"/>
    <m/>
    <m/>
    <m/>
    <m/>
    <m/>
    <m/>
    <m/>
    <m/>
    <m/>
    <n v="42000"/>
    <m/>
    <m/>
    <m/>
    <m/>
    <m/>
    <m/>
    <m/>
    <m/>
    <m/>
    <m/>
    <m/>
    <m/>
    <m/>
    <m/>
    <m/>
    <m/>
    <m/>
    <m/>
    <m/>
    <m/>
    <m/>
    <m/>
    <n v="1000"/>
    <m/>
    <m/>
    <m/>
    <m/>
    <m/>
    <m/>
    <m/>
    <m/>
    <m/>
    <n v="1000"/>
    <m/>
    <m/>
    <m/>
    <m/>
    <m/>
    <m/>
    <m/>
    <m/>
    <m/>
    <m/>
    <m/>
    <m/>
    <m/>
    <m/>
    <m/>
    <m/>
    <m/>
    <m/>
    <m/>
    <m/>
    <m/>
    <m/>
    <m/>
    <m/>
    <m/>
    <m/>
    <m/>
    <m/>
    <m/>
    <m/>
    <m/>
    <m/>
    <m/>
    <m/>
    <m/>
    <m/>
    <m/>
    <m/>
    <m/>
    <m/>
    <n v="0"/>
    <n v="29000"/>
    <n v="43000"/>
    <n v="72000"/>
    <m/>
    <s v="Librarian (faculty position)"/>
    <s v="yes"/>
    <m/>
    <s v="None"/>
    <m/>
    <m/>
    <m/>
    <n v="300"/>
    <n v="300"/>
    <n v="10"/>
    <n v="10"/>
    <n v="18700"/>
    <n v="0"/>
    <n v="9000"/>
    <n v="104"/>
    <m/>
    <n v="0"/>
    <n v="0"/>
    <n v="0"/>
    <n v="1600"/>
    <m/>
    <m/>
    <n v="1"/>
    <n v="1"/>
    <m/>
    <m/>
    <n v="6"/>
    <n v="4.5"/>
    <n v="5.5"/>
    <n v="1.5"/>
    <n v="700"/>
    <s v="estimate"/>
    <n v="1792"/>
    <n v="16366"/>
    <n v="16366"/>
    <n v="1729"/>
    <m/>
    <n v="53"/>
    <n v="19940"/>
    <m/>
    <m/>
    <n v="100"/>
    <n v="75"/>
    <n v="0"/>
    <n v="0"/>
    <m/>
    <m/>
    <m/>
    <m/>
    <m/>
    <m/>
    <m/>
    <m/>
    <m/>
    <m/>
    <m/>
    <m/>
    <m/>
    <n v="31"/>
    <n v="775"/>
    <n v="1"/>
    <n v="31"/>
    <n v="620"/>
    <n v="57"/>
    <n v="48"/>
    <n v="48"/>
    <n v="0"/>
    <n v="0"/>
    <n v="0"/>
    <n v="0"/>
    <m/>
    <m/>
    <m/>
    <m/>
    <m/>
    <n v="94369"/>
    <n v="768"/>
    <n v="0.30555555555555558"/>
    <n v="0"/>
    <n v="9.7222222222222224E-2"/>
    <n v="0"/>
    <n v="0.58333333333333337"/>
    <n v="1.3888888888888888E-2"/>
    <m/>
    <n v="0"/>
    <n v="0.40277777777777779"/>
    <n v="0.59722222222222221"/>
    <m/>
    <m/>
    <m/>
    <m/>
    <m/>
    <m/>
    <m/>
    <m/>
    <m/>
    <m/>
    <m/>
    <n v="449.6987359307364"/>
    <x v="0"/>
  </r>
  <r>
    <s v="West Kern CCD"/>
    <x v="105"/>
    <s v="691"/>
    <s v="Single College District"/>
    <x v="5"/>
    <n v="0.24995367796924217"/>
    <n v="0.12025199184732259"/>
    <n v="0.11"/>
    <n v="115.8"/>
    <n v="30.5"/>
    <n v="20130"/>
    <x v="7"/>
    <x v="934"/>
    <x v="12"/>
    <x v="0"/>
    <n v="30"/>
    <n v="270"/>
    <n v="0"/>
    <n v="27"/>
    <m/>
    <n v="22000"/>
    <m/>
    <m/>
    <m/>
    <m/>
    <m/>
    <m/>
    <m/>
    <m/>
    <m/>
    <n v="22000"/>
    <m/>
    <m/>
    <m/>
    <m/>
    <m/>
    <m/>
    <m/>
    <m/>
    <m/>
    <m/>
    <m/>
    <n v="7000"/>
    <m/>
    <m/>
    <m/>
    <m/>
    <m/>
    <m/>
    <m/>
    <m/>
    <m/>
    <n v="7000"/>
    <n v="0"/>
    <m/>
    <m/>
    <m/>
    <m/>
    <m/>
    <m/>
    <m/>
    <m/>
    <m/>
    <n v="0"/>
    <m/>
    <m/>
    <m/>
    <m/>
    <m/>
    <m/>
    <m/>
    <m/>
    <m/>
    <m/>
    <m/>
    <m/>
    <m/>
    <m/>
    <m/>
    <m/>
    <m/>
    <m/>
    <m/>
    <m/>
    <m/>
    <m/>
    <n v="42000"/>
    <m/>
    <m/>
    <m/>
    <m/>
    <m/>
    <m/>
    <m/>
    <m/>
    <m/>
    <n v="42000"/>
    <m/>
    <m/>
    <m/>
    <m/>
    <m/>
    <m/>
    <m/>
    <m/>
    <m/>
    <m/>
    <m/>
    <m/>
    <m/>
    <m/>
    <m/>
    <m/>
    <m/>
    <m/>
    <m/>
    <m/>
    <m/>
    <m/>
    <n v="1000"/>
    <m/>
    <m/>
    <m/>
    <m/>
    <m/>
    <m/>
    <m/>
    <m/>
    <m/>
    <n v="1000"/>
    <m/>
    <m/>
    <m/>
    <m/>
    <m/>
    <m/>
    <m/>
    <m/>
    <m/>
    <m/>
    <m/>
    <m/>
    <m/>
    <m/>
    <m/>
    <m/>
    <m/>
    <m/>
    <m/>
    <m/>
    <n v="0"/>
    <m/>
    <m/>
    <m/>
    <m/>
    <m/>
    <m/>
    <m/>
    <m/>
    <n v="0"/>
    <n v="0"/>
    <m/>
    <m/>
    <m/>
    <m/>
    <m/>
    <m/>
    <m/>
    <m/>
    <m/>
    <n v="0"/>
    <n v="29000"/>
    <n v="43000"/>
    <n v="72000"/>
    <s v="Other"/>
    <s v="Librarian (faculty position)"/>
    <s v="yes"/>
    <m/>
    <s v="None"/>
    <m/>
    <m/>
    <m/>
    <n v="309"/>
    <n v="0"/>
    <n v="0"/>
    <n v="0"/>
    <n v="19009"/>
    <n v="0"/>
    <n v="40000"/>
    <n v="104"/>
    <m/>
    <m/>
    <n v="40"/>
    <n v="40"/>
    <n v="1640"/>
    <m/>
    <m/>
    <n v="1"/>
    <n v="1"/>
    <n v="4"/>
    <n v="4"/>
    <n v="8"/>
    <n v="3.0750000000000002"/>
    <n v="4.0750000000000002"/>
    <n v="1.25"/>
    <n v="800"/>
    <s v="estimate"/>
    <n v="3227"/>
    <n v="18272"/>
    <n v="18272"/>
    <n v="1428"/>
    <n v="52"/>
    <m/>
    <n v="22979"/>
    <m/>
    <m/>
    <n v="0"/>
    <n v="0"/>
    <n v="0"/>
    <n v="0"/>
    <s v="No"/>
    <m/>
    <m/>
    <m/>
    <m/>
    <m/>
    <m/>
    <m/>
    <m/>
    <m/>
    <m/>
    <s v="No"/>
    <m/>
    <n v="31"/>
    <n v="775"/>
    <n v="1"/>
    <n v="31"/>
    <n v="560"/>
    <n v="57"/>
    <n v="48"/>
    <n v="35"/>
    <n v="0"/>
    <n v="0"/>
    <n v="0"/>
    <n v="0"/>
    <s v="No"/>
    <m/>
    <m/>
    <s v="Yes"/>
    <s v="No"/>
    <n v="105658"/>
    <n v="768"/>
    <n v="0.30555555555555558"/>
    <n v="0"/>
    <n v="9.7222222222222224E-2"/>
    <n v="0"/>
    <n v="0.58333333333333337"/>
    <n v="1.3888888888888888E-2"/>
    <m/>
    <n v="0"/>
    <n v="0.40277777777777779"/>
    <n v="0.59722222222222221"/>
    <m/>
    <m/>
    <m/>
    <m/>
    <m/>
    <m/>
    <m/>
    <m/>
    <m/>
    <m/>
    <m/>
    <n v="620.68959392346051"/>
    <x v="0"/>
  </r>
  <r>
    <s v="West Kern CCD"/>
    <x v="105"/>
    <s v="691"/>
    <s v="Single College District"/>
    <x v="5"/>
    <n v="0.24995367796924217"/>
    <n v="0.12025199184732259"/>
    <n v="0.11"/>
    <n v="115.8"/>
    <n v="30.5"/>
    <n v="20140"/>
    <x v="8"/>
    <x v="935"/>
    <x v="12"/>
    <x v="11"/>
    <n v="30"/>
    <n v="305"/>
    <n v="35"/>
    <n v="104"/>
    <m/>
    <n v="22000"/>
    <m/>
    <m/>
    <m/>
    <m/>
    <m/>
    <m/>
    <m/>
    <m/>
    <m/>
    <n v="22000"/>
    <n v="3645"/>
    <m/>
    <m/>
    <m/>
    <m/>
    <m/>
    <m/>
    <m/>
    <m/>
    <m/>
    <n v="3645"/>
    <n v="7000"/>
    <m/>
    <m/>
    <m/>
    <m/>
    <m/>
    <m/>
    <m/>
    <m/>
    <m/>
    <n v="7000"/>
    <n v="0"/>
    <m/>
    <m/>
    <m/>
    <m/>
    <m/>
    <m/>
    <m/>
    <m/>
    <m/>
    <n v="0"/>
    <n v="42000"/>
    <m/>
    <m/>
    <m/>
    <m/>
    <m/>
    <m/>
    <m/>
    <m/>
    <m/>
    <n v="42000"/>
    <n v="0"/>
    <m/>
    <m/>
    <m/>
    <m/>
    <m/>
    <m/>
    <m/>
    <m/>
    <m/>
    <n v="0"/>
    <n v="42000"/>
    <n v="0"/>
    <n v="0"/>
    <n v="0"/>
    <n v="0"/>
    <n v="0"/>
    <n v="0"/>
    <n v="0"/>
    <n v="0"/>
    <n v="0"/>
    <n v="42000"/>
    <n v="0"/>
    <m/>
    <m/>
    <m/>
    <m/>
    <m/>
    <m/>
    <m/>
    <m/>
    <m/>
    <n v="0"/>
    <n v="200"/>
    <m/>
    <m/>
    <m/>
    <m/>
    <m/>
    <m/>
    <m/>
    <m/>
    <m/>
    <n v="200"/>
    <n v="200"/>
    <n v="0"/>
    <n v="0"/>
    <n v="0"/>
    <n v="0"/>
    <n v="0"/>
    <n v="0"/>
    <n v="0"/>
    <n v="0"/>
    <n v="0"/>
    <n v="200"/>
    <n v="0"/>
    <m/>
    <m/>
    <m/>
    <m/>
    <m/>
    <m/>
    <m/>
    <m/>
    <n v="0"/>
    <n v="0"/>
    <m/>
    <m/>
    <m/>
    <m/>
    <m/>
    <m/>
    <m/>
    <m/>
    <n v="0"/>
    <n v="0"/>
    <n v="0"/>
    <n v="0"/>
    <n v="0"/>
    <n v="0"/>
    <n v="0"/>
    <n v="0"/>
    <n v="0"/>
    <n v="0"/>
    <n v="0"/>
    <n v="0"/>
    <m/>
    <m/>
    <m/>
    <m/>
    <m/>
    <m/>
    <m/>
    <m/>
    <m/>
    <n v="0"/>
    <n v="29000"/>
    <n v="45845"/>
    <n v="74845"/>
    <s v="Other"/>
    <s v="Librarian Faculty Position"/>
    <s v="yes"/>
    <m/>
    <s v="None"/>
    <m/>
    <m/>
    <m/>
    <n v="483"/>
    <n v="506"/>
    <n v="0"/>
    <n v="0"/>
    <n v="12000"/>
    <n v="100000"/>
    <n v="30000"/>
    <n v="85"/>
    <m/>
    <n v="0"/>
    <n v="10"/>
    <n v="0"/>
    <n v="1453"/>
    <s v="No"/>
    <m/>
    <n v="1"/>
    <m/>
    <m/>
    <n v="3"/>
    <n v="3"/>
    <n v="3"/>
    <n v="3"/>
    <n v="1"/>
    <n v="800"/>
    <s v="estimate"/>
    <n v="3400"/>
    <n v="18500"/>
    <m/>
    <n v="1500"/>
    <m/>
    <m/>
    <n v="23400"/>
    <n v="9"/>
    <n v="0"/>
    <m/>
    <n v="1"/>
    <n v="31"/>
    <n v="1"/>
    <s v="No"/>
    <m/>
    <m/>
    <m/>
    <m/>
    <m/>
    <m/>
    <m/>
    <m/>
    <m/>
    <m/>
    <s v="No"/>
    <m/>
    <n v="30"/>
    <n v="760"/>
    <n v="1"/>
    <n v="31"/>
    <n v="560"/>
    <n v="57"/>
    <n v="48"/>
    <n v="35"/>
    <n v="0"/>
    <n v="0"/>
    <n v="0"/>
    <n v="0"/>
    <s v="No"/>
    <m/>
    <s v="No"/>
    <s v="Yes"/>
    <s v="No"/>
    <n v="112103"/>
    <n v="770"/>
    <n v="0.29394081100941949"/>
    <n v="4.8700648005878817E-2"/>
    <n v="9.3526621684815278E-2"/>
    <n v="0"/>
    <n v="0.56115973010889175"/>
    <n v="2.6721891909947224E-3"/>
    <n v="0"/>
    <n v="0"/>
    <n v="0.38746743269423473"/>
    <n v="0.61253256730576522"/>
    <n v="22"/>
    <s v="No"/>
    <m/>
    <m/>
    <m/>
    <m/>
    <m/>
    <m/>
    <m/>
    <m/>
    <m/>
    <n v="866.2914285714329"/>
    <x v="0"/>
  </r>
  <r>
    <s v="Ventura CCD"/>
    <x v="106"/>
    <s v="683"/>
    <s v="Multi-College District"/>
    <x v="4"/>
    <n v="0.6003644596609421"/>
    <n v="0.22475012424761168"/>
    <n v="0.23"/>
    <n v="41.4"/>
    <n v="19.3"/>
    <n v="20060"/>
    <x v="0"/>
    <x v="936"/>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Ventura CCD"/>
    <x v="106"/>
    <s v="683"/>
    <s v="Multi-College District"/>
    <x v="4"/>
    <n v="0.6003644596609421"/>
    <n v="0.22475012424761168"/>
    <n v="0.23"/>
    <n v="41.4"/>
    <n v="19.3"/>
    <n v="20070"/>
    <x v="1"/>
    <x v="937"/>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Ventura CCD"/>
    <x v="106"/>
    <s v="683"/>
    <s v="Multi-College District"/>
    <x v="4"/>
    <n v="0.6003644596609421"/>
    <n v="0.22475012424761168"/>
    <n v="0.23"/>
    <n v="41.4"/>
    <n v="19.3"/>
    <n v="20080"/>
    <x v="2"/>
    <x v="938"/>
    <x v="191"/>
    <x v="14"/>
    <n v="48"/>
    <n v="501"/>
    <n v="52"/>
    <n v="50"/>
    <s v="none, wireless access provided"/>
    <m/>
    <m/>
    <m/>
    <n v="11000"/>
    <m/>
    <m/>
    <m/>
    <m/>
    <n v="50000"/>
    <m/>
    <n v="61000"/>
    <m/>
    <m/>
    <m/>
    <m/>
    <m/>
    <m/>
    <m/>
    <m/>
    <m/>
    <m/>
    <n v="0"/>
    <m/>
    <m/>
    <m/>
    <m/>
    <m/>
    <m/>
    <m/>
    <m/>
    <n v="15621"/>
    <m/>
    <n v="15621"/>
    <m/>
    <m/>
    <m/>
    <m/>
    <m/>
    <m/>
    <m/>
    <m/>
    <m/>
    <m/>
    <n v="0"/>
    <m/>
    <m/>
    <m/>
    <m/>
    <m/>
    <m/>
    <m/>
    <m/>
    <m/>
    <m/>
    <m/>
    <m/>
    <m/>
    <m/>
    <m/>
    <m/>
    <m/>
    <m/>
    <m/>
    <m/>
    <m/>
    <m/>
    <m/>
    <m/>
    <m/>
    <m/>
    <m/>
    <m/>
    <m/>
    <n v="28584"/>
    <n v="33657"/>
    <m/>
    <n v="62241"/>
    <m/>
    <m/>
    <m/>
    <m/>
    <m/>
    <m/>
    <m/>
    <m/>
    <m/>
    <m/>
    <m/>
    <m/>
    <m/>
    <m/>
    <m/>
    <m/>
    <m/>
    <m/>
    <m/>
    <m/>
    <m/>
    <m/>
    <n v="10267"/>
    <m/>
    <m/>
    <m/>
    <m/>
    <m/>
    <m/>
    <m/>
    <n v="5989"/>
    <m/>
    <n v="16256"/>
    <m/>
    <m/>
    <m/>
    <m/>
    <m/>
    <m/>
    <m/>
    <m/>
    <m/>
    <m/>
    <m/>
    <m/>
    <m/>
    <m/>
    <m/>
    <m/>
    <m/>
    <m/>
    <m/>
    <m/>
    <m/>
    <m/>
    <m/>
    <m/>
    <m/>
    <m/>
    <m/>
    <m/>
    <m/>
    <m/>
    <n v="675811"/>
    <m/>
    <m/>
    <n v="19415"/>
    <m/>
    <n v="5083"/>
    <m/>
    <m/>
    <n v="3039"/>
    <m/>
    <n v="703348"/>
    <n v="76621"/>
    <n v="78497"/>
    <n v="858466"/>
    <s v="Dean or other administrator"/>
    <m/>
    <s v="No"/>
    <s v="M.A. (subject other than librarianship)"/>
    <m/>
    <m/>
    <s v="Stipend"/>
    <m/>
    <n v="3925"/>
    <n v="5956"/>
    <n v="1000"/>
    <n v="1000"/>
    <n v="80869"/>
    <n v="0"/>
    <n v="0"/>
    <n v="431"/>
    <m/>
    <n v="126"/>
    <n v="745"/>
    <n v="745"/>
    <n v="745"/>
    <m/>
    <m/>
    <n v="4"/>
    <n v="2.6"/>
    <m/>
    <m/>
    <n v="5"/>
    <n v="5"/>
    <n v="7.6"/>
    <n v="1.27"/>
    <n v="5009"/>
    <s v="estimate"/>
    <n v="12679"/>
    <n v="17944"/>
    <n v="2305"/>
    <n v="204"/>
    <m/>
    <n v="0"/>
    <n v="33132"/>
    <m/>
    <m/>
    <n v="0"/>
    <n v="0"/>
    <n v="0"/>
    <n v="0"/>
    <m/>
    <m/>
    <m/>
    <m/>
    <m/>
    <m/>
    <m/>
    <m/>
    <m/>
    <m/>
    <m/>
    <m/>
    <m/>
    <n v="121"/>
    <n v="3014"/>
    <n v="1"/>
    <n v="1"/>
    <n v="42"/>
    <n v="68.5"/>
    <n v="42.5"/>
    <n v="22"/>
    <n v="6"/>
    <n v="0"/>
    <n v="6"/>
    <n v="0"/>
    <m/>
    <m/>
    <m/>
    <m/>
    <m/>
    <n v="210181"/>
    <n v="322"/>
    <n v="7.1056978377710939E-2"/>
    <n v="0"/>
    <n v="1.8196410807183976E-2"/>
    <n v="0"/>
    <n v="7.2502580183723062E-2"/>
    <n v="1.8936102303410966E-2"/>
    <m/>
    <n v="0.81930792832797106"/>
    <n v="8.9253389184894921E-2"/>
    <n v="9.1438682487134021E-2"/>
    <m/>
    <m/>
    <m/>
    <m/>
    <m/>
    <m/>
    <m/>
    <m/>
    <m/>
    <m/>
    <m/>
    <n v="1399.6950877192994"/>
    <x v="2"/>
  </r>
  <r>
    <s v="Ventura CCD"/>
    <x v="106"/>
    <s v="683"/>
    <s v="Multi-College District"/>
    <x v="4"/>
    <n v="0.6003644596609421"/>
    <n v="0.22475012424761168"/>
    <n v="0.23"/>
    <n v="41.4"/>
    <n v="19.3"/>
    <n v="20090"/>
    <x v="3"/>
    <x v="939"/>
    <x v="191"/>
    <x v="14"/>
    <n v="48"/>
    <n v="501"/>
    <n v="52"/>
    <n v="50"/>
    <s v="none, wireless access provided"/>
    <m/>
    <m/>
    <m/>
    <m/>
    <m/>
    <m/>
    <m/>
    <m/>
    <n v="50000"/>
    <n v="25000"/>
    <n v="75000"/>
    <m/>
    <m/>
    <m/>
    <m/>
    <m/>
    <m/>
    <m/>
    <m/>
    <m/>
    <m/>
    <n v="0"/>
    <m/>
    <m/>
    <m/>
    <m/>
    <m/>
    <m/>
    <m/>
    <m/>
    <n v="19477"/>
    <m/>
    <n v="19477"/>
    <m/>
    <m/>
    <m/>
    <m/>
    <m/>
    <m/>
    <m/>
    <m/>
    <m/>
    <m/>
    <n v="0"/>
    <m/>
    <m/>
    <m/>
    <m/>
    <m/>
    <m/>
    <m/>
    <m/>
    <m/>
    <m/>
    <m/>
    <m/>
    <m/>
    <m/>
    <m/>
    <m/>
    <m/>
    <m/>
    <m/>
    <m/>
    <m/>
    <m/>
    <m/>
    <m/>
    <m/>
    <m/>
    <m/>
    <m/>
    <m/>
    <n v="35129"/>
    <n v="23358"/>
    <m/>
    <n v="58487"/>
    <m/>
    <m/>
    <m/>
    <m/>
    <m/>
    <m/>
    <m/>
    <m/>
    <m/>
    <m/>
    <m/>
    <m/>
    <m/>
    <m/>
    <m/>
    <m/>
    <m/>
    <m/>
    <m/>
    <m/>
    <m/>
    <m/>
    <n v="19341"/>
    <m/>
    <m/>
    <m/>
    <m/>
    <m/>
    <m/>
    <m/>
    <n v="8867"/>
    <m/>
    <n v="28208"/>
    <m/>
    <m/>
    <m/>
    <m/>
    <m/>
    <m/>
    <m/>
    <m/>
    <m/>
    <m/>
    <m/>
    <m/>
    <m/>
    <m/>
    <m/>
    <m/>
    <m/>
    <m/>
    <m/>
    <m/>
    <m/>
    <m/>
    <m/>
    <m/>
    <m/>
    <m/>
    <m/>
    <m/>
    <m/>
    <m/>
    <n v="486145"/>
    <m/>
    <m/>
    <n v="15187"/>
    <m/>
    <m/>
    <m/>
    <m/>
    <m/>
    <m/>
    <n v="501332"/>
    <n v="94477"/>
    <n v="86695"/>
    <n v="682504"/>
    <s v="Dean or other administrator"/>
    <m/>
    <s v="No"/>
    <s v="M.A. (subject other than librarianship)"/>
    <m/>
    <m/>
    <s v="Stipend"/>
    <m/>
    <n v="1555"/>
    <n v="3163"/>
    <n v="1163"/>
    <n v="1163"/>
    <n v="82345"/>
    <n v="0"/>
    <n v="0"/>
    <n v="431"/>
    <m/>
    <n v="126"/>
    <n v="188"/>
    <n v="188"/>
    <n v="933"/>
    <m/>
    <m/>
    <n v="4"/>
    <n v="2.6"/>
    <m/>
    <m/>
    <n v="5"/>
    <n v="5"/>
    <n v="7.6"/>
    <n v="1.27"/>
    <n v="6012"/>
    <s v="estimate"/>
    <n v="13763"/>
    <n v="23903"/>
    <n v="2082"/>
    <n v="229"/>
    <m/>
    <n v="0"/>
    <n v="39977"/>
    <m/>
    <m/>
    <n v="0"/>
    <n v="0"/>
    <n v="0"/>
    <n v="0"/>
    <m/>
    <m/>
    <m/>
    <m/>
    <m/>
    <m/>
    <m/>
    <m/>
    <m/>
    <m/>
    <m/>
    <m/>
    <m/>
    <n v="128"/>
    <n v="3189"/>
    <n v="1"/>
    <n v="1"/>
    <n v="68"/>
    <n v="68.5"/>
    <n v="42.5"/>
    <n v="22"/>
    <n v="6"/>
    <n v="0"/>
    <n v="6"/>
    <n v="0"/>
    <m/>
    <m/>
    <m/>
    <m/>
    <m/>
    <n v="246752"/>
    <n v="502"/>
    <n v="0.1098894658492844"/>
    <n v="0"/>
    <n v="2.8537561684620162E-2"/>
    <n v="0"/>
    <n v="8.5694735855027959E-2"/>
    <n v="4.133016070235486E-2"/>
    <m/>
    <n v="0.73454807590871263"/>
    <n v="0.13842702753390457"/>
    <n v="0.1270248965573828"/>
    <m/>
    <m/>
    <m/>
    <m/>
    <m/>
    <m/>
    <m/>
    <m/>
    <m/>
    <m/>
    <m/>
    <n v="1553.504260651629"/>
    <x v="2"/>
  </r>
  <r>
    <s v="Ventura CCD"/>
    <x v="106"/>
    <s v="683"/>
    <s v="Multi-College District"/>
    <x v="4"/>
    <n v="0.6003644596609421"/>
    <n v="0.22475012424761168"/>
    <n v="0.23"/>
    <n v="41.4"/>
    <n v="19.3"/>
    <n v="20100"/>
    <x v="4"/>
    <x v="940"/>
    <x v="191"/>
    <x v="14"/>
    <n v="48"/>
    <n v="501"/>
    <n v="52"/>
    <n v="50"/>
    <s v="none, wireless access provided"/>
    <m/>
    <m/>
    <m/>
    <m/>
    <m/>
    <m/>
    <m/>
    <m/>
    <n v="50000"/>
    <n v="25000"/>
    <n v="75000"/>
    <m/>
    <m/>
    <m/>
    <m/>
    <m/>
    <m/>
    <m/>
    <m/>
    <m/>
    <m/>
    <n v="0"/>
    <n v="9356"/>
    <m/>
    <m/>
    <m/>
    <m/>
    <m/>
    <m/>
    <m/>
    <n v="9137"/>
    <m/>
    <n v="18493"/>
    <m/>
    <m/>
    <m/>
    <m/>
    <m/>
    <m/>
    <m/>
    <m/>
    <m/>
    <m/>
    <n v="0"/>
    <m/>
    <m/>
    <m/>
    <m/>
    <m/>
    <m/>
    <m/>
    <m/>
    <m/>
    <m/>
    <m/>
    <m/>
    <m/>
    <m/>
    <m/>
    <m/>
    <m/>
    <m/>
    <m/>
    <m/>
    <m/>
    <m/>
    <m/>
    <m/>
    <m/>
    <m/>
    <m/>
    <m/>
    <m/>
    <m/>
    <n v="50451"/>
    <n v="8000"/>
    <n v="58451"/>
    <m/>
    <m/>
    <m/>
    <m/>
    <m/>
    <m/>
    <m/>
    <m/>
    <m/>
    <m/>
    <m/>
    <m/>
    <m/>
    <m/>
    <m/>
    <m/>
    <m/>
    <m/>
    <m/>
    <m/>
    <m/>
    <m/>
    <n v="4114"/>
    <m/>
    <m/>
    <m/>
    <m/>
    <m/>
    <m/>
    <m/>
    <m/>
    <m/>
    <n v="4114"/>
    <m/>
    <m/>
    <m/>
    <m/>
    <m/>
    <m/>
    <m/>
    <m/>
    <m/>
    <m/>
    <m/>
    <m/>
    <m/>
    <m/>
    <m/>
    <m/>
    <m/>
    <m/>
    <m/>
    <m/>
    <m/>
    <m/>
    <m/>
    <m/>
    <m/>
    <m/>
    <m/>
    <m/>
    <m/>
    <m/>
    <n v="664413"/>
    <m/>
    <m/>
    <m/>
    <m/>
    <m/>
    <m/>
    <m/>
    <m/>
    <m/>
    <n v="664413"/>
    <n v="93493"/>
    <n v="62565"/>
    <n v="820471"/>
    <s v="Dean or other administrator"/>
    <m/>
    <s v="No"/>
    <s v="M.A. (subject other than librarianship)"/>
    <m/>
    <m/>
    <s v="Stipend"/>
    <m/>
    <n v="1701"/>
    <n v="4014"/>
    <n v="2657"/>
    <n v="2657"/>
    <n v="82961"/>
    <n v="0"/>
    <n v="0"/>
    <n v="295"/>
    <m/>
    <n v="126"/>
    <n v="105"/>
    <n v="105"/>
    <n v="926"/>
    <m/>
    <m/>
    <n v="5"/>
    <n v="2.6"/>
    <m/>
    <m/>
    <n v="5"/>
    <n v="5"/>
    <n v="7.6"/>
    <n v="1.27"/>
    <n v="7515"/>
    <s v="estimate"/>
    <n v="13413"/>
    <n v="26689"/>
    <n v="2047"/>
    <n v="178"/>
    <m/>
    <n v="0"/>
    <n v="42327"/>
    <m/>
    <m/>
    <n v="0"/>
    <n v="0"/>
    <n v="0"/>
    <n v="0"/>
    <m/>
    <m/>
    <m/>
    <m/>
    <m/>
    <m/>
    <m/>
    <m/>
    <m/>
    <m/>
    <m/>
    <m/>
    <m/>
    <n v="134"/>
    <n v="3462"/>
    <n v="1"/>
    <n v="1"/>
    <n v="78"/>
    <n v="65.5"/>
    <n v="42.5"/>
    <n v="24"/>
    <n v="3"/>
    <n v="0"/>
    <n v="3"/>
    <n v="0"/>
    <m/>
    <m/>
    <m/>
    <m/>
    <m/>
    <n v="264855"/>
    <n v="623"/>
    <n v="9.1410909099773174E-2"/>
    <n v="0"/>
    <n v="2.2539492559761405E-2"/>
    <n v="0"/>
    <n v="7.1240787303877895E-2"/>
    <n v="5.0141930671528919E-3"/>
    <m/>
    <n v="0.80979461796943464"/>
    <n v="0.11395040165953459"/>
    <n v="7.6254980371030789E-2"/>
    <m/>
    <m/>
    <m/>
    <m/>
    <m/>
    <m/>
    <m/>
    <m/>
    <m/>
    <m/>
    <m/>
    <n v="1515.1083709273166"/>
    <x v="2"/>
  </r>
  <r>
    <s v="Ventura CCD"/>
    <x v="106"/>
    <s v="683"/>
    <s v="Multi-College District"/>
    <x v="4"/>
    <n v="0.6003644596609421"/>
    <n v="0.22475012424761168"/>
    <n v="0.23"/>
    <n v="41.4"/>
    <n v="19.3"/>
    <n v="20110"/>
    <x v="5"/>
    <x v="941"/>
    <x v="70"/>
    <x v="14"/>
    <n v="48"/>
    <n v="587"/>
    <n v="42"/>
    <n v="49"/>
    <s v="We have wi-fi for all student owned laptops"/>
    <n v="37148"/>
    <m/>
    <n v="0"/>
    <n v="0"/>
    <n v="0"/>
    <n v="0"/>
    <m/>
    <m/>
    <n v="0"/>
    <n v="42000"/>
    <n v="79148"/>
    <n v="0"/>
    <m/>
    <n v="0"/>
    <n v="0"/>
    <n v="0"/>
    <n v="0"/>
    <m/>
    <m/>
    <n v="0"/>
    <n v="0"/>
    <n v="0"/>
    <n v="0"/>
    <m/>
    <n v="0"/>
    <n v="0"/>
    <n v="0"/>
    <n v="0"/>
    <m/>
    <m/>
    <n v="19471"/>
    <n v="0"/>
    <n v="19471"/>
    <n v="0"/>
    <m/>
    <n v="0"/>
    <n v="0"/>
    <n v="0"/>
    <n v="0"/>
    <m/>
    <m/>
    <n v="0"/>
    <n v="0"/>
    <n v="0"/>
    <m/>
    <m/>
    <m/>
    <m/>
    <m/>
    <m/>
    <m/>
    <m/>
    <m/>
    <m/>
    <m/>
    <m/>
    <m/>
    <m/>
    <m/>
    <m/>
    <m/>
    <m/>
    <m/>
    <m/>
    <m/>
    <m/>
    <n v="10829"/>
    <m/>
    <n v="0"/>
    <n v="0"/>
    <n v="0"/>
    <m/>
    <m/>
    <n v="0"/>
    <n v="52011"/>
    <n v="0"/>
    <n v="62840"/>
    <m/>
    <m/>
    <m/>
    <m/>
    <m/>
    <m/>
    <m/>
    <m/>
    <m/>
    <m/>
    <m/>
    <m/>
    <m/>
    <m/>
    <m/>
    <m/>
    <m/>
    <m/>
    <m/>
    <m/>
    <m/>
    <m/>
    <n v="0"/>
    <m/>
    <n v="0"/>
    <n v="0"/>
    <n v="0"/>
    <m/>
    <m/>
    <n v="0"/>
    <n v="0"/>
    <n v="0"/>
    <n v="0"/>
    <m/>
    <m/>
    <m/>
    <m/>
    <m/>
    <m/>
    <m/>
    <m/>
    <m/>
    <m/>
    <m/>
    <m/>
    <m/>
    <m/>
    <m/>
    <m/>
    <m/>
    <m/>
    <m/>
    <m/>
    <m/>
    <m/>
    <m/>
    <m/>
    <m/>
    <m/>
    <m/>
    <m/>
    <m/>
    <m/>
    <n v="0"/>
    <m/>
    <n v="0"/>
    <n v="0"/>
    <n v="0"/>
    <n v="0"/>
    <m/>
    <m/>
    <n v="0"/>
    <n v="0"/>
    <n v="0"/>
    <n v="98619"/>
    <n v="62840"/>
    <n v="161459"/>
    <s v="Dean or other administrator"/>
    <m/>
    <s v="No"/>
    <s v="EdD"/>
    <m/>
    <s v="Release time"/>
    <m/>
    <m/>
    <n v="1704"/>
    <n v="4194"/>
    <n v="700"/>
    <n v="700"/>
    <n v="85742"/>
    <n v="0"/>
    <n v="0"/>
    <n v="298"/>
    <n v="0"/>
    <n v="126"/>
    <n v="6"/>
    <n v="6"/>
    <n v="946"/>
    <m/>
    <m/>
    <n v="5"/>
    <n v="2.6"/>
    <m/>
    <m/>
    <n v="5"/>
    <n v="5"/>
    <n v="7.6"/>
    <n v="1.1200000000000001"/>
    <n v="8567"/>
    <s v="estimate"/>
    <n v="48515"/>
    <n v="6106"/>
    <n v="0"/>
    <n v="50"/>
    <m/>
    <n v="0"/>
    <n v="54671"/>
    <m/>
    <m/>
    <n v="0"/>
    <n v="0"/>
    <n v="0"/>
    <n v="0"/>
    <m/>
    <m/>
    <m/>
    <m/>
    <m/>
    <m/>
    <m/>
    <m/>
    <m/>
    <m/>
    <m/>
    <m/>
    <m/>
    <n v="118"/>
    <n v="2832"/>
    <n v="1"/>
    <n v="1"/>
    <n v="69"/>
    <n v="65.5"/>
    <n v="49"/>
    <n v="22"/>
    <n v="3"/>
    <n v="0"/>
    <n v="3"/>
    <n v="0"/>
    <m/>
    <m/>
    <m/>
    <m/>
    <m/>
    <n v="271369"/>
    <n v="283"/>
    <n v="0.49020494366991002"/>
    <n v="0"/>
    <n v="0.12059408270830366"/>
    <n v="0"/>
    <n v="0.38920097362178635"/>
    <n v="0"/>
    <m/>
    <n v="0"/>
    <n v="0.61079902637821371"/>
    <n v="0.38920097362178635"/>
    <m/>
    <m/>
    <m/>
    <m/>
    <m/>
    <m/>
    <m/>
    <m/>
    <m/>
    <m/>
    <m/>
    <n v="1442.7454385964879"/>
    <x v="2"/>
  </r>
  <r>
    <s v="Ventura CCD"/>
    <x v="106"/>
    <s v="683"/>
    <s v="Multi-College District"/>
    <x v="4"/>
    <n v="0.6003644596609421"/>
    <n v="0.22475012424761168"/>
    <n v="0.23"/>
    <n v="41.4"/>
    <n v="19.3"/>
    <n v="20120"/>
    <x v="6"/>
    <x v="942"/>
    <x v="70"/>
    <x v="14"/>
    <n v="48"/>
    <n v="587"/>
    <n v="42"/>
    <n v="49"/>
    <s v="We have wi-fi for all student owned laptops"/>
    <n v="11700"/>
    <m/>
    <n v="0"/>
    <n v="0"/>
    <n v="0"/>
    <n v="0"/>
    <m/>
    <m/>
    <n v="0"/>
    <n v="46615"/>
    <n v="58315"/>
    <n v="0"/>
    <m/>
    <n v="0"/>
    <n v="0"/>
    <n v="0"/>
    <n v="0"/>
    <m/>
    <m/>
    <n v="0"/>
    <n v="7000"/>
    <n v="7000"/>
    <n v="1334"/>
    <m/>
    <n v="0"/>
    <n v="0"/>
    <n v="0"/>
    <n v="0"/>
    <m/>
    <m/>
    <n v="17986"/>
    <m/>
    <n v="19320"/>
    <n v="0"/>
    <m/>
    <n v="0"/>
    <n v="0"/>
    <n v="0"/>
    <n v="0"/>
    <m/>
    <m/>
    <n v="0"/>
    <n v="0"/>
    <n v="0"/>
    <m/>
    <m/>
    <m/>
    <m/>
    <m/>
    <m/>
    <m/>
    <m/>
    <m/>
    <m/>
    <m/>
    <m/>
    <m/>
    <m/>
    <m/>
    <m/>
    <m/>
    <m/>
    <m/>
    <m/>
    <m/>
    <m/>
    <n v="3094"/>
    <m/>
    <n v="0"/>
    <n v="0"/>
    <n v="0"/>
    <m/>
    <m/>
    <n v="0"/>
    <n v="59074"/>
    <n v="0"/>
    <n v="62168"/>
    <m/>
    <m/>
    <m/>
    <m/>
    <m/>
    <m/>
    <m/>
    <m/>
    <m/>
    <m/>
    <m/>
    <m/>
    <m/>
    <m/>
    <m/>
    <m/>
    <m/>
    <m/>
    <m/>
    <m/>
    <m/>
    <m/>
    <n v="0"/>
    <m/>
    <n v="0"/>
    <n v="0"/>
    <n v="0"/>
    <m/>
    <m/>
    <n v="0"/>
    <n v="0"/>
    <n v="0"/>
    <n v="0"/>
    <m/>
    <m/>
    <m/>
    <m/>
    <m/>
    <m/>
    <m/>
    <m/>
    <m/>
    <m/>
    <m/>
    <m/>
    <m/>
    <m/>
    <m/>
    <m/>
    <m/>
    <m/>
    <m/>
    <m/>
    <m/>
    <m/>
    <m/>
    <m/>
    <m/>
    <m/>
    <m/>
    <m/>
    <m/>
    <m/>
    <n v="0"/>
    <m/>
    <n v="0"/>
    <n v="0"/>
    <n v="0"/>
    <n v="0"/>
    <m/>
    <m/>
    <n v="0"/>
    <n v="0"/>
    <n v="0"/>
    <n v="77635"/>
    <n v="69168"/>
    <n v="146803"/>
    <s v="Dean or other administrator"/>
    <m/>
    <s v="No"/>
    <s v="EdD"/>
    <m/>
    <s v="Release time"/>
    <m/>
    <m/>
    <n v="1658"/>
    <n v="3124"/>
    <n v="1000"/>
    <n v="1000"/>
    <n v="86614"/>
    <n v="21245"/>
    <n v="21245"/>
    <n v="298"/>
    <n v="0"/>
    <n v="126"/>
    <n v="3"/>
    <n v="3"/>
    <n v="949"/>
    <m/>
    <m/>
    <n v="9"/>
    <n v="2.6"/>
    <m/>
    <m/>
    <n v="5"/>
    <n v="4.4000000000000004"/>
    <n v="7"/>
    <n v="1.17"/>
    <n v="6876"/>
    <s v="estimate"/>
    <n v="48637"/>
    <n v="7734"/>
    <n v="0"/>
    <n v="61"/>
    <m/>
    <n v="0"/>
    <n v="54432"/>
    <m/>
    <m/>
    <n v="0"/>
    <n v="0"/>
    <n v="0"/>
    <n v="0"/>
    <m/>
    <m/>
    <m/>
    <m/>
    <m/>
    <m/>
    <m/>
    <m/>
    <m/>
    <m/>
    <m/>
    <m/>
    <m/>
    <n v="147"/>
    <n v="3528"/>
    <n v="0"/>
    <n v="0"/>
    <n v="0"/>
    <n v="65.5"/>
    <n v="44"/>
    <n v="22"/>
    <n v="3"/>
    <n v="0"/>
    <n v="3"/>
    <n v="0"/>
    <m/>
    <m/>
    <m/>
    <m/>
    <m/>
    <n v="334084"/>
    <n v="165"/>
    <n v="0.39723302657302645"/>
    <n v="4.7682949258530137E-2"/>
    <n v="0.13160493995354319"/>
    <n v="0"/>
    <n v="0.42347908421490021"/>
    <n v="0"/>
    <m/>
    <n v="0"/>
    <n v="0.52883796652656967"/>
    <n v="0.47116203347343039"/>
    <m/>
    <m/>
    <m/>
    <m/>
    <m/>
    <m/>
    <m/>
    <m/>
    <m/>
    <m/>
    <m/>
    <n v="1533.4826938775527"/>
    <x v="2"/>
  </r>
  <r>
    <s v="Ventura CCD"/>
    <x v="106"/>
    <s v="683"/>
    <s v="Multi-College District"/>
    <x v="4"/>
    <n v="0.6003644596609421"/>
    <n v="0.22475012424761168"/>
    <n v="0.23"/>
    <n v="41.4"/>
    <n v="19.3"/>
    <n v="20130"/>
    <x v="7"/>
    <x v="943"/>
    <x v="70"/>
    <x v="14"/>
    <n v="48"/>
    <n v="587"/>
    <n v="42"/>
    <n v="49"/>
    <m/>
    <n v="28751"/>
    <m/>
    <n v="0"/>
    <n v="17488"/>
    <m/>
    <m/>
    <n v="14997"/>
    <n v="0"/>
    <n v="0"/>
    <n v="0"/>
    <n v="61236"/>
    <n v="0"/>
    <m/>
    <n v="0"/>
    <n v="0"/>
    <m/>
    <m/>
    <n v="0"/>
    <n v="0"/>
    <n v="19503"/>
    <n v="0"/>
    <n v="19503"/>
    <n v="445"/>
    <m/>
    <n v="0"/>
    <n v="0"/>
    <m/>
    <m/>
    <n v="0"/>
    <n v="0"/>
    <n v="19502.52"/>
    <n v="0"/>
    <n v="19947.52"/>
    <n v="0"/>
    <m/>
    <n v="0"/>
    <n v="0"/>
    <m/>
    <m/>
    <n v="0"/>
    <n v="0"/>
    <n v="0"/>
    <n v="0"/>
    <n v="0"/>
    <m/>
    <m/>
    <m/>
    <m/>
    <m/>
    <m/>
    <m/>
    <m/>
    <m/>
    <m/>
    <m/>
    <m/>
    <m/>
    <m/>
    <m/>
    <m/>
    <m/>
    <m/>
    <m/>
    <m/>
    <m/>
    <m/>
    <n v="11409"/>
    <m/>
    <n v="0"/>
    <n v="0"/>
    <m/>
    <n v="0"/>
    <n v="0"/>
    <n v="0"/>
    <n v="56875"/>
    <n v="0"/>
    <n v="68284"/>
    <m/>
    <m/>
    <m/>
    <m/>
    <m/>
    <m/>
    <m/>
    <m/>
    <m/>
    <m/>
    <m/>
    <m/>
    <m/>
    <m/>
    <m/>
    <m/>
    <m/>
    <m/>
    <m/>
    <m/>
    <m/>
    <m/>
    <n v="0"/>
    <m/>
    <n v="0"/>
    <n v="0"/>
    <m/>
    <n v="0"/>
    <n v="0"/>
    <m/>
    <n v="0"/>
    <n v="0"/>
    <n v="0"/>
    <m/>
    <m/>
    <m/>
    <m/>
    <m/>
    <m/>
    <m/>
    <m/>
    <m/>
    <m/>
    <m/>
    <m/>
    <m/>
    <m/>
    <m/>
    <m/>
    <m/>
    <m/>
    <m/>
    <m/>
    <n v="0"/>
    <m/>
    <n v="0"/>
    <n v="0"/>
    <m/>
    <n v="0"/>
    <m/>
    <n v="0"/>
    <n v="0"/>
    <n v="0"/>
    <n v="0"/>
    <m/>
    <n v="0"/>
    <n v="0"/>
    <m/>
    <m/>
    <n v="0"/>
    <n v="0"/>
    <n v="0"/>
    <n v="0"/>
    <n v="0"/>
    <n v="81183.520000000004"/>
    <n v="87787"/>
    <n v="168970.52000000002"/>
    <s v="Dean or other administrator"/>
    <m/>
    <s v="No"/>
    <s v="M.A."/>
    <m/>
    <m/>
    <s v="Stipend"/>
    <m/>
    <n v="2246"/>
    <n v="4355"/>
    <n v="600"/>
    <n v="2942"/>
    <n v="91436"/>
    <n v="21245"/>
    <n v="21245"/>
    <n v="147"/>
    <n v="55627"/>
    <n v="126"/>
    <n v="50"/>
    <n v="50"/>
    <n v="999"/>
    <m/>
    <m/>
    <n v="7"/>
    <n v="2.6"/>
    <n v="1"/>
    <n v="4"/>
    <n v="5"/>
    <n v="5"/>
    <n v="7.6"/>
    <n v="1.17"/>
    <n v="10170"/>
    <s v="estimate"/>
    <n v="35323"/>
    <n v="7151"/>
    <n v="0"/>
    <n v="68"/>
    <n v="0"/>
    <m/>
    <n v="42542"/>
    <m/>
    <m/>
    <n v="4"/>
    <n v="4"/>
    <n v="28"/>
    <n v="28"/>
    <s v="Yes"/>
    <s v="Moorpark College"/>
    <s v="Oxnard College"/>
    <m/>
    <m/>
    <m/>
    <m/>
    <m/>
    <m/>
    <m/>
    <m/>
    <s v="No"/>
    <m/>
    <n v="139"/>
    <n v="4384"/>
    <n v="0"/>
    <n v="0"/>
    <n v="0"/>
    <n v="65"/>
    <n v="37"/>
    <n v="16"/>
    <n v="3"/>
    <n v="0"/>
    <n v="3"/>
    <n v="0"/>
    <s v="No"/>
    <m/>
    <m/>
    <s v="No"/>
    <s v="No"/>
    <n v="277023"/>
    <n v="315"/>
    <n v="0.36240641266890811"/>
    <n v="0.11542250091909523"/>
    <n v="0.11805325568033997"/>
    <n v="0"/>
    <n v="0.40411783073165658"/>
    <n v="0"/>
    <m/>
    <n v="0"/>
    <n v="0.48045966834924814"/>
    <n v="0.51954033165075175"/>
    <m/>
    <m/>
    <m/>
    <m/>
    <m/>
    <m/>
    <m/>
    <m/>
    <m/>
    <m/>
    <m/>
    <n v="1350.5372681704266"/>
    <x v="2"/>
  </r>
  <r>
    <s v="Ventura CCD"/>
    <x v="106"/>
    <s v="683"/>
    <s v="Multi-College District"/>
    <x v="4"/>
    <n v="0.6003644596609421"/>
    <n v="0.22475012424761168"/>
    <n v="0.23"/>
    <n v="41.4"/>
    <n v="19.3"/>
    <n v="20140"/>
    <x v="8"/>
    <x v="944"/>
    <x v="70"/>
    <x v="14"/>
    <n v="48"/>
    <n v="587"/>
    <n v="42"/>
    <n v="49"/>
    <m/>
    <n v="29200"/>
    <m/>
    <m/>
    <m/>
    <m/>
    <m/>
    <n v="3986"/>
    <m/>
    <m/>
    <m/>
    <n v="33186"/>
    <n v="0"/>
    <m/>
    <m/>
    <m/>
    <m/>
    <m/>
    <m/>
    <m/>
    <m/>
    <m/>
    <n v="0"/>
    <n v="1425"/>
    <m/>
    <m/>
    <m/>
    <m/>
    <m/>
    <m/>
    <m/>
    <n v="21300"/>
    <m/>
    <n v="22725"/>
    <n v="0"/>
    <m/>
    <m/>
    <m/>
    <m/>
    <m/>
    <m/>
    <m/>
    <m/>
    <m/>
    <n v="0"/>
    <n v="7600"/>
    <m/>
    <m/>
    <m/>
    <m/>
    <m/>
    <m/>
    <m/>
    <n v="54158"/>
    <m/>
    <n v="61758"/>
    <n v="0"/>
    <m/>
    <m/>
    <m/>
    <m/>
    <m/>
    <m/>
    <m/>
    <m/>
    <m/>
    <n v="0"/>
    <n v="7600"/>
    <n v="0"/>
    <n v="0"/>
    <n v="0"/>
    <n v="0"/>
    <n v="0"/>
    <n v="0"/>
    <n v="0"/>
    <n v="54158"/>
    <n v="0"/>
    <n v="61758"/>
    <n v="0"/>
    <m/>
    <m/>
    <m/>
    <m/>
    <m/>
    <m/>
    <m/>
    <m/>
    <m/>
    <n v="0"/>
    <n v="0"/>
    <m/>
    <m/>
    <m/>
    <m/>
    <m/>
    <m/>
    <m/>
    <m/>
    <m/>
    <n v="0"/>
    <n v="0"/>
    <n v="0"/>
    <n v="0"/>
    <n v="0"/>
    <n v="0"/>
    <n v="0"/>
    <n v="0"/>
    <n v="0"/>
    <n v="0"/>
    <n v="0"/>
    <n v="0"/>
    <n v="0"/>
    <m/>
    <m/>
    <m/>
    <m/>
    <m/>
    <m/>
    <m/>
    <m/>
    <n v="0"/>
    <n v="0"/>
    <m/>
    <m/>
    <m/>
    <m/>
    <m/>
    <m/>
    <m/>
    <m/>
    <n v="0"/>
    <n v="0"/>
    <n v="0"/>
    <n v="0"/>
    <n v="0"/>
    <n v="0"/>
    <n v="0"/>
    <n v="0"/>
    <n v="0"/>
    <n v="0"/>
    <n v="0"/>
    <n v="9258"/>
    <m/>
    <m/>
    <m/>
    <m/>
    <m/>
    <m/>
    <m/>
    <n v="504"/>
    <m/>
    <n v="9762"/>
    <n v="55911"/>
    <n v="61758"/>
    <n v="127431"/>
    <s v="Dean or other administrator"/>
    <m/>
    <s v="No"/>
    <s v="PhD"/>
    <m/>
    <m/>
    <s v="Stipend"/>
    <m/>
    <n v="2577"/>
    <n v="4085"/>
    <n v="0"/>
    <n v="0"/>
    <n v="90817"/>
    <n v="0"/>
    <n v="0"/>
    <n v="228"/>
    <n v="0"/>
    <n v="126"/>
    <n v="0"/>
    <n v="0"/>
    <n v="954"/>
    <s v="No"/>
    <m/>
    <n v="2"/>
    <n v="2.5"/>
    <n v="0"/>
    <n v="4"/>
    <n v="4"/>
    <n v="3.6"/>
    <n v="6.1"/>
    <n v="1.17"/>
    <n v="8513"/>
    <s v="estimate"/>
    <n v="42038"/>
    <n v="22344"/>
    <m/>
    <m/>
    <m/>
    <m/>
    <n v="64382"/>
    <n v="35"/>
    <n v="24"/>
    <m/>
    <n v="52"/>
    <n v="28"/>
    <n v="4"/>
    <s v="Yes"/>
    <s v="Moorpark College"/>
    <s v="Oxnard College"/>
    <s v="UC Santa Barbara"/>
    <m/>
    <m/>
    <m/>
    <m/>
    <m/>
    <m/>
    <m/>
    <s v="No"/>
    <m/>
    <n v="139"/>
    <n v="4470"/>
    <n v="1"/>
    <n v="1"/>
    <n v="17"/>
    <n v="65"/>
    <n v="37"/>
    <n v="16"/>
    <n v="3"/>
    <n v="0"/>
    <n v="3"/>
    <n v="0"/>
    <s v="No"/>
    <m/>
    <s v="No"/>
    <s v="No"/>
    <s v="No"/>
    <n v="228656"/>
    <n v="345"/>
    <n v="0.26042328789697955"/>
    <n v="0"/>
    <n v="0.1783318030934388"/>
    <n v="0"/>
    <n v="0.48463874567412951"/>
    <n v="0"/>
    <n v="0"/>
    <n v="7.6606163335452129E-2"/>
    <n v="0.43875509099041832"/>
    <n v="0.48463874567412951"/>
    <m/>
    <s v="Yes"/>
    <m/>
    <m/>
    <s v="College Foundation"/>
    <s v="Grant Outside of College"/>
    <s v="Textbook Donations from Faculty"/>
    <s v="Textbook Donations from Publisher"/>
    <m/>
    <m/>
    <m/>
    <n v="1631.8207650273223"/>
    <x v="0"/>
  </r>
  <r>
    <s v="Victor Valley CCD"/>
    <x v="107"/>
    <s v="991"/>
    <s v="Single College District"/>
    <x v="2"/>
    <n v="0.75701237287037637"/>
    <n v="0.41666126838116213"/>
    <n v="0.11"/>
    <n v="49.3"/>
    <n v="33.9"/>
    <n v="20060"/>
    <x v="0"/>
    <x v="945"/>
    <x v="192"/>
    <x v="3"/>
    <n v="26"/>
    <n v="355"/>
    <n v="30"/>
    <n v="35"/>
    <s v="31 + Wireless Access"/>
    <n v="25915"/>
    <m/>
    <n v="0"/>
    <n v="35926"/>
    <n v="0"/>
    <n v="0"/>
    <m/>
    <m/>
    <n v="0"/>
    <n v="0"/>
    <n v="61841"/>
    <n v="0"/>
    <m/>
    <n v="0"/>
    <n v="26921"/>
    <n v="0"/>
    <n v="0"/>
    <m/>
    <m/>
    <n v="0"/>
    <n v="0"/>
    <n v="26921"/>
    <n v="3673"/>
    <m/>
    <n v="0"/>
    <n v="0"/>
    <n v="0"/>
    <n v="0"/>
    <m/>
    <m/>
    <n v="0"/>
    <n v="0"/>
    <n v="3673"/>
    <m/>
    <m/>
    <m/>
    <m/>
    <m/>
    <m/>
    <m/>
    <m/>
    <m/>
    <m/>
    <n v="0"/>
    <m/>
    <m/>
    <m/>
    <m/>
    <m/>
    <m/>
    <m/>
    <m/>
    <m/>
    <m/>
    <m/>
    <m/>
    <m/>
    <m/>
    <m/>
    <m/>
    <m/>
    <m/>
    <m/>
    <m/>
    <m/>
    <m/>
    <n v="2971"/>
    <m/>
    <n v="0"/>
    <n v="0"/>
    <n v="0"/>
    <m/>
    <m/>
    <n v="42650"/>
    <n v="0"/>
    <n v="0"/>
    <n v="45621"/>
    <m/>
    <m/>
    <m/>
    <m/>
    <m/>
    <m/>
    <m/>
    <m/>
    <m/>
    <m/>
    <m/>
    <m/>
    <m/>
    <m/>
    <m/>
    <m/>
    <m/>
    <m/>
    <m/>
    <m/>
    <m/>
    <m/>
    <n v="2830"/>
    <m/>
    <n v="0"/>
    <n v="0"/>
    <n v="0"/>
    <m/>
    <m/>
    <n v="0"/>
    <n v="0"/>
    <n v="0"/>
    <n v="2830"/>
    <m/>
    <m/>
    <m/>
    <m/>
    <m/>
    <m/>
    <m/>
    <m/>
    <m/>
    <m/>
    <m/>
    <m/>
    <m/>
    <m/>
    <m/>
    <m/>
    <m/>
    <m/>
    <m/>
    <m/>
    <m/>
    <m/>
    <m/>
    <m/>
    <m/>
    <m/>
    <m/>
    <m/>
    <m/>
    <m/>
    <m/>
    <m/>
    <m/>
    <m/>
    <m/>
    <m/>
    <m/>
    <m/>
    <m/>
    <m/>
    <m/>
    <n v="92435"/>
    <n v="48451"/>
    <n v="140886"/>
    <s v="Department chair (Faculty position)"/>
    <s v="Two full-time faculty librarians"/>
    <s v="yes"/>
    <m/>
    <m/>
    <m/>
    <s v="Stipend"/>
    <m/>
    <n v="720"/>
    <n v="1009"/>
    <n v="51"/>
    <n v="51"/>
    <n v="54856"/>
    <n v="0"/>
    <n v="0"/>
    <n v="346"/>
    <m/>
    <n v="104604"/>
    <n v="164"/>
    <n v="170"/>
    <n v="10386"/>
    <m/>
    <m/>
    <n v="7"/>
    <n v="3.71"/>
    <m/>
    <m/>
    <n v="6"/>
    <n v="6"/>
    <n v="9.7100000000000009"/>
    <n v="1"/>
    <n v="11146"/>
    <s v="actual"/>
    <n v="13509"/>
    <n v="8041"/>
    <n v="24286"/>
    <n v="2786"/>
    <m/>
    <n v="0"/>
    <n v="45386"/>
    <m/>
    <m/>
    <n v="44"/>
    <n v="42"/>
    <n v="209"/>
    <n v="63"/>
    <m/>
    <m/>
    <m/>
    <m/>
    <m/>
    <m/>
    <m/>
    <m/>
    <m/>
    <m/>
    <m/>
    <m/>
    <m/>
    <n v="137"/>
    <n v="1734"/>
    <n v="0"/>
    <n v="0"/>
    <n v="0"/>
    <n v="65"/>
    <n v="47"/>
    <n v="47"/>
    <n v="5"/>
    <n v="0"/>
    <n v="5"/>
    <n v="0"/>
    <m/>
    <m/>
    <m/>
    <m/>
    <m/>
    <n v="143253"/>
    <n v="53"/>
    <n v="0.43894354300640231"/>
    <n v="0.19108357111423421"/>
    <n v="2.6070723847649874E-2"/>
    <n v="0"/>
    <n v="0.32381499936118563"/>
    <n v="2.0087162670527944E-2"/>
    <m/>
    <n v="0"/>
    <n v="0.65609783796828647"/>
    <n v="0.34390216203171359"/>
    <m/>
    <m/>
    <m/>
    <m/>
    <m/>
    <m/>
    <m/>
    <m/>
    <m/>
    <m/>
    <m/>
    <n v="938.09570889116935"/>
    <x v="0"/>
  </r>
  <r>
    <s v="Victor Valley CCD"/>
    <x v="107"/>
    <s v="991"/>
    <s v="Single College District"/>
    <x v="2"/>
    <n v="0.75701237287037637"/>
    <n v="0.41666126838116213"/>
    <n v="0.11"/>
    <n v="49.3"/>
    <n v="33.9"/>
    <n v="20070"/>
    <x v="1"/>
    <x v="946"/>
    <x v="192"/>
    <x v="3"/>
    <n v="26"/>
    <n v="355"/>
    <n v="30"/>
    <n v="35"/>
    <s v="31 + Wireless Access"/>
    <n v="26927"/>
    <m/>
    <n v="0"/>
    <n v="53006"/>
    <n v="0"/>
    <n v="0"/>
    <m/>
    <m/>
    <n v="0"/>
    <n v="0"/>
    <n v="79933"/>
    <n v="0"/>
    <m/>
    <n v="0"/>
    <n v="28056"/>
    <n v="0"/>
    <n v="0"/>
    <m/>
    <m/>
    <n v="0"/>
    <n v="0"/>
    <n v="28056"/>
    <n v="4727"/>
    <m/>
    <n v="0"/>
    <n v="0"/>
    <n v="0"/>
    <n v="0"/>
    <m/>
    <m/>
    <n v="0"/>
    <n v="0"/>
    <n v="4727"/>
    <m/>
    <m/>
    <m/>
    <m/>
    <m/>
    <m/>
    <m/>
    <m/>
    <m/>
    <m/>
    <n v="0"/>
    <m/>
    <m/>
    <m/>
    <m/>
    <m/>
    <m/>
    <m/>
    <m/>
    <m/>
    <m/>
    <m/>
    <m/>
    <m/>
    <m/>
    <m/>
    <m/>
    <m/>
    <m/>
    <m/>
    <m/>
    <m/>
    <m/>
    <n v="3000"/>
    <m/>
    <n v="0"/>
    <n v="0"/>
    <n v="0"/>
    <m/>
    <m/>
    <n v="32922"/>
    <n v="0"/>
    <n v="0"/>
    <n v="35922"/>
    <m/>
    <m/>
    <m/>
    <m/>
    <m/>
    <m/>
    <m/>
    <m/>
    <m/>
    <m/>
    <m/>
    <m/>
    <m/>
    <m/>
    <m/>
    <m/>
    <m/>
    <m/>
    <m/>
    <m/>
    <m/>
    <m/>
    <n v="1848"/>
    <m/>
    <n v="0"/>
    <n v="0"/>
    <n v="0"/>
    <m/>
    <m/>
    <n v="0"/>
    <n v="0"/>
    <n v="0"/>
    <n v="1848"/>
    <m/>
    <m/>
    <m/>
    <m/>
    <m/>
    <m/>
    <m/>
    <m/>
    <m/>
    <m/>
    <m/>
    <m/>
    <m/>
    <m/>
    <m/>
    <m/>
    <m/>
    <m/>
    <m/>
    <m/>
    <m/>
    <m/>
    <m/>
    <m/>
    <m/>
    <m/>
    <m/>
    <m/>
    <m/>
    <m/>
    <m/>
    <m/>
    <m/>
    <m/>
    <m/>
    <m/>
    <m/>
    <m/>
    <m/>
    <m/>
    <m/>
    <n v="112716"/>
    <n v="37770"/>
    <n v="150486"/>
    <s v="Department chair (Faculty position)"/>
    <s v="Two full-time faculty librarians"/>
    <s v="yes"/>
    <m/>
    <m/>
    <m/>
    <s v="Stipend"/>
    <m/>
    <n v="1104"/>
    <n v="1433"/>
    <n v="110"/>
    <n v="110"/>
    <n v="56152"/>
    <n v="0"/>
    <n v="0"/>
    <n v="331"/>
    <m/>
    <n v="105660"/>
    <n v="188"/>
    <n v="254"/>
    <n v="10640"/>
    <m/>
    <m/>
    <n v="7"/>
    <n v="3.71"/>
    <m/>
    <m/>
    <n v="6"/>
    <n v="6"/>
    <n v="9.7100000000000009"/>
    <n v="1"/>
    <n v="9900"/>
    <s v="actual"/>
    <n v="11539"/>
    <n v="9046"/>
    <n v="20828"/>
    <n v="2646"/>
    <m/>
    <n v="0"/>
    <n v="44059"/>
    <m/>
    <m/>
    <n v="43"/>
    <n v="35"/>
    <n v="179"/>
    <n v="68"/>
    <m/>
    <m/>
    <m/>
    <m/>
    <m/>
    <m/>
    <m/>
    <m/>
    <m/>
    <m/>
    <m/>
    <m/>
    <m/>
    <n v="140"/>
    <n v="1735"/>
    <n v="0"/>
    <n v="0"/>
    <n v="0"/>
    <n v="65"/>
    <n v="47"/>
    <n v="47"/>
    <n v="5"/>
    <n v="0"/>
    <n v="5"/>
    <n v="0"/>
    <m/>
    <m/>
    <m/>
    <m/>
    <m/>
    <n v="141177"/>
    <n v="27"/>
    <n v="0.53116568983161228"/>
    <n v="0.18643594753000278"/>
    <n v="3.141155987932432E-2"/>
    <n v="0"/>
    <n v="0.23870659064630598"/>
    <n v="1.2280212112754674E-2"/>
    <m/>
    <n v="0"/>
    <n v="0.7490131972409394"/>
    <n v="0.25098680275906066"/>
    <m/>
    <m/>
    <m/>
    <m/>
    <m/>
    <m/>
    <m/>
    <m/>
    <m/>
    <m/>
    <m/>
    <n v="870.27272816438483"/>
    <x v="0"/>
  </r>
  <r>
    <s v="Victor Valley CCD"/>
    <x v="107"/>
    <s v="991"/>
    <s v="Single College District"/>
    <x v="2"/>
    <n v="0.75701237287037637"/>
    <n v="0.41666126838116213"/>
    <n v="0.11"/>
    <n v="49.3"/>
    <n v="33.9"/>
    <n v="20080"/>
    <x v="2"/>
    <x v="947"/>
    <x v="192"/>
    <x v="3"/>
    <n v="26"/>
    <n v="355"/>
    <n v="30"/>
    <n v="35"/>
    <s v="NA - Unlimited wireless access"/>
    <n v="24890"/>
    <m/>
    <m/>
    <n v="35428"/>
    <m/>
    <m/>
    <m/>
    <m/>
    <m/>
    <m/>
    <n v="60318"/>
    <m/>
    <m/>
    <m/>
    <m/>
    <m/>
    <m/>
    <m/>
    <m/>
    <m/>
    <m/>
    <n v="0"/>
    <m/>
    <m/>
    <m/>
    <n v="26594"/>
    <m/>
    <m/>
    <m/>
    <m/>
    <m/>
    <m/>
    <n v="26594"/>
    <n v="4262"/>
    <m/>
    <m/>
    <m/>
    <m/>
    <m/>
    <m/>
    <m/>
    <m/>
    <m/>
    <n v="4262"/>
    <m/>
    <m/>
    <m/>
    <m/>
    <m/>
    <m/>
    <m/>
    <m/>
    <m/>
    <m/>
    <m/>
    <m/>
    <m/>
    <m/>
    <m/>
    <m/>
    <m/>
    <m/>
    <m/>
    <m/>
    <m/>
    <m/>
    <n v="2590"/>
    <m/>
    <m/>
    <m/>
    <m/>
    <m/>
    <m/>
    <n v="33788"/>
    <m/>
    <m/>
    <n v="36378"/>
    <m/>
    <m/>
    <m/>
    <m/>
    <m/>
    <m/>
    <m/>
    <m/>
    <m/>
    <m/>
    <m/>
    <m/>
    <m/>
    <m/>
    <m/>
    <m/>
    <m/>
    <m/>
    <m/>
    <m/>
    <m/>
    <m/>
    <n v="2561"/>
    <m/>
    <m/>
    <m/>
    <m/>
    <m/>
    <m/>
    <m/>
    <m/>
    <m/>
    <n v="2561"/>
    <m/>
    <m/>
    <m/>
    <m/>
    <m/>
    <m/>
    <m/>
    <m/>
    <m/>
    <m/>
    <m/>
    <m/>
    <m/>
    <m/>
    <m/>
    <m/>
    <m/>
    <m/>
    <m/>
    <m/>
    <m/>
    <m/>
    <m/>
    <m/>
    <m/>
    <m/>
    <m/>
    <m/>
    <m/>
    <m/>
    <m/>
    <m/>
    <m/>
    <m/>
    <m/>
    <m/>
    <m/>
    <m/>
    <m/>
    <m/>
    <n v="0"/>
    <n v="91174"/>
    <n v="38939"/>
    <n v="130113"/>
    <s v="Dean or other administrator"/>
    <m/>
    <s v="No"/>
    <s v="PhD"/>
    <m/>
    <m/>
    <s v="Stipend"/>
    <m/>
    <n v="1108"/>
    <n v="1161"/>
    <n v="57"/>
    <n v="57"/>
    <n v="54431"/>
    <n v="0"/>
    <n v="0"/>
    <n v="285"/>
    <m/>
    <n v="248"/>
    <n v="185"/>
    <n v="281"/>
    <n v="10940"/>
    <m/>
    <m/>
    <n v="5"/>
    <n v="3.71"/>
    <m/>
    <m/>
    <n v="6"/>
    <n v="6"/>
    <n v="9.7100000000000009"/>
    <n v="0.57999999999999996"/>
    <n v="9916"/>
    <s v="actual"/>
    <n v="10904"/>
    <n v="14654"/>
    <n v="8343"/>
    <n v="2729"/>
    <m/>
    <m/>
    <n v="36630"/>
    <m/>
    <m/>
    <n v="76"/>
    <n v="73"/>
    <n v="199"/>
    <n v="73"/>
    <m/>
    <m/>
    <m/>
    <m/>
    <m/>
    <m/>
    <m/>
    <m/>
    <m/>
    <m/>
    <m/>
    <m/>
    <m/>
    <n v="140"/>
    <n v="3411"/>
    <n v="0"/>
    <n v="0"/>
    <n v="0"/>
    <n v="65"/>
    <n v="40"/>
    <n v="40"/>
    <n v="5"/>
    <n v="0"/>
    <n v="5"/>
    <n v="0"/>
    <m/>
    <m/>
    <m/>
    <m/>
    <m/>
    <n v="161867"/>
    <n v="46"/>
    <n v="0.46358165594521683"/>
    <n v="0"/>
    <n v="0.2043915673299363"/>
    <n v="3.2756142737466666E-2"/>
    <n v="0.27958774296188699"/>
    <n v="1.9682891025493227E-2"/>
    <m/>
    <n v="0"/>
    <n v="0.70072936601261981"/>
    <n v="0.29927063398738019"/>
    <m/>
    <m/>
    <m/>
    <m/>
    <m/>
    <m/>
    <m/>
    <m/>
    <m/>
    <m/>
    <m/>
    <n v="981.99845029670553"/>
    <x v="0"/>
  </r>
  <r>
    <s v="Victor Valley CCD"/>
    <x v="107"/>
    <s v="991"/>
    <s v="Single College District"/>
    <x v="2"/>
    <n v="0.75701237287037637"/>
    <n v="0.41666126838116213"/>
    <n v="0.11"/>
    <n v="49.3"/>
    <n v="33.9"/>
    <n v="20090"/>
    <x v="3"/>
    <x v="948"/>
    <x v="192"/>
    <x v="3"/>
    <n v="26"/>
    <n v="355"/>
    <n v="30"/>
    <n v="35"/>
    <s v="NA - Unlimited wireless access"/>
    <n v="25036"/>
    <m/>
    <m/>
    <n v="27526"/>
    <m/>
    <m/>
    <m/>
    <m/>
    <m/>
    <m/>
    <n v="52562"/>
    <m/>
    <m/>
    <m/>
    <m/>
    <m/>
    <m/>
    <m/>
    <m/>
    <m/>
    <m/>
    <n v="0"/>
    <m/>
    <m/>
    <m/>
    <n v="24982"/>
    <m/>
    <m/>
    <m/>
    <m/>
    <m/>
    <m/>
    <n v="24982"/>
    <n v="4151"/>
    <m/>
    <m/>
    <m/>
    <m/>
    <m/>
    <m/>
    <m/>
    <m/>
    <m/>
    <n v="4151"/>
    <m/>
    <m/>
    <m/>
    <m/>
    <m/>
    <m/>
    <m/>
    <m/>
    <m/>
    <m/>
    <m/>
    <m/>
    <m/>
    <m/>
    <m/>
    <m/>
    <m/>
    <m/>
    <m/>
    <m/>
    <m/>
    <m/>
    <n v="2699"/>
    <m/>
    <m/>
    <m/>
    <m/>
    <m/>
    <m/>
    <n v="28647"/>
    <m/>
    <m/>
    <n v="31346"/>
    <m/>
    <m/>
    <m/>
    <m/>
    <m/>
    <m/>
    <m/>
    <m/>
    <m/>
    <m/>
    <m/>
    <m/>
    <m/>
    <m/>
    <m/>
    <m/>
    <m/>
    <m/>
    <m/>
    <m/>
    <m/>
    <m/>
    <n v="1326"/>
    <m/>
    <m/>
    <m/>
    <m/>
    <m/>
    <m/>
    <m/>
    <m/>
    <m/>
    <n v="1326"/>
    <m/>
    <m/>
    <m/>
    <m/>
    <m/>
    <m/>
    <m/>
    <m/>
    <m/>
    <m/>
    <m/>
    <m/>
    <m/>
    <m/>
    <m/>
    <m/>
    <m/>
    <m/>
    <m/>
    <m/>
    <m/>
    <m/>
    <m/>
    <m/>
    <m/>
    <m/>
    <m/>
    <m/>
    <m/>
    <m/>
    <m/>
    <m/>
    <m/>
    <m/>
    <m/>
    <m/>
    <m/>
    <m/>
    <m/>
    <m/>
    <n v="0"/>
    <n v="81695"/>
    <n v="32672"/>
    <n v="114367"/>
    <s v="Dean or other administrator"/>
    <m/>
    <s v="No"/>
    <s v="PhD"/>
    <m/>
    <m/>
    <s v="Stipend"/>
    <m/>
    <n v="1319"/>
    <n v="1411"/>
    <n v="40"/>
    <n v="45"/>
    <n v="55342"/>
    <n v="0"/>
    <n v="0"/>
    <n v="284"/>
    <m/>
    <n v="248"/>
    <n v="108"/>
    <n v="126"/>
    <n v="10923"/>
    <m/>
    <m/>
    <n v="5"/>
    <n v="3.71"/>
    <m/>
    <m/>
    <n v="6"/>
    <n v="6"/>
    <n v="9.7100000000000009"/>
    <n v="2"/>
    <n v="6007"/>
    <s v="actual"/>
    <n v="12156"/>
    <n v="24998"/>
    <n v="10333"/>
    <n v="2791"/>
    <m/>
    <m/>
    <n v="50278"/>
    <m/>
    <m/>
    <n v="162"/>
    <n v="151"/>
    <n v="168"/>
    <n v="53"/>
    <m/>
    <m/>
    <m/>
    <m/>
    <m/>
    <m/>
    <m/>
    <m/>
    <m/>
    <m/>
    <m/>
    <m/>
    <m/>
    <n v="131"/>
    <n v="3699"/>
    <n v="0"/>
    <n v="0"/>
    <n v="0"/>
    <n v="65"/>
    <n v="40"/>
    <n v="40"/>
    <n v="5"/>
    <n v="0"/>
    <n v="5"/>
    <n v="0"/>
    <m/>
    <m/>
    <m/>
    <m/>
    <m/>
    <n v="191139"/>
    <n v="34"/>
    <n v="0.45959061617424607"/>
    <n v="0"/>
    <n v="0.21843713658660277"/>
    <n v="3.6295434871947328E-2"/>
    <n v="0.27408255878006765"/>
    <n v="1.1594253587136149E-2"/>
    <m/>
    <n v="0"/>
    <n v="0.71432318763279612"/>
    <n v="0.28567681236720383"/>
    <m/>
    <m/>
    <m/>
    <m/>
    <m/>
    <m/>
    <m/>
    <m/>
    <m/>
    <m/>
    <m/>
    <n v="1050.9565004168494"/>
    <x v="2"/>
  </r>
  <r>
    <s v="Victor Valley CCD"/>
    <x v="107"/>
    <s v="991"/>
    <s v="Single College District"/>
    <x v="2"/>
    <n v="0.75701237287037637"/>
    <n v="0.41666126838116213"/>
    <n v="0.11"/>
    <n v="49.3"/>
    <n v="33.9"/>
    <n v="20100"/>
    <x v="4"/>
    <x v="949"/>
    <x v="192"/>
    <x v="3"/>
    <n v="26"/>
    <n v="355"/>
    <n v="30"/>
    <n v="35"/>
    <s v="NA - Unlimited wireless access"/>
    <n v="9174"/>
    <m/>
    <m/>
    <m/>
    <m/>
    <m/>
    <m/>
    <m/>
    <m/>
    <m/>
    <n v="9174"/>
    <m/>
    <m/>
    <m/>
    <m/>
    <m/>
    <m/>
    <m/>
    <m/>
    <m/>
    <m/>
    <n v="0"/>
    <n v="774"/>
    <m/>
    <m/>
    <m/>
    <m/>
    <m/>
    <m/>
    <m/>
    <m/>
    <m/>
    <n v="774"/>
    <n v="1704"/>
    <m/>
    <m/>
    <m/>
    <m/>
    <m/>
    <m/>
    <m/>
    <m/>
    <m/>
    <n v="1704"/>
    <m/>
    <m/>
    <m/>
    <m/>
    <m/>
    <m/>
    <m/>
    <m/>
    <m/>
    <m/>
    <m/>
    <m/>
    <m/>
    <m/>
    <m/>
    <m/>
    <m/>
    <m/>
    <m/>
    <m/>
    <m/>
    <m/>
    <n v="25361"/>
    <m/>
    <m/>
    <m/>
    <m/>
    <m/>
    <m/>
    <n v="28091"/>
    <m/>
    <m/>
    <n v="53452"/>
    <m/>
    <m/>
    <m/>
    <m/>
    <m/>
    <m/>
    <m/>
    <m/>
    <m/>
    <m/>
    <m/>
    <m/>
    <m/>
    <m/>
    <m/>
    <m/>
    <m/>
    <m/>
    <m/>
    <m/>
    <m/>
    <m/>
    <n v="2061"/>
    <m/>
    <m/>
    <m/>
    <m/>
    <m/>
    <m/>
    <m/>
    <m/>
    <m/>
    <n v="2061"/>
    <m/>
    <m/>
    <m/>
    <m/>
    <m/>
    <m/>
    <m/>
    <m/>
    <m/>
    <m/>
    <m/>
    <m/>
    <m/>
    <m/>
    <m/>
    <m/>
    <m/>
    <m/>
    <m/>
    <m/>
    <m/>
    <m/>
    <m/>
    <m/>
    <m/>
    <m/>
    <m/>
    <m/>
    <m/>
    <m/>
    <m/>
    <m/>
    <m/>
    <m/>
    <m/>
    <m/>
    <m/>
    <m/>
    <m/>
    <m/>
    <n v="0"/>
    <n v="11652"/>
    <n v="55513"/>
    <n v="67165"/>
    <s v="Dean or other administrator"/>
    <m/>
    <s v="No"/>
    <s v="PhD"/>
    <m/>
    <m/>
    <s v="Stipend"/>
    <m/>
    <n v="878"/>
    <n v="966"/>
    <n v="95"/>
    <n v="103"/>
    <n v="56119"/>
    <n v="0"/>
    <n v="0"/>
    <n v="74"/>
    <m/>
    <n v="249"/>
    <n v="180"/>
    <n v="271"/>
    <n v="11110"/>
    <m/>
    <m/>
    <n v="5"/>
    <n v="3.71"/>
    <m/>
    <m/>
    <n v="6"/>
    <n v="6"/>
    <n v="9.7100000000000009"/>
    <n v="2.25"/>
    <n v="11286"/>
    <s v="actual"/>
    <n v="19979"/>
    <n v="35231"/>
    <n v="9548"/>
    <n v="4565"/>
    <m/>
    <m/>
    <n v="69323"/>
    <m/>
    <m/>
    <n v="100"/>
    <n v="93"/>
    <n v="141"/>
    <n v="46"/>
    <m/>
    <m/>
    <m/>
    <m/>
    <m/>
    <m/>
    <m/>
    <m/>
    <m/>
    <m/>
    <m/>
    <m/>
    <m/>
    <n v="154"/>
    <n v="4366"/>
    <n v="0"/>
    <n v="0"/>
    <n v="0"/>
    <n v="65"/>
    <n v="40"/>
    <n v="40"/>
    <n v="5"/>
    <n v="0"/>
    <n v="5"/>
    <n v="0"/>
    <m/>
    <m/>
    <m/>
    <m/>
    <m/>
    <n v="235973"/>
    <n v="31"/>
    <n v="0.13658899724558923"/>
    <n v="0"/>
    <n v="1.1523859152832577E-2"/>
    <n v="2.5370356584530632E-2"/>
    <n v="0.79583116206357474"/>
    <n v="3.0685624953472792E-2"/>
    <m/>
    <n v="0"/>
    <n v="0.17348321298295244"/>
    <n v="0.82651678701704756"/>
    <m/>
    <m/>
    <m/>
    <m/>
    <m/>
    <m/>
    <m/>
    <m/>
    <m/>
    <m/>
    <m/>
    <n v="1063.8291206905028"/>
    <x v="2"/>
  </r>
  <r>
    <s v="Victor Valley CCD"/>
    <x v="107"/>
    <s v="991"/>
    <s v="Single College District"/>
    <x v="2"/>
    <n v="0.75701237287037637"/>
    <n v="0.41666126838116213"/>
    <n v="0.11"/>
    <n v="49.3"/>
    <n v="33.9"/>
    <n v="20110"/>
    <x v="5"/>
    <x v="950"/>
    <x v="192"/>
    <x v="3"/>
    <n v="26"/>
    <n v="355"/>
    <n v="30"/>
    <n v="35"/>
    <s v=" - Unlimted wireless access"/>
    <n v="56062"/>
    <m/>
    <m/>
    <m/>
    <m/>
    <m/>
    <m/>
    <m/>
    <m/>
    <n v="7115"/>
    <n v="63177"/>
    <n v="4100"/>
    <m/>
    <m/>
    <m/>
    <m/>
    <m/>
    <m/>
    <m/>
    <m/>
    <m/>
    <n v="4100"/>
    <n v="7660"/>
    <m/>
    <m/>
    <m/>
    <m/>
    <m/>
    <m/>
    <m/>
    <m/>
    <n v="1847"/>
    <n v="9507"/>
    <n v="662"/>
    <m/>
    <m/>
    <m/>
    <m/>
    <m/>
    <m/>
    <m/>
    <m/>
    <n v="1027"/>
    <n v="1689"/>
    <m/>
    <m/>
    <m/>
    <m/>
    <m/>
    <m/>
    <m/>
    <m/>
    <m/>
    <m/>
    <m/>
    <m/>
    <m/>
    <m/>
    <m/>
    <m/>
    <m/>
    <m/>
    <m/>
    <m/>
    <m/>
    <m/>
    <n v="25400"/>
    <m/>
    <n v="2819"/>
    <m/>
    <m/>
    <m/>
    <m/>
    <m/>
    <m/>
    <n v="30144"/>
    <n v="59363"/>
    <m/>
    <m/>
    <m/>
    <m/>
    <m/>
    <m/>
    <m/>
    <m/>
    <m/>
    <m/>
    <m/>
    <m/>
    <m/>
    <m/>
    <m/>
    <m/>
    <m/>
    <m/>
    <m/>
    <m/>
    <m/>
    <m/>
    <n v="3272"/>
    <m/>
    <m/>
    <m/>
    <m/>
    <m/>
    <m/>
    <m/>
    <m/>
    <m/>
    <n v="3272"/>
    <m/>
    <m/>
    <m/>
    <m/>
    <m/>
    <m/>
    <m/>
    <m/>
    <m/>
    <m/>
    <m/>
    <m/>
    <m/>
    <m/>
    <m/>
    <m/>
    <m/>
    <m/>
    <m/>
    <m/>
    <m/>
    <m/>
    <m/>
    <m/>
    <m/>
    <m/>
    <m/>
    <m/>
    <m/>
    <m/>
    <m/>
    <m/>
    <m/>
    <m/>
    <m/>
    <m/>
    <m/>
    <m/>
    <m/>
    <m/>
    <m/>
    <n v="72684"/>
    <n v="68424"/>
    <n v="141108"/>
    <s v="Dean or other administrator"/>
    <m/>
    <s v="No"/>
    <s v="PhD"/>
    <m/>
    <m/>
    <s v="Stipend"/>
    <m/>
    <n v="589"/>
    <n v="734"/>
    <m/>
    <m/>
    <n v="53001"/>
    <n v="0"/>
    <n v="0"/>
    <n v="74"/>
    <m/>
    <n v="248"/>
    <n v="196"/>
    <n v="294"/>
    <n v="10679"/>
    <m/>
    <m/>
    <n v="5"/>
    <n v="3.6"/>
    <m/>
    <m/>
    <n v="6"/>
    <n v="6"/>
    <n v="9.6"/>
    <n v="3.5"/>
    <n v="9023"/>
    <s v="actual"/>
    <n v="10941"/>
    <n v="34321"/>
    <n v="8651"/>
    <n v="2208"/>
    <m/>
    <m/>
    <n v="56121"/>
    <m/>
    <m/>
    <n v="96"/>
    <n v="72"/>
    <n v="120"/>
    <n v="41"/>
    <m/>
    <m/>
    <m/>
    <m/>
    <m/>
    <m/>
    <m/>
    <m/>
    <m/>
    <m/>
    <m/>
    <m/>
    <m/>
    <n v="149"/>
    <n v="4261"/>
    <n v="0"/>
    <n v="0"/>
    <n v="0"/>
    <n v="65"/>
    <n v="40"/>
    <n v="40"/>
    <n v="5"/>
    <n v="0"/>
    <n v="5"/>
    <n v="0"/>
    <m/>
    <m/>
    <m/>
    <m/>
    <m/>
    <n v="208686"/>
    <n v="20"/>
    <n v="0.44772089463389741"/>
    <n v="2.9055758709640844E-2"/>
    <n v="6.7373926354281827E-2"/>
    <n v="1.196955523428863E-2"/>
    <n v="0.42069195226351447"/>
    <n v="2.3187912804376789E-2"/>
    <m/>
    <n v="0"/>
    <n v="0.51509482098817927"/>
    <n v="0.48490517901182073"/>
    <m/>
    <m/>
    <m/>
    <m/>
    <m/>
    <m/>
    <m/>
    <m/>
    <m/>
    <m/>
    <m/>
    <n v="1026.9788888888911"/>
    <x v="0"/>
  </r>
  <r>
    <s v="Victor Valley CCD"/>
    <x v="107"/>
    <s v="991"/>
    <s v="Single College District"/>
    <x v="2"/>
    <n v="0.75701237287037637"/>
    <n v="0.41666126838116213"/>
    <n v="0.11"/>
    <n v="49.3"/>
    <n v="33.9"/>
    <n v="20120"/>
    <x v="6"/>
    <x v="951"/>
    <x v="192"/>
    <x v="3"/>
    <n v="26"/>
    <n v="355"/>
    <n v="30"/>
    <n v="35"/>
    <s v=" - Unlimted wireless access"/>
    <n v="56533"/>
    <m/>
    <m/>
    <m/>
    <m/>
    <m/>
    <m/>
    <m/>
    <m/>
    <n v="6651"/>
    <n v="63184"/>
    <m/>
    <m/>
    <m/>
    <m/>
    <m/>
    <m/>
    <m/>
    <m/>
    <m/>
    <m/>
    <m/>
    <n v="8626"/>
    <m/>
    <m/>
    <m/>
    <m/>
    <m/>
    <m/>
    <m/>
    <m/>
    <n v="1736"/>
    <n v="10362"/>
    <n v="1183"/>
    <m/>
    <m/>
    <m/>
    <m/>
    <m/>
    <m/>
    <m/>
    <m/>
    <m/>
    <n v="1183"/>
    <m/>
    <m/>
    <m/>
    <m/>
    <m/>
    <m/>
    <m/>
    <m/>
    <m/>
    <m/>
    <m/>
    <m/>
    <m/>
    <m/>
    <m/>
    <m/>
    <m/>
    <m/>
    <m/>
    <m/>
    <m/>
    <m/>
    <n v="23289"/>
    <m/>
    <m/>
    <m/>
    <m/>
    <m/>
    <m/>
    <m/>
    <m/>
    <n v="5447"/>
    <n v="28736"/>
    <m/>
    <m/>
    <m/>
    <m/>
    <m/>
    <m/>
    <m/>
    <m/>
    <m/>
    <m/>
    <m/>
    <m/>
    <m/>
    <m/>
    <m/>
    <m/>
    <m/>
    <m/>
    <m/>
    <m/>
    <m/>
    <m/>
    <n v="2628"/>
    <m/>
    <m/>
    <m/>
    <m/>
    <m/>
    <m/>
    <m/>
    <m/>
    <m/>
    <m/>
    <m/>
    <m/>
    <m/>
    <m/>
    <m/>
    <m/>
    <m/>
    <m/>
    <m/>
    <m/>
    <m/>
    <m/>
    <m/>
    <m/>
    <m/>
    <m/>
    <m/>
    <m/>
    <m/>
    <m/>
    <m/>
    <m/>
    <m/>
    <m/>
    <m/>
    <m/>
    <m/>
    <m/>
    <m/>
    <m/>
    <m/>
    <m/>
    <m/>
    <m/>
    <m/>
    <m/>
    <m/>
    <m/>
    <m/>
    <m/>
    <m/>
    <n v="73546"/>
    <n v="29919"/>
    <n v="103465"/>
    <s v="Dean or other administrator"/>
    <m/>
    <s v="No"/>
    <s v="PhD"/>
    <m/>
    <m/>
    <s v="Stipend"/>
    <m/>
    <n v="763"/>
    <n v="853"/>
    <m/>
    <m/>
    <n v="53742"/>
    <n v="2294"/>
    <n v="2294"/>
    <n v="57"/>
    <m/>
    <n v="248"/>
    <n v="180"/>
    <n v="205"/>
    <n v="10884"/>
    <m/>
    <m/>
    <n v="5"/>
    <n v="3.6"/>
    <m/>
    <m/>
    <n v="5"/>
    <n v="5"/>
    <n v="8.6"/>
    <n v="3.4"/>
    <n v="10795"/>
    <s v="actual"/>
    <n v="9215"/>
    <n v="30531"/>
    <n v="6357"/>
    <n v="2012"/>
    <m/>
    <m/>
    <n v="48115"/>
    <m/>
    <m/>
    <n v="23"/>
    <n v="21"/>
    <n v="160"/>
    <n v="34"/>
    <m/>
    <m/>
    <m/>
    <m/>
    <m/>
    <m/>
    <m/>
    <m/>
    <m/>
    <m/>
    <m/>
    <m/>
    <m/>
    <n v="129"/>
    <n v="3468"/>
    <n v="0"/>
    <n v="0"/>
    <n v="0"/>
    <n v="65"/>
    <n v="40"/>
    <n v="40"/>
    <n v="5"/>
    <n v="0"/>
    <n v="5"/>
    <n v="0"/>
    <m/>
    <m/>
    <m/>
    <m/>
    <m/>
    <n v="269424"/>
    <n v="12"/>
    <n v="0.61067994007635429"/>
    <n v="0"/>
    <n v="0.1001498091141932"/>
    <n v="1.1433818199391099E-2"/>
    <n v="0.27773643261006137"/>
    <n v="0"/>
    <m/>
    <n v="0"/>
    <n v="0.71082974919054753"/>
    <n v="0.28917025080945247"/>
    <m/>
    <m/>
    <m/>
    <m/>
    <m/>
    <m/>
    <m/>
    <m/>
    <m/>
    <m/>
    <m/>
    <n v="1086.8710520487298"/>
    <x v="0"/>
  </r>
  <r>
    <s v="Victor Valley CCD"/>
    <x v="107"/>
    <s v="991"/>
    <s v="Single College District"/>
    <x v="2"/>
    <n v="0.75701237287037637"/>
    <n v="0.41666126838116213"/>
    <n v="0.11"/>
    <n v="49.3"/>
    <n v="33.9"/>
    <n v="20130"/>
    <x v="7"/>
    <x v="952"/>
    <x v="192"/>
    <x v="3"/>
    <n v="26"/>
    <n v="355"/>
    <n v="30"/>
    <n v="35"/>
    <m/>
    <n v="28395"/>
    <m/>
    <m/>
    <m/>
    <m/>
    <m/>
    <m/>
    <n v="9436"/>
    <m/>
    <m/>
    <n v="37831"/>
    <n v="8991"/>
    <m/>
    <m/>
    <m/>
    <m/>
    <m/>
    <m/>
    <m/>
    <m/>
    <m/>
    <n v="8991"/>
    <n v="8040"/>
    <m/>
    <m/>
    <m/>
    <m/>
    <m/>
    <m/>
    <n v="2236"/>
    <m/>
    <m/>
    <n v="10276"/>
    <n v="115"/>
    <m/>
    <m/>
    <m/>
    <m/>
    <m/>
    <m/>
    <n v="1114"/>
    <m/>
    <m/>
    <n v="1229"/>
    <m/>
    <m/>
    <m/>
    <m/>
    <m/>
    <m/>
    <m/>
    <m/>
    <m/>
    <m/>
    <m/>
    <m/>
    <m/>
    <m/>
    <m/>
    <m/>
    <m/>
    <m/>
    <m/>
    <m/>
    <m/>
    <m/>
    <n v="33504"/>
    <m/>
    <m/>
    <m/>
    <m/>
    <m/>
    <n v="4500"/>
    <m/>
    <m/>
    <m/>
    <n v="38004"/>
    <m/>
    <m/>
    <m/>
    <m/>
    <m/>
    <m/>
    <m/>
    <m/>
    <m/>
    <m/>
    <m/>
    <m/>
    <m/>
    <m/>
    <m/>
    <m/>
    <m/>
    <m/>
    <m/>
    <m/>
    <m/>
    <m/>
    <n v="2775"/>
    <m/>
    <m/>
    <m/>
    <m/>
    <m/>
    <m/>
    <m/>
    <m/>
    <m/>
    <n v="2775"/>
    <m/>
    <m/>
    <m/>
    <m/>
    <m/>
    <m/>
    <m/>
    <m/>
    <m/>
    <m/>
    <m/>
    <m/>
    <m/>
    <m/>
    <m/>
    <m/>
    <m/>
    <m/>
    <m/>
    <m/>
    <m/>
    <m/>
    <m/>
    <m/>
    <m/>
    <m/>
    <m/>
    <m/>
    <m/>
    <m/>
    <n v="28270"/>
    <m/>
    <m/>
    <m/>
    <m/>
    <m/>
    <m/>
    <m/>
    <m/>
    <m/>
    <n v="28270"/>
    <n v="48107"/>
    <n v="50999"/>
    <n v="127376"/>
    <s v="Dean or other administrator"/>
    <m/>
    <s v="No"/>
    <s v="PhD"/>
    <m/>
    <m/>
    <s v="Stipend"/>
    <m/>
    <n v="1094"/>
    <n v="1250"/>
    <n v="65"/>
    <n v="0"/>
    <n v="54744"/>
    <n v="166"/>
    <n v="2460"/>
    <n v="66"/>
    <m/>
    <n v="248"/>
    <n v="93"/>
    <n v="164"/>
    <n v="3934"/>
    <m/>
    <m/>
    <n v="5"/>
    <n v="3.6"/>
    <n v="0"/>
    <n v="5"/>
    <n v="5"/>
    <n v="5"/>
    <n v="8.6"/>
    <n v="1.7"/>
    <n v="15489"/>
    <s v="actual"/>
    <n v="8201"/>
    <n v="29522"/>
    <n v="5838"/>
    <n v="1176"/>
    <n v="686"/>
    <m/>
    <n v="45423"/>
    <m/>
    <m/>
    <n v="43"/>
    <n v="28"/>
    <n v="65"/>
    <n v="31"/>
    <s v="No"/>
    <m/>
    <m/>
    <m/>
    <m/>
    <m/>
    <m/>
    <m/>
    <m/>
    <m/>
    <m/>
    <s v="No"/>
    <m/>
    <n v="134"/>
    <n v="3586"/>
    <n v="0"/>
    <n v="0"/>
    <n v="0"/>
    <n v="65"/>
    <n v="40"/>
    <n v="40"/>
    <n v="5"/>
    <n v="0"/>
    <n v="5"/>
    <n v="0"/>
    <s v="No"/>
    <m/>
    <m/>
    <s v="No"/>
    <s v="Yes"/>
    <n v="195494"/>
    <n v="8"/>
    <n v="0.29700257505338523"/>
    <n v="7.0586295691496048E-2"/>
    <n v="8.0674538374576055E-2"/>
    <n v="9.6485994221831434E-3"/>
    <n v="0.29836075869865597"/>
    <n v="2.1785893731943222E-2"/>
    <m/>
    <n v="0.22194133902776034"/>
    <n v="0.37767711342796129"/>
    <n v="0.40038154754427835"/>
    <m/>
    <m/>
    <m/>
    <m/>
    <m/>
    <m/>
    <m/>
    <m/>
    <m/>
    <m/>
    <m/>
    <n v="1056.5457807308919"/>
    <x v="0"/>
  </r>
  <r>
    <s v="Victor Valley CCD"/>
    <x v="107"/>
    <s v="991"/>
    <s v="Single College District"/>
    <x v="2"/>
    <n v="0.75701237287037637"/>
    <n v="0.41666126838116213"/>
    <n v="0.11"/>
    <n v="49.3"/>
    <n v="33.9"/>
    <n v="20140"/>
    <x v="8"/>
    <x v="953"/>
    <x v="192"/>
    <x v="3"/>
    <n v="26"/>
    <n v="355"/>
    <n v="30"/>
    <n v="35"/>
    <m/>
    <n v="56885"/>
    <m/>
    <m/>
    <m/>
    <m/>
    <m/>
    <m/>
    <m/>
    <m/>
    <m/>
    <n v="56885"/>
    <m/>
    <m/>
    <m/>
    <m/>
    <m/>
    <m/>
    <m/>
    <m/>
    <m/>
    <m/>
    <n v="0"/>
    <n v="11083"/>
    <m/>
    <m/>
    <m/>
    <m/>
    <m/>
    <m/>
    <m/>
    <m/>
    <m/>
    <n v="11083"/>
    <n v="1146"/>
    <m/>
    <m/>
    <m/>
    <m/>
    <m/>
    <m/>
    <m/>
    <m/>
    <m/>
    <n v="1146"/>
    <n v="31076"/>
    <m/>
    <m/>
    <m/>
    <m/>
    <m/>
    <m/>
    <m/>
    <m/>
    <m/>
    <n v="31076"/>
    <m/>
    <m/>
    <m/>
    <m/>
    <m/>
    <m/>
    <m/>
    <m/>
    <m/>
    <m/>
    <n v="0"/>
    <n v="31076"/>
    <n v="0"/>
    <n v="0"/>
    <n v="0"/>
    <n v="0"/>
    <n v="0"/>
    <n v="0"/>
    <n v="0"/>
    <n v="0"/>
    <n v="0"/>
    <n v="31076"/>
    <m/>
    <m/>
    <m/>
    <m/>
    <m/>
    <m/>
    <m/>
    <m/>
    <m/>
    <m/>
    <n v="0"/>
    <n v="2916"/>
    <m/>
    <m/>
    <m/>
    <m/>
    <m/>
    <m/>
    <m/>
    <m/>
    <m/>
    <n v="2916"/>
    <n v="2916"/>
    <n v="0"/>
    <n v="0"/>
    <n v="0"/>
    <n v="0"/>
    <n v="0"/>
    <n v="0"/>
    <n v="0"/>
    <n v="0"/>
    <n v="0"/>
    <n v="2916"/>
    <m/>
    <m/>
    <m/>
    <m/>
    <m/>
    <m/>
    <m/>
    <m/>
    <m/>
    <n v="0"/>
    <m/>
    <m/>
    <m/>
    <m/>
    <m/>
    <m/>
    <m/>
    <m/>
    <m/>
    <n v="0"/>
    <n v="0"/>
    <n v="0"/>
    <n v="0"/>
    <n v="0"/>
    <n v="0"/>
    <n v="0"/>
    <n v="0"/>
    <n v="0"/>
    <n v="0"/>
    <n v="0"/>
    <n v="31641"/>
    <m/>
    <m/>
    <m/>
    <m/>
    <m/>
    <m/>
    <m/>
    <m/>
    <m/>
    <n v="31641"/>
    <n v="67968"/>
    <n v="35138"/>
    <n v="134747"/>
    <s v="Dean or other administrator"/>
    <m/>
    <s v="No"/>
    <s v="PhD"/>
    <m/>
    <m/>
    <s v="Stipend"/>
    <m/>
    <n v="1177"/>
    <n v="1379"/>
    <n v="20"/>
    <n v="22"/>
    <n v="48490"/>
    <n v="160"/>
    <n v="2454"/>
    <n v="65"/>
    <m/>
    <n v="248"/>
    <n v="236"/>
    <n v="388"/>
    <n v="4415"/>
    <s v="No"/>
    <m/>
    <n v="2"/>
    <n v="3.6"/>
    <m/>
    <n v="5"/>
    <n v="5"/>
    <n v="5"/>
    <n v="8.6"/>
    <n v="1.4"/>
    <n v="15264"/>
    <s v="actual"/>
    <n v="8591"/>
    <n v="25248"/>
    <n v="6805"/>
    <n v="1311"/>
    <m/>
    <m/>
    <n v="41955"/>
    <n v="29"/>
    <m/>
    <m/>
    <n v="21"/>
    <n v="75"/>
    <n v="40"/>
    <s v="No"/>
    <m/>
    <m/>
    <m/>
    <m/>
    <m/>
    <m/>
    <m/>
    <m/>
    <m/>
    <m/>
    <s v="No"/>
    <m/>
    <n v="135"/>
    <n v="3357"/>
    <m/>
    <m/>
    <m/>
    <n v="65"/>
    <n v="40"/>
    <n v="40"/>
    <n v="5"/>
    <n v="0"/>
    <n v="5"/>
    <m/>
    <s v="No"/>
    <m/>
    <s v="No"/>
    <s v="No"/>
    <s v="Yes"/>
    <n v="190675"/>
    <n v="13"/>
    <n v="0.42216153235322496"/>
    <n v="0"/>
    <n v="8.2250439712943518E-2"/>
    <n v="8.5048275657343027E-3"/>
    <n v="0.23062480055214588"/>
    <n v="2.1640556004957439E-2"/>
    <n v="0"/>
    <n v="0.23481784381099394"/>
    <n v="0.5044119720661685"/>
    <n v="0.26077018412283759"/>
    <n v="0.75"/>
    <s v="No"/>
    <m/>
    <m/>
    <m/>
    <m/>
    <m/>
    <m/>
    <m/>
    <m/>
    <m/>
    <n v="997.11018826134921"/>
    <x v="0"/>
  </r>
  <r>
    <s v="West Hills CCD"/>
    <x v="108"/>
    <s v="581"/>
    <s v="Multi-College District"/>
    <x v="2"/>
    <n v="0.43940061701189953"/>
    <n v="0.26575583957690613"/>
    <n v="0.1"/>
    <n v="118.7"/>
    <n v="76.3"/>
    <n v="20060"/>
    <x v="0"/>
    <x v="954"/>
    <x v="193"/>
    <x v="2"/>
    <n v="12"/>
    <n v="159"/>
    <n v="0"/>
    <n v="41"/>
    <n v="35"/>
    <n v="12993"/>
    <m/>
    <m/>
    <m/>
    <m/>
    <m/>
    <m/>
    <m/>
    <m/>
    <m/>
    <n v="12993"/>
    <n v="1996"/>
    <m/>
    <m/>
    <m/>
    <m/>
    <m/>
    <m/>
    <m/>
    <m/>
    <m/>
    <n v="1996"/>
    <m/>
    <m/>
    <m/>
    <m/>
    <m/>
    <m/>
    <m/>
    <m/>
    <m/>
    <m/>
    <n v="0"/>
    <m/>
    <m/>
    <m/>
    <m/>
    <m/>
    <n v="2800"/>
    <m/>
    <m/>
    <m/>
    <m/>
    <n v="2800"/>
    <m/>
    <m/>
    <m/>
    <m/>
    <m/>
    <m/>
    <m/>
    <m/>
    <m/>
    <m/>
    <m/>
    <m/>
    <m/>
    <m/>
    <m/>
    <m/>
    <m/>
    <m/>
    <m/>
    <m/>
    <m/>
    <m/>
    <m/>
    <m/>
    <m/>
    <m/>
    <m/>
    <m/>
    <m/>
    <n v="11589"/>
    <m/>
    <m/>
    <n v="11589"/>
    <m/>
    <m/>
    <m/>
    <m/>
    <m/>
    <m/>
    <m/>
    <m/>
    <m/>
    <m/>
    <m/>
    <m/>
    <m/>
    <m/>
    <m/>
    <m/>
    <m/>
    <m/>
    <m/>
    <m/>
    <m/>
    <m/>
    <m/>
    <m/>
    <m/>
    <m/>
    <m/>
    <m/>
    <m/>
    <m/>
    <m/>
    <m/>
    <n v="0"/>
    <m/>
    <m/>
    <m/>
    <m/>
    <m/>
    <m/>
    <m/>
    <m/>
    <m/>
    <m/>
    <m/>
    <m/>
    <m/>
    <m/>
    <m/>
    <m/>
    <m/>
    <m/>
    <m/>
    <m/>
    <m/>
    <m/>
    <m/>
    <m/>
    <m/>
    <m/>
    <m/>
    <m/>
    <m/>
    <m/>
    <m/>
    <m/>
    <m/>
    <m/>
    <m/>
    <m/>
    <m/>
    <m/>
    <m/>
    <m/>
    <n v="0"/>
    <n v="14989"/>
    <n v="14389"/>
    <n v="29378"/>
    <s v="Department chair (Faculty position)"/>
    <s v="Librarian"/>
    <s v="yes"/>
    <m/>
    <s v="None"/>
    <m/>
    <m/>
    <m/>
    <n v="505"/>
    <n v="520"/>
    <n v="0"/>
    <n v="0"/>
    <n v="27539"/>
    <n v="6306"/>
    <n v="8234"/>
    <n v="47"/>
    <m/>
    <n v="0"/>
    <n v="27"/>
    <n v="2"/>
    <n v="595"/>
    <m/>
    <m/>
    <n v="1"/>
    <n v="1"/>
    <m/>
    <m/>
    <n v="1"/>
    <n v="1"/>
    <n v="2"/>
    <n v="2"/>
    <n v="125"/>
    <s v="estimate"/>
    <n v="379"/>
    <n v="1"/>
    <m/>
    <n v="24"/>
    <m/>
    <n v="21"/>
    <n v="425"/>
    <m/>
    <m/>
    <n v="0"/>
    <n v="0"/>
    <n v="0"/>
    <n v="0"/>
    <m/>
    <m/>
    <m/>
    <m/>
    <m/>
    <m/>
    <m/>
    <m/>
    <m/>
    <m/>
    <m/>
    <m/>
    <m/>
    <n v="10"/>
    <n v="300"/>
    <n v="0"/>
    <n v="0"/>
    <n v="0"/>
    <n v="58.5"/>
    <n v="44"/>
    <n v="15"/>
    <n v="0"/>
    <n v="0"/>
    <n v="0"/>
    <n v="0"/>
    <m/>
    <m/>
    <m/>
    <m/>
    <m/>
    <n v="204326"/>
    <n v="0"/>
    <n v="0.44226972564504052"/>
    <n v="6.7941997413030156E-2"/>
    <n v="0"/>
    <n v="9.5309415208659543E-2"/>
    <n v="0.39447886173326979"/>
    <n v="0"/>
    <m/>
    <n v="0"/>
    <n v="0.51021172305807061"/>
    <n v="0.48978827694192933"/>
    <m/>
    <m/>
    <m/>
    <m/>
    <m/>
    <m/>
    <m/>
    <m/>
    <m/>
    <m/>
    <m/>
    <n v="2274.0822857142857"/>
    <x v="0"/>
  </r>
  <r>
    <s v="West Hills CCD"/>
    <x v="108"/>
    <s v="581"/>
    <s v="Multi-College District"/>
    <x v="2"/>
    <n v="0.43940061701189953"/>
    <n v="0.26575583957690613"/>
    <n v="0.1"/>
    <n v="118.7"/>
    <n v="76.3"/>
    <n v="20070"/>
    <x v="1"/>
    <x v="955"/>
    <x v="193"/>
    <x v="2"/>
    <n v="12"/>
    <n v="159"/>
    <n v="0"/>
    <n v="41"/>
    <n v="35"/>
    <n v="12102"/>
    <m/>
    <n v="23884"/>
    <m/>
    <m/>
    <m/>
    <m/>
    <m/>
    <m/>
    <m/>
    <n v="35986"/>
    <n v="2887"/>
    <m/>
    <m/>
    <m/>
    <m/>
    <m/>
    <m/>
    <m/>
    <m/>
    <m/>
    <n v="2887"/>
    <m/>
    <m/>
    <m/>
    <m/>
    <m/>
    <m/>
    <m/>
    <m/>
    <m/>
    <m/>
    <n v="0"/>
    <m/>
    <m/>
    <m/>
    <m/>
    <m/>
    <n v="12108"/>
    <m/>
    <m/>
    <m/>
    <m/>
    <n v="12108"/>
    <m/>
    <m/>
    <m/>
    <m/>
    <m/>
    <m/>
    <m/>
    <m/>
    <m/>
    <m/>
    <m/>
    <m/>
    <m/>
    <m/>
    <m/>
    <m/>
    <m/>
    <m/>
    <m/>
    <m/>
    <m/>
    <m/>
    <m/>
    <m/>
    <m/>
    <m/>
    <m/>
    <m/>
    <m/>
    <n v="17787"/>
    <m/>
    <m/>
    <n v="17787"/>
    <m/>
    <m/>
    <m/>
    <m/>
    <m/>
    <m/>
    <m/>
    <m/>
    <m/>
    <m/>
    <m/>
    <m/>
    <m/>
    <m/>
    <m/>
    <m/>
    <m/>
    <m/>
    <m/>
    <m/>
    <m/>
    <m/>
    <m/>
    <m/>
    <n v="9111"/>
    <m/>
    <m/>
    <m/>
    <m/>
    <m/>
    <m/>
    <m/>
    <n v="9111"/>
    <m/>
    <m/>
    <m/>
    <m/>
    <m/>
    <m/>
    <m/>
    <m/>
    <m/>
    <m/>
    <m/>
    <m/>
    <m/>
    <m/>
    <m/>
    <m/>
    <m/>
    <m/>
    <m/>
    <m/>
    <m/>
    <m/>
    <m/>
    <m/>
    <m/>
    <m/>
    <m/>
    <m/>
    <m/>
    <m/>
    <m/>
    <m/>
    <m/>
    <m/>
    <m/>
    <m/>
    <m/>
    <m/>
    <m/>
    <m/>
    <n v="0"/>
    <n v="38873"/>
    <n v="39006"/>
    <n v="77879"/>
    <s v="Department chair (Faculty position)"/>
    <s v="Librarian"/>
    <s v="yes"/>
    <m/>
    <s v="None"/>
    <m/>
    <m/>
    <m/>
    <n v="1389"/>
    <n v="1439"/>
    <n v="25"/>
    <n v="25"/>
    <n v="28166"/>
    <n v="3153"/>
    <n v="11387"/>
    <n v="47"/>
    <n v="0"/>
    <n v="0"/>
    <n v="217"/>
    <n v="332"/>
    <n v="812"/>
    <m/>
    <m/>
    <n v="1"/>
    <n v="1"/>
    <m/>
    <m/>
    <n v="2"/>
    <n v="1.5"/>
    <n v="2.5"/>
    <n v="2"/>
    <n v="250"/>
    <s v="estimate"/>
    <n v="1600"/>
    <n v="410"/>
    <m/>
    <n v="305"/>
    <m/>
    <n v="7393"/>
    <n v="9708"/>
    <m/>
    <m/>
    <n v="0"/>
    <n v="0"/>
    <n v="1"/>
    <n v="1"/>
    <m/>
    <m/>
    <m/>
    <m/>
    <m/>
    <m/>
    <m/>
    <m/>
    <m/>
    <m/>
    <m/>
    <m/>
    <m/>
    <n v="16"/>
    <n v="320"/>
    <n v="0"/>
    <n v="0"/>
    <n v="0"/>
    <n v="58.5"/>
    <n v="44"/>
    <n v="25"/>
    <n v="0"/>
    <n v="0"/>
    <n v="0"/>
    <n v="0"/>
    <m/>
    <m/>
    <m/>
    <m/>
    <m/>
    <n v="247156"/>
    <n v="0"/>
    <n v="0.4620757842293815"/>
    <n v="3.7070327045801821E-2"/>
    <n v="0"/>
    <n v="0.15547195007640058"/>
    <n v="0.22839276313255177"/>
    <n v="0.11698917551586435"/>
    <m/>
    <n v="0"/>
    <n v="0.49914611127518332"/>
    <n v="0.50085388872481673"/>
    <m/>
    <m/>
    <m/>
    <m/>
    <m/>
    <m/>
    <m/>
    <m/>
    <m/>
    <m/>
    <m/>
    <n v="810.47428571428577"/>
    <x v="0"/>
  </r>
  <r>
    <s v="West Hills CCD"/>
    <x v="108"/>
    <s v="581"/>
    <s v="Multi-College District"/>
    <x v="2"/>
    <n v="0.43940061701189953"/>
    <n v="0.26575583957690613"/>
    <n v="0.1"/>
    <n v="118.7"/>
    <n v="76.3"/>
    <n v="20080"/>
    <x v="2"/>
    <x v="956"/>
    <x v="193"/>
    <x v="2"/>
    <n v="12"/>
    <n v="211"/>
    <n v="0"/>
    <n v="45"/>
    <n v="35"/>
    <n v="13751"/>
    <m/>
    <m/>
    <m/>
    <m/>
    <m/>
    <m/>
    <m/>
    <m/>
    <m/>
    <n v="13751"/>
    <m/>
    <m/>
    <m/>
    <m/>
    <m/>
    <n v="2400"/>
    <m/>
    <m/>
    <m/>
    <m/>
    <n v="2400"/>
    <n v="2900"/>
    <m/>
    <m/>
    <m/>
    <m/>
    <m/>
    <m/>
    <m/>
    <m/>
    <m/>
    <n v="2900"/>
    <m/>
    <m/>
    <m/>
    <m/>
    <m/>
    <m/>
    <m/>
    <m/>
    <m/>
    <m/>
    <n v="0"/>
    <m/>
    <m/>
    <m/>
    <m/>
    <m/>
    <m/>
    <m/>
    <m/>
    <m/>
    <m/>
    <m/>
    <m/>
    <m/>
    <m/>
    <m/>
    <m/>
    <m/>
    <m/>
    <m/>
    <m/>
    <m/>
    <m/>
    <m/>
    <m/>
    <m/>
    <m/>
    <m/>
    <m/>
    <m/>
    <n v="22785"/>
    <m/>
    <m/>
    <n v="22785"/>
    <m/>
    <m/>
    <m/>
    <m/>
    <m/>
    <m/>
    <m/>
    <m/>
    <m/>
    <m/>
    <m/>
    <m/>
    <m/>
    <m/>
    <m/>
    <m/>
    <m/>
    <m/>
    <m/>
    <m/>
    <m/>
    <m/>
    <n v="6085"/>
    <m/>
    <m/>
    <m/>
    <m/>
    <m/>
    <m/>
    <m/>
    <m/>
    <m/>
    <n v="6085"/>
    <m/>
    <m/>
    <m/>
    <m/>
    <m/>
    <m/>
    <m/>
    <m/>
    <m/>
    <m/>
    <m/>
    <m/>
    <m/>
    <m/>
    <m/>
    <m/>
    <m/>
    <m/>
    <m/>
    <m/>
    <m/>
    <m/>
    <m/>
    <m/>
    <m/>
    <m/>
    <m/>
    <m/>
    <m/>
    <m/>
    <m/>
    <m/>
    <m/>
    <m/>
    <m/>
    <m/>
    <m/>
    <m/>
    <m/>
    <m/>
    <m/>
    <n v="16651"/>
    <n v="31270"/>
    <n v="47921"/>
    <m/>
    <s v="Faculty Librarian"/>
    <s v="yes"/>
    <m/>
    <m/>
    <m/>
    <m/>
    <s v="Etended contract"/>
    <n v="1357"/>
    <n v="1406"/>
    <m/>
    <m/>
    <n v="36102"/>
    <n v="2971"/>
    <n v="14575"/>
    <n v="58"/>
    <m/>
    <n v="0"/>
    <n v="522"/>
    <n v="541"/>
    <n v="1679"/>
    <m/>
    <m/>
    <n v="1"/>
    <n v="1"/>
    <m/>
    <m/>
    <n v="2"/>
    <n v="1.5"/>
    <n v="2.5"/>
    <n v="2"/>
    <n v="150"/>
    <s v="actual"/>
    <n v="3244"/>
    <m/>
    <m/>
    <n v="2064"/>
    <m/>
    <n v="7814"/>
    <n v="13122"/>
    <m/>
    <m/>
    <m/>
    <m/>
    <m/>
    <m/>
    <m/>
    <m/>
    <m/>
    <m/>
    <m/>
    <m/>
    <m/>
    <m/>
    <m/>
    <m/>
    <m/>
    <m/>
    <m/>
    <n v="27"/>
    <n v="635"/>
    <n v="0"/>
    <n v="0"/>
    <m/>
    <n v="58"/>
    <n v="44"/>
    <n v="44"/>
    <m/>
    <m/>
    <m/>
    <m/>
    <m/>
    <m/>
    <m/>
    <m/>
    <m/>
    <n v="319583"/>
    <m/>
    <n v="0.2869514409131696"/>
    <n v="5.0082427328311176E-2"/>
    <n v="6.0516266355042675E-2"/>
    <n v="0"/>
    <n v="0.47547004444815427"/>
    <n v="0.12697982095532231"/>
    <m/>
    <n v="0"/>
    <n v="0.34746770726821224"/>
    <n v="0.6525322927317877"/>
    <m/>
    <m/>
    <m/>
    <m/>
    <m/>
    <m/>
    <m/>
    <m/>
    <m/>
    <m/>
    <m/>
    <n v="1013.9748571428572"/>
    <x v="0"/>
  </r>
  <r>
    <s v="West Hills CCD"/>
    <x v="108"/>
    <s v="581"/>
    <s v="Multi-College District"/>
    <x v="2"/>
    <n v="0.43940061701189953"/>
    <n v="0.26575583957690613"/>
    <n v="0.1"/>
    <n v="118.7"/>
    <n v="76.3"/>
    <n v="20090"/>
    <x v="3"/>
    <x v="957"/>
    <x v="193"/>
    <x v="2"/>
    <n v="12"/>
    <n v="211"/>
    <n v="0"/>
    <n v="45"/>
    <n v="35"/>
    <n v="8942"/>
    <m/>
    <n v="19461"/>
    <m/>
    <m/>
    <m/>
    <m/>
    <m/>
    <m/>
    <m/>
    <n v="28403"/>
    <m/>
    <m/>
    <m/>
    <m/>
    <m/>
    <n v="2480"/>
    <m/>
    <m/>
    <m/>
    <m/>
    <n v="2480"/>
    <n v="3519"/>
    <m/>
    <m/>
    <m/>
    <m/>
    <m/>
    <m/>
    <m/>
    <m/>
    <m/>
    <n v="3519"/>
    <m/>
    <m/>
    <m/>
    <m/>
    <m/>
    <m/>
    <m/>
    <m/>
    <m/>
    <m/>
    <n v="0"/>
    <m/>
    <m/>
    <m/>
    <m/>
    <m/>
    <m/>
    <m/>
    <m/>
    <m/>
    <m/>
    <m/>
    <m/>
    <m/>
    <m/>
    <m/>
    <m/>
    <m/>
    <m/>
    <m/>
    <m/>
    <m/>
    <m/>
    <m/>
    <m/>
    <m/>
    <m/>
    <m/>
    <m/>
    <m/>
    <n v="23454"/>
    <m/>
    <m/>
    <n v="23454"/>
    <m/>
    <m/>
    <m/>
    <m/>
    <m/>
    <m/>
    <m/>
    <m/>
    <m/>
    <m/>
    <m/>
    <m/>
    <m/>
    <m/>
    <m/>
    <m/>
    <m/>
    <m/>
    <m/>
    <m/>
    <m/>
    <m/>
    <n v="930"/>
    <m/>
    <n v="1496"/>
    <m/>
    <m/>
    <m/>
    <m/>
    <m/>
    <m/>
    <m/>
    <n v="2426"/>
    <m/>
    <m/>
    <m/>
    <m/>
    <m/>
    <m/>
    <m/>
    <m/>
    <m/>
    <m/>
    <m/>
    <m/>
    <m/>
    <m/>
    <m/>
    <m/>
    <m/>
    <m/>
    <m/>
    <m/>
    <m/>
    <m/>
    <m/>
    <m/>
    <m/>
    <m/>
    <m/>
    <m/>
    <m/>
    <m/>
    <m/>
    <m/>
    <m/>
    <m/>
    <m/>
    <m/>
    <m/>
    <m/>
    <m/>
    <m/>
    <m/>
    <n v="31922"/>
    <n v="28360"/>
    <n v="60282"/>
    <m/>
    <s v="Faculty Librarian"/>
    <s v="yes"/>
    <m/>
    <m/>
    <m/>
    <m/>
    <s v="Etended contract"/>
    <n v="1117"/>
    <n v="1158"/>
    <m/>
    <m/>
    <n v="37317"/>
    <n v="2685"/>
    <n v="17260"/>
    <n v="56"/>
    <m/>
    <n v="0"/>
    <n v="356"/>
    <n v="369"/>
    <n v="2067"/>
    <m/>
    <m/>
    <n v="1"/>
    <n v="1"/>
    <m/>
    <m/>
    <n v="2"/>
    <n v="1.5"/>
    <n v="2.5"/>
    <n v="2"/>
    <n v="105"/>
    <s v="actual"/>
    <n v="4734"/>
    <m/>
    <m/>
    <n v="2470"/>
    <m/>
    <n v="7128"/>
    <n v="14332"/>
    <m/>
    <m/>
    <m/>
    <m/>
    <m/>
    <m/>
    <m/>
    <m/>
    <m/>
    <m/>
    <m/>
    <m/>
    <m/>
    <m/>
    <m/>
    <m/>
    <m/>
    <m/>
    <m/>
    <n v="23"/>
    <n v="520"/>
    <n v="0"/>
    <n v="0"/>
    <m/>
    <n v="58"/>
    <n v="44"/>
    <n v="44"/>
    <m/>
    <m/>
    <m/>
    <m/>
    <m/>
    <m/>
    <m/>
    <m/>
    <m/>
    <n v="337526"/>
    <m/>
    <n v="0.47116883978633756"/>
    <n v="4.1139975448724331E-2"/>
    <n v="5.8375634517766499E-2"/>
    <n v="0"/>
    <n v="0.3890713645864437"/>
    <n v="4.0244185660727912E-2"/>
    <m/>
    <n v="0"/>
    <n v="0.52954447430410401"/>
    <n v="0.47045552569589594"/>
    <m/>
    <m/>
    <m/>
    <m/>
    <m/>
    <m/>
    <m/>
    <m/>
    <m/>
    <m/>
    <m/>
    <n v="1151.264685714285"/>
    <x v="0"/>
  </r>
  <r>
    <s v="West Hills CCD"/>
    <x v="108"/>
    <s v="581"/>
    <s v="Multi-College District"/>
    <x v="2"/>
    <n v="0.43940061701189953"/>
    <n v="0.26575583957690613"/>
    <n v="0.1"/>
    <n v="118.7"/>
    <n v="76.3"/>
    <n v="20100"/>
    <x v="4"/>
    <x v="958"/>
    <x v="193"/>
    <x v="2"/>
    <n v="12"/>
    <n v="211"/>
    <n v="0"/>
    <n v="45"/>
    <n v="35"/>
    <n v="9828"/>
    <m/>
    <m/>
    <m/>
    <m/>
    <m/>
    <m/>
    <m/>
    <m/>
    <m/>
    <n v="9828"/>
    <m/>
    <m/>
    <m/>
    <m/>
    <m/>
    <m/>
    <m/>
    <m/>
    <m/>
    <m/>
    <n v="0"/>
    <m/>
    <m/>
    <n v="3027"/>
    <m/>
    <m/>
    <m/>
    <m/>
    <m/>
    <m/>
    <m/>
    <n v="3027"/>
    <m/>
    <m/>
    <m/>
    <m/>
    <m/>
    <m/>
    <m/>
    <m/>
    <m/>
    <m/>
    <n v="0"/>
    <m/>
    <m/>
    <m/>
    <m/>
    <m/>
    <m/>
    <m/>
    <m/>
    <m/>
    <m/>
    <m/>
    <m/>
    <m/>
    <m/>
    <m/>
    <m/>
    <m/>
    <m/>
    <m/>
    <m/>
    <m/>
    <m/>
    <m/>
    <m/>
    <m/>
    <m/>
    <m/>
    <m/>
    <m/>
    <n v="23813"/>
    <m/>
    <m/>
    <n v="23813"/>
    <m/>
    <m/>
    <m/>
    <m/>
    <m/>
    <m/>
    <m/>
    <m/>
    <m/>
    <m/>
    <m/>
    <m/>
    <m/>
    <m/>
    <m/>
    <m/>
    <m/>
    <m/>
    <m/>
    <m/>
    <m/>
    <m/>
    <m/>
    <m/>
    <n v="1953"/>
    <m/>
    <m/>
    <m/>
    <m/>
    <m/>
    <m/>
    <m/>
    <n v="1953"/>
    <m/>
    <m/>
    <m/>
    <m/>
    <m/>
    <m/>
    <m/>
    <m/>
    <m/>
    <m/>
    <m/>
    <m/>
    <m/>
    <m/>
    <m/>
    <m/>
    <m/>
    <m/>
    <m/>
    <m/>
    <m/>
    <m/>
    <m/>
    <m/>
    <m/>
    <m/>
    <m/>
    <m/>
    <m/>
    <m/>
    <m/>
    <m/>
    <m/>
    <m/>
    <m/>
    <m/>
    <m/>
    <m/>
    <m/>
    <m/>
    <m/>
    <n v="12855"/>
    <n v="25766"/>
    <n v="38621"/>
    <m/>
    <s v="Faculty Librarian"/>
    <s v="yes"/>
    <m/>
    <m/>
    <m/>
    <m/>
    <s v="Etended contract"/>
    <n v="720"/>
    <n v="747"/>
    <m/>
    <m/>
    <n v="38079"/>
    <n v="0"/>
    <n v="17260"/>
    <n v="60"/>
    <m/>
    <n v="0"/>
    <n v="130"/>
    <n v="139"/>
    <n v="2205"/>
    <m/>
    <m/>
    <n v="1"/>
    <n v="1"/>
    <m/>
    <m/>
    <n v="2"/>
    <n v="1.5"/>
    <n v="2.5"/>
    <n v="2"/>
    <n v="69"/>
    <s v="actual"/>
    <n v="6696"/>
    <m/>
    <m/>
    <n v="3250"/>
    <m/>
    <n v="5024"/>
    <n v="14970"/>
    <m/>
    <m/>
    <m/>
    <m/>
    <m/>
    <m/>
    <m/>
    <m/>
    <m/>
    <m/>
    <m/>
    <m/>
    <m/>
    <m/>
    <m/>
    <m/>
    <m/>
    <m/>
    <m/>
    <n v="15"/>
    <n v="402"/>
    <n v="0"/>
    <n v="0"/>
    <m/>
    <n v="58"/>
    <n v="44"/>
    <n v="44"/>
    <m/>
    <m/>
    <m/>
    <m/>
    <m/>
    <m/>
    <m/>
    <m/>
    <m/>
    <n v="335989"/>
    <m/>
    <n v="0.25447295512803914"/>
    <n v="0"/>
    <n v="7.8377048755858214E-2"/>
    <n v="0"/>
    <n v="0.61658165246886409"/>
    <n v="5.0568343647238549E-2"/>
    <m/>
    <n v="0"/>
    <n v="0.33285000388389735"/>
    <n v="0.66714999611610259"/>
    <m/>
    <m/>
    <m/>
    <m/>
    <m/>
    <m/>
    <m/>
    <m/>
    <m/>
    <m/>
    <m/>
    <n v="978.49241904761925"/>
    <x v="0"/>
  </r>
  <r>
    <s v="West Hills CCD"/>
    <x v="108"/>
    <s v="581"/>
    <s v="Multi-College District"/>
    <x v="2"/>
    <n v="0.43940061701189953"/>
    <n v="0.26575583957690613"/>
    <n v="0.1"/>
    <n v="118.7"/>
    <n v="76.3"/>
    <n v="20110"/>
    <x v="5"/>
    <x v="959"/>
    <x v="193"/>
    <x v="2"/>
    <n v="12"/>
    <n v="159"/>
    <n v="0"/>
    <n v="49"/>
    <n v="20"/>
    <n v="0"/>
    <m/>
    <n v="30547"/>
    <n v="0"/>
    <n v="0"/>
    <n v="0"/>
    <m/>
    <m/>
    <n v="0"/>
    <n v="0"/>
    <n v="30547"/>
    <n v="0"/>
    <m/>
    <n v="0"/>
    <n v="0"/>
    <n v="0"/>
    <n v="0"/>
    <m/>
    <m/>
    <n v="0"/>
    <n v="0"/>
    <n v="0"/>
    <n v="27709"/>
    <m/>
    <n v="0"/>
    <n v="0"/>
    <n v="0"/>
    <n v="0"/>
    <m/>
    <m/>
    <n v="0"/>
    <n v="0"/>
    <m/>
    <n v="0"/>
    <m/>
    <n v="0"/>
    <n v="0"/>
    <n v="0"/>
    <n v="0"/>
    <m/>
    <m/>
    <n v="0"/>
    <n v="0"/>
    <n v="0"/>
    <m/>
    <m/>
    <m/>
    <m/>
    <m/>
    <m/>
    <m/>
    <m/>
    <m/>
    <m/>
    <m/>
    <m/>
    <m/>
    <m/>
    <m/>
    <m/>
    <m/>
    <m/>
    <m/>
    <m/>
    <m/>
    <m/>
    <n v="23862"/>
    <m/>
    <n v="0"/>
    <n v="0"/>
    <n v="0"/>
    <m/>
    <m/>
    <n v="0"/>
    <n v="0"/>
    <n v="0"/>
    <n v="23862"/>
    <m/>
    <m/>
    <m/>
    <m/>
    <m/>
    <m/>
    <m/>
    <m/>
    <m/>
    <m/>
    <m/>
    <m/>
    <m/>
    <m/>
    <m/>
    <m/>
    <m/>
    <m/>
    <m/>
    <m/>
    <m/>
    <m/>
    <n v="6700"/>
    <m/>
    <n v="0"/>
    <n v="0"/>
    <n v="0"/>
    <m/>
    <m/>
    <n v="0"/>
    <n v="0"/>
    <n v="0"/>
    <n v="6700"/>
    <m/>
    <m/>
    <m/>
    <m/>
    <m/>
    <m/>
    <m/>
    <m/>
    <m/>
    <m/>
    <m/>
    <m/>
    <m/>
    <m/>
    <m/>
    <m/>
    <m/>
    <m/>
    <m/>
    <m/>
    <m/>
    <m/>
    <m/>
    <m/>
    <m/>
    <m/>
    <m/>
    <m/>
    <m/>
    <m/>
    <n v="0"/>
    <m/>
    <n v="0"/>
    <n v="0"/>
    <n v="0"/>
    <n v="0"/>
    <m/>
    <m/>
    <n v="0"/>
    <n v="0"/>
    <n v="0"/>
    <n v="30547"/>
    <n v="30562"/>
    <n v="61109"/>
    <m/>
    <s v="Librarian"/>
    <s v="yes"/>
    <m/>
    <s v="None"/>
    <m/>
    <m/>
    <m/>
    <n v="1323"/>
    <n v="1451"/>
    <n v="210"/>
    <n v="214"/>
    <n v="32086"/>
    <n v="0"/>
    <n v="17256"/>
    <n v="68"/>
    <n v="0"/>
    <n v="0"/>
    <n v="181"/>
    <n v="217"/>
    <n v="1764"/>
    <m/>
    <m/>
    <n v="1"/>
    <n v="1"/>
    <m/>
    <m/>
    <n v="1"/>
    <n v="1"/>
    <n v="2"/>
    <n v="3"/>
    <n v="550"/>
    <s v="estimate"/>
    <n v="5404"/>
    <n v="3090"/>
    <n v="0"/>
    <n v="2169"/>
    <m/>
    <n v="5693"/>
    <n v="16356"/>
    <m/>
    <m/>
    <n v="0"/>
    <n v="0"/>
    <n v="0"/>
    <n v="0"/>
    <m/>
    <m/>
    <m/>
    <m/>
    <m/>
    <m/>
    <m/>
    <m/>
    <m/>
    <m/>
    <m/>
    <m/>
    <m/>
    <n v="21"/>
    <n v="639"/>
    <n v="0"/>
    <n v="0"/>
    <n v="0"/>
    <n v="58.5"/>
    <n v="44"/>
    <n v="35"/>
    <n v="0"/>
    <n v="0"/>
    <n v="0"/>
    <n v="0"/>
    <m/>
    <m/>
    <m/>
    <m/>
    <m/>
    <n v="346360"/>
    <n v="0"/>
    <n v="0.49987726848745684"/>
    <n v="0"/>
    <n v="0"/>
    <n v="0"/>
    <n v="0.39048258030731969"/>
    <n v="0.10964015120522345"/>
    <m/>
    <n v="0"/>
    <n v="0.49987726848745684"/>
    <n v="0.50012273151254316"/>
    <m/>
    <m/>
    <m/>
    <m/>
    <m/>
    <m/>
    <m/>
    <m/>
    <m/>
    <m/>
    <m/>
    <n v="1572.7326666666665"/>
    <x v="0"/>
  </r>
  <r>
    <s v="West Hills CCD"/>
    <x v="108"/>
    <s v="581"/>
    <s v="Multi-College District"/>
    <x v="2"/>
    <n v="0.43940061701189953"/>
    <n v="0.26575583957690613"/>
    <n v="0.1"/>
    <n v="118.7"/>
    <n v="76.3"/>
    <n v="20120"/>
    <x v="6"/>
    <x v="960"/>
    <x v="193"/>
    <x v="2"/>
    <n v="12"/>
    <n v="159"/>
    <n v="0"/>
    <n v="49"/>
    <n v="20"/>
    <n v="11751"/>
    <m/>
    <n v="0"/>
    <n v="0"/>
    <n v="0"/>
    <n v="0"/>
    <m/>
    <m/>
    <n v="0"/>
    <n v="0"/>
    <n v="11751"/>
    <n v="0"/>
    <m/>
    <n v="0"/>
    <n v="0"/>
    <n v="0"/>
    <n v="0"/>
    <m/>
    <m/>
    <n v="0"/>
    <n v="0"/>
    <n v="0"/>
    <n v="2383"/>
    <m/>
    <n v="0"/>
    <n v="0"/>
    <n v="0"/>
    <n v="0"/>
    <m/>
    <m/>
    <n v="0"/>
    <n v="0"/>
    <n v="2383"/>
    <n v="0"/>
    <m/>
    <n v="0"/>
    <n v="0"/>
    <n v="0"/>
    <n v="0"/>
    <m/>
    <m/>
    <n v="0"/>
    <n v="0"/>
    <n v="0"/>
    <m/>
    <m/>
    <m/>
    <m/>
    <m/>
    <m/>
    <m/>
    <m/>
    <m/>
    <m/>
    <m/>
    <m/>
    <m/>
    <m/>
    <m/>
    <m/>
    <m/>
    <m/>
    <m/>
    <m/>
    <m/>
    <m/>
    <n v="22311"/>
    <m/>
    <n v="0"/>
    <n v="0"/>
    <n v="0"/>
    <m/>
    <m/>
    <n v="0"/>
    <n v="0"/>
    <n v="0"/>
    <n v="22311"/>
    <m/>
    <m/>
    <m/>
    <m/>
    <m/>
    <m/>
    <m/>
    <m/>
    <m/>
    <m/>
    <m/>
    <m/>
    <m/>
    <m/>
    <m/>
    <m/>
    <m/>
    <m/>
    <m/>
    <m/>
    <m/>
    <m/>
    <n v="1840"/>
    <m/>
    <n v="0"/>
    <n v="0"/>
    <n v="0"/>
    <m/>
    <m/>
    <n v="0"/>
    <n v="0"/>
    <n v="0"/>
    <n v="1840"/>
    <m/>
    <m/>
    <m/>
    <m/>
    <m/>
    <m/>
    <m/>
    <m/>
    <m/>
    <m/>
    <m/>
    <m/>
    <m/>
    <m/>
    <m/>
    <m/>
    <m/>
    <m/>
    <m/>
    <m/>
    <m/>
    <m/>
    <m/>
    <m/>
    <m/>
    <m/>
    <m/>
    <m/>
    <m/>
    <m/>
    <n v="0"/>
    <m/>
    <n v="0"/>
    <n v="0"/>
    <n v="0"/>
    <n v="0"/>
    <m/>
    <m/>
    <n v="0"/>
    <n v="0"/>
    <n v="0"/>
    <n v="14134"/>
    <n v="24151"/>
    <n v="38285"/>
    <m/>
    <s v="Librarian"/>
    <s v="yes"/>
    <m/>
    <s v="None"/>
    <m/>
    <m/>
    <m/>
    <n v="1040"/>
    <n v="1165"/>
    <n v="104"/>
    <n v="107"/>
    <n v="33047"/>
    <n v="0"/>
    <n v="17256"/>
    <n v="66"/>
    <n v="0"/>
    <n v="0"/>
    <n v="123"/>
    <n v="141"/>
    <n v="1875"/>
    <m/>
    <m/>
    <n v="1"/>
    <n v="1"/>
    <m/>
    <m/>
    <n v="1"/>
    <n v="1"/>
    <n v="2"/>
    <n v="3"/>
    <n v="600"/>
    <s v="estimate"/>
    <n v="6317"/>
    <n v="5445"/>
    <n v="0"/>
    <n v="1879"/>
    <m/>
    <n v="6034"/>
    <n v="19675"/>
    <m/>
    <m/>
    <n v="0"/>
    <n v="0"/>
    <n v="0"/>
    <n v="0"/>
    <m/>
    <m/>
    <m/>
    <m/>
    <m/>
    <m/>
    <m/>
    <m/>
    <m/>
    <m/>
    <m/>
    <m/>
    <m/>
    <n v="19"/>
    <n v="748"/>
    <n v="0"/>
    <n v="0"/>
    <n v="0"/>
    <n v="58.5"/>
    <n v="44"/>
    <n v="35"/>
    <n v="0"/>
    <n v="0"/>
    <n v="0"/>
    <n v="0"/>
    <m/>
    <m/>
    <m/>
    <m/>
    <m/>
    <n v="317958"/>
    <n v="0"/>
    <n v="0.30693483087371032"/>
    <n v="0"/>
    <n v="6.2243698576465979E-2"/>
    <n v="0"/>
    <n v="0.58276087240433594"/>
    <n v="4.8060598145487791E-2"/>
    <m/>
    <n v="0"/>
    <n v="0.36917852945017632"/>
    <n v="0.63082147054982374"/>
    <m/>
    <m/>
    <m/>
    <m/>
    <m/>
    <m/>
    <m/>
    <m/>
    <m/>
    <m/>
    <m/>
    <n v="1293.51"/>
    <x v="0"/>
  </r>
  <r>
    <s v="West Hills CCD"/>
    <x v="108"/>
    <s v="581"/>
    <s v="Multi-College District"/>
    <x v="2"/>
    <n v="0.43940061701189953"/>
    <n v="0.26575583957690613"/>
    <n v="0.1"/>
    <n v="118.7"/>
    <n v="76.3"/>
    <n v="20130"/>
    <x v="7"/>
    <x v="961"/>
    <x v="193"/>
    <x v="2"/>
    <n v="12"/>
    <n v="159"/>
    <n v="0"/>
    <n v="49"/>
    <m/>
    <n v="2860"/>
    <m/>
    <n v="1261"/>
    <n v="0"/>
    <m/>
    <m/>
    <n v="293"/>
    <n v="0"/>
    <n v="0"/>
    <n v="5000"/>
    <n v="9414"/>
    <n v="0"/>
    <m/>
    <n v="0"/>
    <n v="0"/>
    <m/>
    <m/>
    <n v="0"/>
    <n v="0"/>
    <n v="0"/>
    <n v="0"/>
    <n v="0"/>
    <n v="0"/>
    <m/>
    <n v="0"/>
    <n v="0"/>
    <m/>
    <m/>
    <n v="0"/>
    <n v="0"/>
    <n v="0"/>
    <n v="0"/>
    <n v="0"/>
    <n v="0"/>
    <m/>
    <n v="0"/>
    <n v="0"/>
    <m/>
    <m/>
    <n v="0"/>
    <n v="0"/>
    <n v="0"/>
    <n v="0"/>
    <n v="0"/>
    <m/>
    <m/>
    <m/>
    <m/>
    <m/>
    <m/>
    <m/>
    <m/>
    <m/>
    <m/>
    <m/>
    <m/>
    <m/>
    <m/>
    <m/>
    <m/>
    <m/>
    <m/>
    <m/>
    <m/>
    <m/>
    <m/>
    <n v="5741"/>
    <m/>
    <n v="0"/>
    <n v="0"/>
    <m/>
    <n v="0"/>
    <n v="0"/>
    <n v="0"/>
    <n v="0"/>
    <n v="0"/>
    <n v="5741"/>
    <m/>
    <m/>
    <m/>
    <m/>
    <m/>
    <m/>
    <m/>
    <m/>
    <m/>
    <m/>
    <m/>
    <m/>
    <m/>
    <m/>
    <m/>
    <m/>
    <m/>
    <m/>
    <m/>
    <m/>
    <m/>
    <m/>
    <n v="753"/>
    <m/>
    <n v="0"/>
    <n v="0"/>
    <m/>
    <n v="0"/>
    <n v="0"/>
    <m/>
    <n v="0"/>
    <n v="0"/>
    <n v="753"/>
    <m/>
    <m/>
    <m/>
    <m/>
    <m/>
    <m/>
    <m/>
    <m/>
    <m/>
    <m/>
    <m/>
    <m/>
    <m/>
    <m/>
    <m/>
    <m/>
    <m/>
    <m/>
    <m/>
    <m/>
    <n v="0"/>
    <m/>
    <n v="0"/>
    <n v="0"/>
    <m/>
    <n v="0"/>
    <m/>
    <n v="0"/>
    <n v="0"/>
    <n v="0"/>
    <n v="0"/>
    <m/>
    <n v="0"/>
    <n v="0"/>
    <m/>
    <m/>
    <n v="0"/>
    <n v="0"/>
    <n v="0"/>
    <n v="0"/>
    <n v="0"/>
    <n v="9414"/>
    <n v="6494"/>
    <n v="15908"/>
    <s v="Other"/>
    <s v="Librarian"/>
    <s v="No"/>
    <s v="M.A."/>
    <s v="None"/>
    <m/>
    <m/>
    <m/>
    <n v="490"/>
    <n v="497"/>
    <n v="25"/>
    <n v="25"/>
    <n v="35216"/>
    <n v="0"/>
    <n v="17256"/>
    <n v="66"/>
    <n v="0"/>
    <n v="0"/>
    <n v="52"/>
    <n v="55"/>
    <n v="1506"/>
    <m/>
    <m/>
    <n v="1"/>
    <n v="1"/>
    <n v="1.5"/>
    <m/>
    <n v="1.5"/>
    <n v="1.5"/>
    <n v="2.5"/>
    <n v="2.5"/>
    <n v="650"/>
    <s v="estimate"/>
    <n v="3809"/>
    <n v="8002"/>
    <n v="0"/>
    <n v="1112"/>
    <n v="0"/>
    <m/>
    <n v="21968"/>
    <m/>
    <m/>
    <n v="42"/>
    <n v="40"/>
    <n v="47"/>
    <n v="41"/>
    <s v="Yes"/>
    <s v="West Hills College Lemoore"/>
    <m/>
    <m/>
    <m/>
    <m/>
    <m/>
    <m/>
    <m/>
    <m/>
    <m/>
    <s v="No"/>
    <m/>
    <n v="17"/>
    <n v="785"/>
    <n v="0"/>
    <n v="0"/>
    <n v="0"/>
    <n v="58.5"/>
    <n v="44"/>
    <n v="35"/>
    <n v="0"/>
    <n v="0"/>
    <n v="0"/>
    <n v="0"/>
    <s v="No"/>
    <m/>
    <m/>
    <s v="Yes"/>
    <s v="No"/>
    <n v="306841"/>
    <n v="0"/>
    <n v="0.59177772190093036"/>
    <n v="0"/>
    <n v="0"/>
    <n v="0"/>
    <n v="0.36088760372139805"/>
    <n v="4.7334674377671609E-2"/>
    <m/>
    <n v="0"/>
    <n v="0.59177772190093036"/>
    <n v="0.40822227809906964"/>
    <m/>
    <m/>
    <m/>
    <m/>
    <m/>
    <m/>
    <m/>
    <m/>
    <m/>
    <m/>
    <m/>
    <n v="938.37302857142799"/>
    <x v="0"/>
  </r>
  <r>
    <s v="West Hills CCD"/>
    <x v="108"/>
    <s v="581"/>
    <s v="Multi-College District"/>
    <x v="2"/>
    <n v="0.43940061701189953"/>
    <n v="0.26575583957690613"/>
    <n v="0.1"/>
    <n v="118.7"/>
    <n v="76.3"/>
    <n v="20140"/>
    <x v="8"/>
    <x v="962"/>
    <x v="193"/>
    <x v="11"/>
    <n v="18"/>
    <n v="165"/>
    <n v="0"/>
    <n v="85"/>
    <m/>
    <n v="15238"/>
    <n v="0"/>
    <n v="0"/>
    <n v="0"/>
    <m/>
    <m/>
    <n v="0"/>
    <n v="0"/>
    <n v="0"/>
    <n v="0"/>
    <n v="15238"/>
    <n v="0"/>
    <n v="0"/>
    <n v="0"/>
    <n v="0"/>
    <m/>
    <m/>
    <n v="0"/>
    <n v="0"/>
    <n v="0"/>
    <n v="0"/>
    <n v="0"/>
    <n v="258"/>
    <n v="0"/>
    <n v="0"/>
    <n v="0"/>
    <m/>
    <m/>
    <n v="0"/>
    <n v="0"/>
    <n v="0"/>
    <n v="0"/>
    <n v="258"/>
    <n v="0"/>
    <n v="0"/>
    <n v="0"/>
    <n v="0"/>
    <m/>
    <m/>
    <n v="0"/>
    <n v="0"/>
    <n v="0"/>
    <n v="0"/>
    <n v="0"/>
    <n v="6980"/>
    <n v="0"/>
    <n v="0"/>
    <n v="0"/>
    <m/>
    <n v="0"/>
    <n v="0"/>
    <n v="0"/>
    <n v="0"/>
    <n v="0"/>
    <n v="6980"/>
    <n v="6980"/>
    <n v="0"/>
    <n v="0"/>
    <n v="0"/>
    <m/>
    <n v="0"/>
    <n v="0"/>
    <n v="0"/>
    <n v="0"/>
    <n v="0"/>
    <n v="6980"/>
    <n v="13960"/>
    <n v="0"/>
    <n v="0"/>
    <n v="0"/>
    <n v="0"/>
    <n v="0"/>
    <n v="0"/>
    <n v="0"/>
    <n v="0"/>
    <n v="0"/>
    <n v="13960"/>
    <n v="1055"/>
    <n v="0"/>
    <n v="0"/>
    <n v="0"/>
    <m/>
    <n v="0"/>
    <n v="0"/>
    <n v="0"/>
    <n v="0"/>
    <n v="0"/>
    <n v="1055"/>
    <n v="1055"/>
    <n v="0"/>
    <n v="0"/>
    <n v="0"/>
    <m/>
    <n v="0"/>
    <n v="0"/>
    <n v="0"/>
    <n v="0"/>
    <n v="0"/>
    <n v="1055"/>
    <n v="2110"/>
    <n v="0"/>
    <n v="0"/>
    <n v="0"/>
    <n v="0"/>
    <n v="0"/>
    <n v="0"/>
    <n v="0"/>
    <n v="0"/>
    <n v="0"/>
    <n v="2110"/>
    <n v="4137"/>
    <n v="0"/>
    <n v="0"/>
    <n v="0"/>
    <n v="0"/>
    <n v="0"/>
    <n v="0"/>
    <n v="0"/>
    <n v="0"/>
    <n v="4137"/>
    <n v="4137"/>
    <n v="0"/>
    <n v="0"/>
    <n v="0"/>
    <n v="0"/>
    <n v="0"/>
    <n v="0"/>
    <n v="0"/>
    <n v="0"/>
    <n v="4137"/>
    <n v="8274"/>
    <n v="0"/>
    <n v="0"/>
    <n v="0"/>
    <n v="0"/>
    <n v="0"/>
    <n v="0"/>
    <n v="0"/>
    <n v="0"/>
    <n v="8274"/>
    <n v="0"/>
    <n v="0"/>
    <n v="0"/>
    <n v="0"/>
    <m/>
    <m/>
    <n v="0"/>
    <n v="0"/>
    <n v="0"/>
    <n v="0"/>
    <n v="0"/>
    <n v="15496"/>
    <n v="24344"/>
    <n v="39840"/>
    <s v="Other"/>
    <s v="Librarian"/>
    <s v="yes"/>
    <m/>
    <s v="None"/>
    <m/>
    <m/>
    <m/>
    <n v="741"/>
    <n v="763"/>
    <n v="15"/>
    <n v="15"/>
    <n v="35216"/>
    <n v="0"/>
    <n v="0"/>
    <m/>
    <m/>
    <n v="0"/>
    <n v="66"/>
    <n v="66"/>
    <n v="1506"/>
    <s v="No"/>
    <m/>
    <n v="1"/>
    <n v="1"/>
    <n v="2"/>
    <n v="0.5"/>
    <n v="2.5"/>
    <n v="2.5"/>
    <n v="3.5"/>
    <n v="2.5"/>
    <n v="600"/>
    <s v="estimate"/>
    <n v="7275"/>
    <n v="4458"/>
    <n v="0"/>
    <n v="895"/>
    <n v="0"/>
    <m/>
    <n v="12628"/>
    <n v="0"/>
    <n v="29"/>
    <m/>
    <n v="35"/>
    <n v="29"/>
    <n v="29"/>
    <s v="Yes"/>
    <s v="West Hills College Lemoore"/>
    <m/>
    <m/>
    <m/>
    <m/>
    <m/>
    <m/>
    <m/>
    <m/>
    <m/>
    <s v="No"/>
    <m/>
    <n v="23"/>
    <n v="695"/>
    <n v="0"/>
    <n v="0"/>
    <n v="0"/>
    <n v="58.5"/>
    <n v="44"/>
    <n v="35"/>
    <n v="0"/>
    <n v="0"/>
    <n v="0"/>
    <n v="0"/>
    <s v="No"/>
    <m/>
    <s v="No"/>
    <s v="Yes"/>
    <s v="No"/>
    <n v="273352"/>
    <n v="0"/>
    <n v="0.38247991967871486"/>
    <n v="0"/>
    <n v="6.4759036144578317E-3"/>
    <n v="0"/>
    <n v="0.35040160642570284"/>
    <n v="5.2961847389558232E-2"/>
    <n v="0.20768072289156628"/>
    <n v="0"/>
    <n v="0.38895582329317269"/>
    <n v="0.61104417670682731"/>
    <n v="52"/>
    <s v="Yes"/>
    <m/>
    <m/>
    <m/>
    <m/>
    <m/>
    <m/>
    <m/>
    <s v="Other"/>
    <s v="Yearly grant from bookstore operator"/>
    <n v="627.74165986394473"/>
    <x v="0"/>
  </r>
  <r>
    <s v="West Hills CCD"/>
    <x v="109"/>
    <n v="582"/>
    <s v="Multi-College District"/>
    <x v="2"/>
    <n v="0.63637899003546694"/>
    <n v="0.38777233575409559"/>
    <m/>
    <n v="91.1"/>
    <n v="38.299999999999997"/>
    <n v="20060"/>
    <x v="0"/>
    <x v="531"/>
    <x v="79"/>
    <x v="10"/>
    <n v="35"/>
    <n v="400"/>
    <n v="108"/>
    <n v="140"/>
    <s v="Wireless Access"/>
    <n v="27629"/>
    <m/>
    <n v="88183"/>
    <m/>
    <m/>
    <m/>
    <m/>
    <m/>
    <n v="25000"/>
    <m/>
    <n v="140812"/>
    <n v="3295"/>
    <m/>
    <m/>
    <m/>
    <m/>
    <m/>
    <m/>
    <m/>
    <m/>
    <m/>
    <n v="3295"/>
    <m/>
    <m/>
    <m/>
    <m/>
    <m/>
    <m/>
    <m/>
    <m/>
    <m/>
    <m/>
    <n v="0"/>
    <m/>
    <m/>
    <m/>
    <m/>
    <m/>
    <n v="2800"/>
    <m/>
    <m/>
    <m/>
    <m/>
    <n v="2800"/>
    <m/>
    <m/>
    <m/>
    <m/>
    <m/>
    <m/>
    <m/>
    <m/>
    <m/>
    <m/>
    <m/>
    <m/>
    <m/>
    <m/>
    <m/>
    <m/>
    <m/>
    <m/>
    <m/>
    <m/>
    <m/>
    <m/>
    <m/>
    <m/>
    <m/>
    <m/>
    <m/>
    <m/>
    <m/>
    <n v="11589"/>
    <m/>
    <m/>
    <n v="11589"/>
    <m/>
    <m/>
    <m/>
    <m/>
    <m/>
    <m/>
    <m/>
    <m/>
    <m/>
    <m/>
    <m/>
    <m/>
    <m/>
    <m/>
    <m/>
    <m/>
    <m/>
    <m/>
    <m/>
    <m/>
    <m/>
    <m/>
    <n v="1425"/>
    <m/>
    <m/>
    <m/>
    <m/>
    <m/>
    <m/>
    <m/>
    <m/>
    <m/>
    <n v="1425"/>
    <m/>
    <m/>
    <m/>
    <m/>
    <m/>
    <m/>
    <m/>
    <m/>
    <m/>
    <m/>
    <m/>
    <m/>
    <m/>
    <m/>
    <m/>
    <m/>
    <m/>
    <m/>
    <m/>
    <m/>
    <m/>
    <m/>
    <m/>
    <m/>
    <m/>
    <m/>
    <m/>
    <m/>
    <m/>
    <m/>
    <m/>
    <m/>
    <m/>
    <m/>
    <m/>
    <m/>
    <m/>
    <m/>
    <m/>
    <m/>
    <n v="0"/>
    <n v="144107"/>
    <n v="15814"/>
    <n v="159921"/>
    <m/>
    <s v="Librarian"/>
    <s v="yes"/>
    <m/>
    <s v="None"/>
    <m/>
    <m/>
    <m/>
    <n v="6887"/>
    <n v="7177"/>
    <n v="200"/>
    <n v="200"/>
    <n v="22096"/>
    <n v="6306"/>
    <n v="8234"/>
    <n v="91"/>
    <m/>
    <n v="0"/>
    <n v="18"/>
    <n v="0"/>
    <n v="825"/>
    <m/>
    <m/>
    <n v="1"/>
    <m/>
    <m/>
    <m/>
    <n v="1.5"/>
    <m/>
    <m/>
    <n v="3"/>
    <n v="225"/>
    <s v="estimate"/>
    <n v="7088"/>
    <m/>
    <m/>
    <n v="357"/>
    <m/>
    <n v="6453"/>
    <n v="13898"/>
    <m/>
    <m/>
    <n v="15"/>
    <n v="15"/>
    <n v="0"/>
    <n v="0"/>
    <m/>
    <m/>
    <m/>
    <m/>
    <m/>
    <m/>
    <m/>
    <m/>
    <m/>
    <m/>
    <m/>
    <m/>
    <m/>
    <n v="33"/>
    <n v="828"/>
    <n v="0"/>
    <n v="0"/>
    <n v="0"/>
    <n v="62.5"/>
    <n v="42.5"/>
    <n v="42.5"/>
    <n v="0"/>
    <n v="0"/>
    <n v="0"/>
    <n v="0"/>
    <m/>
    <m/>
    <m/>
    <m/>
    <m/>
    <n v="110000"/>
    <n v="0"/>
    <n v="0.88050975168989687"/>
    <n v="2.0603923187073617E-2"/>
    <n v="0"/>
    <n v="1.7508644893416123E-2"/>
    <n v="7.2467030596356952E-2"/>
    <n v="8.9106496332564209E-3"/>
    <m/>
    <n v="0"/>
    <n v="0.90111367487697047"/>
    <n v="9.88863251230295E-2"/>
    <m/>
    <m/>
    <m/>
    <m/>
    <m/>
    <m/>
    <m/>
    <m/>
    <m/>
    <m/>
    <m/>
    <e v="#DIV/0!"/>
    <x v="0"/>
  </r>
  <r>
    <s v="West Hills CCD"/>
    <x v="109"/>
    <n v="582"/>
    <s v="Multi-College District"/>
    <x v="2"/>
    <n v="0.63637899003546694"/>
    <n v="0.38777233575409559"/>
    <m/>
    <n v="91.1"/>
    <n v="38.299999999999997"/>
    <n v="20070"/>
    <x v="1"/>
    <x v="963"/>
    <x v="79"/>
    <x v="10"/>
    <n v="35"/>
    <n v="400"/>
    <n v="108"/>
    <n v="140"/>
    <s v="Wireless Access"/>
    <n v="27629"/>
    <m/>
    <n v="95188"/>
    <m/>
    <m/>
    <m/>
    <m/>
    <m/>
    <n v="20000"/>
    <m/>
    <n v="142817"/>
    <n v="3834"/>
    <m/>
    <m/>
    <m/>
    <m/>
    <m/>
    <m/>
    <m/>
    <m/>
    <m/>
    <n v="3834"/>
    <m/>
    <m/>
    <m/>
    <m/>
    <m/>
    <m/>
    <m/>
    <m/>
    <m/>
    <m/>
    <n v="0"/>
    <m/>
    <m/>
    <m/>
    <m/>
    <m/>
    <n v="5294"/>
    <m/>
    <m/>
    <m/>
    <m/>
    <n v="5294"/>
    <m/>
    <m/>
    <m/>
    <m/>
    <m/>
    <m/>
    <m/>
    <m/>
    <m/>
    <m/>
    <m/>
    <m/>
    <m/>
    <m/>
    <m/>
    <m/>
    <m/>
    <m/>
    <m/>
    <m/>
    <m/>
    <m/>
    <m/>
    <m/>
    <m/>
    <m/>
    <m/>
    <m/>
    <m/>
    <n v="17787"/>
    <m/>
    <m/>
    <n v="17787"/>
    <m/>
    <m/>
    <m/>
    <m/>
    <m/>
    <m/>
    <m/>
    <m/>
    <m/>
    <m/>
    <m/>
    <m/>
    <m/>
    <m/>
    <m/>
    <m/>
    <m/>
    <m/>
    <m/>
    <m/>
    <m/>
    <m/>
    <n v="894"/>
    <m/>
    <n v="20400"/>
    <m/>
    <m/>
    <m/>
    <m/>
    <m/>
    <m/>
    <m/>
    <n v="21294"/>
    <m/>
    <m/>
    <m/>
    <m/>
    <m/>
    <m/>
    <m/>
    <m/>
    <m/>
    <m/>
    <m/>
    <m/>
    <m/>
    <m/>
    <m/>
    <m/>
    <m/>
    <m/>
    <m/>
    <m/>
    <m/>
    <m/>
    <m/>
    <m/>
    <m/>
    <m/>
    <m/>
    <m/>
    <m/>
    <m/>
    <m/>
    <m/>
    <m/>
    <m/>
    <m/>
    <m/>
    <m/>
    <m/>
    <m/>
    <m/>
    <n v="0"/>
    <n v="146651"/>
    <n v="44375"/>
    <n v="191026"/>
    <m/>
    <s v="Librarian"/>
    <s v="yes"/>
    <m/>
    <s v="None"/>
    <m/>
    <m/>
    <m/>
    <n v="5191"/>
    <n v="5789"/>
    <n v="125"/>
    <n v="125"/>
    <n v="27885"/>
    <n v="3153"/>
    <n v="11387"/>
    <n v="91"/>
    <n v="0"/>
    <n v="0"/>
    <n v="304"/>
    <n v="0"/>
    <n v="1129"/>
    <m/>
    <m/>
    <n v="1.5"/>
    <n v="0.54"/>
    <m/>
    <m/>
    <n v="2"/>
    <n v="0.875"/>
    <n v="1.415"/>
    <n v="3.38"/>
    <n v="300"/>
    <s v="estimate"/>
    <n v="6847"/>
    <m/>
    <m/>
    <n v="265"/>
    <m/>
    <n v="20195"/>
    <n v="27307"/>
    <m/>
    <m/>
    <n v="25"/>
    <n v="25"/>
    <n v="0"/>
    <n v="0"/>
    <m/>
    <m/>
    <m/>
    <m/>
    <m/>
    <m/>
    <m/>
    <m/>
    <m/>
    <m/>
    <m/>
    <m/>
    <m/>
    <n v="35"/>
    <n v="644"/>
    <n v="0"/>
    <n v="0"/>
    <n v="0"/>
    <n v="58.5"/>
    <n v="42.5"/>
    <n v="42.5"/>
    <n v="0"/>
    <n v="0"/>
    <n v="0"/>
    <n v="0"/>
    <m/>
    <m/>
    <m/>
    <m/>
    <m/>
    <n v="140000"/>
    <n v="0"/>
    <n v="0.747631212505104"/>
    <n v="2.0070566310345189E-2"/>
    <n v="0"/>
    <n v="2.7713504967910127E-2"/>
    <n v="9.3112979385005179E-2"/>
    <n v="0.11147173683163548"/>
    <m/>
    <n v="0"/>
    <n v="0.76770177881544921"/>
    <n v="0.23229822118455079"/>
    <m/>
    <m/>
    <m/>
    <m/>
    <m/>
    <m/>
    <m/>
    <m/>
    <m/>
    <m/>
    <m/>
    <n v="1864.3627797408715"/>
    <x v="0"/>
  </r>
  <r>
    <s v="West Hills CCD"/>
    <x v="109"/>
    <n v="582"/>
    <s v="Multi-College District"/>
    <x v="2"/>
    <n v="0.63637899003546694"/>
    <n v="0.38777233575409559"/>
    <m/>
    <n v="91.1"/>
    <n v="38.299999999999997"/>
    <n v="20080"/>
    <x v="2"/>
    <x v="964"/>
    <x v="79"/>
    <x v="10"/>
    <n v="44"/>
    <n v="400"/>
    <n v="110"/>
    <n v="180"/>
    <s v="wireless"/>
    <n v="17797"/>
    <m/>
    <n v="7564"/>
    <m/>
    <m/>
    <m/>
    <m/>
    <m/>
    <m/>
    <m/>
    <n v="25361"/>
    <m/>
    <m/>
    <m/>
    <m/>
    <m/>
    <n v="9814"/>
    <m/>
    <m/>
    <m/>
    <m/>
    <n v="9814"/>
    <n v="9892"/>
    <m/>
    <m/>
    <m/>
    <m/>
    <m/>
    <m/>
    <m/>
    <m/>
    <m/>
    <n v="9892"/>
    <m/>
    <m/>
    <m/>
    <m/>
    <m/>
    <m/>
    <m/>
    <m/>
    <m/>
    <m/>
    <n v="0"/>
    <m/>
    <m/>
    <m/>
    <m/>
    <m/>
    <m/>
    <m/>
    <m/>
    <m/>
    <m/>
    <m/>
    <m/>
    <m/>
    <m/>
    <m/>
    <m/>
    <m/>
    <m/>
    <m/>
    <m/>
    <m/>
    <m/>
    <m/>
    <m/>
    <m/>
    <m/>
    <m/>
    <m/>
    <m/>
    <n v="24979"/>
    <m/>
    <m/>
    <n v="24979"/>
    <m/>
    <m/>
    <m/>
    <m/>
    <m/>
    <m/>
    <m/>
    <m/>
    <m/>
    <m/>
    <m/>
    <m/>
    <m/>
    <m/>
    <m/>
    <m/>
    <m/>
    <m/>
    <m/>
    <m/>
    <m/>
    <m/>
    <n v="4421"/>
    <m/>
    <n v="4335"/>
    <m/>
    <m/>
    <m/>
    <m/>
    <m/>
    <m/>
    <m/>
    <n v="8756"/>
    <m/>
    <m/>
    <m/>
    <m/>
    <m/>
    <m/>
    <m/>
    <m/>
    <m/>
    <m/>
    <m/>
    <m/>
    <m/>
    <m/>
    <m/>
    <m/>
    <m/>
    <m/>
    <m/>
    <m/>
    <m/>
    <m/>
    <m/>
    <m/>
    <m/>
    <m/>
    <m/>
    <m/>
    <m/>
    <m/>
    <m/>
    <m/>
    <m/>
    <m/>
    <m/>
    <m/>
    <m/>
    <m/>
    <m/>
    <m/>
    <n v="0"/>
    <n v="35253"/>
    <n v="43549"/>
    <n v="78802"/>
    <m/>
    <s v="Librarian"/>
    <s v="yes"/>
    <m/>
    <s v="None"/>
    <m/>
    <m/>
    <m/>
    <n v="3221"/>
    <n v="3491"/>
    <n v="200"/>
    <n v="200"/>
    <n v="25835"/>
    <n v="2973"/>
    <n v="14574"/>
    <n v="76"/>
    <m/>
    <n v="0"/>
    <n v="119"/>
    <n v="173"/>
    <n v="1253"/>
    <m/>
    <m/>
    <n v="2"/>
    <n v="1.46"/>
    <m/>
    <m/>
    <n v="4"/>
    <n v="2.36"/>
    <n v="3.82"/>
    <n v="4"/>
    <n v="731"/>
    <s v="estimate"/>
    <n v="8029"/>
    <n v="2415"/>
    <n v="64"/>
    <n v="448"/>
    <m/>
    <n v="17394"/>
    <n v="28350"/>
    <m/>
    <m/>
    <n v="24"/>
    <n v="24"/>
    <n v="6"/>
    <n v="6"/>
    <m/>
    <m/>
    <m/>
    <m/>
    <m/>
    <m/>
    <m/>
    <m/>
    <m/>
    <m/>
    <m/>
    <m/>
    <m/>
    <n v="31"/>
    <n v="544"/>
    <n v="0"/>
    <n v="0"/>
    <n v="0"/>
    <n v="58.5"/>
    <n v="32"/>
    <n v="32"/>
    <n v="0"/>
    <n v="0"/>
    <n v="0"/>
    <n v="0"/>
    <m/>
    <m/>
    <m/>
    <m/>
    <m/>
    <n v="161595"/>
    <n v="0"/>
    <n v="0.32183193319966497"/>
    <n v="0.12453998629476409"/>
    <n v="0.12552980888809928"/>
    <n v="0"/>
    <n v="0.31698434049897212"/>
    <n v="0.11111393111849953"/>
    <m/>
    <n v="0"/>
    <n v="0.44736174208776425"/>
    <n v="0.55263825791223575"/>
    <m/>
    <m/>
    <m/>
    <m/>
    <m/>
    <m/>
    <m/>
    <m/>
    <m/>
    <m/>
    <m/>
    <n v="754.7519820493643"/>
    <x v="0"/>
  </r>
  <r>
    <s v="West Hills CCD"/>
    <x v="109"/>
    <n v="582"/>
    <s v="Multi-College District"/>
    <x v="2"/>
    <n v="0.63637899003546694"/>
    <n v="0.38777233575409559"/>
    <m/>
    <n v="91.1"/>
    <n v="38.299999999999997"/>
    <n v="20090"/>
    <x v="3"/>
    <x v="965"/>
    <x v="79"/>
    <x v="10"/>
    <n v="44"/>
    <n v="400"/>
    <n v="110"/>
    <n v="180"/>
    <s v="wireless"/>
    <n v="243"/>
    <m/>
    <n v="9471"/>
    <m/>
    <m/>
    <m/>
    <m/>
    <m/>
    <m/>
    <m/>
    <n v="9714"/>
    <m/>
    <m/>
    <m/>
    <m/>
    <m/>
    <n v="2480"/>
    <m/>
    <m/>
    <m/>
    <m/>
    <n v="2480"/>
    <n v="4706"/>
    <m/>
    <m/>
    <m/>
    <m/>
    <m/>
    <m/>
    <m/>
    <m/>
    <m/>
    <n v="4706"/>
    <m/>
    <m/>
    <m/>
    <m/>
    <m/>
    <m/>
    <m/>
    <m/>
    <m/>
    <m/>
    <n v="0"/>
    <m/>
    <m/>
    <m/>
    <m/>
    <m/>
    <m/>
    <m/>
    <m/>
    <m/>
    <m/>
    <m/>
    <m/>
    <m/>
    <m/>
    <m/>
    <m/>
    <m/>
    <m/>
    <m/>
    <m/>
    <m/>
    <m/>
    <m/>
    <m/>
    <m/>
    <m/>
    <m/>
    <m/>
    <m/>
    <n v="25934"/>
    <m/>
    <m/>
    <n v="25934"/>
    <m/>
    <m/>
    <m/>
    <m/>
    <m/>
    <m/>
    <m/>
    <m/>
    <m/>
    <m/>
    <m/>
    <m/>
    <m/>
    <m/>
    <m/>
    <m/>
    <m/>
    <m/>
    <m/>
    <m/>
    <m/>
    <m/>
    <m/>
    <m/>
    <m/>
    <m/>
    <m/>
    <m/>
    <m/>
    <m/>
    <n v="2000"/>
    <m/>
    <n v="2000"/>
    <m/>
    <m/>
    <m/>
    <m/>
    <m/>
    <m/>
    <m/>
    <m/>
    <m/>
    <m/>
    <m/>
    <m/>
    <m/>
    <m/>
    <m/>
    <m/>
    <m/>
    <m/>
    <m/>
    <m/>
    <m/>
    <m/>
    <m/>
    <m/>
    <m/>
    <m/>
    <m/>
    <m/>
    <m/>
    <m/>
    <m/>
    <m/>
    <m/>
    <m/>
    <m/>
    <m/>
    <m/>
    <m/>
    <m/>
    <m/>
    <n v="0"/>
    <n v="14420"/>
    <n v="30414"/>
    <n v="44834"/>
    <m/>
    <s v="Librarian"/>
    <s v="yes"/>
    <m/>
    <s v="None"/>
    <m/>
    <m/>
    <m/>
    <n v="548"/>
    <n v="574"/>
    <n v="350"/>
    <n v="350"/>
    <n v="26384"/>
    <n v="2685"/>
    <n v="17259"/>
    <n v="76"/>
    <m/>
    <n v="0"/>
    <n v="134"/>
    <n v="154"/>
    <n v="1452"/>
    <m/>
    <m/>
    <n v="2"/>
    <n v="1.46"/>
    <m/>
    <m/>
    <n v="4"/>
    <n v="2.36"/>
    <n v="3.82"/>
    <n v="4"/>
    <n v="712"/>
    <s v="estimate"/>
    <n v="10919"/>
    <n v="4253"/>
    <n v="82"/>
    <n v="503"/>
    <m/>
    <n v="21647"/>
    <n v="37404"/>
    <m/>
    <m/>
    <n v="19"/>
    <n v="19"/>
    <n v="15"/>
    <n v="14"/>
    <m/>
    <m/>
    <m/>
    <m/>
    <m/>
    <m/>
    <m/>
    <m/>
    <m/>
    <m/>
    <m/>
    <m/>
    <m/>
    <n v="29"/>
    <n v="580"/>
    <n v="0"/>
    <n v="0"/>
    <n v="0"/>
    <n v="58.5"/>
    <n v="32"/>
    <n v="32"/>
    <n v="0"/>
    <n v="0"/>
    <n v="0"/>
    <n v="0"/>
    <m/>
    <m/>
    <m/>
    <m/>
    <m/>
    <n v="175795"/>
    <n v="0"/>
    <n v="0.21666592318329839"/>
    <n v="5.5315162599812645E-2"/>
    <n v="0.10496498193335416"/>
    <n v="0"/>
    <n v="0.57844493018691168"/>
    <n v="4.46090020966231E-2"/>
    <m/>
    <n v="0"/>
    <n v="0.32163090511665254"/>
    <n v="0.67836909488334751"/>
    <m/>
    <m/>
    <m/>
    <m/>
    <m/>
    <m/>
    <m/>
    <m/>
    <m/>
    <m/>
    <m/>
    <n v="846.0586387434555"/>
    <x v="0"/>
  </r>
  <r>
    <s v="West Hills CCD"/>
    <x v="109"/>
    <n v="582"/>
    <s v="Multi-College District"/>
    <x v="2"/>
    <n v="0.63637899003546694"/>
    <n v="0.38777233575409559"/>
    <m/>
    <n v="91.1"/>
    <n v="38.299999999999997"/>
    <n v="20100"/>
    <x v="4"/>
    <x v="966"/>
    <x v="79"/>
    <x v="10"/>
    <n v="44"/>
    <n v="400"/>
    <n v="110"/>
    <n v="180"/>
    <s v="wireless"/>
    <n v="253.68"/>
    <m/>
    <m/>
    <m/>
    <m/>
    <m/>
    <m/>
    <m/>
    <m/>
    <m/>
    <n v="253.68"/>
    <m/>
    <m/>
    <n v="4121"/>
    <m/>
    <m/>
    <m/>
    <m/>
    <m/>
    <m/>
    <m/>
    <n v="4121"/>
    <n v="4154"/>
    <m/>
    <m/>
    <m/>
    <m/>
    <m/>
    <m/>
    <m/>
    <m/>
    <m/>
    <n v="4154"/>
    <m/>
    <m/>
    <m/>
    <m/>
    <m/>
    <m/>
    <m/>
    <m/>
    <m/>
    <m/>
    <n v="0"/>
    <m/>
    <m/>
    <m/>
    <m/>
    <m/>
    <m/>
    <m/>
    <m/>
    <m/>
    <m/>
    <m/>
    <m/>
    <m/>
    <m/>
    <m/>
    <m/>
    <m/>
    <m/>
    <m/>
    <m/>
    <m/>
    <m/>
    <n v="23813"/>
    <m/>
    <n v="800"/>
    <m/>
    <m/>
    <m/>
    <m/>
    <m/>
    <m/>
    <m/>
    <n v="24613"/>
    <m/>
    <m/>
    <m/>
    <m/>
    <m/>
    <m/>
    <m/>
    <m/>
    <m/>
    <m/>
    <m/>
    <m/>
    <m/>
    <m/>
    <m/>
    <m/>
    <m/>
    <m/>
    <m/>
    <m/>
    <m/>
    <m/>
    <m/>
    <m/>
    <m/>
    <m/>
    <m/>
    <m/>
    <m/>
    <m/>
    <m/>
    <m/>
    <n v="0"/>
    <m/>
    <m/>
    <m/>
    <m/>
    <m/>
    <m/>
    <m/>
    <m/>
    <m/>
    <m/>
    <m/>
    <m/>
    <m/>
    <m/>
    <m/>
    <m/>
    <m/>
    <m/>
    <m/>
    <m/>
    <m/>
    <m/>
    <m/>
    <m/>
    <m/>
    <m/>
    <m/>
    <m/>
    <m/>
    <m/>
    <m/>
    <m/>
    <m/>
    <m/>
    <m/>
    <m/>
    <m/>
    <m/>
    <m/>
    <m/>
    <n v="0"/>
    <n v="4407.68"/>
    <n v="28734"/>
    <n v="33141.68"/>
    <m/>
    <s v="Librarian"/>
    <s v="yes"/>
    <m/>
    <s v="None"/>
    <m/>
    <m/>
    <m/>
    <n v="736"/>
    <n v="699"/>
    <n v="425"/>
    <n v="425"/>
    <n v="27083"/>
    <n v="0"/>
    <n v="17259"/>
    <n v="77"/>
    <n v="0"/>
    <n v="0"/>
    <n v="48"/>
    <n v="50"/>
    <n v="1515"/>
    <m/>
    <m/>
    <n v="2"/>
    <n v="1.46"/>
    <m/>
    <m/>
    <n v="4"/>
    <n v="2.36"/>
    <n v="3.82"/>
    <n v="4"/>
    <n v="906"/>
    <s v="estimate"/>
    <n v="12356"/>
    <n v="6067"/>
    <n v="106"/>
    <n v="310"/>
    <m/>
    <n v="26887"/>
    <n v="45726"/>
    <m/>
    <m/>
    <n v="21"/>
    <n v="21"/>
    <n v="12"/>
    <n v="12"/>
    <m/>
    <m/>
    <m/>
    <m/>
    <m/>
    <m/>
    <m/>
    <m/>
    <m/>
    <m/>
    <m/>
    <m/>
    <m/>
    <n v="26"/>
    <n v="600"/>
    <n v="0"/>
    <n v="0"/>
    <n v="0"/>
    <n v="58.5"/>
    <n v="32"/>
    <n v="32"/>
    <n v="0"/>
    <n v="0"/>
    <n v="0"/>
    <n v="0"/>
    <m/>
    <m/>
    <m/>
    <m/>
    <m/>
    <n v="199555"/>
    <n v="0"/>
    <n v="7.6544097945547718E-3"/>
    <n v="0.12434493363040136"/>
    <n v="0.12534065865097968"/>
    <n v="0"/>
    <n v="0.74265999792406423"/>
    <n v="0"/>
    <m/>
    <n v="0"/>
    <n v="0.13299506844553446"/>
    <n v="0.86700493155446556"/>
    <m/>
    <m/>
    <m/>
    <m/>
    <m/>
    <m/>
    <m/>
    <m/>
    <m/>
    <m/>
    <m/>
    <n v="762.50511094490162"/>
    <x v="0"/>
  </r>
  <r>
    <s v="West Hills CCD"/>
    <x v="109"/>
    <n v="582"/>
    <s v="Multi-College District"/>
    <x v="2"/>
    <n v="0.63637899003546694"/>
    <n v="0.38777233575409559"/>
    <m/>
    <n v="91.1"/>
    <n v="38.299999999999997"/>
    <n v="20110"/>
    <x v="5"/>
    <x v="967"/>
    <x v="79"/>
    <x v="10"/>
    <n v="45"/>
    <n v="400"/>
    <n v="0"/>
    <n v="180"/>
    <s v="Wireless"/>
    <n v="2500"/>
    <m/>
    <m/>
    <m/>
    <m/>
    <m/>
    <m/>
    <m/>
    <n v="18750"/>
    <m/>
    <n v="21250"/>
    <m/>
    <m/>
    <m/>
    <m/>
    <m/>
    <m/>
    <m/>
    <m/>
    <m/>
    <m/>
    <n v="0"/>
    <n v="665"/>
    <m/>
    <m/>
    <m/>
    <m/>
    <m/>
    <m/>
    <m/>
    <n v="4711"/>
    <m/>
    <n v="5377"/>
    <m/>
    <m/>
    <m/>
    <m/>
    <m/>
    <m/>
    <m/>
    <m/>
    <m/>
    <m/>
    <n v="0"/>
    <m/>
    <m/>
    <m/>
    <m/>
    <m/>
    <m/>
    <m/>
    <m/>
    <m/>
    <m/>
    <m/>
    <m/>
    <m/>
    <m/>
    <m/>
    <m/>
    <m/>
    <m/>
    <m/>
    <m/>
    <m/>
    <m/>
    <n v="23862"/>
    <m/>
    <n v="4281"/>
    <m/>
    <m/>
    <m/>
    <m/>
    <m/>
    <m/>
    <m/>
    <n v="28143"/>
    <m/>
    <m/>
    <m/>
    <m/>
    <m/>
    <m/>
    <m/>
    <m/>
    <m/>
    <m/>
    <m/>
    <m/>
    <m/>
    <m/>
    <m/>
    <m/>
    <m/>
    <m/>
    <m/>
    <m/>
    <m/>
    <m/>
    <m/>
    <m/>
    <m/>
    <m/>
    <m/>
    <m/>
    <m/>
    <m/>
    <n v="1000"/>
    <m/>
    <n v="1000"/>
    <m/>
    <m/>
    <m/>
    <m/>
    <m/>
    <m/>
    <m/>
    <m/>
    <m/>
    <m/>
    <m/>
    <m/>
    <m/>
    <m/>
    <m/>
    <m/>
    <m/>
    <m/>
    <m/>
    <m/>
    <m/>
    <m/>
    <m/>
    <m/>
    <m/>
    <m/>
    <m/>
    <m/>
    <m/>
    <m/>
    <m/>
    <m/>
    <n v="800"/>
    <m/>
    <m/>
    <m/>
    <m/>
    <m/>
    <m/>
    <m/>
    <n v="800"/>
    <n v="26627"/>
    <n v="29143"/>
    <n v="56570"/>
    <m/>
    <s v="Librarian"/>
    <s v="yes"/>
    <m/>
    <s v="None"/>
    <m/>
    <m/>
    <m/>
    <n v="1117"/>
    <n v="1196"/>
    <n v="400"/>
    <n v="400"/>
    <n v="28753"/>
    <n v="0"/>
    <n v="17256"/>
    <n v="86"/>
    <n v="0"/>
    <n v="0"/>
    <n v="20"/>
    <n v="20"/>
    <n v="1535"/>
    <m/>
    <m/>
    <n v="2"/>
    <n v="1.46"/>
    <m/>
    <m/>
    <n v="3"/>
    <n v="1.95"/>
    <n v="3.41"/>
    <n v="4.2750000000000004"/>
    <n v="738"/>
    <s v="estimate"/>
    <n v="13387"/>
    <n v="7982"/>
    <n v="90"/>
    <n v="234"/>
    <m/>
    <n v="10317"/>
    <n v="32010"/>
    <m/>
    <m/>
    <n v="25"/>
    <n v="21"/>
    <n v="15"/>
    <n v="12"/>
    <m/>
    <m/>
    <m/>
    <m/>
    <m/>
    <m/>
    <m/>
    <m/>
    <m/>
    <m/>
    <m/>
    <m/>
    <m/>
    <n v="31"/>
    <n v="620"/>
    <n v="0"/>
    <n v="0"/>
    <n v="0"/>
    <n v="58.5"/>
    <n v="32"/>
    <n v="32"/>
    <n v="0"/>
    <n v="0"/>
    <n v="0"/>
    <n v="0"/>
    <m/>
    <m/>
    <m/>
    <m/>
    <m/>
    <n v="215162"/>
    <n v="0"/>
    <n v="0.37564079901007602"/>
    <n v="0"/>
    <n v="9.5050380060102524E-2"/>
    <n v="0"/>
    <n v="0.49748983560190913"/>
    <n v="1.7677214071062399E-2"/>
    <m/>
    <n v="1.4141771256849921E-2"/>
    <n v="0.47069117907017854"/>
    <n v="0.51516704967297156"/>
    <m/>
    <m/>
    <m/>
    <m/>
    <m/>
    <m/>
    <m/>
    <m/>
    <m/>
    <m/>
    <m/>
    <n v="923.29741656193255"/>
    <x v="0"/>
  </r>
  <r>
    <s v="West Hills CCD"/>
    <x v="109"/>
    <n v="582"/>
    <s v="Multi-College District"/>
    <x v="2"/>
    <n v="0.63637899003546694"/>
    <n v="0.38777233575409559"/>
    <m/>
    <n v="91.1"/>
    <n v="38.299999999999997"/>
    <n v="20120"/>
    <x v="6"/>
    <x v="968"/>
    <x v="79"/>
    <x v="10"/>
    <n v="45"/>
    <n v="400"/>
    <n v="0"/>
    <n v="180"/>
    <s v="Wireless"/>
    <n v="514"/>
    <m/>
    <m/>
    <m/>
    <m/>
    <m/>
    <m/>
    <m/>
    <n v="18474"/>
    <m/>
    <n v="18988"/>
    <m/>
    <m/>
    <m/>
    <m/>
    <m/>
    <m/>
    <m/>
    <m/>
    <m/>
    <m/>
    <n v="0"/>
    <n v="7"/>
    <m/>
    <m/>
    <m/>
    <m/>
    <m/>
    <m/>
    <m/>
    <n v="4695"/>
    <m/>
    <n v="4702"/>
    <m/>
    <m/>
    <m/>
    <m/>
    <m/>
    <m/>
    <m/>
    <m/>
    <m/>
    <m/>
    <n v="0"/>
    <m/>
    <m/>
    <m/>
    <m/>
    <m/>
    <m/>
    <m/>
    <m/>
    <m/>
    <m/>
    <m/>
    <m/>
    <m/>
    <m/>
    <m/>
    <m/>
    <m/>
    <m/>
    <m/>
    <m/>
    <m/>
    <m/>
    <n v="23311"/>
    <m/>
    <n v="3730"/>
    <m/>
    <m/>
    <m/>
    <m/>
    <m/>
    <m/>
    <m/>
    <n v="27401"/>
    <m/>
    <m/>
    <m/>
    <m/>
    <m/>
    <m/>
    <m/>
    <m/>
    <m/>
    <m/>
    <m/>
    <m/>
    <m/>
    <m/>
    <m/>
    <m/>
    <m/>
    <m/>
    <m/>
    <m/>
    <m/>
    <m/>
    <m/>
    <m/>
    <m/>
    <m/>
    <m/>
    <m/>
    <m/>
    <m/>
    <m/>
    <m/>
    <n v="0"/>
    <m/>
    <m/>
    <m/>
    <m/>
    <m/>
    <m/>
    <m/>
    <m/>
    <m/>
    <m/>
    <m/>
    <m/>
    <m/>
    <m/>
    <m/>
    <m/>
    <m/>
    <m/>
    <m/>
    <m/>
    <m/>
    <m/>
    <m/>
    <m/>
    <m/>
    <m/>
    <m/>
    <m/>
    <m/>
    <m/>
    <m/>
    <m/>
    <n v="1000"/>
    <m/>
    <m/>
    <m/>
    <m/>
    <m/>
    <m/>
    <m/>
    <n v="1000"/>
    <n v="23690"/>
    <n v="27401"/>
    <n v="52091"/>
    <m/>
    <s v="Librarian"/>
    <s v="yes"/>
    <m/>
    <s v="None"/>
    <m/>
    <m/>
    <m/>
    <n v="1227"/>
    <n v="1398"/>
    <n v="300"/>
    <n v="300"/>
    <n v="30118"/>
    <n v="0"/>
    <n v="17256"/>
    <n v="78"/>
    <n v="0"/>
    <n v="0"/>
    <n v="54"/>
    <n v="54"/>
    <n v="1589"/>
    <m/>
    <m/>
    <n v="2"/>
    <n v="1.46"/>
    <m/>
    <m/>
    <n v="3"/>
    <n v="1.95"/>
    <n v="3.41"/>
    <n v="3.3250000000000002"/>
    <n v="897"/>
    <s v="estimate"/>
    <n v="11247"/>
    <n v="6717"/>
    <n v="96"/>
    <n v="146"/>
    <m/>
    <n v="2316"/>
    <n v="20522"/>
    <m/>
    <m/>
    <n v="30"/>
    <n v="26"/>
    <n v="17"/>
    <n v="15"/>
    <m/>
    <m/>
    <m/>
    <m/>
    <m/>
    <m/>
    <m/>
    <m/>
    <m/>
    <m/>
    <m/>
    <m/>
    <m/>
    <n v="35"/>
    <n v="875"/>
    <n v="0"/>
    <n v="0"/>
    <n v="0"/>
    <n v="58.5"/>
    <n v="32"/>
    <n v="32"/>
    <n v="0"/>
    <n v="0"/>
    <n v="0"/>
    <n v="0"/>
    <m/>
    <m/>
    <m/>
    <m/>
    <m/>
    <n v="197097"/>
    <n v="0"/>
    <n v="0.36451594325315312"/>
    <n v="0"/>
    <n v="9.0265112975370029E-2"/>
    <n v="0"/>
    <n v="0.5260217695955155"/>
    <n v="0"/>
    <m/>
    <n v="1.9197174175961298E-2"/>
    <n v="0.45478105622852316"/>
    <n v="0.5260217695955155"/>
    <m/>
    <m/>
    <m/>
    <m/>
    <m/>
    <m/>
    <m/>
    <m/>
    <m/>
    <m/>
    <m/>
    <n v="915.41706465577454"/>
    <x v="0"/>
  </r>
  <r>
    <s v="West Hills CCD"/>
    <x v="109"/>
    <n v="582"/>
    <s v="Multi-College District"/>
    <x v="2"/>
    <n v="0.63637899003546694"/>
    <n v="0.38777233575409559"/>
    <m/>
    <n v="91.1"/>
    <n v="38.299999999999997"/>
    <n v="20130"/>
    <x v="7"/>
    <x v="969"/>
    <x v="79"/>
    <x v="10"/>
    <n v="45"/>
    <n v="400"/>
    <n v="0"/>
    <n v="80"/>
    <m/>
    <n v="14.82"/>
    <m/>
    <m/>
    <m/>
    <m/>
    <m/>
    <m/>
    <m/>
    <n v="26380"/>
    <m/>
    <n v="26394.82"/>
    <m/>
    <m/>
    <m/>
    <m/>
    <m/>
    <m/>
    <m/>
    <m/>
    <m/>
    <m/>
    <m/>
    <n v="556.4"/>
    <m/>
    <m/>
    <m/>
    <m/>
    <m/>
    <m/>
    <m/>
    <n v="4300"/>
    <m/>
    <n v="4856.3999999999996"/>
    <m/>
    <m/>
    <m/>
    <m/>
    <m/>
    <m/>
    <m/>
    <m/>
    <m/>
    <m/>
    <m/>
    <m/>
    <m/>
    <m/>
    <m/>
    <m/>
    <m/>
    <m/>
    <m/>
    <m/>
    <m/>
    <m/>
    <m/>
    <m/>
    <m/>
    <m/>
    <m/>
    <m/>
    <m/>
    <m/>
    <m/>
    <m/>
    <m/>
    <n v="5741"/>
    <m/>
    <m/>
    <m/>
    <m/>
    <n v="2352"/>
    <m/>
    <m/>
    <m/>
    <n v="1900"/>
    <n v="9993"/>
    <m/>
    <m/>
    <m/>
    <m/>
    <m/>
    <m/>
    <m/>
    <m/>
    <m/>
    <m/>
    <m/>
    <m/>
    <m/>
    <m/>
    <m/>
    <m/>
    <m/>
    <m/>
    <m/>
    <m/>
    <m/>
    <m/>
    <n v="32.49"/>
    <m/>
    <m/>
    <m/>
    <m/>
    <m/>
    <m/>
    <m/>
    <m/>
    <m/>
    <n v="32.49"/>
    <m/>
    <m/>
    <m/>
    <m/>
    <m/>
    <m/>
    <m/>
    <m/>
    <m/>
    <m/>
    <m/>
    <m/>
    <m/>
    <m/>
    <m/>
    <m/>
    <m/>
    <m/>
    <m/>
    <m/>
    <m/>
    <m/>
    <m/>
    <m/>
    <m/>
    <m/>
    <m/>
    <m/>
    <m/>
    <m/>
    <n v="1000"/>
    <m/>
    <m/>
    <m/>
    <m/>
    <m/>
    <m/>
    <m/>
    <m/>
    <m/>
    <n v="1000"/>
    <n v="31251.22"/>
    <n v="10025.49"/>
    <n v="42276.71"/>
    <s v="Other"/>
    <s v="Librarian"/>
    <s v="yes"/>
    <m/>
    <s v="None"/>
    <m/>
    <m/>
    <m/>
    <n v="869"/>
    <n v="1011"/>
    <n v="300"/>
    <n v="300"/>
    <n v="28909"/>
    <n v="0"/>
    <n v="17255"/>
    <n v="73"/>
    <m/>
    <m/>
    <n v="1"/>
    <n v="1"/>
    <n v="1072"/>
    <m/>
    <m/>
    <n v="2"/>
    <n v="1.54"/>
    <n v="3"/>
    <m/>
    <n v="3"/>
    <n v="1.96"/>
    <n v="3.5"/>
    <n v="3.33"/>
    <n v="870"/>
    <s v="estimate"/>
    <n v="3517"/>
    <n v="7629"/>
    <n v="74"/>
    <n v="152"/>
    <m/>
    <m/>
    <m/>
    <m/>
    <m/>
    <n v="22"/>
    <n v="17"/>
    <n v="18"/>
    <n v="14"/>
    <s v="Yes"/>
    <s v="West Hills College Coalinga"/>
    <m/>
    <m/>
    <m/>
    <m/>
    <m/>
    <m/>
    <m/>
    <m/>
    <m/>
    <s v="No"/>
    <m/>
    <n v="26"/>
    <n v="780"/>
    <m/>
    <m/>
    <m/>
    <n v="58.5"/>
    <n v="34"/>
    <n v="34"/>
    <m/>
    <m/>
    <m/>
    <m/>
    <m/>
    <m/>
    <m/>
    <s v="Yes"/>
    <s v="Yes"/>
    <n v="206350"/>
    <m/>
    <n v="0.62433476966395918"/>
    <n v="0"/>
    <n v="0.11487175799630577"/>
    <n v="0"/>
    <n v="0.23637127865437021"/>
    <n v="7.6850824011613021E-4"/>
    <m/>
    <n v="2.3653685445248696E-2"/>
    <n v="0.73920652766026496"/>
    <n v="0.23713978689448634"/>
    <m/>
    <m/>
    <m/>
    <m/>
    <m/>
    <m/>
    <m/>
    <m/>
    <m/>
    <m/>
    <m/>
    <n v="846.63156462585243"/>
    <x v="0"/>
  </r>
  <r>
    <s v="West Hills CCD"/>
    <x v="109"/>
    <n v="582"/>
    <s v="Multi-College District"/>
    <x v="2"/>
    <n v="0.63637899003546694"/>
    <n v="0.38777233575409559"/>
    <m/>
    <n v="91.1"/>
    <n v="38.299999999999997"/>
    <n v="20140"/>
    <x v="8"/>
    <x v="970"/>
    <x v="79"/>
    <x v="10"/>
    <n v="45"/>
    <n v="400"/>
    <n v="0"/>
    <n v="110"/>
    <m/>
    <n v="39.75"/>
    <m/>
    <m/>
    <m/>
    <m/>
    <m/>
    <m/>
    <m/>
    <n v="2620"/>
    <m/>
    <n v="2659.75"/>
    <m/>
    <m/>
    <m/>
    <m/>
    <m/>
    <m/>
    <m/>
    <m/>
    <m/>
    <m/>
    <n v="0"/>
    <m/>
    <m/>
    <m/>
    <m/>
    <m/>
    <m/>
    <m/>
    <m/>
    <n v="4300"/>
    <m/>
    <n v="4300"/>
    <m/>
    <m/>
    <m/>
    <m/>
    <m/>
    <m/>
    <m/>
    <m/>
    <m/>
    <m/>
    <n v="0"/>
    <n v="4137"/>
    <m/>
    <m/>
    <m/>
    <m/>
    <n v="2352"/>
    <m/>
    <m/>
    <n v="13617"/>
    <n v="2054"/>
    <n v="22160"/>
    <m/>
    <m/>
    <m/>
    <m/>
    <m/>
    <m/>
    <m/>
    <m/>
    <m/>
    <m/>
    <n v="0"/>
    <n v="4137"/>
    <n v="0"/>
    <n v="0"/>
    <n v="0"/>
    <n v="0"/>
    <n v="2352"/>
    <n v="0"/>
    <n v="0"/>
    <n v="13617"/>
    <n v="2054"/>
    <n v="22160"/>
    <m/>
    <m/>
    <m/>
    <m/>
    <m/>
    <m/>
    <m/>
    <m/>
    <m/>
    <m/>
    <n v="0"/>
    <m/>
    <m/>
    <m/>
    <m/>
    <m/>
    <m/>
    <m/>
    <m/>
    <m/>
    <m/>
    <n v="0"/>
    <n v="0"/>
    <n v="0"/>
    <n v="0"/>
    <n v="0"/>
    <n v="0"/>
    <n v="0"/>
    <n v="0"/>
    <n v="0"/>
    <n v="0"/>
    <n v="0"/>
    <n v="0"/>
    <m/>
    <m/>
    <m/>
    <m/>
    <m/>
    <m/>
    <m/>
    <m/>
    <m/>
    <n v="0"/>
    <m/>
    <m/>
    <m/>
    <m/>
    <m/>
    <m/>
    <m/>
    <m/>
    <m/>
    <n v="0"/>
    <n v="0"/>
    <n v="0"/>
    <n v="0"/>
    <n v="0"/>
    <n v="0"/>
    <n v="0"/>
    <n v="0"/>
    <n v="0"/>
    <n v="0"/>
    <n v="0"/>
    <n v="1099"/>
    <m/>
    <m/>
    <m/>
    <m/>
    <m/>
    <m/>
    <m/>
    <m/>
    <m/>
    <n v="1099"/>
    <n v="6959.75"/>
    <n v="22160"/>
    <n v="30218.75"/>
    <s v="Other"/>
    <s v="Librarian"/>
    <s v="yes"/>
    <m/>
    <s v="None"/>
    <m/>
    <m/>
    <m/>
    <n v="272"/>
    <n v="294"/>
    <n v="5"/>
    <n v="7"/>
    <n v="26971"/>
    <m/>
    <n v="17255"/>
    <n v="73"/>
    <m/>
    <m/>
    <n v="3"/>
    <n v="3"/>
    <n v="2012"/>
    <s v="No"/>
    <m/>
    <n v="1"/>
    <n v="0.46"/>
    <m/>
    <n v="4"/>
    <n v="4"/>
    <n v="2.44"/>
    <n v="2.9"/>
    <n v="3.33"/>
    <n v="954"/>
    <s v="estimate"/>
    <n v="4598"/>
    <n v="8273"/>
    <n v="100"/>
    <n v="412"/>
    <m/>
    <m/>
    <n v="13383"/>
    <m/>
    <n v="35"/>
    <m/>
    <n v="35"/>
    <n v="29"/>
    <n v="29"/>
    <s v="Yes"/>
    <s v="West Hills College Coalinga"/>
    <m/>
    <m/>
    <m/>
    <m/>
    <m/>
    <m/>
    <m/>
    <m/>
    <m/>
    <s v="No"/>
    <m/>
    <n v="18"/>
    <n v="540"/>
    <m/>
    <m/>
    <m/>
    <n v="58.5"/>
    <n v="30"/>
    <n v="30"/>
    <m/>
    <m/>
    <m/>
    <m/>
    <s v="No"/>
    <m/>
    <s v="No"/>
    <s v="No"/>
    <s v="Yes"/>
    <n v="11760"/>
    <m/>
    <n v="8.8016546018614278E-2"/>
    <n v="0"/>
    <n v="0.14229576008273009"/>
    <n v="0"/>
    <n v="0.73331954498448815"/>
    <n v="0"/>
    <n v="0"/>
    <n v="3.6368148914167529E-2"/>
    <n v="0.23031230610134437"/>
    <n v="0.73331954498448815"/>
    <n v="0.38"/>
    <s v="Yes"/>
    <m/>
    <m/>
    <m/>
    <m/>
    <m/>
    <s v="Textbook Donations from Publisher"/>
    <s v="Textbook Donations from Bookstore"/>
    <s v="Other"/>
    <s v="Lottery"/>
    <n v="1069.9414778325108"/>
    <x v="0"/>
  </r>
  <r>
    <s v="Los Angeles CCD"/>
    <x v="110"/>
    <s v="749"/>
    <s v="Multi-College District"/>
    <x v="5"/>
    <n v="0.75672696621928293"/>
    <n v="0.26129806133696426"/>
    <n v="0.24"/>
    <n v="6"/>
    <n v="16"/>
    <n v="20060"/>
    <x v="0"/>
    <x v="971"/>
    <x v="194"/>
    <x v="14"/>
    <n v="40"/>
    <n v="553"/>
    <n v="52"/>
    <n v="146"/>
    <n v="146"/>
    <n v="11258"/>
    <m/>
    <n v="0"/>
    <n v="0"/>
    <n v="0"/>
    <n v="21"/>
    <m/>
    <m/>
    <n v="0"/>
    <n v="2000"/>
    <n v="13279"/>
    <n v="8714"/>
    <m/>
    <n v="0"/>
    <n v="0"/>
    <n v="0"/>
    <n v="0"/>
    <m/>
    <m/>
    <n v="0"/>
    <n v="0"/>
    <n v="8714"/>
    <n v="0"/>
    <m/>
    <n v="0"/>
    <n v="0"/>
    <n v="0"/>
    <n v="0"/>
    <m/>
    <m/>
    <n v="0"/>
    <n v="0"/>
    <n v="0"/>
    <n v="0"/>
    <m/>
    <n v="0"/>
    <n v="0"/>
    <n v="0"/>
    <n v="6423"/>
    <m/>
    <m/>
    <n v="0"/>
    <n v="0"/>
    <n v="6423"/>
    <m/>
    <m/>
    <m/>
    <m/>
    <m/>
    <m/>
    <m/>
    <m/>
    <m/>
    <m/>
    <m/>
    <m/>
    <m/>
    <m/>
    <m/>
    <m/>
    <m/>
    <m/>
    <m/>
    <m/>
    <m/>
    <m/>
    <n v="0"/>
    <m/>
    <n v="0"/>
    <n v="0"/>
    <n v="0"/>
    <m/>
    <m/>
    <n v="18097"/>
    <n v="0"/>
    <n v="0"/>
    <n v="18097"/>
    <m/>
    <m/>
    <m/>
    <m/>
    <m/>
    <m/>
    <m/>
    <m/>
    <m/>
    <m/>
    <m/>
    <m/>
    <m/>
    <m/>
    <m/>
    <m/>
    <m/>
    <m/>
    <m/>
    <m/>
    <m/>
    <m/>
    <n v="1042"/>
    <m/>
    <n v="0"/>
    <n v="0"/>
    <n v="0"/>
    <m/>
    <m/>
    <n v="0"/>
    <n v="0"/>
    <n v="0"/>
    <n v="1042"/>
    <m/>
    <m/>
    <m/>
    <m/>
    <m/>
    <m/>
    <m/>
    <m/>
    <m/>
    <m/>
    <m/>
    <m/>
    <m/>
    <m/>
    <m/>
    <m/>
    <m/>
    <m/>
    <m/>
    <m/>
    <m/>
    <m/>
    <m/>
    <m/>
    <m/>
    <m/>
    <m/>
    <m/>
    <m/>
    <m/>
    <n v="0"/>
    <m/>
    <n v="0"/>
    <n v="0"/>
    <n v="0"/>
    <n v="0"/>
    <m/>
    <m/>
    <n v="0"/>
    <n v="0"/>
    <n v="0"/>
    <n v="21993"/>
    <n v="25562"/>
    <n v="47555"/>
    <s v="Department chair (Faculty position)"/>
    <m/>
    <s v="yes"/>
    <s v="PhD"/>
    <m/>
    <s v="Release time"/>
    <m/>
    <s v="Release time based on number of workers supervised and responsibility pay."/>
    <n v="1506"/>
    <m/>
    <n v="150"/>
    <m/>
    <n v="74979"/>
    <n v="3"/>
    <n v="3103"/>
    <n v="63"/>
    <m/>
    <n v="6"/>
    <n v="241"/>
    <m/>
    <n v="5093"/>
    <m/>
    <m/>
    <n v="4"/>
    <n v="3.5"/>
    <m/>
    <m/>
    <n v="7"/>
    <n v="6.5"/>
    <n v="10"/>
    <n v="0.3"/>
    <n v="5700"/>
    <s v="estimate"/>
    <n v="168"/>
    <n v="206"/>
    <n v="168"/>
    <m/>
    <m/>
    <m/>
    <n v="542"/>
    <m/>
    <m/>
    <n v="9"/>
    <n v="6"/>
    <n v="37"/>
    <n v="18"/>
    <m/>
    <m/>
    <m/>
    <m/>
    <m/>
    <m/>
    <m/>
    <m/>
    <m/>
    <m/>
    <m/>
    <m/>
    <m/>
    <n v="148"/>
    <n v="4450"/>
    <n v="7"/>
    <n v="4"/>
    <n v="53"/>
    <n v="52"/>
    <n v="40"/>
    <n v="40"/>
    <n v="4"/>
    <n v="0"/>
    <n v="4"/>
    <n v="0"/>
    <m/>
    <m/>
    <m/>
    <m/>
    <m/>
    <m/>
    <n v="0"/>
    <n v="0.27923457049731887"/>
    <n v="0.18324045841657027"/>
    <n v="0"/>
    <n v="0.13506466197035011"/>
    <n v="0.38054883818736202"/>
    <n v="2.1911470928398697E-2"/>
    <m/>
    <n v="0"/>
    <n v="0.4624750289138892"/>
    <n v="0.53752497108611086"/>
    <m/>
    <m/>
    <m/>
    <m/>
    <m/>
    <m/>
    <m/>
    <m/>
    <m/>
    <m/>
    <m/>
    <n v="571.7558857142875"/>
    <x v="0"/>
  </r>
  <r>
    <s v="Los Angeles CCD"/>
    <x v="110"/>
    <s v="749"/>
    <s v="Multi-College District"/>
    <x v="5"/>
    <n v="0.75672696621928293"/>
    <n v="0.26129806133696426"/>
    <n v="0.24"/>
    <n v="6"/>
    <n v="16"/>
    <n v="20070"/>
    <x v="1"/>
    <x v="972"/>
    <x v="194"/>
    <x v="14"/>
    <n v="40"/>
    <n v="553"/>
    <n v="52"/>
    <n v="146"/>
    <n v="146"/>
    <n v="11258"/>
    <m/>
    <n v="0"/>
    <n v="10825"/>
    <n v="0"/>
    <n v="21"/>
    <m/>
    <m/>
    <n v="0"/>
    <n v="2000"/>
    <n v="24104"/>
    <n v="8714"/>
    <m/>
    <n v="0"/>
    <n v="0"/>
    <n v="0"/>
    <n v="0"/>
    <m/>
    <m/>
    <n v="0"/>
    <n v="0"/>
    <n v="8714"/>
    <n v="0"/>
    <m/>
    <n v="0"/>
    <n v="0"/>
    <n v="0"/>
    <n v="0"/>
    <m/>
    <m/>
    <n v="0"/>
    <n v="0"/>
    <n v="0"/>
    <n v="0"/>
    <m/>
    <n v="0"/>
    <n v="0"/>
    <n v="0"/>
    <n v="5246"/>
    <m/>
    <m/>
    <n v="0"/>
    <n v="0"/>
    <n v="5246"/>
    <m/>
    <m/>
    <m/>
    <m/>
    <m/>
    <m/>
    <m/>
    <m/>
    <m/>
    <m/>
    <m/>
    <m/>
    <m/>
    <m/>
    <m/>
    <m/>
    <m/>
    <m/>
    <m/>
    <m/>
    <m/>
    <m/>
    <n v="0"/>
    <m/>
    <n v="0"/>
    <n v="0"/>
    <n v="0"/>
    <m/>
    <m/>
    <n v="18443"/>
    <n v="0"/>
    <n v="0"/>
    <n v="18443"/>
    <m/>
    <m/>
    <m/>
    <m/>
    <m/>
    <m/>
    <m/>
    <m/>
    <m/>
    <m/>
    <m/>
    <m/>
    <m/>
    <m/>
    <m/>
    <m/>
    <m/>
    <m/>
    <m/>
    <m/>
    <m/>
    <m/>
    <n v="2844.17"/>
    <m/>
    <n v="0"/>
    <n v="0"/>
    <n v="0"/>
    <m/>
    <m/>
    <n v="0"/>
    <n v="0"/>
    <n v="0"/>
    <n v="2.8439999999999999"/>
    <m/>
    <m/>
    <m/>
    <m/>
    <m/>
    <m/>
    <m/>
    <m/>
    <m/>
    <m/>
    <m/>
    <m/>
    <m/>
    <m/>
    <m/>
    <m/>
    <m/>
    <m/>
    <m/>
    <m/>
    <m/>
    <m/>
    <m/>
    <m/>
    <m/>
    <m/>
    <m/>
    <m/>
    <m/>
    <m/>
    <n v="0"/>
    <m/>
    <n v="0"/>
    <n v="0"/>
    <n v="0"/>
    <n v="0"/>
    <m/>
    <m/>
    <n v="0"/>
    <n v="0"/>
    <n v="0"/>
    <n v="32818"/>
    <n v="23691.844000000001"/>
    <n v="56509.843999999997"/>
    <s v="Department chair (Faculty position)"/>
    <m/>
    <s v="yes"/>
    <s v="PhD"/>
    <m/>
    <s v="Release time"/>
    <m/>
    <s v="Release time based on number of workers supervised and responsibility pay."/>
    <n v="4248"/>
    <m/>
    <n v="250"/>
    <m/>
    <n v="75993"/>
    <n v="3234"/>
    <n v="6337"/>
    <n v="59"/>
    <n v="0"/>
    <n v="6"/>
    <n v="26"/>
    <m/>
    <n v="5113"/>
    <m/>
    <m/>
    <n v="4"/>
    <n v="3.5"/>
    <m/>
    <m/>
    <n v="7"/>
    <n v="6.5"/>
    <n v="10"/>
    <n v="0.3"/>
    <n v="5900"/>
    <s v="estimate"/>
    <n v="193"/>
    <n v="163"/>
    <n v="163"/>
    <m/>
    <m/>
    <m/>
    <n v="519"/>
    <m/>
    <m/>
    <n v="11"/>
    <n v="8"/>
    <n v="15"/>
    <n v="7"/>
    <m/>
    <m/>
    <m/>
    <m/>
    <m/>
    <m/>
    <m/>
    <m/>
    <m/>
    <m/>
    <m/>
    <m/>
    <m/>
    <n v="150"/>
    <n v="4500"/>
    <n v="7"/>
    <n v="5"/>
    <n v="79"/>
    <n v="52"/>
    <n v="40"/>
    <n v="40"/>
    <n v="4"/>
    <n v="0"/>
    <n v="4"/>
    <n v="0"/>
    <m/>
    <m/>
    <m/>
    <m/>
    <m/>
    <m/>
    <n v="0"/>
    <n v="0.42654515202696369"/>
    <n v="0.15420322165462005"/>
    <n v="0"/>
    <n v="9.283338315356171E-2"/>
    <n v="0.3263679156502361"/>
    <n v="5.0327514618514965E-5"/>
    <m/>
    <n v="0"/>
    <n v="0.58074837368158372"/>
    <n v="0.41925162631841634"/>
    <m/>
    <m/>
    <m/>
    <m/>
    <m/>
    <m/>
    <m/>
    <m/>
    <m/>
    <m/>
    <m/>
    <n v="586.55464761904773"/>
    <x v="0"/>
  </r>
  <r>
    <s v="Los Angeles CCD"/>
    <x v="110"/>
    <s v="749"/>
    <s v="Multi-College District"/>
    <x v="5"/>
    <n v="0.75672696621928293"/>
    <n v="0.26129806133696426"/>
    <n v="0.24"/>
    <n v="6"/>
    <n v="16"/>
    <n v="20080"/>
    <x v="2"/>
    <x v="973"/>
    <x v="9"/>
    <x v="14"/>
    <m/>
    <m/>
    <m/>
    <m/>
    <m/>
    <n v="11250"/>
    <m/>
    <m/>
    <m/>
    <m/>
    <m/>
    <m/>
    <m/>
    <m/>
    <n v="12000"/>
    <n v="23250"/>
    <n v="2000"/>
    <m/>
    <m/>
    <m/>
    <m/>
    <m/>
    <m/>
    <m/>
    <m/>
    <m/>
    <n v="2000"/>
    <n v="3000"/>
    <m/>
    <m/>
    <m/>
    <m/>
    <m/>
    <m/>
    <m/>
    <m/>
    <m/>
    <n v="3000"/>
    <m/>
    <m/>
    <m/>
    <m/>
    <m/>
    <m/>
    <m/>
    <m/>
    <m/>
    <m/>
    <n v="0"/>
    <m/>
    <m/>
    <m/>
    <m/>
    <m/>
    <m/>
    <m/>
    <m/>
    <m/>
    <m/>
    <m/>
    <m/>
    <m/>
    <m/>
    <m/>
    <m/>
    <m/>
    <m/>
    <m/>
    <m/>
    <m/>
    <m/>
    <n v="11489"/>
    <m/>
    <m/>
    <m/>
    <m/>
    <m/>
    <m/>
    <n v="25000"/>
    <m/>
    <n v="2000"/>
    <n v="38489"/>
    <m/>
    <m/>
    <m/>
    <m/>
    <m/>
    <m/>
    <m/>
    <m/>
    <m/>
    <m/>
    <m/>
    <m/>
    <m/>
    <m/>
    <m/>
    <m/>
    <m/>
    <m/>
    <m/>
    <m/>
    <m/>
    <m/>
    <n v="2000"/>
    <m/>
    <m/>
    <m/>
    <m/>
    <m/>
    <m/>
    <m/>
    <m/>
    <m/>
    <n v="2000"/>
    <m/>
    <m/>
    <m/>
    <m/>
    <m/>
    <m/>
    <m/>
    <m/>
    <m/>
    <m/>
    <m/>
    <m/>
    <m/>
    <m/>
    <m/>
    <m/>
    <m/>
    <m/>
    <m/>
    <m/>
    <m/>
    <m/>
    <m/>
    <m/>
    <m/>
    <m/>
    <m/>
    <m/>
    <m/>
    <m/>
    <n v="1853"/>
    <m/>
    <m/>
    <m/>
    <m/>
    <m/>
    <m/>
    <m/>
    <m/>
    <m/>
    <n v="1853"/>
    <n v="26250"/>
    <n v="42489"/>
    <n v="70592"/>
    <s v="Department chair (Faculty position)"/>
    <m/>
    <s v="yes"/>
    <m/>
    <m/>
    <m/>
    <s v="Stipend"/>
    <m/>
    <n v="500"/>
    <n v="600"/>
    <n v="30"/>
    <n v="30"/>
    <n v="59489"/>
    <n v="1000"/>
    <n v="14364"/>
    <n v="80"/>
    <m/>
    <n v="80"/>
    <n v="50"/>
    <n v="65"/>
    <n v="1000"/>
    <m/>
    <m/>
    <n v="6"/>
    <n v="5"/>
    <m/>
    <m/>
    <n v="7"/>
    <n v="6"/>
    <n v="11"/>
    <n v="3"/>
    <n v="12348"/>
    <s v="actual"/>
    <m/>
    <m/>
    <m/>
    <m/>
    <m/>
    <m/>
    <n v="2806"/>
    <m/>
    <m/>
    <n v="33"/>
    <n v="28"/>
    <n v="66"/>
    <n v="62"/>
    <m/>
    <m/>
    <m/>
    <m/>
    <m/>
    <m/>
    <m/>
    <m/>
    <m/>
    <m/>
    <m/>
    <m/>
    <m/>
    <n v="130"/>
    <n v="3250"/>
    <n v="6"/>
    <n v="8"/>
    <n v="360"/>
    <n v="66"/>
    <n v="20"/>
    <n v="20"/>
    <n v="4"/>
    <n v="4"/>
    <n v="4"/>
    <n v="4"/>
    <m/>
    <m/>
    <m/>
    <m/>
    <m/>
    <m/>
    <n v="0"/>
    <n v="0.32935743427017228"/>
    <n v="2.8331822302810516E-2"/>
    <n v="4.2497733454215772E-2"/>
    <n v="0"/>
    <n v="0.545231754306437"/>
    <n v="2.8331822302810516E-2"/>
    <m/>
    <n v="2.6249433363553943E-2"/>
    <n v="0.37185516772438804"/>
    <n v="0.60189539891205801"/>
    <m/>
    <m/>
    <m/>
    <m/>
    <m/>
    <m/>
    <m/>
    <m/>
    <m/>
    <m/>
    <m/>
    <n v="657.89414718614762"/>
    <x v="0"/>
  </r>
  <r>
    <s v="Los Angeles CCD"/>
    <x v="110"/>
    <s v="749"/>
    <s v="Multi-College District"/>
    <x v="5"/>
    <n v="0.75672696621928293"/>
    <n v="0.26129806133696426"/>
    <n v="0.24"/>
    <n v="6"/>
    <n v="16"/>
    <n v="20090"/>
    <x v="3"/>
    <x v="974"/>
    <x v="9"/>
    <x v="14"/>
    <m/>
    <m/>
    <m/>
    <m/>
    <m/>
    <n v="11250"/>
    <m/>
    <m/>
    <m/>
    <m/>
    <m/>
    <m/>
    <m/>
    <m/>
    <n v="12000"/>
    <n v="23250"/>
    <n v="1000"/>
    <m/>
    <m/>
    <m/>
    <m/>
    <m/>
    <m/>
    <m/>
    <m/>
    <m/>
    <n v="2000"/>
    <n v="2000"/>
    <m/>
    <m/>
    <m/>
    <m/>
    <m/>
    <m/>
    <m/>
    <m/>
    <m/>
    <n v="2000"/>
    <m/>
    <m/>
    <m/>
    <m/>
    <m/>
    <m/>
    <m/>
    <m/>
    <m/>
    <m/>
    <n v="0"/>
    <m/>
    <m/>
    <m/>
    <m/>
    <m/>
    <m/>
    <m/>
    <m/>
    <m/>
    <m/>
    <m/>
    <m/>
    <m/>
    <m/>
    <m/>
    <m/>
    <m/>
    <m/>
    <m/>
    <m/>
    <m/>
    <m/>
    <n v="13489"/>
    <m/>
    <m/>
    <m/>
    <m/>
    <m/>
    <m/>
    <n v="25000"/>
    <m/>
    <n v="2000"/>
    <n v="40489"/>
    <m/>
    <m/>
    <m/>
    <m/>
    <m/>
    <m/>
    <m/>
    <m/>
    <m/>
    <m/>
    <m/>
    <m/>
    <m/>
    <m/>
    <m/>
    <m/>
    <m/>
    <m/>
    <m/>
    <m/>
    <m/>
    <m/>
    <n v="2000"/>
    <m/>
    <m/>
    <m/>
    <m/>
    <m/>
    <m/>
    <m/>
    <m/>
    <m/>
    <n v="2000"/>
    <m/>
    <m/>
    <m/>
    <m/>
    <m/>
    <m/>
    <m/>
    <m/>
    <m/>
    <m/>
    <m/>
    <m/>
    <m/>
    <m/>
    <m/>
    <m/>
    <m/>
    <m/>
    <m/>
    <m/>
    <m/>
    <m/>
    <m/>
    <m/>
    <m/>
    <m/>
    <m/>
    <m/>
    <m/>
    <m/>
    <n v="1853"/>
    <m/>
    <m/>
    <m/>
    <m/>
    <m/>
    <m/>
    <m/>
    <m/>
    <m/>
    <n v="1853"/>
    <n v="25250"/>
    <n v="44489"/>
    <n v="71592"/>
    <s v="Department chair (Faculty position)"/>
    <m/>
    <s v="yes"/>
    <m/>
    <m/>
    <m/>
    <s v="Stipend"/>
    <m/>
    <n v="500"/>
    <n v="600"/>
    <n v="50"/>
    <n v="50"/>
    <n v="60487"/>
    <n v="1000"/>
    <n v="15364"/>
    <n v="70"/>
    <m/>
    <n v="80"/>
    <n v="50"/>
    <n v="65"/>
    <n v="1200"/>
    <m/>
    <m/>
    <n v="8"/>
    <n v="4"/>
    <m/>
    <m/>
    <n v="5"/>
    <n v="5"/>
    <n v="9"/>
    <n v="4"/>
    <n v="14279"/>
    <s v="actual"/>
    <m/>
    <m/>
    <m/>
    <m/>
    <m/>
    <m/>
    <n v="7708"/>
    <m/>
    <m/>
    <n v="35"/>
    <n v="30"/>
    <n v="71"/>
    <n v="65"/>
    <m/>
    <m/>
    <m/>
    <m/>
    <m/>
    <m/>
    <m/>
    <m/>
    <m/>
    <m/>
    <m/>
    <m/>
    <m/>
    <n v="274"/>
    <n v="8227"/>
    <n v="5"/>
    <n v="5"/>
    <n v="190"/>
    <n v="62"/>
    <n v="20"/>
    <n v="20"/>
    <n v="4"/>
    <n v="0"/>
    <n v="4"/>
    <n v="0"/>
    <m/>
    <m/>
    <m/>
    <m/>
    <m/>
    <m/>
    <n v="0"/>
    <n v="0.32475695608447869"/>
    <n v="2.7936082243826127E-2"/>
    <n v="2.7936082243826127E-2"/>
    <n v="0"/>
    <n v="0.56555201698513802"/>
    <n v="2.7936082243826127E-2"/>
    <m/>
    <n v="2.5882780198904904E-2"/>
    <n v="0.35269303832830484"/>
    <n v="0.62142418147279022"/>
    <m/>
    <m/>
    <m/>
    <m/>
    <m/>
    <m/>
    <m/>
    <m/>
    <m/>
    <m/>
    <m/>
    <n v="993.09870899470616"/>
    <x v="0"/>
  </r>
  <r>
    <s v="Los Angeles CCD"/>
    <x v="110"/>
    <s v="749"/>
    <s v="Multi-College District"/>
    <x v="5"/>
    <n v="0.75672696621928293"/>
    <n v="0.26129806133696426"/>
    <n v="0.24"/>
    <n v="6"/>
    <n v="16"/>
    <n v="20100"/>
    <x v="4"/>
    <x v="975"/>
    <x v="9"/>
    <x v="14"/>
    <m/>
    <m/>
    <m/>
    <m/>
    <m/>
    <n v="11250"/>
    <m/>
    <n v="90000"/>
    <m/>
    <m/>
    <m/>
    <m/>
    <m/>
    <m/>
    <n v="12000"/>
    <n v="113250"/>
    <n v="300"/>
    <m/>
    <m/>
    <m/>
    <m/>
    <m/>
    <m/>
    <m/>
    <m/>
    <m/>
    <n v="300"/>
    <n v="1000"/>
    <m/>
    <m/>
    <m/>
    <m/>
    <m/>
    <m/>
    <m/>
    <m/>
    <m/>
    <n v="1000"/>
    <m/>
    <m/>
    <m/>
    <m/>
    <m/>
    <m/>
    <m/>
    <m/>
    <m/>
    <m/>
    <n v="0"/>
    <m/>
    <m/>
    <m/>
    <m/>
    <m/>
    <m/>
    <m/>
    <m/>
    <m/>
    <m/>
    <m/>
    <m/>
    <m/>
    <m/>
    <m/>
    <m/>
    <m/>
    <m/>
    <m/>
    <m/>
    <m/>
    <m/>
    <n v="15189"/>
    <m/>
    <n v="15000"/>
    <m/>
    <m/>
    <m/>
    <m/>
    <n v="0"/>
    <m/>
    <n v="2000"/>
    <n v="32189"/>
    <m/>
    <m/>
    <m/>
    <m/>
    <m/>
    <m/>
    <m/>
    <m/>
    <m/>
    <m/>
    <m/>
    <m/>
    <m/>
    <m/>
    <m/>
    <m/>
    <m/>
    <m/>
    <m/>
    <m/>
    <m/>
    <m/>
    <n v="2000"/>
    <m/>
    <m/>
    <m/>
    <m/>
    <m/>
    <m/>
    <m/>
    <m/>
    <m/>
    <n v="2000"/>
    <m/>
    <m/>
    <m/>
    <m/>
    <m/>
    <m/>
    <m/>
    <m/>
    <m/>
    <m/>
    <m/>
    <m/>
    <m/>
    <m/>
    <m/>
    <m/>
    <m/>
    <m/>
    <m/>
    <m/>
    <m/>
    <m/>
    <m/>
    <m/>
    <m/>
    <m/>
    <m/>
    <m/>
    <m/>
    <m/>
    <n v="1853"/>
    <m/>
    <m/>
    <m/>
    <m/>
    <m/>
    <m/>
    <m/>
    <m/>
    <m/>
    <n v="1853"/>
    <n v="114250"/>
    <n v="34489"/>
    <n v="150592"/>
    <s v="Department chair (Faculty position)"/>
    <m/>
    <s v="yes"/>
    <m/>
    <m/>
    <m/>
    <s v="Stipend"/>
    <m/>
    <n v="2000"/>
    <n v="2100"/>
    <n v="60"/>
    <n v="60"/>
    <n v="63181"/>
    <n v="0"/>
    <n v="15364"/>
    <n v="60"/>
    <m/>
    <n v="80"/>
    <n v="50"/>
    <n v="65"/>
    <n v="1521"/>
    <m/>
    <m/>
    <n v="6"/>
    <n v="3.5"/>
    <m/>
    <m/>
    <n v="5"/>
    <n v="5"/>
    <n v="8.5"/>
    <n v="3"/>
    <n v="15360"/>
    <s v="actual"/>
    <m/>
    <m/>
    <m/>
    <m/>
    <m/>
    <m/>
    <n v="11686"/>
    <m/>
    <m/>
    <n v="37"/>
    <n v="32"/>
    <n v="75"/>
    <n v="68"/>
    <m/>
    <m/>
    <m/>
    <m/>
    <m/>
    <m/>
    <m/>
    <m/>
    <m/>
    <m/>
    <m/>
    <m/>
    <m/>
    <n v="308"/>
    <n v="9856"/>
    <n v="4"/>
    <n v="4"/>
    <n v="180"/>
    <n v="58"/>
    <n v="20"/>
    <n v="20"/>
    <n v="4"/>
    <n v="0"/>
    <n v="4"/>
    <n v="0"/>
    <m/>
    <m/>
    <m/>
    <m/>
    <m/>
    <n v="148435"/>
    <n v="0"/>
    <n v="0.75203198045048869"/>
    <n v="1.9921376965575861E-3"/>
    <n v="6.6404589885252869E-3"/>
    <n v="0"/>
    <n v="0.21374973438164047"/>
    <n v="1.3280917977050574E-2"/>
    <m/>
    <n v="1.2304770505737356E-2"/>
    <n v="0.75867243943901408"/>
    <n v="0.22902279005524862"/>
    <m/>
    <m/>
    <m/>
    <m/>
    <m/>
    <m/>
    <m/>
    <m/>
    <m/>
    <m/>
    <m/>
    <n v="825.18247619047315"/>
    <x v="0"/>
  </r>
  <r>
    <s v="Los Angeles CCD"/>
    <x v="110"/>
    <s v="749"/>
    <s v="Multi-College District"/>
    <x v="5"/>
    <n v="0.75672696621928293"/>
    <n v="0.26129806133696426"/>
    <n v="0.24"/>
    <n v="6"/>
    <n v="16"/>
    <n v="20110"/>
    <x v="5"/>
    <x v="976"/>
    <x v="136"/>
    <x v="17"/>
    <n v="100"/>
    <n v="300"/>
    <n v="50"/>
    <n v="250"/>
    <s v="Wireless"/>
    <n v="5000"/>
    <m/>
    <m/>
    <m/>
    <m/>
    <m/>
    <m/>
    <m/>
    <m/>
    <n v="70000"/>
    <n v="75000"/>
    <m/>
    <m/>
    <m/>
    <m/>
    <m/>
    <m/>
    <m/>
    <m/>
    <m/>
    <m/>
    <m/>
    <n v="5000"/>
    <m/>
    <m/>
    <m/>
    <m/>
    <m/>
    <m/>
    <m/>
    <m/>
    <m/>
    <m/>
    <n v="0"/>
    <m/>
    <m/>
    <m/>
    <m/>
    <m/>
    <m/>
    <m/>
    <m/>
    <m/>
    <m/>
    <m/>
    <m/>
    <m/>
    <m/>
    <m/>
    <m/>
    <m/>
    <m/>
    <m/>
    <m/>
    <m/>
    <m/>
    <m/>
    <m/>
    <m/>
    <m/>
    <m/>
    <m/>
    <m/>
    <m/>
    <m/>
    <m/>
    <m/>
    <m/>
    <m/>
    <m/>
    <m/>
    <m/>
    <m/>
    <m/>
    <m/>
    <n v="30000"/>
    <m/>
    <m/>
    <m/>
    <m/>
    <m/>
    <m/>
    <m/>
    <m/>
    <m/>
    <m/>
    <m/>
    <m/>
    <m/>
    <m/>
    <m/>
    <m/>
    <m/>
    <m/>
    <m/>
    <m/>
    <m/>
    <m/>
    <m/>
    <n v="0"/>
    <m/>
    <m/>
    <m/>
    <m/>
    <m/>
    <m/>
    <m/>
    <m/>
    <m/>
    <m/>
    <m/>
    <m/>
    <m/>
    <m/>
    <m/>
    <m/>
    <m/>
    <m/>
    <m/>
    <m/>
    <m/>
    <m/>
    <m/>
    <m/>
    <m/>
    <m/>
    <m/>
    <m/>
    <m/>
    <m/>
    <m/>
    <m/>
    <m/>
    <m/>
    <m/>
    <m/>
    <m/>
    <m/>
    <m/>
    <m/>
    <n v="1000"/>
    <m/>
    <m/>
    <m/>
    <m/>
    <m/>
    <m/>
    <m/>
    <m/>
    <m/>
    <m/>
    <n v="75000"/>
    <n v="0"/>
    <n v="75000"/>
    <s v="Department chair (Faculty position)"/>
    <m/>
    <s v="yes"/>
    <m/>
    <m/>
    <s v="Release time"/>
    <m/>
    <m/>
    <n v="1000"/>
    <m/>
    <n v="5"/>
    <m/>
    <n v="60000"/>
    <n v="100"/>
    <n v="10000"/>
    <n v="20"/>
    <m/>
    <m/>
    <m/>
    <m/>
    <n v="300"/>
    <m/>
    <m/>
    <n v="8"/>
    <n v="2.67"/>
    <m/>
    <m/>
    <n v="8"/>
    <n v="8"/>
    <n v="10.67"/>
    <n v="1.5"/>
    <n v="6800"/>
    <s v="estimate"/>
    <n v="200"/>
    <n v="5800"/>
    <m/>
    <n v="50"/>
    <m/>
    <m/>
    <n v="6050"/>
    <m/>
    <m/>
    <n v="10"/>
    <n v="9"/>
    <n v="5"/>
    <n v="4"/>
    <m/>
    <m/>
    <m/>
    <m/>
    <m/>
    <m/>
    <m/>
    <m/>
    <m/>
    <m/>
    <m/>
    <m/>
    <m/>
    <n v="236"/>
    <n v="7080"/>
    <n v="10"/>
    <n v="8"/>
    <n v="200"/>
    <n v="54"/>
    <n v="24"/>
    <n v="144"/>
    <n v="4"/>
    <n v="0"/>
    <n v="120"/>
    <n v="0"/>
    <m/>
    <m/>
    <m/>
    <m/>
    <m/>
    <m/>
    <m/>
    <n v="1"/>
    <n v="0"/>
    <n v="0"/>
    <n v="0"/>
    <n v="0"/>
    <n v="0"/>
    <m/>
    <n v="0"/>
    <n v="1"/>
    <n v="0"/>
    <m/>
    <m/>
    <m/>
    <m/>
    <m/>
    <m/>
    <m/>
    <m/>
    <m/>
    <m/>
    <m/>
    <n v="639.87125451867632"/>
    <x v="0"/>
  </r>
  <r>
    <s v="Los Angeles CCD"/>
    <x v="110"/>
    <s v="749"/>
    <s v="Multi-College District"/>
    <x v="5"/>
    <n v="0.75672696621928293"/>
    <n v="0.26129806133696426"/>
    <n v="0.24"/>
    <n v="6"/>
    <n v="16"/>
    <n v="20120"/>
    <x v="6"/>
    <x v="977"/>
    <x v="136"/>
    <x v="17"/>
    <n v="100"/>
    <n v="300"/>
    <n v="50"/>
    <n v="250"/>
    <s v="Wireless"/>
    <n v="5000"/>
    <m/>
    <m/>
    <m/>
    <m/>
    <m/>
    <m/>
    <m/>
    <m/>
    <m/>
    <n v="5000"/>
    <m/>
    <m/>
    <m/>
    <m/>
    <m/>
    <m/>
    <m/>
    <m/>
    <m/>
    <m/>
    <m/>
    <n v="5000"/>
    <m/>
    <m/>
    <m/>
    <m/>
    <m/>
    <m/>
    <m/>
    <m/>
    <m/>
    <m/>
    <n v="0"/>
    <m/>
    <m/>
    <m/>
    <m/>
    <m/>
    <m/>
    <m/>
    <m/>
    <m/>
    <m/>
    <m/>
    <m/>
    <m/>
    <m/>
    <m/>
    <m/>
    <m/>
    <m/>
    <m/>
    <m/>
    <m/>
    <m/>
    <m/>
    <m/>
    <m/>
    <m/>
    <m/>
    <m/>
    <m/>
    <m/>
    <m/>
    <m/>
    <m/>
    <m/>
    <m/>
    <m/>
    <m/>
    <m/>
    <m/>
    <m/>
    <m/>
    <n v="30000"/>
    <m/>
    <m/>
    <m/>
    <m/>
    <m/>
    <m/>
    <m/>
    <m/>
    <m/>
    <m/>
    <m/>
    <m/>
    <m/>
    <m/>
    <m/>
    <m/>
    <m/>
    <m/>
    <m/>
    <m/>
    <m/>
    <m/>
    <m/>
    <n v="0"/>
    <m/>
    <m/>
    <m/>
    <m/>
    <m/>
    <m/>
    <m/>
    <m/>
    <m/>
    <m/>
    <m/>
    <m/>
    <m/>
    <m/>
    <m/>
    <m/>
    <m/>
    <m/>
    <m/>
    <m/>
    <m/>
    <m/>
    <m/>
    <m/>
    <m/>
    <m/>
    <m/>
    <m/>
    <m/>
    <m/>
    <m/>
    <m/>
    <m/>
    <m/>
    <m/>
    <m/>
    <m/>
    <m/>
    <m/>
    <m/>
    <n v="2000"/>
    <m/>
    <m/>
    <m/>
    <m/>
    <m/>
    <m/>
    <m/>
    <m/>
    <m/>
    <m/>
    <n v="5000"/>
    <n v="0"/>
    <n v="5000"/>
    <s v="Department chair (Faculty position)"/>
    <m/>
    <s v="yes"/>
    <m/>
    <m/>
    <s v="Release time"/>
    <m/>
    <m/>
    <n v="100"/>
    <m/>
    <n v="5"/>
    <m/>
    <n v="60000"/>
    <n v="200"/>
    <n v="12000"/>
    <n v="18"/>
    <m/>
    <m/>
    <m/>
    <m/>
    <n v="300"/>
    <m/>
    <m/>
    <n v="8"/>
    <n v="2.67"/>
    <m/>
    <m/>
    <n v="8"/>
    <n v="8"/>
    <n v="10.67"/>
    <n v="1.5"/>
    <n v="10000"/>
    <s v="estimate"/>
    <n v="250"/>
    <n v="6000"/>
    <m/>
    <n v="60"/>
    <m/>
    <m/>
    <n v="6310"/>
    <m/>
    <m/>
    <n v="10"/>
    <n v="8"/>
    <n v="4"/>
    <n v="3"/>
    <m/>
    <m/>
    <m/>
    <m/>
    <m/>
    <m/>
    <m/>
    <m/>
    <m/>
    <m/>
    <m/>
    <m/>
    <m/>
    <n v="230"/>
    <n v="6900"/>
    <n v="10"/>
    <n v="8"/>
    <n v="200"/>
    <n v="54"/>
    <n v="0"/>
    <n v="0"/>
    <n v="4"/>
    <n v="0"/>
    <n v="120"/>
    <n v="0"/>
    <m/>
    <m/>
    <m/>
    <m/>
    <m/>
    <m/>
    <m/>
    <n v="1"/>
    <n v="0"/>
    <n v="0"/>
    <n v="0"/>
    <n v="0"/>
    <n v="0"/>
    <m/>
    <n v="0"/>
    <n v="1"/>
    <n v="0"/>
    <m/>
    <m/>
    <m/>
    <m/>
    <m/>
    <m/>
    <m/>
    <m/>
    <m/>
    <m/>
    <m/>
    <n v="576.17246396215489"/>
    <x v="0"/>
  </r>
  <r>
    <s v="Los Angeles CCD"/>
    <x v="110"/>
    <s v="749"/>
    <s v="Multi-College District"/>
    <x v="5"/>
    <n v="0.75672696621928293"/>
    <n v="0.26129806133696426"/>
    <n v="0.24"/>
    <n v="6"/>
    <n v="16"/>
    <n v="20130"/>
    <x v="7"/>
    <x v="978"/>
    <x v="136"/>
    <x v="17"/>
    <n v="100"/>
    <n v="300"/>
    <n v="50"/>
    <n v="250"/>
    <m/>
    <n v="10000"/>
    <m/>
    <n v="27000"/>
    <n v="0"/>
    <m/>
    <m/>
    <n v="0"/>
    <n v="15000"/>
    <n v="50000"/>
    <n v="0"/>
    <n v="102000"/>
    <n v="0"/>
    <m/>
    <n v="500"/>
    <n v="0"/>
    <m/>
    <m/>
    <n v="0"/>
    <n v="0"/>
    <n v="10000"/>
    <n v="0"/>
    <n v="10500"/>
    <n v="9000"/>
    <m/>
    <n v="0"/>
    <n v="0"/>
    <m/>
    <m/>
    <n v="0"/>
    <n v="0"/>
    <n v="0"/>
    <n v="0"/>
    <n v="9000"/>
    <n v="0"/>
    <m/>
    <n v="0"/>
    <n v="0"/>
    <m/>
    <m/>
    <n v="0"/>
    <n v="0"/>
    <n v="0"/>
    <n v="0"/>
    <n v="0"/>
    <m/>
    <m/>
    <m/>
    <m/>
    <m/>
    <m/>
    <m/>
    <m/>
    <m/>
    <m/>
    <m/>
    <m/>
    <m/>
    <m/>
    <m/>
    <m/>
    <m/>
    <m/>
    <m/>
    <m/>
    <m/>
    <m/>
    <n v="31000"/>
    <m/>
    <n v="22000"/>
    <n v="0"/>
    <m/>
    <n v="0"/>
    <n v="0"/>
    <n v="0"/>
    <n v="90000"/>
    <n v="0"/>
    <n v="143000"/>
    <m/>
    <m/>
    <m/>
    <m/>
    <m/>
    <m/>
    <m/>
    <m/>
    <m/>
    <m/>
    <m/>
    <m/>
    <m/>
    <m/>
    <m/>
    <m/>
    <m/>
    <m/>
    <m/>
    <m/>
    <m/>
    <m/>
    <n v="200"/>
    <m/>
    <n v="0"/>
    <n v="0"/>
    <m/>
    <n v="0"/>
    <n v="0"/>
    <m/>
    <n v="500"/>
    <n v="0"/>
    <n v="700"/>
    <m/>
    <m/>
    <m/>
    <m/>
    <m/>
    <m/>
    <m/>
    <m/>
    <m/>
    <m/>
    <m/>
    <m/>
    <m/>
    <m/>
    <m/>
    <m/>
    <m/>
    <m/>
    <m/>
    <m/>
    <n v="0"/>
    <m/>
    <n v="0"/>
    <n v="0"/>
    <m/>
    <n v="0"/>
    <m/>
    <n v="0"/>
    <n v="0"/>
    <n v="0"/>
    <n v="2000"/>
    <m/>
    <n v="2800"/>
    <n v="0"/>
    <m/>
    <m/>
    <n v="0"/>
    <n v="0"/>
    <n v="0"/>
    <n v="0"/>
    <n v="4800"/>
    <n v="111000"/>
    <n v="154200"/>
    <n v="270000"/>
    <s v="Department chair (Faculty position)"/>
    <m/>
    <s v="yes"/>
    <m/>
    <m/>
    <m/>
    <s v="Stipend"/>
    <m/>
    <n v="1000"/>
    <n v="1200"/>
    <n v="30"/>
    <n v="30"/>
    <n v="60000"/>
    <n v="100000"/>
    <n v="120000"/>
    <n v="20"/>
    <n v="1000"/>
    <n v="20"/>
    <n v="20"/>
    <n v="20"/>
    <n v="300"/>
    <m/>
    <m/>
    <n v="8"/>
    <n v="2.67"/>
    <n v="0"/>
    <n v="8"/>
    <n v="8"/>
    <n v="8"/>
    <n v="10.67"/>
    <n v="1.5"/>
    <n v="10000"/>
    <s v="estimate"/>
    <n v="200"/>
    <n v="6000"/>
    <n v="500"/>
    <n v="50"/>
    <n v="0"/>
    <m/>
    <n v="6750"/>
    <m/>
    <m/>
    <n v="10"/>
    <n v="10"/>
    <n v="5"/>
    <n v="5"/>
    <s v="Yes"/>
    <s v="Los Angeles City College"/>
    <s v="East Los Angeles College"/>
    <s v="LA Harbor College"/>
    <s v="LA Southwest College"/>
    <s v="LA Trade-Tech"/>
    <s v="LA Mission College"/>
    <s v="LA Valley College"/>
    <s v="LA Pierce College"/>
    <m/>
    <m/>
    <s v="No"/>
    <m/>
    <n v="230"/>
    <n v="6900"/>
    <n v="10"/>
    <n v="8"/>
    <n v="200"/>
    <n v="54"/>
    <n v="24"/>
    <n v="24"/>
    <n v="4"/>
    <n v="0"/>
    <n v="120"/>
    <n v="0"/>
    <s v="Yes"/>
    <n v="2"/>
    <m/>
    <s v="No"/>
    <s v="Yes"/>
    <n v="750000"/>
    <n v="0"/>
    <n v="0.37777777777777777"/>
    <n v="3.888888888888889E-2"/>
    <n v="3.3333333333333333E-2"/>
    <n v="0"/>
    <n v="0.52962962962962967"/>
    <n v="2.5925925925925925E-3"/>
    <m/>
    <n v="1.7777777777777778E-2"/>
    <n v="0.41111111111111109"/>
    <n v="0.57111111111111112"/>
    <m/>
    <m/>
    <m/>
    <m/>
    <m/>
    <m/>
    <m/>
    <m/>
    <m/>
    <m/>
    <m/>
    <n v="537.26376578747534"/>
    <x v="0"/>
  </r>
  <r>
    <s v="Los Angeles CCD"/>
    <x v="110"/>
    <s v="749"/>
    <s v="Multi-College District"/>
    <x v="5"/>
    <n v="0.75672696621928293"/>
    <n v="0.26129806133696426"/>
    <n v="0.24"/>
    <n v="6"/>
    <n v="16"/>
    <n v="20140"/>
    <x v="8"/>
    <x v="979"/>
    <x v="136"/>
    <x v="17"/>
    <n v="100"/>
    <n v="300"/>
    <n v="50"/>
    <n v="250"/>
    <m/>
    <n v="9000"/>
    <n v="0"/>
    <n v="0"/>
    <n v="0"/>
    <m/>
    <m/>
    <n v="0"/>
    <n v="0"/>
    <n v="50000"/>
    <n v="0"/>
    <n v="59000"/>
    <n v="250"/>
    <n v="0"/>
    <n v="0"/>
    <n v="0"/>
    <m/>
    <m/>
    <n v="0"/>
    <n v="0"/>
    <n v="30000"/>
    <n v="0"/>
    <n v="30250"/>
    <n v="9000"/>
    <n v="0"/>
    <n v="0"/>
    <n v="0"/>
    <m/>
    <m/>
    <n v="0"/>
    <n v="0"/>
    <n v="0"/>
    <n v="0"/>
    <n v="9000"/>
    <n v="0"/>
    <n v="0"/>
    <n v="0"/>
    <n v="0"/>
    <m/>
    <m/>
    <n v="0"/>
    <n v="0"/>
    <n v="0"/>
    <n v="0"/>
    <n v="0"/>
    <n v="36000"/>
    <n v="0"/>
    <n v="0"/>
    <n v="0"/>
    <m/>
    <n v="0"/>
    <n v="0"/>
    <n v="0"/>
    <n v="128000"/>
    <n v="0"/>
    <n v="164000"/>
    <n v="0"/>
    <n v="0"/>
    <n v="0"/>
    <n v="0"/>
    <m/>
    <n v="0"/>
    <n v="0"/>
    <n v="0"/>
    <n v="75000"/>
    <n v="0"/>
    <n v="75000"/>
    <n v="36000"/>
    <n v="0"/>
    <n v="0"/>
    <n v="0"/>
    <n v="0"/>
    <n v="0"/>
    <n v="0"/>
    <n v="0"/>
    <n v="203000"/>
    <n v="0"/>
    <n v="239000"/>
    <n v="0"/>
    <n v="0"/>
    <n v="0"/>
    <m/>
    <m/>
    <n v="0"/>
    <n v="0"/>
    <n v="0"/>
    <n v="0"/>
    <n v="0"/>
    <n v="0"/>
    <n v="200"/>
    <n v="0"/>
    <n v="0"/>
    <n v="0"/>
    <m/>
    <n v="0"/>
    <n v="0"/>
    <n v="0"/>
    <n v="300"/>
    <n v="0"/>
    <n v="500"/>
    <n v="200"/>
    <n v="0"/>
    <n v="0"/>
    <n v="0"/>
    <n v="0"/>
    <n v="0"/>
    <n v="0"/>
    <n v="0"/>
    <n v="300"/>
    <n v="0"/>
    <n v="500"/>
    <n v="0"/>
    <n v="0"/>
    <n v="0"/>
    <n v="0"/>
    <n v="0"/>
    <n v="0"/>
    <n v="0"/>
    <n v="7000"/>
    <n v="0"/>
    <n v="7000"/>
    <n v="0"/>
    <n v="0"/>
    <n v="0"/>
    <n v="0"/>
    <n v="0"/>
    <n v="0"/>
    <n v="0"/>
    <n v="300"/>
    <n v="0"/>
    <n v="300"/>
    <n v="0"/>
    <n v="0"/>
    <n v="0"/>
    <n v="0"/>
    <n v="0"/>
    <n v="0"/>
    <n v="0"/>
    <n v="7300"/>
    <n v="0"/>
    <n v="7300"/>
    <n v="2500"/>
    <n v="0"/>
    <n v="0"/>
    <n v="50000"/>
    <m/>
    <m/>
    <n v="20000"/>
    <n v="0"/>
    <n v="3000"/>
    <n v="2000"/>
    <n v="77500"/>
    <n v="68000"/>
    <n v="277050"/>
    <n v="422550"/>
    <s v="Department chair (Faculty position)"/>
    <m/>
    <s v="yes"/>
    <m/>
    <m/>
    <s v="Release time"/>
    <s v="Stipend"/>
    <m/>
    <n v="2000"/>
    <n v="2200"/>
    <n v="30"/>
    <n v="30"/>
    <n v="69586"/>
    <n v="5000"/>
    <n v="329740"/>
    <n v="20"/>
    <n v="1000"/>
    <n v="20"/>
    <n v="50"/>
    <n v="50"/>
    <n v="1523"/>
    <s v="Yes"/>
    <s v="Gale"/>
    <n v="4"/>
    <n v="6"/>
    <n v="0"/>
    <n v="8"/>
    <n v="8"/>
    <n v="8"/>
    <n v="14"/>
    <n v="2"/>
    <n v="5000"/>
    <s v="estimate"/>
    <n v="600"/>
    <m/>
    <n v="0"/>
    <n v="1523"/>
    <n v="0"/>
    <m/>
    <n v="14524"/>
    <n v="0"/>
    <n v="64"/>
    <m/>
    <n v="64"/>
    <n v="32"/>
    <n v="32"/>
    <s v="Yes"/>
    <s v="Los Angeles City College"/>
    <s v="East Los Angeles College"/>
    <s v="LA Pierce College"/>
    <s v="LA Valley College"/>
    <s v="LA Trade Tech College"/>
    <s v="LA Mission College"/>
    <s v="LA Harbor College"/>
    <s v="LA Southwest College"/>
    <m/>
    <m/>
    <s v="Yes"/>
    <s v="Vendor"/>
    <n v="83"/>
    <n v="3320"/>
    <n v="7"/>
    <n v="7"/>
    <n v="210"/>
    <n v="58"/>
    <n v="28"/>
    <n v="28"/>
    <n v="4"/>
    <n v="0"/>
    <n v="120"/>
    <n v="0"/>
    <s v="Yes"/>
    <n v="2"/>
    <s v="No"/>
    <s v="No"/>
    <s v="Yes"/>
    <n v="750000"/>
    <n v="0"/>
    <n v="0.13962844633771151"/>
    <n v="7.1589161046030053E-2"/>
    <n v="2.1299254526091587E-2"/>
    <n v="0"/>
    <n v="0.5656135368595433"/>
    <n v="1.1832919181161993E-3"/>
    <n v="1.7276062004496509E-2"/>
    <n v="0.18341024730801089"/>
    <n v="0.16092770086380309"/>
    <n v="0.65566205182818604"/>
    <n v="59"/>
    <s v="No"/>
    <m/>
    <m/>
    <m/>
    <m/>
    <m/>
    <m/>
    <m/>
    <m/>
    <m/>
    <n v="457.74118367346824"/>
    <x v="0"/>
  </r>
  <r>
    <s v="West Valley CCD"/>
    <x v="111"/>
    <s v="493"/>
    <s v="Multi-College District"/>
    <x v="3"/>
    <n v="0.23340986727893823"/>
    <n v="9.9680797446379574E-2"/>
    <n v="0.41"/>
    <n v="28.4"/>
    <n v="13.3"/>
    <n v="20060"/>
    <x v="0"/>
    <x v="980"/>
    <x v="195"/>
    <x v="14"/>
    <n v="36"/>
    <n v="486"/>
    <n v="36"/>
    <n v="32"/>
    <s v="Wireless Access"/>
    <n v="8083"/>
    <m/>
    <n v="0"/>
    <n v="33336"/>
    <n v="0"/>
    <n v="0"/>
    <m/>
    <m/>
    <n v="0"/>
    <n v="4478"/>
    <n v="45897"/>
    <n v="9300"/>
    <m/>
    <n v="0"/>
    <n v="0"/>
    <n v="0"/>
    <n v="0"/>
    <m/>
    <m/>
    <n v="0"/>
    <n v="0"/>
    <n v="9300"/>
    <m/>
    <m/>
    <m/>
    <m/>
    <m/>
    <m/>
    <m/>
    <m/>
    <m/>
    <m/>
    <n v="0"/>
    <m/>
    <m/>
    <m/>
    <m/>
    <m/>
    <m/>
    <m/>
    <m/>
    <m/>
    <m/>
    <m/>
    <m/>
    <m/>
    <m/>
    <m/>
    <m/>
    <m/>
    <m/>
    <m/>
    <m/>
    <m/>
    <m/>
    <m/>
    <m/>
    <m/>
    <m/>
    <m/>
    <m/>
    <m/>
    <m/>
    <m/>
    <m/>
    <m/>
    <n v="14500"/>
    <m/>
    <m/>
    <m/>
    <m/>
    <m/>
    <m/>
    <n v="37816"/>
    <m/>
    <m/>
    <n v="52316"/>
    <m/>
    <m/>
    <m/>
    <m/>
    <m/>
    <m/>
    <m/>
    <m/>
    <m/>
    <m/>
    <m/>
    <m/>
    <m/>
    <m/>
    <m/>
    <m/>
    <m/>
    <m/>
    <m/>
    <m/>
    <m/>
    <m/>
    <n v="2497"/>
    <m/>
    <m/>
    <n v="1557"/>
    <m/>
    <m/>
    <m/>
    <m/>
    <m/>
    <m/>
    <n v="4054"/>
    <m/>
    <m/>
    <m/>
    <m/>
    <m/>
    <m/>
    <m/>
    <m/>
    <m/>
    <m/>
    <m/>
    <m/>
    <m/>
    <m/>
    <m/>
    <m/>
    <m/>
    <m/>
    <m/>
    <m/>
    <m/>
    <m/>
    <m/>
    <m/>
    <m/>
    <m/>
    <m/>
    <m/>
    <m/>
    <m/>
    <m/>
    <m/>
    <m/>
    <m/>
    <m/>
    <m/>
    <m/>
    <m/>
    <m/>
    <m/>
    <n v="0"/>
    <n v="55197"/>
    <n v="56370"/>
    <n v="111567"/>
    <s v="Department chair (Faculty position)"/>
    <m/>
    <s v="yes"/>
    <m/>
    <m/>
    <s v="Release time"/>
    <m/>
    <m/>
    <n v="1247"/>
    <n v="1377"/>
    <n v="580"/>
    <n v="623"/>
    <n v="83001"/>
    <n v="4333"/>
    <n v="6235"/>
    <n v="156"/>
    <m/>
    <n v="395"/>
    <n v="354"/>
    <n v="3249"/>
    <n v="5972"/>
    <m/>
    <m/>
    <n v="8"/>
    <n v="5.3"/>
    <m/>
    <m/>
    <n v="8"/>
    <n v="7.64"/>
    <n v="12.94"/>
    <n v="1.8"/>
    <n v="5785"/>
    <s v="actual"/>
    <n v="10990"/>
    <n v="6031"/>
    <n v="16239"/>
    <n v="10852"/>
    <m/>
    <n v="31"/>
    <n v="44143"/>
    <m/>
    <m/>
    <n v="1745"/>
    <n v="1745"/>
    <n v="2051"/>
    <n v="1870"/>
    <m/>
    <m/>
    <m/>
    <m/>
    <m/>
    <m/>
    <m/>
    <m/>
    <m/>
    <m/>
    <m/>
    <m/>
    <m/>
    <n v="85"/>
    <n v="2109"/>
    <n v="2"/>
    <n v="9"/>
    <n v="169"/>
    <n v="54"/>
    <n v="24"/>
    <n v="20"/>
    <n v="4"/>
    <n v="0"/>
    <n v="108"/>
    <n v="0"/>
    <m/>
    <m/>
    <m/>
    <m/>
    <m/>
    <n v="158511"/>
    <n v="1"/>
    <n v="0.4113850869880879"/>
    <n v="8.3357982199037353E-2"/>
    <n v="0"/>
    <n v="0"/>
    <n v="0.46892002115320841"/>
    <n v="3.6336909659666392E-2"/>
    <m/>
    <n v="0"/>
    <n v="0.49474306918712524"/>
    <n v="0.50525693081287482"/>
    <m/>
    <m/>
    <m/>
    <m/>
    <m/>
    <m/>
    <m/>
    <m/>
    <m/>
    <m/>
    <m/>
    <n v="677.8638698756132"/>
    <x v="0"/>
  </r>
  <r>
    <s v="West Valley CCD"/>
    <x v="111"/>
    <s v="493"/>
    <s v="Multi-College District"/>
    <x v="3"/>
    <n v="0.23340986727893823"/>
    <n v="9.9680797446379574E-2"/>
    <n v="0.41"/>
    <n v="28.4"/>
    <n v="13.3"/>
    <n v="20070"/>
    <x v="1"/>
    <x v="981"/>
    <x v="195"/>
    <x v="14"/>
    <n v="36"/>
    <n v="486"/>
    <n v="36"/>
    <n v="32"/>
    <s v="Wireless Access"/>
    <n v="22500"/>
    <m/>
    <n v="29200"/>
    <m/>
    <m/>
    <m/>
    <m/>
    <m/>
    <m/>
    <n v="4478"/>
    <n v="56178"/>
    <n v="9300"/>
    <m/>
    <m/>
    <m/>
    <m/>
    <m/>
    <m/>
    <m/>
    <m/>
    <m/>
    <n v="9300"/>
    <m/>
    <m/>
    <m/>
    <m/>
    <m/>
    <m/>
    <m/>
    <m/>
    <m/>
    <m/>
    <n v="0"/>
    <m/>
    <m/>
    <m/>
    <m/>
    <m/>
    <m/>
    <m/>
    <m/>
    <m/>
    <n v="4100"/>
    <n v="4100"/>
    <m/>
    <m/>
    <m/>
    <m/>
    <m/>
    <m/>
    <m/>
    <m/>
    <m/>
    <m/>
    <m/>
    <m/>
    <m/>
    <m/>
    <m/>
    <m/>
    <m/>
    <m/>
    <m/>
    <m/>
    <m/>
    <m/>
    <m/>
    <m/>
    <m/>
    <m/>
    <m/>
    <m/>
    <m/>
    <n v="36697"/>
    <m/>
    <m/>
    <n v="36697"/>
    <m/>
    <m/>
    <m/>
    <m/>
    <m/>
    <m/>
    <m/>
    <m/>
    <m/>
    <m/>
    <m/>
    <m/>
    <m/>
    <m/>
    <m/>
    <m/>
    <m/>
    <m/>
    <m/>
    <m/>
    <m/>
    <m/>
    <n v="2498"/>
    <m/>
    <m/>
    <n v="2000"/>
    <m/>
    <m/>
    <m/>
    <m/>
    <m/>
    <m/>
    <n v="4498"/>
    <m/>
    <m/>
    <m/>
    <m/>
    <m/>
    <m/>
    <m/>
    <m/>
    <m/>
    <m/>
    <m/>
    <m/>
    <m/>
    <m/>
    <m/>
    <m/>
    <m/>
    <m/>
    <m/>
    <m/>
    <m/>
    <m/>
    <m/>
    <m/>
    <m/>
    <m/>
    <m/>
    <m/>
    <m/>
    <m/>
    <m/>
    <m/>
    <m/>
    <m/>
    <m/>
    <m/>
    <m/>
    <m/>
    <m/>
    <m/>
    <n v="0"/>
    <n v="65478"/>
    <n v="45295"/>
    <n v="110773"/>
    <s v="Department chair (Faculty position)"/>
    <m/>
    <s v="yes"/>
    <m/>
    <m/>
    <s v="Release time"/>
    <m/>
    <m/>
    <n v="1678"/>
    <n v="1838"/>
    <n v="320"/>
    <n v="393"/>
    <n v="83743"/>
    <n v="3153"/>
    <n v="9388"/>
    <n v="153"/>
    <n v="1"/>
    <n v="390"/>
    <n v="163"/>
    <n v="620"/>
    <n v="2659"/>
    <m/>
    <m/>
    <n v="10"/>
    <n v="5.3"/>
    <m/>
    <m/>
    <n v="8"/>
    <n v="7.64"/>
    <n v="12.94"/>
    <n v="2"/>
    <n v="4863"/>
    <s v="actual"/>
    <n v="10054"/>
    <n v="7176"/>
    <n v="17256"/>
    <n v="9311"/>
    <m/>
    <n v="26"/>
    <n v="43823"/>
    <m/>
    <m/>
    <n v="1919"/>
    <n v="1919"/>
    <n v="2387"/>
    <n v="2168"/>
    <m/>
    <m/>
    <m/>
    <m/>
    <m/>
    <m/>
    <m/>
    <m/>
    <m/>
    <m/>
    <m/>
    <m/>
    <m/>
    <n v="93"/>
    <n v="2089"/>
    <n v="2"/>
    <n v="23"/>
    <n v="464"/>
    <n v="54"/>
    <n v="28"/>
    <n v="20"/>
    <n v="4"/>
    <n v="0"/>
    <n v="108"/>
    <n v="0"/>
    <m/>
    <m/>
    <m/>
    <m/>
    <m/>
    <n v="171793"/>
    <n v="1"/>
    <n v="0.50714524297437102"/>
    <n v="8.3955476515035252E-2"/>
    <n v="0"/>
    <n v="3.7012629431359627E-2"/>
    <n v="0.33128108835185471"/>
    <n v="4.0605562727379418E-2"/>
    <m/>
    <n v="0"/>
    <n v="0.59110071948940623"/>
    <n v="0.40889928051059371"/>
    <m/>
    <m/>
    <m/>
    <m/>
    <m/>
    <m/>
    <m/>
    <m/>
    <m/>
    <m/>
    <m/>
    <n v="676.39742400823752"/>
    <x v="0"/>
  </r>
  <r>
    <s v="West Valley CCD"/>
    <x v="111"/>
    <s v="493"/>
    <s v="Multi-College District"/>
    <x v="3"/>
    <n v="0.23340986727893823"/>
    <n v="9.9680797446379574E-2"/>
    <n v="0.41"/>
    <n v="28.4"/>
    <n v="13.3"/>
    <n v="20080"/>
    <x v="2"/>
    <x v="982"/>
    <x v="195"/>
    <x v="14"/>
    <n v="36"/>
    <n v="486"/>
    <n v="36"/>
    <n v="32"/>
    <s v="Open Wi-Fi access provided"/>
    <n v="8083"/>
    <m/>
    <n v="0"/>
    <n v="33336"/>
    <n v="0"/>
    <n v="0"/>
    <m/>
    <m/>
    <n v="0"/>
    <n v="4478"/>
    <n v="45897"/>
    <n v="0"/>
    <m/>
    <n v="0"/>
    <n v="0"/>
    <n v="0"/>
    <n v="3200"/>
    <m/>
    <m/>
    <n v="0"/>
    <n v="0"/>
    <n v="3200"/>
    <n v="9300"/>
    <m/>
    <n v="0"/>
    <n v="0"/>
    <n v="0"/>
    <n v="0"/>
    <m/>
    <m/>
    <n v="0"/>
    <n v="0"/>
    <n v="9300"/>
    <n v="0"/>
    <m/>
    <n v="0"/>
    <n v="0"/>
    <n v="0"/>
    <n v="0"/>
    <m/>
    <m/>
    <n v="0"/>
    <n v="0"/>
    <n v="0"/>
    <m/>
    <m/>
    <m/>
    <m/>
    <m/>
    <m/>
    <m/>
    <m/>
    <m/>
    <m/>
    <m/>
    <m/>
    <m/>
    <m/>
    <m/>
    <m/>
    <m/>
    <m/>
    <m/>
    <m/>
    <m/>
    <m/>
    <n v="14500"/>
    <m/>
    <n v="0"/>
    <n v="0"/>
    <n v="0"/>
    <m/>
    <m/>
    <n v="37816"/>
    <n v="0"/>
    <n v="0"/>
    <n v="52316"/>
    <m/>
    <m/>
    <m/>
    <m/>
    <m/>
    <m/>
    <m/>
    <m/>
    <m/>
    <m/>
    <m/>
    <m/>
    <m/>
    <m/>
    <m/>
    <m/>
    <m/>
    <m/>
    <m/>
    <m/>
    <m/>
    <m/>
    <n v="2497"/>
    <m/>
    <n v="0"/>
    <n v="1557"/>
    <n v="0"/>
    <m/>
    <m/>
    <n v="0"/>
    <n v="0"/>
    <n v="0"/>
    <n v="4054"/>
    <m/>
    <m/>
    <m/>
    <m/>
    <m/>
    <m/>
    <m/>
    <m/>
    <m/>
    <m/>
    <m/>
    <m/>
    <m/>
    <m/>
    <m/>
    <m/>
    <m/>
    <m/>
    <m/>
    <m/>
    <m/>
    <m/>
    <m/>
    <m/>
    <m/>
    <m/>
    <m/>
    <m/>
    <m/>
    <m/>
    <n v="0"/>
    <m/>
    <n v="0"/>
    <n v="0"/>
    <n v="0"/>
    <n v="0"/>
    <m/>
    <m/>
    <n v="0"/>
    <n v="0"/>
    <n v="0"/>
    <n v="55197"/>
    <n v="59570"/>
    <n v="114767"/>
    <s v="Department chair (Faculty position)"/>
    <m/>
    <s v="yes"/>
    <s v="M.A. (subject other than librarianship)"/>
    <m/>
    <s v="Release time"/>
    <m/>
    <m/>
    <n v="1733"/>
    <n v="2002"/>
    <n v="192"/>
    <n v="231"/>
    <m/>
    <n v="2970"/>
    <m/>
    <m/>
    <m/>
    <m/>
    <n v="386"/>
    <n v="0"/>
    <m/>
    <m/>
    <m/>
    <n v="5"/>
    <n v="5.3"/>
    <m/>
    <m/>
    <n v="7"/>
    <n v="7.64"/>
    <n v="12.94"/>
    <n v="2"/>
    <n v="4869"/>
    <s v="actual"/>
    <n v="10149"/>
    <n v="7452"/>
    <n v="18750"/>
    <n v="6486"/>
    <m/>
    <n v="0"/>
    <n v="42837"/>
    <m/>
    <m/>
    <n v="1900"/>
    <n v="1900"/>
    <n v="2600"/>
    <n v="2383"/>
    <m/>
    <m/>
    <m/>
    <m/>
    <m/>
    <m/>
    <m/>
    <m/>
    <m/>
    <m/>
    <m/>
    <m/>
    <m/>
    <n v="83"/>
    <n v="2332"/>
    <m/>
    <m/>
    <m/>
    <n v="54"/>
    <n v="28"/>
    <n v="20"/>
    <n v="4"/>
    <n v="0"/>
    <n v="4"/>
    <n v="0"/>
    <m/>
    <m/>
    <m/>
    <m/>
    <m/>
    <n v="70167"/>
    <n v="0"/>
    <n v="0.39991460960032066"/>
    <n v="2.7882579487134802E-2"/>
    <n v="8.1033746634485523E-2"/>
    <n v="0"/>
    <n v="0.4558453213902951"/>
    <n v="3.5323742887763902E-2"/>
    <m/>
    <n v="0"/>
    <n v="0.4809483562348062"/>
    <n v="0.51905164376519386"/>
    <m/>
    <m/>
    <m/>
    <m/>
    <m/>
    <m/>
    <m/>
    <m/>
    <m/>
    <m/>
    <m/>
    <n v="707.62761463163031"/>
    <x v="0"/>
  </r>
  <r>
    <s v="West Valley CCD"/>
    <x v="111"/>
    <s v="493"/>
    <s v="Multi-College District"/>
    <x v="3"/>
    <n v="0.23340986727893823"/>
    <n v="9.9680797446379574E-2"/>
    <n v="0.41"/>
    <n v="28.4"/>
    <n v="13.3"/>
    <n v="20090"/>
    <x v="3"/>
    <x v="983"/>
    <x v="195"/>
    <x v="14"/>
    <n v="36"/>
    <n v="486"/>
    <n v="36"/>
    <n v="32"/>
    <s v="Open Wi-Fi access provided"/>
    <n v="22500"/>
    <m/>
    <n v="29200"/>
    <m/>
    <n v="0"/>
    <n v="0"/>
    <m/>
    <m/>
    <n v="0"/>
    <n v="4478"/>
    <n v="56178"/>
    <n v="0"/>
    <m/>
    <n v="0"/>
    <n v="0"/>
    <n v="0"/>
    <n v="0"/>
    <m/>
    <m/>
    <n v="0"/>
    <n v="4100"/>
    <n v="4100"/>
    <n v="9300"/>
    <m/>
    <n v="0"/>
    <n v="0"/>
    <n v="0"/>
    <n v="0"/>
    <m/>
    <m/>
    <n v="0"/>
    <n v="0"/>
    <n v="9300"/>
    <n v="0"/>
    <m/>
    <n v="0"/>
    <n v="0"/>
    <n v="0"/>
    <n v="0"/>
    <m/>
    <m/>
    <n v="0"/>
    <n v="0"/>
    <n v="0"/>
    <m/>
    <m/>
    <m/>
    <m/>
    <m/>
    <m/>
    <m/>
    <m/>
    <m/>
    <m/>
    <m/>
    <m/>
    <m/>
    <m/>
    <m/>
    <m/>
    <m/>
    <m/>
    <m/>
    <m/>
    <m/>
    <m/>
    <n v="0"/>
    <m/>
    <n v="0"/>
    <n v="0"/>
    <n v="0"/>
    <m/>
    <m/>
    <n v="36697"/>
    <n v="0"/>
    <n v="0"/>
    <n v="36697"/>
    <m/>
    <m/>
    <m/>
    <m/>
    <m/>
    <m/>
    <m/>
    <m/>
    <m/>
    <m/>
    <m/>
    <m/>
    <m/>
    <m/>
    <m/>
    <m/>
    <m/>
    <m/>
    <m/>
    <m/>
    <m/>
    <m/>
    <n v="2498"/>
    <m/>
    <n v="2000"/>
    <n v="0"/>
    <n v="0"/>
    <m/>
    <m/>
    <n v="0"/>
    <n v="0"/>
    <n v="0"/>
    <n v="4498"/>
    <m/>
    <m/>
    <m/>
    <m/>
    <m/>
    <m/>
    <m/>
    <m/>
    <m/>
    <m/>
    <m/>
    <m/>
    <m/>
    <m/>
    <m/>
    <m/>
    <m/>
    <m/>
    <m/>
    <m/>
    <m/>
    <m/>
    <m/>
    <m/>
    <m/>
    <m/>
    <m/>
    <m/>
    <m/>
    <m/>
    <n v="0"/>
    <m/>
    <n v="0"/>
    <n v="0"/>
    <n v="0"/>
    <n v="0"/>
    <m/>
    <m/>
    <n v="0"/>
    <n v="0"/>
    <n v="0"/>
    <n v="65478"/>
    <n v="45295"/>
    <n v="110773"/>
    <s v="Department chair (Faculty position)"/>
    <m/>
    <s v="yes"/>
    <s v="M.A. (subject other than librarianship)"/>
    <m/>
    <s v="Release time"/>
    <m/>
    <m/>
    <n v="1694"/>
    <n v="2099"/>
    <n v="226"/>
    <n v="278"/>
    <m/>
    <n v="2680"/>
    <m/>
    <m/>
    <m/>
    <m/>
    <n v="409"/>
    <n v="0"/>
    <m/>
    <m/>
    <m/>
    <n v="5"/>
    <n v="5.3"/>
    <m/>
    <m/>
    <n v="7"/>
    <n v="7.64"/>
    <n v="12.94"/>
    <n v="2"/>
    <n v="5704"/>
    <s v="actual"/>
    <n v="10242"/>
    <n v="10972"/>
    <n v="10834"/>
    <n v="5912"/>
    <m/>
    <n v="0"/>
    <n v="37960"/>
    <m/>
    <m/>
    <n v="2189"/>
    <n v="2189"/>
    <n v="3206"/>
    <n v="3063"/>
    <m/>
    <m/>
    <m/>
    <m/>
    <m/>
    <m/>
    <m/>
    <m/>
    <m/>
    <m/>
    <m/>
    <m/>
    <m/>
    <n v="70"/>
    <n v="2205"/>
    <n v="2"/>
    <n v="29"/>
    <n v="582"/>
    <n v="54"/>
    <n v="28"/>
    <n v="20"/>
    <n v="4"/>
    <n v="0"/>
    <n v="4"/>
    <n v="0"/>
    <m/>
    <m/>
    <m/>
    <m/>
    <m/>
    <n v="294268"/>
    <n v="0"/>
    <n v="0.50714524297437102"/>
    <n v="3.7012629431359627E-2"/>
    <n v="8.3955476515035252E-2"/>
    <n v="0"/>
    <n v="0.33128108835185471"/>
    <n v="4.0605562727379418E-2"/>
    <m/>
    <n v="0"/>
    <n v="0.59110071948940623"/>
    <n v="0.40889928051059371"/>
    <m/>
    <m/>
    <m/>
    <m/>
    <m/>
    <m/>
    <m/>
    <m/>
    <m/>
    <m/>
    <m/>
    <n v="751.49116066828765"/>
    <x v="0"/>
  </r>
  <r>
    <s v="West Valley CCD"/>
    <x v="111"/>
    <s v="493"/>
    <s v="Multi-College District"/>
    <x v="3"/>
    <n v="0.23340986727893823"/>
    <n v="9.9680797446379574E-2"/>
    <n v="0.41"/>
    <n v="28.4"/>
    <n v="13.3"/>
    <n v="20100"/>
    <x v="4"/>
    <x v="984"/>
    <x v="195"/>
    <x v="14"/>
    <n v="36"/>
    <n v="486"/>
    <n v="36"/>
    <n v="32"/>
    <s v="Open Wi-Fi access provided"/>
    <n v="15963"/>
    <m/>
    <n v="0"/>
    <n v="25600"/>
    <n v="0"/>
    <n v="0"/>
    <m/>
    <m/>
    <n v="0"/>
    <n v="6033"/>
    <n v="47596"/>
    <n v="0"/>
    <m/>
    <n v="0"/>
    <n v="0"/>
    <n v="0"/>
    <n v="0"/>
    <m/>
    <m/>
    <n v="0"/>
    <n v="0"/>
    <n v="0"/>
    <n v="8970"/>
    <m/>
    <n v="0"/>
    <n v="0"/>
    <n v="0"/>
    <n v="0"/>
    <m/>
    <m/>
    <n v="0"/>
    <n v="0"/>
    <n v="8970"/>
    <n v="0"/>
    <m/>
    <n v="0"/>
    <n v="0"/>
    <n v="0"/>
    <n v="0"/>
    <m/>
    <m/>
    <n v="0"/>
    <n v="0"/>
    <n v="0"/>
    <m/>
    <m/>
    <m/>
    <m/>
    <m/>
    <m/>
    <m/>
    <m/>
    <m/>
    <m/>
    <m/>
    <m/>
    <m/>
    <m/>
    <m/>
    <m/>
    <m/>
    <m/>
    <m/>
    <m/>
    <m/>
    <m/>
    <n v="20059"/>
    <m/>
    <n v="0"/>
    <n v="4700"/>
    <n v="0"/>
    <m/>
    <m/>
    <n v="0"/>
    <n v="0"/>
    <n v="0"/>
    <n v="67059"/>
    <m/>
    <m/>
    <m/>
    <m/>
    <m/>
    <m/>
    <m/>
    <m/>
    <m/>
    <m/>
    <m/>
    <m/>
    <m/>
    <m/>
    <m/>
    <m/>
    <m/>
    <m/>
    <m/>
    <m/>
    <m/>
    <m/>
    <n v="2485"/>
    <m/>
    <n v="0"/>
    <n v="2000"/>
    <n v="0"/>
    <m/>
    <m/>
    <n v="0"/>
    <n v="0"/>
    <n v="0"/>
    <n v="4485"/>
    <m/>
    <m/>
    <m/>
    <m/>
    <m/>
    <m/>
    <m/>
    <m/>
    <m/>
    <m/>
    <m/>
    <m/>
    <m/>
    <m/>
    <m/>
    <m/>
    <m/>
    <m/>
    <m/>
    <m/>
    <m/>
    <m/>
    <m/>
    <m/>
    <m/>
    <m/>
    <m/>
    <m/>
    <m/>
    <m/>
    <n v="0"/>
    <m/>
    <n v="0"/>
    <n v="0"/>
    <n v="0"/>
    <n v="0"/>
    <m/>
    <m/>
    <n v="0"/>
    <n v="0"/>
    <n v="0"/>
    <n v="56566"/>
    <n v="71544"/>
    <n v="128110"/>
    <s v="Department chair (Faculty position)"/>
    <m/>
    <s v="yes"/>
    <s v="M.A. (subject other than librarianship)"/>
    <m/>
    <s v="Release time"/>
    <m/>
    <m/>
    <n v="1649"/>
    <n v="2179"/>
    <n v="147"/>
    <n v="178"/>
    <m/>
    <n v="32"/>
    <m/>
    <m/>
    <m/>
    <m/>
    <n v="609"/>
    <n v="0"/>
    <m/>
    <m/>
    <m/>
    <n v="5"/>
    <n v="5.3"/>
    <m/>
    <m/>
    <n v="7"/>
    <n v="7.64"/>
    <n v="12.94"/>
    <n v="2"/>
    <n v="6658"/>
    <s v="actual"/>
    <n v="11759"/>
    <n v="15676"/>
    <n v="19371"/>
    <n v="4753"/>
    <m/>
    <n v="0"/>
    <n v="51559"/>
    <m/>
    <m/>
    <n v="2263"/>
    <n v="2263"/>
    <n v="3424"/>
    <n v="2912"/>
    <m/>
    <m/>
    <m/>
    <m/>
    <m/>
    <m/>
    <m/>
    <m/>
    <m/>
    <m/>
    <m/>
    <m/>
    <m/>
    <n v="72"/>
    <n v="2170"/>
    <n v="2"/>
    <n v="38"/>
    <n v="849"/>
    <n v="54"/>
    <n v="28"/>
    <n v="20"/>
    <n v="4"/>
    <n v="0"/>
    <n v="4"/>
    <n v="0"/>
    <m/>
    <m/>
    <m/>
    <m/>
    <m/>
    <n v="328631"/>
    <n v="0"/>
    <n v="0.37152447115759896"/>
    <n v="0"/>
    <n v="7.0017953321364457E-2"/>
    <n v="0"/>
    <n v="0.52344859886035433"/>
    <n v="3.5008976660682228E-2"/>
    <m/>
    <n v="0"/>
    <n v="0.44154242447896341"/>
    <n v="0.55845757552103659"/>
    <m/>
    <m/>
    <m/>
    <m/>
    <m/>
    <m/>
    <m/>
    <m/>
    <m/>
    <m/>
    <m/>
    <n v="760.26261867962103"/>
    <x v="0"/>
  </r>
  <r>
    <s v="West Valley CCD"/>
    <x v="111"/>
    <s v="493"/>
    <s v="Multi-College District"/>
    <x v="3"/>
    <n v="0.23340986727893823"/>
    <n v="9.9680797446379574E-2"/>
    <n v="0.41"/>
    <n v="28.4"/>
    <n v="13.3"/>
    <n v="20110"/>
    <x v="5"/>
    <x v="985"/>
    <x v="195"/>
    <x v="14"/>
    <n v="36"/>
    <n v="486"/>
    <n v="36"/>
    <n v="32"/>
    <s v="Open  Wi-Fi access provided"/>
    <n v="6947"/>
    <m/>
    <n v="37750"/>
    <n v="0"/>
    <n v="0"/>
    <n v="0"/>
    <m/>
    <m/>
    <n v="0"/>
    <n v="0"/>
    <n v="44697"/>
    <n v="0"/>
    <m/>
    <n v="0"/>
    <n v="0"/>
    <n v="0"/>
    <n v="0"/>
    <m/>
    <m/>
    <n v="0"/>
    <n v="0"/>
    <n v="0"/>
    <n v="1343"/>
    <m/>
    <n v="0"/>
    <n v="0"/>
    <n v="0"/>
    <n v="0"/>
    <m/>
    <m/>
    <n v="7649"/>
    <n v="0"/>
    <n v="8992"/>
    <n v="0"/>
    <m/>
    <n v="0"/>
    <n v="0"/>
    <n v="0"/>
    <n v="0"/>
    <m/>
    <m/>
    <n v="0"/>
    <n v="0"/>
    <n v="0"/>
    <m/>
    <m/>
    <m/>
    <m/>
    <m/>
    <m/>
    <m/>
    <m/>
    <m/>
    <m/>
    <m/>
    <m/>
    <m/>
    <m/>
    <m/>
    <m/>
    <m/>
    <m/>
    <m/>
    <m/>
    <m/>
    <m/>
    <n v="5559"/>
    <m/>
    <n v="15790"/>
    <m/>
    <m/>
    <m/>
    <m/>
    <m/>
    <n v="14500"/>
    <m/>
    <n v="35849"/>
    <m/>
    <m/>
    <m/>
    <m/>
    <m/>
    <m/>
    <m/>
    <m/>
    <m/>
    <m/>
    <m/>
    <m/>
    <m/>
    <m/>
    <m/>
    <m/>
    <m/>
    <m/>
    <m/>
    <m/>
    <m/>
    <m/>
    <n v="1280"/>
    <m/>
    <n v="0"/>
    <n v="0"/>
    <n v="0"/>
    <m/>
    <m/>
    <n v="0"/>
    <n v="2224"/>
    <n v="0"/>
    <n v="3504"/>
    <m/>
    <m/>
    <m/>
    <m/>
    <m/>
    <m/>
    <m/>
    <m/>
    <m/>
    <m/>
    <m/>
    <m/>
    <m/>
    <m/>
    <m/>
    <m/>
    <m/>
    <m/>
    <m/>
    <m/>
    <m/>
    <m/>
    <m/>
    <m/>
    <m/>
    <m/>
    <m/>
    <m/>
    <m/>
    <m/>
    <n v="0"/>
    <m/>
    <n v="0"/>
    <n v="0"/>
    <n v="0"/>
    <n v="0"/>
    <m/>
    <m/>
    <n v="0"/>
    <n v="0"/>
    <n v="0"/>
    <n v="53689"/>
    <n v="39353"/>
    <n v="93042"/>
    <s v="Department chair (Faculty position)"/>
    <m/>
    <s v="yes"/>
    <s v="M.A. (subject other than librarianship)"/>
    <m/>
    <s v="Release time"/>
    <m/>
    <m/>
    <n v="1596"/>
    <n v="1822"/>
    <n v="244"/>
    <n v="271"/>
    <n v="88956"/>
    <n v="78"/>
    <n v="13279"/>
    <n v="106"/>
    <n v="0"/>
    <n v="4287"/>
    <n v="175"/>
    <n v="181"/>
    <n v="6234"/>
    <m/>
    <m/>
    <n v="5"/>
    <n v="5"/>
    <m/>
    <m/>
    <n v="7"/>
    <n v="6.64"/>
    <n v="11.64"/>
    <n v="2"/>
    <n v="10479"/>
    <s v="actual"/>
    <n v="10551"/>
    <n v="13710"/>
    <n v="7719"/>
    <n v="2987"/>
    <m/>
    <n v="2088"/>
    <n v="37055"/>
    <m/>
    <m/>
    <n v="2189"/>
    <n v="2189"/>
    <n v="3158"/>
    <n v="2791"/>
    <m/>
    <m/>
    <m/>
    <m/>
    <m/>
    <m/>
    <m/>
    <m/>
    <m/>
    <m/>
    <m/>
    <m/>
    <m/>
    <n v="77"/>
    <n v="2476"/>
    <n v="2"/>
    <n v="38"/>
    <n v="538"/>
    <n v="54"/>
    <n v="28"/>
    <n v="16"/>
    <n v="4"/>
    <n v="0"/>
    <n v="4"/>
    <n v="0"/>
    <m/>
    <m/>
    <m/>
    <m/>
    <m/>
    <n v="341049"/>
    <n v="0"/>
    <n v="0.48039595021603149"/>
    <n v="0"/>
    <n v="9.6644526127985214E-2"/>
    <n v="0"/>
    <n v="0.38529911222888585"/>
    <n v="3.7660411427097439E-2"/>
    <m/>
    <n v="0"/>
    <n v="0.57704047634401667"/>
    <n v="0.42295952365598333"/>
    <m/>
    <m/>
    <m/>
    <m/>
    <m/>
    <m/>
    <m/>
    <m/>
    <m/>
    <m/>
    <m/>
    <n v="806.03258059237419"/>
    <x v="0"/>
  </r>
  <r>
    <s v="West Valley CCD"/>
    <x v="111"/>
    <s v="493"/>
    <s v="Multi-College District"/>
    <x v="3"/>
    <n v="0.23340986727893823"/>
    <n v="9.9680797446379574E-2"/>
    <n v="0.41"/>
    <n v="28.4"/>
    <n v="13.3"/>
    <n v="20120"/>
    <x v="6"/>
    <x v="986"/>
    <x v="195"/>
    <x v="14"/>
    <n v="36"/>
    <n v="486"/>
    <n v="36"/>
    <n v="32"/>
    <s v="Open  Wi-Fi access provided"/>
    <n v="34000"/>
    <m/>
    <n v="18750"/>
    <n v="0"/>
    <n v="0"/>
    <n v="0"/>
    <m/>
    <m/>
    <n v="0"/>
    <n v="0"/>
    <n v="52750"/>
    <n v="0"/>
    <m/>
    <n v="0"/>
    <n v="0"/>
    <n v="0"/>
    <n v="0"/>
    <m/>
    <m/>
    <n v="0"/>
    <n v="0"/>
    <n v="0"/>
    <n v="6000"/>
    <m/>
    <n v="0"/>
    <n v="0"/>
    <n v="0"/>
    <n v="0"/>
    <m/>
    <m/>
    <n v="0"/>
    <n v="0"/>
    <n v="6000"/>
    <n v="0"/>
    <m/>
    <n v="0"/>
    <n v="0"/>
    <n v="0"/>
    <n v="0"/>
    <m/>
    <m/>
    <n v="0"/>
    <n v="0"/>
    <n v="0"/>
    <m/>
    <m/>
    <m/>
    <m/>
    <m/>
    <m/>
    <m/>
    <m/>
    <m/>
    <m/>
    <m/>
    <m/>
    <m/>
    <m/>
    <m/>
    <m/>
    <m/>
    <m/>
    <m/>
    <m/>
    <m/>
    <m/>
    <n v="18580"/>
    <m/>
    <n v="14517"/>
    <m/>
    <m/>
    <m/>
    <m/>
    <m/>
    <m/>
    <n v="3556"/>
    <n v="36653"/>
    <m/>
    <m/>
    <m/>
    <m/>
    <m/>
    <m/>
    <m/>
    <m/>
    <m/>
    <m/>
    <m/>
    <m/>
    <m/>
    <m/>
    <m/>
    <m/>
    <m/>
    <m/>
    <m/>
    <m/>
    <m/>
    <m/>
    <n v="3210"/>
    <m/>
    <n v="0"/>
    <n v="0"/>
    <n v="0"/>
    <m/>
    <m/>
    <n v="0"/>
    <n v="0"/>
    <n v="0"/>
    <n v="3210"/>
    <m/>
    <m/>
    <m/>
    <m/>
    <m/>
    <m/>
    <m/>
    <m/>
    <m/>
    <m/>
    <m/>
    <m/>
    <m/>
    <m/>
    <m/>
    <m/>
    <m/>
    <m/>
    <m/>
    <m/>
    <m/>
    <m/>
    <m/>
    <m/>
    <m/>
    <m/>
    <m/>
    <m/>
    <m/>
    <m/>
    <n v="0"/>
    <m/>
    <n v="0"/>
    <n v="0"/>
    <n v="0"/>
    <n v="0"/>
    <m/>
    <m/>
    <n v="0"/>
    <n v="0"/>
    <n v="0"/>
    <n v="58750"/>
    <n v="39863"/>
    <n v="98613"/>
    <s v="Department chair (Faculty position)"/>
    <m/>
    <s v="yes"/>
    <s v="M.A. (subject other than librarianship)"/>
    <m/>
    <s v="Release time"/>
    <m/>
    <m/>
    <n v="1461"/>
    <n v="1845"/>
    <n v="86"/>
    <n v="101"/>
    <n v="88652"/>
    <n v="0"/>
    <n v="13279"/>
    <n v="100"/>
    <n v="0"/>
    <n v="3561"/>
    <n v="316"/>
    <n v="330"/>
    <n v="3150"/>
    <m/>
    <m/>
    <n v="4"/>
    <n v="4.3"/>
    <m/>
    <m/>
    <n v="7"/>
    <n v="6.64"/>
    <n v="10.94"/>
    <n v="2"/>
    <n v="10822"/>
    <s v="actual"/>
    <n v="10758"/>
    <n v="12384"/>
    <n v="6351"/>
    <n v="2673"/>
    <m/>
    <n v="3846"/>
    <n v="36012"/>
    <m/>
    <m/>
    <n v="2410"/>
    <n v="2410"/>
    <n v="3266"/>
    <n v="2751"/>
    <m/>
    <m/>
    <m/>
    <m/>
    <m/>
    <m/>
    <m/>
    <m/>
    <m/>
    <m/>
    <m/>
    <m/>
    <m/>
    <n v="87"/>
    <n v="2708"/>
    <n v="2"/>
    <n v="35"/>
    <n v="729"/>
    <n v="54"/>
    <n v="28"/>
    <n v="16"/>
    <n v="4"/>
    <n v="0"/>
    <n v="4"/>
    <n v="0"/>
    <m/>
    <m/>
    <m/>
    <m/>
    <m/>
    <n v="343929"/>
    <n v="0"/>
    <n v="0.53491933112267143"/>
    <n v="0"/>
    <n v="6.0843904961820447E-2"/>
    <n v="0"/>
    <n v="0.37168527476093416"/>
    <n v="3.255148915457394E-2"/>
    <m/>
    <n v="0"/>
    <n v="0.59576323608449189"/>
    <n v="0.40423676391550811"/>
    <m/>
    <m/>
    <m/>
    <m/>
    <m/>
    <m/>
    <m/>
    <m/>
    <m/>
    <m/>
    <m/>
    <n v="819.84429354923145"/>
    <x v="0"/>
  </r>
  <r>
    <s v="West Valley CCD"/>
    <x v="111"/>
    <s v="493"/>
    <s v="Multi-College District"/>
    <x v="3"/>
    <n v="0.23340986727893823"/>
    <n v="9.9680797446379574E-2"/>
    <n v="0.41"/>
    <n v="28.4"/>
    <n v="13.3"/>
    <n v="20130"/>
    <x v="7"/>
    <x v="987"/>
    <x v="195"/>
    <x v="14"/>
    <n v="36"/>
    <n v="485"/>
    <n v="36"/>
    <n v="32"/>
    <m/>
    <n v="33294"/>
    <m/>
    <n v="0"/>
    <n v="0"/>
    <m/>
    <m/>
    <n v="0"/>
    <n v="0"/>
    <n v="0"/>
    <n v="7288"/>
    <n v="40582"/>
    <n v="0"/>
    <m/>
    <n v="0"/>
    <n v="0"/>
    <m/>
    <m/>
    <n v="0"/>
    <n v="0"/>
    <n v="2500"/>
    <n v="0"/>
    <n v="2500"/>
    <n v="0"/>
    <m/>
    <n v="0"/>
    <n v="0"/>
    <m/>
    <m/>
    <n v="0"/>
    <n v="0"/>
    <n v="6015"/>
    <n v="0"/>
    <n v="6015"/>
    <n v="0"/>
    <m/>
    <n v="0"/>
    <n v="0"/>
    <m/>
    <m/>
    <n v="0"/>
    <n v="0"/>
    <n v="0"/>
    <n v="0"/>
    <n v="0"/>
    <m/>
    <m/>
    <m/>
    <m/>
    <m/>
    <m/>
    <m/>
    <m/>
    <m/>
    <m/>
    <m/>
    <m/>
    <m/>
    <m/>
    <m/>
    <m/>
    <m/>
    <m/>
    <m/>
    <m/>
    <m/>
    <m/>
    <n v="0"/>
    <m/>
    <n v="0"/>
    <n v="0"/>
    <m/>
    <n v="0"/>
    <n v="0"/>
    <n v="0"/>
    <n v="15500"/>
    <n v="0"/>
    <n v="15500"/>
    <m/>
    <m/>
    <m/>
    <m/>
    <m/>
    <m/>
    <m/>
    <m/>
    <m/>
    <m/>
    <m/>
    <m/>
    <m/>
    <m/>
    <m/>
    <m/>
    <m/>
    <m/>
    <m/>
    <m/>
    <m/>
    <m/>
    <n v="0"/>
    <m/>
    <n v="0"/>
    <n v="0"/>
    <m/>
    <n v="0"/>
    <n v="0"/>
    <m/>
    <n v="2425"/>
    <n v="0"/>
    <n v="2425"/>
    <m/>
    <m/>
    <m/>
    <m/>
    <m/>
    <m/>
    <m/>
    <m/>
    <m/>
    <m/>
    <m/>
    <m/>
    <m/>
    <m/>
    <m/>
    <m/>
    <m/>
    <m/>
    <m/>
    <m/>
    <n v="0"/>
    <m/>
    <n v="0"/>
    <n v="0"/>
    <m/>
    <n v="0"/>
    <m/>
    <n v="0"/>
    <n v="0"/>
    <n v="0"/>
    <n v="0"/>
    <m/>
    <n v="0"/>
    <n v="0"/>
    <m/>
    <m/>
    <n v="0"/>
    <n v="0"/>
    <n v="0"/>
    <n v="0"/>
    <n v="0"/>
    <n v="46597"/>
    <n v="20425"/>
    <n v="67022"/>
    <s v="Dean or other administrator"/>
    <m/>
    <s v="No"/>
    <s v="M.A."/>
    <m/>
    <s v="Release time"/>
    <m/>
    <m/>
    <n v="1784"/>
    <n v="1900"/>
    <n v="193"/>
    <n v="252"/>
    <n v="88980"/>
    <n v="27700"/>
    <n v="40979"/>
    <n v="102"/>
    <n v="0"/>
    <n v="3561"/>
    <n v="128"/>
    <n v="170"/>
    <n v="3045"/>
    <m/>
    <m/>
    <n v="4"/>
    <n v="4.6500000000000004"/>
    <m/>
    <n v="4"/>
    <n v="4"/>
    <n v="4.5"/>
    <n v="9.15"/>
    <n v="2"/>
    <n v="5885"/>
    <s v="actual"/>
    <n v="9726"/>
    <n v="10511"/>
    <n v="5219"/>
    <n v="2400"/>
    <n v="1636"/>
    <m/>
    <n v="29492"/>
    <m/>
    <m/>
    <n v="1642"/>
    <n v="1642"/>
    <n v="3038"/>
    <n v="2537"/>
    <s v="Yes"/>
    <s v="Link+ Consortium"/>
    <m/>
    <m/>
    <m/>
    <m/>
    <m/>
    <m/>
    <m/>
    <m/>
    <m/>
    <s v="No"/>
    <m/>
    <n v="77"/>
    <n v="2422"/>
    <n v="1"/>
    <n v="41"/>
    <n v="890"/>
    <n v="54"/>
    <n v="28"/>
    <n v="16"/>
    <n v="4"/>
    <n v="0"/>
    <n v="108"/>
    <n v="0"/>
    <s v="No"/>
    <m/>
    <m/>
    <s v="No"/>
    <s v="No"/>
    <n v="321719"/>
    <n v="0"/>
    <n v="0.60550267076482345"/>
    <n v="3.7301184685625613E-2"/>
    <n v="8.9746650353615232E-2"/>
    <n v="0"/>
    <n v="0.23126734505087881"/>
    <n v="3.6182149145056845E-2"/>
    <m/>
    <n v="0"/>
    <n v="0.69524932111843873"/>
    <n v="0.30475067888156127"/>
    <m/>
    <m/>
    <m/>
    <m/>
    <m/>
    <m/>
    <m/>
    <m/>
    <m/>
    <m/>
    <m/>
    <n v="874.37683060109134"/>
    <x v="0"/>
  </r>
  <r>
    <s v="West Valley CCD"/>
    <x v="111"/>
    <s v="493"/>
    <s v="Multi-College District"/>
    <x v="3"/>
    <n v="0.23340986727893823"/>
    <n v="9.9680797446379574E-2"/>
    <n v="0.41"/>
    <n v="28.4"/>
    <n v="13.3"/>
    <n v="20140"/>
    <x v="8"/>
    <x v="988"/>
    <x v="195"/>
    <x v="14"/>
    <n v="36"/>
    <n v="485"/>
    <n v="36"/>
    <n v="71"/>
    <m/>
    <n v="0"/>
    <m/>
    <m/>
    <m/>
    <m/>
    <m/>
    <m/>
    <m/>
    <n v="33295"/>
    <n v="6000"/>
    <n v="39295"/>
    <m/>
    <m/>
    <m/>
    <n v="2600"/>
    <m/>
    <m/>
    <m/>
    <m/>
    <m/>
    <m/>
    <n v="2600"/>
    <m/>
    <m/>
    <m/>
    <m/>
    <m/>
    <m/>
    <m/>
    <m/>
    <n v="6000"/>
    <m/>
    <n v="6000"/>
    <m/>
    <m/>
    <m/>
    <m/>
    <m/>
    <m/>
    <m/>
    <m/>
    <m/>
    <m/>
    <n v="0"/>
    <m/>
    <m/>
    <m/>
    <n v="8100"/>
    <m/>
    <m/>
    <m/>
    <m/>
    <n v="29000"/>
    <m/>
    <n v="37100"/>
    <m/>
    <m/>
    <m/>
    <m/>
    <m/>
    <m/>
    <m/>
    <m/>
    <m/>
    <m/>
    <n v="0"/>
    <n v="0"/>
    <n v="0"/>
    <n v="0"/>
    <n v="8100"/>
    <n v="0"/>
    <n v="0"/>
    <n v="0"/>
    <n v="0"/>
    <n v="29000"/>
    <n v="0"/>
    <n v="37100"/>
    <m/>
    <m/>
    <m/>
    <m/>
    <m/>
    <m/>
    <m/>
    <m/>
    <m/>
    <m/>
    <n v="0"/>
    <m/>
    <m/>
    <m/>
    <m/>
    <m/>
    <m/>
    <m/>
    <m/>
    <n v="2500"/>
    <m/>
    <n v="2500"/>
    <n v="0"/>
    <n v="0"/>
    <n v="0"/>
    <n v="0"/>
    <n v="0"/>
    <n v="0"/>
    <n v="0"/>
    <n v="0"/>
    <n v="2500"/>
    <n v="0"/>
    <n v="2500"/>
    <m/>
    <m/>
    <m/>
    <m/>
    <m/>
    <m/>
    <m/>
    <m/>
    <m/>
    <n v="0"/>
    <m/>
    <m/>
    <m/>
    <m/>
    <m/>
    <m/>
    <m/>
    <m/>
    <m/>
    <n v="0"/>
    <n v="0"/>
    <n v="0"/>
    <n v="0"/>
    <n v="0"/>
    <n v="0"/>
    <n v="0"/>
    <n v="0"/>
    <n v="0"/>
    <n v="0"/>
    <n v="0"/>
    <m/>
    <m/>
    <m/>
    <m/>
    <m/>
    <m/>
    <m/>
    <m/>
    <m/>
    <m/>
    <n v="0"/>
    <n v="45295"/>
    <n v="42200"/>
    <n v="87495"/>
    <s v="Dean or other administrator"/>
    <m/>
    <s v="No"/>
    <s v="M.A."/>
    <m/>
    <s v="Release time"/>
    <m/>
    <m/>
    <n v="1300"/>
    <n v="1670"/>
    <n v="76"/>
    <n v="103"/>
    <n v="86100"/>
    <n v="32946"/>
    <n v="49613"/>
    <n v="102"/>
    <m/>
    <n v="3561"/>
    <n v="84"/>
    <n v="124"/>
    <n v="3184"/>
    <s v="No"/>
    <m/>
    <n v="4"/>
    <n v="4.53"/>
    <m/>
    <n v="4"/>
    <n v="4"/>
    <n v="4.5"/>
    <n v="9.0300000000000011"/>
    <n v="3"/>
    <n v="5069"/>
    <s v="actual"/>
    <n v="7421"/>
    <n v="9305"/>
    <n v="2891"/>
    <n v="1115"/>
    <n v="1832"/>
    <m/>
    <n v="22294"/>
    <n v="1117"/>
    <n v="209"/>
    <m/>
    <n v="1326"/>
    <n v="2348"/>
    <n v="2265"/>
    <s v="Yes"/>
    <s v="Link+ Consortium"/>
    <m/>
    <m/>
    <m/>
    <m/>
    <m/>
    <m/>
    <m/>
    <m/>
    <m/>
    <s v="No"/>
    <m/>
    <n v="85"/>
    <n v="2479"/>
    <n v="1"/>
    <n v="34"/>
    <n v="825"/>
    <n v="54"/>
    <n v="28"/>
    <n v="16"/>
    <n v="4"/>
    <n v="0"/>
    <n v="108"/>
    <n v="0"/>
    <s v="No"/>
    <m/>
    <s v="No"/>
    <s v="No"/>
    <s v="No"/>
    <n v="270612"/>
    <n v="0"/>
    <n v="0.44911137779301674"/>
    <n v="2.9715983770501171E-2"/>
    <n v="6.8575347162695005E-2"/>
    <n v="0"/>
    <n v="0.42402422995599748"/>
    <n v="2.8573061317789587E-2"/>
    <n v="0"/>
    <n v="0"/>
    <n v="0.51768672495571177"/>
    <n v="0.48231327504428823"/>
    <n v="0.42"/>
    <s v="Yes"/>
    <m/>
    <s v="Student Government"/>
    <m/>
    <s v="Grant Outside of College"/>
    <s v="Textbook Donations from Faculty"/>
    <m/>
    <m/>
    <m/>
    <m/>
    <n v="845.36128249749663"/>
    <x v="0"/>
  </r>
  <r>
    <s v="Yuba CCD"/>
    <x v="112"/>
    <n v="292"/>
    <s v="Multi-College District"/>
    <x v="4"/>
    <n v="0.56643356643356646"/>
    <n v="0.29570429570429568"/>
    <m/>
    <n v="10.6"/>
    <n v="25.7"/>
    <n v="20060"/>
    <x v="0"/>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Yuba CCD"/>
    <x v="112"/>
    <n v="292"/>
    <s v="Multi-College District"/>
    <x v="4"/>
    <n v="0.56643356643356646"/>
    <n v="0.29570429570429568"/>
    <m/>
    <n v="10.6"/>
    <n v="25.7"/>
    <n v="20070"/>
    <x v="1"/>
    <x v="531"/>
    <x v="0"/>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e v="#DIV/0!"/>
    <e v="#DIV/0!"/>
    <e v="#DIV/0!"/>
    <e v="#DIV/0!"/>
    <e v="#DIV/0!"/>
    <e v="#DIV/0!"/>
    <m/>
    <e v="#DIV/0!"/>
    <e v="#DIV/0!"/>
    <e v="#DIV/0!"/>
    <m/>
    <m/>
    <m/>
    <m/>
    <m/>
    <m/>
    <m/>
    <m/>
    <m/>
    <m/>
    <m/>
    <e v="#DIV/0!"/>
    <x v="0"/>
  </r>
  <r>
    <s v="Yuba CCD"/>
    <x v="112"/>
    <n v="292"/>
    <s v="Multi-College District"/>
    <x v="4"/>
    <n v="0.56643356643356646"/>
    <n v="0.29570429570429568"/>
    <m/>
    <n v="10.6"/>
    <n v="25.7"/>
    <n v="20080"/>
    <x v="2"/>
    <x v="531"/>
    <x v="196"/>
    <x v="11"/>
    <n v="25"/>
    <n v="166"/>
    <n v="28"/>
    <n v="46"/>
    <n v="0"/>
    <n v="0"/>
    <m/>
    <n v="0"/>
    <n v="0"/>
    <n v="0"/>
    <n v="0"/>
    <m/>
    <m/>
    <n v="0"/>
    <n v="35954"/>
    <n v="35954"/>
    <n v="0"/>
    <m/>
    <n v="0"/>
    <n v="0"/>
    <n v="0"/>
    <n v="0"/>
    <m/>
    <m/>
    <n v="0"/>
    <n v="3000"/>
    <n v="3000"/>
    <n v="8271"/>
    <m/>
    <n v="0"/>
    <n v="0"/>
    <n v="0"/>
    <n v="0"/>
    <m/>
    <m/>
    <n v="0"/>
    <n v="0"/>
    <n v="8271"/>
    <n v="0"/>
    <m/>
    <n v="0"/>
    <n v="0"/>
    <n v="0"/>
    <n v="0"/>
    <m/>
    <m/>
    <n v="0"/>
    <n v="0"/>
    <n v="0"/>
    <m/>
    <m/>
    <m/>
    <m/>
    <m/>
    <m/>
    <m/>
    <m/>
    <m/>
    <m/>
    <m/>
    <m/>
    <m/>
    <m/>
    <m/>
    <m/>
    <m/>
    <m/>
    <m/>
    <m/>
    <m/>
    <m/>
    <n v="0"/>
    <m/>
    <n v="0"/>
    <n v="0"/>
    <n v="0"/>
    <m/>
    <m/>
    <n v="0"/>
    <n v="0"/>
    <n v="0"/>
    <n v="0"/>
    <m/>
    <m/>
    <m/>
    <m/>
    <m/>
    <m/>
    <m/>
    <m/>
    <m/>
    <m/>
    <m/>
    <m/>
    <m/>
    <m/>
    <m/>
    <m/>
    <m/>
    <m/>
    <m/>
    <m/>
    <m/>
    <m/>
    <n v="0"/>
    <m/>
    <n v="0"/>
    <n v="0"/>
    <n v="0"/>
    <m/>
    <m/>
    <n v="0"/>
    <n v="0"/>
    <n v="0"/>
    <n v="0"/>
    <m/>
    <m/>
    <m/>
    <m/>
    <m/>
    <m/>
    <m/>
    <m/>
    <m/>
    <m/>
    <m/>
    <m/>
    <m/>
    <m/>
    <m/>
    <m/>
    <m/>
    <m/>
    <m/>
    <m/>
    <m/>
    <m/>
    <m/>
    <m/>
    <m/>
    <m/>
    <m/>
    <m/>
    <m/>
    <m/>
    <n v="0"/>
    <m/>
    <n v="0"/>
    <n v="0"/>
    <n v="0"/>
    <n v="0"/>
    <m/>
    <m/>
    <n v="0"/>
    <n v="0"/>
    <n v="0"/>
    <n v="44225"/>
    <n v="3000"/>
    <n v="47225"/>
    <s v="Department chair (Faculty position)"/>
    <m/>
    <s v="yes"/>
    <m/>
    <s v="None"/>
    <m/>
    <m/>
    <m/>
    <n v="560"/>
    <n v="938"/>
    <n v="35"/>
    <n v="35"/>
    <n v="8595"/>
    <n v="2970"/>
    <n v="2970"/>
    <n v="55"/>
    <m/>
    <n v="0"/>
    <n v="93"/>
    <n v="141"/>
    <n v="880"/>
    <m/>
    <m/>
    <n v="2"/>
    <n v="1.46"/>
    <m/>
    <m/>
    <n v="2"/>
    <n v="2"/>
    <n v="3.46"/>
    <n v="0"/>
    <n v="382"/>
    <s v="actual"/>
    <n v="4328"/>
    <n v="2634"/>
    <n v="501"/>
    <n v="294"/>
    <m/>
    <n v="10"/>
    <n v="7617"/>
    <m/>
    <m/>
    <n v="41"/>
    <n v="41"/>
    <n v="18"/>
    <n v="18"/>
    <m/>
    <m/>
    <m/>
    <m/>
    <m/>
    <m/>
    <m/>
    <m/>
    <m/>
    <m/>
    <m/>
    <m/>
    <m/>
    <n v="50"/>
    <n v="851"/>
    <n v="1"/>
    <n v="1"/>
    <n v="7"/>
    <n v="58.5"/>
    <n v="0"/>
    <n v="0"/>
    <n v="0"/>
    <n v="0"/>
    <n v="0"/>
    <n v="0"/>
    <m/>
    <m/>
    <m/>
    <m/>
    <m/>
    <n v="0"/>
    <n v="41"/>
    <n v="0.7613340391741662"/>
    <n v="6.3525674960296458E-2"/>
    <n v="0.17514028586553732"/>
    <n v="0"/>
    <n v="0"/>
    <n v="0"/>
    <m/>
    <n v="0"/>
    <n v="0.93647432503970351"/>
    <n v="6.3525674960296458E-2"/>
    <m/>
    <m/>
    <m/>
    <m/>
    <m/>
    <m/>
    <m/>
    <m/>
    <m/>
    <m/>
    <m/>
    <n v="0"/>
    <x v="0"/>
  </r>
  <r>
    <s v="Yuba CCD"/>
    <x v="112"/>
    <n v="292"/>
    <s v="Multi-College District"/>
    <x v="4"/>
    <n v="0.56643356643356646"/>
    <n v="0.29570429570429568"/>
    <m/>
    <n v="10.6"/>
    <n v="25.7"/>
    <n v="20090"/>
    <x v="3"/>
    <x v="989"/>
    <x v="196"/>
    <x v="11"/>
    <n v="25"/>
    <n v="166"/>
    <n v="28"/>
    <n v="46"/>
    <n v="0"/>
    <n v="0"/>
    <m/>
    <n v="0"/>
    <n v="0"/>
    <n v="0"/>
    <n v="0"/>
    <m/>
    <m/>
    <n v="0"/>
    <n v="79176"/>
    <n v="79176"/>
    <n v="0"/>
    <m/>
    <n v="0"/>
    <n v="0"/>
    <n v="0"/>
    <n v="0"/>
    <m/>
    <m/>
    <n v="0"/>
    <n v="3100"/>
    <n v="3100"/>
    <n v="10779"/>
    <m/>
    <n v="0"/>
    <n v="0"/>
    <n v="0"/>
    <n v="0"/>
    <m/>
    <m/>
    <n v="0"/>
    <n v="0"/>
    <n v="10779"/>
    <n v="0"/>
    <m/>
    <n v="0"/>
    <n v="0"/>
    <n v="0"/>
    <n v="0"/>
    <m/>
    <m/>
    <n v="0"/>
    <n v="0"/>
    <n v="0"/>
    <m/>
    <m/>
    <m/>
    <m/>
    <m/>
    <m/>
    <m/>
    <m/>
    <m/>
    <m/>
    <m/>
    <m/>
    <m/>
    <m/>
    <m/>
    <m/>
    <m/>
    <m/>
    <m/>
    <m/>
    <m/>
    <m/>
    <n v="0"/>
    <m/>
    <n v="0"/>
    <n v="0"/>
    <n v="0"/>
    <m/>
    <m/>
    <n v="33312"/>
    <n v="0"/>
    <n v="0"/>
    <n v="33312"/>
    <m/>
    <m/>
    <m/>
    <m/>
    <m/>
    <m/>
    <m/>
    <m/>
    <m/>
    <m/>
    <m/>
    <m/>
    <m/>
    <m/>
    <m/>
    <m/>
    <m/>
    <m/>
    <m/>
    <m/>
    <m/>
    <m/>
    <n v="0"/>
    <m/>
    <n v="0"/>
    <n v="0"/>
    <n v="0"/>
    <m/>
    <m/>
    <n v="0"/>
    <n v="0"/>
    <n v="0"/>
    <n v="0"/>
    <m/>
    <m/>
    <m/>
    <m/>
    <m/>
    <m/>
    <m/>
    <m/>
    <m/>
    <m/>
    <m/>
    <m/>
    <m/>
    <m/>
    <m/>
    <m/>
    <m/>
    <m/>
    <m/>
    <m/>
    <m/>
    <m/>
    <m/>
    <m/>
    <m/>
    <m/>
    <m/>
    <m/>
    <m/>
    <m/>
    <n v="0"/>
    <m/>
    <n v="0"/>
    <n v="0"/>
    <n v="0"/>
    <n v="0"/>
    <m/>
    <m/>
    <n v="0"/>
    <n v="0"/>
    <n v="0"/>
    <n v="89955"/>
    <n v="36412"/>
    <n v="126367"/>
    <s v="Department chair (Faculty position)"/>
    <m/>
    <s v="yes"/>
    <m/>
    <s v="None"/>
    <m/>
    <m/>
    <m/>
    <n v="663"/>
    <n v="675"/>
    <n v="0"/>
    <n v="0"/>
    <n v="9277"/>
    <n v="2681"/>
    <n v="5651"/>
    <n v="68"/>
    <m/>
    <n v="0"/>
    <n v="65"/>
    <n v="94"/>
    <n v="922"/>
    <m/>
    <m/>
    <n v="2"/>
    <n v="1.41"/>
    <m/>
    <m/>
    <n v="2"/>
    <n v="2"/>
    <n v="3.41"/>
    <n v="0"/>
    <n v="693"/>
    <s v="actual"/>
    <n v="6144"/>
    <n v="4421"/>
    <n v="906"/>
    <n v="518"/>
    <m/>
    <n v="32"/>
    <n v="11636"/>
    <m/>
    <m/>
    <n v="50"/>
    <n v="50"/>
    <n v="10"/>
    <n v="10"/>
    <m/>
    <m/>
    <m/>
    <m/>
    <m/>
    <m/>
    <m/>
    <m/>
    <m/>
    <m/>
    <m/>
    <m/>
    <m/>
    <n v="49"/>
    <n v="965"/>
    <n v="1"/>
    <n v="1"/>
    <n v="12"/>
    <n v="58.5"/>
    <n v="0"/>
    <n v="0"/>
    <n v="0"/>
    <n v="0"/>
    <n v="0"/>
    <n v="0"/>
    <m/>
    <m/>
    <m/>
    <m/>
    <m/>
    <n v="0"/>
    <n v="42"/>
    <n v="0.62655598376158328"/>
    <n v="2.4531721098071491E-2"/>
    <n v="8.5299168295520186E-2"/>
    <n v="0"/>
    <n v="0.26361312684482502"/>
    <n v="0"/>
    <m/>
    <n v="0"/>
    <n v="0.71185515205710348"/>
    <n v="0.28814484794289646"/>
    <m/>
    <m/>
    <m/>
    <m/>
    <m/>
    <m/>
    <m/>
    <m/>
    <m/>
    <m/>
    <m/>
    <n v="490.76536796536703"/>
    <x v="0"/>
  </r>
  <r>
    <s v="Yuba CCD"/>
    <x v="112"/>
    <n v="292"/>
    <s v="Multi-College District"/>
    <x v="4"/>
    <n v="0.56643356643356646"/>
    <n v="0.29570429570429568"/>
    <m/>
    <n v="10.6"/>
    <n v="25.7"/>
    <n v="20100"/>
    <x v="4"/>
    <x v="990"/>
    <x v="196"/>
    <x v="11"/>
    <n v="25"/>
    <n v="166"/>
    <n v="28"/>
    <n v="46"/>
    <n v="0"/>
    <n v="0"/>
    <m/>
    <n v="0"/>
    <n v="0"/>
    <n v="0"/>
    <n v="0"/>
    <m/>
    <m/>
    <n v="0"/>
    <n v="81501"/>
    <n v="81501"/>
    <n v="0"/>
    <m/>
    <n v="0"/>
    <n v="0"/>
    <n v="0"/>
    <n v="0"/>
    <m/>
    <m/>
    <n v="0"/>
    <n v="3100"/>
    <n v="3100"/>
    <n v="10014"/>
    <m/>
    <n v="0"/>
    <n v="0"/>
    <n v="0"/>
    <n v="0"/>
    <m/>
    <m/>
    <n v="0"/>
    <n v="0"/>
    <n v="10014"/>
    <n v="0"/>
    <m/>
    <n v="0"/>
    <n v="0"/>
    <n v="0"/>
    <n v="0"/>
    <m/>
    <m/>
    <n v="0"/>
    <n v="0"/>
    <n v="0"/>
    <m/>
    <m/>
    <m/>
    <m/>
    <m/>
    <m/>
    <m/>
    <m/>
    <m/>
    <m/>
    <m/>
    <m/>
    <m/>
    <m/>
    <m/>
    <m/>
    <m/>
    <m/>
    <m/>
    <m/>
    <m/>
    <m/>
    <n v="0"/>
    <m/>
    <n v="0"/>
    <n v="0"/>
    <n v="0"/>
    <m/>
    <m/>
    <n v="33628"/>
    <n v="0"/>
    <n v="0"/>
    <n v="33628"/>
    <m/>
    <m/>
    <m/>
    <m/>
    <m/>
    <m/>
    <m/>
    <m/>
    <m/>
    <m/>
    <m/>
    <m/>
    <m/>
    <m/>
    <m/>
    <m/>
    <m/>
    <m/>
    <m/>
    <m/>
    <m/>
    <m/>
    <n v="0"/>
    <m/>
    <n v="0"/>
    <n v="0"/>
    <n v="0"/>
    <m/>
    <m/>
    <n v="0"/>
    <n v="0"/>
    <n v="0"/>
    <n v="0"/>
    <m/>
    <m/>
    <m/>
    <m/>
    <m/>
    <m/>
    <m/>
    <m/>
    <m/>
    <m/>
    <m/>
    <m/>
    <m/>
    <m/>
    <m/>
    <m/>
    <m/>
    <m/>
    <m/>
    <m/>
    <m/>
    <m/>
    <m/>
    <m/>
    <m/>
    <m/>
    <m/>
    <m/>
    <m/>
    <m/>
    <n v="0"/>
    <m/>
    <n v="0"/>
    <n v="0"/>
    <n v="0"/>
    <n v="0"/>
    <m/>
    <m/>
    <n v="0"/>
    <n v="0"/>
    <n v="0"/>
    <n v="91515"/>
    <n v="36728"/>
    <n v="128243"/>
    <s v="Department chair (Faculty position)"/>
    <m/>
    <s v="yes"/>
    <m/>
    <s v="None"/>
    <m/>
    <m/>
    <m/>
    <n v="1462"/>
    <n v="1506"/>
    <n v="0"/>
    <n v="0"/>
    <n v="10587"/>
    <n v="3174"/>
    <n v="8825"/>
    <n v="73"/>
    <n v="3060"/>
    <n v="0"/>
    <n v="129"/>
    <n v="189"/>
    <n v="1070"/>
    <m/>
    <m/>
    <n v="2"/>
    <n v="1.3"/>
    <m/>
    <m/>
    <n v="0"/>
    <n v="0"/>
    <n v="1.3"/>
    <n v="0"/>
    <n v="531"/>
    <s v="actual"/>
    <n v="7759"/>
    <n v="5692"/>
    <n v="605"/>
    <n v="505"/>
    <m/>
    <n v="17"/>
    <n v="14469"/>
    <m/>
    <m/>
    <n v="45"/>
    <n v="42"/>
    <n v="19"/>
    <n v="15"/>
    <m/>
    <m/>
    <m/>
    <m/>
    <m/>
    <m/>
    <m/>
    <m/>
    <m/>
    <m/>
    <m/>
    <m/>
    <m/>
    <n v="24"/>
    <n v="484"/>
    <n v="0"/>
    <n v="0"/>
    <n v="0"/>
    <n v="55.75"/>
    <n v="42"/>
    <n v="0"/>
    <n v="0"/>
    <n v="0"/>
    <n v="0"/>
    <n v="0"/>
    <m/>
    <m/>
    <m/>
    <m/>
    <m/>
    <n v="93352"/>
    <n v="44"/>
    <n v="0.63552006737209832"/>
    <n v="2.4172859337351745E-2"/>
    <n v="7.808613335620658E-2"/>
    <n v="0"/>
    <n v="0.26222093993434342"/>
    <n v="0"/>
    <m/>
    <n v="0"/>
    <n v="0.71360620072830483"/>
    <n v="0.28639379927169512"/>
    <m/>
    <m/>
    <m/>
    <m/>
    <m/>
    <m/>
    <m/>
    <m/>
    <m/>
    <m/>
    <m/>
    <n v="1679.9347985347965"/>
    <x v="0"/>
  </r>
  <r>
    <s v="Yuba CCD"/>
    <x v="112"/>
    <n v="292"/>
    <s v="Multi-College District"/>
    <x v="4"/>
    <n v="0.56643356643356646"/>
    <n v="0.29570429570429568"/>
    <m/>
    <n v="10.6"/>
    <n v="25.7"/>
    <n v="20110"/>
    <x v="5"/>
    <x v="991"/>
    <x v="197"/>
    <x v="11"/>
    <n v="25"/>
    <n v="166"/>
    <n v="28"/>
    <n v="46"/>
    <n v="0"/>
    <n v="2098.67"/>
    <m/>
    <n v="0"/>
    <n v="0"/>
    <n v="0"/>
    <n v="0"/>
    <m/>
    <m/>
    <n v="0"/>
    <n v="10867.02"/>
    <n v="12965.69"/>
    <n v="0"/>
    <m/>
    <n v="0"/>
    <n v="0"/>
    <n v="0"/>
    <n v="0"/>
    <m/>
    <m/>
    <n v="0"/>
    <n v="0"/>
    <n v="3100"/>
    <n v="11927.28"/>
    <m/>
    <n v="0"/>
    <n v="0"/>
    <n v="0"/>
    <n v="0"/>
    <m/>
    <m/>
    <n v="0"/>
    <n v="0"/>
    <n v="11927.28"/>
    <n v="0"/>
    <m/>
    <n v="0"/>
    <n v="0"/>
    <n v="0"/>
    <n v="0"/>
    <m/>
    <m/>
    <n v="0"/>
    <n v="0"/>
    <n v="0"/>
    <m/>
    <m/>
    <m/>
    <m/>
    <m/>
    <m/>
    <m/>
    <m/>
    <m/>
    <m/>
    <m/>
    <m/>
    <m/>
    <m/>
    <m/>
    <m/>
    <m/>
    <m/>
    <m/>
    <m/>
    <m/>
    <m/>
    <n v="20316.560000000001"/>
    <m/>
    <n v="0"/>
    <n v="0"/>
    <n v="0"/>
    <m/>
    <m/>
    <n v="0"/>
    <n v="0"/>
    <n v="23780"/>
    <n v="44096.56"/>
    <m/>
    <m/>
    <m/>
    <m/>
    <m/>
    <m/>
    <m/>
    <m/>
    <m/>
    <m/>
    <m/>
    <m/>
    <m/>
    <m/>
    <m/>
    <m/>
    <m/>
    <m/>
    <m/>
    <m/>
    <m/>
    <m/>
    <n v="2294.9699999999998"/>
    <m/>
    <n v="0"/>
    <n v="0"/>
    <n v="0"/>
    <m/>
    <m/>
    <n v="0"/>
    <n v="0"/>
    <n v="0"/>
    <n v="2294.9699999999998"/>
    <m/>
    <m/>
    <m/>
    <m/>
    <m/>
    <m/>
    <m/>
    <m/>
    <m/>
    <m/>
    <m/>
    <m/>
    <m/>
    <m/>
    <m/>
    <m/>
    <m/>
    <m/>
    <m/>
    <m/>
    <m/>
    <m/>
    <m/>
    <m/>
    <m/>
    <m/>
    <m/>
    <m/>
    <m/>
    <m/>
    <n v="0"/>
    <m/>
    <n v="0"/>
    <n v="0"/>
    <n v="0"/>
    <n v="0"/>
    <m/>
    <m/>
    <n v="0"/>
    <n v="4270.8599999999997"/>
    <n v="4270.8599999999997"/>
    <n v="24892.97"/>
    <n v="49491.53"/>
    <n v="78655.360000000001"/>
    <m/>
    <s v="Librarian (Faculty) Not officially given title of chair, but solo librarian"/>
    <s v="yes"/>
    <m/>
    <s v="None"/>
    <m/>
    <m/>
    <m/>
    <n v="1065"/>
    <n v="1068"/>
    <n v="0"/>
    <n v="0"/>
    <n v="9866"/>
    <n v="2298"/>
    <n v="11123"/>
    <n v="72"/>
    <n v="3068"/>
    <n v="0"/>
    <n v="136"/>
    <n v="157"/>
    <n v="2015"/>
    <m/>
    <m/>
    <n v="2"/>
    <n v="1.3"/>
    <m/>
    <m/>
    <n v="0"/>
    <n v="0"/>
    <n v="1.3"/>
    <n v="2.04"/>
    <n v="352"/>
    <s v="actual"/>
    <n v="6058"/>
    <n v="11978"/>
    <n v="617"/>
    <n v="729"/>
    <m/>
    <n v="46"/>
    <n v="19428"/>
    <m/>
    <m/>
    <n v="34"/>
    <n v="24"/>
    <n v="34"/>
    <n v="14"/>
    <m/>
    <m/>
    <m/>
    <m/>
    <m/>
    <m/>
    <m/>
    <m/>
    <m/>
    <m/>
    <m/>
    <m/>
    <m/>
    <n v="22"/>
    <n v="493"/>
    <n v="0"/>
    <n v="0"/>
    <n v="0"/>
    <n v="41"/>
    <n v="12"/>
    <n v="0"/>
    <n v="0"/>
    <n v="0"/>
    <n v="0"/>
    <n v="0"/>
    <m/>
    <m/>
    <m/>
    <m/>
    <m/>
    <n v="103964"/>
    <n v="52"/>
    <n v="0.16484178573462763"/>
    <n v="3.9412444364884988E-2"/>
    <n v="0.15163976110464691"/>
    <n v="0"/>
    <n v="0.56063007022026212"/>
    <n v="2.9177541110993577E-2"/>
    <m/>
    <n v="5.4298397464584737E-2"/>
    <n v="0.31648154683927454"/>
    <n v="0.6292200556961407"/>
    <m/>
    <m/>
    <m/>
    <m/>
    <m/>
    <m/>
    <m/>
    <m/>
    <m/>
    <m/>
    <m/>
    <n v="1635.3517948717945"/>
    <x v="0"/>
  </r>
  <r>
    <s v="Yuba CCD"/>
    <x v="112"/>
    <n v="292"/>
    <s v="Multi-College District"/>
    <x v="4"/>
    <n v="0.56643356643356646"/>
    <n v="0.29570429570429568"/>
    <m/>
    <n v="10.6"/>
    <n v="25.7"/>
    <n v="20120"/>
    <x v="6"/>
    <x v="992"/>
    <x v="197"/>
    <x v="11"/>
    <n v="25"/>
    <n v="166"/>
    <n v="28"/>
    <n v="46"/>
    <n v="0"/>
    <n v="9541"/>
    <m/>
    <n v="0"/>
    <n v="0"/>
    <n v="0"/>
    <n v="0"/>
    <m/>
    <m/>
    <n v="0"/>
    <n v="0"/>
    <n v="9541"/>
    <n v="0"/>
    <m/>
    <n v="0"/>
    <n v="0"/>
    <n v="0"/>
    <n v="0"/>
    <m/>
    <m/>
    <n v="0"/>
    <n v="0"/>
    <n v="0"/>
    <n v="11737.56"/>
    <m/>
    <n v="0"/>
    <n v="0"/>
    <n v="0"/>
    <n v="0"/>
    <m/>
    <m/>
    <n v="0"/>
    <n v="0"/>
    <n v="11737.56"/>
    <n v="0"/>
    <m/>
    <n v="0"/>
    <n v="0"/>
    <n v="0"/>
    <n v="0"/>
    <m/>
    <m/>
    <n v="0"/>
    <n v="0"/>
    <n v="0"/>
    <m/>
    <m/>
    <m/>
    <m/>
    <m/>
    <m/>
    <m/>
    <m/>
    <m/>
    <m/>
    <m/>
    <m/>
    <m/>
    <m/>
    <m/>
    <m/>
    <m/>
    <m/>
    <m/>
    <m/>
    <m/>
    <m/>
    <n v="19698.830000000002"/>
    <m/>
    <n v="0"/>
    <n v="0"/>
    <n v="0"/>
    <m/>
    <m/>
    <n v="0"/>
    <n v="0"/>
    <n v="0"/>
    <n v="19698.830000000002"/>
    <m/>
    <m/>
    <m/>
    <m/>
    <m/>
    <m/>
    <m/>
    <m/>
    <m/>
    <m/>
    <m/>
    <m/>
    <m/>
    <m/>
    <m/>
    <m/>
    <m/>
    <m/>
    <m/>
    <m/>
    <m/>
    <m/>
    <n v="714.02"/>
    <m/>
    <n v="0"/>
    <n v="0"/>
    <n v="0"/>
    <m/>
    <m/>
    <n v="0"/>
    <n v="0"/>
    <n v="0"/>
    <n v="714.02"/>
    <m/>
    <m/>
    <m/>
    <m/>
    <m/>
    <m/>
    <m/>
    <m/>
    <m/>
    <m/>
    <m/>
    <m/>
    <m/>
    <m/>
    <m/>
    <m/>
    <m/>
    <m/>
    <m/>
    <m/>
    <m/>
    <m/>
    <m/>
    <m/>
    <m/>
    <m/>
    <m/>
    <m/>
    <m/>
    <m/>
    <n v="0"/>
    <m/>
    <n v="0"/>
    <n v="0"/>
    <n v="0"/>
    <n v="0"/>
    <m/>
    <m/>
    <n v="0"/>
    <n v="0"/>
    <n v="0"/>
    <n v="21278.559999999998"/>
    <n v="20412.850000000002"/>
    <n v="41691.409999999996"/>
    <m/>
    <s v="Librarian (Faculty) Not officially given title of chair, but solo librarian"/>
    <s v="yes"/>
    <m/>
    <s v="None"/>
    <m/>
    <m/>
    <m/>
    <n v="669"/>
    <n v="680"/>
    <n v="133"/>
    <n v="133"/>
    <n v="11897"/>
    <n v="0"/>
    <n v="11123"/>
    <n v="77"/>
    <n v="3069"/>
    <n v="0"/>
    <n v="99"/>
    <n v="99"/>
    <n v="2078"/>
    <m/>
    <m/>
    <n v="2"/>
    <n v="1.3"/>
    <m/>
    <m/>
    <n v="1"/>
    <n v="0.5"/>
    <n v="1.8"/>
    <n v="1.86"/>
    <n v="211"/>
    <s v="actual"/>
    <n v="1824"/>
    <n v="7863"/>
    <n v="958"/>
    <n v="336"/>
    <m/>
    <n v="33"/>
    <n v="11014"/>
    <m/>
    <m/>
    <n v="20"/>
    <n v="11"/>
    <n v="40"/>
    <n v="40"/>
    <m/>
    <m/>
    <m/>
    <m/>
    <m/>
    <m/>
    <m/>
    <m/>
    <m/>
    <m/>
    <m/>
    <m/>
    <m/>
    <n v="39"/>
    <n v="676"/>
    <n v="0"/>
    <n v="0"/>
    <n v="0"/>
    <n v="41"/>
    <n v="9"/>
    <n v="0"/>
    <n v="0"/>
    <n v="0"/>
    <n v="0"/>
    <n v="0"/>
    <m/>
    <m/>
    <m/>
    <m/>
    <m/>
    <n v="101515"/>
    <n v="55"/>
    <n v="0.22884810084379495"/>
    <n v="0"/>
    <n v="0.28153425369878354"/>
    <n v="0"/>
    <n v="0.47249133574518115"/>
    <n v="1.7126309712240485E-2"/>
    <m/>
    <n v="0"/>
    <n v="0.51038235454257841"/>
    <n v="0.48961764545742165"/>
    <m/>
    <m/>
    <m/>
    <m/>
    <m/>
    <m/>
    <m/>
    <m/>
    <m/>
    <m/>
    <m/>
    <n v="788.9783068783056"/>
    <x v="0"/>
  </r>
  <r>
    <s v="Yuba CCD"/>
    <x v="112"/>
    <n v="292"/>
    <s v="Multi-College District"/>
    <x v="4"/>
    <n v="0.56643356643356646"/>
    <n v="0.29570429570429568"/>
    <m/>
    <n v="10.6"/>
    <n v="25.7"/>
    <n v="20130"/>
    <x v="7"/>
    <x v="993"/>
    <x v="197"/>
    <x v="11"/>
    <n v="25"/>
    <n v="166"/>
    <n v="28"/>
    <n v="46"/>
    <m/>
    <n v="4500"/>
    <m/>
    <n v="0"/>
    <n v="0"/>
    <m/>
    <m/>
    <n v="0"/>
    <n v="0"/>
    <n v="0"/>
    <n v="0"/>
    <n v="4500"/>
    <n v="0"/>
    <m/>
    <n v="0"/>
    <n v="0"/>
    <m/>
    <m/>
    <n v="0"/>
    <n v="0"/>
    <n v="0"/>
    <n v="0"/>
    <n v="0"/>
    <n v="11301"/>
    <m/>
    <n v="0"/>
    <n v="0"/>
    <m/>
    <m/>
    <n v="0"/>
    <n v="0"/>
    <n v="0"/>
    <n v="0"/>
    <n v="11301"/>
    <n v="0"/>
    <m/>
    <n v="0"/>
    <n v="0"/>
    <m/>
    <m/>
    <n v="0"/>
    <n v="0"/>
    <n v="0"/>
    <n v="0"/>
    <n v="0"/>
    <m/>
    <m/>
    <m/>
    <m/>
    <m/>
    <m/>
    <m/>
    <m/>
    <m/>
    <m/>
    <m/>
    <m/>
    <m/>
    <m/>
    <m/>
    <m/>
    <m/>
    <m/>
    <m/>
    <m/>
    <m/>
    <m/>
    <n v="16655"/>
    <m/>
    <n v="0"/>
    <n v="0"/>
    <m/>
    <n v="0"/>
    <n v="0"/>
    <n v="0"/>
    <n v="0"/>
    <n v="0"/>
    <n v="16655"/>
    <m/>
    <m/>
    <m/>
    <m/>
    <m/>
    <m/>
    <m/>
    <m/>
    <m/>
    <m/>
    <m/>
    <m/>
    <m/>
    <m/>
    <m/>
    <m/>
    <m/>
    <m/>
    <m/>
    <m/>
    <m/>
    <m/>
    <n v="0"/>
    <m/>
    <n v="0"/>
    <n v="0"/>
    <m/>
    <n v="0"/>
    <n v="0"/>
    <m/>
    <n v="0"/>
    <n v="0"/>
    <n v="0"/>
    <m/>
    <m/>
    <m/>
    <m/>
    <m/>
    <m/>
    <m/>
    <m/>
    <m/>
    <m/>
    <m/>
    <m/>
    <m/>
    <m/>
    <m/>
    <m/>
    <m/>
    <m/>
    <m/>
    <m/>
    <n v="0"/>
    <m/>
    <n v="0"/>
    <n v="0"/>
    <m/>
    <n v="0"/>
    <m/>
    <n v="0"/>
    <n v="0"/>
    <n v="0"/>
    <n v="0"/>
    <m/>
    <n v="0"/>
    <n v="0"/>
    <m/>
    <m/>
    <n v="0"/>
    <n v="0"/>
    <n v="0"/>
    <n v="0"/>
    <n v="0"/>
    <n v="15801"/>
    <n v="16655"/>
    <n v="32456"/>
    <s v="Department chair (Faculty position)"/>
    <m/>
    <s v="yes"/>
    <m/>
    <s v="None"/>
    <m/>
    <m/>
    <m/>
    <n v="895"/>
    <n v="903"/>
    <n v="0"/>
    <n v="0"/>
    <n v="13802"/>
    <n v="0"/>
    <n v="11123"/>
    <n v="77"/>
    <n v="3065"/>
    <n v="0"/>
    <n v="21"/>
    <n v="40"/>
    <n v="2104"/>
    <m/>
    <m/>
    <n v="2"/>
    <n v="1.3"/>
    <n v="0"/>
    <n v="1"/>
    <n v="1"/>
    <n v="1"/>
    <n v="2.2999999999999998"/>
    <n v="2.29"/>
    <n v="221"/>
    <s v="actual"/>
    <n v="1673"/>
    <n v="9884"/>
    <n v="2594"/>
    <n v="372"/>
    <n v="38"/>
    <m/>
    <n v="14561"/>
    <m/>
    <m/>
    <n v="10"/>
    <n v="10"/>
    <n v="0"/>
    <n v="0"/>
    <s v="No"/>
    <m/>
    <m/>
    <m/>
    <m/>
    <m/>
    <m/>
    <m/>
    <m/>
    <m/>
    <m/>
    <s v="No"/>
    <m/>
    <n v="25"/>
    <n v="556"/>
    <n v="0"/>
    <n v="0"/>
    <n v="0"/>
    <n v="45"/>
    <n v="16"/>
    <n v="16"/>
    <n v="0"/>
    <n v="0"/>
    <n v="0"/>
    <n v="0"/>
    <s v="No"/>
    <m/>
    <m/>
    <s v="No"/>
    <s v="No"/>
    <n v="128271"/>
    <n v="18"/>
    <n v="0.13864924821296523"/>
    <n v="0"/>
    <n v="0.34819447867882675"/>
    <n v="0"/>
    <n v="0.51315627310820799"/>
    <n v="0"/>
    <m/>
    <n v="0"/>
    <n v="0.48684372689179195"/>
    <n v="0.51315627310820799"/>
    <m/>
    <m/>
    <m/>
    <m/>
    <m/>
    <m/>
    <m/>
    <m/>
    <m/>
    <m/>
    <m/>
    <n v="458.11792960662433"/>
    <x v="0"/>
  </r>
  <r>
    <s v="Yuba CCD"/>
    <x v="112"/>
    <n v="292"/>
    <s v="Multi-College District"/>
    <x v="4"/>
    <n v="0.56643356643356646"/>
    <n v="0.29570429570429568"/>
    <m/>
    <n v="10.6"/>
    <n v="25.7"/>
    <n v="20140"/>
    <x v="8"/>
    <x v="994"/>
    <x v="197"/>
    <x v="11"/>
    <n v="25"/>
    <n v="166"/>
    <n v="28"/>
    <n v="44"/>
    <m/>
    <n v="3415.17"/>
    <n v="0"/>
    <n v="0"/>
    <n v="0"/>
    <m/>
    <m/>
    <n v="0"/>
    <n v="0"/>
    <n v="0"/>
    <n v="0"/>
    <n v="3415.17"/>
    <n v="2700"/>
    <n v="0"/>
    <n v="0"/>
    <n v="0"/>
    <m/>
    <m/>
    <n v="0"/>
    <n v="0"/>
    <n v="0"/>
    <n v="0"/>
    <n v="2700"/>
    <n v="10044.25"/>
    <n v="0"/>
    <n v="0"/>
    <n v="0"/>
    <m/>
    <m/>
    <n v="0"/>
    <n v="0"/>
    <n v="0"/>
    <n v="0"/>
    <n v="10044.25"/>
    <n v="0"/>
    <n v="0"/>
    <n v="0"/>
    <n v="0"/>
    <m/>
    <m/>
    <n v="0"/>
    <n v="0"/>
    <n v="0"/>
    <n v="0"/>
    <n v="0"/>
    <n v="19452.830000000002"/>
    <n v="0"/>
    <n v="0"/>
    <n v="0"/>
    <m/>
    <n v="0"/>
    <n v="0"/>
    <n v="0"/>
    <n v="0"/>
    <n v="0"/>
    <n v="19452.830000000002"/>
    <n v="0"/>
    <n v="0"/>
    <n v="0"/>
    <n v="0"/>
    <m/>
    <n v="0"/>
    <n v="0"/>
    <n v="0"/>
    <n v="0"/>
    <n v="0"/>
    <n v="0"/>
    <n v="19452.830000000002"/>
    <n v="0"/>
    <n v="0"/>
    <n v="0"/>
    <n v="0"/>
    <n v="0"/>
    <n v="0"/>
    <n v="0"/>
    <n v="0"/>
    <n v="0"/>
    <n v="19452.830000000002"/>
    <n v="0"/>
    <n v="0"/>
    <n v="0"/>
    <n v="0"/>
    <m/>
    <n v="0"/>
    <n v="0"/>
    <n v="0"/>
    <n v="0"/>
    <n v="0"/>
    <n v="0"/>
    <n v="32.57"/>
    <n v="0"/>
    <n v="0"/>
    <n v="0"/>
    <m/>
    <n v="0"/>
    <n v="0"/>
    <n v="0"/>
    <n v="0"/>
    <n v="0"/>
    <n v="32.57"/>
    <n v="32.57"/>
    <n v="0"/>
    <n v="0"/>
    <n v="0"/>
    <n v="0"/>
    <n v="0"/>
    <n v="0"/>
    <n v="0"/>
    <n v="0"/>
    <n v="0"/>
    <n v="32.57"/>
    <n v="0"/>
    <n v="0"/>
    <n v="0"/>
    <n v="0"/>
    <n v="0"/>
    <n v="0"/>
    <n v="0"/>
    <n v="0"/>
    <n v="0"/>
    <n v="0"/>
    <n v="0"/>
    <n v="0"/>
    <n v="0"/>
    <n v="0"/>
    <n v="0"/>
    <n v="0"/>
    <n v="0"/>
    <n v="0"/>
    <n v="0"/>
    <n v="0"/>
    <n v="0"/>
    <n v="0"/>
    <n v="0"/>
    <n v="0"/>
    <n v="0"/>
    <n v="0"/>
    <n v="0"/>
    <n v="0"/>
    <n v="0"/>
    <n v="0"/>
    <n v="0"/>
    <n v="0"/>
    <n v="0"/>
    <n v="0"/>
    <m/>
    <m/>
    <n v="0"/>
    <n v="0"/>
    <n v="0"/>
    <n v="0"/>
    <n v="0"/>
    <n v="13459.42"/>
    <n v="22185.4"/>
    <n v="35644.82"/>
    <s v="Department chair (Faculty position)"/>
    <m/>
    <s v="yes"/>
    <m/>
    <s v="None"/>
    <m/>
    <m/>
    <m/>
    <n v="215"/>
    <n v="234"/>
    <n v="1"/>
    <n v="1"/>
    <n v="10232"/>
    <n v="46"/>
    <n v="11169"/>
    <n v="59"/>
    <n v="3065"/>
    <n v="0"/>
    <n v="4"/>
    <n v="4"/>
    <n v="1878"/>
    <s v="No"/>
    <m/>
    <n v="1"/>
    <n v="1.34"/>
    <n v="0"/>
    <n v="1"/>
    <n v="1"/>
    <n v="1"/>
    <n v="2.34"/>
    <n v="2.1800000000000002"/>
    <n v="126"/>
    <s v="actual"/>
    <n v="1537"/>
    <n v="9147"/>
    <n v="2173"/>
    <n v="741"/>
    <n v="78"/>
    <m/>
    <n v="13676"/>
    <n v="17"/>
    <n v="10"/>
    <m/>
    <n v="27"/>
    <n v="5"/>
    <n v="5"/>
    <s v="No"/>
    <m/>
    <m/>
    <m/>
    <m/>
    <m/>
    <m/>
    <m/>
    <m/>
    <m/>
    <m/>
    <s v="No"/>
    <m/>
    <n v="29"/>
    <n v="685"/>
    <n v="0"/>
    <n v="0"/>
    <n v="0"/>
    <n v="45"/>
    <n v="41"/>
    <n v="20"/>
    <n v="0"/>
    <n v="0"/>
    <n v="0"/>
    <n v="0"/>
    <s v="No"/>
    <m/>
    <s v="No"/>
    <s v="No"/>
    <s v="No"/>
    <n v="92790"/>
    <n v="18"/>
    <n v="9.581111645394759E-2"/>
    <n v="7.5747331589835501E-2"/>
    <n v="0.28178708715600193"/>
    <n v="0"/>
    <n v="0.5457407275447036"/>
    <n v="9.1373725551146005E-4"/>
    <n v="0"/>
    <n v="0"/>
    <n v="0.3775982036099495"/>
    <n v="0.62240179639005055"/>
    <n v="0.23"/>
    <s v="No"/>
    <m/>
    <m/>
    <m/>
    <m/>
    <s v="Textbook Donations from Faculty"/>
    <m/>
    <s v="Textbook Donations from Bookstore"/>
    <m/>
    <m/>
    <n v="781.45982905983101"/>
    <x v="0"/>
  </r>
  <r>
    <s v="Yuba CCD"/>
    <x v="113"/>
    <s v="291"/>
    <s v="Multi-College District"/>
    <x v="2"/>
    <n v="0.67832239540607053"/>
    <n v="0.38945857260049221"/>
    <n v="0.15"/>
    <n v="51.2"/>
    <n v="47.2"/>
    <n v="20060"/>
    <x v="0"/>
    <x v="995"/>
    <x v="24"/>
    <x v="19"/>
    <n v="65"/>
    <n v="125"/>
    <n v="0"/>
    <n v="40"/>
    <n v="65"/>
    <n v="44400"/>
    <m/>
    <n v="0"/>
    <n v="5500"/>
    <n v="0"/>
    <n v="0"/>
    <m/>
    <m/>
    <n v="0"/>
    <n v="0"/>
    <n v="49900"/>
    <n v="33000"/>
    <m/>
    <n v="0"/>
    <n v="0"/>
    <n v="0"/>
    <n v="0"/>
    <m/>
    <m/>
    <n v="0"/>
    <n v="0"/>
    <n v="33000"/>
    <n v="200"/>
    <m/>
    <n v="0"/>
    <n v="0"/>
    <n v="0"/>
    <n v="0"/>
    <m/>
    <m/>
    <n v="0"/>
    <n v="0"/>
    <n v="200"/>
    <n v="0"/>
    <m/>
    <n v="0"/>
    <n v="0"/>
    <n v="0"/>
    <n v="0"/>
    <m/>
    <m/>
    <n v="0"/>
    <n v="0"/>
    <n v="0"/>
    <m/>
    <m/>
    <m/>
    <m/>
    <m/>
    <m/>
    <m/>
    <m/>
    <m/>
    <m/>
    <m/>
    <m/>
    <m/>
    <m/>
    <m/>
    <m/>
    <m/>
    <m/>
    <m/>
    <m/>
    <m/>
    <m/>
    <n v="2302"/>
    <m/>
    <n v="0"/>
    <n v="0"/>
    <n v="0"/>
    <m/>
    <m/>
    <n v="14791"/>
    <n v="0"/>
    <n v="0"/>
    <n v="17093"/>
    <m/>
    <m/>
    <m/>
    <m/>
    <m/>
    <m/>
    <m/>
    <m/>
    <m/>
    <m/>
    <m/>
    <m/>
    <m/>
    <m/>
    <m/>
    <m/>
    <m/>
    <m/>
    <m/>
    <m/>
    <m/>
    <m/>
    <n v="11528"/>
    <m/>
    <n v="0"/>
    <n v="0"/>
    <n v="0"/>
    <m/>
    <m/>
    <n v="0"/>
    <n v="0"/>
    <n v="0"/>
    <n v="11528"/>
    <m/>
    <m/>
    <m/>
    <m/>
    <m/>
    <m/>
    <m/>
    <m/>
    <m/>
    <m/>
    <m/>
    <m/>
    <m/>
    <m/>
    <m/>
    <m/>
    <m/>
    <m/>
    <m/>
    <m/>
    <m/>
    <m/>
    <m/>
    <m/>
    <m/>
    <m/>
    <m/>
    <m/>
    <m/>
    <m/>
    <n v="0"/>
    <m/>
    <n v="0"/>
    <n v="0"/>
    <n v="0"/>
    <n v="2673"/>
    <m/>
    <m/>
    <n v="0"/>
    <n v="0"/>
    <n v="2673"/>
    <n v="83100"/>
    <n v="28621"/>
    <n v="114394"/>
    <m/>
    <s v="Librarian"/>
    <s v="No"/>
    <s v="M.A. (subject other than librarianship)"/>
    <s v="None"/>
    <m/>
    <m/>
    <m/>
    <n v="859"/>
    <m/>
    <n v="384"/>
    <m/>
    <n v="61501"/>
    <n v="0"/>
    <n v="0"/>
    <n v="238"/>
    <m/>
    <n v="63"/>
    <n v="111"/>
    <n v="161"/>
    <n v="7887"/>
    <m/>
    <m/>
    <n v="3"/>
    <n v="1.5"/>
    <m/>
    <m/>
    <n v="4.5"/>
    <n v="4.5"/>
    <n v="6"/>
    <n v="3.4"/>
    <n v="2424"/>
    <s v="estimate"/>
    <n v="15396"/>
    <n v="9619"/>
    <n v="1506"/>
    <n v="34315"/>
    <m/>
    <n v="0"/>
    <n v="60836"/>
    <m/>
    <m/>
    <n v="351"/>
    <n v="291"/>
    <m/>
    <n v="95"/>
    <m/>
    <m/>
    <m/>
    <m/>
    <m/>
    <m/>
    <m/>
    <m/>
    <m/>
    <m/>
    <m/>
    <m/>
    <m/>
    <n v="29"/>
    <n v="725"/>
    <n v="0"/>
    <n v="0"/>
    <n v="0"/>
    <n v="62"/>
    <n v="40"/>
    <n v="20"/>
    <n v="0"/>
    <n v="0"/>
    <n v="0"/>
    <n v="0"/>
    <m/>
    <m/>
    <m/>
    <m/>
    <m/>
    <n v="235392"/>
    <m/>
    <n v="0.43621168942427052"/>
    <n v="0.28847666835673197"/>
    <n v="1.7483434445862546E-3"/>
    <n v="0"/>
    <n v="0.14942217249156425"/>
    <n v="0.10077451614595172"/>
    <m/>
    <n v="2.3366610136895293E-2"/>
    <n v="0.72643670122558879"/>
    <n v="0.25019668863751593"/>
    <m/>
    <m/>
    <m/>
    <m/>
    <m/>
    <m/>
    <m/>
    <m/>
    <m/>
    <m/>
    <m/>
    <n v="1283.4084761904844"/>
    <x v="0"/>
  </r>
  <r>
    <s v="Yuba CCD"/>
    <x v="113"/>
    <s v="291"/>
    <s v="Multi-College District"/>
    <x v="2"/>
    <n v="0.67832239540607053"/>
    <n v="0.38945857260049221"/>
    <n v="0.15"/>
    <n v="51.2"/>
    <n v="47.2"/>
    <n v="20070"/>
    <x v="1"/>
    <x v="996"/>
    <x v="24"/>
    <x v="19"/>
    <n v="65"/>
    <n v="125"/>
    <n v="0"/>
    <n v="40"/>
    <n v="65"/>
    <n v="34099"/>
    <m/>
    <n v="0"/>
    <n v="37000"/>
    <n v="0"/>
    <n v="0"/>
    <m/>
    <m/>
    <n v="0"/>
    <n v="0"/>
    <n v="71099"/>
    <n v="25344"/>
    <m/>
    <n v="0"/>
    <n v="0"/>
    <n v="0"/>
    <n v="0"/>
    <m/>
    <m/>
    <n v="0"/>
    <n v="0"/>
    <n v="25344"/>
    <n v="200"/>
    <m/>
    <n v="0"/>
    <n v="0"/>
    <n v="0"/>
    <n v="0"/>
    <m/>
    <m/>
    <n v="0"/>
    <n v="0"/>
    <n v="200"/>
    <n v="0"/>
    <m/>
    <n v="0"/>
    <n v="0"/>
    <n v="0"/>
    <n v="0"/>
    <m/>
    <m/>
    <n v="0"/>
    <n v="0"/>
    <n v="0"/>
    <m/>
    <m/>
    <m/>
    <m/>
    <m/>
    <m/>
    <m/>
    <m/>
    <m/>
    <m/>
    <m/>
    <m/>
    <m/>
    <m/>
    <m/>
    <m/>
    <m/>
    <m/>
    <m/>
    <m/>
    <m/>
    <m/>
    <n v="5015"/>
    <m/>
    <n v="0"/>
    <n v="0"/>
    <n v="0"/>
    <m/>
    <m/>
    <n v="7816"/>
    <n v="0"/>
    <n v="0"/>
    <n v="12831"/>
    <m/>
    <m/>
    <m/>
    <m/>
    <m/>
    <m/>
    <m/>
    <m/>
    <m/>
    <m/>
    <m/>
    <m/>
    <m/>
    <m/>
    <m/>
    <m/>
    <m/>
    <m/>
    <m/>
    <m/>
    <m/>
    <m/>
    <n v="11528"/>
    <m/>
    <n v="0"/>
    <n v="0"/>
    <n v="0"/>
    <m/>
    <m/>
    <n v="0"/>
    <n v="0"/>
    <n v="0"/>
    <n v="11528"/>
    <m/>
    <m/>
    <m/>
    <m/>
    <m/>
    <m/>
    <m/>
    <m/>
    <m/>
    <m/>
    <m/>
    <m/>
    <m/>
    <m/>
    <m/>
    <m/>
    <m/>
    <m/>
    <m/>
    <m/>
    <m/>
    <m/>
    <m/>
    <m/>
    <m/>
    <m/>
    <m/>
    <m/>
    <m/>
    <m/>
    <n v="0"/>
    <m/>
    <n v="0"/>
    <n v="0"/>
    <n v="0"/>
    <n v="2673"/>
    <m/>
    <m/>
    <n v="0"/>
    <n v="0"/>
    <n v="2673"/>
    <n v="96643"/>
    <n v="24359"/>
    <n v="123675"/>
    <m/>
    <s v="librarian"/>
    <s v="No"/>
    <s v="M.A. (subject other than librarianship)"/>
    <s v="None"/>
    <m/>
    <m/>
    <m/>
    <n v="760"/>
    <m/>
    <n v="226"/>
    <m/>
    <n v="61976"/>
    <n v="0"/>
    <n v="0"/>
    <n v="243"/>
    <n v="0"/>
    <n v="63"/>
    <n v="65"/>
    <n v="114"/>
    <n v="7952"/>
    <m/>
    <m/>
    <n v="3"/>
    <n v="1.5"/>
    <m/>
    <m/>
    <n v="4.5"/>
    <n v="4.5"/>
    <n v="6"/>
    <n v="3.4"/>
    <n v="2767"/>
    <s v="estimate"/>
    <n v="15408"/>
    <n v="9648"/>
    <n v="781"/>
    <n v="42285"/>
    <m/>
    <n v="0"/>
    <n v="68117"/>
    <m/>
    <m/>
    <n v="172"/>
    <n v="154"/>
    <m/>
    <n v="68"/>
    <m/>
    <m/>
    <m/>
    <m/>
    <m/>
    <m/>
    <m/>
    <m/>
    <m/>
    <m/>
    <m/>
    <m/>
    <m/>
    <n v="20"/>
    <n v="500"/>
    <n v="0"/>
    <n v="0"/>
    <n v="0"/>
    <n v="62"/>
    <n v="40"/>
    <n v="20"/>
    <n v="0"/>
    <n v="0"/>
    <n v="0"/>
    <n v="0"/>
    <m/>
    <m/>
    <m/>
    <m/>
    <m/>
    <n v="214183"/>
    <m/>
    <n v="0.57488578936729329"/>
    <n v="0.20492419648271679"/>
    <n v="1.6171417020416413E-3"/>
    <n v="0"/>
    <n v="0.1037477258944815"/>
    <n v="9.3212047705680215E-2"/>
    <m/>
    <n v="2.1613098847786536E-2"/>
    <n v="0.78142712755205179"/>
    <n v="0.1969597736001617"/>
    <m/>
    <m/>
    <m/>
    <m/>
    <m/>
    <m/>
    <m/>
    <m/>
    <m/>
    <m/>
    <m/>
    <n v="1347.8703809523854"/>
    <x v="0"/>
  </r>
  <r>
    <s v="Yuba CCD"/>
    <x v="113"/>
    <s v="291"/>
    <s v="Multi-College District"/>
    <x v="2"/>
    <n v="0.67832239540607053"/>
    <n v="0.38945857260049221"/>
    <n v="0.15"/>
    <n v="51.2"/>
    <n v="47.2"/>
    <n v="20080"/>
    <x v="2"/>
    <x v="997"/>
    <x v="198"/>
    <x v="18"/>
    <n v="0"/>
    <n v="234"/>
    <n v="30"/>
    <n v="46"/>
    <n v="0"/>
    <n v="34012.6"/>
    <m/>
    <n v="0"/>
    <n v="17117.04"/>
    <n v="0"/>
    <n v="0"/>
    <m/>
    <m/>
    <n v="0"/>
    <n v="0"/>
    <n v="51129.64"/>
    <n v="835.87"/>
    <m/>
    <n v="0"/>
    <n v="0"/>
    <n v="0"/>
    <n v="6817"/>
    <m/>
    <m/>
    <n v="0"/>
    <n v="0"/>
    <n v="7652.87"/>
    <n v="23227.1"/>
    <m/>
    <n v="0"/>
    <n v="0"/>
    <n v="0"/>
    <n v="0"/>
    <m/>
    <m/>
    <n v="0"/>
    <n v="0"/>
    <n v="23227.1"/>
    <n v="138"/>
    <m/>
    <n v="0"/>
    <n v="0"/>
    <n v="0"/>
    <n v="0"/>
    <m/>
    <m/>
    <n v="0"/>
    <n v="0"/>
    <n v="138"/>
    <m/>
    <m/>
    <m/>
    <m/>
    <m/>
    <m/>
    <m/>
    <m/>
    <m/>
    <m/>
    <m/>
    <m/>
    <m/>
    <m/>
    <m/>
    <m/>
    <m/>
    <m/>
    <m/>
    <m/>
    <m/>
    <m/>
    <n v="5330"/>
    <m/>
    <n v="0"/>
    <n v="0"/>
    <n v="0"/>
    <m/>
    <m/>
    <n v="15487.79"/>
    <n v="0"/>
    <n v="0"/>
    <n v="20817.689999999999"/>
    <m/>
    <m/>
    <m/>
    <m/>
    <m/>
    <m/>
    <m/>
    <m/>
    <m/>
    <m/>
    <m/>
    <m/>
    <m/>
    <m/>
    <m/>
    <m/>
    <m/>
    <m/>
    <m/>
    <m/>
    <m/>
    <m/>
    <n v="1236"/>
    <m/>
    <n v="0"/>
    <n v="0"/>
    <n v="0"/>
    <m/>
    <m/>
    <n v="0"/>
    <n v="0"/>
    <n v="0"/>
    <n v="1236"/>
    <m/>
    <m/>
    <m/>
    <m/>
    <m/>
    <m/>
    <m/>
    <m/>
    <m/>
    <m/>
    <m/>
    <m/>
    <m/>
    <m/>
    <m/>
    <m/>
    <m/>
    <m/>
    <m/>
    <m/>
    <m/>
    <m/>
    <m/>
    <m/>
    <m/>
    <m/>
    <m/>
    <m/>
    <m/>
    <m/>
    <n v="0"/>
    <m/>
    <n v="0"/>
    <n v="0"/>
    <n v="0"/>
    <n v="12042.12"/>
    <m/>
    <m/>
    <n v="0"/>
    <n v="0"/>
    <n v="12042.12"/>
    <n v="74494.739999999991"/>
    <n v="29706.559999999998"/>
    <n v="116243.41999999998"/>
    <m/>
    <s v="Librarian"/>
    <s v="No"/>
    <s v="M.A. (subject other than librarianship)"/>
    <s v="None"/>
    <m/>
    <m/>
    <m/>
    <n v="2008"/>
    <n v="2186"/>
    <n v="173"/>
    <n v="173"/>
    <n v="68370"/>
    <n v="0"/>
    <n v="0"/>
    <n v="178"/>
    <m/>
    <n v="77"/>
    <n v="1553"/>
    <n v="1956"/>
    <n v="7725"/>
    <m/>
    <m/>
    <n v="1.58"/>
    <n v="1.58"/>
    <m/>
    <m/>
    <n v="6"/>
    <n v="6"/>
    <n v="7.58"/>
    <n v="1.51"/>
    <n v="2025"/>
    <s v="estimate"/>
    <n v="16132"/>
    <n v="15410"/>
    <n v="388"/>
    <n v="829"/>
    <m/>
    <m/>
    <n v="36193"/>
    <m/>
    <m/>
    <n v="72"/>
    <n v="69"/>
    <n v="81"/>
    <n v="80"/>
    <m/>
    <m/>
    <m/>
    <m/>
    <m/>
    <m/>
    <m/>
    <m/>
    <m/>
    <m/>
    <m/>
    <m/>
    <m/>
    <n v="38"/>
    <n v="1026"/>
    <n v="0"/>
    <n v="0"/>
    <n v="0"/>
    <n v="63"/>
    <n v="40"/>
    <n v="20"/>
    <n v="0"/>
    <n v="0"/>
    <n v="0"/>
    <n v="0"/>
    <m/>
    <m/>
    <m/>
    <m/>
    <m/>
    <n v="226506"/>
    <n v="35"/>
    <n v="0.43984975665719406"/>
    <n v="6.5834866179952392E-2"/>
    <n v="0.19981432067294649"/>
    <n v="1.1871639702273043E-3"/>
    <n v="0.17908703993740036"/>
    <n v="1.0632859907253246E-2"/>
    <m/>
    <n v="0.10359399267502627"/>
    <n v="0.64085124130036786"/>
    <n v="0.25555476602460597"/>
    <m/>
    <m/>
    <m/>
    <m/>
    <m/>
    <m/>
    <m/>
    <m/>
    <m/>
    <m/>
    <m/>
    <n v="1181.9833396155375"/>
    <x v="0"/>
  </r>
  <r>
    <s v="Yuba CCD"/>
    <x v="113"/>
    <s v="291"/>
    <s v="Multi-College District"/>
    <x v="2"/>
    <n v="0.67832239540607053"/>
    <n v="0.38945857260049221"/>
    <n v="0.15"/>
    <n v="51.2"/>
    <n v="47.2"/>
    <n v="20090"/>
    <x v="3"/>
    <x v="998"/>
    <x v="198"/>
    <x v="18"/>
    <n v="0"/>
    <n v="234"/>
    <n v="30"/>
    <n v="46"/>
    <n v="0"/>
    <n v="40120.58"/>
    <m/>
    <n v="0"/>
    <n v="5000"/>
    <n v="0"/>
    <n v="0"/>
    <m/>
    <m/>
    <n v="0"/>
    <n v="0"/>
    <n v="45120.58"/>
    <n v="0"/>
    <m/>
    <n v="0"/>
    <n v="0"/>
    <n v="0"/>
    <n v="5849"/>
    <m/>
    <m/>
    <n v="0"/>
    <n v="0"/>
    <n v="5849"/>
    <n v="23005.8"/>
    <m/>
    <n v="0"/>
    <n v="0"/>
    <n v="0"/>
    <n v="0"/>
    <m/>
    <m/>
    <n v="0"/>
    <n v="0"/>
    <n v="23005.8"/>
    <n v="297"/>
    <m/>
    <n v="0"/>
    <n v="0"/>
    <n v="0"/>
    <n v="0"/>
    <m/>
    <m/>
    <n v="0"/>
    <n v="0"/>
    <n v="297"/>
    <m/>
    <m/>
    <m/>
    <m/>
    <m/>
    <m/>
    <m/>
    <m/>
    <m/>
    <m/>
    <m/>
    <m/>
    <m/>
    <m/>
    <m/>
    <m/>
    <m/>
    <m/>
    <m/>
    <m/>
    <m/>
    <m/>
    <n v="1268.6400000000001"/>
    <m/>
    <n v="0"/>
    <n v="0"/>
    <n v="0"/>
    <m/>
    <m/>
    <n v="24627.72"/>
    <n v="0"/>
    <n v="0"/>
    <n v="25896.36"/>
    <m/>
    <m/>
    <m/>
    <m/>
    <m/>
    <m/>
    <m/>
    <m/>
    <m/>
    <m/>
    <m/>
    <m/>
    <m/>
    <m/>
    <m/>
    <m/>
    <m/>
    <m/>
    <m/>
    <m/>
    <m/>
    <m/>
    <n v="1236"/>
    <m/>
    <n v="0"/>
    <n v="0"/>
    <n v="0"/>
    <m/>
    <m/>
    <n v="0"/>
    <n v="0"/>
    <n v="0"/>
    <n v="1236"/>
    <m/>
    <m/>
    <m/>
    <m/>
    <m/>
    <m/>
    <m/>
    <m/>
    <m/>
    <m/>
    <m/>
    <m/>
    <m/>
    <m/>
    <m/>
    <m/>
    <m/>
    <m/>
    <m/>
    <m/>
    <m/>
    <m/>
    <m/>
    <m/>
    <m/>
    <m/>
    <m/>
    <m/>
    <m/>
    <m/>
    <n v="0"/>
    <m/>
    <n v="0"/>
    <n v="0"/>
    <n v="0"/>
    <n v="7037.78"/>
    <m/>
    <m/>
    <n v="0"/>
    <n v="0"/>
    <n v="7037.78"/>
    <n v="68423.38"/>
    <n v="32981.360000000001"/>
    <n v="108442.52"/>
    <m/>
    <s v="Librarian"/>
    <s v="No"/>
    <s v="M.A. (subject other than librarianship)"/>
    <s v="None"/>
    <m/>
    <m/>
    <m/>
    <n v="1731"/>
    <n v="1855"/>
    <n v="0"/>
    <n v="0"/>
    <n v="67985"/>
    <n v="2682"/>
    <n v="0"/>
    <n v="156"/>
    <m/>
    <n v="77"/>
    <n v="863"/>
    <n v="1161"/>
    <n v="7719"/>
    <m/>
    <m/>
    <n v="2.2000000000000002"/>
    <n v="2.2000000000000002"/>
    <m/>
    <m/>
    <n v="6"/>
    <n v="6"/>
    <n v="8.1999999999999993"/>
    <n v="1.5"/>
    <n v="2200"/>
    <s v="estimate"/>
    <n v="22343"/>
    <n v="13194"/>
    <n v="568"/>
    <n v="1353"/>
    <m/>
    <m/>
    <n v="37458"/>
    <m/>
    <m/>
    <n v="23"/>
    <n v="20"/>
    <n v="58"/>
    <n v="58"/>
    <m/>
    <m/>
    <m/>
    <m/>
    <m/>
    <m/>
    <m/>
    <m/>
    <m/>
    <m/>
    <m/>
    <m/>
    <m/>
    <n v="43"/>
    <n v="1104"/>
    <n v="0"/>
    <n v="0"/>
    <n v="0"/>
    <n v="63"/>
    <n v="40"/>
    <n v="20"/>
    <n v="0"/>
    <n v="0"/>
    <n v="0"/>
    <n v="0"/>
    <m/>
    <m/>
    <m/>
    <m/>
    <m/>
    <n v="282158"/>
    <n v="34"/>
    <n v="0.41607830581583682"/>
    <n v="5.3936407969862744E-2"/>
    <n v="0.21214741228809511"/>
    <n v="2.7387781102836783E-3"/>
    <n v="0.23880263940749441"/>
    <n v="1.1397743246837126E-2"/>
    <m/>
    <n v="6.4898713161590113E-2"/>
    <n v="0.63096449621421558"/>
    <n v="0.30413679062419424"/>
    <m/>
    <m/>
    <m/>
    <m/>
    <m/>
    <m/>
    <m/>
    <m/>
    <m/>
    <m/>
    <m/>
    <n v="894.48878048780443"/>
    <x v="0"/>
  </r>
  <r>
    <s v="Yuba CCD"/>
    <x v="113"/>
    <s v="291"/>
    <s v="Multi-College District"/>
    <x v="2"/>
    <n v="0.67832239540607053"/>
    <n v="0.38945857260049221"/>
    <n v="0.15"/>
    <n v="51.2"/>
    <n v="47.2"/>
    <n v="20100"/>
    <x v="4"/>
    <x v="999"/>
    <x v="198"/>
    <x v="18"/>
    <n v="0"/>
    <n v="234"/>
    <n v="30"/>
    <n v="46"/>
    <n v="0"/>
    <n v="51693.77"/>
    <m/>
    <n v="0"/>
    <n v="0"/>
    <n v="0"/>
    <n v="0"/>
    <m/>
    <m/>
    <n v="0"/>
    <n v="0"/>
    <n v="51693.77"/>
    <n v="392.88"/>
    <m/>
    <n v="0"/>
    <n v="0"/>
    <n v="0"/>
    <n v="0"/>
    <m/>
    <m/>
    <n v="0"/>
    <n v="5849"/>
    <n v="6241.88"/>
    <n v="17699.080000000002"/>
    <m/>
    <n v="0"/>
    <n v="0"/>
    <n v="0"/>
    <n v="0"/>
    <m/>
    <m/>
    <n v="0"/>
    <n v="0"/>
    <n v="17699.080000000002"/>
    <n v="0"/>
    <m/>
    <n v="0"/>
    <n v="0"/>
    <n v="0"/>
    <n v="0"/>
    <m/>
    <m/>
    <n v="0"/>
    <n v="0"/>
    <n v="0"/>
    <m/>
    <m/>
    <m/>
    <m/>
    <m/>
    <m/>
    <m/>
    <m/>
    <m/>
    <m/>
    <m/>
    <m/>
    <m/>
    <m/>
    <m/>
    <m/>
    <m/>
    <m/>
    <m/>
    <m/>
    <m/>
    <m/>
    <n v="26855.22"/>
    <m/>
    <n v="0"/>
    <n v="0"/>
    <n v="0"/>
    <m/>
    <m/>
    <n v="0"/>
    <n v="0"/>
    <n v="24677.72"/>
    <n v="51532.94"/>
    <m/>
    <m/>
    <m/>
    <m/>
    <m/>
    <m/>
    <m/>
    <m/>
    <m/>
    <m/>
    <m/>
    <m/>
    <m/>
    <m/>
    <m/>
    <m/>
    <m/>
    <m/>
    <m/>
    <m/>
    <m/>
    <m/>
    <n v="1236"/>
    <m/>
    <n v="0"/>
    <n v="0"/>
    <n v="0"/>
    <m/>
    <m/>
    <n v="0"/>
    <n v="0"/>
    <n v="0"/>
    <n v="1236"/>
    <m/>
    <m/>
    <m/>
    <m/>
    <m/>
    <m/>
    <m/>
    <m/>
    <m/>
    <m/>
    <m/>
    <m/>
    <m/>
    <m/>
    <m/>
    <m/>
    <m/>
    <m/>
    <m/>
    <m/>
    <m/>
    <m/>
    <m/>
    <m/>
    <m/>
    <m/>
    <m/>
    <m/>
    <m/>
    <m/>
    <n v="0"/>
    <m/>
    <n v="0"/>
    <n v="0"/>
    <n v="0"/>
    <n v="0"/>
    <m/>
    <m/>
    <n v="0"/>
    <n v="7037.78"/>
    <n v="7037.78"/>
    <n v="69392.850000000006"/>
    <n v="59010.82"/>
    <n v="135441.45000000001"/>
    <m/>
    <s v="Librarian"/>
    <s v="No"/>
    <s v="M.A. (subject other than librarianship)"/>
    <s v="None"/>
    <m/>
    <m/>
    <m/>
    <n v="2442"/>
    <n v="2610"/>
    <n v="0"/>
    <n v="0"/>
    <n v="63559"/>
    <n v="3174"/>
    <n v="2682"/>
    <n v="102"/>
    <n v="0"/>
    <n v="77"/>
    <n v="312"/>
    <n v="321"/>
    <n v="7726"/>
    <m/>
    <m/>
    <n v="1.26"/>
    <n v="1.26"/>
    <m/>
    <m/>
    <n v="6"/>
    <n v="6"/>
    <n v="7.26"/>
    <n v="1.66"/>
    <n v="1765"/>
    <s v="estimate"/>
    <n v="19801"/>
    <n v="14637"/>
    <n v="848"/>
    <n v="1258"/>
    <m/>
    <m/>
    <n v="36544"/>
    <m/>
    <m/>
    <n v="99"/>
    <n v="76"/>
    <n v="142"/>
    <n v="79"/>
    <m/>
    <m/>
    <m/>
    <m/>
    <m/>
    <m/>
    <m/>
    <m/>
    <m/>
    <m/>
    <m/>
    <m/>
    <m/>
    <n v="35"/>
    <n v="1009"/>
    <n v="0"/>
    <n v="0"/>
    <n v="0"/>
    <n v="55.5"/>
    <n v="26"/>
    <n v="12"/>
    <n v="0"/>
    <n v="0"/>
    <n v="0"/>
    <n v="0"/>
    <m/>
    <m/>
    <m/>
    <m/>
    <m/>
    <n v="295925"/>
    <n v="25"/>
    <n v="0.38166875797623245"/>
    <n v="4.6085448730798437E-2"/>
    <n v="0.13067698256331425"/>
    <n v="0"/>
    <n v="0.38048130760561111"/>
    <n v="9.1257144692411356E-3"/>
    <m/>
    <n v="5.1961788654802492E-2"/>
    <n v="0.51234574053954685"/>
    <n v="0.43569247080565066"/>
    <m/>
    <m/>
    <m/>
    <m/>
    <m/>
    <m/>
    <m/>
    <m/>
    <m/>
    <m/>
    <m/>
    <n v="1037.6277318640996"/>
    <x v="0"/>
  </r>
  <r>
    <s v="Yuba CCD"/>
    <x v="113"/>
    <s v="291"/>
    <s v="Multi-College District"/>
    <x v="2"/>
    <n v="0.67832239540607053"/>
    <n v="0.38945857260049221"/>
    <n v="0.15"/>
    <n v="51.2"/>
    <n v="47.2"/>
    <n v="20110"/>
    <x v="5"/>
    <x v="1000"/>
    <x v="198"/>
    <x v="18"/>
    <n v="0"/>
    <n v="102"/>
    <n v="0"/>
    <n v="36"/>
    <n v="0"/>
    <n v="19560"/>
    <m/>
    <n v="0"/>
    <n v="0"/>
    <n v="0"/>
    <n v="0"/>
    <m/>
    <m/>
    <n v="0"/>
    <n v="0"/>
    <n v="19560"/>
    <n v="24533"/>
    <m/>
    <n v="0"/>
    <n v="0"/>
    <n v="0"/>
    <n v="0"/>
    <m/>
    <m/>
    <n v="0"/>
    <n v="0"/>
    <n v="24533"/>
    <n v="10319"/>
    <m/>
    <n v="0"/>
    <n v="0"/>
    <n v="0"/>
    <n v="0"/>
    <m/>
    <m/>
    <n v="0"/>
    <n v="0"/>
    <n v="10319"/>
    <n v="0"/>
    <m/>
    <n v="0"/>
    <n v="0"/>
    <n v="0"/>
    <n v="0"/>
    <m/>
    <m/>
    <n v="0"/>
    <n v="0"/>
    <n v="0"/>
    <m/>
    <m/>
    <m/>
    <m/>
    <m/>
    <m/>
    <m/>
    <m/>
    <m/>
    <m/>
    <m/>
    <m/>
    <m/>
    <m/>
    <m/>
    <m/>
    <m/>
    <m/>
    <m/>
    <m/>
    <m/>
    <m/>
    <n v="54380"/>
    <m/>
    <n v="0"/>
    <n v="0"/>
    <n v="0"/>
    <m/>
    <m/>
    <n v="0"/>
    <n v="0"/>
    <n v="0"/>
    <n v="54380"/>
    <m/>
    <m/>
    <m/>
    <m/>
    <m/>
    <m/>
    <m/>
    <m/>
    <m/>
    <m/>
    <m/>
    <m/>
    <m/>
    <m/>
    <m/>
    <m/>
    <m/>
    <m/>
    <m/>
    <m/>
    <m/>
    <m/>
    <n v="354"/>
    <m/>
    <n v="0"/>
    <n v="0"/>
    <n v="0"/>
    <m/>
    <m/>
    <n v="0"/>
    <n v="0"/>
    <n v="0"/>
    <n v="354"/>
    <m/>
    <m/>
    <m/>
    <m/>
    <m/>
    <m/>
    <m/>
    <m/>
    <m/>
    <m/>
    <m/>
    <m/>
    <m/>
    <m/>
    <m/>
    <m/>
    <m/>
    <m/>
    <m/>
    <m/>
    <m/>
    <m/>
    <m/>
    <m/>
    <m/>
    <m/>
    <m/>
    <m/>
    <m/>
    <m/>
    <n v="0"/>
    <m/>
    <n v="0"/>
    <n v="0"/>
    <n v="0"/>
    <n v="0"/>
    <m/>
    <m/>
    <n v="0"/>
    <n v="0"/>
    <n v="0"/>
    <n v="29879"/>
    <n v="79267"/>
    <n v="109146"/>
    <m/>
    <s v="Librarian"/>
    <s v="yes"/>
    <m/>
    <s v="None"/>
    <m/>
    <m/>
    <m/>
    <n v="1103"/>
    <n v="1103"/>
    <n v="0"/>
    <n v="0"/>
    <n v="34683"/>
    <n v="2514"/>
    <n v="25589"/>
    <n v="102"/>
    <n v="0"/>
    <n v="0"/>
    <n v="323"/>
    <n v="323"/>
    <n v="4392"/>
    <m/>
    <m/>
    <n v="2"/>
    <n v="1.36"/>
    <m/>
    <m/>
    <n v="3"/>
    <n v="2.5"/>
    <n v="3.8600000000000003"/>
    <n v="1.5"/>
    <n v="798"/>
    <s v="estimate"/>
    <n v="17359"/>
    <n v="17751"/>
    <n v="672"/>
    <n v="625"/>
    <m/>
    <n v="0"/>
    <n v="36407"/>
    <m/>
    <m/>
    <n v="30"/>
    <n v="28"/>
    <n v="0"/>
    <n v="0"/>
    <m/>
    <m/>
    <m/>
    <m/>
    <m/>
    <m/>
    <m/>
    <m/>
    <m/>
    <m/>
    <m/>
    <m/>
    <m/>
    <n v="39"/>
    <n v="1348"/>
    <n v="1"/>
    <n v="1"/>
    <n v="18"/>
    <n v="62.5"/>
    <n v="36"/>
    <n v="20"/>
    <n v="0"/>
    <n v="0"/>
    <n v="0"/>
    <n v="0"/>
    <m/>
    <m/>
    <m/>
    <m/>
    <m/>
    <n v="265676"/>
    <n v="25"/>
    <n v="0.17920949920290252"/>
    <n v="0.22477232331006175"/>
    <n v="9.4543089073351294E-2"/>
    <n v="0"/>
    <n v="0.498231726311546"/>
    <n v="3.2433621021384202E-3"/>
    <m/>
    <n v="0"/>
    <n v="0.27375258827625382"/>
    <n v="0.72624741172374618"/>
    <m/>
    <m/>
    <m/>
    <m/>
    <m/>
    <m/>
    <m/>
    <m/>
    <m/>
    <m/>
    <m/>
    <n v="1752.354404145073"/>
    <x v="0"/>
  </r>
  <r>
    <s v="Yuba CCD"/>
    <x v="113"/>
    <s v="291"/>
    <s v="Multi-College District"/>
    <x v="2"/>
    <n v="0.67832239540607053"/>
    <n v="0.38945857260049221"/>
    <n v="0.15"/>
    <n v="51.2"/>
    <n v="47.2"/>
    <n v="20120"/>
    <x v="6"/>
    <x v="1001"/>
    <x v="198"/>
    <x v="18"/>
    <n v="0"/>
    <n v="102"/>
    <n v="0"/>
    <n v="36"/>
    <n v="0"/>
    <n v="13843"/>
    <m/>
    <n v="0"/>
    <n v="0"/>
    <n v="0"/>
    <n v="0"/>
    <m/>
    <m/>
    <n v="0"/>
    <n v="0"/>
    <n v="13843"/>
    <n v="20000"/>
    <m/>
    <n v="0"/>
    <n v="0"/>
    <n v="0"/>
    <n v="0"/>
    <m/>
    <m/>
    <n v="0"/>
    <n v="0"/>
    <n v="20000"/>
    <n v="11008"/>
    <m/>
    <n v="0"/>
    <n v="0"/>
    <n v="0"/>
    <n v="0"/>
    <m/>
    <m/>
    <n v="0"/>
    <n v="0"/>
    <n v="11008"/>
    <n v="0"/>
    <m/>
    <n v="0"/>
    <n v="0"/>
    <n v="0"/>
    <n v="0"/>
    <m/>
    <m/>
    <n v="0"/>
    <n v="0"/>
    <n v="0"/>
    <m/>
    <m/>
    <m/>
    <m/>
    <m/>
    <m/>
    <m/>
    <m/>
    <m/>
    <m/>
    <m/>
    <m/>
    <m/>
    <m/>
    <m/>
    <m/>
    <m/>
    <m/>
    <m/>
    <m/>
    <m/>
    <m/>
    <n v="45050"/>
    <m/>
    <n v="0"/>
    <n v="0"/>
    <n v="0"/>
    <m/>
    <m/>
    <n v="0"/>
    <n v="0"/>
    <n v="0"/>
    <n v="45050"/>
    <m/>
    <m/>
    <m/>
    <m/>
    <m/>
    <m/>
    <m/>
    <m/>
    <m/>
    <m/>
    <m/>
    <m/>
    <m/>
    <m/>
    <m/>
    <m/>
    <m/>
    <m/>
    <m/>
    <m/>
    <m/>
    <m/>
    <n v="909"/>
    <m/>
    <n v="0"/>
    <n v="0"/>
    <n v="0"/>
    <m/>
    <m/>
    <n v="0"/>
    <n v="0"/>
    <n v="0"/>
    <n v="909"/>
    <m/>
    <m/>
    <m/>
    <m/>
    <m/>
    <m/>
    <m/>
    <m/>
    <m/>
    <m/>
    <m/>
    <m/>
    <m/>
    <m/>
    <m/>
    <m/>
    <m/>
    <m/>
    <m/>
    <m/>
    <m/>
    <m/>
    <m/>
    <m/>
    <m/>
    <m/>
    <m/>
    <m/>
    <m/>
    <m/>
    <n v="0"/>
    <m/>
    <n v="0"/>
    <n v="0"/>
    <n v="0"/>
    <n v="0"/>
    <m/>
    <m/>
    <n v="0"/>
    <n v="0"/>
    <n v="0"/>
    <n v="24851"/>
    <n v="65959"/>
    <n v="90810"/>
    <m/>
    <s v="Librarian"/>
    <s v="yes"/>
    <m/>
    <s v="None"/>
    <m/>
    <m/>
    <m/>
    <n v="758"/>
    <n v="758"/>
    <n v="0"/>
    <n v="0"/>
    <n v="35158"/>
    <n v="2567"/>
    <n v="27668"/>
    <n v="102"/>
    <n v="0"/>
    <n v="0"/>
    <n v="109"/>
    <n v="109"/>
    <n v="4489"/>
    <m/>
    <m/>
    <n v="2"/>
    <n v="1.36"/>
    <m/>
    <m/>
    <n v="3"/>
    <n v="2.5"/>
    <n v="3.8600000000000003"/>
    <n v="1.5"/>
    <n v="750"/>
    <s v="estimate"/>
    <n v="4252"/>
    <n v="20220"/>
    <n v="373"/>
    <n v="188"/>
    <m/>
    <n v="0"/>
    <n v="25033"/>
    <m/>
    <m/>
    <n v="32"/>
    <n v="27"/>
    <n v="0"/>
    <n v="0"/>
    <m/>
    <m/>
    <m/>
    <m/>
    <m/>
    <m/>
    <m/>
    <m/>
    <m/>
    <m/>
    <m/>
    <m/>
    <m/>
    <n v="65"/>
    <n v="2472"/>
    <n v="1"/>
    <n v="3"/>
    <n v="56"/>
    <n v="62.5"/>
    <n v="36"/>
    <n v="20"/>
    <n v="0"/>
    <n v="0"/>
    <n v="0"/>
    <n v="0"/>
    <m/>
    <m/>
    <m/>
    <m/>
    <m/>
    <n v="199090"/>
    <n v="25"/>
    <n v="0.15243915868296443"/>
    <n v="0.22024006166721727"/>
    <n v="0.12122012994163639"/>
    <n v="0"/>
    <n v="0.49609073890540689"/>
    <n v="1.0009910802775026E-2"/>
    <m/>
    <n v="0"/>
    <n v="0.27365928862460082"/>
    <n v="0.72634071137539924"/>
    <m/>
    <m/>
    <m/>
    <m/>
    <m/>
    <m/>
    <m/>
    <m/>
    <m/>
    <m/>
    <m/>
    <n v="1378.6330619294361"/>
    <x v="0"/>
  </r>
  <r>
    <s v="Yuba CCD"/>
    <x v="113"/>
    <s v="291"/>
    <s v="Multi-College District"/>
    <x v="2"/>
    <n v="0.67832239540607053"/>
    <n v="0.38945857260049221"/>
    <n v="0.15"/>
    <n v="51.2"/>
    <n v="47.2"/>
    <n v="20130"/>
    <x v="7"/>
    <x v="1002"/>
    <x v="199"/>
    <x v="5"/>
    <n v="47"/>
    <n v="636"/>
    <n v="30"/>
    <n v="40"/>
    <m/>
    <n v="10868"/>
    <m/>
    <n v="0"/>
    <n v="0"/>
    <m/>
    <m/>
    <n v="0"/>
    <n v="0"/>
    <n v="0"/>
    <n v="0"/>
    <n v="10868"/>
    <n v="23000"/>
    <m/>
    <n v="0"/>
    <n v="0"/>
    <m/>
    <m/>
    <n v="0"/>
    <n v="0"/>
    <n v="0"/>
    <n v="0"/>
    <n v="23000"/>
    <n v="10916"/>
    <m/>
    <n v="0"/>
    <n v="0"/>
    <m/>
    <m/>
    <n v="0"/>
    <n v="0"/>
    <n v="0"/>
    <n v="0"/>
    <n v="10916"/>
    <n v="0"/>
    <m/>
    <n v="0"/>
    <n v="0"/>
    <m/>
    <m/>
    <n v="0"/>
    <n v="0"/>
    <n v="0"/>
    <n v="0"/>
    <n v="0"/>
    <m/>
    <m/>
    <m/>
    <m/>
    <m/>
    <m/>
    <m/>
    <m/>
    <m/>
    <m/>
    <m/>
    <m/>
    <m/>
    <m/>
    <m/>
    <m/>
    <m/>
    <m/>
    <m/>
    <m/>
    <m/>
    <m/>
    <n v="49637"/>
    <m/>
    <n v="0"/>
    <n v="0"/>
    <m/>
    <n v="0"/>
    <n v="0"/>
    <n v="0"/>
    <n v="0"/>
    <n v="0"/>
    <n v="49637"/>
    <m/>
    <m/>
    <m/>
    <m/>
    <m/>
    <m/>
    <m/>
    <m/>
    <m/>
    <m/>
    <m/>
    <m/>
    <m/>
    <m/>
    <m/>
    <m/>
    <m/>
    <m/>
    <m/>
    <m/>
    <m/>
    <m/>
    <n v="1384"/>
    <m/>
    <n v="0"/>
    <n v="0"/>
    <m/>
    <n v="0"/>
    <n v="0"/>
    <m/>
    <n v="0"/>
    <n v="0"/>
    <n v="1384"/>
    <m/>
    <m/>
    <m/>
    <m/>
    <m/>
    <m/>
    <m/>
    <m/>
    <m/>
    <m/>
    <m/>
    <m/>
    <m/>
    <m/>
    <m/>
    <m/>
    <m/>
    <m/>
    <m/>
    <m/>
    <n v="0"/>
    <m/>
    <n v="0"/>
    <n v="0"/>
    <m/>
    <n v="0"/>
    <m/>
    <n v="0"/>
    <n v="0"/>
    <n v="0"/>
    <n v="800"/>
    <m/>
    <n v="0"/>
    <n v="0"/>
    <m/>
    <m/>
    <n v="0"/>
    <n v="0"/>
    <n v="0"/>
    <n v="0"/>
    <n v="800"/>
    <n v="21784"/>
    <n v="74021"/>
    <n v="96605"/>
    <s v="Dean or other administrator"/>
    <m/>
    <s v="No"/>
    <s v="M.A."/>
    <s v="None"/>
    <m/>
    <m/>
    <m/>
    <n v="879"/>
    <n v="879"/>
    <n v="0"/>
    <n v="0"/>
    <n v="46034"/>
    <n v="230"/>
    <n v="9608"/>
    <n v="102"/>
    <m/>
    <n v="0"/>
    <n v="93"/>
    <n v="93"/>
    <n v="4520"/>
    <m/>
    <m/>
    <n v="3"/>
    <n v="1.29"/>
    <n v="0"/>
    <n v="3"/>
    <n v="3"/>
    <n v="2"/>
    <n v="3.29"/>
    <n v="2.39"/>
    <n v="497"/>
    <s v="estimate"/>
    <n v="2293"/>
    <n v="15846"/>
    <n v="373"/>
    <n v="131"/>
    <n v="10"/>
    <m/>
    <n v="18653"/>
    <m/>
    <m/>
    <n v="25"/>
    <n v="23"/>
    <n v="0"/>
    <n v="0"/>
    <s v="No"/>
    <m/>
    <m/>
    <m/>
    <m/>
    <m/>
    <m/>
    <m/>
    <m/>
    <m/>
    <m/>
    <s v="Yes"/>
    <s v="Intermediate Service"/>
    <n v="55"/>
    <n v="1844"/>
    <n v="1"/>
    <n v="5"/>
    <n v="110"/>
    <n v="62.5"/>
    <m/>
    <m/>
    <n v="0"/>
    <n v="0"/>
    <n v="0"/>
    <n v="0"/>
    <s v="No"/>
    <m/>
    <m/>
    <s v="No"/>
    <s v="No"/>
    <n v="173561"/>
    <n v="15"/>
    <n v="0.11249935303555716"/>
    <n v="0.23808291496299364"/>
    <n v="0.11299622172765385"/>
    <n v="0"/>
    <n v="0.51381398478339635"/>
    <n v="1.4326380622121009E-2"/>
    <m/>
    <n v="8.2811448682780387E-3"/>
    <n v="0.22549557476321103"/>
    <n v="0.76622328036851095"/>
    <m/>
    <m/>
    <m/>
    <m/>
    <m/>
    <m/>
    <m/>
    <m/>
    <m/>
    <m/>
    <m/>
    <n v="1368.8496164423177"/>
    <x v="0"/>
  </r>
  <r>
    <s v="Yuba CCD"/>
    <x v="113"/>
    <s v="291"/>
    <s v="Multi-College District"/>
    <x v="2"/>
    <n v="0.67832239540607053"/>
    <n v="0.38945857260049221"/>
    <n v="0.15"/>
    <n v="51.2"/>
    <n v="47.2"/>
    <n v="20140"/>
    <x v="8"/>
    <x v="1003"/>
    <x v="199"/>
    <x v="6"/>
    <n v="53"/>
    <n v="636"/>
    <n v="30"/>
    <n v="75"/>
    <m/>
    <n v="16504"/>
    <n v="0"/>
    <n v="0"/>
    <n v="0"/>
    <m/>
    <m/>
    <n v="0"/>
    <n v="0"/>
    <n v="0"/>
    <m/>
    <n v="16504"/>
    <n v="6388"/>
    <n v="0"/>
    <n v="0"/>
    <n v="0"/>
    <m/>
    <m/>
    <n v="0"/>
    <n v="0"/>
    <n v="0"/>
    <n v="0"/>
    <n v="6388"/>
    <n v="10386"/>
    <n v="0"/>
    <n v="0"/>
    <n v="0"/>
    <m/>
    <m/>
    <n v="0"/>
    <n v="0"/>
    <n v="0"/>
    <n v="0"/>
    <n v="10386"/>
    <n v="0"/>
    <n v="0"/>
    <n v="0"/>
    <n v="0"/>
    <m/>
    <m/>
    <n v="0"/>
    <n v="0"/>
    <n v="0"/>
    <n v="0"/>
    <n v="0"/>
    <n v="27210"/>
    <n v="0"/>
    <n v="0"/>
    <n v="0"/>
    <m/>
    <n v="0"/>
    <n v="0"/>
    <n v="0"/>
    <n v="0"/>
    <n v="0"/>
    <n v="27210"/>
    <n v="0"/>
    <n v="0"/>
    <n v="0"/>
    <n v="0"/>
    <m/>
    <n v="0"/>
    <n v="0"/>
    <n v="0"/>
    <n v="0"/>
    <n v="0"/>
    <n v="0"/>
    <n v="27210"/>
    <n v="0"/>
    <n v="0"/>
    <n v="0"/>
    <n v="0"/>
    <n v="0"/>
    <n v="0"/>
    <n v="0"/>
    <n v="0"/>
    <n v="0"/>
    <n v="27210"/>
    <n v="0"/>
    <n v="0"/>
    <n v="0"/>
    <n v="0"/>
    <m/>
    <n v="0"/>
    <n v="0"/>
    <n v="0"/>
    <n v="0"/>
    <n v="0"/>
    <n v="0"/>
    <n v="2792"/>
    <n v="0"/>
    <n v="0"/>
    <n v="0"/>
    <m/>
    <n v="0"/>
    <n v="0"/>
    <n v="0"/>
    <n v="0"/>
    <n v="0"/>
    <n v="2792"/>
    <n v="2792"/>
    <n v="0"/>
    <n v="0"/>
    <n v="0"/>
    <n v="0"/>
    <n v="0"/>
    <n v="0"/>
    <n v="0"/>
    <n v="0"/>
    <n v="0"/>
    <n v="2792"/>
    <m/>
    <m/>
    <m/>
    <m/>
    <m/>
    <m/>
    <m/>
    <m/>
    <m/>
    <n v="0"/>
    <n v="0"/>
    <n v="0"/>
    <n v="0"/>
    <n v="0"/>
    <n v="0"/>
    <n v="0"/>
    <n v="0"/>
    <n v="0"/>
    <n v="0"/>
    <n v="0"/>
    <n v="0"/>
    <n v="0"/>
    <n v="0"/>
    <n v="0"/>
    <n v="0"/>
    <n v="0"/>
    <n v="0"/>
    <n v="0"/>
    <n v="0"/>
    <n v="0"/>
    <n v="0"/>
    <n v="0"/>
    <n v="0"/>
    <n v="0"/>
    <m/>
    <m/>
    <n v="0"/>
    <n v="0"/>
    <n v="0"/>
    <n v="0"/>
    <n v="0"/>
    <n v="26890"/>
    <n v="36390"/>
    <n v="63280"/>
    <s v="Other"/>
    <s v="Librarian"/>
    <s v="yes"/>
    <m/>
    <s v="None"/>
    <m/>
    <m/>
    <m/>
    <n v="354"/>
    <n v="354"/>
    <n v="0"/>
    <n v="0"/>
    <n v="46034"/>
    <n v="263"/>
    <n v="9608"/>
    <n v="100"/>
    <m/>
    <n v="0"/>
    <n v="156"/>
    <n v="161"/>
    <n v="4520"/>
    <s v="Yes"/>
    <s v="Proquest/ebrary"/>
    <n v="1"/>
    <n v="1.29"/>
    <n v="0"/>
    <n v="3"/>
    <n v="3"/>
    <n v="2"/>
    <n v="3.29"/>
    <n v="2.39"/>
    <n v="510"/>
    <s v="estimate"/>
    <n v="1946"/>
    <n v="10772"/>
    <n v="381"/>
    <n v="89"/>
    <n v="9"/>
    <m/>
    <n v="13197"/>
    <n v="79"/>
    <n v="0"/>
    <m/>
    <n v="73"/>
    <n v="228"/>
    <n v="79"/>
    <s v="Yes"/>
    <s v="Woodland Community College"/>
    <m/>
    <m/>
    <m/>
    <m/>
    <m/>
    <m/>
    <m/>
    <m/>
    <m/>
    <s v="Yes"/>
    <s v="Intermediate Service"/>
    <n v="87"/>
    <n v="682"/>
    <n v="4"/>
    <n v="4"/>
    <n v="37"/>
    <n v="62.5"/>
    <n v="0"/>
    <n v="0"/>
    <n v="0"/>
    <n v="0"/>
    <n v="0"/>
    <n v="0"/>
    <s v="No"/>
    <m/>
    <s v="No"/>
    <s v="No"/>
    <s v="No"/>
    <n v="118479"/>
    <n v="119"/>
    <n v="0.26080910240202276"/>
    <n v="0.10094816687737042"/>
    <n v="0.16412768647281922"/>
    <n v="0"/>
    <n v="0.42999367888748419"/>
    <n v="4.4121365360303415E-2"/>
    <n v="0"/>
    <n v="0"/>
    <n v="0.42493678887484199"/>
    <n v="0.57506321112515801"/>
    <n v="0.4"/>
    <s v="Yes"/>
    <s v="General Library Book Budget"/>
    <m/>
    <s v="College Foundation"/>
    <m/>
    <s v="Textbook Donations from Faculty"/>
    <m/>
    <s v="Textbook Donations from Bookstore"/>
    <m/>
    <m/>
    <n v="1695.1393834129344"/>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5" showMultipleLabel="0" showMemberPropertyTips="0" useAutoFormatting="1" indent="0" compact="0" compactData="0" gridDropZones="1" multipleFieldFilters="0">
  <location ref="A6:K14" firstHeaderRow="1" firstDataRow="2" firstDataCol="1"/>
  <pivotFields count="275">
    <pivotField compact="0" outline="0" subtotalTop="0" showAll="0" includeNewItemsInFilter="1"/>
    <pivotField dataField="1" compact="0" outline="0" subtotalTop="0" multipleItemSelectionAllowed="1" showAll="0" includeNewItemsInFilter="1">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compact="0" outline="0" subtotalTop="0" showAll="0" includeNewItemsInFilter="1" defaultSubtotal="0"/>
    <pivotField compact="0" outline="0" subtotalTop="0" showAll="0" includeNewItemsInFilter="1"/>
    <pivotField axis="axisRow" compact="0" outline="0" subtotalTop="0" showAll="0" includeNewItemsInFilter="1" defaultSubtotal="0">
      <items count="6">
        <item x="1"/>
        <item x="4"/>
        <item sd="0" x="0"/>
        <item sd="0" x="2"/>
        <item sd="0" x="5"/>
        <item sd="0" x="3"/>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axis="axisCol" compact="0" outline="0" subtotalTop="0" multipleItemSelectionAllowed="1" showAll="0" includeNewItemsInFilter="1">
      <items count="10">
        <item x="0"/>
        <item x="1"/>
        <item x="2"/>
        <item x="3"/>
        <item x="4"/>
        <item x="5"/>
        <item x="6"/>
        <item x="7"/>
        <item x="8"/>
        <item t="default"/>
      </items>
    </pivotField>
    <pivotField compact="0" outline="0" subtotalTop="0" showAll="0" includeNewItemsInFilter="1">
      <items count="1005">
        <item x="993"/>
        <item x="50"/>
        <item x="657"/>
        <item x="664"/>
        <item x="665"/>
        <item x="663"/>
        <item x="992"/>
        <item x="188"/>
        <item x="460"/>
        <item x="459"/>
        <item x="296"/>
        <item x="487"/>
        <item x="289"/>
        <item x="186"/>
        <item x="466"/>
        <item x="184"/>
        <item x="187"/>
        <item x="160"/>
        <item x="288"/>
        <item x="181"/>
        <item x="989"/>
        <item x="486"/>
        <item x="185"/>
        <item x="161"/>
        <item x="294"/>
        <item x="293"/>
        <item x="493"/>
        <item x="295"/>
        <item x="662"/>
        <item x="661"/>
        <item x="461"/>
        <item x="180"/>
        <item x="109"/>
        <item x="494"/>
        <item x="182"/>
        <item x="994"/>
        <item x="290"/>
        <item x="464"/>
        <item x="108"/>
        <item x="292"/>
        <item x="465"/>
        <item x="660"/>
        <item x="462"/>
        <item x="159"/>
        <item x="488"/>
        <item x="492"/>
        <item x="489"/>
        <item x="463"/>
        <item x="467"/>
        <item x="183"/>
        <item x="154"/>
        <item x="955"/>
        <item x="153"/>
        <item x="155"/>
        <item x="659"/>
        <item x="51"/>
        <item x="291"/>
        <item x="490"/>
        <item x="991"/>
        <item x="897"/>
        <item x="990"/>
        <item x="54"/>
        <item x="516"/>
        <item x="892"/>
        <item x="899"/>
        <item x="927"/>
        <item x="962"/>
        <item x="928"/>
        <item x="156"/>
        <item x="896"/>
        <item x="891"/>
        <item x="898"/>
        <item x="961"/>
        <item x="929"/>
        <item x="491"/>
        <item x="893"/>
        <item x="158"/>
        <item x="53"/>
        <item x="958"/>
        <item x="932"/>
        <item x="933"/>
        <item x="157"/>
        <item x="934"/>
        <item x="956"/>
        <item x="55"/>
        <item x="930"/>
        <item x="960"/>
        <item x="935"/>
        <item x="52"/>
        <item x="931"/>
        <item x="963"/>
        <item x="894"/>
        <item x="685"/>
        <item x="163"/>
        <item x="522"/>
        <item x="47"/>
        <item x="895"/>
        <item x="530"/>
        <item x="523"/>
        <item x="46"/>
        <item x="957"/>
        <item x="524"/>
        <item x="116"/>
        <item x="964"/>
        <item x="692"/>
        <item x="115"/>
        <item x="529"/>
        <item x="658"/>
        <item x="966"/>
        <item x="684"/>
        <item x="686"/>
        <item x="528"/>
        <item x="45"/>
        <item x="691"/>
        <item x="969"/>
        <item x="525"/>
        <item x="970"/>
        <item x="968"/>
        <item x="959"/>
        <item x="967"/>
        <item x="690"/>
        <item x="56"/>
        <item x="965"/>
        <item x="689"/>
        <item x="48"/>
        <item x="0"/>
        <item x="526"/>
        <item x="527"/>
        <item x="114"/>
        <item x="110"/>
        <item x="687"/>
        <item x="2"/>
        <item x="164"/>
        <item x="439"/>
        <item x="688"/>
        <item x="1"/>
        <item x="111"/>
        <item x="113"/>
        <item x="112"/>
        <item x="8"/>
        <item x="438"/>
        <item x="198"/>
        <item x="514"/>
        <item x="333"/>
        <item x="205"/>
        <item x="513"/>
        <item x="521"/>
        <item x="7"/>
        <item x="82"/>
        <item x="61"/>
        <item x="335"/>
        <item x="204"/>
        <item x="199"/>
        <item x="548"/>
        <item x="547"/>
        <item x="6"/>
        <item x="3"/>
        <item x="334"/>
        <item x="434"/>
        <item x="701"/>
        <item x="83"/>
        <item x="433"/>
        <item x="297"/>
        <item x="57"/>
        <item x="549"/>
        <item x="515"/>
        <item x="206"/>
        <item x="60"/>
        <item x="440"/>
        <item x="200"/>
        <item x="216"/>
        <item x="202"/>
        <item x="5"/>
        <item x="432"/>
        <item x="648"/>
        <item x="62"/>
        <item x="437"/>
        <item x="217"/>
        <item x="541"/>
        <item x="700"/>
        <item x="49"/>
        <item x="546"/>
        <item x="84"/>
        <item x="649"/>
        <item x="87"/>
        <item x="1002"/>
        <item x="694"/>
        <item x="520"/>
        <item x="88"/>
        <item x="954"/>
        <item x="339"/>
        <item x="415"/>
        <item x="414"/>
        <item x="59"/>
        <item x="544"/>
        <item x="203"/>
        <item x="4"/>
        <item x="81"/>
        <item x="144"/>
        <item x="162"/>
        <item x="223"/>
        <item x="165"/>
        <item x="436"/>
        <item x="543"/>
        <item x="298"/>
        <item x="58"/>
        <item x="89"/>
        <item x="655"/>
        <item x="624"/>
        <item x="695"/>
        <item x="201"/>
        <item x="542"/>
        <item x="86"/>
        <item x="519"/>
        <item x="617"/>
        <item x="338"/>
        <item x="545"/>
        <item x="654"/>
        <item x="218"/>
        <item x="518"/>
        <item x="699"/>
        <item x="340"/>
        <item x="517"/>
        <item x="693"/>
        <item x="421"/>
        <item x="341"/>
        <item x="336"/>
        <item x="85"/>
        <item x="650"/>
        <item x="422"/>
        <item x="653"/>
        <item x="224"/>
        <item x="625"/>
        <item x="222"/>
        <item x="577"/>
        <item x="618"/>
        <item x="170"/>
        <item x="619"/>
        <item x="656"/>
        <item x="551"/>
        <item x="435"/>
        <item x="145"/>
        <item x="1001"/>
        <item x="578"/>
        <item x="623"/>
        <item x="337"/>
        <item x="420"/>
        <item x="384"/>
        <item x="550"/>
        <item x="698"/>
        <item x="169"/>
        <item x="305"/>
        <item x="696"/>
        <item x="651"/>
        <item x="148"/>
        <item x="219"/>
        <item x="621"/>
        <item x="151"/>
        <item x="416"/>
        <item x="166"/>
        <item x="477"/>
        <item x="1003"/>
        <item x="220"/>
        <item x="620"/>
        <item x="304"/>
        <item x="172"/>
        <item x="971"/>
        <item x="179"/>
        <item x="178"/>
        <item x="597"/>
        <item x="978"/>
        <item x="303"/>
        <item x="628"/>
        <item x="171"/>
        <item x="622"/>
        <item x="478"/>
        <item x="579"/>
        <item x="299"/>
        <item x="412"/>
        <item x="221"/>
        <item x="972"/>
        <item x="418"/>
        <item x="652"/>
        <item x="413"/>
        <item x="405"/>
        <item x="627"/>
        <item x="419"/>
        <item x="279"/>
        <item x="168"/>
        <item x="801"/>
        <item x="406"/>
        <item x="697"/>
        <item x="149"/>
        <item x="977"/>
        <item x="150"/>
        <item x="302"/>
        <item x="580"/>
        <item x="596"/>
        <item x="280"/>
        <item x="585"/>
        <item x="629"/>
        <item x="152"/>
        <item x="483"/>
        <item x="583"/>
        <item x="300"/>
        <item x="584"/>
        <item x="173"/>
        <item x="782"/>
        <item x="385"/>
        <item x="407"/>
        <item x="598"/>
        <item x="778"/>
        <item x="781"/>
        <item x="484"/>
        <item x="561"/>
        <item x="485"/>
        <item x="479"/>
        <item x="174"/>
        <item x="582"/>
        <item x="409"/>
        <item x="243"/>
        <item x="802"/>
        <item x="146"/>
        <item x="979"/>
        <item x="774"/>
        <item x="901"/>
        <item x="855"/>
        <item x="411"/>
        <item x="417"/>
        <item x="553"/>
        <item x="287"/>
        <item x="286"/>
        <item x="301"/>
        <item x="809"/>
        <item x="552"/>
        <item x="379"/>
        <item x="780"/>
        <item x="775"/>
        <item x="480"/>
        <item x="147"/>
        <item x="177"/>
        <item x="244"/>
        <item x="369"/>
        <item x="1000"/>
        <item x="167"/>
        <item x="808"/>
        <item x="626"/>
        <item x="856"/>
        <item x="976"/>
        <item x="482"/>
        <item x="9"/>
        <item x="175"/>
        <item x="374"/>
        <item x="777"/>
        <item x="776"/>
        <item x="387"/>
        <item x="408"/>
        <item x="371"/>
        <item x="176"/>
        <item x="567"/>
        <item x="386"/>
        <item x="505"/>
        <item x="370"/>
        <item x="285"/>
        <item x="910"/>
        <item x="881"/>
        <item x="245"/>
        <item x="975"/>
        <item x="388"/>
        <item x="504"/>
        <item x="410"/>
        <item x="779"/>
        <item x="377"/>
        <item x="376"/>
        <item x="902"/>
        <item x="250"/>
        <item x="880"/>
        <item x="595"/>
        <item x="389"/>
        <item x="281"/>
        <item x="916"/>
        <item x="251"/>
        <item x="909"/>
        <item x="973"/>
        <item x="566"/>
        <item x="378"/>
        <item x="807"/>
        <item x="481"/>
        <item x="249"/>
        <item x="998"/>
        <item x="10"/>
        <item x="562"/>
        <item x="560"/>
        <item x="900"/>
        <item x="999"/>
        <item x="630"/>
        <item x="565"/>
        <item x="246"/>
        <item x="511"/>
        <item x="373"/>
        <item x="988"/>
        <item x="803"/>
        <item x="284"/>
        <item x="879"/>
        <item x="917"/>
        <item x="283"/>
        <item x="559"/>
        <item x="375"/>
        <item x="995"/>
        <item x="903"/>
        <item x="564"/>
        <item x="506"/>
        <item x="382"/>
        <item x="248"/>
        <item x="857"/>
        <item x="468"/>
        <item x="215"/>
        <item x="816"/>
        <item x="383"/>
        <item x="282"/>
        <item x="372"/>
        <item x="512"/>
        <item x="862"/>
        <item x="380"/>
        <item x="608"/>
        <item x="476"/>
        <item x="390"/>
        <item x="247"/>
        <item x="469"/>
        <item x="987"/>
        <item x="861"/>
        <item x="532"/>
        <item x="631"/>
        <item x="475"/>
        <item x="865"/>
        <item x="806"/>
        <item x="533"/>
        <item x="996"/>
        <item x="214"/>
        <item x="470"/>
        <item x="702"/>
        <item x="906"/>
        <item x="876"/>
        <item x="858"/>
        <item x="817"/>
        <item x="11"/>
        <item x="860"/>
        <item x="871"/>
        <item x="863"/>
        <item x="510"/>
        <item x="859"/>
        <item x="811"/>
        <item x="27"/>
        <item x="866"/>
        <item x="911"/>
        <item x="873"/>
        <item x="907"/>
        <item x="632"/>
        <item x="864"/>
        <item x="872"/>
        <item x="946"/>
        <item x="804"/>
        <item x="805"/>
        <item x="703"/>
        <item x="812"/>
        <item x="905"/>
        <item x="953"/>
        <item x="874"/>
        <item x="474"/>
        <item x="189"/>
        <item x="638"/>
        <item x="539"/>
        <item x="636"/>
        <item x="937"/>
        <item x="936"/>
        <item x="904"/>
        <item x="534"/>
        <item x="815"/>
        <item x="16"/>
        <item x="818"/>
        <item x="813"/>
        <item x="915"/>
        <item x="981"/>
        <item x="980"/>
        <item x="394"/>
        <item x="17"/>
        <item x="870"/>
        <item x="637"/>
        <item x="875"/>
        <item x="540"/>
        <item x="207"/>
        <item x="12"/>
        <item x="473"/>
        <item x="974"/>
        <item x="748"/>
        <item x="997"/>
        <item x="509"/>
        <item x="908"/>
        <item x="986"/>
        <item x="15"/>
        <item x="13"/>
        <item x="810"/>
        <item x="538"/>
        <item x="212"/>
        <item x="190"/>
        <item x="563"/>
        <item x="507"/>
        <item x="124"/>
        <item x="952"/>
        <item x="213"/>
        <item x="208"/>
        <item x="945"/>
        <item x="395"/>
        <item x="471"/>
        <item x="982"/>
        <item x="535"/>
        <item x="125"/>
        <item x="381"/>
        <item x="814"/>
        <item x="753"/>
        <item x="393"/>
        <item x="634"/>
        <item x="633"/>
        <item x="912"/>
        <item x="209"/>
        <item x="536"/>
        <item x="747"/>
        <item x="951"/>
        <item x="985"/>
        <item x="635"/>
        <item x="754"/>
        <item x="28"/>
        <item x="391"/>
        <item x="118"/>
        <item x="867"/>
        <item x="947"/>
        <item x="197"/>
        <item x="615"/>
        <item x="123"/>
        <item x="609"/>
        <item x="914"/>
        <item x="358"/>
        <item x="704"/>
        <item x="14"/>
        <item x="33"/>
        <item x="983"/>
        <item x="764"/>
        <item x="196"/>
        <item x="554"/>
        <item x="616"/>
        <item x="763"/>
        <item x="755"/>
        <item x="878"/>
        <item x="537"/>
        <item x="709"/>
        <item x="756"/>
        <item x="210"/>
        <item x="984"/>
        <item x="472"/>
        <item x="950"/>
        <item x="913"/>
        <item x="80"/>
        <item x="944"/>
        <item x="762"/>
        <item x="136"/>
        <item x="710"/>
        <item x="877"/>
        <item x="73"/>
        <item x="72"/>
        <item x="211"/>
        <item x="556"/>
        <item x="749"/>
        <item x="71"/>
        <item x="555"/>
        <item x="79"/>
        <item x="135"/>
        <item x="359"/>
        <item x="614"/>
        <item x="448"/>
        <item x="119"/>
        <item x="90"/>
        <item x="948"/>
        <item x="191"/>
        <item x="442"/>
        <item x="70"/>
        <item x="751"/>
        <item x="457"/>
        <item x="508"/>
        <item x="610"/>
        <item x="943"/>
        <item x="708"/>
        <item x="195"/>
        <item x="441"/>
        <item x="752"/>
        <item x="117"/>
        <item x="949"/>
        <item x="558"/>
        <item x="868"/>
        <item x="581"/>
        <item x="137"/>
        <item x="225"/>
        <item x="226"/>
        <item x="557"/>
        <item x="757"/>
        <item x="869"/>
        <item x="32"/>
        <item x="357"/>
        <item x="34"/>
        <item x="31"/>
        <item x="141"/>
        <item x="938"/>
        <item x="142"/>
        <item x="120"/>
        <item x="78"/>
        <item x="456"/>
        <item x="942"/>
        <item x="69"/>
        <item x="449"/>
        <item x="403"/>
        <item x="64"/>
        <item x="354"/>
        <item x="352"/>
        <item x="122"/>
        <item x="941"/>
        <item x="194"/>
        <item x="450"/>
        <item x="91"/>
        <item x="355"/>
        <item x="351"/>
        <item x="458"/>
        <item x="613"/>
        <item x="139"/>
        <item x="77"/>
        <item x="451"/>
        <item x="353"/>
        <item x="447"/>
        <item x="192"/>
        <item x="760"/>
        <item x="758"/>
        <item x="705"/>
        <item x="29"/>
        <item x="356"/>
        <item x="228"/>
        <item x="445"/>
        <item x="750"/>
        <item x="443"/>
        <item x="446"/>
        <item x="227"/>
        <item x="593"/>
        <item x="707"/>
        <item x="143"/>
        <item x="35"/>
        <item x="350"/>
        <item x="367"/>
        <item x="121"/>
        <item x="66"/>
        <item x="454"/>
        <item x="63"/>
        <item x="65"/>
        <item x="140"/>
        <item x="67"/>
        <item x="706"/>
        <item x="575"/>
        <item x="759"/>
        <item x="452"/>
        <item x="940"/>
        <item x="360"/>
        <item x="349"/>
        <item x="400"/>
        <item x="68"/>
        <item x="594"/>
        <item x="761"/>
        <item x="348"/>
        <item x="193"/>
        <item x="74"/>
        <item x="455"/>
        <item x="343"/>
        <item x="939"/>
        <item x="36"/>
        <item x="37"/>
        <item x="342"/>
        <item x="30"/>
        <item x="361"/>
        <item x="592"/>
        <item x="76"/>
        <item x="401"/>
        <item x="232"/>
        <item x="611"/>
        <item x="587"/>
        <item x="402"/>
        <item x="43"/>
        <item x="366"/>
        <item x="368"/>
        <item x="231"/>
        <item x="586"/>
        <item x="719"/>
        <item x="397"/>
        <item x="42"/>
        <item x="576"/>
        <item x="92"/>
        <item x="430"/>
        <item x="138"/>
        <item x="423"/>
        <item x="404"/>
        <item x="75"/>
        <item x="396"/>
        <item x="233"/>
        <item x="612"/>
        <item x="313"/>
        <item x="398"/>
        <item x="362"/>
        <item x="453"/>
        <item x="347"/>
        <item x="716"/>
        <item x="429"/>
        <item x="718"/>
        <item x="444"/>
        <item x="96"/>
        <item x="830"/>
        <item x="44"/>
        <item x="126"/>
        <item x="424"/>
        <item x="314"/>
        <item x="344"/>
        <item x="230"/>
        <item x="918"/>
        <item x="133"/>
        <item x="132"/>
        <item x="574"/>
        <item x="828"/>
        <item x="38"/>
        <item x="127"/>
        <item x="882"/>
        <item x="711"/>
        <item x="712"/>
        <item x="717"/>
        <item x="399"/>
        <item x="365"/>
        <item x="363"/>
        <item x="312"/>
        <item x="431"/>
        <item x="588"/>
        <item x="738"/>
        <item x="883"/>
        <item x="97"/>
        <item x="229"/>
        <item x="95"/>
        <item x="569"/>
        <item x="740"/>
        <item x="591"/>
        <item x="41"/>
        <item x="40"/>
        <item x="568"/>
        <item x="739"/>
        <item x="713"/>
        <item x="128"/>
        <item x="590"/>
        <item x="829"/>
        <item x="889"/>
        <item x="345"/>
        <item x="425"/>
        <item x="428"/>
        <item x="765"/>
        <item x="727"/>
        <item x="346"/>
        <item x="570"/>
        <item x="925"/>
        <item x="766"/>
        <item x="792"/>
        <item x="427"/>
        <item x="884"/>
        <item x="589"/>
        <item x="890"/>
        <item x="919"/>
        <item x="832"/>
        <item x="364"/>
        <item x="773"/>
        <item x="134"/>
        <item x="496"/>
        <item x="495"/>
        <item x="715"/>
        <item x="39"/>
        <item x="131"/>
        <item x="741"/>
        <item x="799"/>
        <item x="767"/>
        <item x="726"/>
        <item x="772"/>
        <item x="888"/>
        <item x="793"/>
        <item x="714"/>
        <item x="728"/>
        <item x="573"/>
        <item x="98"/>
        <item x="94"/>
        <item x="771"/>
        <item x="306"/>
        <item x="93"/>
        <item x="308"/>
        <item x="129"/>
        <item x="831"/>
        <item x="572"/>
        <item x="392"/>
        <item x="885"/>
        <item x="769"/>
        <item x="746"/>
        <item x="819"/>
        <item x="311"/>
        <item x="321"/>
        <item x="270"/>
        <item x="307"/>
        <item x="768"/>
        <item x="833"/>
        <item x="800"/>
        <item x="887"/>
        <item x="315"/>
        <item x="820"/>
        <item x="271"/>
        <item x="330"/>
        <item x="921"/>
        <item x="571"/>
        <item x="745"/>
        <item x="309"/>
        <item x="737"/>
        <item x="130"/>
        <item x="426"/>
        <item x="797"/>
        <item x="824"/>
        <item x="798"/>
        <item x="853"/>
        <item x="322"/>
        <item x="729"/>
        <item x="725"/>
        <item x="742"/>
        <item x="253"/>
        <item x="316"/>
        <item x="736"/>
        <item x="926"/>
        <item x="823"/>
        <item x="323"/>
        <item x="886"/>
        <item x="324"/>
        <item x="835"/>
        <item x="796"/>
        <item x="794"/>
        <item x="744"/>
        <item x="730"/>
        <item x="252"/>
        <item x="770"/>
        <item x="646"/>
        <item x="825"/>
        <item x="834"/>
        <item x="310"/>
        <item x="735"/>
        <item x="331"/>
        <item x="920"/>
        <item x="846"/>
        <item x="325"/>
        <item x="795"/>
        <item x="259"/>
        <item x="821"/>
        <item x="254"/>
        <item x="258"/>
        <item x="317"/>
        <item x="854"/>
        <item x="260"/>
        <item x="923"/>
        <item x="847"/>
        <item x="106"/>
        <item x="261"/>
        <item x="822"/>
        <item x="734"/>
        <item x="826"/>
        <item x="851"/>
        <item x="277"/>
        <item x="257"/>
        <item x="852"/>
        <item x="107"/>
        <item x="647"/>
        <item x="326"/>
        <item x="327"/>
        <item x="848"/>
        <item x="105"/>
        <item x="639"/>
        <item x="276"/>
        <item x="836"/>
        <item x="255"/>
        <item x="922"/>
        <item x="278"/>
        <item x="100"/>
        <item x="673"/>
        <item x="104"/>
        <item x="256"/>
        <item x="850"/>
        <item x="731"/>
        <item x="640"/>
        <item x="645"/>
        <item x="827"/>
        <item x="101"/>
        <item x="99"/>
        <item x="849"/>
        <item x="674"/>
        <item x="672"/>
        <item x="666"/>
        <item x="262"/>
        <item x="924"/>
        <item x="503"/>
        <item x="667"/>
        <item x="275"/>
        <item x="682"/>
        <item x="103"/>
        <item x="269"/>
        <item x="319"/>
        <item x="268"/>
        <item x="791"/>
        <item x="502"/>
        <item x="263"/>
        <item x="732"/>
        <item x="242"/>
        <item x="641"/>
        <item x="320"/>
        <item x="644"/>
        <item x="241"/>
        <item x="668"/>
        <item x="671"/>
        <item x="102"/>
        <item x="501"/>
        <item x="239"/>
        <item x="733"/>
        <item x="318"/>
        <item x="643"/>
        <item x="240"/>
        <item x="669"/>
        <item x="497"/>
        <item x="272"/>
        <item x="670"/>
        <item x="642"/>
        <item x="274"/>
        <item x="236"/>
        <item x="500"/>
        <item x="266"/>
        <item x="265"/>
        <item x="26"/>
        <item x="18"/>
        <item x="235"/>
        <item x="238"/>
        <item x="675"/>
        <item x="328"/>
        <item x="264"/>
        <item x="234"/>
        <item x="720"/>
        <item x="498"/>
        <item x="19"/>
        <item x="25"/>
        <item x="267"/>
        <item x="237"/>
        <item x="676"/>
        <item x="599"/>
        <item x="329"/>
        <item x="273"/>
        <item x="24"/>
        <item x="681"/>
        <item x="683"/>
        <item x="680"/>
        <item x="790"/>
        <item x="499"/>
        <item x="600"/>
        <item x="601"/>
        <item x="677"/>
        <item x="743"/>
        <item x="332"/>
        <item x="679"/>
        <item x="837"/>
        <item x="721"/>
        <item x="838"/>
        <item x="844"/>
        <item x="20"/>
        <item x="23"/>
        <item x="845"/>
        <item x="605"/>
        <item x="788"/>
        <item x="606"/>
        <item x="843"/>
        <item x="678"/>
        <item x="607"/>
        <item x="839"/>
        <item x="21"/>
        <item x="602"/>
        <item x="603"/>
        <item x="22"/>
        <item x="789"/>
        <item x="604"/>
        <item x="842"/>
        <item x="722"/>
        <item x="841"/>
        <item x="840"/>
        <item x="784"/>
        <item x="787"/>
        <item x="783"/>
        <item x="724"/>
        <item x="785"/>
        <item x="786"/>
        <item x="723"/>
        <item x="531"/>
        <item t="default"/>
      </items>
    </pivotField>
    <pivotField compact="0" outline="0" subtotalTop="0" multipleItemSelectionAllowed="1" showAll="0" includeNewItemsInFilter="1">
      <items count="201">
        <item x="31"/>
        <item x="19"/>
        <item x="32"/>
        <item x="39"/>
        <item x="112"/>
        <item x="118"/>
        <item x="111"/>
        <item x="60"/>
        <item x="100"/>
        <item x="101"/>
        <item x="14"/>
        <item x="190"/>
        <item x="13"/>
        <item x="94"/>
        <item x="182"/>
        <item x="132"/>
        <item x="106"/>
        <item x="99"/>
        <item x="38"/>
        <item x="160"/>
        <item x="103"/>
        <item x="122"/>
        <item x="129"/>
        <item x="123"/>
        <item x="62"/>
        <item x="61"/>
        <item x="28"/>
        <item x="183"/>
        <item x="105"/>
        <item x="33"/>
        <item x="95"/>
        <item x="134"/>
        <item x="151"/>
        <item x="92"/>
        <item x="138"/>
        <item x="110"/>
        <item x="142"/>
        <item x="53"/>
        <item x="139"/>
        <item x="65"/>
        <item x="126"/>
        <item x="43"/>
        <item x="193"/>
        <item x="86"/>
        <item x="88"/>
        <item x="40"/>
        <item x="140"/>
        <item x="67"/>
        <item x="98"/>
        <item x="34"/>
        <item x="41"/>
        <item x="24"/>
        <item x="186"/>
        <item x="45"/>
        <item x="196"/>
        <item x="35"/>
        <item x="89"/>
        <item x="199"/>
        <item x="104"/>
        <item x="51"/>
        <item x="80"/>
        <item x="113"/>
        <item x="84"/>
        <item x="36"/>
        <item x="185"/>
        <item x="20"/>
        <item x="198"/>
        <item x="197"/>
        <item x="121"/>
        <item x="143"/>
        <item x="11"/>
        <item x="83"/>
        <item x="184"/>
        <item x="5"/>
        <item x="2"/>
        <item x="46"/>
        <item x="66"/>
        <item x="42"/>
        <item x="194"/>
        <item x="115"/>
        <item x="81"/>
        <item x="130"/>
        <item x="1"/>
        <item x="152"/>
        <item x="44"/>
        <item x="108"/>
        <item x="59"/>
        <item x="3"/>
        <item x="145"/>
        <item x="167"/>
        <item x="87"/>
        <item x="107"/>
        <item x="116"/>
        <item x="144"/>
        <item x="169"/>
        <item x="91"/>
        <item x="179"/>
        <item x="168"/>
        <item x="170"/>
        <item x="79"/>
        <item x="127"/>
        <item x="69"/>
        <item x="78"/>
        <item x="4"/>
        <item x="48"/>
        <item x="12"/>
        <item x="8"/>
        <item x="171"/>
        <item x="7"/>
        <item x="195"/>
        <item x="71"/>
        <item x="192"/>
        <item x="131"/>
        <item x="63"/>
        <item x="17"/>
        <item x="23"/>
        <item x="102"/>
        <item x="6"/>
        <item x="191"/>
        <item x="97"/>
        <item x="72"/>
        <item x="70"/>
        <item x="37"/>
        <item x="30"/>
        <item x="27"/>
        <item x="47"/>
        <item x="49"/>
        <item x="180"/>
        <item x="68"/>
        <item x="29"/>
        <item x="119"/>
        <item x="57"/>
        <item x="15"/>
        <item x="56"/>
        <item x="117"/>
        <item x="172"/>
        <item x="135"/>
        <item x="141"/>
        <item x="146"/>
        <item x="153"/>
        <item x="77"/>
        <item x="10"/>
        <item x="58"/>
        <item x="76"/>
        <item x="161"/>
        <item x="154"/>
        <item x="82"/>
        <item x="181"/>
        <item x="18"/>
        <item x="26"/>
        <item x="128"/>
        <item x="124"/>
        <item x="64"/>
        <item x="164"/>
        <item x="25"/>
        <item x="50"/>
        <item x="93"/>
        <item x="137"/>
        <item x="55"/>
        <item x="54"/>
        <item x="136"/>
        <item x="109"/>
        <item x="178"/>
        <item x="165"/>
        <item x="166"/>
        <item x="114"/>
        <item x="187"/>
        <item x="73"/>
        <item x="21"/>
        <item x="155"/>
        <item x="22"/>
        <item x="74"/>
        <item x="85"/>
        <item x="156"/>
        <item x="149"/>
        <item x="174"/>
        <item x="173"/>
        <item x="52"/>
        <item x="120"/>
        <item x="75"/>
        <item x="150"/>
        <item x="16"/>
        <item x="133"/>
        <item x="188"/>
        <item x="189"/>
        <item x="148"/>
        <item x="159"/>
        <item x="162"/>
        <item x="125"/>
        <item x="147"/>
        <item x="90"/>
        <item x="176"/>
        <item x="175"/>
        <item x="158"/>
        <item x="163"/>
        <item x="157"/>
        <item x="177"/>
        <item x="96"/>
        <item x="9"/>
        <item x="0"/>
        <item t="default"/>
      </items>
    </pivotField>
    <pivotField compact="0" outline="0" subtotalTop="0" multipleItemSelectionAllowed="1" showAll="0" includeNewItemsInFilter="1">
      <items count="33">
        <item x="18"/>
        <item x="19"/>
        <item x="2"/>
        <item x="1"/>
        <item x="0"/>
        <item x="11"/>
        <item x="3"/>
        <item x="10"/>
        <item x="14"/>
        <item x="5"/>
        <item x="6"/>
        <item x="7"/>
        <item x="15"/>
        <item x="12"/>
        <item x="16"/>
        <item x="13"/>
        <item x="26"/>
        <item x="25"/>
        <item x="27"/>
        <item x="4"/>
        <item x="17"/>
        <item x="24"/>
        <item x="22"/>
        <item x="23"/>
        <item x="31"/>
        <item x="21"/>
        <item x="29"/>
        <item x="30"/>
        <item x="20"/>
        <item x="28"/>
        <item x="9"/>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multipleItemSelectionAllowed="1"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multipleItemSelectionAllowed="1" showAll="0" includeNewItemsInFilter="1"/>
    <pivotField compact="0" outline="0" subtotalTop="0" showAll="0" includeNewItemsInFilter="1">
      <items count="4">
        <item x="1"/>
        <item x="2"/>
        <item x="0"/>
        <item t="default"/>
      </items>
    </pivotField>
  </pivotFields>
  <rowFields count="1">
    <field x="4"/>
  </rowFields>
  <rowItems count="7">
    <i>
      <x/>
    </i>
    <i>
      <x v="1"/>
    </i>
    <i>
      <x v="2"/>
    </i>
    <i>
      <x v="3"/>
    </i>
    <i>
      <x v="4"/>
    </i>
    <i>
      <x v="5"/>
    </i>
    <i t="grand">
      <x/>
    </i>
  </rowItems>
  <colFields count="1">
    <field x="11"/>
  </colFields>
  <colItems count="10">
    <i>
      <x/>
    </i>
    <i>
      <x v="1"/>
    </i>
    <i>
      <x v="2"/>
    </i>
    <i>
      <x v="3"/>
    </i>
    <i>
      <x v="4"/>
    </i>
    <i>
      <x v="5"/>
    </i>
    <i>
      <x v="6"/>
    </i>
    <i>
      <x v="7"/>
    </i>
    <i>
      <x v="8"/>
    </i>
    <i t="grand">
      <x/>
    </i>
  </colItems>
  <dataFields count="1">
    <dataField name="Count of College" fld="1" subtotal="count" baseField="0" baseItem="0"/>
  </dataFields>
  <formats count="1">
    <format dxfId="1">
      <pivotArea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hyperlink" Target="http://extranet.cccco.edu/Portals/1/TRIS/Research/Accountability/ARCC2_0/Peer_groups_final.pdf" TargetMode="External"/><Relationship Id="rId2" Type="http://schemas.openxmlformats.org/officeDocument/2006/relationships/printerSettings" Target="../printerSettings/printerSettings1.bin"/><Relationship Id="rId3"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J2" sqref="J2"/>
    </sheetView>
  </sheetViews>
  <sheetFormatPr baseColWidth="10" defaultColWidth="8.6640625"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4"/>
  <sheetViews>
    <sheetView workbookViewId="0">
      <selection activeCell="B8" sqref="B8"/>
    </sheetView>
  </sheetViews>
  <sheetFormatPr baseColWidth="10" defaultColWidth="11.5" defaultRowHeight="15" x14ac:dyDescent="0.2"/>
  <cols>
    <col min="1" max="1" width="14.6640625" customWidth="1"/>
    <col min="2" max="8" width="9.6640625" customWidth="1"/>
    <col min="9" max="10" width="9.6640625" bestFit="1" customWidth="1"/>
    <col min="11" max="11" width="10.5" bestFit="1" customWidth="1"/>
    <col min="12" max="15" width="17.5" customWidth="1"/>
    <col min="16" max="16" width="22.33203125" customWidth="1"/>
    <col min="17" max="17" width="22.1640625" customWidth="1"/>
    <col min="18" max="44" width="11.83203125" customWidth="1"/>
    <col min="45" max="102" width="11.83203125" bestFit="1" customWidth="1"/>
    <col min="103" max="103" width="10.5" customWidth="1"/>
  </cols>
  <sheetData>
    <row r="6" spans="1:11" x14ac:dyDescent="0.2">
      <c r="A6" s="80" t="s">
        <v>1515</v>
      </c>
      <c r="B6" s="80" t="s">
        <v>610</v>
      </c>
      <c r="C6" s="78"/>
      <c r="D6" s="78"/>
      <c r="E6" s="78"/>
      <c r="F6" s="78"/>
      <c r="G6" s="78"/>
      <c r="H6" s="78"/>
      <c r="I6" s="78"/>
      <c r="J6" s="78"/>
      <c r="K6" s="79"/>
    </row>
    <row r="7" spans="1:11" x14ac:dyDescent="0.2">
      <c r="A7" s="80" t="s">
        <v>1399</v>
      </c>
      <c r="B7" s="77" t="s">
        <v>602</v>
      </c>
      <c r="C7" s="83" t="s">
        <v>603</v>
      </c>
      <c r="D7" s="83" t="s">
        <v>604</v>
      </c>
      <c r="E7" s="83" t="s">
        <v>605</v>
      </c>
      <c r="F7" s="83" t="s">
        <v>606</v>
      </c>
      <c r="G7" s="83" t="s">
        <v>607</v>
      </c>
      <c r="H7" s="83" t="s">
        <v>608</v>
      </c>
      <c r="I7" s="83" t="s">
        <v>609</v>
      </c>
      <c r="J7" s="83" t="s">
        <v>345</v>
      </c>
      <c r="K7" s="84" t="s">
        <v>1514</v>
      </c>
    </row>
    <row r="8" spans="1:11" x14ac:dyDescent="0.2">
      <c r="A8" s="77">
        <v>1</v>
      </c>
      <c r="B8" s="85">
        <v>20</v>
      </c>
      <c r="C8" s="86">
        <v>20</v>
      </c>
      <c r="D8" s="86">
        <v>20</v>
      </c>
      <c r="E8" s="86">
        <v>20</v>
      </c>
      <c r="F8" s="86">
        <v>20</v>
      </c>
      <c r="G8" s="86">
        <v>20</v>
      </c>
      <c r="H8" s="86">
        <v>20</v>
      </c>
      <c r="I8" s="86">
        <v>20</v>
      </c>
      <c r="J8" s="86">
        <v>20</v>
      </c>
      <c r="K8" s="87">
        <v>180</v>
      </c>
    </row>
    <row r="9" spans="1:11" x14ac:dyDescent="0.2">
      <c r="A9" s="81">
        <v>2</v>
      </c>
      <c r="B9" s="88">
        <v>24</v>
      </c>
      <c r="C9" s="47">
        <v>24</v>
      </c>
      <c r="D9" s="47">
        <v>24</v>
      </c>
      <c r="E9" s="47">
        <v>24</v>
      </c>
      <c r="F9" s="47">
        <v>24</v>
      </c>
      <c r="G9" s="47">
        <v>24</v>
      </c>
      <c r="H9" s="47">
        <v>24</v>
      </c>
      <c r="I9" s="47">
        <v>24</v>
      </c>
      <c r="J9" s="47">
        <v>24</v>
      </c>
      <c r="K9" s="89">
        <v>216</v>
      </c>
    </row>
    <row r="10" spans="1:11" x14ac:dyDescent="0.2">
      <c r="A10" s="81">
        <v>3</v>
      </c>
      <c r="B10" s="88">
        <v>24</v>
      </c>
      <c r="C10" s="47">
        <v>24</v>
      </c>
      <c r="D10" s="47">
        <v>24</v>
      </c>
      <c r="E10" s="47">
        <v>24</v>
      </c>
      <c r="F10" s="47">
        <v>24</v>
      </c>
      <c r="G10" s="47">
        <v>24</v>
      </c>
      <c r="H10" s="47">
        <v>24</v>
      </c>
      <c r="I10" s="47">
        <v>24</v>
      </c>
      <c r="J10" s="47">
        <v>24</v>
      </c>
      <c r="K10" s="89">
        <v>216</v>
      </c>
    </row>
    <row r="11" spans="1:11" x14ac:dyDescent="0.2">
      <c r="A11" s="81">
        <v>4</v>
      </c>
      <c r="B11" s="88">
        <v>28</v>
      </c>
      <c r="C11" s="47">
        <v>28</v>
      </c>
      <c r="D11" s="47">
        <v>28</v>
      </c>
      <c r="E11" s="47">
        <v>28</v>
      </c>
      <c r="F11" s="47">
        <v>28</v>
      </c>
      <c r="G11" s="47">
        <v>28</v>
      </c>
      <c r="H11" s="47">
        <v>28</v>
      </c>
      <c r="I11" s="47">
        <v>28</v>
      </c>
      <c r="J11" s="47">
        <v>28</v>
      </c>
      <c r="K11" s="89">
        <v>252</v>
      </c>
    </row>
    <row r="12" spans="1:11" x14ac:dyDescent="0.2">
      <c r="A12" s="81">
        <v>5</v>
      </c>
      <c r="B12" s="88">
        <v>8</v>
      </c>
      <c r="C12" s="47">
        <v>8</v>
      </c>
      <c r="D12" s="47">
        <v>8</v>
      </c>
      <c r="E12" s="47">
        <v>8</v>
      </c>
      <c r="F12" s="47">
        <v>8</v>
      </c>
      <c r="G12" s="47">
        <v>8</v>
      </c>
      <c r="H12" s="47">
        <v>8</v>
      </c>
      <c r="I12" s="47">
        <v>8</v>
      </c>
      <c r="J12" s="47">
        <v>8</v>
      </c>
      <c r="K12" s="89">
        <v>72</v>
      </c>
    </row>
    <row r="13" spans="1:11" x14ac:dyDescent="0.2">
      <c r="A13" s="81">
        <v>6</v>
      </c>
      <c r="B13" s="88">
        <v>10</v>
      </c>
      <c r="C13" s="47">
        <v>10</v>
      </c>
      <c r="D13" s="47">
        <v>10</v>
      </c>
      <c r="E13" s="47">
        <v>10</v>
      </c>
      <c r="F13" s="47">
        <v>10</v>
      </c>
      <c r="G13" s="47">
        <v>10</v>
      </c>
      <c r="H13" s="47">
        <v>10</v>
      </c>
      <c r="I13" s="47">
        <v>10</v>
      </c>
      <c r="J13" s="47">
        <v>10</v>
      </c>
      <c r="K13" s="89">
        <v>90</v>
      </c>
    </row>
    <row r="14" spans="1:11" x14ac:dyDescent="0.2">
      <c r="A14" s="82" t="s">
        <v>1514</v>
      </c>
      <c r="B14" s="90">
        <v>114</v>
      </c>
      <c r="C14" s="91">
        <v>114</v>
      </c>
      <c r="D14" s="91">
        <v>114</v>
      </c>
      <c r="E14" s="91">
        <v>114</v>
      </c>
      <c r="F14" s="91">
        <v>114</v>
      </c>
      <c r="G14" s="91">
        <v>114</v>
      </c>
      <c r="H14" s="91">
        <v>114</v>
      </c>
      <c r="I14" s="91">
        <v>114</v>
      </c>
      <c r="J14" s="91">
        <v>114</v>
      </c>
      <c r="K14" s="92">
        <v>1026</v>
      </c>
    </row>
  </sheetData>
  <phoneticPr fontId="18"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O1027"/>
  <sheetViews>
    <sheetView topLeftCell="C1" workbookViewId="0">
      <pane ySplit="1" topLeftCell="A2" activePane="bottomLeft" state="frozen"/>
      <selection activeCell="GD1" sqref="GD1"/>
      <selection pane="bottomLeft" activeCell="C1" sqref="C1"/>
    </sheetView>
  </sheetViews>
  <sheetFormatPr baseColWidth="10" defaultColWidth="11.5" defaultRowHeight="15" x14ac:dyDescent="0.2"/>
  <cols>
    <col min="1" max="1" width="24.1640625" style="1" bestFit="1" customWidth="1"/>
    <col min="2" max="2" width="18.5" style="1" bestFit="1" customWidth="1"/>
    <col min="3" max="3" width="10.6640625" style="1" customWidth="1"/>
    <col min="4" max="4" width="22.5" style="1" customWidth="1"/>
    <col min="5" max="5" width="11.83203125" style="1" customWidth="1"/>
    <col min="6" max="6" width="11.1640625" style="1" customWidth="1"/>
    <col min="7" max="7" width="10.5" style="1" customWidth="1"/>
    <col min="8" max="8" width="9.83203125" style="1" customWidth="1"/>
    <col min="9" max="9" width="8.6640625" style="1" customWidth="1"/>
    <col min="10" max="10" width="9.6640625" style="1" customWidth="1"/>
    <col min="11" max="14" width="11.5" style="1" customWidth="1"/>
    <col min="15" max="179" width="11.5" style="1"/>
    <col min="180" max="180" width="13.33203125" style="1" bestFit="1" customWidth="1"/>
    <col min="181" max="273" width="11.5" style="1"/>
    <col min="274" max="274" width="11.5" style="43"/>
    <col min="275" max="16384" width="11.5" style="1"/>
  </cols>
  <sheetData>
    <row r="1" spans="1:275" s="59" customFormat="1" ht="75" x14ac:dyDescent="0.2">
      <c r="A1" s="41" t="s">
        <v>949</v>
      </c>
      <c r="B1" s="41" t="s">
        <v>950</v>
      </c>
      <c r="C1" s="75" t="s">
        <v>1398</v>
      </c>
      <c r="D1" s="41" t="s">
        <v>654</v>
      </c>
      <c r="E1" s="41" t="s">
        <v>1399</v>
      </c>
      <c r="F1" s="41" t="s">
        <v>1400</v>
      </c>
      <c r="G1" s="40" t="s">
        <v>1401</v>
      </c>
      <c r="H1" s="40" t="s">
        <v>1402</v>
      </c>
      <c r="I1" s="40" t="s">
        <v>1403</v>
      </c>
      <c r="J1" s="40" t="s">
        <v>1404</v>
      </c>
      <c r="K1" s="41" t="s">
        <v>601</v>
      </c>
      <c r="L1" s="41" t="s">
        <v>610</v>
      </c>
      <c r="M1" s="41" t="s">
        <v>630</v>
      </c>
      <c r="N1" s="41" t="s">
        <v>631</v>
      </c>
      <c r="O1" s="41" t="s">
        <v>632</v>
      </c>
      <c r="P1" s="41" t="s">
        <v>633</v>
      </c>
      <c r="Q1" s="41" t="s">
        <v>634</v>
      </c>
      <c r="R1" s="41" t="s">
        <v>635</v>
      </c>
      <c r="S1" s="41" t="s">
        <v>636</v>
      </c>
      <c r="T1" s="57" t="s">
        <v>637</v>
      </c>
      <c r="U1" s="41" t="s">
        <v>1251</v>
      </c>
      <c r="V1" s="56" t="s">
        <v>556</v>
      </c>
      <c r="W1" s="41" t="s">
        <v>1252</v>
      </c>
      <c r="X1" s="41" t="s">
        <v>1253</v>
      </c>
      <c r="Y1" s="41" t="s">
        <v>557</v>
      </c>
      <c r="Z1" s="41" t="s">
        <v>558</v>
      </c>
      <c r="AA1" s="41" t="s">
        <v>1254</v>
      </c>
      <c r="AB1" s="41" t="s">
        <v>1255</v>
      </c>
      <c r="AC1" s="41" t="s">
        <v>1256</v>
      </c>
      <c r="AD1" s="41" t="s">
        <v>1257</v>
      </c>
      <c r="AE1" s="41" t="s">
        <v>559</v>
      </c>
      <c r="AF1" s="41" t="s">
        <v>1258</v>
      </c>
      <c r="AG1" s="56" t="s">
        <v>560</v>
      </c>
      <c r="AH1" s="41" t="s">
        <v>1259</v>
      </c>
      <c r="AI1" s="41" t="s">
        <v>1260</v>
      </c>
      <c r="AJ1" s="41" t="s">
        <v>1373</v>
      </c>
      <c r="AK1" s="41" t="s">
        <v>1374</v>
      </c>
      <c r="AL1" s="41" t="s">
        <v>978</v>
      </c>
      <c r="AM1" s="41" t="s">
        <v>979</v>
      </c>
      <c r="AN1" s="41" t="s">
        <v>980</v>
      </c>
      <c r="AO1" s="41" t="s">
        <v>981</v>
      </c>
      <c r="AP1" s="41" t="s">
        <v>1375</v>
      </c>
      <c r="AQ1" s="41" t="s">
        <v>982</v>
      </c>
      <c r="AR1" s="58" t="s">
        <v>561</v>
      </c>
      <c r="AS1" s="41" t="s">
        <v>983</v>
      </c>
      <c r="AT1" s="41" t="s">
        <v>984</v>
      </c>
      <c r="AU1" s="41" t="s">
        <v>906</v>
      </c>
      <c r="AV1" s="41" t="s">
        <v>907</v>
      </c>
      <c r="AW1" s="41" t="s">
        <v>985</v>
      </c>
      <c r="AX1" s="41" t="s">
        <v>986</v>
      </c>
      <c r="AY1" s="41" t="s">
        <v>987</v>
      </c>
      <c r="AZ1" s="41" t="s">
        <v>988</v>
      </c>
      <c r="BA1" s="41" t="s">
        <v>908</v>
      </c>
      <c r="BB1" s="41" t="s">
        <v>989</v>
      </c>
      <c r="BC1" s="44" t="s">
        <v>562</v>
      </c>
      <c r="BD1" s="41" t="s">
        <v>990</v>
      </c>
      <c r="BE1" s="41" t="s">
        <v>991</v>
      </c>
      <c r="BF1" s="41" t="s">
        <v>1363</v>
      </c>
      <c r="BG1" s="41" t="s">
        <v>1364</v>
      </c>
      <c r="BH1" s="41" t="s">
        <v>992</v>
      </c>
      <c r="BI1" s="41" t="s">
        <v>993</v>
      </c>
      <c r="BJ1" s="41" t="s">
        <v>946</v>
      </c>
      <c r="BK1" s="41" t="s">
        <v>947</v>
      </c>
      <c r="BL1" s="41" t="s">
        <v>1365</v>
      </c>
      <c r="BM1" s="58" t="s">
        <v>563</v>
      </c>
      <c r="BN1" s="58" t="s">
        <v>564</v>
      </c>
      <c r="BO1" s="58" t="s">
        <v>565</v>
      </c>
      <c r="BP1" s="58" t="s">
        <v>566</v>
      </c>
      <c r="BQ1" s="58" t="s">
        <v>567</v>
      </c>
      <c r="BR1" s="58" t="s">
        <v>568</v>
      </c>
      <c r="BS1" s="58" t="s">
        <v>569</v>
      </c>
      <c r="BT1" s="58" t="s">
        <v>570</v>
      </c>
      <c r="BU1" s="58" t="s">
        <v>571</v>
      </c>
      <c r="BV1" s="58" t="s">
        <v>572</v>
      </c>
      <c r="BW1" s="58" t="s">
        <v>573</v>
      </c>
      <c r="BX1" s="58" t="s">
        <v>574</v>
      </c>
      <c r="BY1" s="58" t="s">
        <v>575</v>
      </c>
      <c r="BZ1" s="58" t="s">
        <v>576</v>
      </c>
      <c r="CA1" s="58" t="s">
        <v>577</v>
      </c>
      <c r="CB1" s="58" t="s">
        <v>578</v>
      </c>
      <c r="CC1" s="58" t="s">
        <v>579</v>
      </c>
      <c r="CD1" s="58" t="s">
        <v>580</v>
      </c>
      <c r="CE1" s="58" t="s">
        <v>581</v>
      </c>
      <c r="CF1" s="58" t="s">
        <v>641</v>
      </c>
      <c r="CG1" s="58" t="s">
        <v>642</v>
      </c>
      <c r="CH1" s="58" t="s">
        <v>643</v>
      </c>
      <c r="CI1" s="58" t="s">
        <v>644</v>
      </c>
      <c r="CJ1" s="58" t="s">
        <v>645</v>
      </c>
      <c r="CK1" s="58" t="s">
        <v>646</v>
      </c>
      <c r="CL1" s="58" t="s">
        <v>588</v>
      </c>
      <c r="CM1" s="58" t="s">
        <v>589</v>
      </c>
      <c r="CN1" s="58" t="s">
        <v>590</v>
      </c>
      <c r="CO1" s="58" t="s">
        <v>591</v>
      </c>
      <c r="CP1" s="58" t="s">
        <v>592</v>
      </c>
      <c r="CQ1" s="58" t="s">
        <v>593</v>
      </c>
      <c r="CR1" s="58" t="s">
        <v>594</v>
      </c>
      <c r="CS1" s="58" t="s">
        <v>647</v>
      </c>
      <c r="CT1" s="58" t="s">
        <v>648</v>
      </c>
      <c r="CU1" s="58" t="s">
        <v>513</v>
      </c>
      <c r="CV1" s="58" t="s">
        <v>514</v>
      </c>
      <c r="CW1" s="58" t="s">
        <v>515</v>
      </c>
      <c r="CX1" s="58" t="s">
        <v>516</v>
      </c>
      <c r="CY1" s="58" t="s">
        <v>517</v>
      </c>
      <c r="CZ1" s="58" t="s">
        <v>518</v>
      </c>
      <c r="DA1" s="58" t="s">
        <v>519</v>
      </c>
      <c r="DB1" s="58" t="s">
        <v>520</v>
      </c>
      <c r="DC1" s="58" t="s">
        <v>521</v>
      </c>
      <c r="DD1" s="58" t="s">
        <v>522</v>
      </c>
      <c r="DE1" s="58" t="s">
        <v>523</v>
      </c>
      <c r="DF1" s="58" t="s">
        <v>524</v>
      </c>
      <c r="DG1" s="58" t="s">
        <v>525</v>
      </c>
      <c r="DH1" s="58" t="s">
        <v>526</v>
      </c>
      <c r="DI1" s="58" t="s">
        <v>527</v>
      </c>
      <c r="DJ1" s="58" t="s">
        <v>528</v>
      </c>
      <c r="DK1" s="58" t="s">
        <v>529</v>
      </c>
      <c r="DL1" s="58" t="s">
        <v>530</v>
      </c>
      <c r="DM1" s="58" t="s">
        <v>531</v>
      </c>
      <c r="DN1" s="58" t="s">
        <v>532</v>
      </c>
      <c r="DO1" s="58" t="s">
        <v>533</v>
      </c>
      <c r="DP1" s="58" t="s">
        <v>534</v>
      </c>
      <c r="DQ1" s="58" t="s">
        <v>535</v>
      </c>
      <c r="DR1" s="58" t="s">
        <v>536</v>
      </c>
      <c r="DS1" s="58" t="s">
        <v>537</v>
      </c>
      <c r="DT1" s="58" t="s">
        <v>538</v>
      </c>
      <c r="DU1" s="58" t="s">
        <v>539</v>
      </c>
      <c r="DV1" s="58" t="s">
        <v>540</v>
      </c>
      <c r="DW1" s="58" t="s">
        <v>541</v>
      </c>
      <c r="DX1" s="58" t="s">
        <v>611</v>
      </c>
      <c r="DY1" s="58" t="s">
        <v>612</v>
      </c>
      <c r="DZ1" s="58" t="s">
        <v>1367</v>
      </c>
      <c r="EA1" s="58" t="s">
        <v>613</v>
      </c>
      <c r="EB1" s="58" t="s">
        <v>614</v>
      </c>
      <c r="EC1" s="58" t="s">
        <v>615</v>
      </c>
      <c r="ED1" s="58" t="s">
        <v>548</v>
      </c>
      <c r="EE1" s="58" t="s">
        <v>550</v>
      </c>
      <c r="EF1" s="58" t="s">
        <v>551</v>
      </c>
      <c r="EG1" s="58" t="s">
        <v>552</v>
      </c>
      <c r="EH1" s="58" t="s">
        <v>629</v>
      </c>
      <c r="EI1" s="58" t="s">
        <v>554</v>
      </c>
      <c r="EJ1" s="58" t="s">
        <v>555</v>
      </c>
      <c r="EK1" s="58" t="s">
        <v>466</v>
      </c>
      <c r="EL1" s="58" t="s">
        <v>467</v>
      </c>
      <c r="EM1" s="58" t="s">
        <v>468</v>
      </c>
      <c r="EN1" s="58" t="s">
        <v>469</v>
      </c>
      <c r="EO1" s="58" t="s">
        <v>471</v>
      </c>
      <c r="EP1" s="58" t="s">
        <v>472</v>
      </c>
      <c r="EQ1" s="58" t="s">
        <v>473</v>
      </c>
      <c r="ER1" s="58" t="s">
        <v>474</v>
      </c>
      <c r="ES1" s="58" t="s">
        <v>475</v>
      </c>
      <c r="ET1" s="58" t="s">
        <v>476</v>
      </c>
      <c r="EU1" s="58" t="s">
        <v>477</v>
      </c>
      <c r="EV1" s="58" t="s">
        <v>478</v>
      </c>
      <c r="EW1" s="58" t="s">
        <v>479</v>
      </c>
      <c r="EX1" s="58" t="s">
        <v>480</v>
      </c>
      <c r="EY1" s="58" t="s">
        <v>482</v>
      </c>
      <c r="EZ1" s="58" t="s">
        <v>483</v>
      </c>
      <c r="FA1" s="58" t="s">
        <v>484</v>
      </c>
      <c r="FB1" s="58" t="s">
        <v>485</v>
      </c>
      <c r="FC1" s="58" t="s">
        <v>486</v>
      </c>
      <c r="FD1" s="58" t="s">
        <v>905</v>
      </c>
      <c r="FE1" s="41" t="s">
        <v>951</v>
      </c>
      <c r="FF1" s="58" t="s">
        <v>487</v>
      </c>
      <c r="FG1" s="41" t="s">
        <v>952</v>
      </c>
      <c r="FH1" s="41" t="s">
        <v>1103</v>
      </c>
      <c r="FI1" s="41" t="s">
        <v>1369</v>
      </c>
      <c r="FJ1" s="41" t="s">
        <v>1370</v>
      </c>
      <c r="FK1" s="41" t="s">
        <v>1104</v>
      </c>
      <c r="FL1" s="41" t="s">
        <v>1105</v>
      </c>
      <c r="FM1" s="41" t="s">
        <v>1249</v>
      </c>
      <c r="FN1" s="41" t="s">
        <v>1250</v>
      </c>
      <c r="FO1" s="41" t="s">
        <v>1368</v>
      </c>
      <c r="FP1" s="41" t="s">
        <v>488</v>
      </c>
      <c r="FQ1" s="41" t="s">
        <v>489</v>
      </c>
      <c r="FR1" s="41" t="s">
        <v>490</v>
      </c>
      <c r="FS1" s="41" t="s">
        <v>491</v>
      </c>
      <c r="FT1" s="41" t="s">
        <v>492</v>
      </c>
      <c r="FU1" s="41" t="s">
        <v>493</v>
      </c>
      <c r="FV1" s="41" t="s">
        <v>494</v>
      </c>
      <c r="FW1" s="41" t="s">
        <v>582</v>
      </c>
      <c r="FX1" s="41" t="s">
        <v>583</v>
      </c>
      <c r="FY1" s="41" t="s">
        <v>584</v>
      </c>
      <c r="FZ1" s="41" t="s">
        <v>626</v>
      </c>
      <c r="GA1" s="41" t="s">
        <v>585</v>
      </c>
      <c r="GB1" s="41" t="s">
        <v>586</v>
      </c>
      <c r="GC1" s="41" t="s">
        <v>587</v>
      </c>
      <c r="GD1" s="41" t="s">
        <v>501</v>
      </c>
      <c r="GE1" s="41" t="s">
        <v>502</v>
      </c>
      <c r="GF1" s="41" t="s">
        <v>503</v>
      </c>
      <c r="GG1" s="41" t="s">
        <v>504</v>
      </c>
      <c r="GH1" s="41" t="s">
        <v>505</v>
      </c>
      <c r="GI1" s="41" t="s">
        <v>506</v>
      </c>
      <c r="GJ1" s="41" t="s">
        <v>507</v>
      </c>
      <c r="GK1" s="41" t="s">
        <v>508</v>
      </c>
      <c r="GL1" s="41" t="s">
        <v>595</v>
      </c>
      <c r="GM1" s="41" t="s">
        <v>510</v>
      </c>
      <c r="GN1" s="58" t="s">
        <v>511</v>
      </c>
      <c r="GO1" s="58" t="s">
        <v>512</v>
      </c>
      <c r="GP1" s="41" t="s">
        <v>407</v>
      </c>
      <c r="GQ1" s="41" t="s">
        <v>408</v>
      </c>
      <c r="GR1" s="41" t="s">
        <v>409</v>
      </c>
      <c r="GS1" s="41" t="s">
        <v>410</v>
      </c>
      <c r="GT1" s="41" t="s">
        <v>411</v>
      </c>
      <c r="GU1" s="41" t="s">
        <v>412</v>
      </c>
      <c r="GV1" s="41" t="s">
        <v>413</v>
      </c>
      <c r="GW1" s="41" t="s">
        <v>414</v>
      </c>
      <c r="GX1" s="41" t="s">
        <v>415</v>
      </c>
      <c r="GY1" s="41" t="s">
        <v>416</v>
      </c>
      <c r="GZ1" s="41" t="s">
        <v>417</v>
      </c>
      <c r="HA1" s="41" t="s">
        <v>418</v>
      </c>
      <c r="HB1" s="41" t="s">
        <v>419</v>
      </c>
      <c r="HC1" s="41" t="s">
        <v>420</v>
      </c>
      <c r="HD1" s="41" t="s">
        <v>421</v>
      </c>
      <c r="HE1" s="41" t="s">
        <v>422</v>
      </c>
      <c r="HF1" s="41" t="s">
        <v>423</v>
      </c>
      <c r="HG1" s="58" t="s">
        <v>424</v>
      </c>
      <c r="HH1" s="58" t="s">
        <v>425</v>
      </c>
      <c r="HI1" s="44" t="s">
        <v>426</v>
      </c>
      <c r="HJ1" s="41" t="s">
        <v>427</v>
      </c>
      <c r="HK1" s="41" t="s">
        <v>428</v>
      </c>
      <c r="HL1" s="41" t="s">
        <v>429</v>
      </c>
      <c r="HM1" s="41" t="s">
        <v>430</v>
      </c>
      <c r="HN1" s="41" t="s">
        <v>431</v>
      </c>
      <c r="HO1" s="41" t="s">
        <v>995</v>
      </c>
      <c r="HP1" s="41" t="s">
        <v>996</v>
      </c>
      <c r="HQ1" s="41" t="s">
        <v>997</v>
      </c>
      <c r="HR1" s="41" t="s">
        <v>998</v>
      </c>
      <c r="HS1" s="41" t="s">
        <v>999</v>
      </c>
      <c r="HT1" s="41" t="s">
        <v>1000</v>
      </c>
      <c r="HU1" s="41" t="s">
        <v>1001</v>
      </c>
      <c r="HV1" s="41" t="s">
        <v>1002</v>
      </c>
      <c r="HW1" s="41" t="s">
        <v>994</v>
      </c>
      <c r="HX1" s="41" t="s">
        <v>432</v>
      </c>
      <c r="HY1" s="41" t="s">
        <v>433</v>
      </c>
      <c r="HZ1" s="41" t="s">
        <v>434</v>
      </c>
      <c r="IA1" s="41" t="s">
        <v>435</v>
      </c>
      <c r="IB1" s="41" t="s">
        <v>436</v>
      </c>
      <c r="IC1" s="41" t="s">
        <v>437</v>
      </c>
      <c r="ID1" s="41" t="s">
        <v>438</v>
      </c>
      <c r="IE1" s="41" t="s">
        <v>439</v>
      </c>
      <c r="IF1" s="41" t="s">
        <v>440</v>
      </c>
      <c r="IG1" s="41" t="s">
        <v>441</v>
      </c>
      <c r="IH1" s="41" t="s">
        <v>442</v>
      </c>
      <c r="II1" s="41" t="s">
        <v>443</v>
      </c>
      <c r="IJ1" s="41" t="s">
        <v>542</v>
      </c>
      <c r="IK1" s="41" t="s">
        <v>543</v>
      </c>
      <c r="IL1" s="41" t="s">
        <v>544</v>
      </c>
      <c r="IM1" s="41" t="s">
        <v>545</v>
      </c>
      <c r="IN1" s="58" t="s">
        <v>546</v>
      </c>
      <c r="IO1" s="41" t="s">
        <v>547</v>
      </c>
      <c r="IP1" s="41" t="s">
        <v>454</v>
      </c>
      <c r="IQ1" s="41" t="s">
        <v>455</v>
      </c>
      <c r="IR1" s="41" t="s">
        <v>456</v>
      </c>
      <c r="IS1" s="41" t="s">
        <v>909</v>
      </c>
      <c r="IT1" s="41" t="s">
        <v>910</v>
      </c>
      <c r="IU1" s="41" t="s">
        <v>911</v>
      </c>
      <c r="IV1" s="41" t="s">
        <v>912</v>
      </c>
      <c r="IW1" s="41" t="s">
        <v>772</v>
      </c>
      <c r="IX1" s="41" t="s">
        <v>773</v>
      </c>
      <c r="IY1" s="56" t="s">
        <v>457</v>
      </c>
      <c r="IZ1" s="41" t="s">
        <v>774</v>
      </c>
      <c r="JA1" s="41" t="s">
        <v>775</v>
      </c>
      <c r="JB1" s="41" t="s">
        <v>703</v>
      </c>
      <c r="JC1" s="58" t="s">
        <v>458</v>
      </c>
      <c r="JD1" s="58" t="s">
        <v>459</v>
      </c>
      <c r="JE1" s="58" t="s">
        <v>460</v>
      </c>
      <c r="JF1" s="58" t="s">
        <v>461</v>
      </c>
      <c r="JG1" s="58" t="s">
        <v>553</v>
      </c>
      <c r="JH1" s="58" t="s">
        <v>463</v>
      </c>
      <c r="JI1" s="58" t="s">
        <v>464</v>
      </c>
      <c r="JJ1" s="58" t="s">
        <v>465</v>
      </c>
      <c r="JK1" s="58" t="s">
        <v>343</v>
      </c>
      <c r="JL1" s="58" t="s">
        <v>344</v>
      </c>
      <c r="JM1" s="58" t="s">
        <v>255</v>
      </c>
      <c r="JN1" s="60" t="s">
        <v>24</v>
      </c>
      <c r="JO1" s="41" t="s">
        <v>25</v>
      </c>
    </row>
    <row r="2" spans="1:275" x14ac:dyDescent="0.2">
      <c r="A2" s="1" t="s">
        <v>853</v>
      </c>
      <c r="B2" s="24" t="s">
        <v>1317</v>
      </c>
      <c r="C2" s="76" t="s">
        <v>1405</v>
      </c>
      <c r="D2" s="14" t="s">
        <v>656</v>
      </c>
      <c r="E2">
        <v>3</v>
      </c>
      <c r="F2" s="46">
        <v>0.61397809541488768</v>
      </c>
      <c r="G2" s="46">
        <v>0.16502691665119731</v>
      </c>
      <c r="H2" s="46">
        <v>0.34</v>
      </c>
      <c r="I2">
        <v>7.7</v>
      </c>
      <c r="J2">
        <v>18.899999999999999</v>
      </c>
      <c r="K2" s="24">
        <v>20060</v>
      </c>
      <c r="L2" s="24" t="s">
        <v>602</v>
      </c>
      <c r="M2" s="37">
        <v>3303.9342857142519</v>
      </c>
      <c r="N2" s="25"/>
      <c r="O2" s="26">
        <v>4</v>
      </c>
      <c r="P2" s="26">
        <v>30</v>
      </c>
      <c r="Q2" s="26">
        <v>230</v>
      </c>
      <c r="R2" s="26">
        <v>0</v>
      </c>
      <c r="S2" s="26">
        <v>14</v>
      </c>
      <c r="T2" s="31" t="s">
        <v>1244</v>
      </c>
      <c r="U2" s="25">
        <v>2000</v>
      </c>
      <c r="V2" s="25"/>
      <c r="W2" s="25">
        <v>45000</v>
      </c>
      <c r="X2" s="25">
        <v>0</v>
      </c>
      <c r="Y2" s="25">
        <v>0</v>
      </c>
      <c r="Z2" s="25">
        <v>0</v>
      </c>
      <c r="AA2" s="25"/>
      <c r="AB2" s="25"/>
      <c r="AC2" s="25">
        <v>0</v>
      </c>
      <c r="AD2" s="25"/>
      <c r="AE2" s="25">
        <v>47000</v>
      </c>
      <c r="AF2" s="25">
        <v>5000</v>
      </c>
      <c r="AG2" s="25"/>
      <c r="AH2" s="25">
        <v>0</v>
      </c>
      <c r="AI2" s="25">
        <v>0</v>
      </c>
      <c r="AJ2" s="25">
        <v>0</v>
      </c>
      <c r="AK2" s="25">
        <v>0</v>
      </c>
      <c r="AL2" s="25"/>
      <c r="AM2" s="25"/>
      <c r="AN2" s="25">
        <v>0</v>
      </c>
      <c r="AO2" s="25">
        <v>0</v>
      </c>
      <c r="AP2" s="25">
        <v>5000</v>
      </c>
      <c r="AQ2" s="25">
        <v>0</v>
      </c>
      <c r="AR2" s="25"/>
      <c r="AS2" s="25">
        <v>0</v>
      </c>
      <c r="AT2" s="25">
        <v>0</v>
      </c>
      <c r="AU2" s="25">
        <v>0</v>
      </c>
      <c r="AV2" s="25">
        <v>0</v>
      </c>
      <c r="AW2" s="25"/>
      <c r="AX2" s="25"/>
      <c r="AY2" s="25">
        <v>0</v>
      </c>
      <c r="AZ2" s="25">
        <v>125</v>
      </c>
      <c r="BA2" s="25">
        <v>125</v>
      </c>
      <c r="BB2" s="25">
        <v>0</v>
      </c>
      <c r="BC2" s="25"/>
      <c r="BD2" s="25">
        <v>0</v>
      </c>
      <c r="BE2" s="25">
        <v>0</v>
      </c>
      <c r="BF2" s="25">
        <v>0</v>
      </c>
      <c r="BG2" s="25">
        <v>0</v>
      </c>
      <c r="BH2" s="25"/>
      <c r="BI2" s="25"/>
      <c r="BJ2" s="25">
        <v>0</v>
      </c>
      <c r="BK2" s="25">
        <v>0</v>
      </c>
      <c r="BL2" s="25">
        <v>0</v>
      </c>
      <c r="BM2" s="25"/>
      <c r="BN2" s="25"/>
      <c r="BO2" s="25"/>
      <c r="BP2" s="25"/>
      <c r="BQ2" s="25"/>
      <c r="BR2" s="25"/>
      <c r="BS2" s="25"/>
      <c r="BT2" s="25"/>
      <c r="BU2" s="25"/>
      <c r="BV2" s="25"/>
      <c r="BW2" s="25"/>
      <c r="BX2" s="25"/>
      <c r="BY2" s="25"/>
      <c r="BZ2" s="25"/>
      <c r="CA2" s="25"/>
      <c r="CB2" s="25"/>
      <c r="CC2" s="25"/>
      <c r="CD2" s="25"/>
      <c r="CE2" s="25"/>
      <c r="CF2" s="25"/>
      <c r="CG2" s="25"/>
      <c r="CH2" s="25"/>
      <c r="CI2" s="25">
        <v>0</v>
      </c>
      <c r="CJ2" s="25"/>
      <c r="CK2" s="25">
        <v>0</v>
      </c>
      <c r="CL2" s="25">
        <v>0</v>
      </c>
      <c r="CM2" s="25">
        <v>0</v>
      </c>
      <c r="CN2" s="25"/>
      <c r="CO2" s="25"/>
      <c r="CP2" s="25">
        <v>36697</v>
      </c>
      <c r="CQ2" s="25">
        <v>0</v>
      </c>
      <c r="CR2" s="25">
        <v>0</v>
      </c>
      <c r="CS2" s="25">
        <v>36697</v>
      </c>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v>2000</v>
      </c>
      <c r="FF2" s="25"/>
      <c r="FG2" s="25"/>
      <c r="FH2" s="25"/>
      <c r="FI2" s="25"/>
      <c r="FJ2" s="25"/>
      <c r="FK2" s="25"/>
      <c r="FL2" s="25"/>
      <c r="FM2" s="25"/>
      <c r="FN2" s="25"/>
      <c r="FO2" s="25"/>
      <c r="FP2" s="25">
        <v>52125</v>
      </c>
      <c r="FQ2" s="25">
        <v>36697</v>
      </c>
      <c r="FR2" s="25">
        <v>88822</v>
      </c>
      <c r="FS2" s="26" t="s">
        <v>1298</v>
      </c>
      <c r="FT2" s="26" t="s">
        <v>1336</v>
      </c>
      <c r="FU2" s="26" t="s">
        <v>1344</v>
      </c>
      <c r="FV2" s="26"/>
      <c r="FW2" s="1" t="s">
        <v>1279</v>
      </c>
      <c r="FX2" s="26"/>
      <c r="GA2" s="25">
        <v>165</v>
      </c>
      <c r="GB2" s="25"/>
      <c r="GC2" s="25">
        <v>63</v>
      </c>
      <c r="GD2" s="25"/>
      <c r="GE2" s="25">
        <v>35664</v>
      </c>
      <c r="GF2" s="25">
        <v>0</v>
      </c>
      <c r="GG2" s="25">
        <v>0</v>
      </c>
      <c r="GH2" s="25">
        <v>35</v>
      </c>
      <c r="GI2" s="25"/>
      <c r="GJ2" s="25">
        <v>1</v>
      </c>
      <c r="GK2" s="25">
        <v>0</v>
      </c>
      <c r="GL2" s="25">
        <v>0</v>
      </c>
      <c r="GM2" s="25">
        <v>0</v>
      </c>
      <c r="GN2" s="25"/>
      <c r="GO2" s="25"/>
      <c r="GP2" s="25">
        <v>3</v>
      </c>
      <c r="GQ2" s="25">
        <v>4.3499999999999996</v>
      </c>
      <c r="GR2" s="27"/>
      <c r="GS2" s="27"/>
      <c r="GT2" s="28">
        <v>5</v>
      </c>
      <c r="GU2" s="28">
        <v>5.2</v>
      </c>
      <c r="GV2" s="25">
        <v>9.5500000000000007</v>
      </c>
      <c r="GW2" s="25">
        <v>0</v>
      </c>
      <c r="GX2" s="25">
        <v>5723</v>
      </c>
      <c r="GY2" s="26" t="s">
        <v>1058</v>
      </c>
      <c r="GZ2" s="25">
        <v>5101</v>
      </c>
      <c r="HA2" s="25">
        <v>20645</v>
      </c>
      <c r="HB2" s="25"/>
      <c r="HC2" s="25"/>
      <c r="HD2" s="25"/>
      <c r="HE2" s="25">
        <v>0</v>
      </c>
      <c r="HF2" s="25">
        <v>25746</v>
      </c>
      <c r="HG2" s="25"/>
      <c r="HH2" s="25"/>
      <c r="HI2" s="25">
        <v>0</v>
      </c>
      <c r="HJ2" s="25">
        <v>0</v>
      </c>
      <c r="HK2" s="25">
        <v>0</v>
      </c>
      <c r="HL2" s="25">
        <v>0</v>
      </c>
      <c r="HM2" s="25"/>
      <c r="HN2" s="25"/>
      <c r="HO2" s="25"/>
      <c r="HP2" s="25"/>
      <c r="HQ2" s="25"/>
      <c r="HR2" s="25"/>
      <c r="HS2" s="25"/>
      <c r="HT2" s="25"/>
      <c r="HU2" s="25"/>
      <c r="HV2" s="25"/>
      <c r="HW2" s="25"/>
      <c r="HX2" s="25"/>
      <c r="HY2" s="25"/>
      <c r="HZ2" s="25">
        <v>59</v>
      </c>
      <c r="IA2" s="25">
        <v>969</v>
      </c>
      <c r="IB2" s="25">
        <v>0</v>
      </c>
      <c r="IC2" s="25">
        <v>0</v>
      </c>
      <c r="ID2" s="25">
        <v>0</v>
      </c>
      <c r="IE2" s="25">
        <v>61</v>
      </c>
      <c r="IF2" s="25">
        <v>20</v>
      </c>
      <c r="IG2" s="25">
        <v>20</v>
      </c>
      <c r="IH2" s="25"/>
      <c r="II2" s="25">
        <v>0</v>
      </c>
      <c r="IJ2" s="25">
        <v>5</v>
      </c>
      <c r="IK2" s="25">
        <v>0</v>
      </c>
      <c r="IL2" s="25"/>
      <c r="IM2" s="25"/>
      <c r="IN2" s="25"/>
      <c r="IO2" s="25"/>
      <c r="IP2" s="25"/>
      <c r="IQ2" s="25"/>
      <c r="IR2" s="25">
        <v>0</v>
      </c>
      <c r="IS2" s="36">
        <f t="shared" ref="IS2:IS9" si="0">AE2/$FR2</f>
        <v>0.52914818400846642</v>
      </c>
      <c r="IT2" s="36">
        <f t="shared" ref="IT2:IT9" si="1">AP2/$FR2</f>
        <v>5.6292360000900675E-2</v>
      </c>
      <c r="IU2" s="36">
        <f t="shared" ref="IU2:IU9" si="2">BA2/$FR2</f>
        <v>1.407309000022517E-3</v>
      </c>
      <c r="IV2" s="36">
        <f t="shared" ref="IV2:IV9" si="3">BL2/$FR2</f>
        <v>0</v>
      </c>
      <c r="IW2" s="36">
        <f t="shared" ref="IW2:IW9" si="4">CS2/$FR2</f>
        <v>0.41315214699061042</v>
      </c>
      <c r="IX2" s="36">
        <f t="shared" ref="IX2:IX9" si="5">DZ2/$FR2</f>
        <v>0</v>
      </c>
      <c r="IY2" s="36"/>
      <c r="IZ2" s="36">
        <f t="shared" ref="IZ2:JB9" si="6">FO2/$FR2</f>
        <v>0</v>
      </c>
      <c r="JA2" s="36">
        <f t="shared" si="6"/>
        <v>0.58684785300938958</v>
      </c>
      <c r="JB2" s="36">
        <f t="shared" si="6"/>
        <v>0.41315214699061042</v>
      </c>
      <c r="JN2" s="43">
        <f t="shared" ref="JN2:JN65" si="7">M2/GV2</f>
        <v>345.96170531039286</v>
      </c>
      <c r="JO2" s="1" t="str">
        <f t="shared" ref="JO2:JO65" si="8">IF(M2&gt;20000,"Large",IF(M2&lt;10000,"Small","Medium"))</f>
        <v>Small</v>
      </c>
    </row>
    <row r="3" spans="1:275" x14ac:dyDescent="0.2">
      <c r="A3" s="1" t="s">
        <v>853</v>
      </c>
      <c r="B3" s="24" t="s">
        <v>1317</v>
      </c>
      <c r="C3" s="76" t="s">
        <v>1405</v>
      </c>
      <c r="D3" s="14" t="s">
        <v>656</v>
      </c>
      <c r="E3">
        <v>3</v>
      </c>
      <c r="F3" s="46">
        <v>0.61397809541488768</v>
      </c>
      <c r="G3" s="46">
        <v>0.16502691665119731</v>
      </c>
      <c r="H3" s="46">
        <v>0.34</v>
      </c>
      <c r="I3">
        <v>7.7</v>
      </c>
      <c r="J3">
        <v>18.899999999999999</v>
      </c>
      <c r="K3" s="24">
        <v>20070</v>
      </c>
      <c r="L3" s="24" t="s">
        <v>603</v>
      </c>
      <c r="M3" s="34">
        <v>3523.8108571428238</v>
      </c>
      <c r="N3" s="25"/>
      <c r="O3" s="26">
        <v>4</v>
      </c>
      <c r="P3" s="26">
        <v>30</v>
      </c>
      <c r="Q3" s="26">
        <v>230</v>
      </c>
      <c r="R3" s="26">
        <v>0</v>
      </c>
      <c r="S3" s="26">
        <v>14</v>
      </c>
      <c r="T3" s="31" t="s">
        <v>1244</v>
      </c>
      <c r="U3" s="25">
        <v>0</v>
      </c>
      <c r="V3" s="25"/>
      <c r="W3" s="25">
        <v>0</v>
      </c>
      <c r="X3" s="25">
        <v>20500</v>
      </c>
      <c r="Y3" s="25">
        <v>0</v>
      </c>
      <c r="Z3" s="25">
        <v>0</v>
      </c>
      <c r="AA3" s="25"/>
      <c r="AB3" s="25"/>
      <c r="AC3" s="25">
        <v>0</v>
      </c>
      <c r="AD3" s="25">
        <v>0</v>
      </c>
      <c r="AE3" s="25">
        <v>20500</v>
      </c>
      <c r="AF3" s="25">
        <v>0</v>
      </c>
      <c r="AG3" s="25"/>
      <c r="AH3" s="25">
        <v>0</v>
      </c>
      <c r="AI3" s="25">
        <v>0</v>
      </c>
      <c r="AJ3" s="25">
        <v>0</v>
      </c>
      <c r="AK3" s="25">
        <v>0</v>
      </c>
      <c r="AL3" s="25"/>
      <c r="AM3" s="25"/>
      <c r="AN3" s="25">
        <v>0</v>
      </c>
      <c r="AO3" s="25">
        <v>9000</v>
      </c>
      <c r="AP3" s="25">
        <v>9000</v>
      </c>
      <c r="AQ3" s="25">
        <v>0</v>
      </c>
      <c r="AR3" s="25"/>
      <c r="AS3" s="25">
        <v>0</v>
      </c>
      <c r="AT3" s="25">
        <v>0</v>
      </c>
      <c r="AU3" s="25">
        <v>0</v>
      </c>
      <c r="AV3" s="25">
        <v>0</v>
      </c>
      <c r="AW3" s="25"/>
      <c r="AX3" s="25"/>
      <c r="AY3" s="25">
        <v>0</v>
      </c>
      <c r="AZ3" s="25">
        <v>125</v>
      </c>
      <c r="BA3" s="25">
        <v>125</v>
      </c>
      <c r="BB3" s="25">
        <v>0</v>
      </c>
      <c r="BC3" s="25"/>
      <c r="BD3" s="25">
        <v>0</v>
      </c>
      <c r="BE3" s="25">
        <v>0</v>
      </c>
      <c r="BF3" s="25">
        <v>0</v>
      </c>
      <c r="BG3" s="25">
        <v>0</v>
      </c>
      <c r="BH3" s="25"/>
      <c r="BI3" s="25"/>
      <c r="BJ3" s="25">
        <v>0</v>
      </c>
      <c r="BK3" s="25">
        <v>0</v>
      </c>
      <c r="BL3" s="25">
        <v>0</v>
      </c>
      <c r="BM3" s="25"/>
      <c r="BN3" s="25"/>
      <c r="BO3" s="25"/>
      <c r="BP3" s="25"/>
      <c r="BQ3" s="25"/>
      <c r="BR3" s="25"/>
      <c r="BS3" s="25"/>
      <c r="BT3" s="25"/>
      <c r="BU3" s="25"/>
      <c r="BV3" s="25"/>
      <c r="BW3" s="25"/>
      <c r="BX3" s="25"/>
      <c r="BY3" s="25"/>
      <c r="BZ3" s="25"/>
      <c r="CA3" s="25"/>
      <c r="CB3" s="25"/>
      <c r="CC3" s="25"/>
      <c r="CD3" s="25"/>
      <c r="CE3" s="25"/>
      <c r="CF3" s="25"/>
      <c r="CG3" s="25"/>
      <c r="CH3" s="25"/>
      <c r="CI3" s="25">
        <v>4000</v>
      </c>
      <c r="CJ3" s="25"/>
      <c r="CK3" s="25">
        <v>0</v>
      </c>
      <c r="CL3" s="25">
        <v>0</v>
      </c>
      <c r="CM3" s="25">
        <v>0</v>
      </c>
      <c r="CN3" s="25"/>
      <c r="CO3" s="25"/>
      <c r="CP3" s="25">
        <v>36697</v>
      </c>
      <c r="CQ3" s="25">
        <v>0</v>
      </c>
      <c r="CR3" s="25">
        <v>0</v>
      </c>
      <c r="CS3" s="25">
        <v>40697</v>
      </c>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v>3400</v>
      </c>
      <c r="FF3" s="25"/>
      <c r="FG3" s="25">
        <v>0</v>
      </c>
      <c r="FH3" s="25">
        <v>6377</v>
      </c>
      <c r="FI3" s="25">
        <v>0</v>
      </c>
      <c r="FJ3" s="25">
        <v>0</v>
      </c>
      <c r="FK3" s="25"/>
      <c r="FL3" s="25"/>
      <c r="FM3" s="25">
        <v>0</v>
      </c>
      <c r="FN3" s="25">
        <v>0</v>
      </c>
      <c r="FO3" s="25">
        <v>9777</v>
      </c>
      <c r="FP3" s="25">
        <v>29625</v>
      </c>
      <c r="FQ3" s="25">
        <v>40697</v>
      </c>
      <c r="FR3" s="25">
        <v>80099</v>
      </c>
      <c r="FS3" s="26" t="s">
        <v>1298</v>
      </c>
      <c r="FT3" s="26" t="s">
        <v>1336</v>
      </c>
      <c r="FU3" s="26" t="s">
        <v>1344</v>
      </c>
      <c r="FV3" s="26"/>
      <c r="FW3" s="1" t="s">
        <v>1279</v>
      </c>
      <c r="FX3" s="26"/>
      <c r="GA3" s="25">
        <v>515</v>
      </c>
      <c r="GB3" s="25"/>
      <c r="GC3" s="25">
        <v>56</v>
      </c>
      <c r="GD3" s="25"/>
      <c r="GE3" s="25">
        <v>34354</v>
      </c>
      <c r="GF3" s="25">
        <v>0</v>
      </c>
      <c r="GG3" s="25">
        <v>0</v>
      </c>
      <c r="GH3" s="25">
        <v>45</v>
      </c>
      <c r="GI3" s="25"/>
      <c r="GJ3" s="25">
        <v>1</v>
      </c>
      <c r="GK3" s="25">
        <v>0</v>
      </c>
      <c r="GL3" s="25">
        <v>0</v>
      </c>
      <c r="GM3" s="25">
        <v>0</v>
      </c>
      <c r="GN3" s="25"/>
      <c r="GO3" s="25"/>
      <c r="GP3" s="25">
        <v>3</v>
      </c>
      <c r="GQ3" s="25">
        <v>4.3499999999999996</v>
      </c>
      <c r="GR3" s="27"/>
      <c r="GS3" s="27"/>
      <c r="GT3" s="28">
        <v>5</v>
      </c>
      <c r="GU3" s="28">
        <v>5.2</v>
      </c>
      <c r="GV3" s="25">
        <v>9.5500000000000007</v>
      </c>
      <c r="GW3" s="25">
        <v>0</v>
      </c>
      <c r="GX3" s="25">
        <v>6025</v>
      </c>
      <c r="GY3" s="26" t="s">
        <v>1058</v>
      </c>
      <c r="GZ3" s="25">
        <v>3508</v>
      </c>
      <c r="HA3" s="25">
        <v>21428</v>
      </c>
      <c r="HB3" s="25">
        <v>4165</v>
      </c>
      <c r="HC3" s="25"/>
      <c r="HD3" s="25"/>
      <c r="HE3" s="25">
        <v>0</v>
      </c>
      <c r="HF3" s="25">
        <v>29101</v>
      </c>
      <c r="HG3" s="25"/>
      <c r="HH3" s="25"/>
      <c r="HI3" s="25">
        <v>0</v>
      </c>
      <c r="HJ3" s="25">
        <v>0</v>
      </c>
      <c r="HK3" s="25">
        <v>0</v>
      </c>
      <c r="HL3" s="25">
        <v>0</v>
      </c>
      <c r="HM3" s="25"/>
      <c r="HN3" s="25"/>
      <c r="HO3" s="25"/>
      <c r="HP3" s="25"/>
      <c r="HQ3" s="25"/>
      <c r="HR3" s="25"/>
      <c r="HS3" s="25"/>
      <c r="HT3" s="25"/>
      <c r="HU3" s="25"/>
      <c r="HV3" s="25"/>
      <c r="HW3" s="25"/>
      <c r="HX3" s="25"/>
      <c r="HY3" s="25"/>
      <c r="HZ3" s="25">
        <v>77</v>
      </c>
      <c r="IA3" s="25">
        <v>1230</v>
      </c>
      <c r="IB3" s="25">
        <v>0</v>
      </c>
      <c r="IC3" s="25">
        <v>0</v>
      </c>
      <c r="ID3" s="25">
        <v>0</v>
      </c>
      <c r="IE3" s="25">
        <v>61</v>
      </c>
      <c r="IF3" s="25">
        <v>20</v>
      </c>
      <c r="IG3" s="25">
        <v>20</v>
      </c>
      <c r="IH3" s="25"/>
      <c r="II3" s="25">
        <v>0</v>
      </c>
      <c r="IJ3" s="25">
        <v>5</v>
      </c>
      <c r="IK3" s="25">
        <v>0</v>
      </c>
      <c r="IL3" s="25"/>
      <c r="IM3" s="25"/>
      <c r="IN3" s="25"/>
      <c r="IO3" s="25"/>
      <c r="IP3" s="25"/>
      <c r="IQ3" s="25"/>
      <c r="IR3" s="25">
        <v>0</v>
      </c>
      <c r="IS3" s="36">
        <f t="shared" si="0"/>
        <v>0.25593328256282849</v>
      </c>
      <c r="IT3" s="36">
        <f t="shared" si="1"/>
        <v>0.11236095332026617</v>
      </c>
      <c r="IU3" s="36">
        <f t="shared" si="2"/>
        <v>1.560568796114808E-3</v>
      </c>
      <c r="IV3" s="36">
        <f t="shared" si="3"/>
        <v>0</v>
      </c>
      <c r="IW3" s="36">
        <f t="shared" si="4"/>
        <v>0.50808374636387466</v>
      </c>
      <c r="IX3" s="36">
        <f t="shared" si="5"/>
        <v>0</v>
      </c>
      <c r="IY3" s="36"/>
      <c r="IZ3" s="36">
        <f t="shared" si="6"/>
        <v>0.12206144895691581</v>
      </c>
      <c r="JA3" s="36">
        <f t="shared" si="6"/>
        <v>0.3698548046792095</v>
      </c>
      <c r="JB3" s="36">
        <f t="shared" si="6"/>
        <v>0.50808374636387466</v>
      </c>
      <c r="JN3" s="43">
        <f t="shared" si="7"/>
        <v>368.98543006731137</v>
      </c>
      <c r="JO3" s="1" t="str">
        <f t="shared" si="8"/>
        <v>Small</v>
      </c>
    </row>
    <row r="4" spans="1:275" x14ac:dyDescent="0.2">
      <c r="A4" s="14" t="s">
        <v>853</v>
      </c>
      <c r="B4" s="14" t="s">
        <v>1317</v>
      </c>
      <c r="C4" s="76" t="s">
        <v>1405</v>
      </c>
      <c r="D4" s="14" t="s">
        <v>656</v>
      </c>
      <c r="E4">
        <v>3</v>
      </c>
      <c r="F4" s="46">
        <v>0.61397809541488768</v>
      </c>
      <c r="G4" s="46">
        <v>0.16502691665119731</v>
      </c>
      <c r="H4" s="46">
        <v>0.34</v>
      </c>
      <c r="I4">
        <v>7.7</v>
      </c>
      <c r="J4">
        <v>18.899999999999999</v>
      </c>
      <c r="K4" s="14">
        <v>20080</v>
      </c>
      <c r="L4" s="14" t="s">
        <v>604</v>
      </c>
      <c r="M4" s="35">
        <v>3433.0855238094991</v>
      </c>
      <c r="N4" s="15">
        <v>22844.799999999999</v>
      </c>
      <c r="O4" s="15">
        <v>4</v>
      </c>
      <c r="P4" s="15">
        <v>30</v>
      </c>
      <c r="Q4" s="15">
        <v>284</v>
      </c>
      <c r="R4" s="15">
        <v>34</v>
      </c>
      <c r="S4" s="15">
        <v>14</v>
      </c>
      <c r="T4" s="32" t="s">
        <v>854</v>
      </c>
      <c r="U4" s="15"/>
      <c r="V4" s="15"/>
      <c r="W4" s="15"/>
      <c r="X4" s="15">
        <v>3044</v>
      </c>
      <c r="Y4" s="15"/>
      <c r="Z4" s="15"/>
      <c r="AA4" s="15"/>
      <c r="AB4" s="15"/>
      <c r="AC4" s="15"/>
      <c r="AD4" s="15">
        <v>25455</v>
      </c>
      <c r="AE4" s="15">
        <v>28499</v>
      </c>
      <c r="AF4" s="15"/>
      <c r="AG4" s="15"/>
      <c r="AH4" s="15"/>
      <c r="AI4" s="15"/>
      <c r="AJ4" s="15"/>
      <c r="AK4" s="15"/>
      <c r="AL4" s="15"/>
      <c r="AM4" s="15"/>
      <c r="AN4" s="15"/>
      <c r="AO4" s="15"/>
      <c r="AP4" s="15">
        <v>0</v>
      </c>
      <c r="AQ4" s="15"/>
      <c r="AR4" s="15"/>
      <c r="AS4" s="15"/>
      <c r="AT4" s="15"/>
      <c r="AU4" s="15"/>
      <c r="AV4" s="15"/>
      <c r="AW4" s="15"/>
      <c r="AX4" s="15"/>
      <c r="AY4" s="15"/>
      <c r="AZ4" s="15">
        <v>6862</v>
      </c>
      <c r="BA4" s="15">
        <v>6862</v>
      </c>
      <c r="BB4" s="15"/>
      <c r="BC4" s="15"/>
      <c r="BD4" s="15"/>
      <c r="BE4" s="15"/>
      <c r="BF4" s="15"/>
      <c r="BG4" s="15"/>
      <c r="BH4" s="15"/>
      <c r="BI4" s="15"/>
      <c r="BJ4" s="15"/>
      <c r="BK4" s="15"/>
      <c r="BL4" s="15">
        <v>0</v>
      </c>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v>42795</v>
      </c>
      <c r="CQ4" s="15"/>
      <c r="CR4" s="15"/>
      <c r="CS4" s="15">
        <v>42795</v>
      </c>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v>0</v>
      </c>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v>3154</v>
      </c>
      <c r="FF4" s="15"/>
      <c r="FG4" s="15"/>
      <c r="FH4" s="15">
        <v>254</v>
      </c>
      <c r="FI4" s="15"/>
      <c r="FJ4" s="15"/>
      <c r="FK4" s="15"/>
      <c r="FL4" s="15"/>
      <c r="FM4" s="15"/>
      <c r="FN4" s="15"/>
      <c r="FO4" s="15">
        <v>3408</v>
      </c>
      <c r="FP4" s="15">
        <v>35361</v>
      </c>
      <c r="FQ4" s="15">
        <v>42795</v>
      </c>
      <c r="FR4" s="15">
        <v>81564</v>
      </c>
      <c r="FS4" s="14" t="s">
        <v>1298</v>
      </c>
      <c r="FT4" s="14"/>
      <c r="FU4" s="14" t="s">
        <v>1281</v>
      </c>
      <c r="FV4" s="14"/>
      <c r="FW4" s="14"/>
      <c r="FX4" s="1" t="s">
        <v>1010</v>
      </c>
      <c r="FY4" s="14"/>
      <c r="GA4" s="15"/>
      <c r="GB4" s="15">
        <v>251</v>
      </c>
      <c r="GC4" s="15"/>
      <c r="GD4" s="15">
        <v>59</v>
      </c>
      <c r="GE4" s="15">
        <v>34520</v>
      </c>
      <c r="GF4" s="15">
        <v>0</v>
      </c>
      <c r="GG4" s="15">
        <v>0</v>
      </c>
      <c r="GH4" s="15">
        <v>41</v>
      </c>
      <c r="GI4" s="15"/>
      <c r="GJ4" s="15">
        <v>96</v>
      </c>
      <c r="GK4" s="15">
        <v>0</v>
      </c>
      <c r="GL4" s="15">
        <v>0</v>
      </c>
      <c r="GM4" s="15">
        <v>0</v>
      </c>
      <c r="GN4" s="15"/>
      <c r="GO4" s="15"/>
      <c r="GP4" s="21">
        <v>5</v>
      </c>
      <c r="GQ4" s="21">
        <v>3.9</v>
      </c>
      <c r="GR4" s="22"/>
      <c r="GS4" s="22"/>
      <c r="GT4" s="23">
        <v>6</v>
      </c>
      <c r="GU4" s="23">
        <v>5.0999999999999996</v>
      </c>
      <c r="GV4" s="21">
        <v>9</v>
      </c>
      <c r="GW4" s="21">
        <v>0</v>
      </c>
      <c r="GX4" s="15">
        <v>2348</v>
      </c>
      <c r="GY4" s="14" t="s">
        <v>1172</v>
      </c>
      <c r="GZ4" s="15">
        <v>3068</v>
      </c>
      <c r="HA4" s="15">
        <v>22172</v>
      </c>
      <c r="HB4" s="15"/>
      <c r="HC4" s="15"/>
      <c r="HD4" s="15"/>
      <c r="HE4" s="15"/>
      <c r="HF4" s="15">
        <v>25240</v>
      </c>
      <c r="HG4" s="15"/>
      <c r="HH4" s="15"/>
      <c r="HI4" s="15"/>
      <c r="HJ4" s="15"/>
      <c r="HK4" s="15"/>
      <c r="HL4" s="15"/>
      <c r="HM4" s="15"/>
      <c r="HN4" s="15"/>
      <c r="HO4" s="15"/>
      <c r="HP4" s="15"/>
      <c r="HQ4" s="15"/>
      <c r="HR4" s="15"/>
      <c r="HS4" s="15"/>
      <c r="HT4" s="15"/>
      <c r="HU4" s="15"/>
      <c r="HV4" s="15"/>
      <c r="HW4" s="15"/>
      <c r="HX4" s="15"/>
      <c r="HY4" s="15"/>
      <c r="HZ4" s="15">
        <v>86</v>
      </c>
      <c r="IA4" s="15">
        <v>1466</v>
      </c>
      <c r="IB4" s="14">
        <v>1</v>
      </c>
      <c r="IC4" s="14">
        <v>0</v>
      </c>
      <c r="ID4" s="15">
        <v>0</v>
      </c>
      <c r="IE4" s="14">
        <v>58.25</v>
      </c>
      <c r="IF4" s="14">
        <v>40</v>
      </c>
      <c r="IG4" s="14">
        <v>37.5</v>
      </c>
      <c r="IH4" s="14">
        <v>5</v>
      </c>
      <c r="II4" s="14">
        <v>0</v>
      </c>
      <c r="IJ4" s="14">
        <v>5</v>
      </c>
      <c r="IK4" s="14"/>
      <c r="IL4" s="14"/>
      <c r="IM4" s="14"/>
      <c r="IN4" s="14"/>
      <c r="IO4" s="14"/>
      <c r="IP4" s="14"/>
      <c r="IQ4" s="15">
        <v>346100</v>
      </c>
      <c r="IR4" s="15">
        <v>0</v>
      </c>
      <c r="IS4" s="36">
        <f t="shared" si="0"/>
        <v>0.34940660095140014</v>
      </c>
      <c r="IT4" s="36">
        <f t="shared" si="1"/>
        <v>0</v>
      </c>
      <c r="IU4" s="36">
        <f t="shared" si="2"/>
        <v>8.4130253543229852E-2</v>
      </c>
      <c r="IV4" s="36">
        <f t="shared" si="3"/>
        <v>0</v>
      </c>
      <c r="IW4" s="36">
        <f t="shared" si="4"/>
        <v>0.52468000588494923</v>
      </c>
      <c r="IX4" s="36">
        <f t="shared" si="5"/>
        <v>0</v>
      </c>
      <c r="IY4" s="36"/>
      <c r="IZ4" s="36">
        <f t="shared" si="6"/>
        <v>4.1783139620420774E-2</v>
      </c>
      <c r="JA4" s="36">
        <f t="shared" si="6"/>
        <v>0.43353685449462998</v>
      </c>
      <c r="JB4" s="36">
        <f t="shared" si="6"/>
        <v>0.52468000588494923</v>
      </c>
      <c r="JN4" s="43">
        <f t="shared" si="7"/>
        <v>381.45394708994434</v>
      </c>
      <c r="JO4" s="1" t="str">
        <f t="shared" si="8"/>
        <v>Small</v>
      </c>
    </row>
    <row r="5" spans="1:275" x14ac:dyDescent="0.2">
      <c r="A5" s="14" t="s">
        <v>853</v>
      </c>
      <c r="B5" s="14" t="s">
        <v>1317</v>
      </c>
      <c r="C5" s="76" t="s">
        <v>1405</v>
      </c>
      <c r="D5" s="14" t="s">
        <v>656</v>
      </c>
      <c r="E5">
        <v>3</v>
      </c>
      <c r="F5" s="46">
        <v>0.61397809541488768</v>
      </c>
      <c r="G5" s="46">
        <v>0.16502691665119731</v>
      </c>
      <c r="H5" s="46">
        <v>0.34</v>
      </c>
      <c r="I5">
        <v>7.7</v>
      </c>
      <c r="J5">
        <v>18.899999999999999</v>
      </c>
      <c r="K5" s="14">
        <v>20090</v>
      </c>
      <c r="L5" s="14" t="s">
        <v>605</v>
      </c>
      <c r="M5" s="35">
        <v>4061.4910476190471</v>
      </c>
      <c r="N5" s="15">
        <v>22844.799999999999</v>
      </c>
      <c r="O5" s="15">
        <v>4</v>
      </c>
      <c r="P5" s="15">
        <v>30</v>
      </c>
      <c r="Q5" s="15">
        <v>284</v>
      </c>
      <c r="R5" s="15">
        <v>34</v>
      </c>
      <c r="S5" s="15">
        <v>14</v>
      </c>
      <c r="T5" s="32" t="s">
        <v>854</v>
      </c>
      <c r="U5" s="15"/>
      <c r="V5" s="15"/>
      <c r="W5" s="15"/>
      <c r="X5" s="15">
        <v>21998</v>
      </c>
      <c r="Y5" s="15"/>
      <c r="Z5" s="15"/>
      <c r="AA5" s="15"/>
      <c r="AB5" s="15"/>
      <c r="AC5" s="15"/>
      <c r="AD5" s="15">
        <v>50400</v>
      </c>
      <c r="AE5" s="15">
        <v>72398</v>
      </c>
      <c r="AF5" s="15"/>
      <c r="AG5" s="15"/>
      <c r="AH5" s="15"/>
      <c r="AI5" s="15"/>
      <c r="AJ5" s="15"/>
      <c r="AK5" s="15"/>
      <c r="AL5" s="15"/>
      <c r="AM5" s="15"/>
      <c r="AN5" s="15"/>
      <c r="AO5" s="15"/>
      <c r="AP5" s="15">
        <v>0</v>
      </c>
      <c r="AQ5" s="15"/>
      <c r="AR5" s="15"/>
      <c r="AS5" s="15"/>
      <c r="AT5" s="15"/>
      <c r="AU5" s="15"/>
      <c r="AV5" s="15"/>
      <c r="AW5" s="15"/>
      <c r="AX5" s="15"/>
      <c r="AY5" s="15"/>
      <c r="AZ5" s="15">
        <v>7646</v>
      </c>
      <c r="BA5" s="15">
        <v>7646</v>
      </c>
      <c r="BB5" s="15"/>
      <c r="BC5" s="15"/>
      <c r="BD5" s="15"/>
      <c r="BE5" s="15"/>
      <c r="BF5" s="15"/>
      <c r="BG5" s="15"/>
      <c r="BH5" s="15"/>
      <c r="BI5" s="15"/>
      <c r="BJ5" s="15"/>
      <c r="BK5" s="15"/>
      <c r="BL5" s="15">
        <v>0</v>
      </c>
      <c r="BM5" s="15"/>
      <c r="BN5" s="15"/>
      <c r="BO5" s="15"/>
      <c r="BP5" s="15"/>
      <c r="BQ5" s="15"/>
      <c r="BR5" s="15"/>
      <c r="BS5" s="15"/>
      <c r="BT5" s="15"/>
      <c r="BU5" s="15"/>
      <c r="BV5" s="15"/>
      <c r="BW5" s="15"/>
      <c r="BX5" s="15"/>
      <c r="BY5" s="15"/>
      <c r="BZ5" s="15"/>
      <c r="CA5" s="15"/>
      <c r="CB5" s="15"/>
      <c r="CC5" s="15"/>
      <c r="CD5" s="15"/>
      <c r="CE5" s="15"/>
      <c r="CF5" s="15"/>
      <c r="CG5" s="15"/>
      <c r="CH5" s="15"/>
      <c r="CI5" s="15">
        <v>92</v>
      </c>
      <c r="CJ5" s="15"/>
      <c r="CK5" s="15"/>
      <c r="CL5" s="15"/>
      <c r="CM5" s="15"/>
      <c r="CN5" s="15"/>
      <c r="CO5" s="15"/>
      <c r="CP5" s="15">
        <v>37049</v>
      </c>
      <c r="CQ5" s="15">
        <v>615.25</v>
      </c>
      <c r="CR5" s="15"/>
      <c r="CS5" s="15">
        <v>37756</v>
      </c>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v>0</v>
      </c>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v>5748</v>
      </c>
      <c r="FF5" s="15"/>
      <c r="FG5" s="15"/>
      <c r="FH5" s="15">
        <v>1007</v>
      </c>
      <c r="FI5" s="15"/>
      <c r="FJ5" s="15"/>
      <c r="FK5" s="15"/>
      <c r="FL5" s="15"/>
      <c r="FM5" s="15">
        <v>1676</v>
      </c>
      <c r="FN5" s="15">
        <v>236198</v>
      </c>
      <c r="FO5" s="15">
        <v>244629</v>
      </c>
      <c r="FP5" s="15">
        <v>80044</v>
      </c>
      <c r="FQ5" s="15">
        <v>37756</v>
      </c>
      <c r="FR5" s="15">
        <v>362429</v>
      </c>
      <c r="FS5" s="14" t="s">
        <v>1298</v>
      </c>
      <c r="FT5" s="14"/>
      <c r="FU5" s="14" t="s">
        <v>1281</v>
      </c>
      <c r="FV5" s="14"/>
      <c r="FW5" s="14"/>
      <c r="FX5" s="1" t="s">
        <v>1010</v>
      </c>
      <c r="FY5" s="14"/>
      <c r="GA5" s="15"/>
      <c r="GB5" s="15">
        <v>269</v>
      </c>
      <c r="GC5" s="15"/>
      <c r="GD5" s="15">
        <v>368</v>
      </c>
      <c r="GE5" s="15">
        <v>33532</v>
      </c>
      <c r="GF5" s="15">
        <v>0</v>
      </c>
      <c r="GG5" s="15">
        <v>0</v>
      </c>
      <c r="GH5" s="15">
        <v>41</v>
      </c>
      <c r="GI5" s="15"/>
      <c r="GJ5" s="15">
        <v>96</v>
      </c>
      <c r="GK5" s="15">
        <v>0</v>
      </c>
      <c r="GL5" s="15">
        <v>0</v>
      </c>
      <c r="GM5" s="15">
        <v>0</v>
      </c>
      <c r="GN5" s="15"/>
      <c r="GO5" s="15"/>
      <c r="GP5" s="16">
        <v>5</v>
      </c>
      <c r="GQ5" s="16">
        <v>3.6</v>
      </c>
      <c r="GR5" s="17"/>
      <c r="GS5" s="17"/>
      <c r="GT5" s="18">
        <v>5</v>
      </c>
      <c r="GU5" s="18">
        <v>5</v>
      </c>
      <c r="GV5" s="16">
        <v>8.6</v>
      </c>
      <c r="GW5" s="16">
        <v>0</v>
      </c>
      <c r="GX5" s="15">
        <v>2125</v>
      </c>
      <c r="GY5" s="14" t="s">
        <v>1172</v>
      </c>
      <c r="GZ5" s="15">
        <v>3008</v>
      </c>
      <c r="HA5" s="15">
        <v>24360</v>
      </c>
      <c r="HB5" s="15">
        <v>3806</v>
      </c>
      <c r="HC5" s="15"/>
      <c r="HD5" s="15"/>
      <c r="HE5" s="15"/>
      <c r="HF5" s="15">
        <v>31174</v>
      </c>
      <c r="HG5" s="15"/>
      <c r="HH5" s="15"/>
      <c r="HI5" s="15"/>
      <c r="HJ5" s="15"/>
      <c r="HK5" s="15"/>
      <c r="HL5" s="15"/>
      <c r="HM5" s="15"/>
      <c r="HN5" s="15"/>
      <c r="HO5" s="15"/>
      <c r="HP5" s="15"/>
      <c r="HQ5" s="15"/>
      <c r="HR5" s="15"/>
      <c r="HS5" s="15"/>
      <c r="HT5" s="15"/>
      <c r="HU5" s="15"/>
      <c r="HV5" s="15"/>
      <c r="HW5" s="15"/>
      <c r="HX5" s="15"/>
      <c r="HY5" s="15"/>
      <c r="HZ5" s="15">
        <v>103</v>
      </c>
      <c r="IA5" s="15">
        <v>1489</v>
      </c>
      <c r="IB5" s="15">
        <v>1</v>
      </c>
      <c r="IC5" s="15">
        <v>3</v>
      </c>
      <c r="ID5" s="15">
        <v>42</v>
      </c>
      <c r="IE5" s="14">
        <v>58.25</v>
      </c>
      <c r="IF5" s="14">
        <v>42.5</v>
      </c>
      <c r="IG5" s="14">
        <v>40</v>
      </c>
      <c r="IH5" s="14">
        <v>0</v>
      </c>
      <c r="II5" s="14">
        <v>0</v>
      </c>
      <c r="IJ5" s="14"/>
      <c r="IK5" s="14"/>
      <c r="IL5" s="14"/>
      <c r="IM5" s="14"/>
      <c r="IN5" s="14"/>
      <c r="IO5" s="14"/>
      <c r="IP5" s="14"/>
      <c r="IQ5" s="20">
        <v>382812</v>
      </c>
      <c r="IR5" s="20">
        <v>0</v>
      </c>
      <c r="IS5" s="36">
        <f t="shared" si="0"/>
        <v>0.19975774565501106</v>
      </c>
      <c r="IT5" s="36">
        <f t="shared" si="1"/>
        <v>0</v>
      </c>
      <c r="IU5" s="36">
        <f t="shared" si="2"/>
        <v>2.109654580621308E-2</v>
      </c>
      <c r="IV5" s="36">
        <f t="shared" si="3"/>
        <v>0</v>
      </c>
      <c r="IW5" s="36">
        <f t="shared" si="4"/>
        <v>0.10417488666745763</v>
      </c>
      <c r="IX5" s="36">
        <f t="shared" si="5"/>
        <v>0</v>
      </c>
      <c r="IY5" s="36"/>
      <c r="IZ5" s="36">
        <f t="shared" si="6"/>
        <v>0.67497082187131829</v>
      </c>
      <c r="JA5" s="36">
        <f t="shared" si="6"/>
        <v>0.22085429146122412</v>
      </c>
      <c r="JB5" s="36">
        <f t="shared" si="6"/>
        <v>0.10417488666745763</v>
      </c>
      <c r="JN5" s="43">
        <f t="shared" si="7"/>
        <v>472.26640088593575</v>
      </c>
      <c r="JO5" s="1" t="str">
        <f t="shared" si="8"/>
        <v>Small</v>
      </c>
    </row>
    <row r="6" spans="1:275" x14ac:dyDescent="0.2">
      <c r="A6" s="14" t="s">
        <v>853</v>
      </c>
      <c r="B6" s="14" t="s">
        <v>1317</v>
      </c>
      <c r="C6" s="76" t="s">
        <v>1405</v>
      </c>
      <c r="D6" s="14" t="s">
        <v>656</v>
      </c>
      <c r="E6">
        <v>3</v>
      </c>
      <c r="F6" s="46">
        <v>0.61397809541488768</v>
      </c>
      <c r="G6" s="46">
        <v>0.16502691665119731</v>
      </c>
      <c r="H6" s="46">
        <v>0.34</v>
      </c>
      <c r="I6">
        <v>7.7</v>
      </c>
      <c r="J6">
        <v>18.899999999999999</v>
      </c>
      <c r="K6" s="14">
        <v>20100</v>
      </c>
      <c r="L6" s="14" t="s">
        <v>606</v>
      </c>
      <c r="M6" s="35">
        <v>4612.8108571428575</v>
      </c>
      <c r="N6" s="15">
        <v>22844.799999999999</v>
      </c>
      <c r="O6" s="15">
        <v>4</v>
      </c>
      <c r="P6" s="15">
        <v>30</v>
      </c>
      <c r="Q6" s="15">
        <v>284</v>
      </c>
      <c r="R6" s="15">
        <v>34</v>
      </c>
      <c r="S6" s="15">
        <v>14</v>
      </c>
      <c r="T6" s="32" t="s">
        <v>854</v>
      </c>
      <c r="U6" s="15">
        <v>4220</v>
      </c>
      <c r="V6" s="15"/>
      <c r="W6" s="15">
        <v>1832</v>
      </c>
      <c r="X6" s="15"/>
      <c r="Y6" s="15"/>
      <c r="Z6" s="15"/>
      <c r="AA6" s="15"/>
      <c r="AB6" s="15"/>
      <c r="AC6" s="15"/>
      <c r="AD6" s="15">
        <v>40204</v>
      </c>
      <c r="AE6" s="15">
        <v>46256</v>
      </c>
      <c r="AF6" s="15"/>
      <c r="AG6" s="15"/>
      <c r="AH6" s="15"/>
      <c r="AI6" s="15"/>
      <c r="AJ6" s="15"/>
      <c r="AK6" s="15"/>
      <c r="AL6" s="15"/>
      <c r="AM6" s="15"/>
      <c r="AN6" s="15"/>
      <c r="AO6" s="15"/>
      <c r="AP6" s="15">
        <v>0</v>
      </c>
      <c r="AQ6" s="15">
        <v>170</v>
      </c>
      <c r="AR6" s="15"/>
      <c r="AS6" s="15"/>
      <c r="AT6" s="15"/>
      <c r="AU6" s="15"/>
      <c r="AV6" s="15"/>
      <c r="AW6" s="15"/>
      <c r="AX6" s="15"/>
      <c r="AY6" s="15"/>
      <c r="AZ6" s="15">
        <v>7959</v>
      </c>
      <c r="BA6" s="15">
        <v>8129</v>
      </c>
      <c r="BB6" s="15"/>
      <c r="BC6" s="15"/>
      <c r="BD6" s="15"/>
      <c r="BE6" s="15"/>
      <c r="BF6" s="15"/>
      <c r="BG6" s="15"/>
      <c r="BH6" s="15"/>
      <c r="BI6" s="15"/>
      <c r="BJ6" s="15"/>
      <c r="BK6" s="15"/>
      <c r="BL6" s="15">
        <v>0</v>
      </c>
      <c r="BM6" s="15"/>
      <c r="BN6" s="15"/>
      <c r="BO6" s="15"/>
      <c r="BP6" s="15"/>
      <c r="BQ6" s="15"/>
      <c r="BR6" s="15"/>
      <c r="BS6" s="15"/>
      <c r="BT6" s="15"/>
      <c r="BU6" s="15"/>
      <c r="BV6" s="15"/>
      <c r="BW6" s="15"/>
      <c r="BX6" s="15"/>
      <c r="BY6" s="15"/>
      <c r="BZ6" s="15"/>
      <c r="CA6" s="15"/>
      <c r="CB6" s="15"/>
      <c r="CC6" s="15"/>
      <c r="CD6" s="15"/>
      <c r="CE6" s="15"/>
      <c r="CF6" s="15"/>
      <c r="CG6" s="15"/>
      <c r="CH6" s="15"/>
      <c r="CI6" s="15">
        <v>650</v>
      </c>
      <c r="CJ6" s="15"/>
      <c r="CK6" s="15"/>
      <c r="CL6" s="15"/>
      <c r="CM6" s="15"/>
      <c r="CN6" s="15"/>
      <c r="CO6" s="15"/>
      <c r="CP6" s="15"/>
      <c r="CQ6" s="15"/>
      <c r="CR6" s="15">
        <v>45000</v>
      </c>
      <c r="CS6" s="15">
        <v>45650</v>
      </c>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v>0</v>
      </c>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v>3788</v>
      </c>
      <c r="FF6" s="15"/>
      <c r="FG6" s="15"/>
      <c r="FH6" s="15">
        <v>222</v>
      </c>
      <c r="FI6" s="15"/>
      <c r="FJ6" s="15"/>
      <c r="FK6" s="15"/>
      <c r="FL6" s="15"/>
      <c r="FM6" s="15">
        <v>1151</v>
      </c>
      <c r="FN6" s="15">
        <v>9434</v>
      </c>
      <c r="FO6" s="15">
        <v>14595</v>
      </c>
      <c r="FP6" s="15">
        <v>54385</v>
      </c>
      <c r="FQ6" s="15">
        <v>45650</v>
      </c>
      <c r="FR6" s="15">
        <v>114630</v>
      </c>
      <c r="FS6" s="14" t="s">
        <v>1298</v>
      </c>
      <c r="FT6" s="14"/>
      <c r="FU6" s="14" t="s">
        <v>1281</v>
      </c>
      <c r="FV6" s="14"/>
      <c r="FW6" s="14"/>
      <c r="FX6" s="1" t="s">
        <v>1010</v>
      </c>
      <c r="FY6" s="14"/>
      <c r="GA6" s="15"/>
      <c r="GB6" s="15">
        <v>1001</v>
      </c>
      <c r="GC6" s="15"/>
      <c r="GD6" s="15">
        <v>1</v>
      </c>
      <c r="GE6" s="15">
        <v>34400</v>
      </c>
      <c r="GF6" s="15">
        <v>0</v>
      </c>
      <c r="GG6" s="15">
        <v>0</v>
      </c>
      <c r="GH6" s="15">
        <v>43</v>
      </c>
      <c r="GI6" s="15"/>
      <c r="GJ6" s="15">
        <v>96</v>
      </c>
      <c r="GK6" s="15">
        <v>0</v>
      </c>
      <c r="GL6" s="15">
        <v>0</v>
      </c>
      <c r="GM6" s="15">
        <v>0</v>
      </c>
      <c r="GN6" s="15"/>
      <c r="GO6" s="15"/>
      <c r="GP6" s="16">
        <v>6</v>
      </c>
      <c r="GQ6" s="16">
        <v>3.6</v>
      </c>
      <c r="GR6" s="17"/>
      <c r="GS6" s="17"/>
      <c r="GT6" s="18">
        <v>5</v>
      </c>
      <c r="GU6" s="18">
        <v>4.5</v>
      </c>
      <c r="GV6" s="16">
        <v>8.1</v>
      </c>
      <c r="GW6" s="16">
        <v>0</v>
      </c>
      <c r="GX6" s="15">
        <v>2318</v>
      </c>
      <c r="GY6" s="14" t="s">
        <v>1172</v>
      </c>
      <c r="GZ6" s="15">
        <v>3879</v>
      </c>
      <c r="HA6" s="15">
        <v>36160</v>
      </c>
      <c r="HB6" s="15">
        <v>4112</v>
      </c>
      <c r="HC6" s="15"/>
      <c r="HD6" s="15"/>
      <c r="HE6" s="15"/>
      <c r="HF6" s="15">
        <v>44151</v>
      </c>
      <c r="HG6" s="15"/>
      <c r="HH6" s="15"/>
      <c r="HI6" s="15"/>
      <c r="HJ6" s="15"/>
      <c r="HK6" s="15"/>
      <c r="HL6" s="15"/>
      <c r="HM6" s="15"/>
      <c r="HN6" s="15"/>
      <c r="HO6" s="15"/>
      <c r="HP6" s="15"/>
      <c r="HQ6" s="15"/>
      <c r="HR6" s="15"/>
      <c r="HS6" s="15"/>
      <c r="HT6" s="15"/>
      <c r="HU6" s="15"/>
      <c r="HV6" s="15"/>
      <c r="HW6" s="15"/>
      <c r="HX6" s="15"/>
      <c r="HY6" s="15"/>
      <c r="HZ6" s="15">
        <v>59</v>
      </c>
      <c r="IA6" s="15">
        <v>1689</v>
      </c>
      <c r="IB6" s="15">
        <v>1</v>
      </c>
      <c r="IC6" s="15">
        <v>3</v>
      </c>
      <c r="ID6" s="15">
        <v>55</v>
      </c>
      <c r="IE6" s="14">
        <v>52</v>
      </c>
      <c r="IF6" s="14">
        <v>40</v>
      </c>
      <c r="IG6" s="14">
        <v>37.5</v>
      </c>
      <c r="IH6" s="14">
        <v>0</v>
      </c>
      <c r="II6" s="14">
        <v>0</v>
      </c>
      <c r="IJ6" s="14"/>
      <c r="IK6" s="14"/>
      <c r="IL6" s="14"/>
      <c r="IM6" s="14"/>
      <c r="IN6" s="14"/>
      <c r="IO6" s="14"/>
      <c r="IP6" s="14"/>
      <c r="IQ6" s="15">
        <v>358867</v>
      </c>
      <c r="IR6" s="15">
        <v>0</v>
      </c>
      <c r="IS6" s="36">
        <f t="shared" si="0"/>
        <v>0.40352438279682457</v>
      </c>
      <c r="IT6" s="36">
        <f t="shared" si="1"/>
        <v>0</v>
      </c>
      <c r="IU6" s="36">
        <f t="shared" si="2"/>
        <v>7.0915118206403213E-2</v>
      </c>
      <c r="IV6" s="36">
        <f t="shared" si="3"/>
        <v>0</v>
      </c>
      <c r="IW6" s="36">
        <f t="shared" si="4"/>
        <v>0.3982378086015877</v>
      </c>
      <c r="IX6" s="36">
        <f t="shared" si="5"/>
        <v>0</v>
      </c>
      <c r="IY6" s="36"/>
      <c r="IZ6" s="36">
        <f t="shared" si="6"/>
        <v>0.12732269039518451</v>
      </c>
      <c r="JA6" s="36">
        <f t="shared" si="6"/>
        <v>0.47443950100322779</v>
      </c>
      <c r="JB6" s="36">
        <f t="shared" si="6"/>
        <v>0.3982378086015877</v>
      </c>
      <c r="JN6" s="43">
        <f t="shared" si="7"/>
        <v>569.48282186948859</v>
      </c>
      <c r="JO6" s="1" t="str">
        <f t="shared" si="8"/>
        <v>Small</v>
      </c>
    </row>
    <row r="7" spans="1:275" x14ac:dyDescent="0.2">
      <c r="A7" s="1" t="s">
        <v>853</v>
      </c>
      <c r="B7" s="1" t="s">
        <v>1317</v>
      </c>
      <c r="C7" s="76" t="s">
        <v>1405</v>
      </c>
      <c r="D7" s="14" t="s">
        <v>656</v>
      </c>
      <c r="E7">
        <v>3</v>
      </c>
      <c r="F7" s="46">
        <v>0.61397809541488768</v>
      </c>
      <c r="G7" s="46">
        <v>0.16502691665119731</v>
      </c>
      <c r="H7" s="46">
        <v>0.34</v>
      </c>
      <c r="I7">
        <v>7.7</v>
      </c>
      <c r="J7">
        <v>18.899999999999999</v>
      </c>
      <c r="K7" s="1">
        <v>20110</v>
      </c>
      <c r="L7" s="1" t="s">
        <v>607</v>
      </c>
      <c r="M7" s="3">
        <v>4291.3360000000002</v>
      </c>
      <c r="N7" s="1">
        <v>20768</v>
      </c>
      <c r="O7" s="1">
        <v>4</v>
      </c>
      <c r="Q7" s="1">
        <v>296</v>
      </c>
      <c r="R7" s="1">
        <v>31</v>
      </c>
      <c r="S7" s="1">
        <v>14</v>
      </c>
      <c r="T7" s="33" t="s">
        <v>897</v>
      </c>
      <c r="U7" s="1">
        <v>0</v>
      </c>
      <c r="X7" s="1">
        <v>0</v>
      </c>
      <c r="Z7" s="1">
        <v>0</v>
      </c>
      <c r="AF7" s="1">
        <v>0</v>
      </c>
      <c r="AH7" s="1">
        <v>0</v>
      </c>
      <c r="AI7" s="1">
        <v>0</v>
      </c>
      <c r="AJ7" s="1">
        <v>0</v>
      </c>
      <c r="AK7" s="1">
        <v>0</v>
      </c>
      <c r="AN7" s="1">
        <v>0</v>
      </c>
      <c r="AO7" s="1">
        <v>0</v>
      </c>
      <c r="AP7" s="1">
        <v>0</v>
      </c>
      <c r="AQ7" s="1">
        <v>0</v>
      </c>
      <c r="AS7" s="1">
        <v>0</v>
      </c>
      <c r="AT7" s="1">
        <v>0</v>
      </c>
      <c r="AU7" s="1">
        <v>0</v>
      </c>
      <c r="AV7" s="1">
        <v>0</v>
      </c>
      <c r="AY7" s="1">
        <v>0</v>
      </c>
      <c r="AZ7" s="1">
        <v>7636</v>
      </c>
      <c r="BA7" s="1">
        <v>7636</v>
      </c>
      <c r="BB7" s="1">
        <v>0</v>
      </c>
      <c r="BD7" s="1">
        <v>0</v>
      </c>
      <c r="BE7" s="1">
        <v>0</v>
      </c>
      <c r="BF7" s="1">
        <v>0</v>
      </c>
      <c r="BG7" s="1">
        <v>0</v>
      </c>
      <c r="BJ7" s="1">
        <v>0</v>
      </c>
      <c r="BK7" s="1">
        <v>0</v>
      </c>
      <c r="BL7" s="1">
        <v>0</v>
      </c>
      <c r="CI7" s="1">
        <v>0</v>
      </c>
      <c r="CK7" s="1">
        <v>0</v>
      </c>
      <c r="CL7" s="1">
        <v>0</v>
      </c>
      <c r="CM7" s="1">
        <v>0</v>
      </c>
      <c r="CP7" s="1">
        <v>0</v>
      </c>
      <c r="CQ7" s="1">
        <v>0</v>
      </c>
      <c r="CR7" s="1">
        <v>47242</v>
      </c>
      <c r="CS7" s="1">
        <v>47242</v>
      </c>
      <c r="DP7" s="1">
        <v>0</v>
      </c>
      <c r="DR7" s="1">
        <v>0</v>
      </c>
      <c r="DS7" s="1">
        <v>0</v>
      </c>
      <c r="DT7" s="1">
        <v>0</v>
      </c>
      <c r="DW7" s="1">
        <v>0</v>
      </c>
      <c r="DX7" s="1">
        <v>0</v>
      </c>
      <c r="DY7" s="1">
        <v>0</v>
      </c>
      <c r="DZ7" s="1">
        <v>0</v>
      </c>
      <c r="FE7" s="1">
        <v>2192</v>
      </c>
      <c r="FG7" s="1">
        <v>0</v>
      </c>
      <c r="FH7" s="1">
        <v>0</v>
      </c>
      <c r="FI7" s="1">
        <v>0</v>
      </c>
      <c r="FJ7" s="1">
        <v>0</v>
      </c>
      <c r="FM7" s="1">
        <v>0</v>
      </c>
      <c r="FN7" s="1">
        <v>1992</v>
      </c>
      <c r="FO7" s="1">
        <v>4184</v>
      </c>
      <c r="FP7" s="15">
        <f>AE7+BA7</f>
        <v>7636</v>
      </c>
      <c r="FQ7" s="15">
        <f>AP7+BL7+CS7+DZ7+FD7</f>
        <v>47242</v>
      </c>
      <c r="FR7" s="15">
        <f>AE7+AP7+BA7+BL7+CS7+DZ7+FD7+FO7</f>
        <v>59062</v>
      </c>
      <c r="FS7" s="1" t="s">
        <v>1298</v>
      </c>
      <c r="FU7" s="1" t="s">
        <v>1277</v>
      </c>
      <c r="FX7" s="1" t="s">
        <v>1010</v>
      </c>
      <c r="GA7" s="1">
        <v>288</v>
      </c>
      <c r="GC7" s="1">
        <v>419</v>
      </c>
      <c r="GE7" s="1">
        <v>34755</v>
      </c>
      <c r="GF7" s="1">
        <v>0</v>
      </c>
      <c r="GG7" s="1">
        <v>0</v>
      </c>
      <c r="GH7" s="1">
        <v>42</v>
      </c>
      <c r="GI7" s="1">
        <v>0</v>
      </c>
      <c r="GJ7" s="1">
        <v>95</v>
      </c>
      <c r="GK7" s="1">
        <v>0</v>
      </c>
      <c r="GL7" s="1">
        <v>0</v>
      </c>
      <c r="GM7" s="1">
        <v>0</v>
      </c>
      <c r="GP7" s="1">
        <v>3</v>
      </c>
      <c r="GQ7" s="1">
        <v>3.6</v>
      </c>
      <c r="GR7" s="5"/>
      <c r="GS7" s="5"/>
      <c r="GT7" s="4">
        <v>4</v>
      </c>
      <c r="GU7" s="4">
        <v>4</v>
      </c>
      <c r="GV7" s="1">
        <f>GQ7+GU7</f>
        <v>7.6</v>
      </c>
      <c r="GW7" s="1">
        <v>1.65</v>
      </c>
      <c r="GX7" s="1">
        <v>4879</v>
      </c>
      <c r="GY7" s="10" t="s">
        <v>1172</v>
      </c>
      <c r="GZ7" s="1">
        <v>4245</v>
      </c>
      <c r="HA7" s="1">
        <v>36024</v>
      </c>
      <c r="HB7" s="1">
        <v>4735</v>
      </c>
      <c r="HC7" s="1">
        <v>0</v>
      </c>
      <c r="HE7" s="1">
        <v>0</v>
      </c>
      <c r="HF7" s="1">
        <v>45004</v>
      </c>
      <c r="HI7" s="1">
        <v>0</v>
      </c>
      <c r="HJ7" s="1">
        <v>0</v>
      </c>
      <c r="HK7" s="1">
        <v>0</v>
      </c>
      <c r="HL7" s="1">
        <v>0</v>
      </c>
      <c r="HZ7" s="1">
        <v>49</v>
      </c>
      <c r="IA7" s="1">
        <v>1460</v>
      </c>
      <c r="IB7" s="1">
        <v>2</v>
      </c>
      <c r="IC7" s="1">
        <v>1</v>
      </c>
      <c r="IE7" s="1">
        <v>52</v>
      </c>
      <c r="IG7" s="1">
        <v>40</v>
      </c>
      <c r="IH7" s="1">
        <v>0</v>
      </c>
      <c r="II7" s="1">
        <v>0</v>
      </c>
      <c r="IJ7" s="1">
        <v>0</v>
      </c>
      <c r="IK7" s="1">
        <v>0</v>
      </c>
      <c r="IQ7" s="1">
        <v>344224</v>
      </c>
      <c r="IR7" s="1">
        <v>0</v>
      </c>
      <c r="IS7" s="36">
        <f t="shared" si="0"/>
        <v>0</v>
      </c>
      <c r="IT7" s="36">
        <f t="shared" si="1"/>
        <v>0</v>
      </c>
      <c r="IU7" s="36">
        <f t="shared" si="2"/>
        <v>0.12928786698723374</v>
      </c>
      <c r="IV7" s="36">
        <f t="shared" si="3"/>
        <v>0</v>
      </c>
      <c r="IW7" s="36">
        <f t="shared" si="4"/>
        <v>0.79987132166198227</v>
      </c>
      <c r="IX7" s="36">
        <f t="shared" si="5"/>
        <v>0</v>
      </c>
      <c r="IY7" s="36"/>
      <c r="IZ7" s="36">
        <f t="shared" si="6"/>
        <v>7.0840811350783919E-2</v>
      </c>
      <c r="JA7" s="36">
        <f t="shared" si="6"/>
        <v>0.12928786698723374</v>
      </c>
      <c r="JB7" s="36">
        <f t="shared" si="6"/>
        <v>0.79987132166198227</v>
      </c>
      <c r="JN7" s="43">
        <f t="shared" si="7"/>
        <v>564.64947368421053</v>
      </c>
      <c r="JO7" s="1" t="str">
        <f t="shared" si="8"/>
        <v>Small</v>
      </c>
    </row>
    <row r="8" spans="1:275" x14ac:dyDescent="0.2">
      <c r="A8" s="1" t="s">
        <v>853</v>
      </c>
      <c r="B8" s="1" t="s">
        <v>1317</v>
      </c>
      <c r="C8" s="76" t="s">
        <v>1405</v>
      </c>
      <c r="D8" s="14" t="s">
        <v>656</v>
      </c>
      <c r="E8">
        <v>3</v>
      </c>
      <c r="F8" s="46">
        <v>0.61397809541488768</v>
      </c>
      <c r="G8" s="46">
        <v>0.16502691665119731</v>
      </c>
      <c r="H8" s="46">
        <v>0.34</v>
      </c>
      <c r="I8">
        <v>7.7</v>
      </c>
      <c r="J8">
        <v>18.899999999999999</v>
      </c>
      <c r="K8" s="1">
        <v>20120</v>
      </c>
      <c r="L8" s="1" t="s">
        <v>608</v>
      </c>
      <c r="M8" s="3">
        <v>4049.9409523809531</v>
      </c>
      <c r="N8" s="10">
        <v>20768</v>
      </c>
      <c r="O8" s="1">
        <v>4</v>
      </c>
      <c r="Q8" s="1">
        <v>296</v>
      </c>
      <c r="R8" s="1">
        <v>31</v>
      </c>
      <c r="S8" s="1">
        <v>14</v>
      </c>
      <c r="T8" s="33" t="s">
        <v>897</v>
      </c>
      <c r="U8" s="1">
        <v>0</v>
      </c>
      <c r="W8" s="1">
        <v>11000</v>
      </c>
      <c r="X8" s="1">
        <v>0</v>
      </c>
      <c r="Z8" s="1">
        <v>0</v>
      </c>
      <c r="AD8" s="1">
        <v>16676</v>
      </c>
      <c r="AE8" s="1">
        <v>27676</v>
      </c>
      <c r="AF8" s="1">
        <v>0</v>
      </c>
      <c r="AH8" s="1">
        <v>0</v>
      </c>
      <c r="AI8" s="1">
        <v>0</v>
      </c>
      <c r="AJ8" s="1">
        <v>0</v>
      </c>
      <c r="AK8" s="1">
        <v>0</v>
      </c>
      <c r="AN8" s="1">
        <v>0</v>
      </c>
      <c r="AO8" s="1">
        <v>12625</v>
      </c>
      <c r="AP8" s="1">
        <v>12625</v>
      </c>
      <c r="AQ8" s="1">
        <v>0</v>
      </c>
      <c r="AS8" s="1">
        <v>0</v>
      </c>
      <c r="AT8" s="1">
        <v>0</v>
      </c>
      <c r="AU8" s="1">
        <v>0</v>
      </c>
      <c r="AV8" s="1">
        <v>0</v>
      </c>
      <c r="AY8" s="1">
        <v>0</v>
      </c>
      <c r="AZ8" s="1">
        <v>7203</v>
      </c>
      <c r="BA8" s="1">
        <v>7203</v>
      </c>
      <c r="BB8" s="1">
        <v>0</v>
      </c>
      <c r="BD8" s="1">
        <v>0</v>
      </c>
      <c r="BE8" s="1">
        <v>0</v>
      </c>
      <c r="BF8" s="1">
        <v>0</v>
      </c>
      <c r="BG8" s="1">
        <v>0</v>
      </c>
      <c r="BJ8" s="1">
        <v>0</v>
      </c>
      <c r="BK8" s="1">
        <v>0</v>
      </c>
      <c r="BL8" s="1">
        <v>0</v>
      </c>
      <c r="CI8" s="1">
        <v>0</v>
      </c>
      <c r="CK8" s="1">
        <v>0</v>
      </c>
      <c r="CL8" s="1">
        <v>0</v>
      </c>
      <c r="CM8" s="1">
        <v>0</v>
      </c>
      <c r="CP8" s="1">
        <v>0</v>
      </c>
      <c r="CQ8" s="1">
        <v>0</v>
      </c>
      <c r="CR8" s="1">
        <v>40415</v>
      </c>
      <c r="DP8" s="1">
        <v>0</v>
      </c>
      <c r="DR8" s="1">
        <v>0</v>
      </c>
      <c r="DS8" s="1">
        <v>0</v>
      </c>
      <c r="DT8" s="1">
        <v>0</v>
      </c>
      <c r="DW8" s="1">
        <v>0</v>
      </c>
      <c r="DX8" s="1">
        <v>0</v>
      </c>
      <c r="DY8" s="1">
        <v>0</v>
      </c>
      <c r="DZ8" s="1">
        <v>0</v>
      </c>
      <c r="FE8" s="1">
        <v>5666</v>
      </c>
      <c r="FG8" s="1">
        <v>0</v>
      </c>
      <c r="FH8" s="1">
        <v>0</v>
      </c>
      <c r="FI8" s="1">
        <v>0</v>
      </c>
      <c r="FJ8" s="1">
        <v>0</v>
      </c>
      <c r="FM8" s="1">
        <v>0</v>
      </c>
      <c r="FN8" s="1">
        <v>19940</v>
      </c>
      <c r="FO8" s="1">
        <v>25606</v>
      </c>
      <c r="FP8" s="15">
        <f>AE8+BA8</f>
        <v>34879</v>
      </c>
      <c r="FQ8" s="15">
        <f>AP8+BL8+CS8+DZ8+FD8</f>
        <v>12625</v>
      </c>
      <c r="FR8" s="15">
        <f>AE8+AP8+BA8+BL8+CS8+DZ8+FD8+FO8</f>
        <v>73110</v>
      </c>
      <c r="FS8" s="1" t="s">
        <v>1298</v>
      </c>
      <c r="FU8" s="1" t="s">
        <v>1277</v>
      </c>
      <c r="FX8" s="1" t="s">
        <v>1010</v>
      </c>
      <c r="GA8" s="1">
        <v>394</v>
      </c>
      <c r="GB8" s="1" t="s">
        <v>898</v>
      </c>
      <c r="GC8" s="1">
        <v>49</v>
      </c>
      <c r="GE8" s="1">
        <v>37714</v>
      </c>
      <c r="GF8" s="1">
        <v>29861</v>
      </c>
      <c r="GG8" s="1">
        <v>29861</v>
      </c>
      <c r="GH8" s="1">
        <v>51</v>
      </c>
      <c r="GI8" s="1">
        <v>0</v>
      </c>
      <c r="GJ8" s="1">
        <v>95</v>
      </c>
      <c r="GK8" s="1">
        <v>0</v>
      </c>
      <c r="GL8" s="1">
        <v>0</v>
      </c>
      <c r="GM8" s="1">
        <v>0</v>
      </c>
      <c r="GP8" s="1">
        <v>3</v>
      </c>
      <c r="GQ8" s="1">
        <v>3.6</v>
      </c>
      <c r="GR8" s="5"/>
      <c r="GS8" s="5"/>
      <c r="GT8" s="4">
        <v>4</v>
      </c>
      <c r="GU8" s="4">
        <v>4</v>
      </c>
      <c r="GV8" s="1">
        <f>GQ8+GU8</f>
        <v>7.6</v>
      </c>
      <c r="GW8" s="1">
        <v>1.65</v>
      </c>
      <c r="GX8" s="1">
        <v>4274</v>
      </c>
      <c r="GY8" s="10" t="s">
        <v>1172</v>
      </c>
      <c r="GZ8" s="1">
        <v>1992</v>
      </c>
      <c r="HA8" s="1">
        <v>12229</v>
      </c>
      <c r="HB8" s="1">
        <v>2905</v>
      </c>
      <c r="HC8" s="1">
        <v>0</v>
      </c>
      <c r="HE8" s="1">
        <v>0</v>
      </c>
      <c r="HF8" s="1">
        <v>17196</v>
      </c>
      <c r="HI8" s="1">
        <v>0</v>
      </c>
      <c r="HJ8" s="1">
        <v>0</v>
      </c>
      <c r="HK8" s="1">
        <v>0</v>
      </c>
      <c r="HL8" s="1">
        <v>0</v>
      </c>
      <c r="HZ8" s="1">
        <v>45</v>
      </c>
      <c r="IA8" s="1">
        <v>1258</v>
      </c>
      <c r="IB8" s="1">
        <v>2</v>
      </c>
      <c r="IC8" s="1">
        <v>1</v>
      </c>
      <c r="IE8" s="1">
        <v>52</v>
      </c>
      <c r="IG8" s="1">
        <v>40</v>
      </c>
      <c r="IH8" s="1">
        <v>0</v>
      </c>
      <c r="II8" s="1">
        <v>0</v>
      </c>
      <c r="IJ8" s="1">
        <v>0</v>
      </c>
      <c r="IK8" s="1">
        <v>0</v>
      </c>
      <c r="IQ8" s="1">
        <v>314112</v>
      </c>
      <c r="IR8" s="1">
        <v>0</v>
      </c>
      <c r="IS8" s="36">
        <f t="shared" si="0"/>
        <v>0.37855286554506906</v>
      </c>
      <c r="IT8" s="36">
        <f t="shared" si="1"/>
        <v>0.1726849952126932</v>
      </c>
      <c r="IU8" s="36">
        <f t="shared" si="2"/>
        <v>9.8522773902338948E-2</v>
      </c>
      <c r="IV8" s="36">
        <f t="shared" si="3"/>
        <v>0</v>
      </c>
      <c r="IW8" s="36">
        <f t="shared" si="4"/>
        <v>0</v>
      </c>
      <c r="IX8" s="36">
        <f t="shared" si="5"/>
        <v>0</v>
      </c>
      <c r="IY8" s="36"/>
      <c r="IZ8" s="36">
        <f t="shared" si="6"/>
        <v>0.3502393653398988</v>
      </c>
      <c r="JA8" s="36">
        <f t="shared" si="6"/>
        <v>0.477075639447408</v>
      </c>
      <c r="JB8" s="36">
        <f t="shared" si="6"/>
        <v>0.1726849952126932</v>
      </c>
      <c r="JN8" s="43">
        <f t="shared" si="7"/>
        <v>532.88696741854653</v>
      </c>
      <c r="JO8" s="1" t="str">
        <f t="shared" si="8"/>
        <v>Small</v>
      </c>
    </row>
    <row r="9" spans="1:275" x14ac:dyDescent="0.2">
      <c r="A9" s="1" t="s">
        <v>853</v>
      </c>
      <c r="B9" s="1" t="s">
        <v>1317</v>
      </c>
      <c r="C9" s="76" t="s">
        <v>1405</v>
      </c>
      <c r="D9" s="14" t="s">
        <v>656</v>
      </c>
      <c r="E9">
        <v>3</v>
      </c>
      <c r="F9" s="46">
        <v>0.61397809541488768</v>
      </c>
      <c r="G9" s="46">
        <v>0.16502691665119731</v>
      </c>
      <c r="H9" s="46">
        <v>0.34</v>
      </c>
      <c r="I9">
        <v>7.7</v>
      </c>
      <c r="J9">
        <v>18.899999999999999</v>
      </c>
      <c r="K9" s="1">
        <v>20130</v>
      </c>
      <c r="L9" s="1" t="s">
        <v>609</v>
      </c>
      <c r="M9" s="3">
        <v>3954.880380952382</v>
      </c>
      <c r="N9" s="2">
        <v>23289</v>
      </c>
      <c r="O9" s="1">
        <v>3</v>
      </c>
      <c r="P9" s="1">
        <v>18</v>
      </c>
      <c r="Q9" s="1">
        <v>293</v>
      </c>
      <c r="R9" s="1">
        <v>31</v>
      </c>
      <c r="S9" s="1">
        <v>12</v>
      </c>
      <c r="T9" s="33"/>
      <c r="U9" s="3"/>
      <c r="V9" s="3"/>
      <c r="W9" s="3">
        <v>14462</v>
      </c>
      <c r="AA9" s="2">
        <v>5512</v>
      </c>
      <c r="AC9" s="2">
        <v>15000</v>
      </c>
      <c r="AD9" s="2">
        <v>1481</v>
      </c>
      <c r="AE9" s="2">
        <f>SUM(U9:AD9)</f>
        <v>36455</v>
      </c>
      <c r="AS9" s="2">
        <v>7197</v>
      </c>
      <c r="AZ9" s="1">
        <v>373</v>
      </c>
      <c r="BA9" s="1">
        <f>SUM(AQ9:AZ9)</f>
        <v>7570</v>
      </c>
      <c r="CQ9" s="2">
        <v>34404</v>
      </c>
      <c r="CS9" s="1">
        <f>SUM(CI9:CR9)</f>
        <v>34404</v>
      </c>
      <c r="FG9" s="1">
        <v>490</v>
      </c>
      <c r="FP9" s="15">
        <f>AE9+BA9</f>
        <v>44025</v>
      </c>
      <c r="FQ9" s="15">
        <f>AP9+BL9+CS9+DZ9+FD9</f>
        <v>34404</v>
      </c>
      <c r="FR9" s="15">
        <f>AE9+AP9+BA9+BL9+CS9+DZ9+FD9+FO9</f>
        <v>78429</v>
      </c>
      <c r="FS9" s="1" t="s">
        <v>1298</v>
      </c>
      <c r="FU9" s="1" t="s">
        <v>1281</v>
      </c>
      <c r="FW9" s="5"/>
      <c r="FX9" s="5" t="s">
        <v>1305</v>
      </c>
      <c r="FY9" s="5"/>
      <c r="FZ9" s="5"/>
      <c r="GA9" s="1">
        <v>509</v>
      </c>
      <c r="GC9" s="1">
        <v>106</v>
      </c>
      <c r="GE9" s="2">
        <v>36904</v>
      </c>
      <c r="GG9" s="2">
        <v>30290</v>
      </c>
      <c r="GH9" s="1">
        <v>52</v>
      </c>
      <c r="GM9" s="1">
        <v>0</v>
      </c>
      <c r="GP9" s="1">
        <v>5</v>
      </c>
      <c r="GQ9" s="1">
        <v>3.8</v>
      </c>
      <c r="GR9" s="5"/>
      <c r="GS9" s="5">
        <v>4</v>
      </c>
      <c r="GT9" s="4">
        <v>4</v>
      </c>
      <c r="GU9" s="1">
        <v>4</v>
      </c>
      <c r="GV9" s="1">
        <f>GQ9+GU9</f>
        <v>7.8</v>
      </c>
      <c r="GW9" s="1">
        <v>2.8</v>
      </c>
      <c r="GX9" s="1">
        <v>1552</v>
      </c>
      <c r="GY9" s="1" t="s">
        <v>1172</v>
      </c>
      <c r="GZ9" s="2">
        <v>3278</v>
      </c>
      <c r="HA9" s="2">
        <v>21174</v>
      </c>
      <c r="HB9" s="2">
        <v>2498</v>
      </c>
      <c r="HM9" s="1" t="s">
        <v>1277</v>
      </c>
      <c r="HX9" s="1" t="s">
        <v>1277</v>
      </c>
      <c r="HZ9" s="1">
        <v>44</v>
      </c>
      <c r="IA9" s="2">
        <v>1278</v>
      </c>
      <c r="IB9" s="1">
        <v>2</v>
      </c>
      <c r="IC9" s="1">
        <v>2</v>
      </c>
      <c r="ID9" s="1">
        <v>161</v>
      </c>
      <c r="IE9" s="1">
        <v>52</v>
      </c>
      <c r="IF9" s="1">
        <v>32</v>
      </c>
      <c r="IG9" s="1">
        <v>32</v>
      </c>
      <c r="IH9" s="1">
        <v>0</v>
      </c>
      <c r="II9" s="1">
        <v>0</v>
      </c>
      <c r="IJ9" s="1">
        <v>0</v>
      </c>
      <c r="IK9" s="1">
        <v>0</v>
      </c>
      <c r="IL9" s="1" t="s">
        <v>1277</v>
      </c>
      <c r="IO9" s="1" t="s">
        <v>1277</v>
      </c>
      <c r="IP9" s="1" t="s">
        <v>1281</v>
      </c>
      <c r="IQ9" s="2">
        <v>305218</v>
      </c>
      <c r="IS9" s="36">
        <f t="shared" si="0"/>
        <v>0.46481531066314757</v>
      </c>
      <c r="IT9" s="36">
        <f t="shared" si="1"/>
        <v>0</v>
      </c>
      <c r="IU9" s="36">
        <f t="shared" si="2"/>
        <v>9.6520419742697219E-2</v>
      </c>
      <c r="IV9" s="36">
        <f t="shared" si="3"/>
        <v>0</v>
      </c>
      <c r="IW9" s="36">
        <f t="shared" si="4"/>
        <v>0.43866426959415522</v>
      </c>
      <c r="IX9" s="36">
        <f t="shared" si="5"/>
        <v>0</v>
      </c>
      <c r="IY9" s="36"/>
      <c r="IZ9" s="36">
        <f t="shared" si="6"/>
        <v>0</v>
      </c>
      <c r="JA9" s="36">
        <f t="shared" si="6"/>
        <v>0.56133573040584472</v>
      </c>
      <c r="JB9" s="36">
        <f t="shared" si="6"/>
        <v>0.43866426959415522</v>
      </c>
      <c r="JN9" s="43">
        <f t="shared" si="7"/>
        <v>507.0359462759464</v>
      </c>
      <c r="JO9" s="1" t="str">
        <f t="shared" si="8"/>
        <v>Small</v>
      </c>
    </row>
    <row r="10" spans="1:275" x14ac:dyDescent="0.2">
      <c r="A10" s="1" t="s">
        <v>853</v>
      </c>
      <c r="B10" s="1" t="s">
        <v>1317</v>
      </c>
      <c r="C10" s="76" t="s">
        <v>1405</v>
      </c>
      <c r="D10" s="14" t="s">
        <v>656</v>
      </c>
      <c r="E10">
        <v>3</v>
      </c>
      <c r="F10" s="46">
        <v>0.61397809541488768</v>
      </c>
      <c r="G10" s="46">
        <v>0.16502691665119731</v>
      </c>
      <c r="H10" s="46">
        <v>0.34</v>
      </c>
      <c r="I10">
        <v>7.7</v>
      </c>
      <c r="J10">
        <v>18.899999999999999</v>
      </c>
      <c r="K10" s="42">
        <v>20140</v>
      </c>
      <c r="L10" s="54" t="s">
        <v>345</v>
      </c>
      <c r="M10" s="55">
        <v>3768.6361904761957</v>
      </c>
      <c r="N10" s="46"/>
      <c r="O10">
        <v>4</v>
      </c>
      <c r="P10">
        <v>20</v>
      </c>
      <c r="Q10">
        <v>248</v>
      </c>
      <c r="R10">
        <v>30</v>
      </c>
      <c r="S10">
        <v>12</v>
      </c>
      <c r="T10"/>
      <c r="U10" s="46">
        <v>0</v>
      </c>
      <c r="V10" s="46">
        <v>65000</v>
      </c>
      <c r="W10" s="46"/>
      <c r="X10" s="46"/>
      <c r="Y10" s="46"/>
      <c r="Z10" s="46"/>
      <c r="AA10" s="46"/>
      <c r="AB10" s="46"/>
      <c r="AC10" s="46">
        <v>10000</v>
      </c>
      <c r="AD10" s="46">
        <v>55000</v>
      </c>
      <c r="AE10" s="46">
        <f>IF(SUM(U10:AD10)&gt;0,SUM(U10:AD10),)</f>
        <v>130000</v>
      </c>
      <c r="AF10" s="46">
        <v>0</v>
      </c>
      <c r="AG10" s="46">
        <v>0</v>
      </c>
      <c r="AH10" s="46"/>
      <c r="AI10" s="46"/>
      <c r="AJ10" s="46"/>
      <c r="AK10" s="46"/>
      <c r="AL10" s="46"/>
      <c r="AM10" s="46"/>
      <c r="AN10" s="46"/>
      <c r="AO10" s="46"/>
      <c r="AP10" s="46">
        <f>SUM(AF10:AO10)</f>
        <v>0</v>
      </c>
      <c r="AQ10" s="46">
        <v>0</v>
      </c>
      <c r="AR10" s="46">
        <v>7979</v>
      </c>
      <c r="AS10" s="46"/>
      <c r="AT10" s="46"/>
      <c r="AU10" s="46"/>
      <c r="AV10" s="46"/>
      <c r="AW10" s="46"/>
      <c r="AX10" s="46"/>
      <c r="AY10" s="46"/>
      <c r="AZ10" s="46">
        <v>7979</v>
      </c>
      <c r="BA10" s="46">
        <f>SUM(AQ10:AZ10)</f>
        <v>15958</v>
      </c>
      <c r="BB10" s="47">
        <v>0</v>
      </c>
      <c r="BC10" s="47">
        <v>0</v>
      </c>
      <c r="BD10" s="47">
        <v>0</v>
      </c>
      <c r="BE10" s="47"/>
      <c r="BF10" s="47"/>
      <c r="BG10" s="47"/>
      <c r="BH10" s="47"/>
      <c r="BI10" s="47"/>
      <c r="BJ10" s="47"/>
      <c r="BK10" s="47"/>
      <c r="BL10" s="47">
        <f>IF(SUM(BB10:BK10)&gt;=0,SUM(BB10:BK10),"")</f>
        <v>0</v>
      </c>
      <c r="BM10" s="46">
        <v>0</v>
      </c>
      <c r="BN10" s="47">
        <v>45933</v>
      </c>
      <c r="BO10" s="46"/>
      <c r="BP10" s="46"/>
      <c r="BQ10" s="46"/>
      <c r="BR10" s="46">
        <v>5933</v>
      </c>
      <c r="BS10" s="46"/>
      <c r="BT10" s="46"/>
      <c r="BU10" s="46"/>
      <c r="BV10" s="46">
        <v>40000</v>
      </c>
      <c r="BW10" s="46">
        <f>SUM(BM10:BV10)</f>
        <v>91866</v>
      </c>
      <c r="BX10" s="46">
        <v>0</v>
      </c>
      <c r="BY10" s="47">
        <v>0</v>
      </c>
      <c r="BZ10" s="47"/>
      <c r="CA10" s="48"/>
      <c r="CB10" s="48"/>
      <c r="CC10" s="46"/>
      <c r="CD10" s="47"/>
      <c r="CE10" s="46"/>
      <c r="CF10" s="48"/>
      <c r="CG10" s="47"/>
      <c r="CH10" s="47">
        <f>SUM(BX10:CG10)</f>
        <v>0</v>
      </c>
      <c r="CI10" s="47">
        <f t="shared" ref="CI10:CS10" si="9">BM10+BX10</f>
        <v>0</v>
      </c>
      <c r="CJ10" s="47">
        <f t="shared" si="9"/>
        <v>45933</v>
      </c>
      <c r="CK10" s="47">
        <f t="shared" si="9"/>
        <v>0</v>
      </c>
      <c r="CL10" s="47">
        <f t="shared" si="9"/>
        <v>0</v>
      </c>
      <c r="CM10" s="47">
        <f t="shared" si="9"/>
        <v>0</v>
      </c>
      <c r="CN10" s="47">
        <f t="shared" si="9"/>
        <v>5933</v>
      </c>
      <c r="CO10" s="47">
        <f t="shared" si="9"/>
        <v>0</v>
      </c>
      <c r="CP10" s="47">
        <f t="shared" si="9"/>
        <v>0</v>
      </c>
      <c r="CQ10" s="47">
        <f t="shared" si="9"/>
        <v>0</v>
      </c>
      <c r="CR10" s="47">
        <f t="shared" si="9"/>
        <v>40000</v>
      </c>
      <c r="CS10" s="47">
        <f t="shared" si="9"/>
        <v>91866</v>
      </c>
      <c r="CT10" s="48">
        <v>0</v>
      </c>
      <c r="CU10" s="46">
        <v>0</v>
      </c>
      <c r="CV10" s="46"/>
      <c r="CW10" s="47"/>
      <c r="CX10" s="47"/>
      <c r="CY10" s="47"/>
      <c r="CZ10" s="47"/>
      <c r="DA10" s="46"/>
      <c r="DB10" s="47"/>
      <c r="DC10" s="47"/>
      <c r="DD10" s="47">
        <f>SUM(CT10:DC10)</f>
        <v>0</v>
      </c>
      <c r="DE10" s="48">
        <v>0</v>
      </c>
      <c r="DF10" s="48">
        <v>0</v>
      </c>
      <c r="DG10" s="48"/>
      <c r="DH10" s="48"/>
      <c r="DI10" s="48"/>
      <c r="DJ10" s="48"/>
      <c r="DK10" s="48"/>
      <c r="DL10" s="48"/>
      <c r="DM10" s="48"/>
      <c r="DN10" s="48"/>
      <c r="DO10" s="48">
        <f>SUM(DE10:DN10)</f>
        <v>0</v>
      </c>
      <c r="DP10" s="48">
        <f t="shared" ref="DP10:DZ10" si="10">CT10+DE10</f>
        <v>0</v>
      </c>
      <c r="DQ10" s="48">
        <f t="shared" si="10"/>
        <v>0</v>
      </c>
      <c r="DR10" s="48">
        <f t="shared" si="10"/>
        <v>0</v>
      </c>
      <c r="DS10" s="48">
        <f t="shared" si="10"/>
        <v>0</v>
      </c>
      <c r="DT10" s="48">
        <f t="shared" si="10"/>
        <v>0</v>
      </c>
      <c r="DU10" s="48">
        <f t="shared" si="10"/>
        <v>0</v>
      </c>
      <c r="DV10" s="48">
        <f t="shared" si="10"/>
        <v>0</v>
      </c>
      <c r="DW10" s="48">
        <f t="shared" si="10"/>
        <v>0</v>
      </c>
      <c r="DX10" s="48">
        <f t="shared" si="10"/>
        <v>0</v>
      </c>
      <c r="DY10" s="48">
        <f t="shared" si="10"/>
        <v>0</v>
      </c>
      <c r="DZ10" s="48">
        <f t="shared" si="10"/>
        <v>0</v>
      </c>
      <c r="EA10" s="48">
        <v>0</v>
      </c>
      <c r="EB10" s="48">
        <v>0</v>
      </c>
      <c r="EC10" s="48"/>
      <c r="ED10" s="48"/>
      <c r="EE10" s="48"/>
      <c r="EF10" s="48"/>
      <c r="EG10" s="46"/>
      <c r="EH10" s="48"/>
      <c r="EI10" s="48"/>
      <c r="EJ10" s="48">
        <f>SUM(EA10:EI10)</f>
        <v>0</v>
      </c>
      <c r="EK10" s="48">
        <v>0</v>
      </c>
      <c r="EL10">
        <v>0</v>
      </c>
      <c r="EM10" s="48"/>
      <c r="EN10" s="48"/>
      <c r="EO10" s="46"/>
      <c r="EP10" s="48"/>
      <c r="EQ10" s="48"/>
      <c r="ER10" s="48"/>
      <c r="ES10" s="48"/>
      <c r="ET10" s="48">
        <f>SUM(EK10:ES10)</f>
        <v>0</v>
      </c>
      <c r="EU10" s="48">
        <f t="shared" ref="EU10:FD10" si="11">EA10+EK10</f>
        <v>0</v>
      </c>
      <c r="EV10" s="48">
        <f t="shared" si="11"/>
        <v>0</v>
      </c>
      <c r="EW10" s="48">
        <f t="shared" si="11"/>
        <v>0</v>
      </c>
      <c r="EX10" s="48">
        <f t="shared" si="11"/>
        <v>0</v>
      </c>
      <c r="EY10" s="48">
        <f t="shared" si="11"/>
        <v>0</v>
      </c>
      <c r="EZ10" s="48">
        <f t="shared" si="11"/>
        <v>0</v>
      </c>
      <c r="FA10" s="48">
        <f t="shared" si="11"/>
        <v>0</v>
      </c>
      <c r="FB10" s="48">
        <f t="shared" si="11"/>
        <v>0</v>
      </c>
      <c r="FC10" s="48">
        <f t="shared" si="11"/>
        <v>0</v>
      </c>
      <c r="FD10" s="48">
        <f t="shared" si="11"/>
        <v>0</v>
      </c>
      <c r="FE10" s="48">
        <v>0</v>
      </c>
      <c r="FF10" s="48">
        <v>0</v>
      </c>
      <c r="FG10" s="46"/>
      <c r="FH10" s="48"/>
      <c r="FI10" s="48"/>
      <c r="FJ10" s="48"/>
      <c r="FK10" s="48"/>
      <c r="FL10" s="48"/>
      <c r="FM10" s="48"/>
      <c r="FN10"/>
      <c r="FO10" s="48">
        <f>SUM(FE10:FN10)</f>
        <v>0</v>
      </c>
      <c r="FP10" s="46">
        <f>AE10+BA10</f>
        <v>145958</v>
      </c>
      <c r="FQ10" s="46">
        <f>AP10+BL10+CS10+DZ10+FD10</f>
        <v>91866</v>
      </c>
      <c r="FR10" s="46">
        <f>FP10+FQ10+FO10</f>
        <v>237824</v>
      </c>
      <c r="FS10" t="s">
        <v>1298</v>
      </c>
      <c r="FT10"/>
      <c r="FU10" t="s">
        <v>1281</v>
      </c>
      <c r="FV10"/>
      <c r="FW10"/>
      <c r="FX10" t="s">
        <v>1305</v>
      </c>
      <c r="FY10"/>
      <c r="FZ10"/>
      <c r="GA10">
        <v>520</v>
      </c>
      <c r="GB10">
        <v>520</v>
      </c>
      <c r="GC10">
        <v>20</v>
      </c>
      <c r="GD10">
        <v>20</v>
      </c>
      <c r="GE10" s="49">
        <v>35853</v>
      </c>
      <c r="GF10" s="47">
        <v>0</v>
      </c>
      <c r="GG10" s="49">
        <v>32444</v>
      </c>
      <c r="GH10">
        <v>44</v>
      </c>
      <c r="GI10"/>
      <c r="GJ10">
        <v>0</v>
      </c>
      <c r="GK10">
        <v>0</v>
      </c>
      <c r="GL10">
        <v>0</v>
      </c>
      <c r="GM10">
        <v>0</v>
      </c>
      <c r="GN10" t="s">
        <v>1277</v>
      </c>
      <c r="GO10"/>
      <c r="GP10">
        <v>3</v>
      </c>
      <c r="GQ10">
        <v>1.5</v>
      </c>
      <c r="GR10"/>
      <c r="GS10">
        <v>4</v>
      </c>
      <c r="GT10">
        <f>GR10+GS10</f>
        <v>4</v>
      </c>
      <c r="GU10">
        <v>4</v>
      </c>
      <c r="GV10">
        <f>GQ10+GU10</f>
        <v>5.5</v>
      </c>
      <c r="GW10">
        <v>0</v>
      </c>
      <c r="GX10">
        <v>4816</v>
      </c>
      <c r="GY10" s="49" t="s">
        <v>1058</v>
      </c>
      <c r="GZ10">
        <v>3506</v>
      </c>
      <c r="HA10" s="49">
        <v>19300</v>
      </c>
      <c r="HB10">
        <v>3069</v>
      </c>
      <c r="HC10">
        <v>0</v>
      </c>
      <c r="HD10"/>
      <c r="HE10"/>
      <c r="HF10" s="49">
        <v>25877</v>
      </c>
      <c r="HG10">
        <v>0</v>
      </c>
      <c r="HH10">
        <v>0</v>
      </c>
      <c r="HI10"/>
      <c r="HJ10">
        <v>0</v>
      </c>
      <c r="HK10">
        <v>0</v>
      </c>
      <c r="HL10">
        <v>0</v>
      </c>
      <c r="HM10" t="s">
        <v>1277</v>
      </c>
      <c r="HN10"/>
      <c r="HO10"/>
      <c r="HP10"/>
      <c r="HQ10"/>
      <c r="HR10"/>
      <c r="HS10"/>
      <c r="HT10"/>
      <c r="HU10"/>
      <c r="HV10"/>
      <c r="HW10"/>
      <c r="HX10" t="s">
        <v>1277</v>
      </c>
      <c r="HY10"/>
      <c r="HZ10">
        <v>73</v>
      </c>
      <c r="IA10">
        <v>1652</v>
      </c>
      <c r="IB10">
        <v>3</v>
      </c>
      <c r="IC10">
        <v>3</v>
      </c>
      <c r="ID10">
        <v>60</v>
      </c>
      <c r="IE10">
        <v>56</v>
      </c>
      <c r="IF10">
        <v>32</v>
      </c>
      <c r="IG10">
        <v>0</v>
      </c>
      <c r="IH10">
        <v>0</v>
      </c>
      <c r="II10">
        <v>0</v>
      </c>
      <c r="IJ10">
        <v>0</v>
      </c>
      <c r="IK10">
        <v>0</v>
      </c>
      <c r="IL10" t="s">
        <v>1277</v>
      </c>
      <c r="IM10"/>
      <c r="IN10" t="s">
        <v>1281</v>
      </c>
      <c r="IO10" t="s">
        <v>1277</v>
      </c>
      <c r="IP10" t="s">
        <v>1281</v>
      </c>
      <c r="IQ10" s="49">
        <v>281206</v>
      </c>
      <c r="IR10">
        <v>0</v>
      </c>
      <c r="IS10" s="36">
        <f>AE10/FR10</f>
        <v>0.54662271259418727</v>
      </c>
      <c r="IT10" s="36">
        <f>AP10/FR10</f>
        <v>0</v>
      </c>
      <c r="IU10" s="36">
        <f>BA10/FR10</f>
        <v>6.7100040365984936E-2</v>
      </c>
      <c r="IV10" s="50">
        <f>BL10/FR10</f>
        <v>0</v>
      </c>
      <c r="IW10" s="36">
        <f>CS10/FR10</f>
        <v>0.3862772470398278</v>
      </c>
      <c r="IX10" s="36">
        <f>DZ10/FR10</f>
        <v>0</v>
      </c>
      <c r="IY10" s="36">
        <f>FD10/FR10</f>
        <v>0</v>
      </c>
      <c r="IZ10" s="36">
        <f>FO10/FR10</f>
        <v>0</v>
      </c>
      <c r="JA10" s="36">
        <f>FP10/FR10</f>
        <v>0.6137227529601722</v>
      </c>
      <c r="JB10" s="36">
        <f>FQ10/FR10</f>
        <v>0.3862772470398278</v>
      </c>
      <c r="JC10" s="46">
        <v>0.81</v>
      </c>
      <c r="JD10" t="s">
        <v>1281</v>
      </c>
      <c r="JE10"/>
      <c r="JF10"/>
      <c r="JG10" t="s">
        <v>346</v>
      </c>
      <c r="JH10"/>
      <c r="JI10" t="s">
        <v>347</v>
      </c>
      <c r="JJ10"/>
      <c r="JK10"/>
      <c r="JL10" t="s">
        <v>1276</v>
      </c>
      <c r="JM10" t="s">
        <v>348</v>
      </c>
      <c r="JN10" s="43">
        <f t="shared" si="7"/>
        <v>685.20658008658108</v>
      </c>
      <c r="JO10" s="1" t="str">
        <f t="shared" si="8"/>
        <v>Small</v>
      </c>
    </row>
    <row r="11" spans="1:275" x14ac:dyDescent="0.2">
      <c r="A11" s="1" t="s">
        <v>855</v>
      </c>
      <c r="B11" s="24" t="s">
        <v>1229</v>
      </c>
      <c r="C11" s="76" t="s">
        <v>1406</v>
      </c>
      <c r="D11" s="24" t="s">
        <v>655</v>
      </c>
      <c r="E11">
        <v>1</v>
      </c>
      <c r="F11" s="46">
        <v>0.4543569489015058</v>
      </c>
      <c r="G11" s="46">
        <v>0.16351518143668231</v>
      </c>
      <c r="H11" s="46">
        <v>0.18</v>
      </c>
      <c r="I11">
        <v>66.3</v>
      </c>
      <c r="J11">
        <v>34.200000000000003</v>
      </c>
      <c r="K11" s="24">
        <v>20060</v>
      </c>
      <c r="L11" s="24" t="s">
        <v>602</v>
      </c>
      <c r="M11" s="37">
        <v>6872.528571428571</v>
      </c>
      <c r="N11" s="25">
        <v>26000</v>
      </c>
      <c r="O11" s="26">
        <v>2</v>
      </c>
      <c r="P11" s="26">
        <v>24</v>
      </c>
      <c r="Q11" s="26">
        <v>233</v>
      </c>
      <c r="R11" s="26">
        <v>17</v>
      </c>
      <c r="S11" s="26">
        <v>37</v>
      </c>
      <c r="T11" s="31" t="s">
        <v>1244</v>
      </c>
      <c r="U11" s="25">
        <v>12000</v>
      </c>
      <c r="V11" s="25"/>
      <c r="W11" s="25"/>
      <c r="X11" s="25">
        <v>35000</v>
      </c>
      <c r="Y11" s="25"/>
      <c r="Z11" s="25"/>
      <c r="AA11" s="25"/>
      <c r="AB11" s="25"/>
      <c r="AC11" s="25"/>
      <c r="AD11" s="25"/>
      <c r="AE11" s="25">
        <v>47000</v>
      </c>
      <c r="AF11" s="25">
        <v>30000</v>
      </c>
      <c r="AG11" s="25"/>
      <c r="AH11" s="25"/>
      <c r="AI11" s="25"/>
      <c r="AJ11" s="25"/>
      <c r="AK11" s="25"/>
      <c r="AL11" s="25"/>
      <c r="AM11" s="25"/>
      <c r="AN11" s="25"/>
      <c r="AO11" s="25"/>
      <c r="AP11" s="25">
        <v>30000</v>
      </c>
      <c r="AQ11" s="25"/>
      <c r="AR11" s="25"/>
      <c r="AS11" s="25"/>
      <c r="AT11" s="25"/>
      <c r="AU11" s="25"/>
      <c r="AV11" s="25"/>
      <c r="AW11" s="25"/>
      <c r="AX11" s="25"/>
      <c r="AY11" s="25"/>
      <c r="AZ11" s="25"/>
      <c r="BA11" s="25">
        <v>0</v>
      </c>
      <c r="BB11" s="25"/>
      <c r="BC11" s="25"/>
      <c r="BD11" s="25"/>
      <c r="BE11" s="25">
        <v>10000</v>
      </c>
      <c r="BF11" s="25"/>
      <c r="BG11" s="25"/>
      <c r="BH11" s="25"/>
      <c r="BI11" s="25"/>
      <c r="BJ11" s="25"/>
      <c r="BK11" s="25"/>
      <c r="BL11" s="25">
        <v>10000</v>
      </c>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v>20000</v>
      </c>
      <c r="CM11" s="25"/>
      <c r="CN11" s="25"/>
      <c r="CO11" s="25"/>
      <c r="CP11" s="25">
        <v>21507.8</v>
      </c>
      <c r="CQ11" s="25"/>
      <c r="CR11" s="25"/>
      <c r="CS11" s="25">
        <v>41507.800000000003</v>
      </c>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v>5000</v>
      </c>
      <c r="DT11" s="25"/>
      <c r="DU11" s="25"/>
      <c r="DV11" s="25"/>
      <c r="DW11" s="25"/>
      <c r="DX11" s="25"/>
      <c r="DY11" s="25"/>
      <c r="DZ11" s="25">
        <v>5000</v>
      </c>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v>77000</v>
      </c>
      <c r="FQ11" s="25">
        <v>56507.8</v>
      </c>
      <c r="FR11" s="25">
        <v>133507.79999999999</v>
      </c>
      <c r="FS11" s="26" t="s">
        <v>1284</v>
      </c>
      <c r="FT11" s="26"/>
      <c r="FU11" s="26" t="s">
        <v>1344</v>
      </c>
      <c r="FV11" s="26"/>
      <c r="FW11" s="26"/>
      <c r="FX11" s="26"/>
      <c r="FY11" s="26"/>
      <c r="FZ11" s="1" t="s">
        <v>1376</v>
      </c>
      <c r="GA11" s="25">
        <v>1200</v>
      </c>
      <c r="GB11" s="25">
        <v>1205</v>
      </c>
      <c r="GC11" s="25">
        <v>200</v>
      </c>
      <c r="GD11" s="25">
        <v>200</v>
      </c>
      <c r="GE11" s="25">
        <v>45833</v>
      </c>
      <c r="GF11" s="25">
        <v>3000</v>
      </c>
      <c r="GG11" s="25">
        <v>14463</v>
      </c>
      <c r="GH11" s="25">
        <v>2</v>
      </c>
      <c r="GI11" s="25"/>
      <c r="GJ11" s="25">
        <v>200</v>
      </c>
      <c r="GK11" s="25">
        <v>368</v>
      </c>
      <c r="GL11" s="25">
        <v>368</v>
      </c>
      <c r="GM11" s="25">
        <v>4500</v>
      </c>
      <c r="GN11" s="25"/>
      <c r="GO11" s="25"/>
      <c r="GP11" s="25">
        <v>10</v>
      </c>
      <c r="GQ11" s="25">
        <v>3.8</v>
      </c>
      <c r="GR11" s="27"/>
      <c r="GS11" s="27"/>
      <c r="GT11" s="28">
        <v>3</v>
      </c>
      <c r="GU11" s="28">
        <v>2.5</v>
      </c>
      <c r="GV11" s="25">
        <v>6.3</v>
      </c>
      <c r="GW11" s="25">
        <v>2.95</v>
      </c>
      <c r="GX11" s="25">
        <v>11428</v>
      </c>
      <c r="GY11" s="26" t="s">
        <v>1150</v>
      </c>
      <c r="GZ11" s="25"/>
      <c r="HA11" s="25"/>
      <c r="HB11" s="25"/>
      <c r="HC11" s="25"/>
      <c r="HD11" s="25"/>
      <c r="HE11" s="25"/>
      <c r="HF11" s="25">
        <v>11464</v>
      </c>
      <c r="HG11" s="25"/>
      <c r="HH11" s="25"/>
      <c r="HI11" s="25"/>
      <c r="HJ11" s="25"/>
      <c r="HK11" s="25">
        <v>4</v>
      </c>
      <c r="HL11" s="25">
        <v>4</v>
      </c>
      <c r="HM11" s="25"/>
      <c r="HN11" s="25"/>
      <c r="HO11" s="25"/>
      <c r="HP11" s="25"/>
      <c r="HQ11" s="25"/>
      <c r="HR11" s="25"/>
      <c r="HS11" s="25"/>
      <c r="HT11" s="25"/>
      <c r="HU11" s="25"/>
      <c r="HV11" s="25"/>
      <c r="HW11" s="25"/>
      <c r="HX11" s="25"/>
      <c r="HY11" s="25"/>
      <c r="HZ11" s="25">
        <v>109</v>
      </c>
      <c r="IA11" s="25">
        <v>2421</v>
      </c>
      <c r="IB11" s="25">
        <v>1</v>
      </c>
      <c r="IC11" s="25">
        <v>1</v>
      </c>
      <c r="ID11" s="25">
        <v>18</v>
      </c>
      <c r="IE11" s="25">
        <v>112</v>
      </c>
      <c r="IF11" s="25">
        <v>36</v>
      </c>
      <c r="IG11" s="25">
        <v>36</v>
      </c>
      <c r="IH11" s="25">
        <v>4</v>
      </c>
      <c r="II11" s="25">
        <v>0</v>
      </c>
      <c r="IJ11" s="25">
        <v>4</v>
      </c>
      <c r="IK11" s="25">
        <v>4</v>
      </c>
      <c r="IL11" s="25"/>
      <c r="IM11" s="25"/>
      <c r="IN11" s="25"/>
      <c r="IO11" s="25"/>
      <c r="IP11" s="25"/>
      <c r="IQ11" s="25">
        <v>115020</v>
      </c>
      <c r="IR11" s="25">
        <v>10</v>
      </c>
      <c r="IS11" s="36">
        <f t="shared" ref="IS11:IS18" si="12">AE11/$FR11</f>
        <v>0.35203935650201712</v>
      </c>
      <c r="IT11" s="36">
        <f t="shared" ref="IT11:IT18" si="13">AP11/$FR11</f>
        <v>0.22470597223533009</v>
      </c>
      <c r="IU11" s="36">
        <f t="shared" ref="IU11:IU18" si="14">BA11/$FR11</f>
        <v>0</v>
      </c>
      <c r="IV11" s="36">
        <f t="shared" ref="IV11:IV18" si="15">BL11/$FR11</f>
        <v>7.4901990745110031E-2</v>
      </c>
      <c r="IW11" s="36">
        <f t="shared" ref="IW11:IW18" si="16">CS11/$FR11</f>
        <v>0.31090168514498784</v>
      </c>
      <c r="IX11" s="36">
        <f t="shared" ref="IX11:IX18" si="17">DZ11/$FR11</f>
        <v>3.7450995372555015E-2</v>
      </c>
      <c r="IY11" s="36"/>
      <c r="IZ11" s="36">
        <f t="shared" ref="IZ11:JB18" si="18">FO11/$FR11</f>
        <v>0</v>
      </c>
      <c r="JA11" s="36">
        <f t="shared" si="18"/>
        <v>0.57674532873734718</v>
      </c>
      <c r="JB11" s="36">
        <f t="shared" si="18"/>
        <v>0.42325467126265287</v>
      </c>
      <c r="JN11" s="43">
        <f t="shared" si="7"/>
        <v>1090.8775510204082</v>
      </c>
      <c r="JO11" s="1" t="str">
        <f t="shared" si="8"/>
        <v>Small</v>
      </c>
    </row>
    <row r="12" spans="1:275" x14ac:dyDescent="0.2">
      <c r="A12" s="1" t="s">
        <v>855</v>
      </c>
      <c r="B12" s="24" t="s">
        <v>1229</v>
      </c>
      <c r="C12" s="76" t="s">
        <v>1406</v>
      </c>
      <c r="D12" s="24" t="s">
        <v>655</v>
      </c>
      <c r="E12">
        <v>1</v>
      </c>
      <c r="F12" s="46">
        <v>0.4543569489015058</v>
      </c>
      <c r="G12" s="46">
        <v>0.16351518143668231</v>
      </c>
      <c r="H12" s="46">
        <v>0.18</v>
      </c>
      <c r="I12">
        <v>66.3</v>
      </c>
      <c r="J12">
        <v>34.200000000000003</v>
      </c>
      <c r="K12" s="24">
        <v>20070</v>
      </c>
      <c r="L12" s="24" t="s">
        <v>603</v>
      </c>
      <c r="M12" s="34">
        <v>7345.6403809523781</v>
      </c>
      <c r="N12" s="25">
        <v>26000</v>
      </c>
      <c r="O12" s="26">
        <v>2</v>
      </c>
      <c r="P12" s="26">
        <v>24</v>
      </c>
      <c r="Q12" s="26">
        <v>233</v>
      </c>
      <c r="R12" s="26">
        <v>17</v>
      </c>
      <c r="S12" s="26">
        <v>37</v>
      </c>
      <c r="T12" s="31" t="s">
        <v>1244</v>
      </c>
      <c r="U12" s="25">
        <v>12000</v>
      </c>
      <c r="V12" s="25"/>
      <c r="W12" s="25"/>
      <c r="X12" s="25">
        <v>12000</v>
      </c>
      <c r="Y12" s="25"/>
      <c r="Z12" s="25"/>
      <c r="AA12" s="25"/>
      <c r="AB12" s="25"/>
      <c r="AC12" s="25"/>
      <c r="AD12" s="25"/>
      <c r="AE12" s="25">
        <v>24000</v>
      </c>
      <c r="AF12" s="25">
        <v>30000</v>
      </c>
      <c r="AG12" s="25"/>
      <c r="AH12" s="25"/>
      <c r="AI12" s="25"/>
      <c r="AJ12" s="25"/>
      <c r="AK12" s="25"/>
      <c r="AL12" s="25"/>
      <c r="AM12" s="25"/>
      <c r="AN12" s="25"/>
      <c r="AO12" s="25"/>
      <c r="AP12" s="25">
        <v>30000</v>
      </c>
      <c r="AQ12" s="25"/>
      <c r="AR12" s="25"/>
      <c r="AS12" s="25"/>
      <c r="AT12" s="25"/>
      <c r="AU12" s="25"/>
      <c r="AV12" s="25"/>
      <c r="AW12" s="25"/>
      <c r="AX12" s="25"/>
      <c r="AY12" s="25"/>
      <c r="AZ12" s="25"/>
      <c r="BA12" s="25">
        <v>0</v>
      </c>
      <c r="BB12" s="25"/>
      <c r="BC12" s="25"/>
      <c r="BD12" s="25"/>
      <c r="BE12" s="25">
        <v>10000</v>
      </c>
      <c r="BF12" s="25"/>
      <c r="BG12" s="25"/>
      <c r="BH12" s="25"/>
      <c r="BI12" s="25"/>
      <c r="BJ12" s="25"/>
      <c r="BK12" s="25"/>
      <c r="BL12" s="25">
        <v>10000</v>
      </c>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v>14900.48</v>
      </c>
      <c r="CM12" s="25"/>
      <c r="CN12" s="25"/>
      <c r="CO12" s="25"/>
      <c r="CP12" s="25">
        <v>21862.799999999999</v>
      </c>
      <c r="CQ12" s="25"/>
      <c r="CR12" s="25">
        <v>10786</v>
      </c>
      <c r="CS12" s="25">
        <v>47549.279999999999</v>
      </c>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v>3000</v>
      </c>
      <c r="DT12" s="25"/>
      <c r="DU12" s="25"/>
      <c r="DV12" s="25"/>
      <c r="DW12" s="25"/>
      <c r="DX12" s="25"/>
      <c r="DY12" s="25"/>
      <c r="DZ12" s="25">
        <v>3000</v>
      </c>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v>54000</v>
      </c>
      <c r="FQ12" s="25">
        <v>60549.279999999999</v>
      </c>
      <c r="FR12" s="25">
        <v>114549.28</v>
      </c>
      <c r="FS12" s="26" t="s">
        <v>1284</v>
      </c>
      <c r="FT12" s="26"/>
      <c r="FU12" s="26" t="s">
        <v>1344</v>
      </c>
      <c r="FV12" s="26"/>
      <c r="FW12" s="26"/>
      <c r="FX12" s="26"/>
      <c r="FY12" s="26"/>
      <c r="FZ12" s="1" t="s">
        <v>1245</v>
      </c>
      <c r="GA12" s="25">
        <v>1300</v>
      </c>
      <c r="GB12" s="25">
        <v>1692</v>
      </c>
      <c r="GC12" s="25">
        <v>200</v>
      </c>
      <c r="GD12" s="25">
        <v>200</v>
      </c>
      <c r="GE12" s="25">
        <v>47333</v>
      </c>
      <c r="GF12" s="25">
        <v>1921</v>
      </c>
      <c r="GG12" s="25">
        <v>16384</v>
      </c>
      <c r="GH12" s="25">
        <v>297</v>
      </c>
      <c r="GI12" s="25"/>
      <c r="GJ12" s="25">
        <v>200</v>
      </c>
      <c r="GK12" s="25">
        <v>134</v>
      </c>
      <c r="GL12" s="25">
        <v>134</v>
      </c>
      <c r="GM12" s="25">
        <v>4634</v>
      </c>
      <c r="GN12" s="25"/>
      <c r="GO12" s="25"/>
      <c r="GP12" s="25">
        <v>12</v>
      </c>
      <c r="GQ12" s="25">
        <v>4</v>
      </c>
      <c r="GR12" s="27"/>
      <c r="GS12" s="27"/>
      <c r="GT12" s="28">
        <v>2.5</v>
      </c>
      <c r="GU12" s="28">
        <v>2</v>
      </c>
      <c r="GV12" s="25">
        <v>6</v>
      </c>
      <c r="GW12" s="25">
        <v>2.95</v>
      </c>
      <c r="GX12" s="25">
        <v>13532</v>
      </c>
      <c r="GY12" s="26" t="s">
        <v>1150</v>
      </c>
      <c r="GZ12" s="25"/>
      <c r="HA12" s="25"/>
      <c r="HB12" s="25"/>
      <c r="HC12" s="25"/>
      <c r="HD12" s="25"/>
      <c r="HE12" s="25"/>
      <c r="HF12" s="25">
        <v>15153</v>
      </c>
      <c r="HG12" s="25"/>
      <c r="HH12" s="25"/>
      <c r="HI12" s="25"/>
      <c r="HJ12" s="25"/>
      <c r="HK12" s="25">
        <v>0</v>
      </c>
      <c r="HL12" s="25">
        <v>0</v>
      </c>
      <c r="HM12" s="25"/>
      <c r="HN12" s="25"/>
      <c r="HO12" s="25"/>
      <c r="HP12" s="25"/>
      <c r="HQ12" s="25"/>
      <c r="HR12" s="25"/>
      <c r="HS12" s="25"/>
      <c r="HT12" s="25"/>
      <c r="HU12" s="25"/>
      <c r="HV12" s="25"/>
      <c r="HW12" s="25"/>
      <c r="HX12" s="25"/>
      <c r="HY12" s="25"/>
      <c r="HZ12" s="25">
        <v>155</v>
      </c>
      <c r="IA12" s="25">
        <v>3260</v>
      </c>
      <c r="IB12" s="25">
        <v>1</v>
      </c>
      <c r="IC12" s="25">
        <v>1</v>
      </c>
      <c r="ID12" s="25">
        <v>20</v>
      </c>
      <c r="IE12" s="25">
        <v>118</v>
      </c>
      <c r="IF12" s="25">
        <v>36</v>
      </c>
      <c r="IG12" s="25">
        <v>36</v>
      </c>
      <c r="IH12" s="25">
        <v>4</v>
      </c>
      <c r="II12" s="25">
        <v>0</v>
      </c>
      <c r="IJ12" s="25">
        <v>4</v>
      </c>
      <c r="IK12" s="25">
        <v>4</v>
      </c>
      <c r="IL12" s="25"/>
      <c r="IM12" s="25"/>
      <c r="IN12" s="25"/>
      <c r="IO12" s="25"/>
      <c r="IP12" s="25"/>
      <c r="IQ12" s="25">
        <v>180435</v>
      </c>
      <c r="IR12" s="25">
        <v>6</v>
      </c>
      <c r="IS12" s="36">
        <f t="shared" si="12"/>
        <v>0.20951681232741054</v>
      </c>
      <c r="IT12" s="36">
        <f t="shared" si="13"/>
        <v>0.26189601540926316</v>
      </c>
      <c r="IU12" s="36">
        <f t="shared" si="14"/>
        <v>0</v>
      </c>
      <c r="IV12" s="36">
        <f t="shared" si="15"/>
        <v>8.7298671803087716E-2</v>
      </c>
      <c r="IW12" s="36">
        <f t="shared" si="16"/>
        <v>0.41509889891931229</v>
      </c>
      <c r="IX12" s="36">
        <f t="shared" si="17"/>
        <v>2.6189601540926317E-2</v>
      </c>
      <c r="IY12" s="36"/>
      <c r="IZ12" s="36">
        <f t="shared" si="18"/>
        <v>0</v>
      </c>
      <c r="JA12" s="36">
        <f t="shared" si="18"/>
        <v>0.4714128277366737</v>
      </c>
      <c r="JB12" s="36">
        <f t="shared" si="18"/>
        <v>0.5285871722633263</v>
      </c>
      <c r="JN12" s="43">
        <f t="shared" si="7"/>
        <v>1224.2733968253963</v>
      </c>
      <c r="JO12" s="1" t="str">
        <f t="shared" si="8"/>
        <v>Small</v>
      </c>
    </row>
    <row r="13" spans="1:275" x14ac:dyDescent="0.2">
      <c r="A13" s="14" t="s">
        <v>855</v>
      </c>
      <c r="B13" s="14" t="s">
        <v>1229</v>
      </c>
      <c r="C13" s="76" t="s">
        <v>1406</v>
      </c>
      <c r="D13" s="24" t="s">
        <v>655</v>
      </c>
      <c r="E13">
        <v>1</v>
      </c>
      <c r="F13" s="46">
        <v>0.4543569489015058</v>
      </c>
      <c r="G13" s="46">
        <v>0.16351518143668231</v>
      </c>
      <c r="H13" s="46">
        <v>0.18</v>
      </c>
      <c r="I13">
        <v>66.3</v>
      </c>
      <c r="J13">
        <v>34.200000000000003</v>
      </c>
      <c r="K13" s="14">
        <v>20080</v>
      </c>
      <c r="L13" s="14" t="s">
        <v>604</v>
      </c>
      <c r="M13" s="35">
        <v>8215.1121904761876</v>
      </c>
      <c r="N13" s="15">
        <v>26000</v>
      </c>
      <c r="O13" s="15">
        <v>2</v>
      </c>
      <c r="P13" s="15">
        <v>24</v>
      </c>
      <c r="Q13" s="15">
        <v>233</v>
      </c>
      <c r="R13" s="15">
        <v>17</v>
      </c>
      <c r="S13" s="15">
        <v>34</v>
      </c>
      <c r="T13" s="32"/>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4" t="s">
        <v>1284</v>
      </c>
      <c r="FT13" s="14"/>
      <c r="FU13" s="14" t="s">
        <v>1281</v>
      </c>
      <c r="FV13" s="14"/>
      <c r="FW13" s="14"/>
      <c r="FX13" s="26"/>
      <c r="FY13" s="26"/>
      <c r="FZ13" s="1" t="s">
        <v>856</v>
      </c>
      <c r="GA13" s="15"/>
      <c r="GB13" s="15"/>
      <c r="GC13" s="15"/>
      <c r="GD13" s="15"/>
      <c r="GE13" s="15"/>
      <c r="GF13" s="15"/>
      <c r="GG13" s="15"/>
      <c r="GH13" s="15"/>
      <c r="GI13" s="15"/>
      <c r="GJ13" s="15">
        <v>85</v>
      </c>
      <c r="GK13" s="15">
        <v>262</v>
      </c>
      <c r="GL13" s="15">
        <v>287</v>
      </c>
      <c r="GM13" s="15">
        <v>4039</v>
      </c>
      <c r="GN13" s="15"/>
      <c r="GO13" s="15"/>
      <c r="GP13" s="21"/>
      <c r="GQ13" s="21"/>
      <c r="GR13" s="22"/>
      <c r="GS13" s="22"/>
      <c r="GT13" s="23">
        <v>2</v>
      </c>
      <c r="GU13" s="23">
        <v>2</v>
      </c>
      <c r="GV13" s="21">
        <v>2</v>
      </c>
      <c r="GW13" s="21"/>
      <c r="GX13" s="15"/>
      <c r="GY13" s="14" t="s">
        <v>1230</v>
      </c>
      <c r="GZ13" s="15">
        <v>5017</v>
      </c>
      <c r="HA13" s="15">
        <v>6025</v>
      </c>
      <c r="HB13" s="15"/>
      <c r="HC13" s="15">
        <v>659</v>
      </c>
      <c r="HD13" s="15"/>
      <c r="HE13" s="15">
        <v>1</v>
      </c>
      <c r="HF13" s="15">
        <v>11702</v>
      </c>
      <c r="HG13" s="15"/>
      <c r="HH13" s="15"/>
      <c r="HI13" s="15">
        <v>65</v>
      </c>
      <c r="HJ13" s="15">
        <v>59</v>
      </c>
      <c r="HK13" s="15">
        <v>0</v>
      </c>
      <c r="HL13" s="15">
        <v>0</v>
      </c>
      <c r="HM13" s="15"/>
      <c r="HN13" s="15"/>
      <c r="HO13" s="15"/>
      <c r="HP13" s="15"/>
      <c r="HQ13" s="15"/>
      <c r="HR13" s="15"/>
      <c r="HS13" s="15"/>
      <c r="HT13" s="15"/>
      <c r="HU13" s="15"/>
      <c r="HV13" s="15"/>
      <c r="HW13" s="15"/>
      <c r="HX13" s="15"/>
      <c r="HY13" s="15"/>
      <c r="HZ13" s="15">
        <v>105</v>
      </c>
      <c r="IA13" s="15">
        <v>2483</v>
      </c>
      <c r="IB13" s="14">
        <v>1</v>
      </c>
      <c r="IC13" s="14">
        <v>1</v>
      </c>
      <c r="ID13" s="15">
        <v>18</v>
      </c>
      <c r="IE13" s="14">
        <v>59</v>
      </c>
      <c r="IF13" s="14">
        <v>40</v>
      </c>
      <c r="IG13" s="14">
        <v>40</v>
      </c>
      <c r="IH13" s="14">
        <v>4</v>
      </c>
      <c r="II13" s="14">
        <v>0</v>
      </c>
      <c r="IJ13" s="14">
        <v>4</v>
      </c>
      <c r="IK13" s="14">
        <v>0</v>
      </c>
      <c r="IL13" s="14"/>
      <c r="IM13" s="14"/>
      <c r="IN13" s="14"/>
      <c r="IO13" s="14"/>
      <c r="IP13" s="14"/>
      <c r="IQ13" s="15"/>
      <c r="IR13" s="15"/>
      <c r="IS13" s="36" t="e">
        <f t="shared" si="12"/>
        <v>#DIV/0!</v>
      </c>
      <c r="IT13" s="36" t="e">
        <f t="shared" si="13"/>
        <v>#DIV/0!</v>
      </c>
      <c r="IU13" s="36" t="e">
        <f t="shared" si="14"/>
        <v>#DIV/0!</v>
      </c>
      <c r="IV13" s="36" t="e">
        <f t="shared" si="15"/>
        <v>#DIV/0!</v>
      </c>
      <c r="IW13" s="36" t="e">
        <f t="shared" si="16"/>
        <v>#DIV/0!</v>
      </c>
      <c r="IX13" s="36" t="e">
        <f t="shared" si="17"/>
        <v>#DIV/0!</v>
      </c>
      <c r="IY13" s="36"/>
      <c r="IZ13" s="36" t="e">
        <f t="shared" si="18"/>
        <v>#DIV/0!</v>
      </c>
      <c r="JA13" s="36" t="e">
        <f t="shared" si="18"/>
        <v>#DIV/0!</v>
      </c>
      <c r="JB13" s="36" t="e">
        <f t="shared" si="18"/>
        <v>#DIV/0!</v>
      </c>
      <c r="JN13" s="43">
        <f t="shared" si="7"/>
        <v>4107.5560952380938</v>
      </c>
      <c r="JO13" s="1" t="str">
        <f t="shared" si="8"/>
        <v>Small</v>
      </c>
    </row>
    <row r="14" spans="1:275" x14ac:dyDescent="0.2">
      <c r="A14" s="14" t="s">
        <v>855</v>
      </c>
      <c r="B14" s="14" t="s">
        <v>1229</v>
      </c>
      <c r="C14" s="76" t="s">
        <v>1406</v>
      </c>
      <c r="D14" s="24" t="s">
        <v>655</v>
      </c>
      <c r="E14">
        <v>1</v>
      </c>
      <c r="F14" s="46">
        <v>0.4543569489015058</v>
      </c>
      <c r="G14" s="46">
        <v>0.16351518143668231</v>
      </c>
      <c r="H14" s="46">
        <v>0.18</v>
      </c>
      <c r="I14">
        <v>66.3</v>
      </c>
      <c r="J14">
        <v>34.200000000000003</v>
      </c>
      <c r="K14" s="14">
        <v>20090</v>
      </c>
      <c r="L14" s="14" t="s">
        <v>605</v>
      </c>
      <c r="M14" s="35">
        <v>8880.187809523828</v>
      </c>
      <c r="N14" s="15">
        <v>26000</v>
      </c>
      <c r="O14" s="15">
        <v>2</v>
      </c>
      <c r="P14" s="15">
        <v>24</v>
      </c>
      <c r="Q14" s="15">
        <v>233</v>
      </c>
      <c r="R14" s="15">
        <v>17</v>
      </c>
      <c r="S14" s="15">
        <v>34</v>
      </c>
      <c r="T14" s="32"/>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4" t="s">
        <v>1284</v>
      </c>
      <c r="FT14" s="14"/>
      <c r="FU14" s="14" t="s">
        <v>1281</v>
      </c>
      <c r="FV14" s="14"/>
      <c r="FW14" s="14"/>
      <c r="FX14" s="14"/>
      <c r="FY14" s="14"/>
      <c r="FZ14" s="1" t="s">
        <v>856</v>
      </c>
      <c r="GA14" s="15"/>
      <c r="GB14" s="15"/>
      <c r="GC14" s="15"/>
      <c r="GD14" s="15"/>
      <c r="GE14" s="15"/>
      <c r="GF14" s="15"/>
      <c r="GG14" s="15"/>
      <c r="GH14" s="15"/>
      <c r="GI14" s="15"/>
      <c r="GJ14" s="15">
        <v>85</v>
      </c>
      <c r="GK14" s="15">
        <v>67</v>
      </c>
      <c r="GL14" s="15">
        <v>74</v>
      </c>
      <c r="GM14" s="15">
        <v>4002</v>
      </c>
      <c r="GN14" s="15"/>
      <c r="GO14" s="15"/>
      <c r="GP14" s="16"/>
      <c r="GQ14" s="16"/>
      <c r="GR14" s="17"/>
      <c r="GS14" s="17"/>
      <c r="GT14" s="18">
        <v>2</v>
      </c>
      <c r="GU14" s="18">
        <v>2</v>
      </c>
      <c r="GV14" s="16">
        <v>2</v>
      </c>
      <c r="GW14" s="16"/>
      <c r="GX14" s="15"/>
      <c r="GY14" s="14" t="s">
        <v>1230</v>
      </c>
      <c r="GZ14" s="15">
        <v>4024</v>
      </c>
      <c r="HA14" s="15">
        <v>7723</v>
      </c>
      <c r="HB14" s="15"/>
      <c r="HC14" s="15">
        <v>548</v>
      </c>
      <c r="HD14" s="15"/>
      <c r="HE14" s="15">
        <v>4</v>
      </c>
      <c r="HF14" s="15">
        <v>12299</v>
      </c>
      <c r="HG14" s="15"/>
      <c r="HH14" s="15"/>
      <c r="HI14" s="15">
        <v>20</v>
      </c>
      <c r="HJ14" s="15">
        <v>13</v>
      </c>
      <c r="HK14" s="15">
        <v>0</v>
      </c>
      <c r="HL14" s="15">
        <v>0</v>
      </c>
      <c r="HM14" s="15"/>
      <c r="HN14" s="15"/>
      <c r="HO14" s="15"/>
      <c r="HP14" s="15"/>
      <c r="HQ14" s="15"/>
      <c r="HR14" s="15"/>
      <c r="HS14" s="15"/>
      <c r="HT14" s="15"/>
      <c r="HU14" s="15"/>
      <c r="HV14" s="15"/>
      <c r="HW14" s="15"/>
      <c r="HX14" s="15"/>
      <c r="HY14" s="15"/>
      <c r="HZ14" s="15">
        <v>85</v>
      </c>
      <c r="IA14" s="15">
        <v>2020</v>
      </c>
      <c r="IB14" s="15">
        <v>1</v>
      </c>
      <c r="IC14" s="15">
        <v>1</v>
      </c>
      <c r="ID14" s="15">
        <v>14</v>
      </c>
      <c r="IE14" s="14">
        <v>59</v>
      </c>
      <c r="IF14" s="14">
        <v>40</v>
      </c>
      <c r="IG14" s="14">
        <v>40</v>
      </c>
      <c r="IH14" s="14">
        <v>4</v>
      </c>
      <c r="II14" s="14">
        <v>0</v>
      </c>
      <c r="IJ14" s="14">
        <v>4</v>
      </c>
      <c r="IK14" s="14">
        <v>0</v>
      </c>
      <c r="IL14" s="14"/>
      <c r="IM14" s="14"/>
      <c r="IN14" s="14"/>
      <c r="IO14" s="14"/>
      <c r="IP14" s="14"/>
      <c r="IQ14" s="20"/>
      <c r="IR14" s="20"/>
      <c r="IS14" s="36" t="e">
        <f t="shared" si="12"/>
        <v>#DIV/0!</v>
      </c>
      <c r="IT14" s="36" t="e">
        <f t="shared" si="13"/>
        <v>#DIV/0!</v>
      </c>
      <c r="IU14" s="36" t="e">
        <f t="shared" si="14"/>
        <v>#DIV/0!</v>
      </c>
      <c r="IV14" s="36" t="e">
        <f t="shared" si="15"/>
        <v>#DIV/0!</v>
      </c>
      <c r="IW14" s="36" t="e">
        <f t="shared" si="16"/>
        <v>#DIV/0!</v>
      </c>
      <c r="IX14" s="36" t="e">
        <f t="shared" si="17"/>
        <v>#DIV/0!</v>
      </c>
      <c r="IY14" s="36"/>
      <c r="IZ14" s="36" t="e">
        <f t="shared" si="18"/>
        <v>#DIV/0!</v>
      </c>
      <c r="JA14" s="36" t="e">
        <f t="shared" si="18"/>
        <v>#DIV/0!</v>
      </c>
      <c r="JB14" s="36" t="e">
        <f t="shared" si="18"/>
        <v>#DIV/0!</v>
      </c>
      <c r="JN14" s="43">
        <f t="shared" si="7"/>
        <v>4440.093904761914</v>
      </c>
      <c r="JO14" s="1" t="str">
        <f t="shared" si="8"/>
        <v>Small</v>
      </c>
    </row>
    <row r="15" spans="1:275" x14ac:dyDescent="0.2">
      <c r="A15" s="14" t="s">
        <v>855</v>
      </c>
      <c r="B15" s="14" t="s">
        <v>1229</v>
      </c>
      <c r="C15" s="76" t="s">
        <v>1406</v>
      </c>
      <c r="D15" s="24" t="s">
        <v>655</v>
      </c>
      <c r="E15">
        <v>1</v>
      </c>
      <c r="F15" s="46">
        <v>0.4543569489015058</v>
      </c>
      <c r="G15" s="46">
        <v>0.16351518143668231</v>
      </c>
      <c r="H15" s="46">
        <v>0.18</v>
      </c>
      <c r="I15">
        <v>66.3</v>
      </c>
      <c r="J15">
        <v>34.200000000000003</v>
      </c>
      <c r="K15" s="14">
        <v>20100</v>
      </c>
      <c r="L15" s="14" t="s">
        <v>606</v>
      </c>
      <c r="M15" s="35">
        <v>9005.8013333333602</v>
      </c>
      <c r="N15" s="15">
        <v>26000</v>
      </c>
      <c r="O15" s="15">
        <v>2</v>
      </c>
      <c r="P15" s="15">
        <v>24</v>
      </c>
      <c r="Q15" s="15">
        <v>233</v>
      </c>
      <c r="R15" s="15">
        <v>17</v>
      </c>
      <c r="S15" s="15">
        <v>34</v>
      </c>
      <c r="T15" s="32"/>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4" t="s">
        <v>1284</v>
      </c>
      <c r="FT15" s="14"/>
      <c r="FU15" s="14" t="s">
        <v>1281</v>
      </c>
      <c r="FV15" s="14"/>
      <c r="FW15" s="14"/>
      <c r="FX15" s="14"/>
      <c r="FY15" s="14"/>
      <c r="FZ15" s="1" t="s">
        <v>856</v>
      </c>
      <c r="GA15" s="15"/>
      <c r="GB15" s="15"/>
      <c r="GC15" s="15"/>
      <c r="GD15" s="15"/>
      <c r="GE15" s="15"/>
      <c r="GF15" s="15"/>
      <c r="GG15" s="15"/>
      <c r="GH15" s="15"/>
      <c r="GI15" s="15"/>
      <c r="GJ15" s="15">
        <v>85</v>
      </c>
      <c r="GK15" s="15">
        <v>138</v>
      </c>
      <c r="GL15" s="15">
        <v>147</v>
      </c>
      <c r="GM15" s="15">
        <v>4018</v>
      </c>
      <c r="GN15" s="15"/>
      <c r="GO15" s="15"/>
      <c r="GP15" s="16"/>
      <c r="GQ15" s="16"/>
      <c r="GR15" s="17"/>
      <c r="GS15" s="17"/>
      <c r="GT15" s="18">
        <v>2</v>
      </c>
      <c r="GU15" s="18">
        <v>2</v>
      </c>
      <c r="GV15" s="16">
        <v>2</v>
      </c>
      <c r="GW15" s="16"/>
      <c r="GX15" s="15"/>
      <c r="GY15" s="14" t="s">
        <v>1230</v>
      </c>
      <c r="GZ15" s="15">
        <v>4063</v>
      </c>
      <c r="HA15" s="15">
        <v>9599</v>
      </c>
      <c r="HB15" s="15"/>
      <c r="HC15" s="15">
        <v>487</v>
      </c>
      <c r="HD15" s="15"/>
      <c r="HE15" s="15">
        <v>7</v>
      </c>
      <c r="HF15" s="15">
        <v>14151</v>
      </c>
      <c r="HG15" s="15"/>
      <c r="HH15" s="15"/>
      <c r="HI15" s="15">
        <v>29</v>
      </c>
      <c r="HJ15" s="15">
        <v>22</v>
      </c>
      <c r="HK15" s="15">
        <v>0</v>
      </c>
      <c r="HL15" s="15">
        <v>0</v>
      </c>
      <c r="HM15" s="15"/>
      <c r="HN15" s="15"/>
      <c r="HO15" s="15"/>
      <c r="HP15" s="15"/>
      <c r="HQ15" s="15"/>
      <c r="HR15" s="15"/>
      <c r="HS15" s="15"/>
      <c r="HT15" s="15"/>
      <c r="HU15" s="15"/>
      <c r="HV15" s="15"/>
      <c r="HW15" s="15"/>
      <c r="HX15" s="15"/>
      <c r="HY15" s="15"/>
      <c r="HZ15" s="15">
        <v>97</v>
      </c>
      <c r="IA15" s="15">
        <v>2521</v>
      </c>
      <c r="IB15" s="15">
        <v>1</v>
      </c>
      <c r="IC15" s="15">
        <v>1</v>
      </c>
      <c r="ID15" s="15">
        <v>12</v>
      </c>
      <c r="IE15" s="14">
        <v>59</v>
      </c>
      <c r="IF15" s="14">
        <v>30</v>
      </c>
      <c r="IG15" s="14">
        <v>30</v>
      </c>
      <c r="IH15" s="14">
        <v>4</v>
      </c>
      <c r="II15" s="14">
        <v>0</v>
      </c>
      <c r="IJ15" s="14">
        <v>4</v>
      </c>
      <c r="IK15" s="14">
        <v>0</v>
      </c>
      <c r="IL15" s="14"/>
      <c r="IM15" s="14"/>
      <c r="IN15" s="14"/>
      <c r="IO15" s="14"/>
      <c r="IP15" s="14"/>
      <c r="IQ15" s="15"/>
      <c r="IR15" s="15"/>
      <c r="IS15" s="36" t="e">
        <f t="shared" si="12"/>
        <v>#DIV/0!</v>
      </c>
      <c r="IT15" s="36" t="e">
        <f t="shared" si="13"/>
        <v>#DIV/0!</v>
      </c>
      <c r="IU15" s="36" t="e">
        <f t="shared" si="14"/>
        <v>#DIV/0!</v>
      </c>
      <c r="IV15" s="36" t="e">
        <f t="shared" si="15"/>
        <v>#DIV/0!</v>
      </c>
      <c r="IW15" s="36" t="e">
        <f t="shared" si="16"/>
        <v>#DIV/0!</v>
      </c>
      <c r="IX15" s="36" t="e">
        <f t="shared" si="17"/>
        <v>#DIV/0!</v>
      </c>
      <c r="IY15" s="36"/>
      <c r="IZ15" s="36" t="e">
        <f t="shared" si="18"/>
        <v>#DIV/0!</v>
      </c>
      <c r="JA15" s="36" t="e">
        <f t="shared" si="18"/>
        <v>#DIV/0!</v>
      </c>
      <c r="JB15" s="36" t="e">
        <f t="shared" si="18"/>
        <v>#DIV/0!</v>
      </c>
      <c r="JN15" s="43">
        <f t="shared" si="7"/>
        <v>4502.9006666666801</v>
      </c>
      <c r="JO15" s="1" t="str">
        <f t="shared" si="8"/>
        <v>Small</v>
      </c>
    </row>
    <row r="16" spans="1:275" x14ac:dyDescent="0.2">
      <c r="A16" s="1" t="s">
        <v>855</v>
      </c>
      <c r="B16" s="1" t="s">
        <v>1229</v>
      </c>
      <c r="C16" s="76" t="s">
        <v>1406</v>
      </c>
      <c r="D16" s="24" t="s">
        <v>655</v>
      </c>
      <c r="E16">
        <v>1</v>
      </c>
      <c r="F16" s="46">
        <v>0.4543569489015058</v>
      </c>
      <c r="G16" s="46">
        <v>0.16351518143668231</v>
      </c>
      <c r="H16" s="46">
        <v>0.18</v>
      </c>
      <c r="I16">
        <v>66.3</v>
      </c>
      <c r="J16">
        <v>34.200000000000003</v>
      </c>
      <c r="K16" s="1">
        <v>20110</v>
      </c>
      <c r="L16" s="1" t="s">
        <v>607</v>
      </c>
      <c r="M16" s="3">
        <v>9631.604190476226</v>
      </c>
      <c r="N16" s="1">
        <v>26000</v>
      </c>
      <c r="O16" s="1">
        <v>2</v>
      </c>
      <c r="P16" s="1">
        <v>26</v>
      </c>
      <c r="Q16" s="1">
        <v>233</v>
      </c>
      <c r="R16" s="1">
        <v>17</v>
      </c>
      <c r="S16" s="1">
        <v>40</v>
      </c>
      <c r="T16" s="33">
        <v>0</v>
      </c>
      <c r="U16" s="1">
        <v>30000</v>
      </c>
      <c r="W16" s="1">
        <v>0</v>
      </c>
      <c r="X16" s="1">
        <v>0</v>
      </c>
      <c r="Y16" s="1">
        <v>0</v>
      </c>
      <c r="Z16" s="1">
        <v>0</v>
      </c>
      <c r="AC16" s="1">
        <v>0</v>
      </c>
      <c r="AD16" s="1">
        <v>6000</v>
      </c>
      <c r="AE16" s="1">
        <v>36000</v>
      </c>
      <c r="AF16" s="1">
        <v>0</v>
      </c>
      <c r="AH16" s="1">
        <v>0</v>
      </c>
      <c r="AI16" s="1">
        <v>0</v>
      </c>
      <c r="AJ16" s="1">
        <v>0</v>
      </c>
      <c r="AK16" s="1">
        <v>0</v>
      </c>
      <c r="AN16" s="1">
        <v>0</v>
      </c>
      <c r="AO16" s="1">
        <v>0</v>
      </c>
      <c r="AP16" s="1">
        <v>0</v>
      </c>
      <c r="AQ16" s="1">
        <v>23000</v>
      </c>
      <c r="AS16" s="1">
        <v>0</v>
      </c>
      <c r="AT16" s="1">
        <v>0</v>
      </c>
      <c r="AU16" s="1">
        <v>0</v>
      </c>
      <c r="AV16" s="1">
        <v>0</v>
      </c>
      <c r="AY16" s="1">
        <v>0</v>
      </c>
      <c r="AZ16" s="1">
        <v>0</v>
      </c>
      <c r="BA16" s="1">
        <v>23000</v>
      </c>
      <c r="BB16" s="1">
        <v>0</v>
      </c>
      <c r="BD16" s="1">
        <v>0</v>
      </c>
      <c r="BE16" s="1">
        <v>0</v>
      </c>
      <c r="BF16" s="1">
        <v>0</v>
      </c>
      <c r="BG16" s="1">
        <v>0</v>
      </c>
      <c r="BJ16" s="1">
        <v>0</v>
      </c>
      <c r="BK16" s="1">
        <v>0</v>
      </c>
      <c r="BL16" s="1">
        <v>0</v>
      </c>
      <c r="CI16" s="1">
        <v>28679</v>
      </c>
      <c r="CK16" s="1">
        <v>14176</v>
      </c>
      <c r="CL16" s="1">
        <v>0</v>
      </c>
      <c r="CM16" s="1">
        <v>0</v>
      </c>
      <c r="CP16" s="1">
        <v>0</v>
      </c>
      <c r="CQ16" s="1">
        <v>0</v>
      </c>
      <c r="CR16" s="1">
        <v>0</v>
      </c>
      <c r="CS16" s="1">
        <v>42855</v>
      </c>
      <c r="DP16" s="1">
        <v>3000</v>
      </c>
      <c r="DR16" s="1">
        <v>0</v>
      </c>
      <c r="DS16" s="1">
        <v>0</v>
      </c>
      <c r="DT16" s="1">
        <v>0</v>
      </c>
      <c r="DW16" s="1">
        <v>0</v>
      </c>
      <c r="DX16" s="1">
        <v>0</v>
      </c>
      <c r="DY16" s="1">
        <v>0</v>
      </c>
      <c r="DZ16" s="1">
        <v>3000</v>
      </c>
      <c r="FE16" s="1">
        <v>0</v>
      </c>
      <c r="FG16" s="1">
        <v>0</v>
      </c>
      <c r="FH16" s="1">
        <v>0</v>
      </c>
      <c r="FI16" s="1">
        <v>0</v>
      </c>
      <c r="FJ16" s="1">
        <v>0</v>
      </c>
      <c r="FM16" s="1">
        <v>0</v>
      </c>
      <c r="FN16" s="1">
        <v>0</v>
      </c>
      <c r="FO16" s="1">
        <v>0</v>
      </c>
      <c r="FP16" s="15">
        <f>AE16+BA16</f>
        <v>59000</v>
      </c>
      <c r="FQ16" s="15">
        <f>AP16+BL16+CS16+DZ16+FD16</f>
        <v>45855</v>
      </c>
      <c r="FR16" s="15">
        <f>AE16+AP16+BA16+BL16+CS16+DZ16+FD16+FO16</f>
        <v>104855</v>
      </c>
      <c r="FS16" s="1" t="s">
        <v>1284</v>
      </c>
      <c r="FU16" s="1" t="s">
        <v>1281</v>
      </c>
      <c r="FW16" s="1" t="s">
        <v>1279</v>
      </c>
      <c r="FX16" s="14"/>
      <c r="FY16" s="14"/>
      <c r="GA16" s="1">
        <v>732</v>
      </c>
      <c r="GB16" s="1">
        <v>732</v>
      </c>
      <c r="GC16" s="1">
        <v>911</v>
      </c>
      <c r="GD16" s="1">
        <v>911</v>
      </c>
      <c r="GE16" s="1">
        <v>85898</v>
      </c>
      <c r="GF16" s="1">
        <v>0</v>
      </c>
      <c r="GG16" s="1">
        <v>10000</v>
      </c>
      <c r="GH16" s="1">
        <v>192</v>
      </c>
      <c r="GI16" s="1">
        <v>0</v>
      </c>
      <c r="GJ16" s="1">
        <v>85</v>
      </c>
      <c r="GK16" s="1">
        <v>378</v>
      </c>
      <c r="GL16" s="1">
        <v>378</v>
      </c>
      <c r="GM16" s="1">
        <v>4048</v>
      </c>
      <c r="GP16" s="1">
        <v>3</v>
      </c>
      <c r="GQ16" s="1">
        <v>3.5</v>
      </c>
      <c r="GR16" s="5"/>
      <c r="GS16" s="5"/>
      <c r="GT16" s="4">
        <v>2</v>
      </c>
      <c r="GU16" s="4">
        <v>2</v>
      </c>
      <c r="GV16" s="1">
        <f>GQ16+GU16</f>
        <v>5.5</v>
      </c>
      <c r="GW16" s="1">
        <v>1</v>
      </c>
      <c r="GX16" s="1">
        <v>3689</v>
      </c>
      <c r="GY16" s="10" t="s">
        <v>1230</v>
      </c>
      <c r="GZ16" s="1">
        <v>22043</v>
      </c>
      <c r="HA16" s="1">
        <v>11869</v>
      </c>
      <c r="HB16" s="1">
        <v>0</v>
      </c>
      <c r="HC16" s="1">
        <v>0</v>
      </c>
      <c r="HE16" s="1">
        <v>0</v>
      </c>
      <c r="HF16" s="1">
        <v>33912</v>
      </c>
      <c r="HI16" s="1">
        <v>32</v>
      </c>
      <c r="HJ16" s="1">
        <v>30</v>
      </c>
      <c r="HK16" s="1">
        <v>0</v>
      </c>
      <c r="HL16" s="1">
        <v>0</v>
      </c>
      <c r="HZ16" s="1">
        <v>91</v>
      </c>
      <c r="IA16" s="1">
        <v>2457</v>
      </c>
      <c r="IB16" s="1">
        <v>1</v>
      </c>
      <c r="IC16" s="1">
        <v>1</v>
      </c>
      <c r="ID16" s="1">
        <v>14</v>
      </c>
      <c r="IE16" s="1">
        <v>59</v>
      </c>
      <c r="IF16" s="1">
        <v>36</v>
      </c>
      <c r="IG16" s="1">
        <v>36</v>
      </c>
      <c r="IH16" s="1">
        <v>4</v>
      </c>
      <c r="II16" s="1">
        <v>0</v>
      </c>
      <c r="IJ16" s="1">
        <v>0</v>
      </c>
      <c r="IK16" s="1">
        <v>0</v>
      </c>
      <c r="IQ16" s="1">
        <v>117901</v>
      </c>
      <c r="IR16" s="1">
        <v>18</v>
      </c>
      <c r="IS16" s="36">
        <f t="shared" si="12"/>
        <v>0.34333126698774497</v>
      </c>
      <c r="IT16" s="36">
        <f t="shared" si="13"/>
        <v>0</v>
      </c>
      <c r="IU16" s="36">
        <f t="shared" si="14"/>
        <v>0.21935053168661484</v>
      </c>
      <c r="IV16" s="36">
        <f t="shared" si="15"/>
        <v>0</v>
      </c>
      <c r="IW16" s="36">
        <f t="shared" si="16"/>
        <v>0.40870726240999478</v>
      </c>
      <c r="IX16" s="36">
        <f t="shared" si="17"/>
        <v>2.8610938915645416E-2</v>
      </c>
      <c r="IY16" s="36"/>
      <c r="IZ16" s="36">
        <f t="shared" si="18"/>
        <v>0</v>
      </c>
      <c r="JA16" s="36">
        <f t="shared" si="18"/>
        <v>0.56268179867435986</v>
      </c>
      <c r="JB16" s="36">
        <f t="shared" si="18"/>
        <v>0.43731820132564014</v>
      </c>
      <c r="JN16" s="43">
        <f t="shared" si="7"/>
        <v>1751.2007619047683</v>
      </c>
      <c r="JO16" s="1" t="str">
        <f t="shared" si="8"/>
        <v>Small</v>
      </c>
    </row>
    <row r="17" spans="1:275" x14ac:dyDescent="0.2">
      <c r="A17" s="1" t="s">
        <v>855</v>
      </c>
      <c r="B17" s="1" t="s">
        <v>1229</v>
      </c>
      <c r="C17" s="76" t="s">
        <v>1406</v>
      </c>
      <c r="D17" s="24" t="s">
        <v>655</v>
      </c>
      <c r="E17">
        <v>1</v>
      </c>
      <c r="F17" s="46">
        <v>0.4543569489015058</v>
      </c>
      <c r="G17" s="46">
        <v>0.16351518143668231</v>
      </c>
      <c r="H17" s="46">
        <v>0.18</v>
      </c>
      <c r="I17">
        <v>66.3</v>
      </c>
      <c r="J17">
        <v>34.200000000000003</v>
      </c>
      <c r="K17" s="1">
        <v>20120</v>
      </c>
      <c r="L17" s="1" t="s">
        <v>608</v>
      </c>
      <c r="M17" s="3">
        <v>8978.3708571429324</v>
      </c>
      <c r="N17" s="10">
        <v>26000</v>
      </c>
      <c r="O17" s="1">
        <v>2</v>
      </c>
      <c r="P17" s="1">
        <v>26</v>
      </c>
      <c r="Q17" s="1">
        <v>233</v>
      </c>
      <c r="R17" s="1">
        <v>17</v>
      </c>
      <c r="S17" s="1">
        <v>40</v>
      </c>
      <c r="T17" s="33">
        <v>0</v>
      </c>
      <c r="U17" s="1">
        <v>30000</v>
      </c>
      <c r="X17" s="1">
        <v>0</v>
      </c>
      <c r="Y17" s="1">
        <v>0</v>
      </c>
      <c r="Z17" s="1">
        <v>0</v>
      </c>
      <c r="AC17" s="1">
        <v>0</v>
      </c>
      <c r="AD17" s="1">
        <v>9000</v>
      </c>
      <c r="AE17" s="1">
        <v>39000</v>
      </c>
      <c r="AF17" s="1">
        <v>0</v>
      </c>
      <c r="AH17" s="1">
        <v>0</v>
      </c>
      <c r="AI17" s="1">
        <v>0</v>
      </c>
      <c r="AJ17" s="1">
        <v>0</v>
      </c>
      <c r="AK17" s="1">
        <v>0</v>
      </c>
      <c r="AN17" s="1">
        <v>0</v>
      </c>
      <c r="AO17" s="1">
        <v>0</v>
      </c>
      <c r="AP17" s="1">
        <v>0</v>
      </c>
      <c r="AQ17" s="1">
        <v>23000</v>
      </c>
      <c r="AS17" s="1">
        <v>0</v>
      </c>
      <c r="AT17" s="1">
        <v>0</v>
      </c>
      <c r="AU17" s="1">
        <v>0</v>
      </c>
      <c r="AV17" s="1">
        <v>0</v>
      </c>
      <c r="AY17" s="1">
        <v>0</v>
      </c>
      <c r="AZ17" s="1">
        <v>0</v>
      </c>
      <c r="BA17" s="1">
        <v>0</v>
      </c>
      <c r="BB17" s="1">
        <v>0</v>
      </c>
      <c r="BD17" s="1">
        <v>0</v>
      </c>
      <c r="BE17" s="1">
        <v>0</v>
      </c>
      <c r="BF17" s="1">
        <v>0</v>
      </c>
      <c r="BG17" s="1">
        <v>0</v>
      </c>
      <c r="BJ17" s="1">
        <v>0</v>
      </c>
      <c r="BK17" s="1">
        <v>0</v>
      </c>
      <c r="BL17" s="1">
        <v>0</v>
      </c>
      <c r="CI17" s="1">
        <v>30643</v>
      </c>
      <c r="CK17" s="1">
        <v>9859</v>
      </c>
      <c r="CL17" s="1">
        <v>0</v>
      </c>
      <c r="CM17" s="1">
        <v>0</v>
      </c>
      <c r="CP17" s="1">
        <v>0</v>
      </c>
      <c r="CQ17" s="1">
        <v>0</v>
      </c>
      <c r="CR17" s="1">
        <v>0</v>
      </c>
      <c r="CS17" s="1">
        <v>40502</v>
      </c>
      <c r="DP17" s="1">
        <v>3000</v>
      </c>
      <c r="DR17" s="1">
        <v>0</v>
      </c>
      <c r="DS17" s="1">
        <v>0</v>
      </c>
      <c r="DT17" s="1">
        <v>0</v>
      </c>
      <c r="DW17" s="1">
        <v>0</v>
      </c>
      <c r="DX17" s="1">
        <v>0</v>
      </c>
      <c r="DY17" s="1">
        <v>5000</v>
      </c>
      <c r="DZ17" s="1">
        <v>8000</v>
      </c>
      <c r="FE17" s="1">
        <v>0</v>
      </c>
      <c r="FG17" s="1">
        <v>0</v>
      </c>
      <c r="FH17" s="1">
        <v>0</v>
      </c>
      <c r="FI17" s="1">
        <v>0</v>
      </c>
      <c r="FJ17" s="1">
        <v>0</v>
      </c>
      <c r="FM17" s="1">
        <v>0</v>
      </c>
      <c r="FN17" s="1">
        <v>0</v>
      </c>
      <c r="FO17" s="1">
        <v>0</v>
      </c>
      <c r="FP17" s="15">
        <f>AE17+BA17</f>
        <v>39000</v>
      </c>
      <c r="FQ17" s="15">
        <f>AP17+BL17+CS17+DZ17+FD17</f>
        <v>48502</v>
      </c>
      <c r="FR17" s="15">
        <f>AE17+AP17+BA17+BL17+CS17+DZ17+FD17+FO17</f>
        <v>87502</v>
      </c>
      <c r="FS17" s="1" t="s">
        <v>1284</v>
      </c>
      <c r="FU17" s="1" t="s">
        <v>1281</v>
      </c>
      <c r="FW17" s="1" t="s">
        <v>1279</v>
      </c>
      <c r="GA17" s="1">
        <v>1059</v>
      </c>
      <c r="GB17" s="1">
        <v>1059</v>
      </c>
      <c r="GC17" s="1">
        <v>349</v>
      </c>
      <c r="GD17" s="1">
        <v>349</v>
      </c>
      <c r="GE17" s="1">
        <v>86020</v>
      </c>
      <c r="GF17" s="1">
        <v>0</v>
      </c>
      <c r="GG17" s="1">
        <v>10000</v>
      </c>
      <c r="GH17" s="1">
        <v>181</v>
      </c>
      <c r="GI17" s="1">
        <v>0</v>
      </c>
      <c r="GJ17" s="1">
        <v>85</v>
      </c>
      <c r="GK17" s="1">
        <v>98</v>
      </c>
      <c r="GL17" s="1">
        <v>110</v>
      </c>
      <c r="GM17" s="1">
        <v>4158</v>
      </c>
      <c r="GP17" s="1">
        <v>3</v>
      </c>
      <c r="GQ17" s="1">
        <v>3.5</v>
      </c>
      <c r="GR17" s="5"/>
      <c r="GS17" s="5"/>
      <c r="GT17" s="4">
        <v>2</v>
      </c>
      <c r="GU17" s="4">
        <v>2</v>
      </c>
      <c r="GV17" s="1">
        <f>GQ17+GU17</f>
        <v>5.5</v>
      </c>
      <c r="GW17" s="1">
        <v>1</v>
      </c>
      <c r="GX17" s="1">
        <v>3742</v>
      </c>
      <c r="GY17" s="10" t="s">
        <v>1230</v>
      </c>
      <c r="GZ17" s="1">
        <v>18881</v>
      </c>
      <c r="HA17" s="1">
        <v>10000</v>
      </c>
      <c r="HB17" s="1">
        <v>0</v>
      </c>
      <c r="HC17" s="1">
        <v>0</v>
      </c>
      <c r="HE17" s="1">
        <v>0</v>
      </c>
      <c r="HF17" s="1">
        <v>28881</v>
      </c>
      <c r="HI17" s="1">
        <v>38</v>
      </c>
      <c r="HJ17" s="1">
        <v>35</v>
      </c>
      <c r="HK17" s="1">
        <v>0</v>
      </c>
      <c r="HL17" s="1">
        <v>0</v>
      </c>
      <c r="HZ17" s="1">
        <v>94</v>
      </c>
      <c r="IA17" s="1">
        <v>2516</v>
      </c>
      <c r="IB17" s="1">
        <v>1</v>
      </c>
      <c r="IC17" s="1">
        <v>1</v>
      </c>
      <c r="ID17" s="1">
        <v>0</v>
      </c>
      <c r="IE17" s="1">
        <v>55</v>
      </c>
      <c r="IF17" s="1">
        <v>36</v>
      </c>
      <c r="IG17" s="1">
        <v>36</v>
      </c>
      <c r="IH17" s="1">
        <v>0</v>
      </c>
      <c r="II17" s="1">
        <v>0</v>
      </c>
      <c r="IJ17" s="1">
        <v>0</v>
      </c>
      <c r="IK17" s="1">
        <v>0</v>
      </c>
      <c r="IQ17" s="1">
        <v>127959</v>
      </c>
      <c r="IR17" s="1">
        <v>15</v>
      </c>
      <c r="IS17" s="36">
        <f t="shared" si="12"/>
        <v>0.44570409819204132</v>
      </c>
      <c r="IT17" s="36">
        <f t="shared" si="13"/>
        <v>0</v>
      </c>
      <c r="IU17" s="36">
        <f t="shared" si="14"/>
        <v>0</v>
      </c>
      <c r="IV17" s="36">
        <f t="shared" si="15"/>
        <v>0</v>
      </c>
      <c r="IW17" s="36">
        <f t="shared" si="16"/>
        <v>0.46286942012753995</v>
      </c>
      <c r="IX17" s="36">
        <f t="shared" si="17"/>
        <v>9.1426481680418739E-2</v>
      </c>
      <c r="IY17" s="36"/>
      <c r="IZ17" s="36">
        <f t="shared" si="18"/>
        <v>0</v>
      </c>
      <c r="JA17" s="36">
        <f t="shared" si="18"/>
        <v>0.44570409819204132</v>
      </c>
      <c r="JB17" s="36">
        <f t="shared" si="18"/>
        <v>0.55429590180795862</v>
      </c>
      <c r="JN17" s="43">
        <f t="shared" si="7"/>
        <v>1632.4310649350787</v>
      </c>
      <c r="JO17" s="1" t="str">
        <f t="shared" si="8"/>
        <v>Small</v>
      </c>
    </row>
    <row r="18" spans="1:275" x14ac:dyDescent="0.2">
      <c r="A18" s="1" t="s">
        <v>855</v>
      </c>
      <c r="B18" s="1" t="s">
        <v>1229</v>
      </c>
      <c r="C18" s="76" t="s">
        <v>1406</v>
      </c>
      <c r="D18" s="24" t="s">
        <v>655</v>
      </c>
      <c r="E18">
        <v>1</v>
      </c>
      <c r="F18" s="46">
        <v>0.4543569489015058</v>
      </c>
      <c r="G18" s="46">
        <v>0.16351518143668231</v>
      </c>
      <c r="H18" s="46">
        <v>0.18</v>
      </c>
      <c r="I18">
        <v>66.3</v>
      </c>
      <c r="J18">
        <v>34.200000000000003</v>
      </c>
      <c r="K18" s="1">
        <v>20130</v>
      </c>
      <c r="L18" s="1" t="s">
        <v>609</v>
      </c>
      <c r="M18" s="3">
        <v>8706.9971428571644</v>
      </c>
      <c r="N18" s="2">
        <v>26000</v>
      </c>
      <c r="O18" s="1">
        <v>2</v>
      </c>
      <c r="P18" s="1">
        <v>26</v>
      </c>
      <c r="Q18" s="1">
        <v>233</v>
      </c>
      <c r="R18" s="1">
        <v>17</v>
      </c>
      <c r="S18" s="1">
        <v>40</v>
      </c>
      <c r="T18" s="33"/>
      <c r="U18" s="3">
        <v>30000</v>
      </c>
      <c r="V18" s="3"/>
      <c r="W18" s="3">
        <v>0</v>
      </c>
      <c r="X18" s="1">
        <v>0</v>
      </c>
      <c r="AA18" s="2">
        <v>7000</v>
      </c>
      <c r="AB18" s="1">
        <v>0</v>
      </c>
      <c r="AC18" s="1">
        <v>0</v>
      </c>
      <c r="AD18" s="2">
        <v>10548</v>
      </c>
      <c r="AE18" s="2">
        <f>SUM(U18:AD18)</f>
        <v>47548</v>
      </c>
      <c r="AF18" s="1">
        <v>0</v>
      </c>
      <c r="AH18" s="1">
        <v>0</v>
      </c>
      <c r="AI18" s="1">
        <v>0</v>
      </c>
      <c r="AL18" s="1">
        <v>0</v>
      </c>
      <c r="AM18" s="1">
        <v>0</v>
      </c>
      <c r="AN18" s="1">
        <v>0</v>
      </c>
      <c r="AO18" s="1">
        <v>0</v>
      </c>
      <c r="AP18" s="1">
        <f>SUM(AF18:AO18)</f>
        <v>0</v>
      </c>
      <c r="AQ18" s="2">
        <v>24500</v>
      </c>
      <c r="AR18" s="2"/>
      <c r="AS18" s="1">
        <v>0</v>
      </c>
      <c r="AT18" s="1">
        <v>0</v>
      </c>
      <c r="AW18" s="1">
        <v>0</v>
      </c>
      <c r="AX18" s="1">
        <v>0</v>
      </c>
      <c r="AY18" s="1">
        <v>0</v>
      </c>
      <c r="AZ18" s="1">
        <v>0</v>
      </c>
      <c r="BA18" s="1">
        <f>SUM(AQ18:AZ18)</f>
        <v>24500</v>
      </c>
      <c r="BB18" s="1">
        <v>0</v>
      </c>
      <c r="BD18" s="1">
        <v>0</v>
      </c>
      <c r="BE18" s="1">
        <v>0</v>
      </c>
      <c r="BH18" s="1">
        <v>0</v>
      </c>
      <c r="BI18" s="1">
        <v>0</v>
      </c>
      <c r="BJ18" s="1">
        <v>0</v>
      </c>
      <c r="BK18" s="1">
        <v>0</v>
      </c>
      <c r="BL18" s="1">
        <f>SUM(BB18:BK18)</f>
        <v>0</v>
      </c>
      <c r="CI18" s="2">
        <v>29891</v>
      </c>
      <c r="CJ18" s="2"/>
      <c r="CK18" s="1">
        <v>0</v>
      </c>
      <c r="CL18" s="1">
        <v>0</v>
      </c>
      <c r="CN18" s="1">
        <v>0</v>
      </c>
      <c r="CO18" s="2">
        <v>10189</v>
      </c>
      <c r="CP18" s="1">
        <v>0</v>
      </c>
      <c r="CQ18" s="1">
        <v>0</v>
      </c>
      <c r="CR18" s="1">
        <v>0</v>
      </c>
      <c r="CS18" s="1">
        <f>SUM(CI18:CR18)</f>
        <v>40080</v>
      </c>
      <c r="DP18" s="2">
        <v>3000</v>
      </c>
      <c r="DQ18" s="2"/>
      <c r="DR18" s="1">
        <v>0</v>
      </c>
      <c r="DS18" s="1">
        <v>0</v>
      </c>
      <c r="DU18" s="1">
        <v>0</v>
      </c>
      <c r="DV18" s="1">
        <v>0</v>
      </c>
      <c r="DX18" s="1">
        <v>0</v>
      </c>
      <c r="DY18" s="1">
        <v>0</v>
      </c>
      <c r="DZ18" s="2">
        <f>SUM(DP18:DY18)</f>
        <v>3000</v>
      </c>
      <c r="EA18" s="2"/>
      <c r="EB18" s="2"/>
      <c r="EC18" s="2"/>
      <c r="ED18" s="2"/>
      <c r="EE18" s="2"/>
      <c r="EF18" s="2"/>
      <c r="EG18" s="2"/>
      <c r="EH18" s="2"/>
      <c r="EI18" s="2"/>
      <c r="EJ18" s="2"/>
      <c r="EK18" s="2"/>
      <c r="EL18" s="2"/>
      <c r="EM18" s="2"/>
      <c r="EN18" s="2"/>
      <c r="EO18" s="2"/>
      <c r="EP18" s="2"/>
      <c r="EQ18" s="2"/>
      <c r="ER18" s="2"/>
      <c r="ES18" s="2"/>
      <c r="ET18" s="2"/>
      <c r="EU18" s="1">
        <v>0</v>
      </c>
      <c r="EW18" s="1">
        <v>0</v>
      </c>
      <c r="EX18" s="1">
        <v>0</v>
      </c>
      <c r="EZ18" s="1">
        <v>0</v>
      </c>
      <c r="FB18" s="1">
        <v>0</v>
      </c>
      <c r="FC18" s="1">
        <v>0</v>
      </c>
      <c r="FD18" s="1">
        <f>SUM(EU18:FC18)</f>
        <v>0</v>
      </c>
      <c r="FE18" s="1">
        <v>0</v>
      </c>
      <c r="FG18" s="1">
        <v>0</v>
      </c>
      <c r="FH18" s="1">
        <v>0</v>
      </c>
      <c r="FK18" s="1">
        <v>0</v>
      </c>
      <c r="FL18" s="1">
        <v>0</v>
      </c>
      <c r="FM18" s="1">
        <v>0</v>
      </c>
      <c r="FN18" s="1">
        <v>0</v>
      </c>
      <c r="FO18" s="1">
        <f>SUM(FE18:FN18)</f>
        <v>0</v>
      </c>
      <c r="FP18" s="15">
        <f>AE18+BA18</f>
        <v>72048</v>
      </c>
      <c r="FQ18" s="15">
        <f>AP18+BL18+CS18+DZ18+FD18</f>
        <v>43080</v>
      </c>
      <c r="FR18" s="15">
        <f>AE18+AP18+BA18+BL18+CS18+DZ18+FD18+FO18</f>
        <v>115128</v>
      </c>
      <c r="FS18" s="1" t="s">
        <v>1284</v>
      </c>
      <c r="FU18" s="1" t="s">
        <v>1281</v>
      </c>
      <c r="FW18" s="5" t="s">
        <v>1279</v>
      </c>
      <c r="FX18" s="5"/>
      <c r="FY18" s="5"/>
      <c r="FZ18" s="5"/>
      <c r="GA18" s="1">
        <v>1618</v>
      </c>
      <c r="GB18" s="1">
        <v>1650</v>
      </c>
      <c r="GC18" s="1">
        <v>508</v>
      </c>
      <c r="GD18" s="1">
        <v>508</v>
      </c>
      <c r="GE18" s="1">
        <v>87382</v>
      </c>
      <c r="GF18" s="1">
        <v>5</v>
      </c>
      <c r="GG18" s="1">
        <v>30463</v>
      </c>
      <c r="GH18" s="1">
        <v>171</v>
      </c>
      <c r="GI18" s="1">
        <v>0</v>
      </c>
      <c r="GJ18" s="1">
        <v>85</v>
      </c>
      <c r="GK18" s="1">
        <v>96</v>
      </c>
      <c r="GL18" s="1">
        <v>96</v>
      </c>
      <c r="GM18" s="1">
        <v>4932</v>
      </c>
      <c r="GP18" s="1">
        <v>3</v>
      </c>
      <c r="GQ18" s="1">
        <v>3.86</v>
      </c>
      <c r="GR18" s="5">
        <v>3</v>
      </c>
      <c r="GS18" s="5"/>
      <c r="GT18" s="4">
        <v>3</v>
      </c>
      <c r="GU18" s="1">
        <v>3</v>
      </c>
      <c r="GV18" s="1">
        <f>GQ18+GU18</f>
        <v>6.8599999999999994</v>
      </c>
      <c r="GW18" s="1">
        <v>0.72499999999999998</v>
      </c>
      <c r="GX18" s="1">
        <v>5540</v>
      </c>
      <c r="GY18" s="1" t="s">
        <v>1230</v>
      </c>
      <c r="GZ18" s="2">
        <v>6057</v>
      </c>
      <c r="HA18" s="2">
        <v>12495</v>
      </c>
      <c r="HC18" s="1">
        <v>985</v>
      </c>
      <c r="HF18" s="2">
        <v>19542</v>
      </c>
      <c r="HG18" s="2"/>
      <c r="HH18" s="2"/>
      <c r="HM18" s="1" t="s">
        <v>1281</v>
      </c>
      <c r="HN18" s="1" t="s">
        <v>1231</v>
      </c>
      <c r="HO18" s="1" t="s">
        <v>1397</v>
      </c>
      <c r="HX18" s="1" t="s">
        <v>1277</v>
      </c>
      <c r="HZ18" s="1">
        <v>105</v>
      </c>
      <c r="IA18" s="1">
        <v>2850</v>
      </c>
      <c r="IB18" s="1">
        <v>1</v>
      </c>
      <c r="IC18" s="1">
        <v>1</v>
      </c>
      <c r="ID18" s="1">
        <v>0</v>
      </c>
      <c r="IE18" s="1">
        <v>59</v>
      </c>
      <c r="IF18" s="1">
        <v>40</v>
      </c>
      <c r="IG18" s="1">
        <v>40</v>
      </c>
      <c r="IH18" s="1">
        <v>0</v>
      </c>
      <c r="II18" s="1">
        <v>0</v>
      </c>
      <c r="IJ18" s="1">
        <v>0</v>
      </c>
      <c r="IK18" s="1">
        <v>0</v>
      </c>
      <c r="IL18" s="1" t="s">
        <v>1277</v>
      </c>
      <c r="IO18" s="1" t="s">
        <v>1277</v>
      </c>
      <c r="IP18" s="1" t="s">
        <v>1281</v>
      </c>
      <c r="IR18" s="1">
        <v>0</v>
      </c>
      <c r="IS18" s="36">
        <f t="shared" si="12"/>
        <v>0.41300118129386421</v>
      </c>
      <c r="IT18" s="36">
        <f t="shared" si="13"/>
        <v>0</v>
      </c>
      <c r="IU18" s="36">
        <f t="shared" si="14"/>
        <v>0.21280661524563962</v>
      </c>
      <c r="IV18" s="36">
        <f t="shared" si="15"/>
        <v>0</v>
      </c>
      <c r="IW18" s="36">
        <f t="shared" si="16"/>
        <v>0.34813425057327496</v>
      </c>
      <c r="IX18" s="36">
        <f t="shared" si="17"/>
        <v>2.6057952887221181E-2</v>
      </c>
      <c r="IY18" s="36"/>
      <c r="IZ18" s="36">
        <f t="shared" si="18"/>
        <v>0</v>
      </c>
      <c r="JA18" s="36">
        <f t="shared" si="18"/>
        <v>0.6258077965395038</v>
      </c>
      <c r="JB18" s="36">
        <f t="shared" si="18"/>
        <v>0.37419220346049614</v>
      </c>
      <c r="JN18" s="43">
        <f t="shared" si="7"/>
        <v>1269.2415660141639</v>
      </c>
      <c r="JO18" s="1" t="str">
        <f t="shared" si="8"/>
        <v>Small</v>
      </c>
    </row>
    <row r="19" spans="1:275" x14ac:dyDescent="0.2">
      <c r="A19" s="1" t="s">
        <v>855</v>
      </c>
      <c r="B19" s="1" t="s">
        <v>1229</v>
      </c>
      <c r="C19" s="76" t="s">
        <v>1406</v>
      </c>
      <c r="D19" s="24" t="s">
        <v>655</v>
      </c>
      <c r="E19">
        <v>1</v>
      </c>
      <c r="F19" s="46">
        <v>0.4543569489015058</v>
      </c>
      <c r="G19" s="46">
        <v>0.16351518143668231</v>
      </c>
      <c r="H19" s="46">
        <v>0.18</v>
      </c>
      <c r="I19">
        <v>66.3</v>
      </c>
      <c r="J19">
        <v>34.200000000000003</v>
      </c>
      <c r="K19" s="42">
        <v>20140</v>
      </c>
      <c r="L19" s="54" t="s">
        <v>345</v>
      </c>
      <c r="M19" s="55">
        <v>8830.7666666667265</v>
      </c>
      <c r="N19" s="46">
        <v>26000</v>
      </c>
      <c r="O19">
        <v>2</v>
      </c>
      <c r="P19">
        <v>26</v>
      </c>
      <c r="Q19">
        <v>233</v>
      </c>
      <c r="R19">
        <v>17</v>
      </c>
      <c r="S19">
        <v>52</v>
      </c>
      <c r="T19"/>
      <c r="U19" s="46">
        <v>36587</v>
      </c>
      <c r="V19" s="46">
        <v>0</v>
      </c>
      <c r="W19" s="46">
        <v>6000</v>
      </c>
      <c r="X19" s="46">
        <v>0</v>
      </c>
      <c r="Y19" s="46"/>
      <c r="Z19" s="46"/>
      <c r="AA19" s="46">
        <v>8060</v>
      </c>
      <c r="AB19" s="46">
        <v>0</v>
      </c>
      <c r="AC19" s="46">
        <v>0</v>
      </c>
      <c r="AD19" s="46"/>
      <c r="AE19" s="46">
        <f>IF(SUM(U19:AD19)&gt;0,SUM(U19:AD19),)</f>
        <v>50647</v>
      </c>
      <c r="AF19" s="46">
        <v>0</v>
      </c>
      <c r="AG19" s="46">
        <v>0</v>
      </c>
      <c r="AH19" s="46">
        <v>0</v>
      </c>
      <c r="AI19" s="46">
        <v>0</v>
      </c>
      <c r="AJ19" s="46"/>
      <c r="AK19" s="46"/>
      <c r="AL19" s="46">
        <v>0</v>
      </c>
      <c r="AM19" s="46">
        <v>0</v>
      </c>
      <c r="AN19" s="46">
        <v>0</v>
      </c>
      <c r="AO19" s="46">
        <v>0</v>
      </c>
      <c r="AP19" s="46">
        <f>SUM(AF19:AO19)</f>
        <v>0</v>
      </c>
      <c r="AQ19" s="46">
        <v>26850</v>
      </c>
      <c r="AR19" s="46">
        <v>0</v>
      </c>
      <c r="AS19" s="46">
        <v>0</v>
      </c>
      <c r="AT19" s="46">
        <v>0</v>
      </c>
      <c r="AU19" s="46"/>
      <c r="AV19" s="46"/>
      <c r="AW19" s="46">
        <v>0</v>
      </c>
      <c r="AX19" s="46">
        <v>0</v>
      </c>
      <c r="AY19" s="46">
        <v>0</v>
      </c>
      <c r="AZ19" s="46">
        <v>0</v>
      </c>
      <c r="BA19" s="46">
        <f>SUM(AQ19:AZ19)</f>
        <v>26850</v>
      </c>
      <c r="BB19" s="46">
        <v>0</v>
      </c>
      <c r="BC19">
        <v>0</v>
      </c>
      <c r="BD19" s="46">
        <v>0</v>
      </c>
      <c r="BE19" s="46">
        <v>0</v>
      </c>
      <c r="BF19" s="46"/>
      <c r="BG19" s="46"/>
      <c r="BH19" s="47">
        <v>0</v>
      </c>
      <c r="BI19" s="47">
        <v>0</v>
      </c>
      <c r="BJ19" s="47">
        <v>0</v>
      </c>
      <c r="BK19" s="47">
        <v>0</v>
      </c>
      <c r="BL19" s="47">
        <f>IF(SUM(BB19:BK19)&gt;=0,SUM(BB19:BK19),"")</f>
        <v>0</v>
      </c>
      <c r="BM19" s="46">
        <v>37732</v>
      </c>
      <c r="BN19" s="47">
        <v>0</v>
      </c>
      <c r="BO19" s="46">
        <v>0</v>
      </c>
      <c r="BP19" s="46">
        <v>0</v>
      </c>
      <c r="BQ19" s="46"/>
      <c r="BR19" s="46">
        <v>0</v>
      </c>
      <c r="BS19" s="46">
        <v>0</v>
      </c>
      <c r="BT19" s="46">
        <v>0</v>
      </c>
      <c r="BU19" s="46">
        <v>0</v>
      </c>
      <c r="BV19" s="46">
        <v>0</v>
      </c>
      <c r="BW19" s="46">
        <f>SUM(BM19:BV19)</f>
        <v>37732</v>
      </c>
      <c r="BX19" s="46">
        <v>0</v>
      </c>
      <c r="BY19" s="47">
        <v>0</v>
      </c>
      <c r="BZ19" s="47">
        <v>0</v>
      </c>
      <c r="CA19" s="48">
        <v>0</v>
      </c>
      <c r="CB19" s="48"/>
      <c r="CC19" s="46">
        <v>0</v>
      </c>
      <c r="CD19" s="47">
        <v>0</v>
      </c>
      <c r="CE19" s="46">
        <v>0</v>
      </c>
      <c r="CF19" s="48">
        <v>0</v>
      </c>
      <c r="CG19" s="47">
        <v>0</v>
      </c>
      <c r="CH19" s="47">
        <f>SUM(BX19:CG19)</f>
        <v>0</v>
      </c>
      <c r="CI19" s="47">
        <f t="shared" ref="CI19:CS19" si="19">BM19+BX19</f>
        <v>37732</v>
      </c>
      <c r="CJ19" s="47">
        <f t="shared" si="19"/>
        <v>0</v>
      </c>
      <c r="CK19" s="47">
        <f t="shared" si="19"/>
        <v>0</v>
      </c>
      <c r="CL19" s="47">
        <f t="shared" si="19"/>
        <v>0</v>
      </c>
      <c r="CM19" s="47">
        <f t="shared" si="19"/>
        <v>0</v>
      </c>
      <c r="CN19" s="47">
        <f t="shared" si="19"/>
        <v>0</v>
      </c>
      <c r="CO19" s="47">
        <f t="shared" si="19"/>
        <v>0</v>
      </c>
      <c r="CP19" s="47">
        <f t="shared" si="19"/>
        <v>0</v>
      </c>
      <c r="CQ19" s="47">
        <f t="shared" si="19"/>
        <v>0</v>
      </c>
      <c r="CR19" s="47">
        <f t="shared" si="19"/>
        <v>0</v>
      </c>
      <c r="CS19" s="47">
        <f t="shared" si="19"/>
        <v>37732</v>
      </c>
      <c r="CT19" s="48">
        <v>0</v>
      </c>
      <c r="CU19" s="46">
        <v>0</v>
      </c>
      <c r="CV19" s="46">
        <v>0</v>
      </c>
      <c r="CW19" s="47">
        <v>0</v>
      </c>
      <c r="CX19" s="47"/>
      <c r="CY19" s="47">
        <v>0</v>
      </c>
      <c r="CZ19" s="47">
        <v>0</v>
      </c>
      <c r="DA19" s="46">
        <v>0</v>
      </c>
      <c r="DB19" s="47">
        <v>0</v>
      </c>
      <c r="DC19" s="47">
        <v>0</v>
      </c>
      <c r="DD19" s="47">
        <f>SUM(CT19:DC19)</f>
        <v>0</v>
      </c>
      <c r="DE19" s="48">
        <v>600</v>
      </c>
      <c r="DF19" s="48">
        <v>0</v>
      </c>
      <c r="DG19" s="48">
        <v>0</v>
      </c>
      <c r="DH19" s="48">
        <v>0</v>
      </c>
      <c r="DI19" s="48"/>
      <c r="DJ19" s="48">
        <v>0</v>
      </c>
      <c r="DK19" s="48">
        <v>0</v>
      </c>
      <c r="DL19" s="48">
        <v>0</v>
      </c>
      <c r="DM19" s="48">
        <v>0</v>
      </c>
      <c r="DN19" s="48">
        <v>0</v>
      </c>
      <c r="DO19" s="48">
        <f>SUM(DE19:DN19)</f>
        <v>600</v>
      </c>
      <c r="DP19" s="48">
        <f t="shared" ref="DP19:DZ19" si="20">CT19+DE19</f>
        <v>600</v>
      </c>
      <c r="DQ19" s="48">
        <f t="shared" si="20"/>
        <v>0</v>
      </c>
      <c r="DR19" s="48">
        <f t="shared" si="20"/>
        <v>0</v>
      </c>
      <c r="DS19" s="48">
        <f t="shared" si="20"/>
        <v>0</v>
      </c>
      <c r="DT19" s="48">
        <f t="shared" si="20"/>
        <v>0</v>
      </c>
      <c r="DU19" s="48">
        <f t="shared" si="20"/>
        <v>0</v>
      </c>
      <c r="DV19" s="48">
        <f t="shared" si="20"/>
        <v>0</v>
      </c>
      <c r="DW19" s="48">
        <f t="shared" si="20"/>
        <v>0</v>
      </c>
      <c r="DX19" s="48">
        <f t="shared" si="20"/>
        <v>0</v>
      </c>
      <c r="DY19" s="48">
        <f t="shared" si="20"/>
        <v>0</v>
      </c>
      <c r="DZ19" s="48">
        <f t="shared" si="20"/>
        <v>600</v>
      </c>
      <c r="EA19" s="48">
        <v>6467</v>
      </c>
      <c r="EB19" s="48">
        <v>0</v>
      </c>
      <c r="EC19" s="48">
        <v>0</v>
      </c>
      <c r="ED19" s="48">
        <v>0</v>
      </c>
      <c r="EE19" s="48">
        <v>0</v>
      </c>
      <c r="EF19" s="48">
        <v>0</v>
      </c>
      <c r="EG19" s="46">
        <v>0</v>
      </c>
      <c r="EH19" s="48">
        <v>0</v>
      </c>
      <c r="EI19" s="48">
        <v>0</v>
      </c>
      <c r="EJ19" s="48">
        <f>SUM(EA19:EI19)</f>
        <v>6467</v>
      </c>
      <c r="EK19" s="48">
        <v>0</v>
      </c>
      <c r="EL19">
        <v>0</v>
      </c>
      <c r="EM19" s="48">
        <v>0</v>
      </c>
      <c r="EN19" s="48">
        <v>0</v>
      </c>
      <c r="EO19" s="46">
        <v>0</v>
      </c>
      <c r="EP19" s="48">
        <v>0</v>
      </c>
      <c r="EQ19" s="48">
        <v>0</v>
      </c>
      <c r="ER19" s="48">
        <v>0</v>
      </c>
      <c r="ES19" s="48">
        <v>0</v>
      </c>
      <c r="ET19" s="48">
        <f>SUM(EK19:ES19)</f>
        <v>0</v>
      </c>
      <c r="EU19" s="48">
        <f t="shared" ref="EU19:FD19" si="21">EA19+EK19</f>
        <v>6467</v>
      </c>
      <c r="EV19" s="48">
        <f t="shared" si="21"/>
        <v>0</v>
      </c>
      <c r="EW19" s="48">
        <f t="shared" si="21"/>
        <v>0</v>
      </c>
      <c r="EX19" s="48">
        <f t="shared" si="21"/>
        <v>0</v>
      </c>
      <c r="EY19" s="48">
        <f t="shared" si="21"/>
        <v>0</v>
      </c>
      <c r="EZ19" s="48">
        <f t="shared" si="21"/>
        <v>0</v>
      </c>
      <c r="FA19" s="48">
        <f t="shared" si="21"/>
        <v>0</v>
      </c>
      <c r="FB19" s="48">
        <f t="shared" si="21"/>
        <v>0</v>
      </c>
      <c r="FC19" s="48">
        <f t="shared" si="21"/>
        <v>0</v>
      </c>
      <c r="FD19" s="48">
        <f t="shared" si="21"/>
        <v>6467</v>
      </c>
      <c r="FE19" s="48">
        <v>0</v>
      </c>
      <c r="FF19" s="48">
        <v>0</v>
      </c>
      <c r="FG19" s="46">
        <v>0</v>
      </c>
      <c r="FH19" s="48">
        <v>0</v>
      </c>
      <c r="FI19" s="48"/>
      <c r="FJ19" s="48"/>
      <c r="FK19" s="48">
        <v>0</v>
      </c>
      <c r="FL19" s="48">
        <v>0</v>
      </c>
      <c r="FM19" s="48">
        <v>0</v>
      </c>
      <c r="FN19">
        <v>0</v>
      </c>
      <c r="FO19" s="48">
        <f>SUM(FE19:FN19)</f>
        <v>0</v>
      </c>
      <c r="FP19" s="46">
        <f>AE19+BA19</f>
        <v>77497</v>
      </c>
      <c r="FQ19" s="46">
        <f>AP19+BL19+CS19+DZ19+FD19</f>
        <v>44799</v>
      </c>
      <c r="FR19" s="46">
        <f>FP19+FQ19+FO19</f>
        <v>122296</v>
      </c>
      <c r="FS19" t="s">
        <v>1284</v>
      </c>
      <c r="FT19"/>
      <c r="FU19" t="s">
        <v>1281</v>
      </c>
      <c r="FV19"/>
      <c r="FW19"/>
      <c r="FX19" t="s">
        <v>1305</v>
      </c>
      <c r="FY19"/>
      <c r="FZ19"/>
      <c r="GA19" s="49">
        <v>1429</v>
      </c>
      <c r="GB19" s="49">
        <v>1736</v>
      </c>
      <c r="GC19">
        <v>349</v>
      </c>
      <c r="GD19">
        <v>358</v>
      </c>
      <c r="GE19" s="49">
        <v>88120</v>
      </c>
      <c r="GF19" s="47">
        <v>0</v>
      </c>
      <c r="GG19" s="49">
        <v>30463</v>
      </c>
      <c r="GH19">
        <v>145</v>
      </c>
      <c r="GI19">
        <v>0</v>
      </c>
      <c r="GJ19">
        <v>85</v>
      </c>
      <c r="GK19">
        <v>132</v>
      </c>
      <c r="GL19">
        <v>132</v>
      </c>
      <c r="GM19" s="49">
        <v>4913</v>
      </c>
      <c r="GN19" t="s">
        <v>1277</v>
      </c>
      <c r="GO19"/>
      <c r="GP19">
        <v>3</v>
      </c>
      <c r="GQ19">
        <v>3.86</v>
      </c>
      <c r="GR19">
        <v>3</v>
      </c>
      <c r="GS19"/>
      <c r="GT19">
        <f>GR19+GS19</f>
        <v>3</v>
      </c>
      <c r="GU19">
        <v>3</v>
      </c>
      <c r="GV19">
        <f>GQ19+GU19</f>
        <v>6.8599999999999994</v>
      </c>
      <c r="GW19">
        <v>0.72499999999999998</v>
      </c>
      <c r="GX19">
        <v>5615</v>
      </c>
      <c r="GY19" s="49" t="s">
        <v>1150</v>
      </c>
      <c r="GZ19" s="49">
        <v>19284</v>
      </c>
      <c r="HA19" s="49">
        <v>10245</v>
      </c>
      <c r="HB19">
        <v>1500</v>
      </c>
      <c r="HC19"/>
      <c r="HD19"/>
      <c r="HE19"/>
      <c r="HF19" s="49">
        <v>20784</v>
      </c>
      <c r="HG19"/>
      <c r="HH19"/>
      <c r="HI19"/>
      <c r="HJ19">
        <v>16</v>
      </c>
      <c r="HK19">
        <v>22</v>
      </c>
      <c r="HL19">
        <v>16</v>
      </c>
      <c r="HM19" t="s">
        <v>1281</v>
      </c>
      <c r="HN19" t="s">
        <v>349</v>
      </c>
      <c r="HO19" t="s">
        <v>1199</v>
      </c>
      <c r="HP19"/>
      <c r="HQ19"/>
      <c r="HR19"/>
      <c r="HS19"/>
      <c r="HT19"/>
      <c r="HU19"/>
      <c r="HV19"/>
      <c r="HW19"/>
      <c r="HX19" t="s">
        <v>1277</v>
      </c>
      <c r="HY19"/>
      <c r="HZ19">
        <v>120</v>
      </c>
      <c r="IA19">
        <v>3360</v>
      </c>
      <c r="IB19">
        <v>1</v>
      </c>
      <c r="IC19">
        <v>1</v>
      </c>
      <c r="ID19">
        <v>0</v>
      </c>
      <c r="IE19">
        <v>59</v>
      </c>
      <c r="IF19">
        <v>40</v>
      </c>
      <c r="IG19">
        <v>40</v>
      </c>
      <c r="IH19">
        <v>0</v>
      </c>
      <c r="II19">
        <v>0</v>
      </c>
      <c r="IJ19">
        <v>0</v>
      </c>
      <c r="IK19">
        <v>0</v>
      </c>
      <c r="IL19" t="s">
        <v>1277</v>
      </c>
      <c r="IM19"/>
      <c r="IN19" t="s">
        <v>1277</v>
      </c>
      <c r="IO19" t="s">
        <v>1277</v>
      </c>
      <c r="IP19" t="s">
        <v>1281</v>
      </c>
      <c r="IQ19" s="49">
        <v>118876</v>
      </c>
      <c r="IR19"/>
      <c r="IS19" s="36">
        <f>AE19/FR19</f>
        <v>0.41413455877543009</v>
      </c>
      <c r="IT19" s="36">
        <f>AP19/FR19</f>
        <v>0</v>
      </c>
      <c r="IU19" s="36">
        <f>BA19/FR19</f>
        <v>0.21954929024661476</v>
      </c>
      <c r="IV19" s="50">
        <f>BL19/FR19</f>
        <v>0</v>
      </c>
      <c r="IW19" s="36">
        <f>CS19/FR19</f>
        <v>0.30853012363446064</v>
      </c>
      <c r="IX19" s="36">
        <f>DZ19/FR19</f>
        <v>4.9061293909858049E-3</v>
      </c>
      <c r="IY19" s="36">
        <f>FD19/FR19</f>
        <v>5.2879897952508664E-2</v>
      </c>
      <c r="IZ19" s="36">
        <f>FO19/FR19</f>
        <v>0</v>
      </c>
      <c r="JA19" s="36">
        <f>FP19/FR19</f>
        <v>0.63368384902204489</v>
      </c>
      <c r="JB19" s="36">
        <f>FQ19/FR19</f>
        <v>0.36631615097795511</v>
      </c>
      <c r="JC19" s="46"/>
      <c r="JD19" t="s">
        <v>1281</v>
      </c>
      <c r="JE19"/>
      <c r="JF19" t="s">
        <v>350</v>
      </c>
      <c r="JG19"/>
      <c r="JH19" t="s">
        <v>351</v>
      </c>
      <c r="JI19" t="s">
        <v>347</v>
      </c>
      <c r="JJ19"/>
      <c r="JK19"/>
      <c r="JL19" t="s">
        <v>1276</v>
      </c>
      <c r="JM19" t="s">
        <v>352</v>
      </c>
      <c r="JN19" s="93">
        <f t="shared" si="7"/>
        <v>1287.2837706511264</v>
      </c>
      <c r="JO19" s="1" t="str">
        <f t="shared" si="8"/>
        <v>Small</v>
      </c>
    </row>
    <row r="20" spans="1:275" x14ac:dyDescent="0.2">
      <c r="A20" s="1" t="s">
        <v>1092</v>
      </c>
      <c r="B20" s="24" t="s">
        <v>1068</v>
      </c>
      <c r="C20" s="76" t="s">
        <v>1407</v>
      </c>
      <c r="D20" s="14" t="s">
        <v>656</v>
      </c>
      <c r="E20">
        <v>1</v>
      </c>
      <c r="F20" s="46">
        <v>0.69089485299352171</v>
      </c>
      <c r="G20" s="46">
        <v>0.24809567879262476</v>
      </c>
      <c r="H20" s="46">
        <v>0.25</v>
      </c>
      <c r="I20">
        <v>25.6</v>
      </c>
      <c r="J20">
        <v>10.199999999999999</v>
      </c>
      <c r="K20" s="24">
        <v>20060</v>
      </c>
      <c r="L20" s="24" t="s">
        <v>602</v>
      </c>
      <c r="M20" s="37">
        <v>21192.468952380979</v>
      </c>
      <c r="N20" s="25">
        <v>20737</v>
      </c>
      <c r="O20" s="26">
        <v>6</v>
      </c>
      <c r="P20" s="26">
        <v>34</v>
      </c>
      <c r="Q20" s="26">
        <v>387</v>
      </c>
      <c r="R20" s="26">
        <v>0</v>
      </c>
      <c r="S20" s="26">
        <v>70</v>
      </c>
      <c r="T20" s="31">
        <v>12</v>
      </c>
      <c r="U20" s="25">
        <v>37921</v>
      </c>
      <c r="V20" s="25"/>
      <c r="W20" s="25">
        <v>0</v>
      </c>
      <c r="X20" s="25">
        <v>0</v>
      </c>
      <c r="Y20" s="25">
        <v>174755</v>
      </c>
      <c r="Z20" s="25">
        <v>0</v>
      </c>
      <c r="AA20" s="25"/>
      <c r="AB20" s="25"/>
      <c r="AC20" s="25">
        <v>0</v>
      </c>
      <c r="AD20" s="25">
        <v>0</v>
      </c>
      <c r="AE20" s="25">
        <v>212676</v>
      </c>
      <c r="AF20" s="25">
        <v>26948</v>
      </c>
      <c r="AG20" s="25"/>
      <c r="AH20" s="25">
        <v>0</v>
      </c>
      <c r="AI20" s="25">
        <v>0</v>
      </c>
      <c r="AJ20" s="25">
        <v>0</v>
      </c>
      <c r="AK20" s="25">
        <v>0</v>
      </c>
      <c r="AL20" s="25"/>
      <c r="AM20" s="25"/>
      <c r="AN20" s="25">
        <v>0</v>
      </c>
      <c r="AO20" s="25">
        <v>0</v>
      </c>
      <c r="AP20" s="25">
        <v>26948</v>
      </c>
      <c r="AQ20" s="25">
        <v>754</v>
      </c>
      <c r="AR20" s="25"/>
      <c r="AS20" s="25">
        <v>0</v>
      </c>
      <c r="AT20" s="25">
        <v>0</v>
      </c>
      <c r="AU20" s="25">
        <v>0</v>
      </c>
      <c r="AV20" s="25">
        <v>0</v>
      </c>
      <c r="AW20" s="25"/>
      <c r="AX20" s="25"/>
      <c r="AY20" s="25">
        <v>0</v>
      </c>
      <c r="AZ20" s="25">
        <v>0</v>
      </c>
      <c r="BA20" s="25">
        <v>754</v>
      </c>
      <c r="BB20" s="25">
        <v>0</v>
      </c>
      <c r="BC20" s="25"/>
      <c r="BD20" s="25">
        <v>0</v>
      </c>
      <c r="BE20" s="25">
        <v>0</v>
      </c>
      <c r="BF20" s="25">
        <v>3600</v>
      </c>
      <c r="BG20" s="25">
        <v>1418</v>
      </c>
      <c r="BH20" s="25"/>
      <c r="BI20" s="25"/>
      <c r="BJ20" s="25">
        <v>0</v>
      </c>
      <c r="BK20" s="25">
        <v>0</v>
      </c>
      <c r="BL20" s="25">
        <v>5018</v>
      </c>
      <c r="BM20" s="25"/>
      <c r="BN20" s="25"/>
      <c r="BO20" s="25"/>
      <c r="BP20" s="25"/>
      <c r="BQ20" s="25"/>
      <c r="BR20" s="25"/>
      <c r="BS20" s="25"/>
      <c r="BT20" s="25"/>
      <c r="BU20" s="25"/>
      <c r="BV20" s="25"/>
      <c r="BW20" s="25"/>
      <c r="BX20" s="25"/>
      <c r="BY20" s="25"/>
      <c r="BZ20" s="25"/>
      <c r="CA20" s="25"/>
      <c r="CB20" s="25"/>
      <c r="CC20" s="25"/>
      <c r="CD20" s="25"/>
      <c r="CE20" s="25"/>
      <c r="CF20" s="25"/>
      <c r="CG20" s="25"/>
      <c r="CH20" s="25"/>
      <c r="CI20" s="25">
        <v>11894</v>
      </c>
      <c r="CJ20" s="25"/>
      <c r="CK20" s="25">
        <v>0</v>
      </c>
      <c r="CL20" s="25">
        <v>0</v>
      </c>
      <c r="CM20" s="25">
        <v>0</v>
      </c>
      <c r="CN20" s="25"/>
      <c r="CO20" s="25"/>
      <c r="CP20" s="25">
        <v>35022</v>
      </c>
      <c r="CQ20" s="25">
        <v>0</v>
      </c>
      <c r="CR20" s="25">
        <v>0</v>
      </c>
      <c r="CS20" s="25">
        <v>46916</v>
      </c>
      <c r="CT20" s="25"/>
      <c r="CU20" s="25"/>
      <c r="CV20" s="25"/>
      <c r="CW20" s="25"/>
      <c r="CX20" s="25"/>
      <c r="CY20" s="25"/>
      <c r="CZ20" s="25"/>
      <c r="DA20" s="25"/>
      <c r="DB20" s="25"/>
      <c r="DC20" s="25"/>
      <c r="DD20" s="25"/>
      <c r="DE20" s="25"/>
      <c r="DF20" s="25"/>
      <c r="DG20" s="25"/>
      <c r="DH20" s="25"/>
      <c r="DI20" s="25"/>
      <c r="DJ20" s="25"/>
      <c r="DK20" s="25"/>
      <c r="DL20" s="25"/>
      <c r="DM20" s="25"/>
      <c r="DN20" s="25"/>
      <c r="DO20" s="25"/>
      <c r="DP20" s="25">
        <v>0</v>
      </c>
      <c r="DQ20" s="25"/>
      <c r="DR20" s="25">
        <v>0</v>
      </c>
      <c r="DS20" s="25">
        <v>0</v>
      </c>
      <c r="DT20" s="25">
        <v>2666</v>
      </c>
      <c r="DU20" s="25"/>
      <c r="DV20" s="25"/>
      <c r="DW20" s="25">
        <v>0</v>
      </c>
      <c r="DX20" s="25">
        <v>0</v>
      </c>
      <c r="DY20" s="25">
        <v>0</v>
      </c>
      <c r="DZ20" s="25">
        <v>2666</v>
      </c>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v>0</v>
      </c>
      <c r="FF20" s="25"/>
      <c r="FG20" s="25">
        <v>0</v>
      </c>
      <c r="FH20" s="25">
        <v>0</v>
      </c>
      <c r="FI20" s="25">
        <v>0</v>
      </c>
      <c r="FJ20" s="25">
        <v>0</v>
      </c>
      <c r="FK20" s="25"/>
      <c r="FL20" s="25"/>
      <c r="FM20" s="25">
        <v>0</v>
      </c>
      <c r="FN20" s="25">
        <v>0</v>
      </c>
      <c r="FO20" s="25">
        <v>0</v>
      </c>
      <c r="FP20" s="25">
        <v>240378</v>
      </c>
      <c r="FQ20" s="25">
        <v>54600</v>
      </c>
      <c r="FR20" s="25">
        <v>294978</v>
      </c>
      <c r="FS20" s="26" t="s">
        <v>1284</v>
      </c>
      <c r="FT20" s="26"/>
      <c r="FU20" s="26" t="s">
        <v>1343</v>
      </c>
      <c r="FV20" s="26" t="s">
        <v>1287</v>
      </c>
      <c r="FW20" s="26"/>
      <c r="FX20" s="1" t="s">
        <v>1010</v>
      </c>
      <c r="GA20" s="25">
        <v>4464</v>
      </c>
      <c r="GB20" s="25">
        <v>5914</v>
      </c>
      <c r="GC20" s="25">
        <v>107</v>
      </c>
      <c r="GD20" s="25">
        <v>107</v>
      </c>
      <c r="GE20" s="25">
        <v>63675</v>
      </c>
      <c r="GF20" s="25">
        <v>2925</v>
      </c>
      <c r="GG20" s="25">
        <v>4009</v>
      </c>
      <c r="GH20" s="25">
        <v>246</v>
      </c>
      <c r="GI20" s="25"/>
      <c r="GJ20" s="25">
        <v>107</v>
      </c>
      <c r="GK20" s="25">
        <v>61</v>
      </c>
      <c r="GL20" s="25">
        <v>105</v>
      </c>
      <c r="GM20" s="25">
        <v>1853</v>
      </c>
      <c r="GN20" s="25"/>
      <c r="GO20" s="25"/>
      <c r="GP20" s="25">
        <v>10</v>
      </c>
      <c r="GQ20" s="25">
        <v>8.6</v>
      </c>
      <c r="GR20" s="27"/>
      <c r="GS20" s="27"/>
      <c r="GT20" s="28">
        <v>8</v>
      </c>
      <c r="GU20" s="28">
        <v>6.5</v>
      </c>
      <c r="GV20" s="25">
        <v>15.1</v>
      </c>
      <c r="GW20" s="25">
        <v>5.6</v>
      </c>
      <c r="GX20" s="25">
        <v>7403</v>
      </c>
      <c r="GY20" s="26" t="s">
        <v>1150</v>
      </c>
      <c r="GZ20" s="25">
        <v>27107</v>
      </c>
      <c r="HA20" s="25">
        <v>17435</v>
      </c>
      <c r="HB20" s="25">
        <v>23693</v>
      </c>
      <c r="HC20" s="25">
        <v>1939</v>
      </c>
      <c r="HD20" s="25"/>
      <c r="HE20" s="25">
        <v>0</v>
      </c>
      <c r="HF20" s="25">
        <v>70174</v>
      </c>
      <c r="HG20" s="25"/>
      <c r="HH20" s="25"/>
      <c r="HI20" s="25">
        <v>1148</v>
      </c>
      <c r="HJ20" s="25">
        <v>689</v>
      </c>
      <c r="HK20" s="25">
        <v>2818</v>
      </c>
      <c r="HL20" s="25">
        <v>1778</v>
      </c>
      <c r="HM20" s="25"/>
      <c r="HN20" s="25"/>
      <c r="HO20" s="25"/>
      <c r="HP20" s="25"/>
      <c r="HQ20" s="25"/>
      <c r="HR20" s="25"/>
      <c r="HS20" s="25"/>
      <c r="HT20" s="25"/>
      <c r="HU20" s="25"/>
      <c r="HV20" s="25"/>
      <c r="HW20" s="25"/>
      <c r="HX20" s="25"/>
      <c r="HY20" s="25"/>
      <c r="HZ20" s="25">
        <v>242</v>
      </c>
      <c r="IA20" s="25">
        <v>5069</v>
      </c>
      <c r="IB20" s="25">
        <v>4</v>
      </c>
      <c r="IC20" s="25">
        <v>13</v>
      </c>
      <c r="ID20" s="25">
        <v>178</v>
      </c>
      <c r="IE20" s="25">
        <v>75.5</v>
      </c>
      <c r="IF20" s="25">
        <v>52</v>
      </c>
      <c r="IG20" s="25">
        <v>48</v>
      </c>
      <c r="IH20" s="25">
        <v>6</v>
      </c>
      <c r="II20" s="25">
        <v>0</v>
      </c>
      <c r="IJ20" s="25">
        <v>6</v>
      </c>
      <c r="IK20" s="25">
        <v>0</v>
      </c>
      <c r="IL20" s="25"/>
      <c r="IM20" s="25"/>
      <c r="IN20" s="25"/>
      <c r="IO20" s="25"/>
      <c r="IP20" s="25"/>
      <c r="IQ20" s="25">
        <v>0</v>
      </c>
      <c r="IR20" s="25">
        <v>35</v>
      </c>
      <c r="IS20" s="36">
        <f t="shared" ref="IS20:IS27" si="22">AE20/$FR20</f>
        <v>0.72098936191851593</v>
      </c>
      <c r="IT20" s="36">
        <f t="shared" ref="IT20:IT27" si="23">AP20/$FR20</f>
        <v>9.1355965529632724E-2</v>
      </c>
      <c r="IU20" s="36">
        <f t="shared" ref="IU20:IU27" si="24">BA20/$FR20</f>
        <v>2.5561228294991491E-3</v>
      </c>
      <c r="IV20" s="36">
        <f t="shared" ref="IV20:IV27" si="25">BL20/$FR20</f>
        <v>1.7011438141149509E-2</v>
      </c>
      <c r="IW20" s="36">
        <f t="shared" ref="IW20:IW27" si="26">CS20/$FR20</f>
        <v>0.15904914942809295</v>
      </c>
      <c r="IX20" s="36">
        <f t="shared" ref="IX20:IX27" si="27">DZ20/$FR20</f>
        <v>9.0379621531097229E-3</v>
      </c>
      <c r="IY20" s="36"/>
      <c r="IZ20" s="36">
        <f t="shared" ref="IZ20:JB27" si="28">FO20/$FR20</f>
        <v>0</v>
      </c>
      <c r="JA20" s="36">
        <f t="shared" si="28"/>
        <v>0.81490145027764782</v>
      </c>
      <c r="JB20" s="36">
        <f t="shared" si="28"/>
        <v>0.18509854972235218</v>
      </c>
      <c r="JN20" s="43">
        <f t="shared" si="7"/>
        <v>1403.4747650583431</v>
      </c>
      <c r="JO20" s="1" t="str">
        <f t="shared" si="8"/>
        <v>Large</v>
      </c>
    </row>
    <row r="21" spans="1:275" x14ac:dyDescent="0.2">
      <c r="A21" s="1" t="s">
        <v>1092</v>
      </c>
      <c r="B21" s="24" t="s">
        <v>1068</v>
      </c>
      <c r="C21" s="76" t="s">
        <v>1407</v>
      </c>
      <c r="D21" s="14" t="s">
        <v>656</v>
      </c>
      <c r="E21">
        <v>1</v>
      </c>
      <c r="F21" s="46">
        <v>0.69089485299352171</v>
      </c>
      <c r="G21" s="46">
        <v>0.24809567879262476</v>
      </c>
      <c r="H21" s="46">
        <v>0.25</v>
      </c>
      <c r="I21">
        <v>25.6</v>
      </c>
      <c r="J21">
        <v>10.199999999999999</v>
      </c>
      <c r="K21" s="24">
        <v>20070</v>
      </c>
      <c r="L21" s="24" t="s">
        <v>603</v>
      </c>
      <c r="M21" s="34">
        <v>21815.953714285726</v>
      </c>
      <c r="N21" s="25">
        <v>20737</v>
      </c>
      <c r="O21" s="26">
        <v>6</v>
      </c>
      <c r="P21" s="26">
        <v>34</v>
      </c>
      <c r="Q21" s="26">
        <v>387</v>
      </c>
      <c r="R21" s="26">
        <v>0</v>
      </c>
      <c r="S21" s="26">
        <v>70</v>
      </c>
      <c r="T21" s="31">
        <v>12</v>
      </c>
      <c r="U21" s="25">
        <v>37765</v>
      </c>
      <c r="V21" s="25"/>
      <c r="W21" s="25">
        <v>0</v>
      </c>
      <c r="X21" s="25">
        <v>0</v>
      </c>
      <c r="Y21" s="25">
        <v>151841</v>
      </c>
      <c r="Z21" s="25">
        <v>0</v>
      </c>
      <c r="AA21" s="25"/>
      <c r="AB21" s="25"/>
      <c r="AC21" s="25">
        <v>0</v>
      </c>
      <c r="AD21" s="25">
        <v>0</v>
      </c>
      <c r="AE21" s="25">
        <v>189606</v>
      </c>
      <c r="AF21" s="25">
        <v>30732</v>
      </c>
      <c r="AG21" s="25"/>
      <c r="AH21" s="25">
        <v>0</v>
      </c>
      <c r="AI21" s="25">
        <v>0</v>
      </c>
      <c r="AJ21" s="25">
        <v>0</v>
      </c>
      <c r="AK21" s="25">
        <v>0</v>
      </c>
      <c r="AL21" s="25"/>
      <c r="AM21" s="25"/>
      <c r="AN21" s="25">
        <v>0</v>
      </c>
      <c r="AO21" s="25">
        <v>0</v>
      </c>
      <c r="AP21" s="25">
        <v>30732</v>
      </c>
      <c r="AQ21" s="25">
        <v>681</v>
      </c>
      <c r="AR21" s="25"/>
      <c r="AS21" s="25">
        <v>0</v>
      </c>
      <c r="AT21" s="25">
        <v>0</v>
      </c>
      <c r="AU21" s="25">
        <v>0</v>
      </c>
      <c r="AV21" s="25">
        <v>0</v>
      </c>
      <c r="AW21" s="25"/>
      <c r="AX21" s="25"/>
      <c r="AY21" s="25">
        <v>0</v>
      </c>
      <c r="AZ21" s="25">
        <v>0</v>
      </c>
      <c r="BA21" s="25">
        <v>681</v>
      </c>
      <c r="BB21" s="25">
        <v>0</v>
      </c>
      <c r="BC21" s="25"/>
      <c r="BD21" s="25">
        <v>0</v>
      </c>
      <c r="BE21" s="25">
        <v>0</v>
      </c>
      <c r="BF21" s="25">
        <v>5100</v>
      </c>
      <c r="BG21" s="25">
        <v>1491</v>
      </c>
      <c r="BH21" s="25"/>
      <c r="BI21" s="25"/>
      <c r="BJ21" s="25">
        <v>0</v>
      </c>
      <c r="BK21" s="25">
        <v>0</v>
      </c>
      <c r="BL21" s="25">
        <v>6591</v>
      </c>
      <c r="BM21" s="25"/>
      <c r="BN21" s="25"/>
      <c r="BO21" s="25"/>
      <c r="BP21" s="25"/>
      <c r="BQ21" s="25"/>
      <c r="BR21" s="25"/>
      <c r="BS21" s="25"/>
      <c r="BT21" s="25"/>
      <c r="BU21" s="25"/>
      <c r="BV21" s="25"/>
      <c r="BW21" s="25"/>
      <c r="BX21" s="25"/>
      <c r="BY21" s="25"/>
      <c r="BZ21" s="25"/>
      <c r="CA21" s="25"/>
      <c r="CB21" s="25"/>
      <c r="CC21" s="25"/>
      <c r="CD21" s="25"/>
      <c r="CE21" s="25"/>
      <c r="CF21" s="25"/>
      <c r="CG21" s="25"/>
      <c r="CH21" s="25"/>
      <c r="CI21" s="25">
        <v>11997</v>
      </c>
      <c r="CJ21" s="25"/>
      <c r="CK21" s="25">
        <v>0</v>
      </c>
      <c r="CL21" s="25">
        <v>0</v>
      </c>
      <c r="CM21" s="25">
        <v>0</v>
      </c>
      <c r="CN21" s="25"/>
      <c r="CO21" s="25"/>
      <c r="CP21" s="25">
        <v>25274</v>
      </c>
      <c r="CQ21" s="25">
        <v>0</v>
      </c>
      <c r="CR21" s="25">
        <v>0</v>
      </c>
      <c r="CS21" s="25">
        <v>37271</v>
      </c>
      <c r="CT21" s="25"/>
      <c r="CU21" s="25"/>
      <c r="CV21" s="25"/>
      <c r="CW21" s="25"/>
      <c r="CX21" s="25"/>
      <c r="CY21" s="25"/>
      <c r="CZ21" s="25"/>
      <c r="DA21" s="25"/>
      <c r="DB21" s="25"/>
      <c r="DC21" s="25"/>
      <c r="DD21" s="25"/>
      <c r="DE21" s="25"/>
      <c r="DF21" s="25"/>
      <c r="DG21" s="25"/>
      <c r="DH21" s="25"/>
      <c r="DI21" s="25"/>
      <c r="DJ21" s="25"/>
      <c r="DK21" s="25"/>
      <c r="DL21" s="25"/>
      <c r="DM21" s="25"/>
      <c r="DN21" s="25"/>
      <c r="DO21" s="25"/>
      <c r="DP21" s="25">
        <v>0</v>
      </c>
      <c r="DQ21" s="25"/>
      <c r="DR21" s="25">
        <v>0</v>
      </c>
      <c r="DS21" s="25">
        <v>0</v>
      </c>
      <c r="DT21" s="25">
        <v>7185</v>
      </c>
      <c r="DU21" s="25"/>
      <c r="DV21" s="25"/>
      <c r="DW21" s="25">
        <v>0</v>
      </c>
      <c r="DX21" s="25">
        <v>0</v>
      </c>
      <c r="DY21" s="25">
        <v>0</v>
      </c>
      <c r="DZ21" s="25">
        <v>7185</v>
      </c>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v>0</v>
      </c>
      <c r="FF21" s="25"/>
      <c r="FG21" s="25">
        <v>0</v>
      </c>
      <c r="FH21" s="25">
        <v>0</v>
      </c>
      <c r="FI21" s="25">
        <v>0</v>
      </c>
      <c r="FJ21" s="25">
        <v>0</v>
      </c>
      <c r="FK21" s="25"/>
      <c r="FL21" s="25"/>
      <c r="FM21" s="25">
        <v>0</v>
      </c>
      <c r="FN21" s="25">
        <v>0</v>
      </c>
      <c r="FO21" s="25">
        <v>0</v>
      </c>
      <c r="FP21" s="25">
        <v>221019</v>
      </c>
      <c r="FQ21" s="25">
        <v>51047</v>
      </c>
      <c r="FR21" s="25">
        <v>272066</v>
      </c>
      <c r="FS21" s="26" t="s">
        <v>1284</v>
      </c>
      <c r="FT21" s="26"/>
      <c r="FU21" s="26" t="s">
        <v>1343</v>
      </c>
      <c r="FV21" s="26" t="s">
        <v>1287</v>
      </c>
      <c r="FW21" s="26"/>
      <c r="FX21" s="1" t="s">
        <v>1010</v>
      </c>
      <c r="GA21" s="25">
        <v>3361</v>
      </c>
      <c r="GB21" s="25">
        <v>4349</v>
      </c>
      <c r="GC21" s="25">
        <v>164</v>
      </c>
      <c r="GD21" s="25">
        <v>164</v>
      </c>
      <c r="GE21" s="25">
        <v>60501</v>
      </c>
      <c r="GF21" s="25">
        <v>5057</v>
      </c>
      <c r="GG21" s="25">
        <v>9066</v>
      </c>
      <c r="GH21" s="25">
        <v>242</v>
      </c>
      <c r="GI21" s="25">
        <v>243</v>
      </c>
      <c r="GJ21" s="25">
        <v>75</v>
      </c>
      <c r="GK21" s="25">
        <v>31</v>
      </c>
      <c r="GL21" s="25">
        <v>86</v>
      </c>
      <c r="GM21" s="25">
        <v>1829</v>
      </c>
      <c r="GN21" s="25"/>
      <c r="GO21" s="25"/>
      <c r="GP21" s="25">
        <v>10</v>
      </c>
      <c r="GQ21" s="25">
        <v>8.6</v>
      </c>
      <c r="GR21" s="27"/>
      <c r="GS21" s="27"/>
      <c r="GT21" s="28">
        <v>8</v>
      </c>
      <c r="GU21" s="28">
        <v>6.5</v>
      </c>
      <c r="GV21" s="25">
        <v>15.1</v>
      </c>
      <c r="GW21" s="25">
        <v>5.3</v>
      </c>
      <c r="GX21" s="25">
        <v>9255</v>
      </c>
      <c r="GY21" s="26" t="s">
        <v>1150</v>
      </c>
      <c r="GZ21" s="25">
        <v>25125</v>
      </c>
      <c r="HA21" s="25">
        <v>19905</v>
      </c>
      <c r="HB21" s="25">
        <v>20382</v>
      </c>
      <c r="HC21" s="25">
        <v>3698</v>
      </c>
      <c r="HD21" s="25"/>
      <c r="HE21" s="25">
        <v>0</v>
      </c>
      <c r="HF21" s="25">
        <v>69110</v>
      </c>
      <c r="HG21" s="25"/>
      <c r="HH21" s="25"/>
      <c r="HI21" s="25">
        <v>1258</v>
      </c>
      <c r="HJ21" s="25">
        <v>722</v>
      </c>
      <c r="HK21" s="25">
        <v>2589</v>
      </c>
      <c r="HL21" s="25">
        <v>1712</v>
      </c>
      <c r="HM21" s="25"/>
      <c r="HN21" s="25"/>
      <c r="HO21" s="25"/>
      <c r="HP21" s="25"/>
      <c r="HQ21" s="25"/>
      <c r="HR21" s="25"/>
      <c r="HS21" s="25"/>
      <c r="HT21" s="25"/>
      <c r="HU21" s="25"/>
      <c r="HV21" s="25"/>
      <c r="HW21" s="25"/>
      <c r="HX21" s="25"/>
      <c r="HY21" s="25"/>
      <c r="HZ21" s="25">
        <v>210</v>
      </c>
      <c r="IA21" s="25">
        <v>4690</v>
      </c>
      <c r="IB21" s="25">
        <v>3</v>
      </c>
      <c r="IC21" s="25">
        <v>11</v>
      </c>
      <c r="ID21" s="25">
        <v>160</v>
      </c>
      <c r="IE21" s="25">
        <v>75.5</v>
      </c>
      <c r="IF21" s="25">
        <v>52</v>
      </c>
      <c r="IG21" s="25">
        <v>48</v>
      </c>
      <c r="IH21" s="25">
        <v>6</v>
      </c>
      <c r="II21" s="25">
        <v>0</v>
      </c>
      <c r="IJ21" s="25">
        <v>6</v>
      </c>
      <c r="IK21" s="25">
        <v>0</v>
      </c>
      <c r="IL21" s="25"/>
      <c r="IM21" s="25"/>
      <c r="IN21" s="25"/>
      <c r="IO21" s="25"/>
      <c r="IP21" s="25"/>
      <c r="IQ21" s="25">
        <v>0</v>
      </c>
      <c r="IR21" s="25">
        <v>39</v>
      </c>
      <c r="IS21" s="36">
        <f t="shared" si="22"/>
        <v>0.69691177875956567</v>
      </c>
      <c r="IT21" s="36">
        <f t="shared" si="23"/>
        <v>0.11295788521902773</v>
      </c>
      <c r="IU21" s="36">
        <f t="shared" si="24"/>
        <v>2.5030691082310909E-3</v>
      </c>
      <c r="IV21" s="36">
        <f t="shared" si="25"/>
        <v>2.4225739342659501E-2</v>
      </c>
      <c r="IW21" s="36">
        <f t="shared" si="26"/>
        <v>0.13699249446825404</v>
      </c>
      <c r="IX21" s="36">
        <f t="shared" si="27"/>
        <v>2.6409033102261951E-2</v>
      </c>
      <c r="IY21" s="36"/>
      <c r="IZ21" s="36">
        <f t="shared" si="28"/>
        <v>0</v>
      </c>
      <c r="JA21" s="36">
        <f t="shared" si="28"/>
        <v>0.81237273308682456</v>
      </c>
      <c r="JB21" s="36">
        <f t="shared" si="28"/>
        <v>0.18762726691317547</v>
      </c>
      <c r="JN21" s="43">
        <f t="shared" si="7"/>
        <v>1444.7651466414388</v>
      </c>
      <c r="JO21" s="1" t="str">
        <f t="shared" si="8"/>
        <v>Large</v>
      </c>
    </row>
    <row r="22" spans="1:275" x14ac:dyDescent="0.2">
      <c r="A22" s="14" t="s">
        <v>1092</v>
      </c>
      <c r="B22" s="14" t="s">
        <v>1068</v>
      </c>
      <c r="C22" s="76" t="s">
        <v>1407</v>
      </c>
      <c r="D22" s="14" t="s">
        <v>656</v>
      </c>
      <c r="E22">
        <v>1</v>
      </c>
      <c r="F22" s="46">
        <v>0.69089485299352171</v>
      </c>
      <c r="G22" s="46">
        <v>0.24809567879262476</v>
      </c>
      <c r="H22" s="46">
        <v>0.25</v>
      </c>
      <c r="I22">
        <v>25.6</v>
      </c>
      <c r="J22">
        <v>10.199999999999999</v>
      </c>
      <c r="K22" s="14">
        <v>20080</v>
      </c>
      <c r="L22" s="14" t="s">
        <v>604</v>
      </c>
      <c r="M22" s="35">
        <v>24483.108000000015</v>
      </c>
      <c r="N22" s="15">
        <v>31000</v>
      </c>
      <c r="O22" s="15">
        <v>19</v>
      </c>
      <c r="P22" s="15">
        <v>93</v>
      </c>
      <c r="Q22" s="15">
        <v>690</v>
      </c>
      <c r="R22" s="15">
        <v>30</v>
      </c>
      <c r="S22" s="15">
        <v>145</v>
      </c>
      <c r="T22" s="32">
        <v>0</v>
      </c>
      <c r="U22" s="15">
        <v>37972</v>
      </c>
      <c r="V22" s="15"/>
      <c r="W22" s="15"/>
      <c r="X22" s="15"/>
      <c r="Y22" s="15">
        <v>165389</v>
      </c>
      <c r="Z22" s="15"/>
      <c r="AA22" s="15"/>
      <c r="AB22" s="15"/>
      <c r="AC22" s="15"/>
      <c r="AD22" s="15"/>
      <c r="AE22" s="15">
        <v>203361</v>
      </c>
      <c r="AF22" s="15"/>
      <c r="AG22" s="15"/>
      <c r="AH22" s="15"/>
      <c r="AI22" s="15"/>
      <c r="AJ22" s="15">
        <v>4800</v>
      </c>
      <c r="AK22" s="15"/>
      <c r="AL22" s="15"/>
      <c r="AM22" s="15"/>
      <c r="AN22" s="15"/>
      <c r="AO22" s="15"/>
      <c r="AP22" s="15">
        <v>4800</v>
      </c>
      <c r="AQ22" s="15">
        <v>32944</v>
      </c>
      <c r="AR22" s="15"/>
      <c r="AS22" s="15"/>
      <c r="AT22" s="15"/>
      <c r="AU22" s="15">
        <v>593</v>
      </c>
      <c r="AV22" s="15"/>
      <c r="AW22" s="15"/>
      <c r="AX22" s="15"/>
      <c r="AY22" s="15"/>
      <c r="AZ22" s="15"/>
      <c r="BA22" s="15">
        <v>33537</v>
      </c>
      <c r="BB22" s="15"/>
      <c r="BC22" s="15"/>
      <c r="BD22" s="15"/>
      <c r="BE22" s="15"/>
      <c r="BF22" s="15"/>
      <c r="BG22" s="15"/>
      <c r="BH22" s="15"/>
      <c r="BI22" s="15"/>
      <c r="BJ22" s="15"/>
      <c r="BK22" s="15"/>
      <c r="BL22" s="15">
        <v>0</v>
      </c>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v>11997</v>
      </c>
      <c r="CL22" s="15"/>
      <c r="CM22" s="15"/>
      <c r="CN22" s="15"/>
      <c r="CO22" s="15"/>
      <c r="CP22" s="15">
        <v>35979</v>
      </c>
      <c r="CQ22" s="15"/>
      <c r="CR22" s="15"/>
      <c r="CS22" s="15">
        <v>48331</v>
      </c>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v>6595</v>
      </c>
      <c r="DU22" s="15"/>
      <c r="DV22" s="15"/>
      <c r="DW22" s="15"/>
      <c r="DX22" s="15"/>
      <c r="DY22" s="15"/>
      <c r="DZ22" s="15">
        <v>6595</v>
      </c>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v>20168</v>
      </c>
      <c r="FF22" s="15"/>
      <c r="FG22" s="15"/>
      <c r="FH22" s="15"/>
      <c r="FI22" s="15">
        <v>10147</v>
      </c>
      <c r="FJ22" s="15"/>
      <c r="FK22" s="15"/>
      <c r="FL22" s="15"/>
      <c r="FM22" s="15">
        <v>373</v>
      </c>
      <c r="FN22" s="15">
        <v>567</v>
      </c>
      <c r="FO22" s="15">
        <v>31255</v>
      </c>
      <c r="FP22" s="15">
        <v>236898</v>
      </c>
      <c r="FQ22" s="15">
        <v>59726</v>
      </c>
      <c r="FR22" s="15">
        <v>327879</v>
      </c>
      <c r="FS22" s="14" t="s">
        <v>1284</v>
      </c>
      <c r="FT22" s="14"/>
      <c r="FU22" s="14"/>
      <c r="FV22" s="14" t="s">
        <v>1287</v>
      </c>
      <c r="FW22" s="14"/>
      <c r="FX22" s="1" t="s">
        <v>1010</v>
      </c>
      <c r="GA22" s="15">
        <v>3041</v>
      </c>
      <c r="GB22" s="15">
        <v>3439</v>
      </c>
      <c r="GC22" s="15">
        <v>141</v>
      </c>
      <c r="GD22" s="15">
        <v>141</v>
      </c>
      <c r="GE22" s="15">
        <v>51532</v>
      </c>
      <c r="GF22" s="15">
        <v>3190</v>
      </c>
      <c r="GG22" s="15">
        <v>12440</v>
      </c>
      <c r="GH22" s="15">
        <v>251</v>
      </c>
      <c r="GI22" s="15"/>
      <c r="GJ22" s="15">
        <v>0</v>
      </c>
      <c r="GK22" s="15">
        <v>211</v>
      </c>
      <c r="GL22" s="15">
        <v>212</v>
      </c>
      <c r="GM22" s="15">
        <v>1958</v>
      </c>
      <c r="GN22" s="15"/>
      <c r="GO22" s="15"/>
      <c r="GP22" s="21">
        <v>10</v>
      </c>
      <c r="GQ22" s="21">
        <v>8.8000000000000007</v>
      </c>
      <c r="GR22" s="22"/>
      <c r="GS22" s="22"/>
      <c r="GT22" s="23">
        <v>9</v>
      </c>
      <c r="GU22" s="23">
        <v>6.5</v>
      </c>
      <c r="GV22" s="21">
        <v>15.3</v>
      </c>
      <c r="GW22" s="21">
        <v>2.9</v>
      </c>
      <c r="GX22" s="15">
        <v>14295</v>
      </c>
      <c r="GY22" s="14" t="s">
        <v>1172</v>
      </c>
      <c r="GZ22" s="15">
        <v>26213</v>
      </c>
      <c r="HA22" s="15">
        <v>24828</v>
      </c>
      <c r="HB22" s="15">
        <v>23864</v>
      </c>
      <c r="HC22" s="15">
        <v>4761</v>
      </c>
      <c r="HD22" s="15"/>
      <c r="HE22" s="15">
        <v>460</v>
      </c>
      <c r="HF22" s="15">
        <v>80126</v>
      </c>
      <c r="HG22" s="15"/>
      <c r="HH22" s="15"/>
      <c r="HI22" s="15"/>
      <c r="HJ22" s="15">
        <v>1040</v>
      </c>
      <c r="HK22" s="15"/>
      <c r="HL22" s="15">
        <v>1977</v>
      </c>
      <c r="HM22" s="15"/>
      <c r="HN22" s="15"/>
      <c r="HO22" s="15"/>
      <c r="HP22" s="15"/>
      <c r="HQ22" s="15"/>
      <c r="HR22" s="15"/>
      <c r="HS22" s="15"/>
      <c r="HT22" s="15"/>
      <c r="HU22" s="15"/>
      <c r="HV22" s="15"/>
      <c r="HW22" s="15"/>
      <c r="HX22" s="15"/>
      <c r="HY22" s="15"/>
      <c r="HZ22" s="15">
        <v>217</v>
      </c>
      <c r="IA22" s="15">
        <v>5425</v>
      </c>
      <c r="IB22" s="14">
        <v>3</v>
      </c>
      <c r="IC22" s="14">
        <v>12</v>
      </c>
      <c r="ID22" s="15">
        <v>190</v>
      </c>
      <c r="IE22" s="14">
        <v>75.5</v>
      </c>
      <c r="IF22" s="14">
        <v>52</v>
      </c>
      <c r="IG22" s="14">
        <v>48</v>
      </c>
      <c r="IH22" s="14">
        <v>6</v>
      </c>
      <c r="II22" s="14">
        <v>0</v>
      </c>
      <c r="IJ22" s="14">
        <v>6</v>
      </c>
      <c r="IK22" s="14">
        <v>0</v>
      </c>
      <c r="IL22" s="14"/>
      <c r="IM22" s="14"/>
      <c r="IN22" s="14"/>
      <c r="IO22" s="14"/>
      <c r="IP22" s="14"/>
      <c r="IQ22" s="15"/>
      <c r="IR22" s="15">
        <v>0</v>
      </c>
      <c r="IS22" s="36">
        <f t="shared" si="22"/>
        <v>0.62023185382412416</v>
      </c>
      <c r="IT22" s="36">
        <f t="shared" si="23"/>
        <v>1.4639546906023258E-2</v>
      </c>
      <c r="IU22" s="36">
        <f t="shared" si="24"/>
        <v>0.10228468428902125</v>
      </c>
      <c r="IV22" s="36">
        <f t="shared" si="25"/>
        <v>0</v>
      </c>
      <c r="IW22" s="36">
        <f t="shared" si="26"/>
        <v>0.14740498781562711</v>
      </c>
      <c r="IX22" s="36">
        <f t="shared" si="27"/>
        <v>2.0114127467754872E-2</v>
      </c>
      <c r="IY22" s="36"/>
      <c r="IZ22" s="36">
        <f t="shared" si="28"/>
        <v>9.5324799697449364E-2</v>
      </c>
      <c r="JA22" s="36">
        <f t="shared" si="28"/>
        <v>0.72251653811314542</v>
      </c>
      <c r="JB22" s="36">
        <f t="shared" si="28"/>
        <v>0.18215866218940524</v>
      </c>
      <c r="JN22" s="43">
        <f t="shared" si="7"/>
        <v>1600.2031372549029</v>
      </c>
      <c r="JO22" s="1" t="str">
        <f t="shared" si="8"/>
        <v>Large</v>
      </c>
    </row>
    <row r="23" spans="1:275" x14ac:dyDescent="0.2">
      <c r="A23" s="14" t="s">
        <v>1092</v>
      </c>
      <c r="B23" s="14" t="s">
        <v>1068</v>
      </c>
      <c r="C23" s="76" t="s">
        <v>1407</v>
      </c>
      <c r="D23" s="14" t="s">
        <v>656</v>
      </c>
      <c r="E23">
        <v>1</v>
      </c>
      <c r="F23" s="46">
        <v>0.69089485299352171</v>
      </c>
      <c r="G23" s="46">
        <v>0.24809567879262476</v>
      </c>
      <c r="H23" s="46">
        <v>0.25</v>
      </c>
      <c r="I23">
        <v>25.6</v>
      </c>
      <c r="J23">
        <v>10.199999999999999</v>
      </c>
      <c r="K23" s="14">
        <v>20090</v>
      </c>
      <c r="L23" s="14" t="s">
        <v>605</v>
      </c>
      <c r="M23" s="35">
        <v>25744.945523809478</v>
      </c>
      <c r="N23" s="15">
        <v>31000</v>
      </c>
      <c r="O23" s="15">
        <v>19</v>
      </c>
      <c r="P23" s="15">
        <v>93</v>
      </c>
      <c r="Q23" s="15">
        <v>690</v>
      </c>
      <c r="R23" s="15">
        <v>30</v>
      </c>
      <c r="S23" s="15">
        <v>145</v>
      </c>
      <c r="T23" s="32">
        <v>0</v>
      </c>
      <c r="U23" s="15">
        <v>36069</v>
      </c>
      <c r="V23" s="15"/>
      <c r="W23" s="15"/>
      <c r="X23" s="15"/>
      <c r="Y23" s="15">
        <v>131764</v>
      </c>
      <c r="Z23" s="15"/>
      <c r="AA23" s="15"/>
      <c r="AB23" s="15"/>
      <c r="AC23" s="15"/>
      <c r="AD23" s="15"/>
      <c r="AE23" s="15">
        <v>167833</v>
      </c>
      <c r="AF23" s="15"/>
      <c r="AG23" s="15"/>
      <c r="AH23" s="15"/>
      <c r="AI23" s="15"/>
      <c r="AJ23" s="15">
        <v>4880</v>
      </c>
      <c r="AK23" s="15"/>
      <c r="AL23" s="15"/>
      <c r="AM23" s="15"/>
      <c r="AN23" s="15"/>
      <c r="AO23" s="15"/>
      <c r="AP23" s="15">
        <v>4880</v>
      </c>
      <c r="AQ23" s="15">
        <v>34390</v>
      </c>
      <c r="AR23" s="15"/>
      <c r="AS23" s="15"/>
      <c r="AT23" s="15"/>
      <c r="AU23" s="15"/>
      <c r="AV23" s="15"/>
      <c r="AW23" s="15"/>
      <c r="AX23" s="15"/>
      <c r="AY23" s="15"/>
      <c r="AZ23" s="15"/>
      <c r="BA23" s="15">
        <v>34390</v>
      </c>
      <c r="BB23" s="15"/>
      <c r="BC23" s="15"/>
      <c r="BD23" s="15"/>
      <c r="BE23" s="15"/>
      <c r="BF23" s="15"/>
      <c r="BG23" s="15"/>
      <c r="BH23" s="15"/>
      <c r="BI23" s="15"/>
      <c r="BJ23" s="15"/>
      <c r="BK23" s="15"/>
      <c r="BL23" s="15">
        <v>0</v>
      </c>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v>13143</v>
      </c>
      <c r="CL23" s="15"/>
      <c r="CM23" s="15"/>
      <c r="CN23" s="15"/>
      <c r="CO23" s="15"/>
      <c r="CP23" s="15">
        <v>33855</v>
      </c>
      <c r="CQ23" s="15"/>
      <c r="CR23" s="15"/>
      <c r="CS23" s="15">
        <v>46998</v>
      </c>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v>4932</v>
      </c>
      <c r="DU23" s="15"/>
      <c r="DV23" s="15"/>
      <c r="DW23" s="15"/>
      <c r="DX23" s="15"/>
      <c r="DY23" s="15"/>
      <c r="DZ23" s="15">
        <v>4932</v>
      </c>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v>19286</v>
      </c>
      <c r="FF23" s="15"/>
      <c r="FG23" s="15"/>
      <c r="FH23" s="15"/>
      <c r="FI23" s="15">
        <v>10905</v>
      </c>
      <c r="FJ23" s="15"/>
      <c r="FK23" s="15"/>
      <c r="FL23" s="15"/>
      <c r="FM23" s="15"/>
      <c r="FN23" s="15">
        <v>803</v>
      </c>
      <c r="FO23" s="15">
        <v>30994</v>
      </c>
      <c r="FP23" s="15">
        <v>202223</v>
      </c>
      <c r="FQ23" s="15">
        <v>56810</v>
      </c>
      <c r="FR23" s="15">
        <v>290027</v>
      </c>
      <c r="FS23" s="14" t="s">
        <v>1284</v>
      </c>
      <c r="FT23" s="14"/>
      <c r="FU23" s="14"/>
      <c r="FV23" s="14" t="s">
        <v>1287</v>
      </c>
      <c r="FW23" s="14"/>
      <c r="FX23" s="1" t="s">
        <v>1010</v>
      </c>
      <c r="GA23" s="15">
        <v>2457</v>
      </c>
      <c r="GB23" s="15">
        <v>2791</v>
      </c>
      <c r="GC23" s="15">
        <v>145</v>
      </c>
      <c r="GD23" s="15">
        <v>145</v>
      </c>
      <c r="GE23" s="15">
        <v>53161</v>
      </c>
      <c r="GF23" s="15">
        <v>2727</v>
      </c>
      <c r="GG23" s="15">
        <v>14958</v>
      </c>
      <c r="GH23" s="15">
        <v>226</v>
      </c>
      <c r="GI23" s="15"/>
      <c r="GJ23" s="15">
        <v>0</v>
      </c>
      <c r="GK23" s="15">
        <v>87</v>
      </c>
      <c r="GL23" s="15">
        <v>87</v>
      </c>
      <c r="GM23" s="15">
        <v>967</v>
      </c>
      <c r="GN23" s="15"/>
      <c r="GO23" s="15"/>
      <c r="GP23" s="16">
        <v>12</v>
      </c>
      <c r="GQ23" s="16">
        <v>8.8000000000000007</v>
      </c>
      <c r="GR23" s="17"/>
      <c r="GS23" s="17"/>
      <c r="GT23" s="18">
        <v>9</v>
      </c>
      <c r="GU23" s="18">
        <v>6.5</v>
      </c>
      <c r="GV23" s="16">
        <v>15.3</v>
      </c>
      <c r="GW23" s="16">
        <v>2.5</v>
      </c>
      <c r="GX23" s="15">
        <v>20543</v>
      </c>
      <c r="GY23" s="14" t="s">
        <v>1172</v>
      </c>
      <c r="GZ23" s="15">
        <v>19831</v>
      </c>
      <c r="HA23" s="15">
        <v>28397</v>
      </c>
      <c r="HB23" s="15">
        <v>12957</v>
      </c>
      <c r="HC23" s="15">
        <v>3900</v>
      </c>
      <c r="HD23" s="15"/>
      <c r="HE23" s="15">
        <v>390</v>
      </c>
      <c r="HF23" s="15">
        <v>65475</v>
      </c>
      <c r="HG23" s="15"/>
      <c r="HH23" s="15"/>
      <c r="HI23" s="15"/>
      <c r="HJ23" s="15">
        <v>1345</v>
      </c>
      <c r="HK23" s="15"/>
      <c r="HL23" s="15">
        <v>3381</v>
      </c>
      <c r="HM23" s="15"/>
      <c r="HN23" s="15"/>
      <c r="HO23" s="15"/>
      <c r="HP23" s="15"/>
      <c r="HQ23" s="15"/>
      <c r="HR23" s="15"/>
      <c r="HS23" s="15"/>
      <c r="HT23" s="15"/>
      <c r="HU23" s="15"/>
      <c r="HV23" s="15"/>
      <c r="HW23" s="15"/>
      <c r="HX23" s="15"/>
      <c r="HY23" s="15"/>
      <c r="HZ23" s="15">
        <v>226</v>
      </c>
      <c r="IA23" s="15">
        <v>5650</v>
      </c>
      <c r="IB23" s="15">
        <v>5</v>
      </c>
      <c r="IC23" s="15">
        <v>18</v>
      </c>
      <c r="ID23" s="15">
        <v>341</v>
      </c>
      <c r="IE23" s="14">
        <v>69.5</v>
      </c>
      <c r="IF23" s="14">
        <v>52</v>
      </c>
      <c r="IG23" s="14">
        <v>48</v>
      </c>
      <c r="IH23" s="14">
        <v>6</v>
      </c>
      <c r="II23" s="14">
        <v>0</v>
      </c>
      <c r="IJ23" s="14">
        <v>6</v>
      </c>
      <c r="IK23" s="14">
        <v>0</v>
      </c>
      <c r="IL23" s="14"/>
      <c r="IM23" s="14"/>
      <c r="IN23" s="14"/>
      <c r="IO23" s="14"/>
      <c r="IP23" s="14"/>
      <c r="IQ23" s="20"/>
      <c r="IR23" s="20">
        <v>0</v>
      </c>
      <c r="IS23" s="36">
        <f t="shared" si="22"/>
        <v>0.57868060559878909</v>
      </c>
      <c r="IT23" s="36">
        <f t="shared" si="23"/>
        <v>1.682601964644671E-2</v>
      </c>
      <c r="IU23" s="36">
        <f t="shared" si="24"/>
        <v>0.11857516713961114</v>
      </c>
      <c r="IV23" s="36">
        <f t="shared" si="25"/>
        <v>0</v>
      </c>
      <c r="IW23" s="36">
        <f t="shared" si="26"/>
        <v>0.16204698183272592</v>
      </c>
      <c r="IX23" s="36">
        <f t="shared" si="27"/>
        <v>1.7005313298417046E-2</v>
      </c>
      <c r="IY23" s="36"/>
      <c r="IZ23" s="36">
        <f t="shared" si="28"/>
        <v>0.1068659124840101</v>
      </c>
      <c r="JA23" s="36">
        <f t="shared" si="28"/>
        <v>0.69725577273840023</v>
      </c>
      <c r="JB23" s="36">
        <f t="shared" si="28"/>
        <v>0.19587831477758968</v>
      </c>
      <c r="JN23" s="43">
        <f t="shared" si="7"/>
        <v>1682.6761780267632</v>
      </c>
      <c r="JO23" s="1" t="str">
        <f t="shared" si="8"/>
        <v>Large</v>
      </c>
    </row>
    <row r="24" spans="1:275" x14ac:dyDescent="0.2">
      <c r="A24" s="14" t="s">
        <v>1092</v>
      </c>
      <c r="B24" s="14" t="s">
        <v>1068</v>
      </c>
      <c r="C24" s="76" t="s">
        <v>1407</v>
      </c>
      <c r="D24" s="14" t="s">
        <v>656</v>
      </c>
      <c r="E24">
        <v>1</v>
      </c>
      <c r="F24" s="46">
        <v>0.69089485299352171</v>
      </c>
      <c r="G24" s="46">
        <v>0.24809567879262476</v>
      </c>
      <c r="H24" s="46">
        <v>0.25</v>
      </c>
      <c r="I24">
        <v>25.6</v>
      </c>
      <c r="J24">
        <v>10.199999999999999</v>
      </c>
      <c r="K24" s="14">
        <v>20100</v>
      </c>
      <c r="L24" s="14" t="s">
        <v>606</v>
      </c>
      <c r="M24" s="35">
        <v>26325.546857142854</v>
      </c>
      <c r="N24" s="15">
        <v>31000</v>
      </c>
      <c r="O24" s="15">
        <v>19</v>
      </c>
      <c r="P24" s="15">
        <v>93</v>
      </c>
      <c r="Q24" s="15">
        <v>690</v>
      </c>
      <c r="R24" s="15">
        <v>30</v>
      </c>
      <c r="S24" s="15">
        <v>145</v>
      </c>
      <c r="T24" s="32">
        <v>0</v>
      </c>
      <c r="U24" s="15">
        <v>34201</v>
      </c>
      <c r="V24" s="15"/>
      <c r="W24" s="15"/>
      <c r="X24" s="15"/>
      <c r="Y24" s="15">
        <v>151069</v>
      </c>
      <c r="Z24" s="15"/>
      <c r="AA24" s="15"/>
      <c r="AB24" s="15"/>
      <c r="AC24" s="15"/>
      <c r="AD24" s="15"/>
      <c r="AE24" s="15">
        <v>185270</v>
      </c>
      <c r="AF24" s="15"/>
      <c r="AG24" s="15"/>
      <c r="AH24" s="15"/>
      <c r="AI24" s="15"/>
      <c r="AJ24" s="15">
        <v>5185</v>
      </c>
      <c r="AK24" s="15"/>
      <c r="AL24" s="15"/>
      <c r="AM24" s="15"/>
      <c r="AN24" s="15"/>
      <c r="AO24" s="15"/>
      <c r="AP24" s="15">
        <v>5185</v>
      </c>
      <c r="AQ24" s="15">
        <v>36439</v>
      </c>
      <c r="AR24" s="15"/>
      <c r="AS24" s="15"/>
      <c r="AT24" s="15"/>
      <c r="AU24" s="15"/>
      <c r="AV24" s="15"/>
      <c r="AW24" s="15"/>
      <c r="AX24" s="15"/>
      <c r="AY24" s="15"/>
      <c r="AZ24" s="15"/>
      <c r="BA24" s="15">
        <v>36439</v>
      </c>
      <c r="BB24" s="15"/>
      <c r="BC24" s="15"/>
      <c r="BD24" s="15"/>
      <c r="BE24" s="15"/>
      <c r="BF24" s="15"/>
      <c r="BG24" s="15"/>
      <c r="BH24" s="15"/>
      <c r="BI24" s="15"/>
      <c r="BJ24" s="15"/>
      <c r="BK24" s="15"/>
      <c r="BL24" s="15">
        <v>0</v>
      </c>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v>15263</v>
      </c>
      <c r="CL24" s="15"/>
      <c r="CM24" s="15"/>
      <c r="CN24" s="15"/>
      <c r="CO24" s="15"/>
      <c r="CP24" s="15">
        <v>28780</v>
      </c>
      <c r="CQ24" s="15"/>
      <c r="CR24" s="15"/>
      <c r="CS24" s="15">
        <v>44043</v>
      </c>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v>4812</v>
      </c>
      <c r="DU24" s="15"/>
      <c r="DV24" s="15"/>
      <c r="DW24" s="15"/>
      <c r="DX24" s="15"/>
      <c r="DY24" s="15"/>
      <c r="DZ24" s="15">
        <v>4812</v>
      </c>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v>25910</v>
      </c>
      <c r="FF24" s="15"/>
      <c r="FG24" s="15"/>
      <c r="FH24" s="15"/>
      <c r="FI24" s="15">
        <v>108024</v>
      </c>
      <c r="FJ24" s="15"/>
      <c r="FK24" s="15"/>
      <c r="FL24" s="15"/>
      <c r="FM24" s="15"/>
      <c r="FN24" s="15">
        <v>270</v>
      </c>
      <c r="FO24" s="15">
        <v>134204</v>
      </c>
      <c r="FP24" s="15">
        <v>221709</v>
      </c>
      <c r="FQ24" s="15">
        <v>54040</v>
      </c>
      <c r="FR24" s="15">
        <v>409953</v>
      </c>
      <c r="FS24" s="14" t="s">
        <v>1284</v>
      </c>
      <c r="FT24" s="14"/>
      <c r="FU24" s="14"/>
      <c r="FV24" s="14" t="s">
        <v>1287</v>
      </c>
      <c r="FW24" s="14"/>
      <c r="FX24" s="1" t="s">
        <v>1010</v>
      </c>
      <c r="GA24" s="15">
        <v>2919</v>
      </c>
      <c r="GB24" s="15">
        <v>3197</v>
      </c>
      <c r="GC24" s="15">
        <v>74</v>
      </c>
      <c r="GD24" s="15">
        <v>74</v>
      </c>
      <c r="GE24" s="15">
        <v>53351</v>
      </c>
      <c r="GF24" s="15">
        <v>4462</v>
      </c>
      <c r="GG24" s="15">
        <v>19420</v>
      </c>
      <c r="GH24" s="15">
        <v>216</v>
      </c>
      <c r="GI24" s="15"/>
      <c r="GJ24" s="15">
        <v>0</v>
      </c>
      <c r="GK24" s="15">
        <v>61</v>
      </c>
      <c r="GL24" s="15">
        <v>62</v>
      </c>
      <c r="GM24" s="15">
        <v>961</v>
      </c>
      <c r="GN24" s="15"/>
      <c r="GO24" s="15"/>
      <c r="GP24" s="16">
        <v>12</v>
      </c>
      <c r="GQ24" s="16">
        <v>8.8000000000000007</v>
      </c>
      <c r="GR24" s="17"/>
      <c r="GS24" s="17"/>
      <c r="GT24" s="18">
        <v>9</v>
      </c>
      <c r="GU24" s="18">
        <v>6.5</v>
      </c>
      <c r="GV24" s="16">
        <v>15.3</v>
      </c>
      <c r="GW24" s="16">
        <v>2.5</v>
      </c>
      <c r="GX24" s="15">
        <v>18068</v>
      </c>
      <c r="GY24" s="14" t="s">
        <v>1172</v>
      </c>
      <c r="GZ24" s="15">
        <v>15645</v>
      </c>
      <c r="HA24" s="15">
        <v>38574</v>
      </c>
      <c r="HB24" s="15">
        <v>3504</v>
      </c>
      <c r="HC24" s="15">
        <v>3233</v>
      </c>
      <c r="HD24" s="15"/>
      <c r="HE24" s="15">
        <v>209</v>
      </c>
      <c r="HF24" s="15">
        <v>61165</v>
      </c>
      <c r="HG24" s="15"/>
      <c r="HH24" s="15"/>
      <c r="HI24" s="15"/>
      <c r="HJ24" s="15">
        <v>1748</v>
      </c>
      <c r="HK24" s="15"/>
      <c r="HL24" s="15">
        <v>3315</v>
      </c>
      <c r="HM24" s="15"/>
      <c r="HN24" s="15"/>
      <c r="HO24" s="15"/>
      <c r="HP24" s="15"/>
      <c r="HQ24" s="15"/>
      <c r="HR24" s="15"/>
      <c r="HS24" s="15"/>
      <c r="HT24" s="15"/>
      <c r="HU24" s="15"/>
      <c r="HV24" s="15"/>
      <c r="HW24" s="15"/>
      <c r="HX24" s="15"/>
      <c r="HY24" s="15"/>
      <c r="HZ24" s="15">
        <v>195</v>
      </c>
      <c r="IA24" s="15">
        <v>4875</v>
      </c>
      <c r="IB24" s="15">
        <v>4</v>
      </c>
      <c r="IC24" s="15">
        <v>14</v>
      </c>
      <c r="ID24" s="15">
        <v>353</v>
      </c>
      <c r="IE24" s="14">
        <v>69.5</v>
      </c>
      <c r="IF24" s="14">
        <v>52</v>
      </c>
      <c r="IG24" s="14">
        <v>48</v>
      </c>
      <c r="IH24" s="14">
        <v>6</v>
      </c>
      <c r="II24" s="14">
        <v>0</v>
      </c>
      <c r="IJ24" s="14">
        <v>6</v>
      </c>
      <c r="IK24" s="14">
        <v>0</v>
      </c>
      <c r="IL24" s="14"/>
      <c r="IM24" s="14"/>
      <c r="IN24" s="14"/>
      <c r="IO24" s="14"/>
      <c r="IP24" s="14"/>
      <c r="IQ24" s="15"/>
      <c r="IR24" s="15">
        <v>0</v>
      </c>
      <c r="IS24" s="36">
        <f t="shared" si="22"/>
        <v>0.45192985537366481</v>
      </c>
      <c r="IT24" s="36">
        <f t="shared" si="23"/>
        <v>1.2647791332177104E-2</v>
      </c>
      <c r="IU24" s="36">
        <f t="shared" si="24"/>
        <v>8.8885799103799706E-2</v>
      </c>
      <c r="IV24" s="36">
        <f t="shared" si="25"/>
        <v>0</v>
      </c>
      <c r="IW24" s="36">
        <f t="shared" si="26"/>
        <v>0.10743426685498093</v>
      </c>
      <c r="IX24" s="36">
        <f t="shared" si="27"/>
        <v>1.1737930933546041E-2</v>
      </c>
      <c r="IY24" s="36"/>
      <c r="IZ24" s="36">
        <f t="shared" si="28"/>
        <v>0.32736435640183142</v>
      </c>
      <c r="JA24" s="36">
        <f t="shared" si="28"/>
        <v>0.54081565447746449</v>
      </c>
      <c r="JB24" s="36">
        <f t="shared" si="28"/>
        <v>0.13181998912070408</v>
      </c>
      <c r="JN24" s="43">
        <f t="shared" si="7"/>
        <v>1720.623977591036</v>
      </c>
      <c r="JO24" s="1" t="str">
        <f t="shared" si="8"/>
        <v>Large</v>
      </c>
    </row>
    <row r="25" spans="1:275" x14ac:dyDescent="0.2">
      <c r="A25" s="1" t="s">
        <v>1092</v>
      </c>
      <c r="B25" s="1" t="s">
        <v>1068</v>
      </c>
      <c r="C25" s="76" t="s">
        <v>1407</v>
      </c>
      <c r="D25" s="14" t="s">
        <v>656</v>
      </c>
      <c r="E25">
        <v>1</v>
      </c>
      <c r="F25" s="46">
        <v>0.69089485299352171</v>
      </c>
      <c r="G25" s="46">
        <v>0.24809567879262476</v>
      </c>
      <c r="H25" s="46">
        <v>0.25</v>
      </c>
      <c r="I25">
        <v>25.6</v>
      </c>
      <c r="J25">
        <v>10.199999999999999</v>
      </c>
      <c r="K25" s="1">
        <v>20110</v>
      </c>
      <c r="L25" s="1" t="s">
        <v>607</v>
      </c>
      <c r="M25" s="3">
        <v>24511.538857143096</v>
      </c>
      <c r="N25" s="1">
        <v>31000</v>
      </c>
      <c r="O25" s="1">
        <v>19</v>
      </c>
      <c r="P25" s="1">
        <v>115</v>
      </c>
      <c r="Q25" s="1">
        <v>736</v>
      </c>
      <c r="R25" s="1">
        <v>35</v>
      </c>
      <c r="S25" s="1">
        <v>129</v>
      </c>
      <c r="T25" s="33">
        <v>0</v>
      </c>
      <c r="U25" s="1">
        <v>36599</v>
      </c>
      <c r="Y25" s="1">
        <v>190822</v>
      </c>
      <c r="AD25" s="1">
        <v>153</v>
      </c>
      <c r="AE25" s="1">
        <v>227574</v>
      </c>
      <c r="AH25" s="1">
        <v>360</v>
      </c>
      <c r="AJ25" s="1">
        <v>9010</v>
      </c>
      <c r="AP25" s="1">
        <v>9370</v>
      </c>
      <c r="AQ25" s="1">
        <v>34034</v>
      </c>
      <c r="BA25" s="1">
        <v>34034</v>
      </c>
      <c r="BL25" s="1">
        <v>0</v>
      </c>
      <c r="CK25" s="1">
        <v>50364</v>
      </c>
      <c r="CS25" s="1">
        <v>50364</v>
      </c>
      <c r="DT25" s="1">
        <v>7730</v>
      </c>
      <c r="DZ25" s="1">
        <v>7730</v>
      </c>
      <c r="FE25" s="1">
        <v>1020</v>
      </c>
      <c r="FI25" s="1">
        <v>12446</v>
      </c>
      <c r="FO25" s="1">
        <v>13466</v>
      </c>
      <c r="FP25" s="15">
        <f>AE25+BA25</f>
        <v>261608</v>
      </c>
      <c r="FQ25" s="15">
        <f>AP25+BL25+CS25+DZ25+FD25</f>
        <v>67464</v>
      </c>
      <c r="FR25" s="15">
        <f>AE25+AP25+BA25+BL25+CS25+DZ25+FD25+FO25</f>
        <v>342538</v>
      </c>
      <c r="FS25" s="1" t="s">
        <v>1284</v>
      </c>
      <c r="FU25" s="1" t="s">
        <v>1277</v>
      </c>
      <c r="FV25" s="1" t="s">
        <v>1287</v>
      </c>
      <c r="FX25" s="1" t="s">
        <v>1010</v>
      </c>
      <c r="GA25" s="1">
        <v>3041</v>
      </c>
      <c r="GB25" s="1">
        <v>3357</v>
      </c>
      <c r="GC25" s="1">
        <v>171</v>
      </c>
      <c r="GD25" s="1">
        <v>171</v>
      </c>
      <c r="GE25" s="1">
        <v>55263</v>
      </c>
      <c r="GF25" s="1">
        <v>2280</v>
      </c>
      <c r="GG25" s="1">
        <v>21700</v>
      </c>
      <c r="GH25" s="1">
        <v>242</v>
      </c>
      <c r="GJ25" s="1">
        <v>0</v>
      </c>
      <c r="GK25" s="1">
        <v>217</v>
      </c>
      <c r="GL25" s="1">
        <v>226</v>
      </c>
      <c r="GM25" s="1">
        <v>1140</v>
      </c>
      <c r="GP25" s="1">
        <v>11</v>
      </c>
      <c r="GQ25" s="1">
        <v>8.8000000000000007</v>
      </c>
      <c r="GR25" s="5"/>
      <c r="GS25" s="5"/>
      <c r="GT25" s="4">
        <v>9</v>
      </c>
      <c r="GU25" s="4">
        <v>6.65</v>
      </c>
      <c r="GV25" s="1">
        <f>GQ25+GU25</f>
        <v>15.450000000000001</v>
      </c>
      <c r="GW25" s="1">
        <v>2.6</v>
      </c>
      <c r="GX25" s="1">
        <v>24609</v>
      </c>
      <c r="GY25" s="10" t="s">
        <v>1172</v>
      </c>
      <c r="GZ25" s="1">
        <v>38027</v>
      </c>
      <c r="HA25" s="1">
        <v>51871</v>
      </c>
      <c r="HB25" s="1">
        <v>15583</v>
      </c>
      <c r="HC25" s="1">
        <v>6031</v>
      </c>
      <c r="HE25" s="1">
        <v>308</v>
      </c>
      <c r="HF25" s="1">
        <v>111820</v>
      </c>
      <c r="HJ25" s="1">
        <v>1993</v>
      </c>
      <c r="HL25" s="1">
        <v>4450</v>
      </c>
      <c r="HZ25" s="1">
        <v>244</v>
      </c>
      <c r="IA25" s="1">
        <v>6100</v>
      </c>
      <c r="IB25" s="1">
        <v>3</v>
      </c>
      <c r="IC25" s="1">
        <v>12</v>
      </c>
      <c r="ID25" s="1">
        <v>289</v>
      </c>
      <c r="IE25" s="1">
        <v>73.5</v>
      </c>
      <c r="IF25" s="1">
        <v>52</v>
      </c>
      <c r="IG25" s="1">
        <v>48</v>
      </c>
      <c r="IH25" s="1">
        <v>6</v>
      </c>
      <c r="II25" s="1">
        <v>0</v>
      </c>
      <c r="IJ25" s="1">
        <v>6</v>
      </c>
      <c r="IK25" s="1">
        <v>0</v>
      </c>
      <c r="IR25" s="1">
        <v>0</v>
      </c>
      <c r="IS25" s="36">
        <f t="shared" si="22"/>
        <v>0.66437592325523009</v>
      </c>
      <c r="IT25" s="36">
        <f t="shared" si="23"/>
        <v>2.7354629267409749E-2</v>
      </c>
      <c r="IU25" s="36">
        <f t="shared" si="24"/>
        <v>9.935831936894593E-2</v>
      </c>
      <c r="IV25" s="36">
        <f t="shared" si="25"/>
        <v>0</v>
      </c>
      <c r="IW25" s="36">
        <f t="shared" si="26"/>
        <v>0.14703186215835906</v>
      </c>
      <c r="IX25" s="36">
        <f t="shared" si="27"/>
        <v>2.2566839299581361E-2</v>
      </c>
      <c r="IY25" s="36"/>
      <c r="IZ25" s="36">
        <f t="shared" si="28"/>
        <v>3.9312426650473818E-2</v>
      </c>
      <c r="JA25" s="36">
        <f t="shared" si="28"/>
        <v>0.763734242624176</v>
      </c>
      <c r="JB25" s="36">
        <f t="shared" si="28"/>
        <v>0.19695333072535018</v>
      </c>
      <c r="JN25" s="43">
        <f t="shared" si="7"/>
        <v>1586.507369394375</v>
      </c>
      <c r="JO25" s="1" t="str">
        <f t="shared" si="8"/>
        <v>Large</v>
      </c>
    </row>
    <row r="26" spans="1:275" x14ac:dyDescent="0.2">
      <c r="A26" s="1" t="s">
        <v>1092</v>
      </c>
      <c r="B26" s="1" t="s">
        <v>1068</v>
      </c>
      <c r="C26" s="76" t="s">
        <v>1407</v>
      </c>
      <c r="D26" s="14" t="s">
        <v>656</v>
      </c>
      <c r="E26">
        <v>1</v>
      </c>
      <c r="F26" s="46">
        <v>0.69089485299352171</v>
      </c>
      <c r="G26" s="46">
        <v>0.24809567879262476</v>
      </c>
      <c r="H26" s="46">
        <v>0.25</v>
      </c>
      <c r="I26">
        <v>25.6</v>
      </c>
      <c r="J26">
        <v>10.199999999999999</v>
      </c>
      <c r="K26" s="1">
        <v>20120</v>
      </c>
      <c r="L26" s="1" t="s">
        <v>608</v>
      </c>
      <c r="M26" s="3">
        <v>22399.936000000125</v>
      </c>
      <c r="N26" s="10">
        <v>31000</v>
      </c>
      <c r="O26" s="1">
        <v>19</v>
      </c>
      <c r="P26" s="1">
        <v>115</v>
      </c>
      <c r="Q26" s="1">
        <v>736</v>
      </c>
      <c r="R26" s="1">
        <v>35</v>
      </c>
      <c r="S26" s="1">
        <v>129</v>
      </c>
      <c r="T26" s="33">
        <v>0</v>
      </c>
      <c r="U26" s="1">
        <v>31710</v>
      </c>
      <c r="Y26" s="1">
        <v>166050</v>
      </c>
      <c r="AE26" s="1">
        <v>197760</v>
      </c>
      <c r="AH26" s="1">
        <v>360</v>
      </c>
      <c r="AJ26" s="1">
        <v>9961</v>
      </c>
      <c r="AP26" s="1">
        <v>10321</v>
      </c>
      <c r="AQ26" s="1">
        <v>28699</v>
      </c>
      <c r="BA26" s="1">
        <v>28699</v>
      </c>
      <c r="BL26" s="1">
        <v>0</v>
      </c>
      <c r="CK26" s="1">
        <v>52716</v>
      </c>
      <c r="CM26" s="1">
        <v>812</v>
      </c>
      <c r="CS26" s="1">
        <v>53528</v>
      </c>
      <c r="DT26" s="1">
        <v>2776</v>
      </c>
      <c r="DZ26" s="1">
        <v>2776</v>
      </c>
      <c r="FE26" s="1">
        <v>1035</v>
      </c>
      <c r="FI26" s="1">
        <v>11646</v>
      </c>
      <c r="FO26" s="1">
        <v>12681</v>
      </c>
      <c r="FP26" s="15">
        <f>AE26+BA26</f>
        <v>226459</v>
      </c>
      <c r="FQ26" s="15">
        <f>AP26+BL26+CS26+DZ26+FD26</f>
        <v>66625</v>
      </c>
      <c r="FR26" s="15">
        <f>AE26+AP26+BA26+BL26+CS26+DZ26+FD26+FO26</f>
        <v>305765</v>
      </c>
      <c r="FS26" s="1" t="s">
        <v>1284</v>
      </c>
      <c r="FU26" s="1" t="s">
        <v>1277</v>
      </c>
      <c r="FV26" s="1" t="s">
        <v>1287</v>
      </c>
      <c r="FX26" s="1" t="s">
        <v>1010</v>
      </c>
      <c r="GA26" s="1">
        <v>2210</v>
      </c>
      <c r="GB26" s="1">
        <v>2528</v>
      </c>
      <c r="GC26" s="1">
        <v>136</v>
      </c>
      <c r="GD26" s="1">
        <v>136</v>
      </c>
      <c r="GE26" s="1">
        <v>55809</v>
      </c>
      <c r="GF26" s="1">
        <v>870</v>
      </c>
      <c r="GG26" s="1">
        <v>22429</v>
      </c>
      <c r="GH26" s="1">
        <v>199</v>
      </c>
      <c r="GJ26" s="1">
        <v>0</v>
      </c>
      <c r="GK26" s="1">
        <v>163</v>
      </c>
      <c r="GL26" s="1">
        <v>166</v>
      </c>
      <c r="GM26" s="1">
        <v>1292</v>
      </c>
      <c r="GP26" s="1">
        <v>16</v>
      </c>
      <c r="GQ26" s="1">
        <v>8.8000000000000007</v>
      </c>
      <c r="GR26" s="5"/>
      <c r="GS26" s="5"/>
      <c r="GT26" s="4">
        <v>9</v>
      </c>
      <c r="GU26" s="4">
        <v>6.15</v>
      </c>
      <c r="GV26" s="1">
        <f>GQ26+GU26</f>
        <v>14.950000000000001</v>
      </c>
      <c r="GW26" s="1">
        <v>4.2</v>
      </c>
      <c r="GX26" s="1">
        <v>23261</v>
      </c>
      <c r="GY26" s="10" t="s">
        <v>1172</v>
      </c>
      <c r="GZ26" s="1">
        <v>39868</v>
      </c>
      <c r="HA26" s="1">
        <v>48391</v>
      </c>
      <c r="HB26" s="1">
        <v>13983</v>
      </c>
      <c r="HC26" s="1">
        <v>5990</v>
      </c>
      <c r="HE26" s="1">
        <v>321</v>
      </c>
      <c r="HF26" s="1">
        <v>108553</v>
      </c>
      <c r="HJ26" s="1">
        <v>2081</v>
      </c>
      <c r="HL26" s="1">
        <v>4547</v>
      </c>
      <c r="HZ26" s="1">
        <v>207</v>
      </c>
      <c r="IA26" s="1">
        <v>5175</v>
      </c>
      <c r="IB26" s="1">
        <v>3</v>
      </c>
      <c r="IC26" s="1">
        <v>9</v>
      </c>
      <c r="ID26" s="1">
        <v>206</v>
      </c>
      <c r="IE26" s="1">
        <v>73.5</v>
      </c>
      <c r="IF26" s="1">
        <v>52</v>
      </c>
      <c r="IG26" s="1">
        <v>48</v>
      </c>
      <c r="IH26" s="1">
        <v>6</v>
      </c>
      <c r="II26" s="1">
        <v>0</v>
      </c>
      <c r="IJ26" s="1">
        <v>6</v>
      </c>
      <c r="IK26" s="1">
        <v>0</v>
      </c>
      <c r="IQ26" s="1">
        <v>579882</v>
      </c>
      <c r="IR26" s="1">
        <v>0</v>
      </c>
      <c r="IS26" s="36">
        <f t="shared" si="22"/>
        <v>0.64677121318659758</v>
      </c>
      <c r="IT26" s="36">
        <f t="shared" si="23"/>
        <v>3.3754680882376986E-2</v>
      </c>
      <c r="IU26" s="36">
        <f t="shared" si="24"/>
        <v>9.3859663467041679E-2</v>
      </c>
      <c r="IV26" s="36">
        <f t="shared" si="25"/>
        <v>0</v>
      </c>
      <c r="IW26" s="36">
        <f t="shared" si="26"/>
        <v>0.17506254803525584</v>
      </c>
      <c r="IX26" s="36">
        <f t="shared" si="27"/>
        <v>9.0788677579186627E-3</v>
      </c>
      <c r="IY26" s="36"/>
      <c r="IZ26" s="36">
        <f t="shared" si="28"/>
        <v>4.1473026670809279E-2</v>
      </c>
      <c r="JA26" s="36">
        <f t="shared" si="28"/>
        <v>0.74063087665363925</v>
      </c>
      <c r="JB26" s="36">
        <f t="shared" si="28"/>
        <v>0.21789609667555149</v>
      </c>
      <c r="JN26" s="43">
        <f t="shared" si="7"/>
        <v>1498.3234782608779</v>
      </c>
      <c r="JO26" s="1" t="str">
        <f t="shared" si="8"/>
        <v>Large</v>
      </c>
    </row>
    <row r="27" spans="1:275" x14ac:dyDescent="0.2">
      <c r="A27" s="1" t="s">
        <v>1092</v>
      </c>
      <c r="B27" s="1" t="s">
        <v>1068</v>
      </c>
      <c r="C27" s="76" t="s">
        <v>1407</v>
      </c>
      <c r="D27" s="14" t="s">
        <v>656</v>
      </c>
      <c r="E27">
        <v>1</v>
      </c>
      <c r="F27" s="46">
        <v>0.69089485299352171</v>
      </c>
      <c r="G27" s="46">
        <v>0.24809567879262476</v>
      </c>
      <c r="H27" s="46">
        <v>0.25</v>
      </c>
      <c r="I27">
        <v>25.6</v>
      </c>
      <c r="J27">
        <v>10.199999999999999</v>
      </c>
      <c r="K27" s="1">
        <v>20130</v>
      </c>
      <c r="L27" s="1" t="s">
        <v>609</v>
      </c>
      <c r="M27" s="3">
        <v>21827.086666666732</v>
      </c>
      <c r="N27" s="1">
        <v>31000</v>
      </c>
      <c r="O27" s="1">
        <v>19</v>
      </c>
      <c r="P27" s="1">
        <v>115</v>
      </c>
      <c r="Q27" s="1">
        <v>736</v>
      </c>
      <c r="R27" s="1">
        <v>35</v>
      </c>
      <c r="S27" s="1">
        <v>129</v>
      </c>
      <c r="T27" s="33"/>
      <c r="U27" s="3">
        <v>175858</v>
      </c>
      <c r="V27" s="3"/>
      <c r="W27" s="3">
        <v>0</v>
      </c>
      <c r="X27" s="3">
        <v>0</v>
      </c>
      <c r="Y27" s="3"/>
      <c r="Z27" s="3"/>
      <c r="AA27" s="3">
        <v>0</v>
      </c>
      <c r="AB27" s="3">
        <v>0</v>
      </c>
      <c r="AC27" s="3">
        <v>0</v>
      </c>
      <c r="AD27" s="3">
        <v>0</v>
      </c>
      <c r="AE27" s="2">
        <f>SUM(U27:AD27)</f>
        <v>175858</v>
      </c>
      <c r="AF27" s="3">
        <v>0</v>
      </c>
      <c r="AG27" s="3"/>
      <c r="AH27" s="1">
        <v>2505</v>
      </c>
      <c r="AI27" s="1">
        <v>0</v>
      </c>
      <c r="AL27" s="1">
        <v>0</v>
      </c>
      <c r="AM27" s="1">
        <v>0</v>
      </c>
      <c r="AN27" s="1">
        <v>0</v>
      </c>
      <c r="AO27" s="1">
        <v>0</v>
      </c>
      <c r="AP27" s="1">
        <f>SUM(AF27:AO27)</f>
        <v>2505</v>
      </c>
      <c r="AQ27" s="1">
        <v>25199</v>
      </c>
      <c r="AS27" s="1">
        <v>0</v>
      </c>
      <c r="AT27" s="1">
        <v>0</v>
      </c>
      <c r="AW27" s="1">
        <v>0</v>
      </c>
      <c r="AX27" s="1">
        <v>0</v>
      </c>
      <c r="AY27" s="1">
        <v>0</v>
      </c>
      <c r="AZ27" s="1">
        <v>0</v>
      </c>
      <c r="BA27" s="1">
        <f>SUM(AQ27:AZ27)</f>
        <v>25199</v>
      </c>
      <c r="BB27" s="1">
        <v>0</v>
      </c>
      <c r="BD27" s="1">
        <v>0</v>
      </c>
      <c r="BE27" s="1">
        <v>0</v>
      </c>
      <c r="BH27" s="1">
        <v>0</v>
      </c>
      <c r="BI27" s="1">
        <v>0</v>
      </c>
      <c r="BJ27" s="1">
        <v>0</v>
      </c>
      <c r="BK27" s="1">
        <v>0</v>
      </c>
      <c r="BL27" s="1">
        <f>SUM(BB27:BK27)</f>
        <v>0</v>
      </c>
      <c r="CI27" s="1">
        <v>812</v>
      </c>
      <c r="CK27" s="1">
        <v>52716</v>
      </c>
      <c r="CL27" s="1">
        <v>0</v>
      </c>
      <c r="CN27" s="1">
        <v>0</v>
      </c>
      <c r="CO27" s="1">
        <v>0</v>
      </c>
      <c r="CP27" s="1">
        <v>0</v>
      </c>
      <c r="CQ27" s="1">
        <v>0</v>
      </c>
      <c r="CR27" s="1">
        <v>0</v>
      </c>
      <c r="CS27" s="1">
        <f>SUM(CI27:CR27)</f>
        <v>53528</v>
      </c>
      <c r="DP27" s="1">
        <v>1923</v>
      </c>
      <c r="DR27" s="1">
        <v>0</v>
      </c>
      <c r="DS27" s="1">
        <v>0</v>
      </c>
      <c r="DU27" s="1">
        <v>0</v>
      </c>
      <c r="DV27" s="1">
        <v>0</v>
      </c>
      <c r="DX27" s="1">
        <v>0</v>
      </c>
      <c r="DY27" s="1">
        <v>0</v>
      </c>
      <c r="DZ27" s="2">
        <f>SUM(DP27:DY27)</f>
        <v>1923</v>
      </c>
      <c r="EA27" s="2"/>
      <c r="EB27" s="2"/>
      <c r="EC27" s="2"/>
      <c r="ED27" s="2"/>
      <c r="EE27" s="2"/>
      <c r="EF27" s="2"/>
      <c r="EG27" s="2"/>
      <c r="EH27" s="2"/>
      <c r="EI27" s="2"/>
      <c r="EJ27" s="2"/>
      <c r="EK27" s="2"/>
      <c r="EL27" s="2"/>
      <c r="EM27" s="2"/>
      <c r="EN27" s="2"/>
      <c r="EO27" s="2"/>
      <c r="EP27" s="2"/>
      <c r="EQ27" s="2"/>
      <c r="ER27" s="2"/>
      <c r="ES27" s="2"/>
      <c r="ET27" s="2"/>
      <c r="EU27" s="1">
        <v>0</v>
      </c>
      <c r="EW27" s="1">
        <v>0</v>
      </c>
      <c r="EX27" s="1">
        <v>0</v>
      </c>
      <c r="EZ27" s="1">
        <v>0</v>
      </c>
      <c r="FB27" s="1">
        <v>0</v>
      </c>
      <c r="FC27" s="1">
        <v>0</v>
      </c>
      <c r="FD27" s="1">
        <f>SUM(EU27:FC27)</f>
        <v>0</v>
      </c>
      <c r="FE27" s="1">
        <v>12838</v>
      </c>
      <c r="FG27" s="1">
        <v>0</v>
      </c>
      <c r="FH27" s="1">
        <v>0</v>
      </c>
      <c r="FK27" s="1">
        <v>0</v>
      </c>
      <c r="FL27" s="1">
        <v>0</v>
      </c>
      <c r="FM27" s="1">
        <v>0</v>
      </c>
      <c r="FN27" s="1">
        <v>0</v>
      </c>
      <c r="FO27" s="1">
        <f>SUM(FE27:FN27)</f>
        <v>12838</v>
      </c>
      <c r="FP27" s="15">
        <f>AE27+BA27</f>
        <v>201057</v>
      </c>
      <c r="FQ27" s="15">
        <f>AP27+BL27+CS27+DZ27+FD27</f>
        <v>57956</v>
      </c>
      <c r="FR27" s="15">
        <f>AE27+AP27+BA27+BL27+CS27+DZ27+FD27+FO27</f>
        <v>271851</v>
      </c>
      <c r="FS27" s="1" t="s">
        <v>1284</v>
      </c>
      <c r="FU27" s="1" t="s">
        <v>1277</v>
      </c>
      <c r="FV27" s="1" t="s">
        <v>1287</v>
      </c>
      <c r="FW27" s="5"/>
      <c r="FX27" s="5" t="s">
        <v>1305</v>
      </c>
      <c r="FY27" s="5"/>
      <c r="FZ27" s="5"/>
      <c r="GA27" s="1">
        <v>1090</v>
      </c>
      <c r="GB27" s="1">
        <v>1391</v>
      </c>
      <c r="GC27" s="1">
        <v>140</v>
      </c>
      <c r="GD27" s="1">
        <v>140</v>
      </c>
      <c r="GE27" s="1">
        <v>56407</v>
      </c>
      <c r="GF27" s="1">
        <v>138</v>
      </c>
      <c r="GG27" s="1">
        <v>22669</v>
      </c>
      <c r="GH27" s="1">
        <v>199</v>
      </c>
      <c r="GI27" s="1">
        <v>0</v>
      </c>
      <c r="GJ27" s="1">
        <v>0</v>
      </c>
      <c r="GK27" s="1">
        <v>77</v>
      </c>
      <c r="GL27" s="1">
        <v>77</v>
      </c>
      <c r="GM27" s="1">
        <v>1361</v>
      </c>
      <c r="GP27" s="1">
        <v>11</v>
      </c>
      <c r="GQ27" s="1">
        <v>8.8000000000000007</v>
      </c>
      <c r="GR27" s="5">
        <v>0</v>
      </c>
      <c r="GS27" s="5">
        <v>9</v>
      </c>
      <c r="GT27" s="4">
        <v>9</v>
      </c>
      <c r="GU27" s="1">
        <v>6.15</v>
      </c>
      <c r="GV27" s="1">
        <f>GQ27+GU27</f>
        <v>14.950000000000001</v>
      </c>
      <c r="GW27" s="1">
        <v>4.2</v>
      </c>
      <c r="GX27" s="1">
        <v>22318</v>
      </c>
      <c r="GY27" s="1" t="s">
        <v>1172</v>
      </c>
      <c r="GZ27" s="1">
        <v>40523</v>
      </c>
      <c r="HA27" s="1">
        <v>45599</v>
      </c>
      <c r="HB27" s="1">
        <v>13051</v>
      </c>
      <c r="HC27" s="1">
        <v>4801</v>
      </c>
      <c r="HD27" s="1">
        <v>242</v>
      </c>
      <c r="HF27" s="1">
        <v>104216</v>
      </c>
      <c r="HI27" s="1">
        <v>37</v>
      </c>
      <c r="HJ27" s="1">
        <v>78</v>
      </c>
      <c r="HK27" s="1">
        <v>151</v>
      </c>
      <c r="HL27" s="1">
        <v>0</v>
      </c>
      <c r="HM27" s="1" t="s">
        <v>1277</v>
      </c>
      <c r="HX27" s="1" t="s">
        <v>1277</v>
      </c>
      <c r="HZ27" s="1">
        <v>198</v>
      </c>
      <c r="IA27" s="1">
        <v>5000</v>
      </c>
      <c r="IB27" s="1">
        <v>3</v>
      </c>
      <c r="IC27" s="1">
        <v>9</v>
      </c>
      <c r="ID27" s="1">
        <v>200</v>
      </c>
      <c r="IE27" s="1">
        <v>73.5</v>
      </c>
      <c r="IF27" s="1">
        <v>48</v>
      </c>
      <c r="IG27" s="1">
        <v>48</v>
      </c>
      <c r="IH27" s="1">
        <v>6</v>
      </c>
      <c r="II27" s="1">
        <v>0</v>
      </c>
      <c r="IJ27" s="1">
        <v>6</v>
      </c>
      <c r="IK27" s="1">
        <v>0</v>
      </c>
      <c r="IL27" s="1" t="s">
        <v>1277</v>
      </c>
      <c r="IO27" s="1" t="s">
        <v>1277</v>
      </c>
      <c r="IP27" s="1" t="s">
        <v>1281</v>
      </c>
      <c r="IQ27" s="1">
        <v>565724</v>
      </c>
      <c r="IR27" s="1">
        <v>0</v>
      </c>
      <c r="IS27" s="36">
        <f t="shared" si="22"/>
        <v>0.64689112786048242</v>
      </c>
      <c r="IT27" s="36">
        <f t="shared" si="23"/>
        <v>9.214606530783407E-3</v>
      </c>
      <c r="IU27" s="36">
        <f t="shared" si="24"/>
        <v>9.2694159668347736E-2</v>
      </c>
      <c r="IV27" s="36">
        <f t="shared" si="25"/>
        <v>0</v>
      </c>
      <c r="IW27" s="36">
        <f t="shared" si="26"/>
        <v>0.19690197939312343</v>
      </c>
      <c r="IX27" s="36">
        <f t="shared" si="27"/>
        <v>7.0737278877031906E-3</v>
      </c>
      <c r="IY27" s="36"/>
      <c r="IZ27" s="36">
        <f t="shared" si="28"/>
        <v>4.7224398659559831E-2</v>
      </c>
      <c r="JA27" s="36">
        <f t="shared" si="28"/>
        <v>0.73958528752883013</v>
      </c>
      <c r="JB27" s="36">
        <f t="shared" si="28"/>
        <v>0.21319031381161005</v>
      </c>
      <c r="JN27" s="43">
        <f t="shared" si="7"/>
        <v>1460.0057971014535</v>
      </c>
      <c r="JO27" s="1" t="str">
        <f t="shared" si="8"/>
        <v>Large</v>
      </c>
    </row>
    <row r="28" spans="1:275" x14ac:dyDescent="0.2">
      <c r="A28" s="1" t="s">
        <v>1092</v>
      </c>
      <c r="B28" s="1" t="s">
        <v>1068</v>
      </c>
      <c r="C28" s="76" t="s">
        <v>1407</v>
      </c>
      <c r="D28" s="14" t="s">
        <v>656</v>
      </c>
      <c r="E28">
        <v>1</v>
      </c>
      <c r="F28" s="46">
        <v>0.69089485299352171</v>
      </c>
      <c r="G28" s="46">
        <v>0.24809567879262476</v>
      </c>
      <c r="H28" s="46">
        <v>0.25</v>
      </c>
      <c r="I28">
        <v>25.6</v>
      </c>
      <c r="J28">
        <v>10.199999999999999</v>
      </c>
      <c r="K28" s="42">
        <v>20140</v>
      </c>
      <c r="L28" s="54" t="s">
        <v>345</v>
      </c>
      <c r="M28" s="55">
        <v>21135.180571428733</v>
      </c>
      <c r="N28" s="46">
        <v>31000</v>
      </c>
      <c r="O28">
        <v>19</v>
      </c>
      <c r="P28">
        <v>115</v>
      </c>
      <c r="Q28">
        <v>736</v>
      </c>
      <c r="R28">
        <v>35</v>
      </c>
      <c r="S28">
        <v>134</v>
      </c>
      <c r="T28"/>
      <c r="U28" s="46">
        <v>152092</v>
      </c>
      <c r="V28" s="46">
        <v>0</v>
      </c>
      <c r="W28" s="46">
        <v>0</v>
      </c>
      <c r="X28" s="46">
        <v>0</v>
      </c>
      <c r="Y28" s="46"/>
      <c r="Z28" s="46"/>
      <c r="AA28" s="46">
        <v>0</v>
      </c>
      <c r="AB28" s="46">
        <v>0</v>
      </c>
      <c r="AC28" s="46">
        <v>0</v>
      </c>
      <c r="AD28" s="46">
        <v>0</v>
      </c>
      <c r="AE28" s="46">
        <f>IF(SUM(U28:AD28)&gt;0,SUM(U28:AD28),)</f>
        <v>152092</v>
      </c>
      <c r="AF28" s="46">
        <v>3706</v>
      </c>
      <c r="AG28" s="46">
        <v>0</v>
      </c>
      <c r="AH28" s="46">
        <v>0</v>
      </c>
      <c r="AI28" s="46">
        <v>0</v>
      </c>
      <c r="AJ28" s="46"/>
      <c r="AK28" s="46"/>
      <c r="AL28" s="46">
        <v>0</v>
      </c>
      <c r="AM28" s="46">
        <v>0</v>
      </c>
      <c r="AN28" s="46">
        <v>0</v>
      </c>
      <c r="AO28" s="46">
        <v>0</v>
      </c>
      <c r="AP28" s="46">
        <f>SUM(AF28:AO28)</f>
        <v>3706</v>
      </c>
      <c r="AQ28" s="46">
        <v>26355</v>
      </c>
      <c r="AR28" s="46">
        <v>0</v>
      </c>
      <c r="AS28" s="46">
        <v>0</v>
      </c>
      <c r="AT28" s="46">
        <v>0</v>
      </c>
      <c r="AU28" s="46"/>
      <c r="AV28" s="46"/>
      <c r="AW28" s="46">
        <v>0</v>
      </c>
      <c r="AX28" s="46">
        <v>0</v>
      </c>
      <c r="AY28" s="46">
        <v>0</v>
      </c>
      <c r="AZ28" s="46">
        <v>0</v>
      </c>
      <c r="BA28" s="46">
        <f>SUM(AQ28:AZ28)</f>
        <v>26355</v>
      </c>
      <c r="BB28" s="47">
        <v>0</v>
      </c>
      <c r="BC28" s="47">
        <v>0</v>
      </c>
      <c r="BD28" s="47">
        <v>0</v>
      </c>
      <c r="BE28" s="47">
        <v>0</v>
      </c>
      <c r="BF28" s="47"/>
      <c r="BG28" s="47"/>
      <c r="BH28" s="47">
        <v>0</v>
      </c>
      <c r="BI28" s="47">
        <v>0</v>
      </c>
      <c r="BJ28" s="47">
        <v>0</v>
      </c>
      <c r="BK28" s="47">
        <v>0</v>
      </c>
      <c r="BL28" s="47">
        <f>IF(SUM(BB28:BK28)&gt;=0,SUM(BB28:BK28),"")</f>
        <v>0</v>
      </c>
      <c r="BM28" s="46">
        <v>45461</v>
      </c>
      <c r="BN28" s="47">
        <v>0</v>
      </c>
      <c r="BO28" s="46">
        <v>0</v>
      </c>
      <c r="BP28" s="46">
        <v>0</v>
      </c>
      <c r="BQ28" s="46"/>
      <c r="BR28" s="46">
        <v>0</v>
      </c>
      <c r="BS28" s="46">
        <v>0</v>
      </c>
      <c r="BT28" s="46">
        <v>0</v>
      </c>
      <c r="BU28" s="46">
        <v>0</v>
      </c>
      <c r="BV28" s="46">
        <v>0</v>
      </c>
      <c r="BW28" s="46">
        <f>SUM(BM28:BV28)</f>
        <v>45461</v>
      </c>
      <c r="BX28" s="46">
        <v>0</v>
      </c>
      <c r="BY28" s="47">
        <v>0</v>
      </c>
      <c r="BZ28" s="47">
        <v>0</v>
      </c>
      <c r="CA28" s="48">
        <v>0</v>
      </c>
      <c r="CB28" s="48"/>
      <c r="CC28" s="46">
        <v>0</v>
      </c>
      <c r="CD28" s="47">
        <v>0</v>
      </c>
      <c r="CE28" s="46">
        <v>0</v>
      </c>
      <c r="CF28" s="48">
        <v>0</v>
      </c>
      <c r="CG28" s="47"/>
      <c r="CH28" s="47">
        <f>SUM(BX28:CG28)</f>
        <v>0</v>
      </c>
      <c r="CI28" s="47">
        <f t="shared" ref="CI28:CS28" si="29">BM28+BX28</f>
        <v>45461</v>
      </c>
      <c r="CJ28" s="47">
        <f t="shared" si="29"/>
        <v>0</v>
      </c>
      <c r="CK28" s="47">
        <f t="shared" si="29"/>
        <v>0</v>
      </c>
      <c r="CL28" s="47">
        <f t="shared" si="29"/>
        <v>0</v>
      </c>
      <c r="CM28" s="47">
        <f t="shared" si="29"/>
        <v>0</v>
      </c>
      <c r="CN28" s="47">
        <f t="shared" si="29"/>
        <v>0</v>
      </c>
      <c r="CO28" s="47">
        <f t="shared" si="29"/>
        <v>0</v>
      </c>
      <c r="CP28" s="47">
        <f t="shared" si="29"/>
        <v>0</v>
      </c>
      <c r="CQ28" s="47">
        <f t="shared" si="29"/>
        <v>0</v>
      </c>
      <c r="CR28" s="47">
        <f t="shared" si="29"/>
        <v>0</v>
      </c>
      <c r="CS28" s="47">
        <f t="shared" si="29"/>
        <v>45461</v>
      </c>
      <c r="CT28" s="48">
        <v>0</v>
      </c>
      <c r="CU28" s="46">
        <v>0</v>
      </c>
      <c r="CV28" s="46">
        <v>0</v>
      </c>
      <c r="CW28" s="47">
        <v>0</v>
      </c>
      <c r="CX28" s="47"/>
      <c r="CY28" s="47">
        <v>0</v>
      </c>
      <c r="CZ28" s="47">
        <v>0</v>
      </c>
      <c r="DA28" s="46">
        <v>0</v>
      </c>
      <c r="DB28" s="47">
        <v>0</v>
      </c>
      <c r="DC28" s="47">
        <v>0</v>
      </c>
      <c r="DD28" s="47">
        <f>SUM(CT28:DC28)</f>
        <v>0</v>
      </c>
      <c r="DE28" s="48">
        <v>868</v>
      </c>
      <c r="DF28" s="48">
        <v>0</v>
      </c>
      <c r="DG28" s="48">
        <v>0</v>
      </c>
      <c r="DH28" s="48">
        <v>0</v>
      </c>
      <c r="DI28" s="48"/>
      <c r="DJ28" s="48">
        <v>0</v>
      </c>
      <c r="DK28" s="48">
        <v>0</v>
      </c>
      <c r="DL28" s="48">
        <v>0</v>
      </c>
      <c r="DM28" s="48">
        <v>0</v>
      </c>
      <c r="DN28" s="48">
        <v>0</v>
      </c>
      <c r="DO28" s="48">
        <f>SUM(DE28:DN28)</f>
        <v>868</v>
      </c>
      <c r="DP28" s="48">
        <f t="shared" ref="DP28:DZ28" si="30">CT28+DE28</f>
        <v>868</v>
      </c>
      <c r="DQ28" s="48">
        <f t="shared" si="30"/>
        <v>0</v>
      </c>
      <c r="DR28" s="48">
        <f t="shared" si="30"/>
        <v>0</v>
      </c>
      <c r="DS28" s="48">
        <f t="shared" si="30"/>
        <v>0</v>
      </c>
      <c r="DT28" s="48">
        <f t="shared" si="30"/>
        <v>0</v>
      </c>
      <c r="DU28" s="48">
        <f t="shared" si="30"/>
        <v>0</v>
      </c>
      <c r="DV28" s="48">
        <f t="shared" si="30"/>
        <v>0</v>
      </c>
      <c r="DW28" s="48">
        <f t="shared" si="30"/>
        <v>0</v>
      </c>
      <c r="DX28" s="48">
        <f t="shared" si="30"/>
        <v>0</v>
      </c>
      <c r="DY28" s="48">
        <f t="shared" si="30"/>
        <v>0</v>
      </c>
      <c r="DZ28" s="48">
        <f t="shared" si="30"/>
        <v>868</v>
      </c>
      <c r="EA28" s="48">
        <v>0</v>
      </c>
      <c r="EB28" s="48">
        <v>0</v>
      </c>
      <c r="EC28" s="48">
        <v>0</v>
      </c>
      <c r="ED28" s="48">
        <v>0</v>
      </c>
      <c r="EE28" s="48">
        <v>0</v>
      </c>
      <c r="EF28" s="48">
        <v>0</v>
      </c>
      <c r="EG28" s="46">
        <v>0</v>
      </c>
      <c r="EH28" s="48">
        <v>0</v>
      </c>
      <c r="EI28" s="48">
        <v>0</v>
      </c>
      <c r="EJ28" s="48">
        <f>SUM(EA28:EI28)</f>
        <v>0</v>
      </c>
      <c r="EK28" s="48">
        <v>0</v>
      </c>
      <c r="EL28">
        <v>0</v>
      </c>
      <c r="EM28" s="48">
        <v>0</v>
      </c>
      <c r="EN28" s="48">
        <v>0</v>
      </c>
      <c r="EO28" s="46">
        <v>0</v>
      </c>
      <c r="EP28" s="48">
        <v>0</v>
      </c>
      <c r="EQ28" s="48">
        <v>0</v>
      </c>
      <c r="ER28" s="48">
        <v>0</v>
      </c>
      <c r="ES28" s="48">
        <v>0</v>
      </c>
      <c r="ET28" s="48">
        <f>SUM(EK28:ES28)</f>
        <v>0</v>
      </c>
      <c r="EU28" s="48">
        <f t="shared" ref="EU28:FD28" si="31">EA28+EK28</f>
        <v>0</v>
      </c>
      <c r="EV28" s="48">
        <f t="shared" si="31"/>
        <v>0</v>
      </c>
      <c r="EW28" s="48">
        <f t="shared" si="31"/>
        <v>0</v>
      </c>
      <c r="EX28" s="48">
        <f t="shared" si="31"/>
        <v>0</v>
      </c>
      <c r="EY28" s="48">
        <f t="shared" si="31"/>
        <v>0</v>
      </c>
      <c r="EZ28" s="48">
        <f t="shared" si="31"/>
        <v>0</v>
      </c>
      <c r="FA28" s="48">
        <f t="shared" si="31"/>
        <v>0</v>
      </c>
      <c r="FB28" s="48">
        <f t="shared" si="31"/>
        <v>0</v>
      </c>
      <c r="FC28" s="48">
        <f t="shared" si="31"/>
        <v>0</v>
      </c>
      <c r="FD28" s="48">
        <f t="shared" si="31"/>
        <v>0</v>
      </c>
      <c r="FE28" s="48">
        <v>12617</v>
      </c>
      <c r="FF28" s="48">
        <v>0</v>
      </c>
      <c r="FG28" s="46">
        <v>0</v>
      </c>
      <c r="FH28" s="48">
        <v>0</v>
      </c>
      <c r="FI28" s="48"/>
      <c r="FJ28" s="48"/>
      <c r="FK28" s="48">
        <v>0</v>
      </c>
      <c r="FL28" s="48">
        <v>0</v>
      </c>
      <c r="FM28" s="48">
        <v>0</v>
      </c>
      <c r="FN28">
        <v>0</v>
      </c>
      <c r="FO28" s="48">
        <f>SUM(FE28:FN28)</f>
        <v>12617</v>
      </c>
      <c r="FP28" s="46">
        <f>AE28+BA28</f>
        <v>178447</v>
      </c>
      <c r="FQ28" s="46">
        <f>AP28+BL28+CS28+DZ28+FD28</f>
        <v>50035</v>
      </c>
      <c r="FR28" s="46">
        <f>FP28+FQ28+FO28</f>
        <v>241099</v>
      </c>
      <c r="FS28" t="s">
        <v>1284</v>
      </c>
      <c r="FT28"/>
      <c r="FU28" t="s">
        <v>1277</v>
      </c>
      <c r="FV28" t="s">
        <v>1287</v>
      </c>
      <c r="FW28"/>
      <c r="FX28" t="s">
        <v>1305</v>
      </c>
      <c r="FY28"/>
      <c r="FZ28"/>
      <c r="GA28">
        <v>2228</v>
      </c>
      <c r="GB28">
        <v>2604</v>
      </c>
      <c r="GC28">
        <v>187</v>
      </c>
      <c r="GD28">
        <v>187</v>
      </c>
      <c r="GE28">
        <v>59296</v>
      </c>
      <c r="GF28" s="47">
        <v>0</v>
      </c>
      <c r="GG28">
        <v>161577</v>
      </c>
      <c r="GH28">
        <v>201</v>
      </c>
      <c r="GI28">
        <v>960</v>
      </c>
      <c r="GJ28">
        <v>0</v>
      </c>
      <c r="GK28">
        <v>36</v>
      </c>
      <c r="GL28">
        <v>36</v>
      </c>
      <c r="GM28">
        <v>1282</v>
      </c>
      <c r="GN28" t="s">
        <v>1277</v>
      </c>
      <c r="GO28"/>
      <c r="GP28">
        <v>7</v>
      </c>
      <c r="GQ28">
        <v>8.1999999999999993</v>
      </c>
      <c r="GR28">
        <v>0</v>
      </c>
      <c r="GS28">
        <v>9</v>
      </c>
      <c r="GT28">
        <f>GR28+GS28</f>
        <v>9</v>
      </c>
      <c r="GU28">
        <v>6.15</v>
      </c>
      <c r="GV28">
        <f>GQ28+GU28</f>
        <v>14.35</v>
      </c>
      <c r="GW28">
        <v>4.2</v>
      </c>
      <c r="GX28">
        <v>20807</v>
      </c>
      <c r="GY28" s="49" t="s">
        <v>1058</v>
      </c>
      <c r="GZ28">
        <v>22601</v>
      </c>
      <c r="HA28">
        <v>45247</v>
      </c>
      <c r="HB28">
        <v>11425</v>
      </c>
      <c r="HC28">
        <v>3099</v>
      </c>
      <c r="HD28">
        <v>199</v>
      </c>
      <c r="HE28"/>
      <c r="HF28">
        <v>82571</v>
      </c>
      <c r="HG28">
        <v>37</v>
      </c>
      <c r="HH28">
        <v>0</v>
      </c>
      <c r="HI28"/>
      <c r="HJ28">
        <v>16</v>
      </c>
      <c r="HK28">
        <v>331</v>
      </c>
      <c r="HL28">
        <v>168</v>
      </c>
      <c r="HM28" t="s">
        <v>1277</v>
      </c>
      <c r="HN28"/>
      <c r="HO28"/>
      <c r="HP28"/>
      <c r="HQ28"/>
      <c r="HR28"/>
      <c r="HS28"/>
      <c r="HT28"/>
      <c r="HU28"/>
      <c r="HV28"/>
      <c r="HW28"/>
      <c r="HX28" t="s">
        <v>1277</v>
      </c>
      <c r="HY28"/>
      <c r="HZ28">
        <v>182</v>
      </c>
      <c r="IA28">
        <v>5460</v>
      </c>
      <c r="IB28">
        <v>3</v>
      </c>
      <c r="IC28">
        <v>10</v>
      </c>
      <c r="ID28">
        <v>284</v>
      </c>
      <c r="IE28">
        <v>73.5</v>
      </c>
      <c r="IF28">
        <v>48</v>
      </c>
      <c r="IG28">
        <v>48</v>
      </c>
      <c r="IH28">
        <v>6</v>
      </c>
      <c r="II28">
        <v>0</v>
      </c>
      <c r="IJ28">
        <v>198</v>
      </c>
      <c r="IK28">
        <v>0</v>
      </c>
      <c r="IL28" t="s">
        <v>1277</v>
      </c>
      <c r="IM28"/>
      <c r="IN28" t="s">
        <v>1281</v>
      </c>
      <c r="IO28" t="s">
        <v>1277</v>
      </c>
      <c r="IP28" t="s">
        <v>1281</v>
      </c>
      <c r="IQ28" s="49">
        <v>540738</v>
      </c>
      <c r="IR28">
        <v>0</v>
      </c>
      <c r="IS28" s="36">
        <f>AE28/FR28</f>
        <v>0.63082800011613482</v>
      </c>
      <c r="IT28" s="36">
        <f>AP28/FR28</f>
        <v>1.5371279018162664E-2</v>
      </c>
      <c r="IU28" s="36">
        <f>BA28/FR28</f>
        <v>0.10931194239710658</v>
      </c>
      <c r="IV28" s="50">
        <f>BL28/FR28</f>
        <v>0</v>
      </c>
      <c r="IW28" s="36">
        <f>CS28/FR28</f>
        <v>0.18855739758356527</v>
      </c>
      <c r="IX28" s="36">
        <f>DZ28/FR28</f>
        <v>3.6001808385766844E-3</v>
      </c>
      <c r="IY28" s="36">
        <f>FD28/FR28</f>
        <v>0</v>
      </c>
      <c r="IZ28" s="36">
        <f>FO28/FR28</f>
        <v>5.2331200046453946E-2</v>
      </c>
      <c r="JA28" s="36">
        <f>FP28/FR28</f>
        <v>0.74013994251324144</v>
      </c>
      <c r="JB28" s="36">
        <f>FQ28/FR28</f>
        <v>0.20752885744030461</v>
      </c>
      <c r="JC28" s="46">
        <v>42.2</v>
      </c>
      <c r="JD28" t="s">
        <v>1281</v>
      </c>
      <c r="JE28" t="s">
        <v>353</v>
      </c>
      <c r="JF28"/>
      <c r="JG28"/>
      <c r="JH28"/>
      <c r="JI28" t="s">
        <v>347</v>
      </c>
      <c r="JJ28" t="s">
        <v>354</v>
      </c>
      <c r="JK28"/>
      <c r="JL28"/>
      <c r="JM28"/>
      <c r="JN28" s="93">
        <f t="shared" si="7"/>
        <v>1472.8348830263926</v>
      </c>
      <c r="JO28" s="1" t="str">
        <f t="shared" si="8"/>
        <v>Large</v>
      </c>
    </row>
    <row r="29" spans="1:275" x14ac:dyDescent="0.2">
      <c r="A29" s="1" t="s">
        <v>857</v>
      </c>
      <c r="B29" s="24" t="s">
        <v>858</v>
      </c>
      <c r="C29" s="76" t="s">
        <v>1408</v>
      </c>
      <c r="D29" s="24" t="s">
        <v>655</v>
      </c>
      <c r="E29">
        <v>4</v>
      </c>
      <c r="F29" s="46">
        <v>0.76285364164313496</v>
      </c>
      <c r="G29" s="46">
        <v>0.52155149448558791</v>
      </c>
      <c r="H29" s="46">
        <v>0.14000000000000001</v>
      </c>
      <c r="I29">
        <v>65.2</v>
      </c>
      <c r="J29">
        <v>54.1</v>
      </c>
      <c r="K29" s="24">
        <v>20060</v>
      </c>
      <c r="L29" s="24" t="s">
        <v>602</v>
      </c>
      <c r="M29" s="37">
        <v>8310.6272380952869</v>
      </c>
      <c r="N29" s="25">
        <v>28000</v>
      </c>
      <c r="O29" s="26">
        <v>9</v>
      </c>
      <c r="P29" s="26">
        <v>50</v>
      </c>
      <c r="Q29" s="26">
        <v>280</v>
      </c>
      <c r="R29" s="26">
        <v>57</v>
      </c>
      <c r="S29" s="26">
        <v>53</v>
      </c>
      <c r="T29" s="31">
        <v>35</v>
      </c>
      <c r="U29" s="25">
        <v>21439</v>
      </c>
      <c r="V29" s="25"/>
      <c r="W29" s="25">
        <v>0</v>
      </c>
      <c r="X29" s="25">
        <v>0</v>
      </c>
      <c r="Y29" s="25">
        <v>0</v>
      </c>
      <c r="Z29" s="25">
        <v>0</v>
      </c>
      <c r="AA29" s="25"/>
      <c r="AB29" s="25"/>
      <c r="AC29" s="25">
        <v>0</v>
      </c>
      <c r="AD29" s="25">
        <v>5000</v>
      </c>
      <c r="AE29" s="25">
        <v>26439</v>
      </c>
      <c r="AF29" s="25">
        <v>25914</v>
      </c>
      <c r="AG29" s="25"/>
      <c r="AH29" s="25">
        <v>0</v>
      </c>
      <c r="AI29" s="25">
        <v>0</v>
      </c>
      <c r="AJ29" s="25">
        <v>0</v>
      </c>
      <c r="AK29" s="25">
        <v>0</v>
      </c>
      <c r="AL29" s="25"/>
      <c r="AM29" s="25"/>
      <c r="AN29" s="25">
        <v>0</v>
      </c>
      <c r="AO29" s="25">
        <v>0</v>
      </c>
      <c r="AP29" s="25">
        <v>25914</v>
      </c>
      <c r="AQ29" s="25">
        <v>7083</v>
      </c>
      <c r="AR29" s="25"/>
      <c r="AS29" s="25">
        <v>0</v>
      </c>
      <c r="AT29" s="25">
        <v>0</v>
      </c>
      <c r="AU29" s="25">
        <v>0</v>
      </c>
      <c r="AV29" s="25">
        <v>0</v>
      </c>
      <c r="AW29" s="25"/>
      <c r="AX29" s="25"/>
      <c r="AY29" s="25">
        <v>0</v>
      </c>
      <c r="AZ29" s="25">
        <v>0</v>
      </c>
      <c r="BA29" s="25">
        <v>7083</v>
      </c>
      <c r="BB29" s="25">
        <v>0</v>
      </c>
      <c r="BC29" s="25"/>
      <c r="BD29" s="25">
        <v>0</v>
      </c>
      <c r="BE29" s="25">
        <v>0</v>
      </c>
      <c r="BF29" s="25">
        <v>0</v>
      </c>
      <c r="BG29" s="25">
        <v>0</v>
      </c>
      <c r="BH29" s="25"/>
      <c r="BI29" s="25"/>
      <c r="BJ29" s="25">
        <v>0</v>
      </c>
      <c r="BK29" s="25">
        <v>0</v>
      </c>
      <c r="BL29" s="25">
        <v>0</v>
      </c>
      <c r="BM29" s="25"/>
      <c r="BN29" s="25"/>
      <c r="BO29" s="25"/>
      <c r="BP29" s="25"/>
      <c r="BQ29" s="25"/>
      <c r="BR29" s="25"/>
      <c r="BS29" s="25"/>
      <c r="BT29" s="25"/>
      <c r="BU29" s="25"/>
      <c r="BV29" s="25"/>
      <c r="BW29" s="25"/>
      <c r="BX29" s="25"/>
      <c r="BY29" s="25"/>
      <c r="BZ29" s="25"/>
      <c r="CA29" s="25"/>
      <c r="CB29" s="25"/>
      <c r="CC29" s="25"/>
      <c r="CD29" s="25"/>
      <c r="CE29" s="25"/>
      <c r="CF29" s="25"/>
      <c r="CG29" s="25"/>
      <c r="CH29" s="25"/>
      <c r="CI29" s="25">
        <v>0</v>
      </c>
      <c r="CJ29" s="25"/>
      <c r="CK29" s="25">
        <v>0</v>
      </c>
      <c r="CL29" s="25">
        <v>10700</v>
      </c>
      <c r="CM29" s="25">
        <v>0</v>
      </c>
      <c r="CN29" s="25"/>
      <c r="CO29" s="25"/>
      <c r="CP29" s="25">
        <v>36697</v>
      </c>
      <c r="CQ29" s="25">
        <v>0</v>
      </c>
      <c r="CR29" s="25">
        <v>0</v>
      </c>
      <c r="CS29" s="25">
        <v>47397</v>
      </c>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v>59436</v>
      </c>
      <c r="FQ29" s="25">
        <v>47397</v>
      </c>
      <c r="FR29" s="25">
        <v>106833</v>
      </c>
      <c r="FS29" s="26" t="s">
        <v>1284</v>
      </c>
      <c r="FT29" s="26" t="s">
        <v>1246</v>
      </c>
      <c r="FU29" s="26" t="s">
        <v>829</v>
      </c>
      <c r="FV29" s="26" t="s">
        <v>829</v>
      </c>
      <c r="FW29" s="1" t="s">
        <v>1279</v>
      </c>
      <c r="GA29" s="25"/>
      <c r="GB29" s="25"/>
      <c r="GC29" s="25"/>
      <c r="GD29" s="25"/>
      <c r="GE29" s="25"/>
      <c r="GF29" s="25">
        <v>0</v>
      </c>
      <c r="GG29" s="25">
        <v>0</v>
      </c>
      <c r="GH29" s="25"/>
      <c r="GI29" s="25"/>
      <c r="GJ29" s="25">
        <v>40</v>
      </c>
      <c r="GK29" s="25"/>
      <c r="GL29" s="25"/>
      <c r="GM29" s="25"/>
      <c r="GN29" s="25"/>
      <c r="GO29" s="25"/>
      <c r="GP29" s="25">
        <v>15</v>
      </c>
      <c r="GQ29" s="25">
        <v>7.12</v>
      </c>
      <c r="GR29" s="27"/>
      <c r="GS29" s="27"/>
      <c r="GT29" s="28">
        <v>8</v>
      </c>
      <c r="GU29" s="28">
        <v>5.4</v>
      </c>
      <c r="GV29" s="25">
        <v>12.52</v>
      </c>
      <c r="GW29" s="25">
        <v>4.16</v>
      </c>
      <c r="GX29" s="25">
        <v>8720</v>
      </c>
      <c r="GY29" s="26" t="s">
        <v>1058</v>
      </c>
      <c r="GZ29" s="25"/>
      <c r="HA29" s="25">
        <v>20201</v>
      </c>
      <c r="HB29" s="25"/>
      <c r="HC29" s="25"/>
      <c r="HD29" s="25"/>
      <c r="HE29" s="25"/>
      <c r="HF29" s="25">
        <v>20201</v>
      </c>
      <c r="HG29" s="25"/>
      <c r="HH29" s="25"/>
      <c r="HI29" s="25">
        <v>194</v>
      </c>
      <c r="HJ29" s="25">
        <v>158</v>
      </c>
      <c r="HK29" s="25">
        <v>284</v>
      </c>
      <c r="HL29" s="25">
        <v>197</v>
      </c>
      <c r="HM29" s="25"/>
      <c r="HN29" s="25"/>
      <c r="HO29" s="25"/>
      <c r="HP29" s="25"/>
      <c r="HQ29" s="25"/>
      <c r="HR29" s="25"/>
      <c r="HS29" s="25"/>
      <c r="HT29" s="25"/>
      <c r="HU29" s="25"/>
      <c r="HV29" s="25"/>
      <c r="HW29" s="25"/>
      <c r="HX29" s="25"/>
      <c r="HY29" s="25"/>
      <c r="HZ29" s="25">
        <v>48</v>
      </c>
      <c r="IA29" s="25">
        <v>1124</v>
      </c>
      <c r="IB29" s="25">
        <v>5</v>
      </c>
      <c r="IC29" s="25">
        <v>12</v>
      </c>
      <c r="ID29" s="25">
        <v>163</v>
      </c>
      <c r="IE29" s="25">
        <v>65.5</v>
      </c>
      <c r="IF29" s="25">
        <v>55</v>
      </c>
      <c r="IG29" s="25">
        <v>55</v>
      </c>
      <c r="IH29" s="25">
        <v>8</v>
      </c>
      <c r="II29" s="25">
        <v>0</v>
      </c>
      <c r="IJ29" s="25">
        <v>8</v>
      </c>
      <c r="IK29" s="25">
        <v>0</v>
      </c>
      <c r="IL29" s="25"/>
      <c r="IM29" s="25"/>
      <c r="IN29" s="25"/>
      <c r="IO29" s="25"/>
      <c r="IP29" s="25"/>
      <c r="IQ29" s="25">
        <v>232815</v>
      </c>
      <c r="IR29" s="25"/>
      <c r="IS29" s="36">
        <f t="shared" ref="IS29:IS36" si="32">AE29/$FR29</f>
        <v>0.24747971132515234</v>
      </c>
      <c r="IT29" s="36">
        <f t="shared" ref="IT29:IT36" si="33">AP29/$FR29</f>
        <v>0.24256549942433517</v>
      </c>
      <c r="IU29" s="36">
        <f t="shared" ref="IU29:IU36" si="34">BA29/$FR29</f>
        <v>6.6299738844738984E-2</v>
      </c>
      <c r="IV29" s="36">
        <f t="shared" ref="IV29:IV36" si="35">BL29/$FR29</f>
        <v>0</v>
      </c>
      <c r="IW29" s="36">
        <f t="shared" ref="IW29:IW36" si="36">CS29/$FR29</f>
        <v>0.44365505040577352</v>
      </c>
      <c r="IX29" s="36">
        <f t="shared" ref="IX29:IX36" si="37">DZ29/$FR29</f>
        <v>0</v>
      </c>
      <c r="IY29" s="36"/>
      <c r="IZ29" s="36">
        <f t="shared" ref="IZ29:JB36" si="38">FO29/$FR29</f>
        <v>0</v>
      </c>
      <c r="JA29" s="36">
        <f t="shared" si="38"/>
        <v>0.55634494959422653</v>
      </c>
      <c r="JB29" s="36">
        <f t="shared" si="38"/>
        <v>0.44365505040577352</v>
      </c>
      <c r="JN29" s="43">
        <f t="shared" si="7"/>
        <v>663.78811805872897</v>
      </c>
      <c r="JO29" s="1" t="str">
        <f t="shared" si="8"/>
        <v>Small</v>
      </c>
    </row>
    <row r="30" spans="1:275" x14ac:dyDescent="0.2">
      <c r="A30" s="1" t="s">
        <v>857</v>
      </c>
      <c r="B30" s="24" t="s">
        <v>858</v>
      </c>
      <c r="C30" s="76" t="s">
        <v>1408</v>
      </c>
      <c r="D30" s="24" t="s">
        <v>655</v>
      </c>
      <c r="E30">
        <v>4</v>
      </c>
      <c r="F30" s="46">
        <v>0.76285364164313496</v>
      </c>
      <c r="G30" s="46">
        <v>0.52155149448558791</v>
      </c>
      <c r="H30" s="46">
        <v>0.14000000000000001</v>
      </c>
      <c r="I30">
        <v>65.2</v>
      </c>
      <c r="J30">
        <v>54.1</v>
      </c>
      <c r="K30" s="24">
        <v>20070</v>
      </c>
      <c r="L30" s="24" t="s">
        <v>603</v>
      </c>
      <c r="M30" s="34">
        <v>9445.1259047618787</v>
      </c>
      <c r="N30" s="25">
        <v>28000</v>
      </c>
      <c r="O30" s="26">
        <v>9</v>
      </c>
      <c r="P30" s="26">
        <v>50</v>
      </c>
      <c r="Q30" s="26">
        <v>280</v>
      </c>
      <c r="R30" s="26">
        <v>57</v>
      </c>
      <c r="S30" s="26">
        <v>53</v>
      </c>
      <c r="T30" s="31">
        <v>35</v>
      </c>
      <c r="U30" s="25">
        <v>21000</v>
      </c>
      <c r="V30" s="25"/>
      <c r="W30" s="25">
        <v>0</v>
      </c>
      <c r="X30" s="25">
        <v>0</v>
      </c>
      <c r="Y30" s="25">
        <v>0</v>
      </c>
      <c r="Z30" s="25">
        <v>0</v>
      </c>
      <c r="AA30" s="25"/>
      <c r="AB30" s="25"/>
      <c r="AC30" s="25">
        <v>0</v>
      </c>
      <c r="AD30" s="25">
        <v>7000</v>
      </c>
      <c r="AE30" s="25">
        <v>28000</v>
      </c>
      <c r="AF30" s="25">
        <v>20900</v>
      </c>
      <c r="AG30" s="25"/>
      <c r="AH30" s="25">
        <v>0</v>
      </c>
      <c r="AI30" s="25">
        <v>0</v>
      </c>
      <c r="AJ30" s="25">
        <v>0</v>
      </c>
      <c r="AK30" s="25">
        <v>0</v>
      </c>
      <c r="AL30" s="25"/>
      <c r="AM30" s="25"/>
      <c r="AN30" s="25">
        <v>0</v>
      </c>
      <c r="AO30" s="25">
        <v>0</v>
      </c>
      <c r="AP30" s="25">
        <v>20900</v>
      </c>
      <c r="AQ30" s="25"/>
      <c r="AR30" s="25"/>
      <c r="AS30" s="25">
        <v>0</v>
      </c>
      <c r="AT30" s="25">
        <v>0</v>
      </c>
      <c r="AU30" s="25">
        <v>0</v>
      </c>
      <c r="AV30" s="25">
        <v>0</v>
      </c>
      <c r="AW30" s="25"/>
      <c r="AX30" s="25"/>
      <c r="AY30" s="25">
        <v>0</v>
      </c>
      <c r="AZ30" s="25">
        <v>0</v>
      </c>
      <c r="BA30" s="25"/>
      <c r="BB30" s="25">
        <v>0</v>
      </c>
      <c r="BC30" s="25"/>
      <c r="BD30" s="25">
        <v>0</v>
      </c>
      <c r="BE30" s="25">
        <v>0</v>
      </c>
      <c r="BF30" s="25">
        <v>0</v>
      </c>
      <c r="BG30" s="25">
        <v>0</v>
      </c>
      <c r="BH30" s="25"/>
      <c r="BI30" s="25"/>
      <c r="BJ30" s="25">
        <v>0</v>
      </c>
      <c r="BK30" s="25">
        <v>0</v>
      </c>
      <c r="BL30" s="25">
        <v>0</v>
      </c>
      <c r="BM30" s="25"/>
      <c r="BN30" s="25"/>
      <c r="BO30" s="25"/>
      <c r="BP30" s="25"/>
      <c r="BQ30" s="25"/>
      <c r="BR30" s="25"/>
      <c r="BS30" s="25"/>
      <c r="BT30" s="25"/>
      <c r="BU30" s="25"/>
      <c r="BV30" s="25"/>
      <c r="BW30" s="25"/>
      <c r="BX30" s="25"/>
      <c r="BY30" s="25"/>
      <c r="BZ30" s="25"/>
      <c r="CA30" s="25"/>
      <c r="CB30" s="25"/>
      <c r="CC30" s="25"/>
      <c r="CD30" s="25"/>
      <c r="CE30" s="25"/>
      <c r="CF30" s="25"/>
      <c r="CG30" s="25"/>
      <c r="CH30" s="25"/>
      <c r="CI30" s="25">
        <v>0</v>
      </c>
      <c r="CJ30" s="25"/>
      <c r="CK30" s="25">
        <v>0</v>
      </c>
      <c r="CL30" s="25">
        <v>10700</v>
      </c>
      <c r="CM30" s="25">
        <v>0</v>
      </c>
      <c r="CN30" s="25"/>
      <c r="CO30" s="25"/>
      <c r="CP30" s="25">
        <v>36697</v>
      </c>
      <c r="CQ30" s="25">
        <v>0</v>
      </c>
      <c r="CR30" s="25">
        <v>0</v>
      </c>
      <c r="CS30" s="25">
        <v>47397</v>
      </c>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v>48900</v>
      </c>
      <c r="FQ30" s="25">
        <v>47397</v>
      </c>
      <c r="FR30" s="25">
        <v>96297</v>
      </c>
      <c r="FS30" s="26" t="s">
        <v>1284</v>
      </c>
      <c r="FT30" s="26" t="s">
        <v>1246</v>
      </c>
      <c r="FU30" s="26" t="s">
        <v>829</v>
      </c>
      <c r="FV30" s="26" t="s">
        <v>829</v>
      </c>
      <c r="FW30" s="1" t="s">
        <v>1279</v>
      </c>
      <c r="FX30" s="26"/>
      <c r="FY30" s="26"/>
      <c r="FZ30" s="26"/>
      <c r="GA30" s="25"/>
      <c r="GB30" s="25"/>
      <c r="GC30" s="25"/>
      <c r="GD30" s="25"/>
      <c r="GE30" s="25"/>
      <c r="GF30" s="25">
        <v>0</v>
      </c>
      <c r="GG30" s="25">
        <v>0</v>
      </c>
      <c r="GH30" s="25"/>
      <c r="GI30" s="25">
        <v>0</v>
      </c>
      <c r="GJ30" s="25"/>
      <c r="GK30" s="25"/>
      <c r="GL30" s="25"/>
      <c r="GM30" s="25"/>
      <c r="GN30" s="25"/>
      <c r="GO30" s="25"/>
      <c r="GP30" s="25">
        <v>15</v>
      </c>
      <c r="GQ30" s="25">
        <v>7.12</v>
      </c>
      <c r="GR30" s="27"/>
      <c r="GS30" s="27"/>
      <c r="GT30" s="28">
        <v>8</v>
      </c>
      <c r="GU30" s="28">
        <v>5.4</v>
      </c>
      <c r="GV30" s="25">
        <v>12.52</v>
      </c>
      <c r="GW30" s="25">
        <v>4.0999999999999996</v>
      </c>
      <c r="GX30" s="25">
        <v>10320</v>
      </c>
      <c r="GY30" s="26" t="s">
        <v>1058</v>
      </c>
      <c r="GZ30" s="25">
        <v>13662</v>
      </c>
      <c r="HA30" s="25">
        <v>22223</v>
      </c>
      <c r="HB30" s="25"/>
      <c r="HC30" s="25"/>
      <c r="HD30" s="25"/>
      <c r="HE30" s="25"/>
      <c r="HF30" s="25">
        <v>35885</v>
      </c>
      <c r="HG30" s="25"/>
      <c r="HH30" s="25"/>
      <c r="HI30" s="25">
        <v>150</v>
      </c>
      <c r="HJ30" s="25">
        <v>124</v>
      </c>
      <c r="HK30" s="25">
        <v>374</v>
      </c>
      <c r="HL30" s="25">
        <v>218</v>
      </c>
      <c r="HM30" s="25"/>
      <c r="HN30" s="25"/>
      <c r="HO30" s="25"/>
      <c r="HP30" s="25"/>
      <c r="HQ30" s="25"/>
      <c r="HR30" s="25"/>
      <c r="HS30" s="25"/>
      <c r="HT30" s="25"/>
      <c r="HU30" s="25"/>
      <c r="HV30" s="25"/>
      <c r="HW30" s="25"/>
      <c r="HX30" s="25"/>
      <c r="HY30" s="25"/>
      <c r="HZ30" s="25">
        <v>83</v>
      </c>
      <c r="IA30" s="25">
        <v>1794</v>
      </c>
      <c r="IB30" s="25">
        <v>5</v>
      </c>
      <c r="IC30" s="25">
        <v>13</v>
      </c>
      <c r="ID30" s="25">
        <v>234</v>
      </c>
      <c r="IE30" s="25">
        <v>65.5</v>
      </c>
      <c r="IF30" s="25">
        <v>55</v>
      </c>
      <c r="IG30" s="25">
        <v>55</v>
      </c>
      <c r="IH30" s="25">
        <v>8</v>
      </c>
      <c r="II30" s="25">
        <v>0</v>
      </c>
      <c r="IJ30" s="25">
        <v>8</v>
      </c>
      <c r="IK30" s="25">
        <v>0</v>
      </c>
      <c r="IL30" s="25"/>
      <c r="IM30" s="25"/>
      <c r="IN30" s="25"/>
      <c r="IO30" s="25"/>
      <c r="IP30" s="25"/>
      <c r="IQ30" s="25">
        <v>238991</v>
      </c>
      <c r="IR30" s="25"/>
      <c r="IS30" s="36">
        <f t="shared" si="32"/>
        <v>0.2907671059326874</v>
      </c>
      <c r="IT30" s="36">
        <f t="shared" si="33"/>
        <v>0.21703687549975598</v>
      </c>
      <c r="IU30" s="36">
        <f t="shared" si="34"/>
        <v>0</v>
      </c>
      <c r="IV30" s="36">
        <f t="shared" si="35"/>
        <v>0</v>
      </c>
      <c r="IW30" s="36">
        <f t="shared" si="36"/>
        <v>0.49219601856755663</v>
      </c>
      <c r="IX30" s="36">
        <f t="shared" si="37"/>
        <v>0</v>
      </c>
      <c r="IY30" s="36"/>
      <c r="IZ30" s="36">
        <f t="shared" si="38"/>
        <v>0</v>
      </c>
      <c r="JA30" s="36">
        <f t="shared" si="38"/>
        <v>0.50780398143244343</v>
      </c>
      <c r="JB30" s="36">
        <f t="shared" si="38"/>
        <v>0.49219601856755663</v>
      </c>
      <c r="JN30" s="43">
        <f t="shared" si="7"/>
        <v>754.40302753689127</v>
      </c>
      <c r="JO30" s="1" t="str">
        <f t="shared" si="8"/>
        <v>Small</v>
      </c>
    </row>
    <row r="31" spans="1:275" x14ac:dyDescent="0.2">
      <c r="A31" s="14" t="s">
        <v>857</v>
      </c>
      <c r="B31" s="14" t="s">
        <v>858</v>
      </c>
      <c r="C31" s="76" t="s">
        <v>1408</v>
      </c>
      <c r="D31" s="24" t="s">
        <v>655</v>
      </c>
      <c r="E31">
        <v>4</v>
      </c>
      <c r="F31" s="46">
        <v>0.76285364164313496</v>
      </c>
      <c r="G31" s="46">
        <v>0.52155149448558791</v>
      </c>
      <c r="H31" s="46">
        <v>0.14000000000000001</v>
      </c>
      <c r="I31">
        <v>65.2</v>
      </c>
      <c r="J31">
        <v>54.1</v>
      </c>
      <c r="K31" s="14">
        <v>20080</v>
      </c>
      <c r="L31" s="14" t="s">
        <v>604</v>
      </c>
      <c r="M31" s="35">
        <v>11189.767428571447</v>
      </c>
      <c r="N31" s="15">
        <v>27463</v>
      </c>
      <c r="O31" s="15">
        <v>10</v>
      </c>
      <c r="P31" s="15">
        <v>55</v>
      </c>
      <c r="Q31" s="15">
        <v>397</v>
      </c>
      <c r="R31" s="15">
        <v>57</v>
      </c>
      <c r="S31" s="15">
        <v>14</v>
      </c>
      <c r="T31" s="32">
        <v>0</v>
      </c>
      <c r="U31" s="15">
        <v>34532</v>
      </c>
      <c r="V31" s="15"/>
      <c r="W31" s="15">
        <v>0</v>
      </c>
      <c r="X31" s="15">
        <v>0</v>
      </c>
      <c r="Y31" s="15">
        <v>0</v>
      </c>
      <c r="Z31" s="15">
        <v>0</v>
      </c>
      <c r="AA31" s="15"/>
      <c r="AB31" s="15"/>
      <c r="AC31" s="15">
        <v>0</v>
      </c>
      <c r="AD31" s="15">
        <v>12304</v>
      </c>
      <c r="AE31" s="15">
        <v>46836</v>
      </c>
      <c r="AF31" s="15">
        <v>0</v>
      </c>
      <c r="AG31" s="15"/>
      <c r="AH31" s="15">
        <v>0</v>
      </c>
      <c r="AI31" s="15">
        <v>0</v>
      </c>
      <c r="AJ31" s="15">
        <v>0</v>
      </c>
      <c r="AK31" s="15">
        <v>0</v>
      </c>
      <c r="AL31" s="15"/>
      <c r="AM31" s="15"/>
      <c r="AN31" s="15">
        <v>0</v>
      </c>
      <c r="AO31" s="15">
        <v>0</v>
      </c>
      <c r="AP31" s="15">
        <v>0</v>
      </c>
      <c r="AQ31" s="15">
        <v>4075</v>
      </c>
      <c r="AR31" s="15"/>
      <c r="AS31" s="15">
        <v>0</v>
      </c>
      <c r="AT31" s="15">
        <v>0</v>
      </c>
      <c r="AU31" s="15">
        <v>0</v>
      </c>
      <c r="AV31" s="15">
        <v>0</v>
      </c>
      <c r="AW31" s="15"/>
      <c r="AX31" s="15"/>
      <c r="AY31" s="15">
        <v>0</v>
      </c>
      <c r="AZ31" s="15">
        <v>0</v>
      </c>
      <c r="BA31" s="15">
        <v>4075</v>
      </c>
      <c r="BB31" s="15">
        <v>1912</v>
      </c>
      <c r="BC31" s="15"/>
      <c r="BD31" s="15">
        <v>0</v>
      </c>
      <c r="BE31" s="15">
        <v>0</v>
      </c>
      <c r="BF31" s="15">
        <v>0</v>
      </c>
      <c r="BG31" s="15">
        <v>0</v>
      </c>
      <c r="BH31" s="15"/>
      <c r="BI31" s="15"/>
      <c r="BJ31" s="15">
        <v>0</v>
      </c>
      <c r="BK31" s="15">
        <v>0</v>
      </c>
      <c r="BL31" s="15">
        <v>1912</v>
      </c>
      <c r="BM31" s="15"/>
      <c r="BN31" s="15"/>
      <c r="BO31" s="15"/>
      <c r="BP31" s="15"/>
      <c r="BQ31" s="15"/>
      <c r="BR31" s="15"/>
      <c r="BS31" s="15"/>
      <c r="BT31" s="15"/>
      <c r="BU31" s="15"/>
      <c r="BV31" s="15"/>
      <c r="BW31" s="15"/>
      <c r="BX31" s="15"/>
      <c r="BY31" s="15"/>
      <c r="BZ31" s="15"/>
      <c r="CA31" s="15"/>
      <c r="CB31" s="15"/>
      <c r="CC31" s="15"/>
      <c r="CD31" s="15"/>
      <c r="CE31" s="15"/>
      <c r="CF31" s="15"/>
      <c r="CG31" s="15"/>
      <c r="CH31" s="15"/>
      <c r="CI31" s="15">
        <v>0</v>
      </c>
      <c r="CJ31" s="15"/>
      <c r="CK31" s="15">
        <v>0</v>
      </c>
      <c r="CL31" s="15">
        <v>0</v>
      </c>
      <c r="CM31" s="15">
        <v>0</v>
      </c>
      <c r="CN31" s="15"/>
      <c r="CO31" s="15"/>
      <c r="CP31" s="15">
        <v>33680.03</v>
      </c>
      <c r="CQ31" s="15">
        <v>0</v>
      </c>
      <c r="CR31" s="15">
        <v>0</v>
      </c>
      <c r="CS31" s="15">
        <v>33680.03</v>
      </c>
      <c r="CT31" s="15"/>
      <c r="CU31" s="15"/>
      <c r="CV31" s="15"/>
      <c r="CW31" s="15"/>
      <c r="CX31" s="15"/>
      <c r="CY31" s="15"/>
      <c r="CZ31" s="15"/>
      <c r="DA31" s="15"/>
      <c r="DB31" s="15"/>
      <c r="DC31" s="15"/>
      <c r="DD31" s="15"/>
      <c r="DE31" s="15"/>
      <c r="DF31" s="15"/>
      <c r="DG31" s="15"/>
      <c r="DH31" s="15"/>
      <c r="DI31" s="15"/>
      <c r="DJ31" s="15"/>
      <c r="DK31" s="15"/>
      <c r="DL31" s="15"/>
      <c r="DM31" s="15"/>
      <c r="DN31" s="15"/>
      <c r="DO31" s="15"/>
      <c r="DP31" s="15">
        <v>0</v>
      </c>
      <c r="DQ31" s="15"/>
      <c r="DR31" s="15">
        <v>0</v>
      </c>
      <c r="DS31" s="15">
        <v>0</v>
      </c>
      <c r="DT31" s="15">
        <v>0</v>
      </c>
      <c r="DU31" s="15"/>
      <c r="DV31" s="15"/>
      <c r="DW31" s="15">
        <v>0</v>
      </c>
      <c r="DX31" s="15">
        <v>0</v>
      </c>
      <c r="DY31" s="15">
        <v>0</v>
      </c>
      <c r="DZ31" s="15">
        <v>0</v>
      </c>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v>0</v>
      </c>
      <c r="FF31" s="15"/>
      <c r="FG31" s="15">
        <v>0</v>
      </c>
      <c r="FH31" s="15">
        <v>0</v>
      </c>
      <c r="FI31" s="15">
        <v>0</v>
      </c>
      <c r="FJ31" s="15">
        <v>0</v>
      </c>
      <c r="FK31" s="15"/>
      <c r="FL31" s="15"/>
      <c r="FM31" s="15">
        <v>0</v>
      </c>
      <c r="FN31" s="15">
        <v>0</v>
      </c>
      <c r="FO31" s="15">
        <v>0</v>
      </c>
      <c r="FP31" s="15">
        <v>52823</v>
      </c>
      <c r="FQ31" s="15">
        <v>33680.03</v>
      </c>
      <c r="FR31" s="15">
        <v>86503.03</v>
      </c>
      <c r="FS31" s="14" t="s">
        <v>1284</v>
      </c>
      <c r="FT31" s="14"/>
      <c r="FU31" s="14" t="s">
        <v>1277</v>
      </c>
      <c r="FV31" s="14" t="s">
        <v>1008</v>
      </c>
      <c r="FW31" s="14"/>
      <c r="FX31" s="26"/>
      <c r="FY31" s="26"/>
      <c r="FZ31" s="1" t="s">
        <v>859</v>
      </c>
      <c r="GA31" s="15"/>
      <c r="GB31" s="15"/>
      <c r="GC31" s="15"/>
      <c r="GD31" s="15"/>
      <c r="GE31" s="15">
        <v>55046</v>
      </c>
      <c r="GF31" s="15">
        <v>0</v>
      </c>
      <c r="GG31" s="15">
        <v>0</v>
      </c>
      <c r="GH31" s="15">
        <v>36</v>
      </c>
      <c r="GI31" s="15"/>
      <c r="GJ31" s="15">
        <v>38</v>
      </c>
      <c r="GK31" s="15">
        <v>0</v>
      </c>
      <c r="GL31" s="15">
        <v>0</v>
      </c>
      <c r="GM31" s="15">
        <v>0</v>
      </c>
      <c r="GN31" s="15"/>
      <c r="GO31" s="15"/>
      <c r="GP31" s="21">
        <v>14</v>
      </c>
      <c r="GQ31" s="21">
        <v>5.68</v>
      </c>
      <c r="GR31" s="22"/>
      <c r="GS31" s="22"/>
      <c r="GT31" s="23">
        <v>5.8</v>
      </c>
      <c r="GU31" s="23">
        <v>5.8</v>
      </c>
      <c r="GV31" s="21">
        <v>11.48</v>
      </c>
      <c r="GW31" s="21">
        <v>3.7</v>
      </c>
      <c r="GX31" s="15">
        <v>12762</v>
      </c>
      <c r="GY31" s="14" t="s">
        <v>1172</v>
      </c>
      <c r="GZ31" s="15">
        <v>13178</v>
      </c>
      <c r="HA31" s="15">
        <v>52340</v>
      </c>
      <c r="HB31" s="15">
        <v>1671</v>
      </c>
      <c r="HC31" s="15">
        <v>0</v>
      </c>
      <c r="HD31" s="15"/>
      <c r="HE31" s="15">
        <v>0</v>
      </c>
      <c r="HF31" s="15">
        <v>67189</v>
      </c>
      <c r="HG31" s="15"/>
      <c r="HH31" s="15"/>
      <c r="HI31" s="15">
        <v>325</v>
      </c>
      <c r="HJ31" s="15">
        <v>271</v>
      </c>
      <c r="HK31" s="15">
        <v>448</v>
      </c>
      <c r="HL31" s="15">
        <v>243</v>
      </c>
      <c r="HM31" s="15"/>
      <c r="HN31" s="15"/>
      <c r="HO31" s="15"/>
      <c r="HP31" s="15"/>
      <c r="HQ31" s="15"/>
      <c r="HR31" s="15"/>
      <c r="HS31" s="15"/>
      <c r="HT31" s="15"/>
      <c r="HU31" s="15"/>
      <c r="HV31" s="15"/>
      <c r="HW31" s="15"/>
      <c r="HX31" s="15"/>
      <c r="HY31" s="15"/>
      <c r="HZ31" s="15">
        <v>103</v>
      </c>
      <c r="IA31" s="15">
        <v>2308</v>
      </c>
      <c r="IB31" s="14">
        <v>5</v>
      </c>
      <c r="IC31" s="14">
        <v>11</v>
      </c>
      <c r="ID31" s="15">
        <v>254</v>
      </c>
      <c r="IE31" s="14">
        <v>65.5</v>
      </c>
      <c r="IF31" s="14">
        <v>55</v>
      </c>
      <c r="IG31" s="14">
        <v>55</v>
      </c>
      <c r="IH31" s="14">
        <v>8</v>
      </c>
      <c r="II31" s="14">
        <v>0</v>
      </c>
      <c r="IJ31" s="14">
        <v>8</v>
      </c>
      <c r="IK31" s="14">
        <v>0</v>
      </c>
      <c r="IL31" s="14"/>
      <c r="IM31" s="14"/>
      <c r="IN31" s="14"/>
      <c r="IO31" s="14"/>
      <c r="IP31" s="14"/>
      <c r="IQ31" s="15">
        <v>276390</v>
      </c>
      <c r="IR31" s="15">
        <v>19</v>
      </c>
      <c r="IS31" s="36">
        <f t="shared" si="32"/>
        <v>0.54143768143150595</v>
      </c>
      <c r="IT31" s="36">
        <f t="shared" si="33"/>
        <v>0</v>
      </c>
      <c r="IU31" s="36">
        <f t="shared" si="34"/>
        <v>4.7108176441911918E-2</v>
      </c>
      <c r="IV31" s="36">
        <f t="shared" si="35"/>
        <v>2.2103271989432047E-2</v>
      </c>
      <c r="IW31" s="36">
        <f t="shared" si="36"/>
        <v>0.38935087013715008</v>
      </c>
      <c r="IX31" s="36">
        <f t="shared" si="37"/>
        <v>0</v>
      </c>
      <c r="IY31" s="36"/>
      <c r="IZ31" s="36">
        <f t="shared" si="38"/>
        <v>0</v>
      </c>
      <c r="JA31" s="36">
        <f t="shared" si="38"/>
        <v>0.61064912986284992</v>
      </c>
      <c r="JB31" s="36">
        <f t="shared" si="38"/>
        <v>0.38935087013715008</v>
      </c>
      <c r="JN31" s="43">
        <f t="shared" si="7"/>
        <v>974.71841712294838</v>
      </c>
      <c r="JO31" s="1" t="str">
        <f t="shared" si="8"/>
        <v>Medium</v>
      </c>
    </row>
    <row r="32" spans="1:275" x14ac:dyDescent="0.2">
      <c r="A32" s="14" t="s">
        <v>857</v>
      </c>
      <c r="B32" s="14" t="s">
        <v>858</v>
      </c>
      <c r="C32" s="76" t="s">
        <v>1408</v>
      </c>
      <c r="D32" s="24" t="s">
        <v>655</v>
      </c>
      <c r="E32">
        <v>4</v>
      </c>
      <c r="F32" s="46">
        <v>0.76285364164313496</v>
      </c>
      <c r="G32" s="46">
        <v>0.52155149448558791</v>
      </c>
      <c r="H32" s="46">
        <v>0.14000000000000001</v>
      </c>
      <c r="I32">
        <v>65.2</v>
      </c>
      <c r="J32">
        <v>54.1</v>
      </c>
      <c r="K32" s="14">
        <v>20090</v>
      </c>
      <c r="L32" s="14" t="s">
        <v>605</v>
      </c>
      <c r="M32" s="35">
        <v>11887.004380952343</v>
      </c>
      <c r="N32" s="15">
        <v>27463</v>
      </c>
      <c r="O32" s="15">
        <v>10</v>
      </c>
      <c r="P32" s="15">
        <v>55</v>
      </c>
      <c r="Q32" s="15">
        <v>397</v>
      </c>
      <c r="R32" s="15">
        <v>57</v>
      </c>
      <c r="S32" s="15">
        <v>14</v>
      </c>
      <c r="T32" s="32">
        <v>0</v>
      </c>
      <c r="U32" s="15">
        <v>9583</v>
      </c>
      <c r="V32" s="15"/>
      <c r="W32" s="15">
        <v>0</v>
      </c>
      <c r="X32" s="15">
        <v>0</v>
      </c>
      <c r="Y32" s="15">
        <v>0</v>
      </c>
      <c r="Z32" s="15">
        <v>0</v>
      </c>
      <c r="AA32" s="15"/>
      <c r="AB32" s="15"/>
      <c r="AC32" s="15">
        <v>0</v>
      </c>
      <c r="AD32" s="15">
        <v>13228</v>
      </c>
      <c r="AE32" s="15">
        <v>22811</v>
      </c>
      <c r="AF32" s="15">
        <v>0</v>
      </c>
      <c r="AG32" s="15"/>
      <c r="AH32" s="15">
        <v>0</v>
      </c>
      <c r="AI32" s="15">
        <v>0</v>
      </c>
      <c r="AJ32" s="15">
        <v>0</v>
      </c>
      <c r="AK32" s="15">
        <v>4100</v>
      </c>
      <c r="AL32" s="15"/>
      <c r="AM32" s="15"/>
      <c r="AN32" s="15">
        <v>0</v>
      </c>
      <c r="AO32" s="15">
        <v>0</v>
      </c>
      <c r="AP32" s="15">
        <v>4100</v>
      </c>
      <c r="AQ32" s="15">
        <v>4321</v>
      </c>
      <c r="AR32" s="15"/>
      <c r="AS32" s="15">
        <v>0</v>
      </c>
      <c r="AT32" s="15">
        <v>0</v>
      </c>
      <c r="AU32" s="15">
        <v>0</v>
      </c>
      <c r="AV32" s="15">
        <v>0</v>
      </c>
      <c r="AW32" s="15"/>
      <c r="AX32" s="15"/>
      <c r="AY32" s="15">
        <v>0</v>
      </c>
      <c r="AZ32" s="15">
        <v>0</v>
      </c>
      <c r="BA32" s="15">
        <v>4321</v>
      </c>
      <c r="BB32" s="15">
        <v>1962</v>
      </c>
      <c r="BC32" s="15"/>
      <c r="BD32" s="15">
        <v>0</v>
      </c>
      <c r="BE32" s="15">
        <v>0</v>
      </c>
      <c r="BF32" s="15">
        <v>0</v>
      </c>
      <c r="BG32" s="15">
        <v>0</v>
      </c>
      <c r="BH32" s="15"/>
      <c r="BI32" s="15"/>
      <c r="BJ32" s="15">
        <v>0</v>
      </c>
      <c r="BK32" s="15">
        <v>0</v>
      </c>
      <c r="BL32" s="15">
        <v>1962</v>
      </c>
      <c r="BM32" s="15"/>
      <c r="BN32" s="15"/>
      <c r="BO32" s="15"/>
      <c r="BP32" s="15"/>
      <c r="BQ32" s="15"/>
      <c r="BR32" s="15"/>
      <c r="BS32" s="15"/>
      <c r="BT32" s="15"/>
      <c r="BU32" s="15"/>
      <c r="BV32" s="15"/>
      <c r="BW32" s="15"/>
      <c r="BX32" s="15"/>
      <c r="BY32" s="15"/>
      <c r="BZ32" s="15"/>
      <c r="CA32" s="15"/>
      <c r="CB32" s="15"/>
      <c r="CC32" s="15"/>
      <c r="CD32" s="15"/>
      <c r="CE32" s="15"/>
      <c r="CF32" s="15"/>
      <c r="CG32" s="15"/>
      <c r="CH32" s="15"/>
      <c r="CI32" s="15">
        <v>0</v>
      </c>
      <c r="CJ32" s="15"/>
      <c r="CK32" s="15">
        <v>0</v>
      </c>
      <c r="CL32" s="15">
        <v>0</v>
      </c>
      <c r="CM32" s="15">
        <v>0</v>
      </c>
      <c r="CN32" s="15"/>
      <c r="CO32" s="15"/>
      <c r="CP32" s="15">
        <v>26752</v>
      </c>
      <c r="CQ32" s="15">
        <v>1537</v>
      </c>
      <c r="CR32" s="15">
        <v>9330</v>
      </c>
      <c r="CS32" s="15">
        <v>37619</v>
      </c>
      <c r="CT32" s="15"/>
      <c r="CU32" s="15"/>
      <c r="CV32" s="15"/>
      <c r="CW32" s="15"/>
      <c r="CX32" s="15"/>
      <c r="CY32" s="15"/>
      <c r="CZ32" s="15"/>
      <c r="DA32" s="15"/>
      <c r="DB32" s="15"/>
      <c r="DC32" s="15"/>
      <c r="DD32" s="15"/>
      <c r="DE32" s="15"/>
      <c r="DF32" s="15"/>
      <c r="DG32" s="15"/>
      <c r="DH32" s="15"/>
      <c r="DI32" s="15"/>
      <c r="DJ32" s="15"/>
      <c r="DK32" s="15"/>
      <c r="DL32" s="15"/>
      <c r="DM32" s="15"/>
      <c r="DN32" s="15"/>
      <c r="DO32" s="15"/>
      <c r="DP32" s="15">
        <v>0</v>
      </c>
      <c r="DQ32" s="15"/>
      <c r="DR32" s="15">
        <v>0</v>
      </c>
      <c r="DS32" s="15">
        <v>0</v>
      </c>
      <c r="DT32" s="15">
        <v>0</v>
      </c>
      <c r="DU32" s="15"/>
      <c r="DV32" s="15"/>
      <c r="DW32" s="15">
        <v>0</v>
      </c>
      <c r="DX32" s="15">
        <v>0</v>
      </c>
      <c r="DY32" s="15">
        <v>0</v>
      </c>
      <c r="DZ32" s="15">
        <v>0</v>
      </c>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v>0</v>
      </c>
      <c r="FF32" s="15"/>
      <c r="FG32" s="15">
        <v>0</v>
      </c>
      <c r="FH32" s="15">
        <v>0</v>
      </c>
      <c r="FI32" s="15">
        <v>0</v>
      </c>
      <c r="FJ32" s="15">
        <v>0</v>
      </c>
      <c r="FK32" s="15"/>
      <c r="FL32" s="15"/>
      <c r="FM32" s="15">
        <v>0</v>
      </c>
      <c r="FN32" s="15">
        <v>0</v>
      </c>
      <c r="FO32" s="15">
        <v>0</v>
      </c>
      <c r="FP32" s="15">
        <v>29094</v>
      </c>
      <c r="FQ32" s="15">
        <v>41719</v>
      </c>
      <c r="FR32" s="15">
        <v>70813</v>
      </c>
      <c r="FS32" s="14" t="s">
        <v>1284</v>
      </c>
      <c r="FT32" s="14"/>
      <c r="FU32" s="14" t="s">
        <v>1277</v>
      </c>
      <c r="FV32" s="14" t="s">
        <v>1008</v>
      </c>
      <c r="FW32" s="14"/>
      <c r="FX32" s="14"/>
      <c r="FY32" s="14"/>
      <c r="FZ32" s="1" t="s">
        <v>859</v>
      </c>
      <c r="GA32" s="15">
        <v>1379</v>
      </c>
      <c r="GB32" s="15">
        <v>1848</v>
      </c>
      <c r="GC32" s="15"/>
      <c r="GD32" s="15"/>
      <c r="GE32" s="15">
        <v>45447</v>
      </c>
      <c r="GF32" s="15">
        <v>5927</v>
      </c>
      <c r="GG32" s="15">
        <v>5927</v>
      </c>
      <c r="GH32" s="15">
        <v>37</v>
      </c>
      <c r="GI32" s="15"/>
      <c r="GJ32" s="15">
        <v>38</v>
      </c>
      <c r="GK32" s="15">
        <v>0</v>
      </c>
      <c r="GL32" s="15">
        <v>0</v>
      </c>
      <c r="GM32" s="15">
        <v>0</v>
      </c>
      <c r="GN32" s="15"/>
      <c r="GO32" s="15"/>
      <c r="GP32" s="16">
        <v>12</v>
      </c>
      <c r="GQ32" s="16">
        <v>6.18</v>
      </c>
      <c r="GR32" s="17"/>
      <c r="GS32" s="17"/>
      <c r="GT32" s="18">
        <v>4.8</v>
      </c>
      <c r="GU32" s="18">
        <v>5.3</v>
      </c>
      <c r="GV32" s="16">
        <v>11.48</v>
      </c>
      <c r="GW32" s="16">
        <v>2.93</v>
      </c>
      <c r="GX32" s="15">
        <v>9652</v>
      </c>
      <c r="GY32" s="14" t="s">
        <v>1172</v>
      </c>
      <c r="GZ32" s="15">
        <v>13990</v>
      </c>
      <c r="HA32" s="15">
        <v>56077</v>
      </c>
      <c r="HB32" s="15">
        <v>2696</v>
      </c>
      <c r="HC32" s="15">
        <v>0</v>
      </c>
      <c r="HD32" s="15"/>
      <c r="HE32" s="15">
        <v>0</v>
      </c>
      <c r="HF32" s="15">
        <v>60163</v>
      </c>
      <c r="HG32" s="15"/>
      <c r="HH32" s="15"/>
      <c r="HI32" s="15">
        <v>123</v>
      </c>
      <c r="HJ32" s="15">
        <v>101</v>
      </c>
      <c r="HK32" s="15">
        <v>376</v>
      </c>
      <c r="HL32" s="15">
        <v>270</v>
      </c>
      <c r="HM32" s="15"/>
      <c r="HN32" s="15"/>
      <c r="HO32" s="15"/>
      <c r="HP32" s="15"/>
      <c r="HQ32" s="15"/>
      <c r="HR32" s="15"/>
      <c r="HS32" s="15"/>
      <c r="HT32" s="15"/>
      <c r="HU32" s="15"/>
      <c r="HV32" s="15"/>
      <c r="HW32" s="15"/>
      <c r="HX32" s="15"/>
      <c r="HY32" s="15"/>
      <c r="HZ32" s="15">
        <v>53</v>
      </c>
      <c r="IA32" s="15">
        <v>1125</v>
      </c>
      <c r="IB32" s="15">
        <v>5</v>
      </c>
      <c r="IC32" s="15">
        <v>14</v>
      </c>
      <c r="ID32" s="15">
        <v>313</v>
      </c>
      <c r="IE32" s="14">
        <v>65.5</v>
      </c>
      <c r="IF32" s="14">
        <v>47</v>
      </c>
      <c r="IG32" s="14">
        <v>47</v>
      </c>
      <c r="IH32" s="14">
        <v>8</v>
      </c>
      <c r="II32" s="14">
        <v>0</v>
      </c>
      <c r="IJ32" s="14">
        <v>8</v>
      </c>
      <c r="IK32" s="14">
        <v>0</v>
      </c>
      <c r="IL32" s="14"/>
      <c r="IM32" s="14"/>
      <c r="IN32" s="14"/>
      <c r="IO32" s="14"/>
      <c r="IP32" s="14"/>
      <c r="IQ32" s="20">
        <v>326198</v>
      </c>
      <c r="IR32" s="20">
        <v>15</v>
      </c>
      <c r="IS32" s="36">
        <f t="shared" si="32"/>
        <v>0.32213011735133379</v>
      </c>
      <c r="IT32" s="36">
        <f t="shared" si="33"/>
        <v>5.7898973352350558E-2</v>
      </c>
      <c r="IU32" s="36">
        <f t="shared" si="34"/>
        <v>6.1019869233050431E-2</v>
      </c>
      <c r="IV32" s="36">
        <f t="shared" si="35"/>
        <v>2.7706777004222388E-2</v>
      </c>
      <c r="IW32" s="36">
        <f t="shared" si="36"/>
        <v>0.53124426305904282</v>
      </c>
      <c r="IX32" s="36">
        <f t="shared" si="37"/>
        <v>0</v>
      </c>
      <c r="IY32" s="36"/>
      <c r="IZ32" s="36">
        <f t="shared" si="38"/>
        <v>0</v>
      </c>
      <c r="JA32" s="36">
        <f t="shared" si="38"/>
        <v>0.41085676358860662</v>
      </c>
      <c r="JB32" s="36">
        <f t="shared" si="38"/>
        <v>0.58914323641139343</v>
      </c>
      <c r="JN32" s="43">
        <f t="shared" si="7"/>
        <v>1035.4533432885316</v>
      </c>
      <c r="JO32" s="1" t="str">
        <f t="shared" si="8"/>
        <v>Medium</v>
      </c>
    </row>
    <row r="33" spans="1:275" x14ac:dyDescent="0.2">
      <c r="A33" s="14" t="s">
        <v>857</v>
      </c>
      <c r="B33" s="14" t="s">
        <v>858</v>
      </c>
      <c r="C33" s="76" t="s">
        <v>1408</v>
      </c>
      <c r="D33" s="24" t="s">
        <v>655</v>
      </c>
      <c r="E33">
        <v>4</v>
      </c>
      <c r="F33" s="46">
        <v>0.76285364164313496</v>
      </c>
      <c r="G33" s="46">
        <v>0.52155149448558791</v>
      </c>
      <c r="H33" s="46">
        <v>0.14000000000000001</v>
      </c>
      <c r="I33">
        <v>65.2</v>
      </c>
      <c r="J33">
        <v>54.1</v>
      </c>
      <c r="K33" s="14">
        <v>20100</v>
      </c>
      <c r="L33" s="14" t="s">
        <v>606</v>
      </c>
      <c r="M33" s="35">
        <v>10594.604380952411</v>
      </c>
      <c r="N33" s="15">
        <v>27463</v>
      </c>
      <c r="O33" s="15">
        <v>10</v>
      </c>
      <c r="P33" s="15">
        <v>55</v>
      </c>
      <c r="Q33" s="15">
        <v>397</v>
      </c>
      <c r="R33" s="15">
        <v>57</v>
      </c>
      <c r="S33" s="15">
        <v>14</v>
      </c>
      <c r="T33" s="32">
        <v>0</v>
      </c>
      <c r="U33" s="15">
        <v>9216</v>
      </c>
      <c r="V33" s="15"/>
      <c r="W33" s="15">
        <v>0</v>
      </c>
      <c r="X33" s="15">
        <v>0</v>
      </c>
      <c r="Y33" s="15">
        <v>0</v>
      </c>
      <c r="Z33" s="15">
        <v>0</v>
      </c>
      <c r="AA33" s="15"/>
      <c r="AB33" s="15"/>
      <c r="AC33" s="15">
        <v>7348</v>
      </c>
      <c r="AD33" s="15">
        <v>19405</v>
      </c>
      <c r="AE33" s="15">
        <v>35969</v>
      </c>
      <c r="AF33" s="15">
        <v>4100</v>
      </c>
      <c r="AG33" s="15"/>
      <c r="AH33" s="15">
        <v>0</v>
      </c>
      <c r="AI33" s="15">
        <v>0</v>
      </c>
      <c r="AJ33" s="15">
        <v>0</v>
      </c>
      <c r="AK33" s="15">
        <v>0</v>
      </c>
      <c r="AL33" s="15"/>
      <c r="AM33" s="15"/>
      <c r="AN33" s="15">
        <v>3300</v>
      </c>
      <c r="AO33" s="15">
        <v>2500</v>
      </c>
      <c r="AP33" s="15">
        <v>9900</v>
      </c>
      <c r="AQ33" s="15">
        <v>5069</v>
      </c>
      <c r="AR33" s="15"/>
      <c r="AS33" s="15">
        <v>0</v>
      </c>
      <c r="AT33" s="15">
        <v>0</v>
      </c>
      <c r="AU33" s="15">
        <v>0</v>
      </c>
      <c r="AV33" s="15">
        <v>0</v>
      </c>
      <c r="AW33" s="15"/>
      <c r="AX33" s="15"/>
      <c r="AY33" s="15">
        <v>0</v>
      </c>
      <c r="AZ33" s="15">
        <v>0</v>
      </c>
      <c r="BA33" s="15">
        <v>5069</v>
      </c>
      <c r="BB33" s="15">
        <v>0</v>
      </c>
      <c r="BC33" s="15"/>
      <c r="BD33" s="15">
        <v>0</v>
      </c>
      <c r="BE33" s="15">
        <v>0</v>
      </c>
      <c r="BF33" s="15">
        <v>0</v>
      </c>
      <c r="BG33" s="15">
        <v>0</v>
      </c>
      <c r="BH33" s="15"/>
      <c r="BI33" s="15"/>
      <c r="BJ33" s="15">
        <v>0</v>
      </c>
      <c r="BK33" s="15">
        <v>0</v>
      </c>
      <c r="BL33" s="15">
        <v>0</v>
      </c>
      <c r="BM33" s="15"/>
      <c r="BN33" s="15"/>
      <c r="BO33" s="15"/>
      <c r="BP33" s="15"/>
      <c r="BQ33" s="15"/>
      <c r="BR33" s="15"/>
      <c r="BS33" s="15"/>
      <c r="BT33" s="15"/>
      <c r="BU33" s="15"/>
      <c r="BV33" s="15"/>
      <c r="BW33" s="15"/>
      <c r="BX33" s="15"/>
      <c r="BY33" s="15"/>
      <c r="BZ33" s="15"/>
      <c r="CA33" s="15"/>
      <c r="CB33" s="15"/>
      <c r="CC33" s="15"/>
      <c r="CD33" s="15"/>
      <c r="CE33" s="15"/>
      <c r="CF33" s="15"/>
      <c r="CG33" s="15"/>
      <c r="CH33" s="15"/>
      <c r="CI33" s="15">
        <v>0</v>
      </c>
      <c r="CJ33" s="15"/>
      <c r="CK33" s="15">
        <v>0</v>
      </c>
      <c r="CL33" s="15">
        <v>0</v>
      </c>
      <c r="CM33" s="15">
        <v>0</v>
      </c>
      <c r="CN33" s="15"/>
      <c r="CO33" s="15"/>
      <c r="CP33" s="15">
        <v>1780</v>
      </c>
      <c r="CQ33" s="15">
        <v>3624.49</v>
      </c>
      <c r="CR33" s="15">
        <v>42276</v>
      </c>
      <c r="CS33" s="15">
        <v>47680.49</v>
      </c>
      <c r="CT33" s="15"/>
      <c r="CU33" s="15"/>
      <c r="CV33" s="15"/>
      <c r="CW33" s="15"/>
      <c r="CX33" s="15"/>
      <c r="CY33" s="15"/>
      <c r="CZ33" s="15"/>
      <c r="DA33" s="15"/>
      <c r="DB33" s="15"/>
      <c r="DC33" s="15"/>
      <c r="DD33" s="15"/>
      <c r="DE33" s="15"/>
      <c r="DF33" s="15"/>
      <c r="DG33" s="15"/>
      <c r="DH33" s="15"/>
      <c r="DI33" s="15"/>
      <c r="DJ33" s="15"/>
      <c r="DK33" s="15"/>
      <c r="DL33" s="15"/>
      <c r="DM33" s="15"/>
      <c r="DN33" s="15"/>
      <c r="DO33" s="15"/>
      <c r="DP33" s="15">
        <v>0</v>
      </c>
      <c r="DQ33" s="15"/>
      <c r="DR33" s="15">
        <v>0</v>
      </c>
      <c r="DS33" s="15">
        <v>0</v>
      </c>
      <c r="DT33" s="15">
        <v>0</v>
      </c>
      <c r="DU33" s="15"/>
      <c r="DV33" s="15"/>
      <c r="DW33" s="15">
        <v>0</v>
      </c>
      <c r="DX33" s="15">
        <v>0</v>
      </c>
      <c r="DY33" s="15">
        <v>0</v>
      </c>
      <c r="DZ33" s="15">
        <v>0</v>
      </c>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v>0</v>
      </c>
      <c r="FF33" s="15"/>
      <c r="FG33" s="15">
        <v>0</v>
      </c>
      <c r="FH33" s="15">
        <v>0</v>
      </c>
      <c r="FI33" s="15">
        <v>0</v>
      </c>
      <c r="FJ33" s="15">
        <v>0</v>
      </c>
      <c r="FK33" s="15"/>
      <c r="FL33" s="15"/>
      <c r="FM33" s="15">
        <v>0</v>
      </c>
      <c r="FN33" s="15">
        <v>0</v>
      </c>
      <c r="FO33" s="15">
        <v>0</v>
      </c>
      <c r="FP33" s="15">
        <v>41038</v>
      </c>
      <c r="FQ33" s="15">
        <v>57580.49</v>
      </c>
      <c r="FR33" s="15">
        <v>98618.489999999991</v>
      </c>
      <c r="FS33" s="14" t="s">
        <v>1284</v>
      </c>
      <c r="FT33" s="14"/>
      <c r="FU33" s="14" t="s">
        <v>1277</v>
      </c>
      <c r="FV33" s="14" t="s">
        <v>1008</v>
      </c>
      <c r="FW33" s="14"/>
      <c r="FX33" s="14"/>
      <c r="FY33" s="14"/>
      <c r="FZ33" s="1" t="s">
        <v>859</v>
      </c>
      <c r="GA33" s="15">
        <v>865</v>
      </c>
      <c r="GB33" s="15">
        <v>1186</v>
      </c>
      <c r="GC33" s="15"/>
      <c r="GD33" s="15"/>
      <c r="GE33" s="15">
        <v>53270</v>
      </c>
      <c r="GF33" s="15">
        <v>3439</v>
      </c>
      <c r="GG33" s="15">
        <v>9366</v>
      </c>
      <c r="GH33" s="15">
        <v>38</v>
      </c>
      <c r="GI33" s="15"/>
      <c r="GJ33" s="15">
        <v>38</v>
      </c>
      <c r="GK33" s="15">
        <v>0</v>
      </c>
      <c r="GL33" s="15">
        <v>0</v>
      </c>
      <c r="GM33" s="15">
        <v>0</v>
      </c>
      <c r="GN33" s="15"/>
      <c r="GO33" s="15"/>
      <c r="GP33" s="16">
        <v>11</v>
      </c>
      <c r="GQ33" s="16">
        <v>5.94</v>
      </c>
      <c r="GR33" s="17"/>
      <c r="GS33" s="17"/>
      <c r="GT33" s="18">
        <v>5.3</v>
      </c>
      <c r="GU33" s="18">
        <v>5.45</v>
      </c>
      <c r="GV33" s="16">
        <v>11.39</v>
      </c>
      <c r="GW33" s="16">
        <v>3</v>
      </c>
      <c r="GX33" s="15">
        <v>8582</v>
      </c>
      <c r="GY33" s="14" t="s">
        <v>1172</v>
      </c>
      <c r="GZ33" s="15">
        <v>11081</v>
      </c>
      <c r="HA33" s="15">
        <v>39838</v>
      </c>
      <c r="HB33" s="15">
        <v>8621</v>
      </c>
      <c r="HC33" s="15">
        <v>0</v>
      </c>
      <c r="HD33" s="15"/>
      <c r="HE33" s="15">
        <v>48</v>
      </c>
      <c r="HF33" s="15">
        <v>59588</v>
      </c>
      <c r="HG33" s="15"/>
      <c r="HH33" s="15"/>
      <c r="HI33" s="15">
        <v>153</v>
      </c>
      <c r="HJ33" s="15">
        <v>115</v>
      </c>
      <c r="HK33" s="15">
        <v>511</v>
      </c>
      <c r="HL33" s="15">
        <v>313</v>
      </c>
      <c r="HM33" s="15"/>
      <c r="HN33" s="15"/>
      <c r="HO33" s="15"/>
      <c r="HP33" s="15"/>
      <c r="HQ33" s="15"/>
      <c r="HR33" s="15"/>
      <c r="HS33" s="15"/>
      <c r="HT33" s="15"/>
      <c r="HU33" s="15"/>
      <c r="HV33" s="15"/>
      <c r="HW33" s="15"/>
      <c r="HX33" s="15"/>
      <c r="HY33" s="15"/>
      <c r="HZ33" s="15">
        <v>46</v>
      </c>
      <c r="IA33" s="15">
        <v>1242</v>
      </c>
      <c r="IB33" s="15">
        <v>5</v>
      </c>
      <c r="IC33" s="15">
        <v>14</v>
      </c>
      <c r="ID33" s="15">
        <v>324</v>
      </c>
      <c r="IE33" s="14">
        <v>55</v>
      </c>
      <c r="IF33" s="14">
        <v>43</v>
      </c>
      <c r="IG33" s="14">
        <v>21</v>
      </c>
      <c r="IH33" s="14">
        <v>4</v>
      </c>
      <c r="II33" s="14">
        <v>0</v>
      </c>
      <c r="IJ33" s="14">
        <v>4</v>
      </c>
      <c r="IK33" s="14">
        <v>0</v>
      </c>
      <c r="IL33" s="14"/>
      <c r="IM33" s="14"/>
      <c r="IN33" s="14"/>
      <c r="IO33" s="14"/>
      <c r="IP33" s="14"/>
      <c r="IQ33" s="15">
        <v>277708</v>
      </c>
      <c r="IR33" s="15">
        <v>12</v>
      </c>
      <c r="IS33" s="36">
        <f t="shared" si="32"/>
        <v>0.36472876435240492</v>
      </c>
      <c r="IT33" s="36">
        <f t="shared" si="33"/>
        <v>0.10038685443267283</v>
      </c>
      <c r="IU33" s="36">
        <f t="shared" si="34"/>
        <v>5.1400097486789753E-2</v>
      </c>
      <c r="IV33" s="36">
        <f t="shared" si="35"/>
        <v>0</v>
      </c>
      <c r="IW33" s="36">
        <f t="shared" si="36"/>
        <v>0.48348428372813257</v>
      </c>
      <c r="IX33" s="36">
        <f t="shared" si="37"/>
        <v>0</v>
      </c>
      <c r="IY33" s="36"/>
      <c r="IZ33" s="36">
        <f t="shared" si="38"/>
        <v>0</v>
      </c>
      <c r="JA33" s="36">
        <f t="shared" si="38"/>
        <v>0.41612886183919467</v>
      </c>
      <c r="JB33" s="36">
        <f t="shared" si="38"/>
        <v>0.58387113816080538</v>
      </c>
      <c r="JN33" s="43">
        <f t="shared" si="7"/>
        <v>930.16719762532136</v>
      </c>
      <c r="JO33" s="1" t="str">
        <f t="shared" si="8"/>
        <v>Medium</v>
      </c>
    </row>
    <row r="34" spans="1:275" x14ac:dyDescent="0.2">
      <c r="A34" s="1" t="s">
        <v>857</v>
      </c>
      <c r="B34" s="1" t="s">
        <v>858</v>
      </c>
      <c r="C34" s="76" t="s">
        <v>1408</v>
      </c>
      <c r="D34" s="24" t="s">
        <v>655</v>
      </c>
      <c r="E34">
        <v>4</v>
      </c>
      <c r="F34" s="46">
        <v>0.76285364164313496</v>
      </c>
      <c r="G34" s="46">
        <v>0.52155149448558791</v>
      </c>
      <c r="H34" s="46">
        <v>0.14000000000000001</v>
      </c>
      <c r="I34">
        <v>65.2</v>
      </c>
      <c r="J34">
        <v>54.1</v>
      </c>
      <c r="K34" s="1">
        <v>20110</v>
      </c>
      <c r="L34" s="1" t="s">
        <v>607</v>
      </c>
      <c r="M34" s="3">
        <v>10554.893333333375</v>
      </c>
      <c r="N34" s="1">
        <v>27463</v>
      </c>
      <c r="O34" s="1">
        <v>10</v>
      </c>
      <c r="P34" s="1">
        <v>56</v>
      </c>
      <c r="Q34" s="1">
        <v>262</v>
      </c>
      <c r="R34" s="1">
        <v>24</v>
      </c>
      <c r="S34" s="1">
        <v>14</v>
      </c>
      <c r="T34" s="33">
        <v>0</v>
      </c>
      <c r="U34" s="1">
        <v>34548.82</v>
      </c>
      <c r="W34" s="1">
        <v>0</v>
      </c>
      <c r="X34" s="1">
        <v>0</v>
      </c>
      <c r="Y34" s="1">
        <v>0</v>
      </c>
      <c r="Z34" s="1">
        <v>0</v>
      </c>
      <c r="AC34" s="1">
        <v>0</v>
      </c>
      <c r="AD34" s="1">
        <v>3329.06</v>
      </c>
      <c r="AE34" s="1">
        <v>37877.879999999997</v>
      </c>
      <c r="AF34" s="1">
        <v>0</v>
      </c>
      <c r="AH34" s="1">
        <v>0</v>
      </c>
      <c r="AI34" s="1">
        <v>0</v>
      </c>
      <c r="AJ34" s="1">
        <v>0</v>
      </c>
      <c r="AK34" s="1">
        <v>0</v>
      </c>
      <c r="AN34" s="1">
        <v>0</v>
      </c>
      <c r="AO34" s="1">
        <v>4100</v>
      </c>
      <c r="AP34" s="1">
        <v>4100</v>
      </c>
      <c r="AQ34" s="1">
        <v>146.36000000000001</v>
      </c>
      <c r="AS34" s="1">
        <v>0</v>
      </c>
      <c r="AT34" s="1">
        <v>0</v>
      </c>
      <c r="AU34" s="1">
        <v>0</v>
      </c>
      <c r="AV34" s="1">
        <v>0</v>
      </c>
      <c r="AY34" s="1">
        <v>0</v>
      </c>
      <c r="AZ34" s="1">
        <v>0</v>
      </c>
      <c r="BA34" s="1">
        <v>146.36000000000001</v>
      </c>
      <c r="BB34" s="1">
        <v>0</v>
      </c>
      <c r="BD34" s="1">
        <v>0</v>
      </c>
      <c r="BE34" s="1">
        <v>0</v>
      </c>
      <c r="BF34" s="1">
        <v>0</v>
      </c>
      <c r="BG34" s="1">
        <v>0</v>
      </c>
      <c r="BJ34" s="1">
        <v>0</v>
      </c>
      <c r="BK34" s="1">
        <v>0</v>
      </c>
      <c r="BL34" s="1">
        <v>0</v>
      </c>
      <c r="CI34" s="1">
        <v>0</v>
      </c>
      <c r="CK34" s="1">
        <v>0</v>
      </c>
      <c r="CL34" s="1">
        <v>0</v>
      </c>
      <c r="CM34" s="1">
        <v>0</v>
      </c>
      <c r="CP34" s="1">
        <v>0</v>
      </c>
      <c r="CQ34" s="1">
        <v>3519.17</v>
      </c>
      <c r="CR34" s="1">
        <v>35122</v>
      </c>
      <c r="CS34" s="1">
        <v>38641.17</v>
      </c>
      <c r="DP34" s="1">
        <v>0</v>
      </c>
      <c r="DR34" s="1">
        <v>0</v>
      </c>
      <c r="DS34" s="1">
        <v>0</v>
      </c>
      <c r="DT34" s="1">
        <v>0</v>
      </c>
      <c r="DW34" s="1">
        <v>0</v>
      </c>
      <c r="DX34" s="1">
        <v>0</v>
      </c>
      <c r="DY34" s="1">
        <v>0</v>
      </c>
      <c r="DZ34" s="1">
        <v>0</v>
      </c>
      <c r="FE34" s="1">
        <v>43166.67</v>
      </c>
      <c r="FG34" s="1">
        <v>0</v>
      </c>
      <c r="FH34" s="1">
        <v>0</v>
      </c>
      <c r="FI34" s="1">
        <v>0</v>
      </c>
      <c r="FJ34" s="1">
        <v>19781.82</v>
      </c>
      <c r="FM34" s="1">
        <v>5481.93</v>
      </c>
      <c r="FN34" s="1">
        <v>0</v>
      </c>
      <c r="FO34" s="1">
        <v>68430.42</v>
      </c>
      <c r="FP34" s="15">
        <f>AE34+BA34</f>
        <v>38024.239999999998</v>
      </c>
      <c r="FQ34" s="15">
        <f>AP34+BL34+CS34+DZ34+FD34</f>
        <v>42741.17</v>
      </c>
      <c r="FR34" s="15">
        <f>AE34+AP34+BA34+BL34+CS34+DZ34+FD34+FO34</f>
        <v>149195.83000000002</v>
      </c>
      <c r="FS34" s="1" t="s">
        <v>1284</v>
      </c>
      <c r="FU34" s="1" t="s">
        <v>1277</v>
      </c>
      <c r="FV34" s="1" t="s">
        <v>1008</v>
      </c>
      <c r="FX34" s="14"/>
      <c r="FY34" s="14"/>
      <c r="FZ34" s="1" t="s">
        <v>969</v>
      </c>
      <c r="GA34" s="1">
        <v>506</v>
      </c>
      <c r="GB34" s="1">
        <v>995</v>
      </c>
      <c r="GC34" s="1">
        <v>194</v>
      </c>
      <c r="GD34" s="1">
        <v>194</v>
      </c>
      <c r="GE34" s="1">
        <v>55799</v>
      </c>
      <c r="GF34" s="1">
        <v>2983</v>
      </c>
      <c r="GG34" s="1">
        <v>12300</v>
      </c>
      <c r="GH34" s="1">
        <v>33</v>
      </c>
      <c r="GI34" s="1">
        <v>0</v>
      </c>
      <c r="GJ34" s="1">
        <v>0</v>
      </c>
      <c r="GK34" s="1">
        <v>0</v>
      </c>
      <c r="GL34" s="1">
        <v>0</v>
      </c>
      <c r="GM34" s="1">
        <v>0</v>
      </c>
      <c r="GP34" s="1">
        <v>10</v>
      </c>
      <c r="GQ34" s="1">
        <v>5.7</v>
      </c>
      <c r="GR34" s="5"/>
      <c r="GS34" s="5"/>
      <c r="GT34" s="4">
        <v>5</v>
      </c>
      <c r="GU34" s="4">
        <v>5</v>
      </c>
      <c r="GV34" s="1">
        <f>GQ34+GU34</f>
        <v>10.7</v>
      </c>
      <c r="GW34" s="1">
        <v>2.6</v>
      </c>
      <c r="GX34" s="1">
        <v>6829</v>
      </c>
      <c r="GY34" s="10" t="s">
        <v>1172</v>
      </c>
      <c r="GZ34" s="1">
        <v>9390</v>
      </c>
      <c r="HA34" s="1">
        <v>59449</v>
      </c>
      <c r="HB34" s="1">
        <v>0</v>
      </c>
      <c r="HC34" s="1">
        <v>0</v>
      </c>
      <c r="HE34" s="1">
        <v>0</v>
      </c>
      <c r="HF34" s="1">
        <v>68939</v>
      </c>
      <c r="HI34" s="1">
        <v>140</v>
      </c>
      <c r="HJ34" s="1">
        <v>109</v>
      </c>
      <c r="HK34" s="1">
        <v>513</v>
      </c>
      <c r="HL34" s="1">
        <v>300</v>
      </c>
      <c r="HZ34" s="1">
        <v>36</v>
      </c>
      <c r="IA34" s="1">
        <v>1049</v>
      </c>
      <c r="IB34" s="1">
        <v>3</v>
      </c>
      <c r="IC34" s="1">
        <v>12</v>
      </c>
      <c r="ID34" s="1">
        <v>251</v>
      </c>
      <c r="IE34" s="1">
        <v>57.5</v>
      </c>
      <c r="IF34" s="1">
        <v>8</v>
      </c>
      <c r="IG34" s="1">
        <v>8</v>
      </c>
      <c r="IH34" s="1">
        <v>0</v>
      </c>
      <c r="II34" s="1">
        <v>0</v>
      </c>
      <c r="IJ34" s="1">
        <v>0</v>
      </c>
      <c r="IK34" s="1">
        <v>0</v>
      </c>
      <c r="IQ34" s="1">
        <v>289808</v>
      </c>
      <c r="IR34" s="1">
        <v>6</v>
      </c>
      <c r="IS34" s="36">
        <f t="shared" si="32"/>
        <v>0.25388028606429547</v>
      </c>
      <c r="IT34" s="36">
        <f t="shared" si="33"/>
        <v>2.7480660820077878E-2</v>
      </c>
      <c r="IU34" s="36">
        <f t="shared" si="34"/>
        <v>9.8099256527478008E-4</v>
      </c>
      <c r="IV34" s="36">
        <f t="shared" si="35"/>
        <v>0</v>
      </c>
      <c r="IW34" s="36">
        <f t="shared" si="36"/>
        <v>0.25899631377096793</v>
      </c>
      <c r="IX34" s="36">
        <f t="shared" si="37"/>
        <v>0</v>
      </c>
      <c r="IY34" s="36"/>
      <c r="IZ34" s="36">
        <f t="shared" si="38"/>
        <v>0.45866174677938376</v>
      </c>
      <c r="JA34" s="36">
        <f t="shared" si="38"/>
        <v>0.25486127862957025</v>
      </c>
      <c r="JB34" s="36">
        <f t="shared" si="38"/>
        <v>0.28647697459104582</v>
      </c>
      <c r="JN34" s="43">
        <f t="shared" si="7"/>
        <v>986.43862928349313</v>
      </c>
      <c r="JO34" s="1" t="str">
        <f t="shared" si="8"/>
        <v>Medium</v>
      </c>
    </row>
    <row r="35" spans="1:275" x14ac:dyDescent="0.2">
      <c r="A35" s="1" t="s">
        <v>857</v>
      </c>
      <c r="B35" s="1" t="s">
        <v>858</v>
      </c>
      <c r="C35" s="76" t="s">
        <v>1408</v>
      </c>
      <c r="D35" s="24" t="s">
        <v>655</v>
      </c>
      <c r="E35">
        <v>4</v>
      </c>
      <c r="F35" s="46">
        <v>0.76285364164313496</v>
      </c>
      <c r="G35" s="46">
        <v>0.52155149448558791</v>
      </c>
      <c r="H35" s="46">
        <v>0.14000000000000001</v>
      </c>
      <c r="I35">
        <v>65.2</v>
      </c>
      <c r="J35">
        <v>54.1</v>
      </c>
      <c r="K35" s="1">
        <v>20120</v>
      </c>
      <c r="L35" s="1" t="s">
        <v>608</v>
      </c>
      <c r="M35" s="3">
        <v>9704.7813333333161</v>
      </c>
      <c r="N35" s="10">
        <v>27463</v>
      </c>
      <c r="O35" s="1">
        <v>10</v>
      </c>
      <c r="P35" s="1">
        <v>56</v>
      </c>
      <c r="Q35" s="1">
        <v>262</v>
      </c>
      <c r="R35" s="1">
        <v>24</v>
      </c>
      <c r="S35" s="1">
        <v>14</v>
      </c>
      <c r="T35" s="33">
        <v>0</v>
      </c>
      <c r="U35" s="1">
        <v>7539.49</v>
      </c>
      <c r="W35" s="1">
        <v>0</v>
      </c>
      <c r="X35" s="1">
        <v>0</v>
      </c>
      <c r="Y35" s="1">
        <v>0</v>
      </c>
      <c r="Z35" s="1">
        <v>0</v>
      </c>
      <c r="AC35" s="1">
        <v>16472.080000000002</v>
      </c>
      <c r="AD35" s="1">
        <v>6076.54</v>
      </c>
      <c r="AE35" s="1">
        <v>30088.11</v>
      </c>
      <c r="AF35" s="1">
        <v>6710.22</v>
      </c>
      <c r="AH35" s="1">
        <v>0</v>
      </c>
      <c r="AI35" s="1">
        <v>0</v>
      </c>
      <c r="AJ35" s="1">
        <v>0</v>
      </c>
      <c r="AK35" s="1">
        <v>0</v>
      </c>
      <c r="AN35" s="1">
        <v>0</v>
      </c>
      <c r="AO35" s="1">
        <v>0</v>
      </c>
      <c r="AP35" s="1">
        <v>6710.22</v>
      </c>
      <c r="AQ35" s="1">
        <v>637.51</v>
      </c>
      <c r="AS35" s="1">
        <v>0</v>
      </c>
      <c r="AT35" s="1">
        <v>0</v>
      </c>
      <c r="AU35" s="1">
        <v>0</v>
      </c>
      <c r="AV35" s="1">
        <v>0</v>
      </c>
      <c r="AY35" s="1">
        <v>3614.67</v>
      </c>
      <c r="AZ35" s="1">
        <v>0</v>
      </c>
      <c r="BA35" s="1">
        <v>4252.18</v>
      </c>
      <c r="BB35" s="1">
        <v>0</v>
      </c>
      <c r="BD35" s="1">
        <v>0</v>
      </c>
      <c r="BE35" s="1">
        <v>0</v>
      </c>
      <c r="BF35" s="1">
        <v>0</v>
      </c>
      <c r="BG35" s="1">
        <v>0</v>
      </c>
      <c r="BJ35" s="1">
        <v>0</v>
      </c>
      <c r="BK35" s="1">
        <v>0</v>
      </c>
      <c r="BL35" s="1">
        <v>0</v>
      </c>
      <c r="CI35" s="1">
        <v>30968.83</v>
      </c>
      <c r="CK35" s="1">
        <v>0</v>
      </c>
      <c r="CL35" s="1">
        <v>0</v>
      </c>
      <c r="CM35" s="1">
        <v>0</v>
      </c>
      <c r="CP35" s="1">
        <v>0</v>
      </c>
      <c r="CQ35" s="1">
        <v>0</v>
      </c>
      <c r="CR35" s="1">
        <v>0</v>
      </c>
      <c r="CS35" s="1">
        <v>30968.83</v>
      </c>
      <c r="DP35" s="1">
        <v>0</v>
      </c>
      <c r="DR35" s="1">
        <v>0</v>
      </c>
      <c r="DS35" s="1">
        <v>0</v>
      </c>
      <c r="DT35" s="1">
        <v>0</v>
      </c>
      <c r="DW35" s="1">
        <v>0</v>
      </c>
      <c r="DX35" s="1">
        <v>0</v>
      </c>
      <c r="DY35" s="1">
        <v>0</v>
      </c>
      <c r="DZ35" s="1">
        <v>0</v>
      </c>
      <c r="FE35" s="1">
        <v>38301.629999999997</v>
      </c>
      <c r="FG35" s="1">
        <v>0</v>
      </c>
      <c r="FH35" s="1">
        <v>0</v>
      </c>
      <c r="FI35" s="1">
        <v>0</v>
      </c>
      <c r="FJ35" s="1">
        <v>0</v>
      </c>
      <c r="FM35" s="1">
        <v>0</v>
      </c>
      <c r="FN35" s="1">
        <v>15340.44</v>
      </c>
      <c r="FO35" s="1">
        <v>53642.07</v>
      </c>
      <c r="FP35" s="15">
        <f>AE35+BA35</f>
        <v>34340.29</v>
      </c>
      <c r="FQ35" s="15">
        <f>AP35+BL35+CS35+DZ35+FD35</f>
        <v>37679.050000000003</v>
      </c>
      <c r="FR35" s="15">
        <f>AE35+AP35+BA35+BL35+CS35+DZ35+FD35+FO35</f>
        <v>125661.41</v>
      </c>
      <c r="FS35" s="1" t="s">
        <v>1284</v>
      </c>
      <c r="FU35" s="1" t="s">
        <v>1277</v>
      </c>
      <c r="FV35" s="1" t="s">
        <v>1008</v>
      </c>
      <c r="FZ35" s="1" t="s">
        <v>969</v>
      </c>
      <c r="GA35" s="1">
        <v>479</v>
      </c>
      <c r="GB35" s="1">
        <v>899</v>
      </c>
      <c r="GC35" s="1">
        <v>317</v>
      </c>
      <c r="GD35" s="1">
        <v>317</v>
      </c>
      <c r="GE35" s="1">
        <v>53234</v>
      </c>
      <c r="GF35" s="1">
        <v>106</v>
      </c>
      <c r="GG35" s="1">
        <v>12406</v>
      </c>
      <c r="GH35" s="1">
        <v>28</v>
      </c>
      <c r="GI35" s="1">
        <v>0</v>
      </c>
      <c r="GJ35" s="1">
        <v>0</v>
      </c>
      <c r="GK35" s="1">
        <v>0</v>
      </c>
      <c r="GL35" s="1">
        <v>0</v>
      </c>
      <c r="GM35" s="1">
        <v>0</v>
      </c>
      <c r="GP35" s="1">
        <v>10</v>
      </c>
      <c r="GQ35" s="1">
        <v>5.09</v>
      </c>
      <c r="GR35" s="5"/>
      <c r="GS35" s="5"/>
      <c r="GT35" s="4">
        <v>5</v>
      </c>
      <c r="GU35" s="4">
        <v>5</v>
      </c>
      <c r="GV35" s="1">
        <f>GQ35+GU35</f>
        <v>10.09</v>
      </c>
      <c r="GW35" s="1">
        <v>1.8</v>
      </c>
      <c r="GX35" s="1">
        <v>4430</v>
      </c>
      <c r="GY35" s="10" t="s">
        <v>1172</v>
      </c>
      <c r="GZ35" s="1">
        <v>8313</v>
      </c>
      <c r="HA35" s="1">
        <v>47295</v>
      </c>
      <c r="HB35" s="1">
        <v>0</v>
      </c>
      <c r="HC35" s="1">
        <v>0</v>
      </c>
      <c r="HE35" s="1">
        <v>0</v>
      </c>
      <c r="HF35" s="1">
        <v>55608</v>
      </c>
      <c r="HI35" s="1">
        <v>75</v>
      </c>
      <c r="HJ35" s="1">
        <v>59</v>
      </c>
      <c r="HK35" s="1">
        <v>244</v>
      </c>
      <c r="HL35" s="1">
        <v>144</v>
      </c>
      <c r="HZ35" s="1">
        <v>36</v>
      </c>
      <c r="IA35" s="1">
        <v>975</v>
      </c>
      <c r="IB35" s="1">
        <v>3</v>
      </c>
      <c r="IC35" s="1">
        <v>12</v>
      </c>
      <c r="ID35" s="1">
        <v>243</v>
      </c>
      <c r="IE35" s="1">
        <v>51</v>
      </c>
      <c r="IF35" s="1">
        <v>8</v>
      </c>
      <c r="IG35" s="1">
        <v>8</v>
      </c>
      <c r="IH35" s="1">
        <v>0</v>
      </c>
      <c r="II35" s="1">
        <v>0</v>
      </c>
      <c r="IJ35" s="1">
        <v>0</v>
      </c>
      <c r="IK35" s="1">
        <v>0</v>
      </c>
      <c r="IQ35" s="1">
        <v>245848</v>
      </c>
      <c r="IR35" s="1">
        <v>8</v>
      </c>
      <c r="IS35" s="36">
        <f t="shared" si="32"/>
        <v>0.23943794678095687</v>
      </c>
      <c r="IT35" s="36">
        <f t="shared" si="33"/>
        <v>5.3399209829015928E-2</v>
      </c>
      <c r="IU35" s="36">
        <f t="shared" si="34"/>
        <v>3.3838391595319518E-2</v>
      </c>
      <c r="IV35" s="36">
        <f t="shared" si="35"/>
        <v>0</v>
      </c>
      <c r="IW35" s="36">
        <f t="shared" si="36"/>
        <v>0.24644662191837574</v>
      </c>
      <c r="IX35" s="36">
        <f t="shared" si="37"/>
        <v>0</v>
      </c>
      <c r="IY35" s="36"/>
      <c r="IZ35" s="36">
        <f t="shared" si="38"/>
        <v>0.42687782987633194</v>
      </c>
      <c r="JA35" s="36">
        <f t="shared" si="38"/>
        <v>0.27327633837627635</v>
      </c>
      <c r="JB35" s="36">
        <f t="shared" si="38"/>
        <v>0.29984583174739166</v>
      </c>
      <c r="JN35" s="43">
        <f t="shared" si="7"/>
        <v>961.82173769408485</v>
      </c>
      <c r="JO35" s="1" t="str">
        <f t="shared" si="8"/>
        <v>Small</v>
      </c>
    </row>
    <row r="36" spans="1:275" x14ac:dyDescent="0.2">
      <c r="A36" s="1" t="s">
        <v>857</v>
      </c>
      <c r="B36" s="1" t="s">
        <v>858</v>
      </c>
      <c r="C36" s="76" t="s">
        <v>1408</v>
      </c>
      <c r="D36" s="24" t="s">
        <v>655</v>
      </c>
      <c r="E36">
        <v>4</v>
      </c>
      <c r="F36" s="46">
        <v>0.76285364164313496</v>
      </c>
      <c r="G36" s="46">
        <v>0.52155149448558791</v>
      </c>
      <c r="H36" s="46">
        <v>0.14000000000000001</v>
      </c>
      <c r="I36">
        <v>65.2</v>
      </c>
      <c r="J36">
        <v>54.1</v>
      </c>
      <c r="K36" s="1">
        <v>20130</v>
      </c>
      <c r="L36" s="1" t="s">
        <v>609</v>
      </c>
      <c r="M36" s="3">
        <v>10593.636380952423</v>
      </c>
      <c r="N36" s="2">
        <v>27463</v>
      </c>
      <c r="O36" s="1">
        <v>10</v>
      </c>
      <c r="P36" s="1">
        <v>56</v>
      </c>
      <c r="Q36" s="1">
        <v>262</v>
      </c>
      <c r="R36" s="1">
        <v>24</v>
      </c>
      <c r="S36" s="1">
        <v>14</v>
      </c>
      <c r="T36" s="33"/>
      <c r="U36" s="3">
        <v>2698</v>
      </c>
      <c r="V36" s="3"/>
      <c r="W36" s="3">
        <v>0</v>
      </c>
      <c r="X36" s="3">
        <v>0</v>
      </c>
      <c r="Y36" s="3"/>
      <c r="Z36" s="3"/>
      <c r="AA36" s="3">
        <v>0</v>
      </c>
      <c r="AB36" s="3">
        <v>0</v>
      </c>
      <c r="AC36" s="3">
        <v>19908</v>
      </c>
      <c r="AD36" s="3">
        <v>0</v>
      </c>
      <c r="AE36" s="2">
        <f>SUM(U36:AD36)</f>
        <v>22606</v>
      </c>
      <c r="AF36" s="3">
        <v>5729</v>
      </c>
      <c r="AG36" s="3"/>
      <c r="AH36" s="1">
        <v>0</v>
      </c>
      <c r="AI36" s="1">
        <v>0</v>
      </c>
      <c r="AL36" s="1">
        <v>0</v>
      </c>
      <c r="AM36" s="1">
        <v>0</v>
      </c>
      <c r="AN36" s="1">
        <v>0</v>
      </c>
      <c r="AO36" s="1">
        <v>0</v>
      </c>
      <c r="AP36" s="1">
        <f>SUM(AF36:AO36)</f>
        <v>5729</v>
      </c>
      <c r="AQ36" s="1">
        <v>526</v>
      </c>
      <c r="AS36" s="1">
        <v>0</v>
      </c>
      <c r="AT36" s="1">
        <v>0</v>
      </c>
      <c r="AW36" s="1">
        <v>0</v>
      </c>
      <c r="AX36" s="1">
        <v>0</v>
      </c>
      <c r="AY36" s="1">
        <v>0</v>
      </c>
      <c r="AZ36" s="1">
        <v>0</v>
      </c>
      <c r="BA36" s="1">
        <f>SUM(AQ36:AZ36)</f>
        <v>526</v>
      </c>
      <c r="BB36" s="1">
        <v>0</v>
      </c>
      <c r="BD36" s="1">
        <v>0</v>
      </c>
      <c r="BE36" s="1">
        <v>0</v>
      </c>
      <c r="BH36" s="1">
        <v>0</v>
      </c>
      <c r="BI36" s="1">
        <v>0</v>
      </c>
      <c r="BJ36" s="1">
        <v>0</v>
      </c>
      <c r="BK36" s="1">
        <v>0</v>
      </c>
      <c r="BL36" s="1">
        <f>SUM(BB36:BK36)</f>
        <v>0</v>
      </c>
      <c r="CI36" s="2">
        <v>41735</v>
      </c>
      <c r="CJ36" s="2"/>
      <c r="CK36" s="1">
        <v>0</v>
      </c>
      <c r="CL36" s="1">
        <v>0</v>
      </c>
      <c r="CN36" s="1">
        <v>0</v>
      </c>
      <c r="CO36" s="1">
        <v>0</v>
      </c>
      <c r="CP36" s="1">
        <v>0</v>
      </c>
      <c r="CQ36" s="1">
        <v>0</v>
      </c>
      <c r="CR36" s="1">
        <v>0</v>
      </c>
      <c r="CS36" s="1">
        <f>SUM(CI36:CR36)</f>
        <v>41735</v>
      </c>
      <c r="DP36" s="1">
        <v>0</v>
      </c>
      <c r="DR36" s="1">
        <v>0</v>
      </c>
      <c r="DS36" s="1">
        <v>0</v>
      </c>
      <c r="DU36" s="1">
        <v>0</v>
      </c>
      <c r="DV36" s="1">
        <v>0</v>
      </c>
      <c r="DX36" s="1">
        <v>0</v>
      </c>
      <c r="DY36" s="1">
        <v>0</v>
      </c>
      <c r="DZ36" s="2">
        <f>SUM(DP36:DY36)</f>
        <v>0</v>
      </c>
      <c r="EA36" s="2"/>
      <c r="EB36" s="2"/>
      <c r="EC36" s="2"/>
      <c r="ED36" s="2"/>
      <c r="EE36" s="2"/>
      <c r="EF36" s="2"/>
      <c r="EG36" s="2"/>
      <c r="EH36" s="2"/>
      <c r="EI36" s="2"/>
      <c r="EJ36" s="2"/>
      <c r="EK36" s="2"/>
      <c r="EL36" s="2"/>
      <c r="EM36" s="2"/>
      <c r="EN36" s="2"/>
      <c r="EO36" s="2"/>
      <c r="EP36" s="2"/>
      <c r="EQ36" s="2"/>
      <c r="ER36" s="2"/>
      <c r="ES36" s="2"/>
      <c r="ET36" s="2"/>
      <c r="EU36" s="1">
        <v>614</v>
      </c>
      <c r="EW36" s="1">
        <v>0</v>
      </c>
      <c r="EX36" s="1">
        <v>0</v>
      </c>
      <c r="EZ36" s="1">
        <v>0</v>
      </c>
      <c r="FB36" s="1">
        <v>0</v>
      </c>
      <c r="FC36" s="1">
        <v>0</v>
      </c>
      <c r="FD36" s="1">
        <f>SUM(EU36:FC36)</f>
        <v>614</v>
      </c>
      <c r="FE36" s="1">
        <v>545</v>
      </c>
      <c r="FG36" s="1">
        <v>0</v>
      </c>
      <c r="FH36" s="1">
        <v>0</v>
      </c>
      <c r="FK36" s="1">
        <v>0</v>
      </c>
      <c r="FL36" s="1">
        <v>0</v>
      </c>
      <c r="FM36" s="1">
        <v>0</v>
      </c>
      <c r="FN36" s="1">
        <v>0</v>
      </c>
      <c r="FO36" s="1">
        <f>SUM(FE36:FN36)</f>
        <v>545</v>
      </c>
      <c r="FP36" s="15">
        <f>AE36+BA36</f>
        <v>23132</v>
      </c>
      <c r="FQ36" s="15">
        <f>AP36+BL36+CS36+DZ36+FD36</f>
        <v>48078</v>
      </c>
      <c r="FR36" s="15">
        <f>AE36+AP36+BA36+BL36+CS36+DZ36+FD36+FO36</f>
        <v>71755</v>
      </c>
      <c r="FS36" s="1" t="s">
        <v>1284</v>
      </c>
      <c r="FU36" s="1" t="s">
        <v>1277</v>
      </c>
      <c r="FV36" s="1" t="s">
        <v>1278</v>
      </c>
      <c r="FW36" s="5" t="s">
        <v>1279</v>
      </c>
      <c r="FX36" s="5"/>
      <c r="FY36" s="5"/>
      <c r="FZ36" s="5"/>
      <c r="GA36" s="1">
        <v>692</v>
      </c>
      <c r="GB36" s="1">
        <v>390</v>
      </c>
      <c r="GC36" s="1">
        <v>433</v>
      </c>
      <c r="GD36" s="1">
        <v>433</v>
      </c>
      <c r="GE36" s="2">
        <v>53010</v>
      </c>
      <c r="GF36" s="2">
        <v>2008</v>
      </c>
      <c r="GG36" s="2">
        <v>12459</v>
      </c>
      <c r="GH36" s="1">
        <v>16</v>
      </c>
      <c r="GI36" s="1">
        <v>0</v>
      </c>
      <c r="GJ36" s="1">
        <v>0</v>
      </c>
      <c r="GK36" s="1">
        <v>0</v>
      </c>
      <c r="GL36" s="1">
        <v>0</v>
      </c>
      <c r="GM36" s="1">
        <v>0</v>
      </c>
      <c r="GP36" s="1">
        <v>10</v>
      </c>
      <c r="GQ36" s="1">
        <v>5.09</v>
      </c>
      <c r="GR36" s="5">
        <v>0</v>
      </c>
      <c r="GS36" s="5">
        <v>5</v>
      </c>
      <c r="GT36" s="4">
        <v>5</v>
      </c>
      <c r="GU36" s="1">
        <v>5</v>
      </c>
      <c r="GV36" s="1">
        <f>GQ36+GU36</f>
        <v>10.09</v>
      </c>
      <c r="GW36" s="1">
        <v>3.14</v>
      </c>
      <c r="GX36" s="2">
        <v>8006</v>
      </c>
      <c r="GY36" s="1" t="s">
        <v>1230</v>
      </c>
      <c r="GZ36" s="2">
        <v>6934</v>
      </c>
      <c r="HA36" s="2">
        <v>43437</v>
      </c>
      <c r="HB36" s="1">
        <v>0</v>
      </c>
      <c r="HC36" s="1">
        <v>0</v>
      </c>
      <c r="HD36" s="1">
        <v>0</v>
      </c>
      <c r="HF36" s="2">
        <v>50371</v>
      </c>
      <c r="HG36" s="2"/>
      <c r="HH36" s="2"/>
      <c r="HI36" s="1">
        <v>138</v>
      </c>
      <c r="HJ36" s="1">
        <v>108</v>
      </c>
      <c r="HK36" s="1">
        <v>309</v>
      </c>
      <c r="HL36" s="1">
        <v>194</v>
      </c>
      <c r="HM36" s="1" t="s">
        <v>1277</v>
      </c>
      <c r="HX36" s="1" t="s">
        <v>1277</v>
      </c>
      <c r="HZ36" s="1">
        <v>428</v>
      </c>
      <c r="IA36" s="2">
        <v>1585</v>
      </c>
      <c r="IB36" s="1">
        <v>6</v>
      </c>
      <c r="IC36" s="1">
        <v>13</v>
      </c>
      <c r="ID36" s="1">
        <v>95</v>
      </c>
      <c r="IE36" s="1">
        <v>53</v>
      </c>
      <c r="IF36" s="1">
        <v>42</v>
      </c>
      <c r="IG36" s="1">
        <v>42</v>
      </c>
      <c r="IH36" s="1">
        <v>0</v>
      </c>
      <c r="II36" s="1">
        <v>0</v>
      </c>
      <c r="IJ36" s="1">
        <v>0</v>
      </c>
      <c r="IK36" s="1">
        <v>0</v>
      </c>
      <c r="IL36" s="1" t="s">
        <v>1277</v>
      </c>
      <c r="IO36" s="1" t="s">
        <v>1277</v>
      </c>
      <c r="IP36" s="1" t="s">
        <v>1281</v>
      </c>
      <c r="IQ36" s="2">
        <v>201841</v>
      </c>
      <c r="IR36" s="1">
        <v>11</v>
      </c>
      <c r="IS36" s="36">
        <f t="shared" si="32"/>
        <v>0.31504424778761064</v>
      </c>
      <c r="IT36" s="36">
        <f t="shared" si="33"/>
        <v>7.9841126053933523E-2</v>
      </c>
      <c r="IU36" s="36">
        <f t="shared" si="34"/>
        <v>7.3304996167514458E-3</v>
      </c>
      <c r="IV36" s="36">
        <f t="shared" si="35"/>
        <v>0</v>
      </c>
      <c r="IW36" s="36">
        <f t="shared" si="36"/>
        <v>0.58163194202494595</v>
      </c>
      <c r="IX36" s="36">
        <f t="shared" si="37"/>
        <v>0</v>
      </c>
      <c r="IY36" s="36"/>
      <c r="IZ36" s="36">
        <f t="shared" si="38"/>
        <v>7.5952895268622395E-3</v>
      </c>
      <c r="JA36" s="36">
        <f t="shared" si="38"/>
        <v>0.32237474740436206</v>
      </c>
      <c r="JB36" s="36">
        <f t="shared" si="38"/>
        <v>0.67002996306877571</v>
      </c>
      <c r="JN36" s="43">
        <f t="shared" si="7"/>
        <v>1049.914408419467</v>
      </c>
      <c r="JO36" s="1" t="str">
        <f t="shared" si="8"/>
        <v>Medium</v>
      </c>
    </row>
    <row r="37" spans="1:275" x14ac:dyDescent="0.2">
      <c r="A37" s="1" t="s">
        <v>857</v>
      </c>
      <c r="B37" s="1" t="s">
        <v>858</v>
      </c>
      <c r="C37" s="76" t="s">
        <v>1408</v>
      </c>
      <c r="D37" s="24" t="s">
        <v>655</v>
      </c>
      <c r="E37">
        <v>4</v>
      </c>
      <c r="F37" s="46">
        <v>0.76285364164313496</v>
      </c>
      <c r="G37" s="46">
        <v>0.52155149448558791</v>
      </c>
      <c r="H37" s="46">
        <v>0.14000000000000001</v>
      </c>
      <c r="I37">
        <v>65.2</v>
      </c>
      <c r="J37">
        <v>54.1</v>
      </c>
      <c r="K37" s="42">
        <v>20140</v>
      </c>
      <c r="L37" s="54" t="s">
        <v>345</v>
      </c>
      <c r="M37" s="55">
        <v>11343.601333333389</v>
      </c>
      <c r="N37" s="46">
        <v>27463</v>
      </c>
      <c r="O37">
        <v>11</v>
      </c>
      <c r="P37">
        <v>64</v>
      </c>
      <c r="Q37">
        <v>283</v>
      </c>
      <c r="R37">
        <v>0</v>
      </c>
      <c r="S37">
        <v>35</v>
      </c>
      <c r="T37"/>
      <c r="U37" s="46">
        <v>4660</v>
      </c>
      <c r="V37" s="46">
        <v>0</v>
      </c>
      <c r="W37" s="46">
        <v>15257</v>
      </c>
      <c r="X37" s="46">
        <v>0</v>
      </c>
      <c r="Y37" s="46"/>
      <c r="Z37" s="46"/>
      <c r="AA37" s="46">
        <v>0</v>
      </c>
      <c r="AB37" s="46">
        <v>4532</v>
      </c>
      <c r="AC37" s="46">
        <v>15012</v>
      </c>
      <c r="AD37" s="46">
        <v>0</v>
      </c>
      <c r="AE37" s="46">
        <f>IF(SUM(U37:AD37)&gt;0,SUM(U37:AD37),)</f>
        <v>39461</v>
      </c>
      <c r="AF37" s="46">
        <v>0</v>
      </c>
      <c r="AG37" s="46">
        <v>0</v>
      </c>
      <c r="AH37" s="46">
        <v>0</v>
      </c>
      <c r="AI37" s="46">
        <v>0</v>
      </c>
      <c r="AJ37" s="46"/>
      <c r="AK37" s="46"/>
      <c r="AL37" s="46">
        <v>0</v>
      </c>
      <c r="AM37" s="46">
        <v>0</v>
      </c>
      <c r="AN37" s="46">
        <v>0</v>
      </c>
      <c r="AO37" s="46">
        <v>0</v>
      </c>
      <c r="AP37" s="46">
        <f>SUM(AF37:AO37)</f>
        <v>0</v>
      </c>
      <c r="AQ37" s="46">
        <v>4112</v>
      </c>
      <c r="AR37" s="46">
        <v>0</v>
      </c>
      <c r="AS37" s="46">
        <v>0</v>
      </c>
      <c r="AT37" s="46">
        <v>0</v>
      </c>
      <c r="AU37" s="46"/>
      <c r="AV37" s="46"/>
      <c r="AW37" s="46">
        <v>0</v>
      </c>
      <c r="AX37" s="46">
        <v>0</v>
      </c>
      <c r="AY37" s="46">
        <v>272</v>
      </c>
      <c r="AZ37" s="46">
        <v>0</v>
      </c>
      <c r="BA37" s="46">
        <f>SUM(AQ37:AZ37)</f>
        <v>4384</v>
      </c>
      <c r="BB37" s="47">
        <v>0</v>
      </c>
      <c r="BC37" s="47">
        <v>0</v>
      </c>
      <c r="BD37" s="47">
        <v>0</v>
      </c>
      <c r="BE37" s="47">
        <v>0</v>
      </c>
      <c r="BF37" s="47"/>
      <c r="BG37" s="47"/>
      <c r="BH37" s="47">
        <v>0</v>
      </c>
      <c r="BI37" s="47">
        <v>0</v>
      </c>
      <c r="BJ37" s="47">
        <v>0</v>
      </c>
      <c r="BK37" s="47">
        <v>0</v>
      </c>
      <c r="BL37" s="47">
        <f>IF(SUM(BB37:BK37)&gt;=0,SUM(BB37:BK37),"")</f>
        <v>0</v>
      </c>
      <c r="BM37" s="46">
        <v>39844</v>
      </c>
      <c r="BN37" s="47">
        <v>0</v>
      </c>
      <c r="BO37" s="46">
        <v>0</v>
      </c>
      <c r="BP37" s="46">
        <v>0</v>
      </c>
      <c r="BQ37" s="46"/>
      <c r="BR37" s="46">
        <v>0</v>
      </c>
      <c r="BS37" s="46">
        <v>0</v>
      </c>
      <c r="BT37" s="46">
        <v>0</v>
      </c>
      <c r="BU37" s="46">
        <v>5030</v>
      </c>
      <c r="BV37" s="46">
        <v>6126</v>
      </c>
      <c r="BW37" s="46">
        <f>SUM(BM37:BV37)</f>
        <v>51000</v>
      </c>
      <c r="BX37" s="46">
        <v>0</v>
      </c>
      <c r="BY37" s="47">
        <v>0</v>
      </c>
      <c r="BZ37" s="47">
        <v>0</v>
      </c>
      <c r="CA37" s="48">
        <v>0</v>
      </c>
      <c r="CB37" s="48"/>
      <c r="CC37" s="46">
        <v>0</v>
      </c>
      <c r="CD37" s="47">
        <v>0</v>
      </c>
      <c r="CE37" s="46">
        <v>0</v>
      </c>
      <c r="CF37" s="48">
        <v>0</v>
      </c>
      <c r="CG37" s="47">
        <v>0</v>
      </c>
      <c r="CH37" s="47">
        <f>SUM(BX37:CG37)</f>
        <v>0</v>
      </c>
      <c r="CI37" s="47">
        <f t="shared" ref="CI37:CS37" si="39">BM37+BX37</f>
        <v>39844</v>
      </c>
      <c r="CJ37" s="47">
        <f t="shared" si="39"/>
        <v>0</v>
      </c>
      <c r="CK37" s="47">
        <f t="shared" si="39"/>
        <v>0</v>
      </c>
      <c r="CL37" s="47">
        <f t="shared" si="39"/>
        <v>0</v>
      </c>
      <c r="CM37" s="47">
        <f t="shared" si="39"/>
        <v>0</v>
      </c>
      <c r="CN37" s="47">
        <f t="shared" si="39"/>
        <v>0</v>
      </c>
      <c r="CO37" s="47">
        <f t="shared" si="39"/>
        <v>0</v>
      </c>
      <c r="CP37" s="47">
        <f t="shared" si="39"/>
        <v>0</v>
      </c>
      <c r="CQ37" s="47">
        <f t="shared" si="39"/>
        <v>5030</v>
      </c>
      <c r="CR37" s="47">
        <f t="shared" si="39"/>
        <v>6126</v>
      </c>
      <c r="CS37" s="47">
        <f t="shared" si="39"/>
        <v>51000</v>
      </c>
      <c r="CT37" s="48">
        <v>0</v>
      </c>
      <c r="CU37" s="46">
        <v>0</v>
      </c>
      <c r="CV37" s="46">
        <v>0</v>
      </c>
      <c r="CW37" s="47">
        <v>0</v>
      </c>
      <c r="CX37" s="47"/>
      <c r="CY37" s="47">
        <v>0</v>
      </c>
      <c r="CZ37" s="47">
        <v>0</v>
      </c>
      <c r="DA37" s="46">
        <v>0</v>
      </c>
      <c r="DB37" s="47">
        <v>0</v>
      </c>
      <c r="DC37" s="47">
        <v>0</v>
      </c>
      <c r="DD37" s="47">
        <f>SUM(CT37:DC37)</f>
        <v>0</v>
      </c>
      <c r="DE37" s="48">
        <v>0</v>
      </c>
      <c r="DF37" s="48">
        <v>0</v>
      </c>
      <c r="DG37" s="48">
        <v>0</v>
      </c>
      <c r="DH37" s="48">
        <v>0</v>
      </c>
      <c r="DI37" s="48"/>
      <c r="DJ37" s="48">
        <v>0</v>
      </c>
      <c r="DK37" s="48">
        <v>0</v>
      </c>
      <c r="DL37" s="48">
        <v>0</v>
      </c>
      <c r="DM37" s="48">
        <v>0</v>
      </c>
      <c r="DN37" s="48">
        <v>0</v>
      </c>
      <c r="DO37" s="48">
        <f>SUM(DE37:DN37)</f>
        <v>0</v>
      </c>
      <c r="DP37" s="48">
        <f t="shared" ref="DP37:DZ37" si="40">CT37+DE37</f>
        <v>0</v>
      </c>
      <c r="DQ37" s="48">
        <f t="shared" si="40"/>
        <v>0</v>
      </c>
      <c r="DR37" s="48">
        <f t="shared" si="40"/>
        <v>0</v>
      </c>
      <c r="DS37" s="48">
        <f t="shared" si="40"/>
        <v>0</v>
      </c>
      <c r="DT37" s="48">
        <f t="shared" si="40"/>
        <v>0</v>
      </c>
      <c r="DU37" s="48">
        <f t="shared" si="40"/>
        <v>0</v>
      </c>
      <c r="DV37" s="48">
        <f t="shared" si="40"/>
        <v>0</v>
      </c>
      <c r="DW37" s="48">
        <f t="shared" si="40"/>
        <v>0</v>
      </c>
      <c r="DX37" s="48">
        <f t="shared" si="40"/>
        <v>0</v>
      </c>
      <c r="DY37" s="48">
        <f t="shared" si="40"/>
        <v>0</v>
      </c>
      <c r="DZ37" s="48">
        <f t="shared" si="40"/>
        <v>0</v>
      </c>
      <c r="EA37" s="48">
        <v>1228</v>
      </c>
      <c r="EB37" s="48">
        <v>0</v>
      </c>
      <c r="EC37" s="48">
        <v>0</v>
      </c>
      <c r="ED37" s="48">
        <v>0</v>
      </c>
      <c r="EE37" s="48">
        <v>0</v>
      </c>
      <c r="EF37" s="48">
        <v>0</v>
      </c>
      <c r="EG37" s="46">
        <v>0</v>
      </c>
      <c r="EH37" s="48">
        <v>0</v>
      </c>
      <c r="EI37" s="48">
        <v>0</v>
      </c>
      <c r="EJ37" s="48">
        <f>SUM(EA37:EI37)</f>
        <v>1228</v>
      </c>
      <c r="EK37" s="48">
        <v>0</v>
      </c>
      <c r="EL37">
        <v>0</v>
      </c>
      <c r="EM37" s="48">
        <v>0</v>
      </c>
      <c r="EN37" s="48">
        <v>0</v>
      </c>
      <c r="EO37" s="46">
        <v>0</v>
      </c>
      <c r="EP37" s="48">
        <v>0</v>
      </c>
      <c r="EQ37" s="48">
        <v>0</v>
      </c>
      <c r="ER37" s="48">
        <v>0</v>
      </c>
      <c r="ES37" s="48">
        <v>0</v>
      </c>
      <c r="ET37" s="48">
        <f>SUM(EK37:ES37)</f>
        <v>0</v>
      </c>
      <c r="EU37" s="48">
        <f t="shared" ref="EU37:FD37" si="41">EA37+EK37</f>
        <v>1228</v>
      </c>
      <c r="EV37" s="48">
        <f t="shared" si="41"/>
        <v>0</v>
      </c>
      <c r="EW37" s="48">
        <f t="shared" si="41"/>
        <v>0</v>
      </c>
      <c r="EX37" s="48">
        <f t="shared" si="41"/>
        <v>0</v>
      </c>
      <c r="EY37" s="48">
        <f t="shared" si="41"/>
        <v>0</v>
      </c>
      <c r="EZ37" s="48">
        <f t="shared" si="41"/>
        <v>0</v>
      </c>
      <c r="FA37" s="48">
        <f t="shared" si="41"/>
        <v>0</v>
      </c>
      <c r="FB37" s="48">
        <f t="shared" si="41"/>
        <v>0</v>
      </c>
      <c r="FC37" s="48">
        <f t="shared" si="41"/>
        <v>0</v>
      </c>
      <c r="FD37" s="48">
        <f t="shared" si="41"/>
        <v>1228</v>
      </c>
      <c r="FE37" s="48">
        <v>891</v>
      </c>
      <c r="FF37" s="48">
        <v>0</v>
      </c>
      <c r="FG37" s="46">
        <v>0</v>
      </c>
      <c r="FH37" s="48">
        <v>0</v>
      </c>
      <c r="FI37" s="48"/>
      <c r="FJ37" s="48"/>
      <c r="FK37" s="48">
        <v>0</v>
      </c>
      <c r="FL37" s="48">
        <v>0</v>
      </c>
      <c r="FM37" s="48">
        <v>6259</v>
      </c>
      <c r="FN37">
        <v>0</v>
      </c>
      <c r="FO37" s="48">
        <f>SUM(FE37:FN37)</f>
        <v>7150</v>
      </c>
      <c r="FP37" s="46">
        <f>AE37+BA37</f>
        <v>43845</v>
      </c>
      <c r="FQ37" s="46">
        <f>AP37+BL37+CS37+DZ37+FD37</f>
        <v>52228</v>
      </c>
      <c r="FR37" s="46">
        <f>FP37+FQ37+FO37</f>
        <v>103223</v>
      </c>
      <c r="FS37" t="s">
        <v>1284</v>
      </c>
      <c r="FT37"/>
      <c r="FU37" t="s">
        <v>1277</v>
      </c>
      <c r="FV37" t="s">
        <v>1287</v>
      </c>
      <c r="FW37"/>
      <c r="FX37"/>
      <c r="FY37"/>
      <c r="FZ37" t="s">
        <v>355</v>
      </c>
      <c r="GA37">
        <v>335</v>
      </c>
      <c r="GB37">
        <v>360</v>
      </c>
      <c r="GC37">
        <v>141</v>
      </c>
      <c r="GD37">
        <v>141</v>
      </c>
      <c r="GE37" s="49">
        <v>55211</v>
      </c>
      <c r="GF37" s="47">
        <v>168164</v>
      </c>
      <c r="GG37" s="49">
        <v>180534</v>
      </c>
      <c r="GH37">
        <v>19</v>
      </c>
      <c r="GI37" s="49">
        <v>236911</v>
      </c>
      <c r="GJ37">
        <v>0</v>
      </c>
      <c r="GK37">
        <v>0</v>
      </c>
      <c r="GL37">
        <v>0</v>
      </c>
      <c r="GM37">
        <v>0</v>
      </c>
      <c r="GN37" t="s">
        <v>1277</v>
      </c>
      <c r="GO37"/>
      <c r="GP37">
        <v>3</v>
      </c>
      <c r="GQ37">
        <v>2.09</v>
      </c>
      <c r="GR37">
        <v>0</v>
      </c>
      <c r="GS37">
        <v>5</v>
      </c>
      <c r="GT37">
        <f>GR37+GS37</f>
        <v>5</v>
      </c>
      <c r="GU37">
        <v>6</v>
      </c>
      <c r="GV37">
        <f>GQ37+GU37</f>
        <v>8.09</v>
      </c>
      <c r="GW37">
        <v>3.11</v>
      </c>
      <c r="GX37" s="49">
        <v>7758</v>
      </c>
      <c r="GY37" s="49" t="s">
        <v>1058</v>
      </c>
      <c r="GZ37" s="49">
        <v>5828</v>
      </c>
      <c r="HA37" s="49">
        <v>39604</v>
      </c>
      <c r="HB37" s="49">
        <v>3290</v>
      </c>
      <c r="HC37">
        <v>0</v>
      </c>
      <c r="HD37">
        <v>0</v>
      </c>
      <c r="HE37"/>
      <c r="HF37" s="49">
        <v>48722</v>
      </c>
      <c r="HG37">
        <v>98</v>
      </c>
      <c r="HH37">
        <v>0</v>
      </c>
      <c r="HI37"/>
      <c r="HJ37">
        <v>86</v>
      </c>
      <c r="HK37">
        <v>599</v>
      </c>
      <c r="HL37">
        <v>214</v>
      </c>
      <c r="HM37" t="s">
        <v>1277</v>
      </c>
      <c r="HN37"/>
      <c r="HO37"/>
      <c r="HP37"/>
      <c r="HQ37"/>
      <c r="HR37"/>
      <c r="HS37"/>
      <c r="HT37"/>
      <c r="HU37"/>
      <c r="HV37"/>
      <c r="HW37"/>
      <c r="HX37" t="s">
        <v>1281</v>
      </c>
      <c r="HY37" t="s">
        <v>1276</v>
      </c>
      <c r="HZ37">
        <v>51</v>
      </c>
      <c r="IA37" s="49">
        <v>1268</v>
      </c>
      <c r="IB37">
        <v>9</v>
      </c>
      <c r="IC37">
        <v>17</v>
      </c>
      <c r="ID37">
        <v>371</v>
      </c>
      <c r="IE37">
        <v>53.5</v>
      </c>
      <c r="IF37">
        <v>42</v>
      </c>
      <c r="IG37">
        <v>22</v>
      </c>
      <c r="IH37">
        <v>64</v>
      </c>
      <c r="II37">
        <v>0</v>
      </c>
      <c r="IJ37">
        <v>64</v>
      </c>
      <c r="IK37">
        <v>0</v>
      </c>
      <c r="IL37" t="s">
        <v>1277</v>
      </c>
      <c r="IM37"/>
      <c r="IN37" t="s">
        <v>1277</v>
      </c>
      <c r="IO37" t="s">
        <v>1277</v>
      </c>
      <c r="IP37" t="s">
        <v>1281</v>
      </c>
      <c r="IQ37" s="49">
        <v>116259</v>
      </c>
      <c r="IR37">
        <v>82</v>
      </c>
      <c r="IS37" s="36">
        <f>AE37/FR37</f>
        <v>0.3822888309775922</v>
      </c>
      <c r="IT37" s="36">
        <f>AP37/FR37</f>
        <v>0</v>
      </c>
      <c r="IU37" s="36">
        <f>BA37/FR37</f>
        <v>4.2471154684517988E-2</v>
      </c>
      <c r="IV37" s="50">
        <f>BL37/FR37</f>
        <v>0</v>
      </c>
      <c r="IW37" s="36">
        <f>CS37/FR37</f>
        <v>0.49407593268942002</v>
      </c>
      <c r="IX37" s="36">
        <f>DZ37/FR37</f>
        <v>0</v>
      </c>
      <c r="IY37" s="36">
        <f>FD37/FR37</f>
        <v>1.1896573438090348E-2</v>
      </c>
      <c r="IZ37" s="36">
        <f>FO37/FR37</f>
        <v>6.9267508210379469E-2</v>
      </c>
      <c r="JA37" s="36">
        <f>FP37/FR37</f>
        <v>0.42475998566211021</v>
      </c>
      <c r="JB37" s="36">
        <f>FQ37/FR37</f>
        <v>0.50597250612751032</v>
      </c>
      <c r="JC37" s="46">
        <v>81</v>
      </c>
      <c r="JD37" t="s">
        <v>1281</v>
      </c>
      <c r="JE37" t="s">
        <v>353</v>
      </c>
      <c r="JF37"/>
      <c r="JG37"/>
      <c r="JH37" t="s">
        <v>351</v>
      </c>
      <c r="JI37" t="s">
        <v>347</v>
      </c>
      <c r="JJ37"/>
      <c r="JK37" t="s">
        <v>356</v>
      </c>
      <c r="JL37"/>
      <c r="JM37"/>
      <c r="JN37" s="43">
        <f t="shared" si="7"/>
        <v>1402.1756901524584</v>
      </c>
      <c r="JO37" s="1" t="str">
        <f t="shared" si="8"/>
        <v>Medium</v>
      </c>
    </row>
    <row r="38" spans="1:275" x14ac:dyDescent="0.2">
      <c r="A38" s="1" t="s">
        <v>860</v>
      </c>
      <c r="B38" s="24" t="s">
        <v>1202</v>
      </c>
      <c r="C38" s="76" t="s">
        <v>1409</v>
      </c>
      <c r="D38" s="14" t="s">
        <v>656</v>
      </c>
      <c r="E38">
        <v>4</v>
      </c>
      <c r="F38" s="46">
        <v>0.609375</v>
      </c>
      <c r="G38" s="46">
        <v>0.36651082677165353</v>
      </c>
      <c r="H38" s="46">
        <v>0.14000000000000001</v>
      </c>
      <c r="I38">
        <v>112.4</v>
      </c>
      <c r="J38">
        <v>11.1</v>
      </c>
      <c r="K38" s="24">
        <v>20060</v>
      </c>
      <c r="L38" s="24" t="s">
        <v>602</v>
      </c>
      <c r="M38" s="37">
        <v>11832.252380952434</v>
      </c>
      <c r="N38" s="25"/>
      <c r="O38" s="26"/>
      <c r="P38" s="26"/>
      <c r="Q38" s="26"/>
      <c r="R38" s="26"/>
      <c r="S38" s="26"/>
      <c r="T38" s="31"/>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6"/>
      <c r="FT38" s="26"/>
      <c r="FU38" s="26"/>
      <c r="FV38" s="26"/>
      <c r="FW38" s="26"/>
      <c r="FX38" s="26"/>
      <c r="GA38" s="25"/>
      <c r="GB38" s="25"/>
      <c r="GC38" s="25"/>
      <c r="GD38" s="25"/>
      <c r="GE38" s="25"/>
      <c r="GF38" s="25"/>
      <c r="GG38" s="25"/>
      <c r="GH38" s="25"/>
      <c r="GI38" s="25"/>
      <c r="GJ38" s="25"/>
      <c r="GK38" s="25"/>
      <c r="GL38" s="25"/>
      <c r="GM38" s="25"/>
      <c r="GN38" s="25"/>
      <c r="GO38" s="25"/>
      <c r="GP38" s="25"/>
      <c r="GQ38" s="25"/>
      <c r="GR38" s="27"/>
      <c r="GS38" s="27"/>
      <c r="GT38" s="28"/>
      <c r="GU38" s="28"/>
      <c r="GV38" s="25"/>
      <c r="GW38" s="25"/>
      <c r="GX38" s="25"/>
      <c r="GY38" s="26"/>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36" t="e">
        <f t="shared" ref="IS38:IS45" si="42">AE38/$FR38</f>
        <v>#DIV/0!</v>
      </c>
      <c r="IT38" s="36" t="e">
        <f t="shared" ref="IT38:IT45" si="43">AP38/$FR38</f>
        <v>#DIV/0!</v>
      </c>
      <c r="IU38" s="36" t="e">
        <f t="shared" ref="IU38:IU45" si="44">BA38/$FR38</f>
        <v>#DIV/0!</v>
      </c>
      <c r="IV38" s="36" t="e">
        <f t="shared" ref="IV38:IV45" si="45">BL38/$FR38</f>
        <v>#DIV/0!</v>
      </c>
      <c r="IW38" s="36" t="e">
        <f t="shared" ref="IW38:IW45" si="46">CS38/$FR38</f>
        <v>#DIV/0!</v>
      </c>
      <c r="IX38" s="36" t="e">
        <f t="shared" ref="IX38:IX45" si="47">DZ38/$FR38</f>
        <v>#DIV/0!</v>
      </c>
      <c r="IY38" s="36"/>
      <c r="IZ38" s="36" t="e">
        <f t="shared" ref="IZ38:JB45" si="48">FO38/$FR38</f>
        <v>#DIV/0!</v>
      </c>
      <c r="JA38" s="36" t="e">
        <f t="shared" si="48"/>
        <v>#DIV/0!</v>
      </c>
      <c r="JB38" s="36" t="e">
        <f t="shared" si="48"/>
        <v>#DIV/0!</v>
      </c>
      <c r="JN38" s="43" t="e">
        <f t="shared" si="7"/>
        <v>#DIV/0!</v>
      </c>
      <c r="JO38" s="1" t="str">
        <f t="shared" si="8"/>
        <v>Medium</v>
      </c>
    </row>
    <row r="39" spans="1:275" x14ac:dyDescent="0.2">
      <c r="A39" s="1" t="s">
        <v>860</v>
      </c>
      <c r="B39" s="24" t="s">
        <v>1202</v>
      </c>
      <c r="C39" s="76" t="s">
        <v>1409</v>
      </c>
      <c r="D39" s="14" t="s">
        <v>656</v>
      </c>
      <c r="E39">
        <v>4</v>
      </c>
      <c r="F39" s="46">
        <v>0.609375</v>
      </c>
      <c r="G39" s="46">
        <v>0.36651082677165353</v>
      </c>
      <c r="H39" s="46">
        <v>0.14000000000000001</v>
      </c>
      <c r="I39">
        <v>112.4</v>
      </c>
      <c r="J39">
        <v>11.1</v>
      </c>
      <c r="K39" s="24">
        <v>20070</v>
      </c>
      <c r="L39" s="24" t="s">
        <v>603</v>
      </c>
      <c r="M39" s="34">
        <v>11866.610095238195</v>
      </c>
      <c r="N39" s="25"/>
      <c r="O39" s="26"/>
      <c r="P39" s="26"/>
      <c r="Q39" s="26"/>
      <c r="R39" s="26"/>
      <c r="S39" s="26"/>
      <c r="T39" s="31"/>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6"/>
      <c r="FT39" s="26"/>
      <c r="FU39" s="26"/>
      <c r="FV39" s="26"/>
      <c r="FW39" s="26"/>
      <c r="FX39" s="26"/>
      <c r="GA39" s="25"/>
      <c r="GB39" s="25"/>
      <c r="GC39" s="25"/>
      <c r="GD39" s="25"/>
      <c r="GE39" s="25"/>
      <c r="GF39" s="25"/>
      <c r="GG39" s="25"/>
      <c r="GH39" s="25"/>
      <c r="GI39" s="25"/>
      <c r="GJ39" s="25"/>
      <c r="GK39" s="25"/>
      <c r="GL39" s="25"/>
      <c r="GM39" s="25"/>
      <c r="GN39" s="25"/>
      <c r="GO39" s="25"/>
      <c r="GP39" s="25"/>
      <c r="GQ39" s="25"/>
      <c r="GR39" s="27"/>
      <c r="GS39" s="27"/>
      <c r="GT39" s="28"/>
      <c r="GU39" s="28"/>
      <c r="GV39" s="25"/>
      <c r="GW39" s="25"/>
      <c r="GX39" s="25"/>
      <c r="GY39" s="26"/>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36" t="e">
        <f t="shared" si="42"/>
        <v>#DIV/0!</v>
      </c>
      <c r="IT39" s="36" t="e">
        <f t="shared" si="43"/>
        <v>#DIV/0!</v>
      </c>
      <c r="IU39" s="36" t="e">
        <f t="shared" si="44"/>
        <v>#DIV/0!</v>
      </c>
      <c r="IV39" s="36" t="e">
        <f t="shared" si="45"/>
        <v>#DIV/0!</v>
      </c>
      <c r="IW39" s="36" t="e">
        <f t="shared" si="46"/>
        <v>#DIV/0!</v>
      </c>
      <c r="IX39" s="36" t="e">
        <f t="shared" si="47"/>
        <v>#DIV/0!</v>
      </c>
      <c r="IY39" s="36"/>
      <c r="IZ39" s="36" t="e">
        <f t="shared" si="48"/>
        <v>#DIV/0!</v>
      </c>
      <c r="JA39" s="36" t="e">
        <f t="shared" si="48"/>
        <v>#DIV/0!</v>
      </c>
      <c r="JB39" s="36" t="e">
        <f t="shared" si="48"/>
        <v>#DIV/0!</v>
      </c>
      <c r="JN39" s="43" t="e">
        <f t="shared" si="7"/>
        <v>#DIV/0!</v>
      </c>
      <c r="JO39" s="1" t="str">
        <f t="shared" si="8"/>
        <v>Medium</v>
      </c>
    </row>
    <row r="40" spans="1:275" x14ac:dyDescent="0.2">
      <c r="A40" s="14" t="s">
        <v>860</v>
      </c>
      <c r="B40" s="14" t="s">
        <v>1202</v>
      </c>
      <c r="C40" s="76" t="s">
        <v>1409</v>
      </c>
      <c r="D40" s="14" t="s">
        <v>656</v>
      </c>
      <c r="E40">
        <v>4</v>
      </c>
      <c r="F40" s="46">
        <v>0.609375</v>
      </c>
      <c r="G40" s="46">
        <v>0.36651082677165353</v>
      </c>
      <c r="H40" s="46">
        <v>0.14000000000000001</v>
      </c>
      <c r="I40">
        <v>112.4</v>
      </c>
      <c r="J40">
        <v>11.1</v>
      </c>
      <c r="K40" s="14">
        <v>20080</v>
      </c>
      <c r="L40" s="14" t="s">
        <v>604</v>
      </c>
      <c r="M40" s="35">
        <v>13172.265333333447</v>
      </c>
      <c r="N40" s="15" t="s">
        <v>861</v>
      </c>
      <c r="O40" s="15" t="s">
        <v>861</v>
      </c>
      <c r="P40" s="15"/>
      <c r="Q40" s="15"/>
      <c r="R40" s="15"/>
      <c r="S40" s="15"/>
      <c r="T40" s="32"/>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4"/>
      <c r="FT40" s="14"/>
      <c r="FU40" s="14"/>
      <c r="FV40" s="14"/>
      <c r="FW40" s="14"/>
      <c r="FX40" s="26"/>
      <c r="GA40" s="15"/>
      <c r="GB40" s="15"/>
      <c r="GC40" s="15"/>
      <c r="GD40" s="15"/>
      <c r="GE40" s="15"/>
      <c r="GF40" s="15"/>
      <c r="GG40" s="15"/>
      <c r="GH40" s="15"/>
      <c r="GI40" s="15"/>
      <c r="GJ40" s="15"/>
      <c r="GK40" s="15"/>
      <c r="GL40" s="15"/>
      <c r="GM40" s="15"/>
      <c r="GN40" s="15"/>
      <c r="GO40" s="15"/>
      <c r="GP40" s="21"/>
      <c r="GQ40" s="21"/>
      <c r="GR40" s="22"/>
      <c r="GS40" s="22"/>
      <c r="GT40" s="23"/>
      <c r="GU40" s="23"/>
      <c r="GV40" s="21"/>
      <c r="GW40" s="21"/>
      <c r="GX40" s="15"/>
      <c r="GY40" s="14"/>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4"/>
      <c r="IC40" s="14"/>
      <c r="ID40" s="15"/>
      <c r="IE40" s="14"/>
      <c r="IF40" s="14"/>
      <c r="IG40" s="14"/>
      <c r="IH40" s="14"/>
      <c r="II40" s="14"/>
      <c r="IJ40" s="14"/>
      <c r="IK40" s="14"/>
      <c r="IL40" s="14"/>
      <c r="IM40" s="14"/>
      <c r="IN40" s="14"/>
      <c r="IO40" s="14"/>
      <c r="IP40" s="14"/>
      <c r="IQ40" s="15"/>
      <c r="IR40" s="15"/>
      <c r="IS40" s="36" t="e">
        <f t="shared" si="42"/>
        <v>#DIV/0!</v>
      </c>
      <c r="IT40" s="36" t="e">
        <f t="shared" si="43"/>
        <v>#DIV/0!</v>
      </c>
      <c r="IU40" s="36" t="e">
        <f t="shared" si="44"/>
        <v>#DIV/0!</v>
      </c>
      <c r="IV40" s="36" t="e">
        <f t="shared" si="45"/>
        <v>#DIV/0!</v>
      </c>
      <c r="IW40" s="36" t="e">
        <f t="shared" si="46"/>
        <v>#DIV/0!</v>
      </c>
      <c r="IX40" s="36" t="e">
        <f t="shared" si="47"/>
        <v>#DIV/0!</v>
      </c>
      <c r="IY40" s="36"/>
      <c r="IZ40" s="36" t="e">
        <f t="shared" si="48"/>
        <v>#DIV/0!</v>
      </c>
      <c r="JA40" s="36" t="e">
        <f t="shared" si="48"/>
        <v>#DIV/0!</v>
      </c>
      <c r="JB40" s="36" t="e">
        <f t="shared" si="48"/>
        <v>#DIV/0!</v>
      </c>
      <c r="JN40" s="43" t="e">
        <f t="shared" si="7"/>
        <v>#DIV/0!</v>
      </c>
      <c r="JO40" s="1" t="str">
        <f t="shared" si="8"/>
        <v>Medium</v>
      </c>
    </row>
    <row r="41" spans="1:275" x14ac:dyDescent="0.2">
      <c r="A41" s="14" t="s">
        <v>860</v>
      </c>
      <c r="B41" s="14" t="s">
        <v>1202</v>
      </c>
      <c r="C41" s="76" t="s">
        <v>1409</v>
      </c>
      <c r="D41" s="14" t="s">
        <v>656</v>
      </c>
      <c r="E41">
        <v>4</v>
      </c>
      <c r="F41" s="46">
        <v>0.609375</v>
      </c>
      <c r="G41" s="46">
        <v>0.36651082677165353</v>
      </c>
      <c r="H41" s="46">
        <v>0.14000000000000001</v>
      </c>
      <c r="I41">
        <v>112.4</v>
      </c>
      <c r="J41">
        <v>11.1</v>
      </c>
      <c r="K41" s="14">
        <v>20090</v>
      </c>
      <c r="L41" s="14" t="s">
        <v>605</v>
      </c>
      <c r="M41" s="35">
        <v>14635.379238095282</v>
      </c>
      <c r="N41" s="15" t="s">
        <v>861</v>
      </c>
      <c r="O41" s="15" t="s">
        <v>861</v>
      </c>
      <c r="P41" s="15"/>
      <c r="Q41" s="15"/>
      <c r="R41" s="15"/>
      <c r="S41" s="15"/>
      <c r="T41" s="32"/>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4"/>
      <c r="FT41" s="14"/>
      <c r="FU41" s="14"/>
      <c r="FV41" s="14"/>
      <c r="FW41" s="14"/>
      <c r="FX41" s="14"/>
      <c r="GA41" s="15"/>
      <c r="GB41" s="15"/>
      <c r="GC41" s="15"/>
      <c r="GD41" s="15"/>
      <c r="GE41" s="15"/>
      <c r="GF41" s="15"/>
      <c r="GG41" s="15"/>
      <c r="GH41" s="15"/>
      <c r="GI41" s="15"/>
      <c r="GJ41" s="15"/>
      <c r="GK41" s="15"/>
      <c r="GL41" s="15"/>
      <c r="GM41" s="15"/>
      <c r="GN41" s="15"/>
      <c r="GO41" s="15"/>
      <c r="GP41" s="16"/>
      <c r="GQ41" s="16"/>
      <c r="GR41" s="17"/>
      <c r="GS41" s="17"/>
      <c r="GT41" s="18"/>
      <c r="GU41" s="18"/>
      <c r="GV41" s="16"/>
      <c r="GW41" s="16"/>
      <c r="GX41" s="15"/>
      <c r="GY41" s="14"/>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4"/>
      <c r="IF41" s="14"/>
      <c r="IG41" s="14"/>
      <c r="IH41" s="14"/>
      <c r="II41" s="14"/>
      <c r="IJ41" s="14"/>
      <c r="IK41" s="14"/>
      <c r="IL41" s="14"/>
      <c r="IM41" s="14"/>
      <c r="IN41" s="14"/>
      <c r="IO41" s="14"/>
      <c r="IP41" s="14"/>
      <c r="IQ41" s="20"/>
      <c r="IR41" s="20"/>
      <c r="IS41" s="36" t="e">
        <f t="shared" si="42"/>
        <v>#DIV/0!</v>
      </c>
      <c r="IT41" s="36" t="e">
        <f t="shared" si="43"/>
        <v>#DIV/0!</v>
      </c>
      <c r="IU41" s="36" t="e">
        <f t="shared" si="44"/>
        <v>#DIV/0!</v>
      </c>
      <c r="IV41" s="36" t="e">
        <f t="shared" si="45"/>
        <v>#DIV/0!</v>
      </c>
      <c r="IW41" s="36" t="e">
        <f t="shared" si="46"/>
        <v>#DIV/0!</v>
      </c>
      <c r="IX41" s="36" t="e">
        <f t="shared" si="47"/>
        <v>#DIV/0!</v>
      </c>
      <c r="IY41" s="36"/>
      <c r="IZ41" s="36" t="e">
        <f t="shared" si="48"/>
        <v>#DIV/0!</v>
      </c>
      <c r="JA41" s="36" t="e">
        <f t="shared" si="48"/>
        <v>#DIV/0!</v>
      </c>
      <c r="JB41" s="36" t="e">
        <f t="shared" si="48"/>
        <v>#DIV/0!</v>
      </c>
      <c r="JN41" s="43" t="e">
        <f t="shared" si="7"/>
        <v>#DIV/0!</v>
      </c>
      <c r="JO41" s="1" t="str">
        <f t="shared" si="8"/>
        <v>Medium</v>
      </c>
    </row>
    <row r="42" spans="1:275" x14ac:dyDescent="0.2">
      <c r="A42" s="14" t="s">
        <v>860</v>
      </c>
      <c r="B42" s="14" t="s">
        <v>1202</v>
      </c>
      <c r="C42" s="76" t="s">
        <v>1409</v>
      </c>
      <c r="D42" s="14" t="s">
        <v>656</v>
      </c>
      <c r="E42">
        <v>4</v>
      </c>
      <c r="F42" s="46">
        <v>0.609375</v>
      </c>
      <c r="G42" s="46">
        <v>0.36651082677165353</v>
      </c>
      <c r="H42" s="46">
        <v>0.14000000000000001</v>
      </c>
      <c r="I42">
        <v>112.4</v>
      </c>
      <c r="J42">
        <v>11.1</v>
      </c>
      <c r="K42" s="14">
        <v>20100</v>
      </c>
      <c r="L42" s="14" t="s">
        <v>606</v>
      </c>
      <c r="M42" s="35">
        <v>13832.316380952429</v>
      </c>
      <c r="N42" s="15" t="s">
        <v>861</v>
      </c>
      <c r="O42" s="15" t="s">
        <v>861</v>
      </c>
      <c r="P42" s="15"/>
      <c r="Q42" s="15"/>
      <c r="R42" s="15"/>
      <c r="S42" s="15"/>
      <c r="T42" s="32"/>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4"/>
      <c r="FT42" s="14"/>
      <c r="FU42" s="14"/>
      <c r="FV42" s="14"/>
      <c r="FW42" s="14"/>
      <c r="FX42" s="14"/>
      <c r="GA42" s="15"/>
      <c r="GB42" s="15"/>
      <c r="GC42" s="15"/>
      <c r="GD42" s="15"/>
      <c r="GE42" s="15"/>
      <c r="GF42" s="15"/>
      <c r="GG42" s="15"/>
      <c r="GH42" s="15"/>
      <c r="GI42" s="15"/>
      <c r="GJ42" s="15"/>
      <c r="GK42" s="15"/>
      <c r="GL42" s="15"/>
      <c r="GM42" s="15"/>
      <c r="GN42" s="15"/>
      <c r="GO42" s="15"/>
      <c r="GP42" s="16"/>
      <c r="GQ42" s="16"/>
      <c r="GR42" s="17"/>
      <c r="GS42" s="17"/>
      <c r="GT42" s="18"/>
      <c r="GU42" s="18"/>
      <c r="GV42" s="16"/>
      <c r="GW42" s="16"/>
      <c r="GX42" s="15"/>
      <c r="GY42" s="14"/>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4"/>
      <c r="IF42" s="14"/>
      <c r="IG42" s="14"/>
      <c r="IH42" s="14"/>
      <c r="II42" s="14"/>
      <c r="IJ42" s="14"/>
      <c r="IK42" s="14"/>
      <c r="IL42" s="14"/>
      <c r="IM42" s="14"/>
      <c r="IN42" s="14"/>
      <c r="IO42" s="14"/>
      <c r="IP42" s="14"/>
      <c r="IQ42" s="15"/>
      <c r="IR42" s="15"/>
      <c r="IS42" s="36" t="e">
        <f t="shared" si="42"/>
        <v>#DIV/0!</v>
      </c>
      <c r="IT42" s="36" t="e">
        <f t="shared" si="43"/>
        <v>#DIV/0!</v>
      </c>
      <c r="IU42" s="36" t="e">
        <f t="shared" si="44"/>
        <v>#DIV/0!</v>
      </c>
      <c r="IV42" s="36" t="e">
        <f t="shared" si="45"/>
        <v>#DIV/0!</v>
      </c>
      <c r="IW42" s="36" t="e">
        <f t="shared" si="46"/>
        <v>#DIV/0!</v>
      </c>
      <c r="IX42" s="36" t="e">
        <f t="shared" si="47"/>
        <v>#DIV/0!</v>
      </c>
      <c r="IY42" s="36"/>
      <c r="IZ42" s="36" t="e">
        <f t="shared" si="48"/>
        <v>#DIV/0!</v>
      </c>
      <c r="JA42" s="36" t="e">
        <f t="shared" si="48"/>
        <v>#DIV/0!</v>
      </c>
      <c r="JB42" s="36" t="e">
        <f t="shared" si="48"/>
        <v>#DIV/0!</v>
      </c>
      <c r="JN42" s="43" t="e">
        <f t="shared" si="7"/>
        <v>#DIV/0!</v>
      </c>
      <c r="JO42" s="1" t="str">
        <f t="shared" si="8"/>
        <v>Medium</v>
      </c>
    </row>
    <row r="43" spans="1:275" x14ac:dyDescent="0.2">
      <c r="A43" s="1" t="s">
        <v>860</v>
      </c>
      <c r="B43" s="1" t="s">
        <v>1202</v>
      </c>
      <c r="C43" s="76" t="s">
        <v>1409</v>
      </c>
      <c r="D43" s="14" t="s">
        <v>656</v>
      </c>
      <c r="E43">
        <v>4</v>
      </c>
      <c r="F43" s="46">
        <v>0.609375</v>
      </c>
      <c r="G43" s="46">
        <v>0.36651082677165353</v>
      </c>
      <c r="H43" s="46">
        <v>0.14000000000000001</v>
      </c>
      <c r="I43">
        <v>112.4</v>
      </c>
      <c r="J43">
        <v>11.1</v>
      </c>
      <c r="K43" s="1">
        <v>20110</v>
      </c>
      <c r="L43" s="1" t="s">
        <v>607</v>
      </c>
      <c r="M43" s="3">
        <v>13792.574285714303</v>
      </c>
      <c r="N43" s="1">
        <v>41046</v>
      </c>
      <c r="O43" s="1">
        <v>6</v>
      </c>
      <c r="P43" s="1">
        <v>60</v>
      </c>
      <c r="Q43" s="1">
        <v>620</v>
      </c>
      <c r="R43" s="1">
        <v>25</v>
      </c>
      <c r="S43" s="1">
        <v>30</v>
      </c>
      <c r="T43" s="33" t="s">
        <v>1007</v>
      </c>
      <c r="U43" s="1">
        <v>25327</v>
      </c>
      <c r="W43" s="1">
        <v>0</v>
      </c>
      <c r="X43" s="1">
        <v>0</v>
      </c>
      <c r="Y43" s="1">
        <v>0</v>
      </c>
      <c r="Z43" s="1">
        <v>0</v>
      </c>
      <c r="AC43" s="1">
        <v>0</v>
      </c>
      <c r="AD43" s="1">
        <v>5000</v>
      </c>
      <c r="AE43" s="1">
        <v>30327</v>
      </c>
      <c r="AF43" s="1">
        <v>0</v>
      </c>
      <c r="AH43" s="1">
        <v>0</v>
      </c>
      <c r="AI43" s="1">
        <v>0</v>
      </c>
      <c r="AJ43" s="1">
        <v>0</v>
      </c>
      <c r="AK43" s="1">
        <v>0</v>
      </c>
      <c r="AN43" s="1">
        <v>0</v>
      </c>
      <c r="AO43" s="1">
        <v>5100</v>
      </c>
      <c r="AP43" s="1">
        <v>5100</v>
      </c>
      <c r="AQ43" s="1">
        <v>18528</v>
      </c>
      <c r="AS43" s="1">
        <v>0</v>
      </c>
      <c r="AT43" s="1">
        <v>0</v>
      </c>
      <c r="AU43" s="1">
        <v>0</v>
      </c>
      <c r="AV43" s="1">
        <v>0</v>
      </c>
      <c r="AY43" s="1">
        <v>0</v>
      </c>
      <c r="AZ43" s="1">
        <v>0</v>
      </c>
      <c r="BA43" s="1">
        <v>18528</v>
      </c>
      <c r="BB43" s="1">
        <v>22075</v>
      </c>
      <c r="BD43" s="1">
        <v>0</v>
      </c>
      <c r="BE43" s="1">
        <v>0</v>
      </c>
      <c r="BF43" s="1">
        <v>0</v>
      </c>
      <c r="BG43" s="1">
        <v>0</v>
      </c>
      <c r="BJ43" s="1">
        <v>0</v>
      </c>
      <c r="BK43" s="1">
        <v>0</v>
      </c>
      <c r="BL43" s="1">
        <v>22075</v>
      </c>
      <c r="CI43" s="1">
        <v>45431</v>
      </c>
      <c r="CK43" s="1">
        <v>0</v>
      </c>
      <c r="CL43" s="1">
        <v>0</v>
      </c>
      <c r="CM43" s="1">
        <v>0</v>
      </c>
      <c r="CP43" s="1">
        <v>0</v>
      </c>
      <c r="CQ43" s="1">
        <v>0</v>
      </c>
      <c r="CR43" s="1">
        <v>0</v>
      </c>
      <c r="CS43" s="1">
        <v>45431</v>
      </c>
      <c r="DZ43" s="1">
        <v>0</v>
      </c>
      <c r="FE43" s="1">
        <v>22007</v>
      </c>
      <c r="FG43" s="1">
        <v>0</v>
      </c>
      <c r="FH43" s="1">
        <v>0</v>
      </c>
      <c r="FI43" s="1">
        <v>0</v>
      </c>
      <c r="FJ43" s="1">
        <v>0</v>
      </c>
      <c r="FM43" s="1">
        <v>0</v>
      </c>
      <c r="FN43" s="1">
        <v>0</v>
      </c>
      <c r="FO43" s="1">
        <v>22007</v>
      </c>
      <c r="FP43" s="15">
        <f>AE43+BA43</f>
        <v>48855</v>
      </c>
      <c r="FQ43" s="15">
        <f>AP43+BL43+CS43+DZ43+FD43</f>
        <v>72606</v>
      </c>
      <c r="FR43" s="15">
        <f>AE43+AP43+BA43+BL43+CS43+DZ43+FD43+FO43</f>
        <v>143468</v>
      </c>
      <c r="FS43" s="1" t="s">
        <v>1298</v>
      </c>
      <c r="FU43" s="1" t="s">
        <v>1277</v>
      </c>
      <c r="FV43" s="1" t="s">
        <v>1008</v>
      </c>
      <c r="FX43" s="14"/>
      <c r="FZ43" s="1" t="s">
        <v>619</v>
      </c>
      <c r="GB43" s="1">
        <v>910</v>
      </c>
      <c r="GC43" s="1">
        <v>0</v>
      </c>
      <c r="GD43" s="1">
        <v>0</v>
      </c>
      <c r="GE43" s="1">
        <v>69295</v>
      </c>
      <c r="GF43" s="1">
        <v>2184</v>
      </c>
      <c r="GG43" s="1">
        <v>11007</v>
      </c>
      <c r="GH43" s="1">
        <v>147</v>
      </c>
      <c r="GJ43" s="1">
        <v>87</v>
      </c>
      <c r="GK43" s="1">
        <v>0</v>
      </c>
      <c r="GL43" s="1">
        <v>0</v>
      </c>
      <c r="GM43" s="1">
        <v>0</v>
      </c>
      <c r="GP43" s="1">
        <v>8</v>
      </c>
      <c r="GQ43" s="1">
        <v>5.5</v>
      </c>
      <c r="GR43" s="5"/>
      <c r="GS43" s="5"/>
      <c r="GT43" s="4">
        <v>5</v>
      </c>
      <c r="GU43" s="4">
        <v>4</v>
      </c>
      <c r="GV43" s="1">
        <f>GQ43+GU43</f>
        <v>9.5</v>
      </c>
      <c r="GW43" s="1">
        <v>2.4</v>
      </c>
      <c r="GX43" s="1">
        <v>20000</v>
      </c>
      <c r="GY43" s="10" t="s">
        <v>1230</v>
      </c>
      <c r="GZ43" s="1">
        <v>18631</v>
      </c>
      <c r="HA43" s="1">
        <v>4107</v>
      </c>
      <c r="HC43" s="1">
        <v>0</v>
      </c>
      <c r="HE43" s="1">
        <v>0</v>
      </c>
      <c r="HF43" s="1">
        <v>22738</v>
      </c>
      <c r="HI43" s="1">
        <v>4</v>
      </c>
      <c r="HJ43" s="1">
        <v>4</v>
      </c>
      <c r="HK43" s="1">
        <v>2</v>
      </c>
      <c r="HL43" s="1">
        <v>2</v>
      </c>
      <c r="HZ43" s="1">
        <v>300</v>
      </c>
      <c r="IA43" s="1">
        <v>7000</v>
      </c>
      <c r="IB43" s="1">
        <v>1</v>
      </c>
      <c r="IC43" s="1">
        <v>12</v>
      </c>
      <c r="ID43" s="1">
        <v>7.9</v>
      </c>
      <c r="IE43" s="1">
        <v>58</v>
      </c>
      <c r="IF43" s="1">
        <v>40</v>
      </c>
      <c r="IG43" s="1">
        <v>35</v>
      </c>
      <c r="IH43" s="1">
        <v>4</v>
      </c>
      <c r="II43" s="1">
        <v>0</v>
      </c>
      <c r="IJ43" s="1">
        <v>4</v>
      </c>
      <c r="IK43" s="1">
        <v>0</v>
      </c>
      <c r="IR43" s="1">
        <v>5</v>
      </c>
      <c r="IS43" s="36">
        <f t="shared" si="42"/>
        <v>0.21138511723868736</v>
      </c>
      <c r="IT43" s="36">
        <f t="shared" si="43"/>
        <v>3.5547996765829315E-2</v>
      </c>
      <c r="IU43" s="36">
        <f t="shared" si="44"/>
        <v>0.12914378119162462</v>
      </c>
      <c r="IV43" s="36">
        <f t="shared" si="45"/>
        <v>0.15386706443248668</v>
      </c>
      <c r="IW43" s="36">
        <f t="shared" si="46"/>
        <v>0.31666294922909638</v>
      </c>
      <c r="IX43" s="36">
        <f t="shared" si="47"/>
        <v>0</v>
      </c>
      <c r="IY43" s="36"/>
      <c r="IZ43" s="36">
        <f t="shared" si="48"/>
        <v>0.15339309114227562</v>
      </c>
      <c r="JA43" s="36">
        <f t="shared" si="48"/>
        <v>0.34052889843031198</v>
      </c>
      <c r="JB43" s="36">
        <f t="shared" si="48"/>
        <v>0.50607801042741241</v>
      </c>
      <c r="JN43" s="43">
        <f t="shared" si="7"/>
        <v>1451.849924812032</v>
      </c>
      <c r="JO43" s="1" t="str">
        <f t="shared" si="8"/>
        <v>Medium</v>
      </c>
    </row>
    <row r="44" spans="1:275" x14ac:dyDescent="0.2">
      <c r="A44" s="1" t="s">
        <v>860</v>
      </c>
      <c r="B44" s="1" t="s">
        <v>1202</v>
      </c>
      <c r="C44" s="76" t="s">
        <v>1409</v>
      </c>
      <c r="D44" s="14" t="s">
        <v>656</v>
      </c>
      <c r="E44">
        <v>4</v>
      </c>
      <c r="F44" s="46">
        <v>0.609375</v>
      </c>
      <c r="G44" s="46">
        <v>0.36651082677165353</v>
      </c>
      <c r="H44" s="46">
        <v>0.14000000000000001</v>
      </c>
      <c r="I44">
        <v>112.4</v>
      </c>
      <c r="J44">
        <v>11.1</v>
      </c>
      <c r="K44" s="1">
        <v>20120</v>
      </c>
      <c r="L44" s="1" t="s">
        <v>608</v>
      </c>
      <c r="M44" s="3">
        <v>12219.916571428661</v>
      </c>
      <c r="N44" s="10">
        <v>41046</v>
      </c>
      <c r="O44" s="1">
        <v>6</v>
      </c>
      <c r="P44" s="1">
        <v>60</v>
      </c>
      <c r="Q44" s="1">
        <v>620</v>
      </c>
      <c r="R44" s="1">
        <v>25</v>
      </c>
      <c r="S44" s="1">
        <v>30</v>
      </c>
      <c r="T44" s="33" t="s">
        <v>1007</v>
      </c>
      <c r="U44" s="1">
        <v>26000</v>
      </c>
      <c r="W44" s="1">
        <v>0</v>
      </c>
      <c r="X44" s="1">
        <v>0</v>
      </c>
      <c r="Y44" s="1">
        <v>0</v>
      </c>
      <c r="Z44" s="1">
        <v>0</v>
      </c>
      <c r="AC44" s="1">
        <v>0</v>
      </c>
      <c r="AD44" s="1">
        <v>5000</v>
      </c>
      <c r="AE44" s="1">
        <v>31000</v>
      </c>
      <c r="AF44" s="1">
        <v>0</v>
      </c>
      <c r="AH44" s="1">
        <v>0</v>
      </c>
      <c r="AI44" s="1">
        <v>0</v>
      </c>
      <c r="AJ44" s="1">
        <v>0</v>
      </c>
      <c r="AK44" s="1">
        <v>0</v>
      </c>
      <c r="AN44" s="1">
        <v>0</v>
      </c>
      <c r="AO44" s="1">
        <v>0</v>
      </c>
      <c r="AP44" s="1">
        <v>0</v>
      </c>
      <c r="AQ44" s="1">
        <v>20278</v>
      </c>
      <c r="AS44" s="1">
        <v>0</v>
      </c>
      <c r="AT44" s="1">
        <v>0</v>
      </c>
      <c r="AU44" s="1">
        <v>0</v>
      </c>
      <c r="AV44" s="1">
        <v>0</v>
      </c>
      <c r="AY44" s="1">
        <v>0</v>
      </c>
      <c r="AZ44" s="1">
        <v>0</v>
      </c>
      <c r="BA44" s="1">
        <v>20278</v>
      </c>
      <c r="BB44" s="1">
        <v>15445</v>
      </c>
      <c r="BD44" s="1">
        <v>0</v>
      </c>
      <c r="BE44" s="1">
        <v>0</v>
      </c>
      <c r="BF44" s="1">
        <v>0</v>
      </c>
      <c r="BG44" s="1">
        <v>0</v>
      </c>
      <c r="BJ44" s="1">
        <v>0</v>
      </c>
      <c r="BK44" s="1">
        <v>0</v>
      </c>
      <c r="BL44" s="1">
        <v>15445</v>
      </c>
      <c r="CI44" s="1">
        <v>43274</v>
      </c>
      <c r="CK44" s="1">
        <v>0</v>
      </c>
      <c r="CL44" s="1">
        <v>0</v>
      </c>
      <c r="CM44" s="1">
        <v>0</v>
      </c>
      <c r="CP44" s="1">
        <v>0</v>
      </c>
      <c r="CQ44" s="1">
        <v>0</v>
      </c>
      <c r="CR44" s="1">
        <v>0</v>
      </c>
      <c r="CS44" s="1">
        <v>43274</v>
      </c>
      <c r="DZ44" s="1">
        <v>0</v>
      </c>
      <c r="FE44" s="1">
        <v>23701</v>
      </c>
      <c r="FG44" s="1">
        <v>0</v>
      </c>
      <c r="FH44" s="1">
        <v>0</v>
      </c>
      <c r="FI44" s="1">
        <v>0</v>
      </c>
      <c r="FJ44" s="1">
        <v>0</v>
      </c>
      <c r="FM44" s="1">
        <v>0</v>
      </c>
      <c r="FN44" s="1">
        <v>0</v>
      </c>
      <c r="FO44" s="1">
        <v>23701</v>
      </c>
      <c r="FP44" s="15">
        <f>AE44+BA44</f>
        <v>51278</v>
      </c>
      <c r="FQ44" s="15">
        <f>AP44+BL44+CS44+DZ44+FD44</f>
        <v>58719</v>
      </c>
      <c r="FR44" s="15">
        <f>AE44+AP44+BA44+BL44+CS44+DZ44+FD44+FO44</f>
        <v>133698</v>
      </c>
      <c r="FS44" s="1" t="s">
        <v>1298</v>
      </c>
      <c r="FU44" s="1" t="s">
        <v>1277</v>
      </c>
      <c r="FV44" s="1" t="s">
        <v>1008</v>
      </c>
      <c r="FZ44" s="1" t="s">
        <v>619</v>
      </c>
      <c r="GB44" s="1">
        <v>750</v>
      </c>
      <c r="GC44" s="1">
        <v>0</v>
      </c>
      <c r="GD44" s="1">
        <v>0</v>
      </c>
      <c r="GE44" s="1">
        <v>70048</v>
      </c>
      <c r="GF44" s="1">
        <v>110</v>
      </c>
      <c r="GG44" s="1">
        <v>11116</v>
      </c>
      <c r="GH44" s="1">
        <v>147</v>
      </c>
      <c r="GJ44" s="1">
        <v>25</v>
      </c>
      <c r="GK44" s="1">
        <v>0</v>
      </c>
      <c r="GL44" s="1">
        <v>0</v>
      </c>
      <c r="GM44" s="1">
        <v>0</v>
      </c>
      <c r="GP44" s="1">
        <v>8</v>
      </c>
      <c r="GQ44" s="1">
        <v>5.5</v>
      </c>
      <c r="GR44" s="5"/>
      <c r="GS44" s="5"/>
      <c r="GT44" s="4">
        <v>5</v>
      </c>
      <c r="GU44" s="4">
        <v>4</v>
      </c>
      <c r="GV44" s="1">
        <f>GQ44+GU44</f>
        <v>9.5</v>
      </c>
      <c r="GW44" s="1">
        <v>2.4</v>
      </c>
      <c r="GX44" s="1">
        <v>22217</v>
      </c>
      <c r="GY44" s="10" t="s">
        <v>1172</v>
      </c>
      <c r="GZ44" s="1">
        <v>18333</v>
      </c>
      <c r="HA44" s="1">
        <v>3216</v>
      </c>
      <c r="HC44" s="1">
        <v>0</v>
      </c>
      <c r="HE44" s="1">
        <v>0</v>
      </c>
      <c r="HF44" s="1">
        <v>21549</v>
      </c>
      <c r="HI44" s="1">
        <v>5</v>
      </c>
      <c r="HJ44" s="1">
        <v>5</v>
      </c>
      <c r="HK44" s="1">
        <v>0</v>
      </c>
      <c r="HL44" s="1">
        <v>9</v>
      </c>
      <c r="HZ44" s="1">
        <v>304</v>
      </c>
      <c r="IA44" s="1">
        <v>7550</v>
      </c>
      <c r="IB44" s="1">
        <v>1</v>
      </c>
      <c r="IC44" s="1">
        <v>3</v>
      </c>
      <c r="ID44" s="1">
        <v>2.2000000000000002</v>
      </c>
      <c r="IE44" s="1">
        <v>58</v>
      </c>
      <c r="IF44" s="1">
        <v>40</v>
      </c>
      <c r="IG44" s="1">
        <v>35</v>
      </c>
      <c r="IH44" s="1">
        <v>4</v>
      </c>
      <c r="II44" s="1">
        <v>0</v>
      </c>
      <c r="IJ44" s="1">
        <v>4</v>
      </c>
      <c r="IK44" s="1">
        <v>0</v>
      </c>
      <c r="IR44" s="1">
        <v>9</v>
      </c>
      <c r="IS44" s="36">
        <f t="shared" si="42"/>
        <v>0.23186584690870468</v>
      </c>
      <c r="IT44" s="36">
        <f t="shared" si="43"/>
        <v>0</v>
      </c>
      <c r="IU44" s="36">
        <f t="shared" si="44"/>
        <v>0.15167018205208754</v>
      </c>
      <c r="IV44" s="36">
        <f t="shared" si="45"/>
        <v>0.11552154856467561</v>
      </c>
      <c r="IW44" s="36">
        <f t="shared" si="46"/>
        <v>0.32366976319765439</v>
      </c>
      <c r="IX44" s="36">
        <f t="shared" si="47"/>
        <v>0</v>
      </c>
      <c r="IY44" s="36"/>
      <c r="IZ44" s="36">
        <f t="shared" si="48"/>
        <v>0.17727265927687774</v>
      </c>
      <c r="JA44" s="36">
        <f t="shared" si="48"/>
        <v>0.38353602896079225</v>
      </c>
      <c r="JB44" s="36">
        <f t="shared" si="48"/>
        <v>0.43919131176233001</v>
      </c>
      <c r="JN44" s="43">
        <f t="shared" si="7"/>
        <v>1286.3070075188064</v>
      </c>
      <c r="JO44" s="1" t="str">
        <f t="shared" si="8"/>
        <v>Medium</v>
      </c>
    </row>
    <row r="45" spans="1:275" x14ac:dyDescent="0.2">
      <c r="A45" s="1" t="s">
        <v>860</v>
      </c>
      <c r="B45" s="1" t="s">
        <v>1202</v>
      </c>
      <c r="C45" s="76" t="s">
        <v>1409</v>
      </c>
      <c r="D45" s="14" t="s">
        <v>656</v>
      </c>
      <c r="E45">
        <v>4</v>
      </c>
      <c r="F45" s="46">
        <v>0.609375</v>
      </c>
      <c r="G45" s="46">
        <v>0.36651082677165353</v>
      </c>
      <c r="H45" s="46">
        <v>0.14000000000000001</v>
      </c>
      <c r="I45">
        <v>112.4</v>
      </c>
      <c r="J45">
        <v>11.1</v>
      </c>
      <c r="K45" s="1">
        <v>20130</v>
      </c>
      <c r="L45" s="1" t="s">
        <v>609</v>
      </c>
      <c r="M45" s="3">
        <v>12141.31219047625</v>
      </c>
      <c r="N45" s="1">
        <v>41046</v>
      </c>
      <c r="O45" s="1">
        <v>6</v>
      </c>
      <c r="P45" s="1">
        <v>60</v>
      </c>
      <c r="Q45" s="1">
        <v>620</v>
      </c>
      <c r="R45" s="1">
        <v>25</v>
      </c>
      <c r="S45" s="1">
        <v>30</v>
      </c>
      <c r="T45" s="33"/>
      <c r="U45" s="3">
        <v>18627</v>
      </c>
      <c r="V45" s="3"/>
      <c r="W45" s="3">
        <v>0</v>
      </c>
      <c r="X45" s="3">
        <v>0</v>
      </c>
      <c r="Y45" s="3"/>
      <c r="Z45" s="3"/>
      <c r="AA45" s="3">
        <v>0</v>
      </c>
      <c r="AB45" s="3">
        <v>0</v>
      </c>
      <c r="AC45" s="3">
        <v>0</v>
      </c>
      <c r="AD45" s="3">
        <v>0</v>
      </c>
      <c r="AE45" s="2">
        <f>SUM(U45:AD45)</f>
        <v>18627</v>
      </c>
      <c r="AF45" s="3">
        <v>3400</v>
      </c>
      <c r="AG45" s="3"/>
      <c r="AH45" s="1">
        <v>0</v>
      </c>
      <c r="AI45" s="1">
        <v>0</v>
      </c>
      <c r="AL45" s="1">
        <v>0</v>
      </c>
      <c r="AM45" s="1">
        <v>0</v>
      </c>
      <c r="AN45" s="1">
        <v>0</v>
      </c>
      <c r="AO45" s="1">
        <v>0</v>
      </c>
      <c r="AP45" s="1">
        <f>SUM(AF45:AO45)</f>
        <v>3400</v>
      </c>
      <c r="AQ45" s="1">
        <v>20464</v>
      </c>
      <c r="AS45" s="1">
        <v>0</v>
      </c>
      <c r="AT45" s="1">
        <v>0</v>
      </c>
      <c r="AW45" s="1">
        <v>0</v>
      </c>
      <c r="AX45" s="1">
        <v>0</v>
      </c>
      <c r="AY45" s="1">
        <v>0</v>
      </c>
      <c r="AZ45" s="1">
        <v>0</v>
      </c>
      <c r="BA45" s="1">
        <f>SUM(AQ45:AZ45)</f>
        <v>20464</v>
      </c>
      <c r="BB45" s="1">
        <v>8476</v>
      </c>
      <c r="BD45" s="1">
        <v>0</v>
      </c>
      <c r="BE45" s="1">
        <v>0</v>
      </c>
      <c r="BH45" s="1">
        <v>0</v>
      </c>
      <c r="BI45" s="1">
        <v>0</v>
      </c>
      <c r="BJ45" s="1">
        <v>0</v>
      </c>
      <c r="BK45" s="1">
        <v>0</v>
      </c>
      <c r="BL45" s="1">
        <f>SUM(BB45:BK45)</f>
        <v>8476</v>
      </c>
      <c r="CI45" s="1">
        <v>34079</v>
      </c>
      <c r="CK45" s="1">
        <v>0</v>
      </c>
      <c r="CL45" s="1">
        <v>0</v>
      </c>
      <c r="CN45" s="1">
        <v>0</v>
      </c>
      <c r="CO45" s="1">
        <v>0</v>
      </c>
      <c r="CP45" s="1">
        <v>0</v>
      </c>
      <c r="CQ45" s="1">
        <v>0</v>
      </c>
      <c r="CR45" s="1">
        <v>0</v>
      </c>
      <c r="CS45" s="1">
        <f>SUM(CI45:CR45)</f>
        <v>34079</v>
      </c>
      <c r="DP45" s="1">
        <v>0</v>
      </c>
      <c r="DR45" s="1">
        <v>0</v>
      </c>
      <c r="DS45" s="1">
        <v>0</v>
      </c>
      <c r="DU45" s="1">
        <v>0</v>
      </c>
      <c r="DV45" s="1">
        <v>0</v>
      </c>
      <c r="DX45" s="1">
        <v>0</v>
      </c>
      <c r="DY45" s="1">
        <v>0</v>
      </c>
      <c r="DZ45" s="2">
        <f>SUM(DP45:DY45)</f>
        <v>0</v>
      </c>
      <c r="EA45" s="2"/>
      <c r="EB45" s="2"/>
      <c r="EC45" s="2"/>
      <c r="ED45" s="2"/>
      <c r="EE45" s="2"/>
      <c r="EF45" s="2"/>
      <c r="EG45" s="2"/>
      <c r="EH45" s="2"/>
      <c r="EI45" s="2"/>
      <c r="EJ45" s="2"/>
      <c r="EK45" s="2"/>
      <c r="EL45" s="2"/>
      <c r="EM45" s="2"/>
      <c r="EN45" s="2"/>
      <c r="EO45" s="2"/>
      <c r="EP45" s="2"/>
      <c r="EQ45" s="2"/>
      <c r="ER45" s="2"/>
      <c r="ES45" s="2"/>
      <c r="ET45" s="2"/>
      <c r="EU45" s="1">
        <v>0</v>
      </c>
      <c r="EW45" s="1">
        <v>0</v>
      </c>
      <c r="EX45" s="1">
        <v>0</v>
      </c>
      <c r="EZ45" s="1">
        <v>0</v>
      </c>
      <c r="FB45" s="1">
        <v>0</v>
      </c>
      <c r="FC45" s="1">
        <v>0</v>
      </c>
      <c r="FD45" s="1">
        <f>SUM(EU45:FC45)</f>
        <v>0</v>
      </c>
      <c r="FE45" s="1">
        <v>0</v>
      </c>
      <c r="FG45" s="1">
        <v>0</v>
      </c>
      <c r="FH45" s="1">
        <v>0</v>
      </c>
      <c r="FK45" s="1">
        <v>0</v>
      </c>
      <c r="FL45" s="1">
        <v>0</v>
      </c>
      <c r="FM45" s="1">
        <v>0</v>
      </c>
      <c r="FN45" s="1">
        <v>0</v>
      </c>
      <c r="FO45" s="1">
        <f>SUM(FE45:FN45)</f>
        <v>0</v>
      </c>
      <c r="FP45" s="15">
        <f>AE45+BA45</f>
        <v>39091</v>
      </c>
      <c r="FQ45" s="15">
        <f>AP45+BL45+CS45+DZ45+FD45</f>
        <v>45955</v>
      </c>
      <c r="FR45" s="15">
        <f>AE45+AP45+BA45+BL45+CS45+DZ45+FD45+FO45</f>
        <v>85046</v>
      </c>
      <c r="FS45" s="1" t="s">
        <v>1298</v>
      </c>
      <c r="FU45" s="1" t="s">
        <v>1277</v>
      </c>
      <c r="FV45" s="1" t="s">
        <v>1278</v>
      </c>
      <c r="FW45" s="5"/>
      <c r="FX45" s="5"/>
      <c r="FY45" s="5"/>
      <c r="FZ45" s="5" t="s">
        <v>623</v>
      </c>
      <c r="GB45" s="1">
        <v>1093</v>
      </c>
      <c r="GC45" s="1">
        <v>0</v>
      </c>
      <c r="GD45" s="1">
        <v>0</v>
      </c>
      <c r="GE45" s="1">
        <v>81718</v>
      </c>
      <c r="GF45" s="1">
        <v>0</v>
      </c>
      <c r="GG45" s="1">
        <v>11116</v>
      </c>
      <c r="GH45" s="1">
        <v>147</v>
      </c>
      <c r="GJ45" s="1">
        <v>612</v>
      </c>
      <c r="GL45" s="1">
        <v>0</v>
      </c>
      <c r="GM45" s="1">
        <v>0</v>
      </c>
      <c r="GP45" s="1">
        <v>8</v>
      </c>
      <c r="GQ45" s="1">
        <v>5</v>
      </c>
      <c r="GR45" s="5">
        <v>0</v>
      </c>
      <c r="GS45" s="5">
        <v>5</v>
      </c>
      <c r="GT45" s="4">
        <v>5</v>
      </c>
      <c r="GU45" s="1">
        <v>4</v>
      </c>
      <c r="GV45" s="1">
        <f>GQ45+GU45</f>
        <v>9</v>
      </c>
      <c r="GW45" s="1">
        <v>2.4</v>
      </c>
      <c r="GX45" s="1">
        <v>19820</v>
      </c>
      <c r="GY45" s="1" t="s">
        <v>1172</v>
      </c>
      <c r="GZ45" s="1">
        <v>16993</v>
      </c>
      <c r="HA45" s="1">
        <v>18550</v>
      </c>
      <c r="HC45" s="1">
        <v>0</v>
      </c>
      <c r="HD45" s="1">
        <v>0</v>
      </c>
      <c r="HF45" s="1">
        <v>35543</v>
      </c>
      <c r="HI45" s="1">
        <v>5</v>
      </c>
      <c r="HJ45" s="1">
        <v>5</v>
      </c>
      <c r="HK45" s="1">
        <v>5</v>
      </c>
      <c r="HL45" s="1">
        <v>5</v>
      </c>
      <c r="HM45" s="1" t="s">
        <v>1277</v>
      </c>
      <c r="HX45" s="1" t="s">
        <v>1277</v>
      </c>
      <c r="HZ45" s="1">
        <v>305</v>
      </c>
      <c r="IA45" s="1">
        <v>6435</v>
      </c>
      <c r="IB45" s="1">
        <v>1</v>
      </c>
      <c r="IC45" s="1">
        <v>4</v>
      </c>
      <c r="ID45" s="1">
        <v>72</v>
      </c>
      <c r="IE45" s="1">
        <v>60.5</v>
      </c>
      <c r="IF45" s="1">
        <v>35</v>
      </c>
      <c r="IG45" s="1">
        <v>35</v>
      </c>
      <c r="IH45" s="1">
        <v>4</v>
      </c>
      <c r="II45" s="1">
        <v>0</v>
      </c>
      <c r="IJ45" s="1">
        <v>4</v>
      </c>
      <c r="IK45" s="1">
        <v>0</v>
      </c>
      <c r="IL45" s="1" t="s">
        <v>1277</v>
      </c>
      <c r="IO45" s="1" t="s">
        <v>1277</v>
      </c>
      <c r="IP45" s="1" t="s">
        <v>1277</v>
      </c>
      <c r="IR45" s="1">
        <v>15</v>
      </c>
      <c r="IS45" s="36">
        <f t="shared" si="42"/>
        <v>0.21902264656773981</v>
      </c>
      <c r="IT45" s="36">
        <f t="shared" si="43"/>
        <v>3.9978364649718975E-2</v>
      </c>
      <c r="IU45" s="36">
        <f t="shared" si="44"/>
        <v>0.24062272182113209</v>
      </c>
      <c r="IV45" s="36">
        <f t="shared" si="45"/>
        <v>9.9663711403240596E-2</v>
      </c>
      <c r="IW45" s="36">
        <f t="shared" si="46"/>
        <v>0.40071255555816854</v>
      </c>
      <c r="IX45" s="36">
        <f t="shared" si="47"/>
        <v>0</v>
      </c>
      <c r="IY45" s="36"/>
      <c r="IZ45" s="36">
        <f t="shared" si="48"/>
        <v>0</v>
      </c>
      <c r="JA45" s="36">
        <f t="shared" si="48"/>
        <v>0.45964536838887188</v>
      </c>
      <c r="JB45" s="36">
        <f t="shared" si="48"/>
        <v>0.54035463161112807</v>
      </c>
      <c r="JN45" s="43">
        <f t="shared" si="7"/>
        <v>1349.0346878306946</v>
      </c>
      <c r="JO45" s="1" t="str">
        <f t="shared" si="8"/>
        <v>Medium</v>
      </c>
    </row>
    <row r="46" spans="1:275" x14ac:dyDescent="0.2">
      <c r="A46" s="1" t="s">
        <v>860</v>
      </c>
      <c r="B46" s="1" t="s">
        <v>1202</v>
      </c>
      <c r="C46" s="76" t="s">
        <v>1409</v>
      </c>
      <c r="D46" s="14" t="s">
        <v>656</v>
      </c>
      <c r="E46">
        <v>4</v>
      </c>
      <c r="F46" s="46">
        <v>0.609375</v>
      </c>
      <c r="G46" s="46">
        <v>0.36651082677165353</v>
      </c>
      <c r="H46" s="46">
        <v>0.14000000000000001</v>
      </c>
      <c r="I46">
        <v>112.4</v>
      </c>
      <c r="J46">
        <v>11.1</v>
      </c>
      <c r="K46" s="42">
        <v>20140</v>
      </c>
      <c r="L46" s="54" t="s">
        <v>345</v>
      </c>
      <c r="M46" s="55">
        <v>12811.440380952399</v>
      </c>
      <c r="N46" s="46">
        <v>41046</v>
      </c>
      <c r="O46">
        <v>6</v>
      </c>
      <c r="P46">
        <v>60</v>
      </c>
      <c r="Q46">
        <v>620</v>
      </c>
      <c r="R46">
        <v>25</v>
      </c>
      <c r="S46">
        <v>30</v>
      </c>
      <c r="T46"/>
      <c r="U46" s="46">
        <v>40170</v>
      </c>
      <c r="V46" s="46"/>
      <c r="W46" s="46"/>
      <c r="X46" s="46"/>
      <c r="Y46" s="46"/>
      <c r="Z46" s="46"/>
      <c r="AA46" s="46"/>
      <c r="AB46" s="46"/>
      <c r="AC46" s="46"/>
      <c r="AD46" s="46"/>
      <c r="AE46" s="46">
        <f>IF(SUM(U46:AD46)&gt;0,SUM(U46:AD46),)</f>
        <v>40170</v>
      </c>
      <c r="AF46" s="46">
        <v>3500</v>
      </c>
      <c r="AG46" s="46"/>
      <c r="AH46" s="46"/>
      <c r="AI46" s="46"/>
      <c r="AJ46" s="46"/>
      <c r="AK46" s="46"/>
      <c r="AL46" s="46"/>
      <c r="AM46" s="46"/>
      <c r="AN46" s="46"/>
      <c r="AO46" s="46"/>
      <c r="AP46" s="46">
        <f>SUM(AF46:AO46)</f>
        <v>3500</v>
      </c>
      <c r="AQ46" s="46">
        <v>39887</v>
      </c>
      <c r="AR46" s="46"/>
      <c r="AS46" s="46"/>
      <c r="AT46" s="46"/>
      <c r="AU46" s="46"/>
      <c r="AV46" s="46"/>
      <c r="AW46" s="46"/>
      <c r="AX46" s="46"/>
      <c r="AY46" s="46"/>
      <c r="AZ46" s="46"/>
      <c r="BA46" s="46">
        <f>SUM(AQ46:AZ46)</f>
        <v>39887</v>
      </c>
      <c r="BB46" s="46">
        <v>11288</v>
      </c>
      <c r="BC46" s="46"/>
      <c r="BD46" s="46"/>
      <c r="BE46" s="46"/>
      <c r="BF46" s="46"/>
      <c r="BG46" s="46"/>
      <c r="BH46" s="47"/>
      <c r="BI46" s="47"/>
      <c r="BJ46" s="47"/>
      <c r="BK46" s="47"/>
      <c r="BL46" s="47">
        <f>IF(SUM(BB46:BK46)&gt;=0,SUM(BB46:BK46),"")</f>
        <v>11288</v>
      </c>
      <c r="BM46" s="46">
        <v>43710</v>
      </c>
      <c r="BN46" s="47"/>
      <c r="BO46" s="46"/>
      <c r="BP46" s="46"/>
      <c r="BQ46" s="46"/>
      <c r="BR46" s="46">
        <v>13964</v>
      </c>
      <c r="BS46" s="46"/>
      <c r="BT46" s="46"/>
      <c r="BU46" s="46"/>
      <c r="BV46" s="46"/>
      <c r="BW46" s="46">
        <f>SUM(BM46:BV46)</f>
        <v>57674</v>
      </c>
      <c r="BX46" s="46">
        <v>0</v>
      </c>
      <c r="BY46" s="47"/>
      <c r="BZ46" s="47"/>
      <c r="CA46" s="48"/>
      <c r="CB46" s="48"/>
      <c r="CC46" s="46"/>
      <c r="CD46" s="47"/>
      <c r="CE46" s="46"/>
      <c r="CF46" s="48"/>
      <c r="CG46" s="47"/>
      <c r="CH46" s="47">
        <f>SUM(BX46:CG46)</f>
        <v>0</v>
      </c>
      <c r="CI46" s="47">
        <f t="shared" ref="CI46:CS46" si="49">BM46+BX46</f>
        <v>43710</v>
      </c>
      <c r="CJ46" s="47">
        <f t="shared" si="49"/>
        <v>0</v>
      </c>
      <c r="CK46" s="47">
        <f t="shared" si="49"/>
        <v>0</v>
      </c>
      <c r="CL46" s="47">
        <f t="shared" si="49"/>
        <v>0</v>
      </c>
      <c r="CM46" s="47">
        <f t="shared" si="49"/>
        <v>0</v>
      </c>
      <c r="CN46" s="47">
        <f t="shared" si="49"/>
        <v>13964</v>
      </c>
      <c r="CO46" s="47">
        <f t="shared" si="49"/>
        <v>0</v>
      </c>
      <c r="CP46" s="47">
        <f t="shared" si="49"/>
        <v>0</v>
      </c>
      <c r="CQ46" s="47">
        <f t="shared" si="49"/>
        <v>0</v>
      </c>
      <c r="CR46" s="47">
        <f t="shared" si="49"/>
        <v>0</v>
      </c>
      <c r="CS46" s="47">
        <f t="shared" si="49"/>
        <v>57674</v>
      </c>
      <c r="CT46" s="48">
        <v>400</v>
      </c>
      <c r="CU46" s="46"/>
      <c r="CV46" s="46"/>
      <c r="CW46" s="47"/>
      <c r="CX46" s="47"/>
      <c r="CY46" s="47"/>
      <c r="CZ46" s="47"/>
      <c r="DA46" s="46"/>
      <c r="DB46" s="47"/>
      <c r="DC46" s="47"/>
      <c r="DD46" s="47">
        <f>SUM(CT46:DC46)</f>
        <v>400</v>
      </c>
      <c r="DE46" s="48">
        <v>0</v>
      </c>
      <c r="DF46" s="48"/>
      <c r="DG46" s="48"/>
      <c r="DH46" s="48"/>
      <c r="DI46" s="48"/>
      <c r="DJ46" s="48"/>
      <c r="DK46" s="48"/>
      <c r="DL46" s="48"/>
      <c r="DM46" s="48"/>
      <c r="DN46" s="48"/>
      <c r="DO46" s="48">
        <f>SUM(DE46:DN46)</f>
        <v>0</v>
      </c>
      <c r="DP46" s="48">
        <f t="shared" ref="DP46:DZ46" si="50">CT46+DE46</f>
        <v>400</v>
      </c>
      <c r="DQ46" s="48">
        <f t="shared" si="50"/>
        <v>0</v>
      </c>
      <c r="DR46" s="48">
        <f t="shared" si="50"/>
        <v>0</v>
      </c>
      <c r="DS46" s="48">
        <f t="shared" si="50"/>
        <v>0</v>
      </c>
      <c r="DT46" s="48">
        <f t="shared" si="50"/>
        <v>0</v>
      </c>
      <c r="DU46" s="48">
        <f t="shared" si="50"/>
        <v>0</v>
      </c>
      <c r="DV46" s="48">
        <f t="shared" si="50"/>
        <v>0</v>
      </c>
      <c r="DW46" s="48">
        <f t="shared" si="50"/>
        <v>0</v>
      </c>
      <c r="DX46" s="48">
        <f t="shared" si="50"/>
        <v>0</v>
      </c>
      <c r="DY46" s="48">
        <f t="shared" si="50"/>
        <v>0</v>
      </c>
      <c r="DZ46" s="48">
        <f t="shared" si="50"/>
        <v>400</v>
      </c>
      <c r="EA46" s="48">
        <v>0</v>
      </c>
      <c r="EB46" s="48"/>
      <c r="EC46" s="48"/>
      <c r="ED46" s="48"/>
      <c r="EE46" s="48"/>
      <c r="EF46" s="48"/>
      <c r="EG46" s="46"/>
      <c r="EH46" s="48"/>
      <c r="EI46" s="48"/>
      <c r="EJ46" s="48">
        <f>SUM(EA46:EI46)</f>
        <v>0</v>
      </c>
      <c r="EK46" s="48">
        <v>0</v>
      </c>
      <c r="EL46"/>
      <c r="EM46" s="48"/>
      <c r="EN46" s="48"/>
      <c r="EO46" s="46"/>
      <c r="EP46" s="48"/>
      <c r="EQ46" s="48"/>
      <c r="ER46" s="48"/>
      <c r="ES46" s="48"/>
      <c r="ET46" s="48">
        <f>SUM(EK46:ES46)</f>
        <v>0</v>
      </c>
      <c r="EU46" s="48">
        <f t="shared" ref="EU46:FD46" si="51">EA46+EK46</f>
        <v>0</v>
      </c>
      <c r="EV46" s="48">
        <f t="shared" si="51"/>
        <v>0</v>
      </c>
      <c r="EW46" s="48">
        <f t="shared" si="51"/>
        <v>0</v>
      </c>
      <c r="EX46" s="48">
        <f t="shared" si="51"/>
        <v>0</v>
      </c>
      <c r="EY46" s="48">
        <f t="shared" si="51"/>
        <v>0</v>
      </c>
      <c r="EZ46" s="48">
        <f t="shared" si="51"/>
        <v>0</v>
      </c>
      <c r="FA46" s="48">
        <f t="shared" si="51"/>
        <v>0</v>
      </c>
      <c r="FB46" s="48">
        <f t="shared" si="51"/>
        <v>0</v>
      </c>
      <c r="FC46" s="48">
        <f t="shared" si="51"/>
        <v>0</v>
      </c>
      <c r="FD46" s="48">
        <f t="shared" si="51"/>
        <v>0</v>
      </c>
      <c r="FE46" s="48">
        <v>0</v>
      </c>
      <c r="FF46" s="48"/>
      <c r="FG46" s="46"/>
      <c r="FH46" s="48"/>
      <c r="FI46" s="48"/>
      <c r="FJ46" s="48"/>
      <c r="FK46" s="48"/>
      <c r="FL46" s="48"/>
      <c r="FM46" s="48"/>
      <c r="FN46"/>
      <c r="FO46" s="48">
        <f>SUM(FE46:FN46)</f>
        <v>0</v>
      </c>
      <c r="FP46" s="46">
        <f>AE46+BA46</f>
        <v>80057</v>
      </c>
      <c r="FQ46" s="46">
        <f>AP46+BL46+CS46+DZ46+FD46</f>
        <v>72862</v>
      </c>
      <c r="FR46" s="46">
        <f>FP46+FQ46+FO46</f>
        <v>152919</v>
      </c>
      <c r="FS46" t="s">
        <v>1298</v>
      </c>
      <c r="FT46"/>
      <c r="FU46" t="s">
        <v>1277</v>
      </c>
      <c r="FV46" t="s">
        <v>1287</v>
      </c>
      <c r="FW46"/>
      <c r="FX46"/>
      <c r="FY46"/>
      <c r="FZ46" t="s">
        <v>357</v>
      </c>
      <c r="GA46">
        <v>681</v>
      </c>
      <c r="GB46">
        <v>819</v>
      </c>
      <c r="GC46">
        <v>0</v>
      </c>
      <c r="GD46">
        <v>0</v>
      </c>
      <c r="GE46" s="49">
        <v>82390</v>
      </c>
      <c r="GF46" s="47">
        <v>0</v>
      </c>
      <c r="GG46" s="49">
        <v>11111</v>
      </c>
      <c r="GH46">
        <v>134</v>
      </c>
      <c r="GI46">
        <v>0</v>
      </c>
      <c r="GJ46"/>
      <c r="GK46">
        <v>15</v>
      </c>
      <c r="GL46">
        <v>0</v>
      </c>
      <c r="GM46"/>
      <c r="GN46" t="s">
        <v>1277</v>
      </c>
      <c r="GO46"/>
      <c r="GP46">
        <v>5</v>
      </c>
      <c r="GQ46">
        <v>5</v>
      </c>
      <c r="GR46">
        <v>0</v>
      </c>
      <c r="GS46">
        <v>5</v>
      </c>
      <c r="GT46">
        <f>GR46+GS46</f>
        <v>5</v>
      </c>
      <c r="GU46">
        <v>4</v>
      </c>
      <c r="GV46">
        <f>GQ46+GU46</f>
        <v>9</v>
      </c>
      <c r="GW46" t="s">
        <v>358</v>
      </c>
      <c r="GX46" s="49">
        <v>17000</v>
      </c>
      <c r="GY46" s="49" t="s">
        <v>1150</v>
      </c>
      <c r="GZ46" s="49">
        <v>13537</v>
      </c>
      <c r="HA46" s="49">
        <v>17896</v>
      </c>
      <c r="HB46"/>
      <c r="HC46"/>
      <c r="HD46"/>
      <c r="HE46"/>
      <c r="HF46" s="49">
        <v>31433</v>
      </c>
      <c r="HG46">
        <v>18</v>
      </c>
      <c r="HH46">
        <v>0</v>
      </c>
      <c r="HI46"/>
      <c r="HJ46">
        <v>18</v>
      </c>
      <c r="HK46">
        <v>0</v>
      </c>
      <c r="HL46">
        <v>0</v>
      </c>
      <c r="HM46" t="s">
        <v>1277</v>
      </c>
      <c r="HN46"/>
      <c r="HO46"/>
      <c r="HP46"/>
      <c r="HQ46"/>
      <c r="HR46"/>
      <c r="HS46"/>
      <c r="HT46"/>
      <c r="HU46"/>
      <c r="HV46"/>
      <c r="HW46"/>
      <c r="HX46" t="s">
        <v>1277</v>
      </c>
      <c r="HY46"/>
      <c r="HZ46">
        <v>338</v>
      </c>
      <c r="IA46" s="49">
        <v>10000</v>
      </c>
      <c r="IB46">
        <v>1</v>
      </c>
      <c r="IC46">
        <v>5</v>
      </c>
      <c r="ID46"/>
      <c r="IE46">
        <v>60.5</v>
      </c>
      <c r="IF46">
        <v>42</v>
      </c>
      <c r="IG46">
        <v>40</v>
      </c>
      <c r="IH46">
        <v>108</v>
      </c>
      <c r="II46">
        <v>0</v>
      </c>
      <c r="IJ46">
        <v>108</v>
      </c>
      <c r="IK46">
        <v>0</v>
      </c>
      <c r="IL46" t="s">
        <v>1277</v>
      </c>
      <c r="IM46"/>
      <c r="IN46" t="s">
        <v>1277</v>
      </c>
      <c r="IO46" t="s">
        <v>1277</v>
      </c>
      <c r="IP46" t="s">
        <v>1277</v>
      </c>
      <c r="IQ46"/>
      <c r="IR46">
        <v>15</v>
      </c>
      <c r="IS46" s="36">
        <f>AE46/FR46</f>
        <v>0.26268808977301711</v>
      </c>
      <c r="IT46" s="36">
        <f>AP46/FR46</f>
        <v>2.2887934135064968E-2</v>
      </c>
      <c r="IU46" s="36">
        <f>BA46/FR46</f>
        <v>0.26083743681295324</v>
      </c>
      <c r="IV46" s="50">
        <f>BL46/FR46</f>
        <v>7.381685729046096E-2</v>
      </c>
      <c r="IW46" s="36">
        <f>CS46/FR46</f>
        <v>0.37715391808735343</v>
      </c>
      <c r="IX46" s="36">
        <f>DZ46/FR46</f>
        <v>2.6157639011502821E-3</v>
      </c>
      <c r="IY46" s="36">
        <f>FD46/FR46</f>
        <v>0</v>
      </c>
      <c r="IZ46" s="36">
        <f>FO46/FR46</f>
        <v>0</v>
      </c>
      <c r="JA46" s="36">
        <f>FP46/FR46</f>
        <v>0.5235255265859704</v>
      </c>
      <c r="JB46" s="36">
        <f>FQ46/FR46</f>
        <v>0.47647447341402965</v>
      </c>
      <c r="JC46" s="46">
        <v>72</v>
      </c>
      <c r="JD46" t="s">
        <v>1277</v>
      </c>
      <c r="JE46"/>
      <c r="JF46"/>
      <c r="JG46"/>
      <c r="JH46"/>
      <c r="JI46"/>
      <c r="JJ46"/>
      <c r="JK46"/>
      <c r="JL46"/>
      <c r="JM46"/>
      <c r="JN46" s="43">
        <f t="shared" si="7"/>
        <v>1423.4933756613777</v>
      </c>
      <c r="JO46" s="1" t="str">
        <f t="shared" si="8"/>
        <v>Medium</v>
      </c>
    </row>
    <row r="47" spans="1:275" x14ac:dyDescent="0.2">
      <c r="A47" s="1" t="s">
        <v>862</v>
      </c>
      <c r="B47" s="24" t="s">
        <v>1300</v>
      </c>
      <c r="C47" s="76" t="s">
        <v>1410</v>
      </c>
      <c r="D47" s="24" t="s">
        <v>655</v>
      </c>
      <c r="E47">
        <v>1</v>
      </c>
      <c r="F47" s="46">
        <v>0.81855010660980809</v>
      </c>
      <c r="G47" s="46">
        <v>0.47654584221748403</v>
      </c>
      <c r="H47" s="46">
        <v>0.16</v>
      </c>
      <c r="I47">
        <v>82.7</v>
      </c>
      <c r="J47">
        <v>67.3</v>
      </c>
      <c r="K47" s="24">
        <v>20060</v>
      </c>
      <c r="L47" s="24" t="s">
        <v>602</v>
      </c>
      <c r="M47" s="37">
        <v>2948.0119999999902</v>
      </c>
      <c r="N47" s="25">
        <v>28000</v>
      </c>
      <c r="O47" s="26">
        <v>2</v>
      </c>
      <c r="P47" s="26">
        <v>10</v>
      </c>
      <c r="Q47" s="26">
        <v>55</v>
      </c>
      <c r="R47" s="26">
        <v>0</v>
      </c>
      <c r="S47" s="26">
        <v>16</v>
      </c>
      <c r="T47" s="31" t="s">
        <v>1247</v>
      </c>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6"/>
      <c r="FT47" s="26" t="s">
        <v>753</v>
      </c>
      <c r="FU47" s="26" t="s">
        <v>1344</v>
      </c>
      <c r="FV47" s="26"/>
      <c r="FW47" s="26"/>
      <c r="FX47" s="26"/>
      <c r="FY47" s="26"/>
      <c r="FZ47" s="1" t="s">
        <v>1386</v>
      </c>
      <c r="GA47" s="25"/>
      <c r="GB47" s="25"/>
      <c r="GC47" s="25"/>
      <c r="GD47" s="25"/>
      <c r="GE47" s="25"/>
      <c r="GF47" s="25"/>
      <c r="GG47" s="25"/>
      <c r="GH47" s="25"/>
      <c r="GI47" s="25"/>
      <c r="GJ47" s="25"/>
      <c r="GK47" s="25"/>
      <c r="GL47" s="25"/>
      <c r="GM47" s="25"/>
      <c r="GN47" s="25"/>
      <c r="GO47" s="25"/>
      <c r="GP47" s="25">
        <v>0.5</v>
      </c>
      <c r="GQ47" s="25">
        <v>0.5</v>
      </c>
      <c r="GR47" s="27"/>
      <c r="GS47" s="27"/>
      <c r="GT47" s="28">
        <v>5</v>
      </c>
      <c r="GU47" s="28">
        <v>1.5</v>
      </c>
      <c r="GV47" s="25">
        <v>2</v>
      </c>
      <c r="GW47" s="25">
        <v>2</v>
      </c>
      <c r="GX47" s="25"/>
      <c r="GY47" s="26"/>
      <c r="GZ47" s="25"/>
      <c r="HA47" s="25"/>
      <c r="HB47" s="25"/>
      <c r="HC47" s="25"/>
      <c r="HD47" s="25"/>
      <c r="HE47" s="25"/>
      <c r="HF47" s="25"/>
      <c r="HG47" s="25"/>
      <c r="HH47" s="25"/>
      <c r="HI47" s="25">
        <v>0</v>
      </c>
      <c r="HJ47" s="25">
        <v>0</v>
      </c>
      <c r="HK47" s="25">
        <v>0</v>
      </c>
      <c r="HL47" s="25">
        <v>0</v>
      </c>
      <c r="HM47" s="25"/>
      <c r="HN47" s="25"/>
      <c r="HO47" s="25"/>
      <c r="HP47" s="25"/>
      <c r="HQ47" s="25"/>
      <c r="HR47" s="25"/>
      <c r="HS47" s="25"/>
      <c r="HT47" s="25"/>
      <c r="HU47" s="25"/>
      <c r="HV47" s="25"/>
      <c r="HW47" s="25"/>
      <c r="HX47" s="25"/>
      <c r="HY47" s="25"/>
      <c r="HZ47" s="25"/>
      <c r="IA47" s="25"/>
      <c r="IB47" s="25">
        <v>0</v>
      </c>
      <c r="IC47" s="25">
        <v>0</v>
      </c>
      <c r="ID47" s="25">
        <v>0</v>
      </c>
      <c r="IE47" s="25">
        <v>72</v>
      </c>
      <c r="IF47" s="25">
        <v>32</v>
      </c>
      <c r="IG47" s="25">
        <v>0</v>
      </c>
      <c r="IH47" s="25">
        <v>9</v>
      </c>
      <c r="II47" s="25">
        <v>0</v>
      </c>
      <c r="IJ47" s="25">
        <v>0</v>
      </c>
      <c r="IK47" s="25">
        <v>0</v>
      </c>
      <c r="IL47" s="25"/>
      <c r="IM47" s="25"/>
      <c r="IN47" s="25"/>
      <c r="IO47" s="25"/>
      <c r="IP47" s="25"/>
      <c r="IQ47" s="25"/>
      <c r="IR47" s="25">
        <v>0</v>
      </c>
      <c r="IS47" s="36" t="e">
        <f t="shared" ref="IS47:IS54" si="52">AE47/$FR47</f>
        <v>#DIV/0!</v>
      </c>
      <c r="IT47" s="36" t="e">
        <f t="shared" ref="IT47:IT54" si="53">AP47/$FR47</f>
        <v>#DIV/0!</v>
      </c>
      <c r="IU47" s="36" t="e">
        <f t="shared" ref="IU47:IU54" si="54">BA47/$FR47</f>
        <v>#DIV/0!</v>
      </c>
      <c r="IV47" s="36" t="e">
        <f t="shared" ref="IV47:IV54" si="55">BL47/$FR47</f>
        <v>#DIV/0!</v>
      </c>
      <c r="IW47" s="36" t="e">
        <f t="shared" ref="IW47:IW54" si="56">CS47/$FR47</f>
        <v>#DIV/0!</v>
      </c>
      <c r="IX47" s="36" t="e">
        <f t="shared" ref="IX47:IX54" si="57">DZ47/$FR47</f>
        <v>#DIV/0!</v>
      </c>
      <c r="IY47" s="36"/>
      <c r="IZ47" s="36" t="e">
        <f t="shared" ref="IZ47:JB54" si="58">FO47/$FR47</f>
        <v>#DIV/0!</v>
      </c>
      <c r="JA47" s="36" t="e">
        <f t="shared" si="58"/>
        <v>#DIV/0!</v>
      </c>
      <c r="JB47" s="36" t="e">
        <f t="shared" si="58"/>
        <v>#DIV/0!</v>
      </c>
      <c r="JN47" s="43">
        <f t="shared" si="7"/>
        <v>1474.0059999999951</v>
      </c>
      <c r="JO47" s="1" t="str">
        <f t="shared" si="8"/>
        <v>Small</v>
      </c>
    </row>
    <row r="48" spans="1:275" x14ac:dyDescent="0.2">
      <c r="A48" s="1" t="s">
        <v>862</v>
      </c>
      <c r="B48" s="24" t="s">
        <v>1300</v>
      </c>
      <c r="C48" s="76" t="s">
        <v>1410</v>
      </c>
      <c r="D48" s="24" t="s">
        <v>655</v>
      </c>
      <c r="E48">
        <v>1</v>
      </c>
      <c r="F48" s="46">
        <v>0.81855010660980809</v>
      </c>
      <c r="G48" s="46">
        <v>0.47654584221748403</v>
      </c>
      <c r="H48" s="46">
        <v>0.16</v>
      </c>
      <c r="I48">
        <v>82.7</v>
      </c>
      <c r="J48">
        <v>67.3</v>
      </c>
      <c r="K48" s="24">
        <v>20070</v>
      </c>
      <c r="L48" s="24" t="s">
        <v>603</v>
      </c>
      <c r="M48" s="34">
        <v>2866.6093333333251</v>
      </c>
      <c r="N48" s="25">
        <v>28000</v>
      </c>
      <c r="O48" s="26">
        <v>2</v>
      </c>
      <c r="P48" s="26">
        <v>10</v>
      </c>
      <c r="Q48" s="26">
        <v>55</v>
      </c>
      <c r="R48" s="26">
        <v>0</v>
      </c>
      <c r="S48" s="26">
        <v>16</v>
      </c>
      <c r="T48" s="31" t="s">
        <v>1247</v>
      </c>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6"/>
      <c r="FT48" s="26" t="s">
        <v>753</v>
      </c>
      <c r="FU48" s="26" t="s">
        <v>1344</v>
      </c>
      <c r="FV48" s="26"/>
      <c r="FW48" s="26"/>
      <c r="FX48" s="26"/>
      <c r="FY48" s="26"/>
      <c r="FZ48" s="1" t="s">
        <v>1386</v>
      </c>
      <c r="GA48" s="25"/>
      <c r="GB48" s="25"/>
      <c r="GC48" s="25"/>
      <c r="GD48" s="25"/>
      <c r="GE48" s="25"/>
      <c r="GF48" s="25"/>
      <c r="GG48" s="25"/>
      <c r="GH48" s="25"/>
      <c r="GI48" s="25">
        <v>0</v>
      </c>
      <c r="GJ48" s="25"/>
      <c r="GK48" s="25"/>
      <c r="GL48" s="25"/>
      <c r="GM48" s="25"/>
      <c r="GN48" s="25"/>
      <c r="GO48" s="25"/>
      <c r="GP48" s="25">
        <v>1</v>
      </c>
      <c r="GQ48" s="25">
        <v>0.5</v>
      </c>
      <c r="GR48" s="27"/>
      <c r="GS48" s="27"/>
      <c r="GT48" s="28">
        <v>5</v>
      </c>
      <c r="GU48" s="28">
        <v>1.5</v>
      </c>
      <c r="GV48" s="25">
        <v>2</v>
      </c>
      <c r="GW48" s="25">
        <v>1.5</v>
      </c>
      <c r="GX48" s="25"/>
      <c r="GY48" s="26"/>
      <c r="GZ48" s="25"/>
      <c r="HA48" s="25"/>
      <c r="HB48" s="25"/>
      <c r="HC48" s="25"/>
      <c r="HD48" s="25"/>
      <c r="HE48" s="25"/>
      <c r="HF48" s="25"/>
      <c r="HG48" s="25"/>
      <c r="HH48" s="25"/>
      <c r="HI48" s="25">
        <v>0</v>
      </c>
      <c r="HJ48" s="25">
        <v>0</v>
      </c>
      <c r="HK48" s="25">
        <v>0</v>
      </c>
      <c r="HL48" s="25">
        <v>0</v>
      </c>
      <c r="HM48" s="25"/>
      <c r="HN48" s="25"/>
      <c r="HO48" s="25"/>
      <c r="HP48" s="25"/>
      <c r="HQ48" s="25"/>
      <c r="HR48" s="25"/>
      <c r="HS48" s="25"/>
      <c r="HT48" s="25"/>
      <c r="HU48" s="25"/>
      <c r="HV48" s="25"/>
      <c r="HW48" s="25"/>
      <c r="HX48" s="25"/>
      <c r="HY48" s="25"/>
      <c r="HZ48" s="25"/>
      <c r="IA48" s="25"/>
      <c r="IB48" s="25">
        <v>0</v>
      </c>
      <c r="IC48" s="25">
        <v>0</v>
      </c>
      <c r="ID48" s="25">
        <v>0</v>
      </c>
      <c r="IE48" s="25">
        <v>72</v>
      </c>
      <c r="IF48" s="25">
        <v>32</v>
      </c>
      <c r="IG48" s="25">
        <v>0</v>
      </c>
      <c r="IH48" s="25">
        <v>9</v>
      </c>
      <c r="II48" s="25">
        <v>0</v>
      </c>
      <c r="IJ48" s="25">
        <v>0</v>
      </c>
      <c r="IK48" s="25">
        <v>0</v>
      </c>
      <c r="IL48" s="25"/>
      <c r="IM48" s="25"/>
      <c r="IN48" s="25"/>
      <c r="IO48" s="25"/>
      <c r="IP48" s="25"/>
      <c r="IQ48" s="25"/>
      <c r="IR48" s="25"/>
      <c r="IS48" s="36" t="e">
        <f t="shared" si="52"/>
        <v>#DIV/0!</v>
      </c>
      <c r="IT48" s="36" t="e">
        <f t="shared" si="53"/>
        <v>#DIV/0!</v>
      </c>
      <c r="IU48" s="36" t="e">
        <f t="shared" si="54"/>
        <v>#DIV/0!</v>
      </c>
      <c r="IV48" s="36" t="e">
        <f t="shared" si="55"/>
        <v>#DIV/0!</v>
      </c>
      <c r="IW48" s="36" t="e">
        <f t="shared" si="56"/>
        <v>#DIV/0!</v>
      </c>
      <c r="IX48" s="36" t="e">
        <f t="shared" si="57"/>
        <v>#DIV/0!</v>
      </c>
      <c r="IY48" s="36"/>
      <c r="IZ48" s="36" t="e">
        <f t="shared" si="58"/>
        <v>#DIV/0!</v>
      </c>
      <c r="JA48" s="36" t="e">
        <f t="shared" si="58"/>
        <v>#DIV/0!</v>
      </c>
      <c r="JB48" s="36" t="e">
        <f t="shared" si="58"/>
        <v>#DIV/0!</v>
      </c>
      <c r="JN48" s="43">
        <f t="shared" si="7"/>
        <v>1433.3046666666626</v>
      </c>
      <c r="JO48" s="1" t="str">
        <f t="shared" si="8"/>
        <v>Small</v>
      </c>
    </row>
    <row r="49" spans="1:275" x14ac:dyDescent="0.2">
      <c r="A49" s="14" t="s">
        <v>862</v>
      </c>
      <c r="B49" s="14" t="s">
        <v>1300</v>
      </c>
      <c r="C49" s="76" t="s">
        <v>1410</v>
      </c>
      <c r="D49" s="24" t="s">
        <v>655</v>
      </c>
      <c r="E49">
        <v>1</v>
      </c>
      <c r="F49" s="46">
        <v>0.81855010660980809</v>
      </c>
      <c r="G49" s="46">
        <v>0.47654584221748403</v>
      </c>
      <c r="H49" s="46">
        <v>0.16</v>
      </c>
      <c r="I49">
        <v>82.7</v>
      </c>
      <c r="J49">
        <v>67.3</v>
      </c>
      <c r="K49" s="14">
        <v>20080</v>
      </c>
      <c r="L49" s="14" t="s">
        <v>604</v>
      </c>
      <c r="M49" s="35">
        <v>2826.985904761892</v>
      </c>
      <c r="N49" s="15">
        <v>28000</v>
      </c>
      <c r="O49" s="15">
        <v>7</v>
      </c>
      <c r="P49" s="15">
        <v>35</v>
      </c>
      <c r="Q49" s="15">
        <v>200</v>
      </c>
      <c r="R49" s="15">
        <v>0</v>
      </c>
      <c r="S49" s="15">
        <v>23</v>
      </c>
      <c r="T49" s="32" t="s">
        <v>863</v>
      </c>
      <c r="U49" s="15">
        <v>28062.78</v>
      </c>
      <c r="V49" s="15"/>
      <c r="W49" s="15"/>
      <c r="X49" s="15"/>
      <c r="Y49" s="15"/>
      <c r="Z49" s="15"/>
      <c r="AA49" s="15"/>
      <c r="AB49" s="15"/>
      <c r="AC49" s="15"/>
      <c r="AD49" s="15"/>
      <c r="AE49" s="15">
        <v>28062.78</v>
      </c>
      <c r="AF49" s="15"/>
      <c r="AG49" s="15"/>
      <c r="AH49" s="15"/>
      <c r="AI49" s="15"/>
      <c r="AJ49" s="15"/>
      <c r="AK49" s="15">
        <v>10823.31</v>
      </c>
      <c r="AL49" s="15"/>
      <c r="AM49" s="15"/>
      <c r="AN49" s="15"/>
      <c r="AO49" s="15">
        <v>4963.0600000000004</v>
      </c>
      <c r="AP49" s="15">
        <v>15786.87</v>
      </c>
      <c r="AQ49" s="15">
        <v>14317</v>
      </c>
      <c r="AR49" s="15"/>
      <c r="AS49" s="15"/>
      <c r="AT49" s="15"/>
      <c r="AU49" s="15"/>
      <c r="AV49" s="15"/>
      <c r="AW49" s="15"/>
      <c r="AX49" s="15"/>
      <c r="AY49" s="15"/>
      <c r="AZ49" s="15"/>
      <c r="BA49" s="15">
        <v>14317</v>
      </c>
      <c r="BB49" s="15">
        <v>3962.22</v>
      </c>
      <c r="BC49" s="15"/>
      <c r="BD49" s="15"/>
      <c r="BE49" s="15"/>
      <c r="BF49" s="15"/>
      <c r="BG49" s="15"/>
      <c r="BH49" s="15"/>
      <c r="BI49" s="15"/>
      <c r="BJ49" s="15"/>
      <c r="BK49" s="15"/>
      <c r="BL49" s="15">
        <v>3962.22</v>
      </c>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v>12747.84</v>
      </c>
      <c r="CQ49" s="15"/>
      <c r="CR49" s="15"/>
      <c r="CS49" s="15">
        <v>12747.84</v>
      </c>
      <c r="CT49" s="15"/>
      <c r="CU49" s="15"/>
      <c r="CV49" s="15"/>
      <c r="CW49" s="15"/>
      <c r="CX49" s="15"/>
      <c r="CY49" s="15"/>
      <c r="CZ49" s="15"/>
      <c r="DA49" s="15"/>
      <c r="DB49" s="15"/>
      <c r="DC49" s="15"/>
      <c r="DD49" s="15"/>
      <c r="DE49" s="15"/>
      <c r="DF49" s="15"/>
      <c r="DG49" s="15"/>
      <c r="DH49" s="15"/>
      <c r="DI49" s="15"/>
      <c r="DJ49" s="15"/>
      <c r="DK49" s="15"/>
      <c r="DL49" s="15"/>
      <c r="DM49" s="15"/>
      <c r="DN49" s="15"/>
      <c r="DO49" s="15"/>
      <c r="DP49" s="15">
        <v>3385.19</v>
      </c>
      <c r="DQ49" s="15"/>
      <c r="DR49" s="15"/>
      <c r="DS49" s="15"/>
      <c r="DT49" s="15"/>
      <c r="DU49" s="15"/>
      <c r="DV49" s="15"/>
      <c r="DW49" s="15"/>
      <c r="DX49" s="15"/>
      <c r="DY49" s="15"/>
      <c r="DZ49" s="15">
        <v>3385.19</v>
      </c>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v>36.64</v>
      </c>
      <c r="FF49" s="15"/>
      <c r="FG49" s="15"/>
      <c r="FH49" s="15"/>
      <c r="FI49" s="15"/>
      <c r="FJ49" s="15"/>
      <c r="FK49" s="15"/>
      <c r="FL49" s="15"/>
      <c r="FM49" s="15"/>
      <c r="FN49" s="15"/>
      <c r="FO49" s="15">
        <v>36.64</v>
      </c>
      <c r="FP49" s="15">
        <v>46342</v>
      </c>
      <c r="FQ49" s="15">
        <v>31919.899999999998</v>
      </c>
      <c r="FR49" s="15">
        <v>78298.539999999994</v>
      </c>
      <c r="FS49" s="14"/>
      <c r="FT49" s="14" t="s">
        <v>1282</v>
      </c>
      <c r="FU49" s="14" t="s">
        <v>1281</v>
      </c>
      <c r="FV49" s="14"/>
      <c r="FW49" s="14"/>
      <c r="FX49" s="26"/>
      <c r="FY49" s="26"/>
      <c r="FZ49" s="1" t="s">
        <v>864</v>
      </c>
      <c r="GA49" s="15">
        <v>588</v>
      </c>
      <c r="GB49" s="15">
        <v>588</v>
      </c>
      <c r="GC49" s="15">
        <v>13</v>
      </c>
      <c r="GD49" s="15">
        <v>13</v>
      </c>
      <c r="GE49" s="15">
        <v>41000</v>
      </c>
      <c r="GF49" s="15">
        <v>100</v>
      </c>
      <c r="GG49" s="15">
        <v>189</v>
      </c>
      <c r="GH49" s="15">
        <v>164</v>
      </c>
      <c r="GI49" s="15"/>
      <c r="GJ49" s="15">
        <v>48</v>
      </c>
      <c r="GK49" s="15">
        <v>7</v>
      </c>
      <c r="GL49" s="15">
        <v>7</v>
      </c>
      <c r="GM49" s="15">
        <v>317</v>
      </c>
      <c r="GN49" s="15"/>
      <c r="GO49" s="15"/>
      <c r="GP49" s="21">
        <v>1</v>
      </c>
      <c r="GQ49" s="21">
        <v>1</v>
      </c>
      <c r="GR49" s="22"/>
      <c r="GS49" s="22"/>
      <c r="GT49" s="23">
        <v>5</v>
      </c>
      <c r="GU49" s="23">
        <v>4</v>
      </c>
      <c r="GV49" s="21">
        <v>5</v>
      </c>
      <c r="GW49" s="21">
        <v>2</v>
      </c>
      <c r="GX49" s="15">
        <v>530</v>
      </c>
      <c r="GY49" s="14" t="s">
        <v>1230</v>
      </c>
      <c r="GZ49" s="15">
        <v>6138</v>
      </c>
      <c r="HA49" s="15">
        <v>2592</v>
      </c>
      <c r="HB49" s="15">
        <v>2700</v>
      </c>
      <c r="HC49" s="15">
        <v>511</v>
      </c>
      <c r="HD49" s="15"/>
      <c r="HE49" s="15">
        <v>0</v>
      </c>
      <c r="HF49" s="15">
        <v>11941</v>
      </c>
      <c r="HG49" s="15"/>
      <c r="HH49" s="15"/>
      <c r="HI49" s="15">
        <v>0</v>
      </c>
      <c r="HJ49" s="15">
        <v>0</v>
      </c>
      <c r="HK49" s="15">
        <v>0</v>
      </c>
      <c r="HL49" s="15">
        <v>0</v>
      </c>
      <c r="HM49" s="15"/>
      <c r="HN49" s="15"/>
      <c r="HO49" s="15"/>
      <c r="HP49" s="15"/>
      <c r="HQ49" s="15"/>
      <c r="HR49" s="15"/>
      <c r="HS49" s="15"/>
      <c r="HT49" s="15"/>
      <c r="HU49" s="15"/>
      <c r="HV49" s="15"/>
      <c r="HW49" s="15"/>
      <c r="HX49" s="15"/>
      <c r="HY49" s="15"/>
      <c r="HZ49" s="15">
        <v>44</v>
      </c>
      <c r="IA49" s="15">
        <v>528</v>
      </c>
      <c r="IB49" s="14">
        <v>0</v>
      </c>
      <c r="IC49" s="14">
        <v>0</v>
      </c>
      <c r="ID49" s="15">
        <v>0</v>
      </c>
      <c r="IE49" s="14">
        <v>65</v>
      </c>
      <c r="IF49" s="14">
        <v>32</v>
      </c>
      <c r="IG49" s="14">
        <v>32</v>
      </c>
      <c r="IH49" s="14">
        <v>5</v>
      </c>
      <c r="II49" s="14">
        <v>0</v>
      </c>
      <c r="IJ49" s="14">
        <v>5</v>
      </c>
      <c r="IK49" s="14">
        <v>0</v>
      </c>
      <c r="IL49" s="14"/>
      <c r="IM49" s="14"/>
      <c r="IN49" s="14"/>
      <c r="IO49" s="14"/>
      <c r="IP49" s="14"/>
      <c r="IQ49" s="15">
        <v>47205</v>
      </c>
      <c r="IR49" s="15">
        <v>3</v>
      </c>
      <c r="IS49" s="36">
        <f t="shared" si="52"/>
        <v>0.3584074492321313</v>
      </c>
      <c r="IT49" s="36">
        <f t="shared" si="53"/>
        <v>0.20162406604261079</v>
      </c>
      <c r="IU49" s="36">
        <f t="shared" si="54"/>
        <v>0.18285142992449158</v>
      </c>
      <c r="IV49" s="36">
        <f t="shared" si="55"/>
        <v>5.0604008708208352E-2</v>
      </c>
      <c r="IW49" s="36">
        <f t="shared" si="56"/>
        <v>0.16281069864137954</v>
      </c>
      <c r="IX49" s="36">
        <f t="shared" si="57"/>
        <v>4.323439491975202E-2</v>
      </c>
      <c r="IY49" s="36"/>
      <c r="IZ49" s="36">
        <f t="shared" si="58"/>
        <v>4.6795253142651195E-4</v>
      </c>
      <c r="JA49" s="36">
        <f t="shared" si="58"/>
        <v>0.59186288786483121</v>
      </c>
      <c r="JB49" s="36">
        <f t="shared" si="58"/>
        <v>0.40766915960374228</v>
      </c>
      <c r="JN49" s="43">
        <f t="shared" si="7"/>
        <v>565.39718095237845</v>
      </c>
      <c r="JO49" s="1" t="str">
        <f t="shared" si="8"/>
        <v>Small</v>
      </c>
    </row>
    <row r="50" spans="1:275" x14ac:dyDescent="0.2">
      <c r="A50" s="14" t="s">
        <v>862</v>
      </c>
      <c r="B50" s="14" t="s">
        <v>1300</v>
      </c>
      <c r="C50" s="76" t="s">
        <v>1410</v>
      </c>
      <c r="D50" s="24" t="s">
        <v>655</v>
      </c>
      <c r="E50">
        <v>1</v>
      </c>
      <c r="F50" s="46">
        <v>0.81855010660980809</v>
      </c>
      <c r="G50" s="46">
        <v>0.47654584221748403</v>
      </c>
      <c r="H50" s="46">
        <v>0.16</v>
      </c>
      <c r="I50">
        <v>82.7</v>
      </c>
      <c r="J50">
        <v>67.3</v>
      </c>
      <c r="K50" s="14">
        <v>20090</v>
      </c>
      <c r="L50" s="14" t="s">
        <v>605</v>
      </c>
      <c r="M50" s="35">
        <v>3255.6396190476057</v>
      </c>
      <c r="N50" s="15">
        <v>28000</v>
      </c>
      <c r="O50" s="15">
        <v>7</v>
      </c>
      <c r="P50" s="15">
        <v>35</v>
      </c>
      <c r="Q50" s="15">
        <v>200</v>
      </c>
      <c r="R50" s="15">
        <v>0</v>
      </c>
      <c r="S50" s="15">
        <v>23</v>
      </c>
      <c r="T50" s="32" t="s">
        <v>863</v>
      </c>
      <c r="U50" s="15">
        <v>25004.05</v>
      </c>
      <c r="V50" s="15"/>
      <c r="W50" s="15"/>
      <c r="X50" s="15"/>
      <c r="Y50" s="15"/>
      <c r="Z50" s="15"/>
      <c r="AA50" s="15"/>
      <c r="AB50" s="15"/>
      <c r="AC50" s="15"/>
      <c r="AD50" s="15"/>
      <c r="AE50" s="15">
        <v>25004.05</v>
      </c>
      <c r="AF50" s="15"/>
      <c r="AG50" s="15"/>
      <c r="AH50" s="15"/>
      <c r="AI50" s="15"/>
      <c r="AJ50" s="15"/>
      <c r="AK50" s="15">
        <v>0</v>
      </c>
      <c r="AL50" s="15"/>
      <c r="AM50" s="15"/>
      <c r="AN50" s="15"/>
      <c r="AO50" s="15">
        <v>127</v>
      </c>
      <c r="AP50" s="15">
        <v>127</v>
      </c>
      <c r="AQ50" s="15">
        <v>12769.57</v>
      </c>
      <c r="AR50" s="15"/>
      <c r="AS50" s="15"/>
      <c r="AT50" s="15"/>
      <c r="AU50" s="15"/>
      <c r="AV50" s="15"/>
      <c r="AW50" s="15"/>
      <c r="AX50" s="15"/>
      <c r="AY50" s="15"/>
      <c r="AZ50" s="15"/>
      <c r="BA50" s="15">
        <v>12769.57</v>
      </c>
      <c r="BB50" s="15">
        <v>0</v>
      </c>
      <c r="BC50" s="15"/>
      <c r="BD50" s="15"/>
      <c r="BE50" s="15"/>
      <c r="BF50" s="15"/>
      <c r="BG50" s="15"/>
      <c r="BH50" s="15"/>
      <c r="BI50" s="15"/>
      <c r="BJ50" s="15"/>
      <c r="BK50" s="15"/>
      <c r="BL50" s="15">
        <v>0</v>
      </c>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v>22932.76</v>
      </c>
      <c r="CQ50" s="15"/>
      <c r="CR50" s="15"/>
      <c r="CS50" s="15">
        <v>22932.76</v>
      </c>
      <c r="CT50" s="15"/>
      <c r="CU50" s="15"/>
      <c r="CV50" s="15"/>
      <c r="CW50" s="15"/>
      <c r="CX50" s="15"/>
      <c r="CY50" s="15"/>
      <c r="CZ50" s="15"/>
      <c r="DA50" s="15"/>
      <c r="DB50" s="15"/>
      <c r="DC50" s="15"/>
      <c r="DD50" s="15"/>
      <c r="DE50" s="15"/>
      <c r="DF50" s="15"/>
      <c r="DG50" s="15"/>
      <c r="DH50" s="15"/>
      <c r="DI50" s="15"/>
      <c r="DJ50" s="15"/>
      <c r="DK50" s="15"/>
      <c r="DL50" s="15"/>
      <c r="DM50" s="15"/>
      <c r="DN50" s="15"/>
      <c r="DO50" s="15"/>
      <c r="DP50" s="15">
        <v>6626.11</v>
      </c>
      <c r="DQ50" s="15"/>
      <c r="DR50" s="15"/>
      <c r="DS50" s="15"/>
      <c r="DT50" s="15"/>
      <c r="DU50" s="15"/>
      <c r="DV50" s="15"/>
      <c r="DW50" s="15"/>
      <c r="DX50" s="15"/>
      <c r="DY50" s="15"/>
      <c r="DZ50" s="15">
        <v>6626.11</v>
      </c>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v>0</v>
      </c>
      <c r="FF50" s="15"/>
      <c r="FG50" s="15"/>
      <c r="FH50" s="15"/>
      <c r="FI50" s="15"/>
      <c r="FJ50" s="15"/>
      <c r="FK50" s="15"/>
      <c r="FL50" s="15"/>
      <c r="FM50" s="15"/>
      <c r="FN50" s="15"/>
      <c r="FO50" s="15">
        <v>0</v>
      </c>
      <c r="FP50" s="15">
        <v>37773.619999999995</v>
      </c>
      <c r="FQ50" s="15">
        <v>29685.87</v>
      </c>
      <c r="FR50" s="15">
        <v>67459.489999999991</v>
      </c>
      <c r="FS50" s="14"/>
      <c r="FT50" s="14" t="s">
        <v>1282</v>
      </c>
      <c r="FU50" s="14" t="s">
        <v>1281</v>
      </c>
      <c r="FV50" s="14"/>
      <c r="FW50" s="14"/>
      <c r="FX50" s="14"/>
      <c r="FY50" s="14"/>
      <c r="FZ50" s="1" t="s">
        <v>864</v>
      </c>
      <c r="GA50" s="15">
        <v>348</v>
      </c>
      <c r="GB50" s="15">
        <v>348</v>
      </c>
      <c r="GC50" s="15">
        <v>38</v>
      </c>
      <c r="GD50" s="15">
        <v>38</v>
      </c>
      <c r="GE50" s="15">
        <v>41348</v>
      </c>
      <c r="GF50" s="15">
        <v>54</v>
      </c>
      <c r="GG50" s="15">
        <v>243</v>
      </c>
      <c r="GH50" s="15">
        <v>113</v>
      </c>
      <c r="GI50" s="15"/>
      <c r="GJ50" s="15">
        <v>48</v>
      </c>
      <c r="GK50" s="15">
        <v>15</v>
      </c>
      <c r="GL50" s="15">
        <v>15</v>
      </c>
      <c r="GM50" s="15">
        <v>332</v>
      </c>
      <c r="GN50" s="15"/>
      <c r="GO50" s="15"/>
      <c r="GP50" s="16">
        <v>1</v>
      </c>
      <c r="GQ50" s="16">
        <v>1</v>
      </c>
      <c r="GR50" s="17"/>
      <c r="GS50" s="17"/>
      <c r="GT50" s="18">
        <v>5</v>
      </c>
      <c r="GU50" s="18">
        <v>4</v>
      </c>
      <c r="GV50" s="16">
        <v>5</v>
      </c>
      <c r="GW50" s="16">
        <v>1</v>
      </c>
      <c r="GX50" s="15">
        <v>722</v>
      </c>
      <c r="GY50" s="14" t="s">
        <v>1230</v>
      </c>
      <c r="GZ50" s="15">
        <v>4582</v>
      </c>
      <c r="HA50" s="15">
        <v>4869</v>
      </c>
      <c r="HB50" s="15">
        <v>1032</v>
      </c>
      <c r="HC50" s="15">
        <v>582</v>
      </c>
      <c r="HD50" s="15"/>
      <c r="HE50" s="15">
        <v>0</v>
      </c>
      <c r="HF50" s="15">
        <v>11065</v>
      </c>
      <c r="HG50" s="15"/>
      <c r="HH50" s="15"/>
      <c r="HI50" s="15">
        <v>0</v>
      </c>
      <c r="HJ50" s="15">
        <v>0</v>
      </c>
      <c r="HK50" s="15">
        <v>0</v>
      </c>
      <c r="HL50" s="15">
        <v>0</v>
      </c>
      <c r="HM50" s="15"/>
      <c r="HN50" s="15"/>
      <c r="HO50" s="15"/>
      <c r="HP50" s="15"/>
      <c r="HQ50" s="15"/>
      <c r="HR50" s="15"/>
      <c r="HS50" s="15"/>
      <c r="HT50" s="15"/>
      <c r="HU50" s="15"/>
      <c r="HV50" s="15"/>
      <c r="HW50" s="15"/>
      <c r="HX50" s="15"/>
      <c r="HY50" s="15"/>
      <c r="HZ50" s="15">
        <v>50</v>
      </c>
      <c r="IA50" s="15">
        <v>720</v>
      </c>
      <c r="IB50" s="15">
        <v>0</v>
      </c>
      <c r="IC50" s="15">
        <v>0</v>
      </c>
      <c r="ID50" s="15">
        <v>0</v>
      </c>
      <c r="IE50" s="14">
        <v>65</v>
      </c>
      <c r="IF50" s="14">
        <v>32</v>
      </c>
      <c r="IG50" s="14">
        <v>32</v>
      </c>
      <c r="IH50" s="14">
        <v>5</v>
      </c>
      <c r="II50" s="14">
        <v>0</v>
      </c>
      <c r="IJ50" s="14">
        <v>5</v>
      </c>
      <c r="IK50" s="14">
        <v>0</v>
      </c>
      <c r="IL50" s="14"/>
      <c r="IM50" s="14"/>
      <c r="IN50" s="14"/>
      <c r="IO50" s="14"/>
      <c r="IP50" s="14"/>
      <c r="IQ50" s="20">
        <v>55111</v>
      </c>
      <c r="IR50" s="20">
        <v>3</v>
      </c>
      <c r="IS50" s="36">
        <f t="shared" si="52"/>
        <v>0.37065281697208208</v>
      </c>
      <c r="IT50" s="36">
        <f t="shared" si="53"/>
        <v>1.8826113271831735E-3</v>
      </c>
      <c r="IU50" s="36">
        <f t="shared" si="54"/>
        <v>0.18929241830912155</v>
      </c>
      <c r="IV50" s="36">
        <f t="shared" si="55"/>
        <v>0</v>
      </c>
      <c r="IW50" s="36">
        <f t="shared" si="56"/>
        <v>0.33994861212262356</v>
      </c>
      <c r="IX50" s="36">
        <f t="shared" si="57"/>
        <v>9.8223541268989745E-2</v>
      </c>
      <c r="IY50" s="36"/>
      <c r="IZ50" s="36">
        <f t="shared" si="58"/>
        <v>0</v>
      </c>
      <c r="JA50" s="36">
        <f t="shared" si="58"/>
        <v>0.55994523528120355</v>
      </c>
      <c r="JB50" s="36">
        <f t="shared" si="58"/>
        <v>0.44005476471879645</v>
      </c>
      <c r="JN50" s="43">
        <f t="shared" si="7"/>
        <v>651.12792380952112</v>
      </c>
      <c r="JO50" s="1" t="str">
        <f t="shared" si="8"/>
        <v>Small</v>
      </c>
    </row>
    <row r="51" spans="1:275" x14ac:dyDescent="0.2">
      <c r="A51" s="14" t="s">
        <v>862</v>
      </c>
      <c r="B51" s="14" t="s">
        <v>1300</v>
      </c>
      <c r="C51" s="76" t="s">
        <v>1410</v>
      </c>
      <c r="D51" s="24" t="s">
        <v>655</v>
      </c>
      <c r="E51">
        <v>1</v>
      </c>
      <c r="F51" s="46">
        <v>0.81855010660980809</v>
      </c>
      <c r="G51" s="46">
        <v>0.47654584221748403</v>
      </c>
      <c r="H51" s="46">
        <v>0.16</v>
      </c>
      <c r="I51">
        <v>82.7</v>
      </c>
      <c r="J51">
        <v>67.3</v>
      </c>
      <c r="K51" s="14">
        <v>20100</v>
      </c>
      <c r="L51" s="14" t="s">
        <v>606</v>
      </c>
      <c r="M51" s="35">
        <v>4402.5853333333216</v>
      </c>
      <c r="N51" s="15">
        <v>28000</v>
      </c>
      <c r="O51" s="15">
        <v>7</v>
      </c>
      <c r="P51" s="15">
        <v>35</v>
      </c>
      <c r="Q51" s="15">
        <v>200</v>
      </c>
      <c r="R51" s="15">
        <v>0</v>
      </c>
      <c r="S51" s="15">
        <v>23</v>
      </c>
      <c r="T51" s="32" t="s">
        <v>863</v>
      </c>
      <c r="U51" s="15">
        <v>7825.62</v>
      </c>
      <c r="V51" s="15"/>
      <c r="W51" s="15"/>
      <c r="X51" s="15"/>
      <c r="Y51" s="15"/>
      <c r="Z51" s="15"/>
      <c r="AA51" s="15"/>
      <c r="AB51" s="15"/>
      <c r="AC51" s="15"/>
      <c r="AD51" s="15"/>
      <c r="AE51" s="15">
        <v>7825.62</v>
      </c>
      <c r="AF51" s="15">
        <v>0</v>
      </c>
      <c r="AG51" s="15"/>
      <c r="AH51" s="15">
        <v>0</v>
      </c>
      <c r="AI51" s="15">
        <v>0</v>
      </c>
      <c r="AJ51" s="15">
        <v>0</v>
      </c>
      <c r="AK51" s="15">
        <v>0</v>
      </c>
      <c r="AL51" s="15"/>
      <c r="AM51" s="15"/>
      <c r="AN51" s="15">
        <v>0</v>
      </c>
      <c r="AO51" s="15">
        <v>0</v>
      </c>
      <c r="AP51" s="15">
        <v>0</v>
      </c>
      <c r="AQ51" s="15">
        <v>7540.61</v>
      </c>
      <c r="AR51" s="15"/>
      <c r="AS51" s="15"/>
      <c r="AT51" s="15"/>
      <c r="AU51" s="15"/>
      <c r="AV51" s="15"/>
      <c r="AW51" s="15"/>
      <c r="AX51" s="15"/>
      <c r="AY51" s="15"/>
      <c r="AZ51" s="15"/>
      <c r="BA51" s="15">
        <v>7540.61</v>
      </c>
      <c r="BB51" s="15">
        <v>0</v>
      </c>
      <c r="BC51" s="15"/>
      <c r="BD51" s="15"/>
      <c r="BE51" s="15"/>
      <c r="BF51" s="15"/>
      <c r="BG51" s="15"/>
      <c r="BH51" s="15"/>
      <c r="BI51" s="15"/>
      <c r="BJ51" s="15"/>
      <c r="BK51" s="15"/>
      <c r="BL51" s="15">
        <v>0</v>
      </c>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v>17246.48</v>
      </c>
      <c r="CQ51" s="15"/>
      <c r="CR51" s="15"/>
      <c r="CS51" s="15">
        <v>17246.48</v>
      </c>
      <c r="CT51" s="15"/>
      <c r="CU51" s="15"/>
      <c r="CV51" s="15"/>
      <c r="CW51" s="15"/>
      <c r="CX51" s="15"/>
      <c r="CY51" s="15"/>
      <c r="CZ51" s="15"/>
      <c r="DA51" s="15"/>
      <c r="DB51" s="15"/>
      <c r="DC51" s="15"/>
      <c r="DD51" s="15"/>
      <c r="DE51" s="15"/>
      <c r="DF51" s="15"/>
      <c r="DG51" s="15"/>
      <c r="DH51" s="15"/>
      <c r="DI51" s="15"/>
      <c r="DJ51" s="15"/>
      <c r="DK51" s="15"/>
      <c r="DL51" s="15"/>
      <c r="DM51" s="15"/>
      <c r="DN51" s="15"/>
      <c r="DO51" s="15"/>
      <c r="DP51" s="15">
        <v>6236.11</v>
      </c>
      <c r="DQ51" s="15"/>
      <c r="DR51" s="15"/>
      <c r="DS51" s="15"/>
      <c r="DT51" s="15"/>
      <c r="DU51" s="15"/>
      <c r="DV51" s="15"/>
      <c r="DW51" s="15"/>
      <c r="DX51" s="15"/>
      <c r="DY51" s="15"/>
      <c r="DZ51" s="15">
        <v>6236.11</v>
      </c>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v>0</v>
      </c>
      <c r="FF51" s="15"/>
      <c r="FG51" s="15"/>
      <c r="FH51" s="15"/>
      <c r="FI51" s="15"/>
      <c r="FJ51" s="15"/>
      <c r="FK51" s="15"/>
      <c r="FL51" s="15"/>
      <c r="FM51" s="15"/>
      <c r="FN51" s="15"/>
      <c r="FO51" s="15">
        <v>0</v>
      </c>
      <c r="FP51" s="15">
        <v>15366.23</v>
      </c>
      <c r="FQ51" s="15">
        <v>23482.59</v>
      </c>
      <c r="FR51" s="15">
        <v>38848.82</v>
      </c>
      <c r="FS51" s="14"/>
      <c r="FT51" s="14" t="s">
        <v>1282</v>
      </c>
      <c r="FU51" s="14" t="s">
        <v>1281</v>
      </c>
      <c r="FV51" s="14"/>
      <c r="FW51" s="14"/>
      <c r="FX51" s="14"/>
      <c r="FY51" s="14"/>
      <c r="FZ51" s="1" t="s">
        <v>864</v>
      </c>
      <c r="GA51" s="15">
        <v>252</v>
      </c>
      <c r="GB51" s="15">
        <v>252</v>
      </c>
      <c r="GC51" s="15">
        <v>51</v>
      </c>
      <c r="GD51" s="15">
        <v>51</v>
      </c>
      <c r="GE51" s="15">
        <v>41600</v>
      </c>
      <c r="GF51" s="15">
        <v>0</v>
      </c>
      <c r="GG51" s="15">
        <v>243</v>
      </c>
      <c r="GH51" s="15">
        <v>42</v>
      </c>
      <c r="GI51" s="15">
        <v>0</v>
      </c>
      <c r="GJ51" s="15">
        <v>48</v>
      </c>
      <c r="GK51" s="15">
        <v>12</v>
      </c>
      <c r="GL51" s="15">
        <v>12</v>
      </c>
      <c r="GM51" s="15">
        <v>344</v>
      </c>
      <c r="GN51" s="15"/>
      <c r="GO51" s="15"/>
      <c r="GP51" s="16">
        <v>1</v>
      </c>
      <c r="GQ51" s="16">
        <v>1</v>
      </c>
      <c r="GR51" s="17"/>
      <c r="GS51" s="17"/>
      <c r="GT51" s="18">
        <v>3</v>
      </c>
      <c r="GU51" s="18">
        <v>2</v>
      </c>
      <c r="GV51" s="16">
        <v>3</v>
      </c>
      <c r="GW51" s="16">
        <v>0</v>
      </c>
      <c r="GX51" s="15">
        <v>904</v>
      </c>
      <c r="GY51" s="14" t="s">
        <v>1230</v>
      </c>
      <c r="GZ51" s="15">
        <v>6939</v>
      </c>
      <c r="HA51" s="15">
        <v>4700</v>
      </c>
      <c r="HB51" s="15">
        <v>356</v>
      </c>
      <c r="HC51" s="15">
        <v>87</v>
      </c>
      <c r="HD51" s="15"/>
      <c r="HE51" s="15">
        <v>0</v>
      </c>
      <c r="HF51" s="15">
        <v>12092</v>
      </c>
      <c r="HG51" s="15"/>
      <c r="HH51" s="15"/>
      <c r="HI51" s="15">
        <v>0</v>
      </c>
      <c r="HJ51" s="15">
        <v>0</v>
      </c>
      <c r="HK51" s="15">
        <v>0</v>
      </c>
      <c r="HL51" s="15">
        <v>0</v>
      </c>
      <c r="HM51" s="15"/>
      <c r="HN51" s="15"/>
      <c r="HO51" s="15"/>
      <c r="HP51" s="15"/>
      <c r="HQ51" s="15"/>
      <c r="HR51" s="15"/>
      <c r="HS51" s="15"/>
      <c r="HT51" s="15"/>
      <c r="HU51" s="15"/>
      <c r="HV51" s="15"/>
      <c r="HW51" s="15"/>
      <c r="HX51" s="15"/>
      <c r="HY51" s="15"/>
      <c r="HZ51" s="15">
        <v>41</v>
      </c>
      <c r="IA51" s="15">
        <v>902</v>
      </c>
      <c r="IB51" s="15">
        <v>0</v>
      </c>
      <c r="IC51" s="15">
        <v>0</v>
      </c>
      <c r="ID51" s="15">
        <v>0</v>
      </c>
      <c r="IE51" s="14">
        <v>65</v>
      </c>
      <c r="IF51" s="14">
        <v>32</v>
      </c>
      <c r="IG51" s="14">
        <v>32</v>
      </c>
      <c r="IH51" s="14">
        <v>5</v>
      </c>
      <c r="II51" s="14">
        <v>0</v>
      </c>
      <c r="IJ51" s="14">
        <v>5</v>
      </c>
      <c r="IK51" s="14">
        <v>0</v>
      </c>
      <c r="IL51" s="14"/>
      <c r="IM51" s="14"/>
      <c r="IN51" s="14"/>
      <c r="IO51" s="14"/>
      <c r="IP51" s="14"/>
      <c r="IQ51" s="15">
        <v>74694</v>
      </c>
      <c r="IR51" s="15">
        <v>3</v>
      </c>
      <c r="IS51" s="36">
        <f t="shared" si="52"/>
        <v>0.20143777854771394</v>
      </c>
      <c r="IT51" s="36">
        <f t="shared" si="53"/>
        <v>0</v>
      </c>
      <c r="IU51" s="36">
        <f t="shared" si="54"/>
        <v>0.19410139098175955</v>
      </c>
      <c r="IV51" s="36">
        <f t="shared" si="55"/>
        <v>0</v>
      </c>
      <c r="IW51" s="36">
        <f t="shared" si="56"/>
        <v>0.44393832296579405</v>
      </c>
      <c r="IX51" s="36">
        <f t="shared" si="57"/>
        <v>0.16052250750473243</v>
      </c>
      <c r="IY51" s="36"/>
      <c r="IZ51" s="36">
        <f t="shared" si="58"/>
        <v>0</v>
      </c>
      <c r="JA51" s="36">
        <f t="shared" si="58"/>
        <v>0.39553916952947349</v>
      </c>
      <c r="JB51" s="36">
        <f t="shared" si="58"/>
        <v>0.60446083047052657</v>
      </c>
      <c r="JN51" s="43">
        <f t="shared" si="7"/>
        <v>1467.5284444444405</v>
      </c>
      <c r="JO51" s="1" t="str">
        <f t="shared" si="8"/>
        <v>Small</v>
      </c>
    </row>
    <row r="52" spans="1:275" x14ac:dyDescent="0.2">
      <c r="A52" s="1" t="s">
        <v>862</v>
      </c>
      <c r="B52" s="1" t="s">
        <v>1300</v>
      </c>
      <c r="C52" s="76" t="s">
        <v>1410</v>
      </c>
      <c r="D52" s="24" t="s">
        <v>655</v>
      </c>
      <c r="E52">
        <v>1</v>
      </c>
      <c r="F52" s="46">
        <v>0.81855010660980809</v>
      </c>
      <c r="G52" s="46">
        <v>0.47654584221748403</v>
      </c>
      <c r="H52" s="46">
        <v>0.16</v>
      </c>
      <c r="I52">
        <v>82.7</v>
      </c>
      <c r="J52">
        <v>67.3</v>
      </c>
      <c r="K52" s="1">
        <v>20110</v>
      </c>
      <c r="L52" s="1" t="s">
        <v>607</v>
      </c>
      <c r="M52" s="3">
        <v>1210.8346666666689</v>
      </c>
      <c r="N52" s="1">
        <v>20000</v>
      </c>
      <c r="O52" s="1">
        <v>2</v>
      </c>
      <c r="P52" s="1">
        <v>10</v>
      </c>
      <c r="Q52" s="1">
        <v>175</v>
      </c>
      <c r="R52" s="1">
        <v>0</v>
      </c>
      <c r="S52" s="1">
        <v>23</v>
      </c>
      <c r="T52" s="33" t="s">
        <v>824</v>
      </c>
      <c r="U52" s="1">
        <v>8376.26</v>
      </c>
      <c r="W52" s="1">
        <v>0</v>
      </c>
      <c r="X52" s="1">
        <v>0</v>
      </c>
      <c r="Y52" s="1">
        <v>0</v>
      </c>
      <c r="Z52" s="1">
        <v>0</v>
      </c>
      <c r="AC52" s="1">
        <v>0</v>
      </c>
      <c r="AD52" s="1">
        <v>0</v>
      </c>
      <c r="AE52" s="1">
        <v>8376.26</v>
      </c>
      <c r="AF52" s="1">
        <v>0</v>
      </c>
      <c r="AH52" s="1">
        <v>0</v>
      </c>
      <c r="AI52" s="1">
        <v>0</v>
      </c>
      <c r="AJ52" s="1">
        <v>0</v>
      </c>
      <c r="AK52" s="1">
        <v>0</v>
      </c>
      <c r="AN52" s="1">
        <v>0</v>
      </c>
      <c r="AO52" s="1">
        <v>0</v>
      </c>
      <c r="AP52" s="1">
        <v>0</v>
      </c>
      <c r="AQ52" s="1">
        <v>3476.11</v>
      </c>
      <c r="AS52" s="1">
        <v>0</v>
      </c>
      <c r="AT52" s="1">
        <v>0</v>
      </c>
      <c r="AU52" s="1">
        <v>0</v>
      </c>
      <c r="AV52" s="1">
        <v>0</v>
      </c>
      <c r="AY52" s="1">
        <v>0</v>
      </c>
      <c r="AZ52" s="1">
        <v>0</v>
      </c>
      <c r="BA52" s="1">
        <v>3476.11</v>
      </c>
      <c r="BB52" s="1">
        <v>0</v>
      </c>
      <c r="BD52" s="1">
        <v>0</v>
      </c>
      <c r="BE52" s="1">
        <v>0</v>
      </c>
      <c r="BF52" s="1">
        <v>0</v>
      </c>
      <c r="BG52" s="1">
        <v>0</v>
      </c>
      <c r="BJ52" s="1">
        <v>0</v>
      </c>
      <c r="BK52" s="1">
        <v>0</v>
      </c>
      <c r="BL52" s="1">
        <v>0</v>
      </c>
      <c r="CI52" s="1">
        <v>13181.98</v>
      </c>
      <c r="CK52" s="1">
        <v>0</v>
      </c>
      <c r="CL52" s="1">
        <v>0</v>
      </c>
      <c r="CM52" s="1">
        <v>0</v>
      </c>
      <c r="CP52" s="1">
        <v>0</v>
      </c>
      <c r="CQ52" s="1">
        <v>0</v>
      </c>
      <c r="CR52" s="1">
        <v>0</v>
      </c>
      <c r="CS52" s="1">
        <v>13181.98</v>
      </c>
      <c r="DP52" s="1">
        <v>1089.1099999999999</v>
      </c>
      <c r="DR52" s="1">
        <v>0</v>
      </c>
      <c r="DS52" s="1">
        <v>0</v>
      </c>
      <c r="DT52" s="1">
        <v>0</v>
      </c>
      <c r="DW52" s="1">
        <v>0</v>
      </c>
      <c r="DX52" s="1">
        <v>0</v>
      </c>
      <c r="DY52" s="1">
        <v>0</v>
      </c>
      <c r="DZ52" s="1">
        <v>1089.1099999999999</v>
      </c>
      <c r="FE52" s="1">
        <v>0</v>
      </c>
      <c r="FG52" s="1">
        <v>0</v>
      </c>
      <c r="FH52" s="1">
        <v>0</v>
      </c>
      <c r="FI52" s="1">
        <v>0</v>
      </c>
      <c r="FJ52" s="1">
        <v>0</v>
      </c>
      <c r="FM52" s="1">
        <v>0</v>
      </c>
      <c r="FN52" s="1">
        <v>0</v>
      </c>
      <c r="FO52" s="1">
        <v>0</v>
      </c>
      <c r="FP52" s="15">
        <f>AE52+BA52</f>
        <v>11852.37</v>
      </c>
      <c r="FQ52" s="15">
        <f>AP52+BL52+CS52+DZ52+FD52</f>
        <v>14271.09</v>
      </c>
      <c r="FR52" s="15">
        <f>AE52+AP52+BA52+BL52+CS52+DZ52+FD52+FO52</f>
        <v>26123.46</v>
      </c>
      <c r="FT52" s="1" t="s">
        <v>1275</v>
      </c>
      <c r="FU52" s="1" t="s">
        <v>1281</v>
      </c>
      <c r="FW52" s="1" t="s">
        <v>1279</v>
      </c>
      <c r="FX52" s="14"/>
      <c r="FY52" s="14"/>
      <c r="GA52" s="1">
        <v>465</v>
      </c>
      <c r="GB52" s="1">
        <v>14</v>
      </c>
      <c r="GC52" s="1">
        <v>54</v>
      </c>
      <c r="GD52" s="1">
        <v>0</v>
      </c>
      <c r="GE52" s="1">
        <v>39518</v>
      </c>
      <c r="GF52" s="1">
        <v>0</v>
      </c>
      <c r="GG52" s="1">
        <v>195</v>
      </c>
      <c r="GH52" s="1">
        <v>63</v>
      </c>
      <c r="GJ52" s="1">
        <v>48</v>
      </c>
      <c r="GK52" s="1">
        <v>45</v>
      </c>
      <c r="GL52" s="1">
        <v>3</v>
      </c>
      <c r="GM52" s="1">
        <v>2940</v>
      </c>
      <c r="GP52" s="1">
        <v>1</v>
      </c>
      <c r="GQ52" s="1">
        <v>1</v>
      </c>
      <c r="GR52" s="5"/>
      <c r="GS52" s="5"/>
      <c r="GT52" s="4">
        <v>4</v>
      </c>
      <c r="GU52" s="4">
        <v>3</v>
      </c>
      <c r="GV52" s="1">
        <f>GQ52+GU52</f>
        <v>4</v>
      </c>
      <c r="GW52" s="1">
        <v>0</v>
      </c>
      <c r="GX52" s="1">
        <v>90</v>
      </c>
      <c r="GY52" s="10" t="s">
        <v>1230</v>
      </c>
      <c r="GZ52" s="1">
        <v>3942</v>
      </c>
      <c r="HA52" s="1">
        <v>4936</v>
      </c>
      <c r="HB52" s="1">
        <v>116</v>
      </c>
      <c r="HC52" s="1">
        <v>89</v>
      </c>
      <c r="HE52" s="1">
        <v>2888</v>
      </c>
      <c r="HF52" s="1">
        <v>11971</v>
      </c>
      <c r="HI52" s="1">
        <v>0</v>
      </c>
      <c r="HJ52" s="1">
        <v>0</v>
      </c>
      <c r="HK52" s="1">
        <v>0</v>
      </c>
      <c r="HL52" s="1">
        <v>0</v>
      </c>
      <c r="HZ52" s="1">
        <v>27</v>
      </c>
      <c r="IA52" s="1">
        <v>810</v>
      </c>
      <c r="IB52" s="1">
        <v>0</v>
      </c>
      <c r="IC52" s="1">
        <v>0</v>
      </c>
      <c r="ID52" s="1">
        <v>0</v>
      </c>
      <c r="IE52" s="1">
        <v>65</v>
      </c>
      <c r="IF52" s="1">
        <v>32</v>
      </c>
      <c r="IG52" s="1">
        <v>0</v>
      </c>
      <c r="IH52" s="1">
        <v>5</v>
      </c>
      <c r="II52" s="1">
        <v>0</v>
      </c>
      <c r="IJ52" s="1">
        <v>0</v>
      </c>
      <c r="IK52" s="1">
        <v>0</v>
      </c>
      <c r="IQ52" s="1">
        <v>74797</v>
      </c>
      <c r="IR52" s="1">
        <v>3</v>
      </c>
      <c r="IS52" s="36">
        <f t="shared" si="52"/>
        <v>0.32064129330494506</v>
      </c>
      <c r="IT52" s="36">
        <f t="shared" si="53"/>
        <v>0</v>
      </c>
      <c r="IU52" s="36">
        <f t="shared" si="54"/>
        <v>0.13306468591832782</v>
      </c>
      <c r="IV52" s="36">
        <f t="shared" si="55"/>
        <v>0</v>
      </c>
      <c r="IW52" s="36">
        <f t="shared" si="56"/>
        <v>0.5046031421565137</v>
      </c>
      <c r="IX52" s="36">
        <f t="shared" si="57"/>
        <v>4.1690878620213402E-2</v>
      </c>
      <c r="IY52" s="36"/>
      <c r="IZ52" s="36">
        <f t="shared" si="58"/>
        <v>0</v>
      </c>
      <c r="JA52" s="36">
        <f t="shared" si="58"/>
        <v>0.45370597922327294</v>
      </c>
      <c r="JB52" s="36">
        <f t="shared" si="58"/>
        <v>0.54629402077672717</v>
      </c>
      <c r="JN52" s="43">
        <f t="shared" si="7"/>
        <v>302.70866666666723</v>
      </c>
      <c r="JO52" s="1" t="str">
        <f t="shared" si="8"/>
        <v>Small</v>
      </c>
    </row>
    <row r="53" spans="1:275" x14ac:dyDescent="0.2">
      <c r="A53" s="1" t="s">
        <v>862</v>
      </c>
      <c r="B53" s="1" t="s">
        <v>1300</v>
      </c>
      <c r="C53" s="76" t="s">
        <v>1410</v>
      </c>
      <c r="D53" s="24" t="s">
        <v>655</v>
      </c>
      <c r="E53">
        <v>1</v>
      </c>
      <c r="F53" s="46">
        <v>0.81855010660980809</v>
      </c>
      <c r="G53" s="46">
        <v>0.47654584221748403</v>
      </c>
      <c r="H53" s="46">
        <v>0.16</v>
      </c>
      <c r="I53">
        <v>82.7</v>
      </c>
      <c r="J53">
        <v>67.3</v>
      </c>
      <c r="K53" s="1">
        <v>20120</v>
      </c>
      <c r="L53" s="1" t="s">
        <v>608</v>
      </c>
      <c r="M53" s="3">
        <v>2102.1392380952448</v>
      </c>
      <c r="N53" s="10">
        <v>20000</v>
      </c>
      <c r="O53" s="1">
        <v>2</v>
      </c>
      <c r="P53" s="1">
        <v>10</v>
      </c>
      <c r="Q53" s="1">
        <v>175</v>
      </c>
      <c r="R53" s="1">
        <v>0</v>
      </c>
      <c r="S53" s="1">
        <v>23</v>
      </c>
      <c r="T53" s="33" t="s">
        <v>824</v>
      </c>
      <c r="U53" s="1">
        <v>6669.43</v>
      </c>
      <c r="W53" s="1">
        <v>0</v>
      </c>
      <c r="X53" s="1">
        <v>0</v>
      </c>
      <c r="Y53" s="1">
        <v>0</v>
      </c>
      <c r="Z53" s="1">
        <v>0</v>
      </c>
      <c r="AC53" s="1">
        <v>0</v>
      </c>
      <c r="AD53" s="1">
        <v>0</v>
      </c>
      <c r="AE53" s="1">
        <v>6669.43</v>
      </c>
      <c r="AF53" s="1">
        <v>0</v>
      </c>
      <c r="AH53" s="1">
        <v>0</v>
      </c>
      <c r="AI53" s="1">
        <v>0</v>
      </c>
      <c r="AJ53" s="1">
        <v>0</v>
      </c>
      <c r="AK53" s="1">
        <v>0</v>
      </c>
      <c r="AN53" s="1">
        <v>0</v>
      </c>
      <c r="AO53" s="1">
        <v>0</v>
      </c>
      <c r="AP53" s="1">
        <v>0</v>
      </c>
      <c r="AQ53" s="1">
        <v>4503.6400000000003</v>
      </c>
      <c r="AS53" s="1">
        <v>0</v>
      </c>
      <c r="AT53" s="1">
        <v>0</v>
      </c>
      <c r="AU53" s="1">
        <v>0</v>
      </c>
      <c r="AV53" s="1">
        <v>0</v>
      </c>
      <c r="AY53" s="1">
        <v>0</v>
      </c>
      <c r="AZ53" s="1">
        <v>0</v>
      </c>
      <c r="BA53" s="1">
        <v>4503.6400000000003</v>
      </c>
      <c r="BB53" s="1">
        <v>0</v>
      </c>
      <c r="BD53" s="1">
        <v>0</v>
      </c>
      <c r="BE53" s="1">
        <v>0</v>
      </c>
      <c r="BF53" s="1">
        <v>0</v>
      </c>
      <c r="BG53" s="1">
        <v>0</v>
      </c>
      <c r="BJ53" s="1">
        <v>0</v>
      </c>
      <c r="BK53" s="1">
        <v>0</v>
      </c>
      <c r="BL53" s="1">
        <v>0</v>
      </c>
      <c r="CI53" s="1">
        <v>14832.88</v>
      </c>
      <c r="CK53" s="1">
        <v>0</v>
      </c>
      <c r="CL53" s="1">
        <v>0</v>
      </c>
      <c r="CM53" s="1">
        <v>0</v>
      </c>
      <c r="CP53" s="1">
        <v>0</v>
      </c>
      <c r="CQ53" s="1">
        <v>0</v>
      </c>
      <c r="CR53" s="1">
        <v>0</v>
      </c>
      <c r="CS53" s="1">
        <v>14832.88</v>
      </c>
      <c r="DP53" s="1">
        <v>5616.94</v>
      </c>
      <c r="DR53" s="1">
        <v>0</v>
      </c>
      <c r="DS53" s="1">
        <v>0</v>
      </c>
      <c r="DT53" s="1">
        <v>0</v>
      </c>
      <c r="DW53" s="1">
        <v>0</v>
      </c>
      <c r="DX53" s="1">
        <v>0</v>
      </c>
      <c r="DY53" s="1">
        <v>0</v>
      </c>
      <c r="DZ53" s="1">
        <v>5616.94</v>
      </c>
      <c r="FE53" s="1">
        <v>0</v>
      </c>
      <c r="FG53" s="1">
        <v>0</v>
      </c>
      <c r="FH53" s="1">
        <v>0</v>
      </c>
      <c r="FI53" s="1">
        <v>0</v>
      </c>
      <c r="FJ53" s="1">
        <v>0</v>
      </c>
      <c r="FM53" s="1">
        <v>0</v>
      </c>
      <c r="FN53" s="1">
        <v>0</v>
      </c>
      <c r="FO53" s="1">
        <v>0</v>
      </c>
      <c r="FP53" s="15">
        <f>AE53+BA53</f>
        <v>11173.07</v>
      </c>
      <c r="FQ53" s="15">
        <f>AP53+BL53+CS53+DZ53+FD53</f>
        <v>20449.82</v>
      </c>
      <c r="FR53" s="15">
        <f>AE53+AP53+BA53+BL53+CS53+DZ53+FD53+FO53</f>
        <v>31622.889999999996</v>
      </c>
      <c r="FT53" s="1" t="s">
        <v>1275</v>
      </c>
      <c r="FU53" s="1" t="s">
        <v>1281</v>
      </c>
      <c r="FW53" s="1" t="s">
        <v>1279</v>
      </c>
      <c r="GA53" s="1">
        <v>361</v>
      </c>
      <c r="GB53" s="1">
        <v>11</v>
      </c>
      <c r="GC53" s="1">
        <v>22</v>
      </c>
      <c r="GD53" s="1">
        <v>0</v>
      </c>
      <c r="GE53" s="1">
        <v>36983</v>
      </c>
      <c r="GF53" s="1">
        <v>0</v>
      </c>
      <c r="GG53" s="1">
        <v>195</v>
      </c>
      <c r="GH53" s="1">
        <v>41</v>
      </c>
      <c r="GJ53" s="1">
        <v>48</v>
      </c>
      <c r="GK53" s="1">
        <v>84</v>
      </c>
      <c r="GL53" s="1">
        <v>10</v>
      </c>
      <c r="GM53" s="1">
        <v>2520</v>
      </c>
      <c r="GP53" s="1">
        <v>1</v>
      </c>
      <c r="GQ53" s="1">
        <v>1</v>
      </c>
      <c r="GR53" s="5"/>
      <c r="GS53" s="5"/>
      <c r="GT53" s="4">
        <v>4</v>
      </c>
      <c r="GU53" s="4">
        <v>3</v>
      </c>
      <c r="GV53" s="1">
        <f>GQ53+GU53</f>
        <v>4</v>
      </c>
      <c r="GW53" s="1">
        <v>0</v>
      </c>
      <c r="GX53" s="1">
        <v>92</v>
      </c>
      <c r="GY53" s="10" t="s">
        <v>1172</v>
      </c>
      <c r="GZ53" s="1">
        <v>3738</v>
      </c>
      <c r="HA53" s="1">
        <v>5529</v>
      </c>
      <c r="HB53" s="1">
        <v>97</v>
      </c>
      <c r="HC53" s="1">
        <v>148</v>
      </c>
      <c r="HE53" s="1">
        <v>1247</v>
      </c>
      <c r="HF53" s="1">
        <v>10760</v>
      </c>
      <c r="HI53" s="1">
        <v>0</v>
      </c>
      <c r="HJ53" s="1">
        <v>0</v>
      </c>
      <c r="HK53" s="1">
        <v>0</v>
      </c>
      <c r="HL53" s="1">
        <v>0</v>
      </c>
      <c r="HZ53" s="1">
        <v>22</v>
      </c>
      <c r="IA53" s="1">
        <v>660</v>
      </c>
      <c r="IB53" s="1">
        <v>0</v>
      </c>
      <c r="IC53" s="1">
        <v>0</v>
      </c>
      <c r="ID53" s="1">
        <v>0</v>
      </c>
      <c r="IE53" s="1">
        <v>60</v>
      </c>
      <c r="IF53" s="1">
        <v>32</v>
      </c>
      <c r="IG53" s="1">
        <v>0</v>
      </c>
      <c r="IH53" s="1">
        <v>0</v>
      </c>
      <c r="II53" s="1">
        <v>0</v>
      </c>
      <c r="IJ53" s="1">
        <v>0</v>
      </c>
      <c r="IK53" s="1">
        <v>0</v>
      </c>
      <c r="IQ53" s="1">
        <v>141268</v>
      </c>
      <c r="IR53" s="1">
        <v>4</v>
      </c>
      <c r="IS53" s="36">
        <f t="shared" si="52"/>
        <v>0.21090513865114799</v>
      </c>
      <c r="IT53" s="36">
        <f t="shared" si="53"/>
        <v>0</v>
      </c>
      <c r="IU53" s="36">
        <f t="shared" si="54"/>
        <v>0.14241709091104579</v>
      </c>
      <c r="IV53" s="36">
        <f t="shared" si="55"/>
        <v>0</v>
      </c>
      <c r="IW53" s="36">
        <f t="shared" si="56"/>
        <v>0.46905516858199869</v>
      </c>
      <c r="IX53" s="36">
        <f t="shared" si="57"/>
        <v>0.17762260185580761</v>
      </c>
      <c r="IY53" s="36"/>
      <c r="IZ53" s="36">
        <f t="shared" si="58"/>
        <v>0</v>
      </c>
      <c r="JA53" s="36">
        <f t="shared" si="58"/>
        <v>0.35332222956219378</v>
      </c>
      <c r="JB53" s="36">
        <f t="shared" si="58"/>
        <v>0.64667777043780639</v>
      </c>
      <c r="JN53" s="43">
        <f t="shared" si="7"/>
        <v>525.53480952381119</v>
      </c>
      <c r="JO53" s="1" t="str">
        <f t="shared" si="8"/>
        <v>Small</v>
      </c>
    </row>
    <row r="54" spans="1:275" x14ac:dyDescent="0.2">
      <c r="A54" s="1" t="s">
        <v>862</v>
      </c>
      <c r="B54" s="1" t="s">
        <v>1300</v>
      </c>
      <c r="C54" s="76" t="s">
        <v>1410</v>
      </c>
      <c r="D54" s="24" t="s">
        <v>655</v>
      </c>
      <c r="E54">
        <v>1</v>
      </c>
      <c r="F54" s="46">
        <v>0.81855010660980809</v>
      </c>
      <c r="G54" s="46">
        <v>0.47654584221748403</v>
      </c>
      <c r="H54" s="46">
        <v>0.16</v>
      </c>
      <c r="I54">
        <v>82.7</v>
      </c>
      <c r="J54">
        <v>67.3</v>
      </c>
      <c r="K54" s="1">
        <v>20130</v>
      </c>
      <c r="L54" s="1" t="s">
        <v>609</v>
      </c>
      <c r="M54" s="3">
        <v>2603.4481904761801</v>
      </c>
      <c r="O54" s="1">
        <v>2</v>
      </c>
      <c r="R54" s="1">
        <v>0</v>
      </c>
      <c r="T54" s="33"/>
      <c r="U54" s="3"/>
      <c r="V54" s="3"/>
      <c r="AE54" s="2">
        <f>SUM(U54:AD54)</f>
        <v>0</v>
      </c>
      <c r="BB54" s="1">
        <v>0</v>
      </c>
      <c r="BD54" s="1">
        <v>0</v>
      </c>
      <c r="BE54" s="1">
        <v>0</v>
      </c>
      <c r="BH54" s="1">
        <v>0</v>
      </c>
      <c r="BI54" s="1">
        <v>0</v>
      </c>
      <c r="BJ54" s="1">
        <v>0</v>
      </c>
      <c r="BK54" s="1">
        <v>0</v>
      </c>
      <c r="BL54" s="1">
        <f>SUM(BB54:BK54)</f>
        <v>0</v>
      </c>
      <c r="DZ54" s="2"/>
      <c r="EA54" s="2"/>
      <c r="EB54" s="2"/>
      <c r="EC54" s="2"/>
      <c r="ED54" s="2"/>
      <c r="EE54" s="2"/>
      <c r="EF54" s="2"/>
      <c r="EG54" s="2"/>
      <c r="EH54" s="2"/>
      <c r="EI54" s="2"/>
      <c r="EJ54" s="2"/>
      <c r="EK54" s="2"/>
      <c r="EL54" s="2"/>
      <c r="EM54" s="2"/>
      <c r="EN54" s="2"/>
      <c r="EO54" s="2"/>
      <c r="EP54" s="2"/>
      <c r="EQ54" s="2"/>
      <c r="ER54" s="2"/>
      <c r="ES54" s="2"/>
      <c r="ET54" s="2"/>
      <c r="EU54" s="1">
        <v>0</v>
      </c>
      <c r="EW54" s="1">
        <v>0</v>
      </c>
      <c r="EX54" s="1">
        <v>0</v>
      </c>
      <c r="EZ54" s="1">
        <v>0</v>
      </c>
      <c r="FB54" s="1">
        <v>0</v>
      </c>
      <c r="FC54" s="1">
        <v>0</v>
      </c>
      <c r="FD54" s="1">
        <f>SUM(EU54:FC54)</f>
        <v>0</v>
      </c>
      <c r="FP54" s="15">
        <f>AE54+BA54</f>
        <v>0</v>
      </c>
      <c r="FQ54" s="15">
        <f>AP54+BL54+CS54+DZ54+FD54</f>
        <v>0</v>
      </c>
      <c r="FR54" s="15">
        <f>AE54+AP54+BA54+BL54+CS54+DZ54+FD54+FO54</f>
        <v>0</v>
      </c>
      <c r="FS54" s="1" t="s">
        <v>1276</v>
      </c>
      <c r="FT54" s="1" t="s">
        <v>1282</v>
      </c>
      <c r="FU54" s="1" t="s">
        <v>1281</v>
      </c>
      <c r="FW54" s="5" t="s">
        <v>1279</v>
      </c>
      <c r="FX54" s="5"/>
      <c r="FY54" s="5"/>
      <c r="FZ54" s="5"/>
      <c r="GI54" s="1">
        <v>0</v>
      </c>
      <c r="GP54" s="1">
        <v>1</v>
      </c>
      <c r="GQ54" s="1">
        <v>1</v>
      </c>
      <c r="GR54" s="5">
        <v>0</v>
      </c>
      <c r="GS54" s="5">
        <v>3</v>
      </c>
      <c r="GT54" s="4">
        <v>3</v>
      </c>
      <c r="GU54" s="1">
        <v>2</v>
      </c>
      <c r="GV54" s="1">
        <f>GQ54+GU54</f>
        <v>3</v>
      </c>
      <c r="HI54" s="1">
        <v>0</v>
      </c>
      <c r="HJ54" s="1">
        <v>0</v>
      </c>
      <c r="HK54" s="1">
        <v>0</v>
      </c>
      <c r="HL54" s="1">
        <v>0</v>
      </c>
      <c r="HM54" s="1" t="s">
        <v>1277</v>
      </c>
      <c r="HX54" s="1" t="s">
        <v>1277</v>
      </c>
      <c r="IG54" s="1">
        <v>0</v>
      </c>
      <c r="IH54" s="1">
        <v>0</v>
      </c>
      <c r="II54" s="1">
        <v>0</v>
      </c>
      <c r="IJ54" s="1">
        <v>0</v>
      </c>
      <c r="IK54" s="1">
        <v>0</v>
      </c>
      <c r="IL54" s="1" t="s">
        <v>1277</v>
      </c>
      <c r="IO54" s="1" t="s">
        <v>1281</v>
      </c>
      <c r="IP54" s="1" t="s">
        <v>1277</v>
      </c>
      <c r="IS54" s="36" t="e">
        <f t="shared" si="52"/>
        <v>#DIV/0!</v>
      </c>
      <c r="IT54" s="36" t="e">
        <f t="shared" si="53"/>
        <v>#DIV/0!</v>
      </c>
      <c r="IU54" s="36" t="e">
        <f t="shared" si="54"/>
        <v>#DIV/0!</v>
      </c>
      <c r="IV54" s="36" t="e">
        <f t="shared" si="55"/>
        <v>#DIV/0!</v>
      </c>
      <c r="IW54" s="36" t="e">
        <f t="shared" si="56"/>
        <v>#DIV/0!</v>
      </c>
      <c r="IX54" s="36" t="e">
        <f t="shared" si="57"/>
        <v>#DIV/0!</v>
      </c>
      <c r="IY54" s="36"/>
      <c r="IZ54" s="36" t="e">
        <f t="shared" si="58"/>
        <v>#DIV/0!</v>
      </c>
      <c r="JA54" s="36" t="e">
        <f t="shared" si="58"/>
        <v>#DIV/0!</v>
      </c>
      <c r="JB54" s="36" t="e">
        <f t="shared" si="58"/>
        <v>#DIV/0!</v>
      </c>
      <c r="JN54" s="43">
        <f t="shared" si="7"/>
        <v>867.81606349206004</v>
      </c>
      <c r="JO54" s="1" t="str">
        <f t="shared" si="8"/>
        <v>Small</v>
      </c>
    </row>
    <row r="55" spans="1:275" x14ac:dyDescent="0.2">
      <c r="A55" s="1" t="s">
        <v>862</v>
      </c>
      <c r="B55" s="1" t="s">
        <v>1300</v>
      </c>
      <c r="C55" s="76" t="s">
        <v>1410</v>
      </c>
      <c r="D55" s="24" t="s">
        <v>655</v>
      </c>
      <c r="E55">
        <v>1</v>
      </c>
      <c r="F55" s="46">
        <v>0.81855010660980809</v>
      </c>
      <c r="G55" s="46">
        <v>0.47654584221748403</v>
      </c>
      <c r="H55" s="46">
        <v>0.16</v>
      </c>
      <c r="I55">
        <v>82.7</v>
      </c>
      <c r="J55">
        <v>67.3</v>
      </c>
      <c r="K55" s="42">
        <v>20140</v>
      </c>
      <c r="L55" s="54" t="s">
        <v>345</v>
      </c>
      <c r="M55" s="55">
        <v>2442.8759999999897</v>
      </c>
      <c r="N55" s="46">
        <v>27000</v>
      </c>
      <c r="O55">
        <v>2</v>
      </c>
      <c r="P55">
        <v>8</v>
      </c>
      <c r="Q55">
        <v>160</v>
      </c>
      <c r="R55">
        <v>0</v>
      </c>
      <c r="S55">
        <v>23</v>
      </c>
      <c r="T55"/>
      <c r="U55" s="46">
        <v>9410</v>
      </c>
      <c r="V55" s="46">
        <v>0</v>
      </c>
      <c r="W55" s="46">
        <v>0</v>
      </c>
      <c r="X55" s="46">
        <v>0</v>
      </c>
      <c r="Y55" s="46"/>
      <c r="Z55" s="46"/>
      <c r="AA55" s="46">
        <v>0</v>
      </c>
      <c r="AB55" s="46">
        <v>0</v>
      </c>
      <c r="AC55" s="46">
        <v>0</v>
      </c>
      <c r="AD55" s="46">
        <v>0</v>
      </c>
      <c r="AE55" s="46">
        <f>IF(SUM(U55:AD55)&gt;0,SUM(U55:AD55),)</f>
        <v>9410</v>
      </c>
      <c r="AF55" s="46">
        <v>2603</v>
      </c>
      <c r="AG55" s="46">
        <v>0</v>
      </c>
      <c r="AH55" s="46">
        <v>0</v>
      </c>
      <c r="AI55" s="46">
        <v>0</v>
      </c>
      <c r="AJ55" s="46"/>
      <c r="AK55" s="46"/>
      <c r="AL55" s="46">
        <v>0</v>
      </c>
      <c r="AM55" s="46">
        <v>0</v>
      </c>
      <c r="AN55" s="46">
        <v>0</v>
      </c>
      <c r="AO55" s="46">
        <v>0</v>
      </c>
      <c r="AP55" s="46">
        <f>SUM(AF55:AO55)</f>
        <v>2603</v>
      </c>
      <c r="AQ55" s="46">
        <v>562</v>
      </c>
      <c r="AR55" s="46">
        <v>0</v>
      </c>
      <c r="AS55" s="46">
        <v>0</v>
      </c>
      <c r="AT55" s="46">
        <v>0</v>
      </c>
      <c r="AU55" s="46"/>
      <c r="AV55" s="46"/>
      <c r="AW55" s="46">
        <v>0</v>
      </c>
      <c r="AX55" s="46">
        <v>0</v>
      </c>
      <c r="AY55" s="46">
        <v>0</v>
      </c>
      <c r="AZ55" s="46">
        <v>0</v>
      </c>
      <c r="BA55" s="46">
        <f>SUM(AQ55:AZ55)</f>
        <v>562</v>
      </c>
      <c r="BB55" s="47">
        <v>0</v>
      </c>
      <c r="BC55" s="47">
        <v>0</v>
      </c>
      <c r="BD55" s="47">
        <v>0</v>
      </c>
      <c r="BE55" s="47">
        <v>0</v>
      </c>
      <c r="BF55" s="47"/>
      <c r="BG55" s="47"/>
      <c r="BH55" s="47">
        <v>0</v>
      </c>
      <c r="BI55" s="47">
        <v>0</v>
      </c>
      <c r="BJ55" s="47">
        <v>0</v>
      </c>
      <c r="BK55" s="47">
        <v>0</v>
      </c>
      <c r="BL55" s="47">
        <f>IF(SUM(BB55:BK55)&gt;=0,SUM(BB55:BK55),"")</f>
        <v>0</v>
      </c>
      <c r="BM55" s="46">
        <v>10000</v>
      </c>
      <c r="BN55" s="47">
        <v>0</v>
      </c>
      <c r="BO55" s="46">
        <v>0</v>
      </c>
      <c r="BP55" s="46">
        <v>0</v>
      </c>
      <c r="BQ55" s="46"/>
      <c r="BR55" s="46">
        <v>0</v>
      </c>
      <c r="BS55" s="46">
        <v>0</v>
      </c>
      <c r="BT55" s="46">
        <v>0</v>
      </c>
      <c r="BU55" s="46">
        <v>0</v>
      </c>
      <c r="BV55" s="46">
        <v>0</v>
      </c>
      <c r="BW55" s="46">
        <f>SUM(BM55:BV55)</f>
        <v>10000</v>
      </c>
      <c r="BX55" s="46">
        <v>0</v>
      </c>
      <c r="BY55" s="47">
        <v>0</v>
      </c>
      <c r="BZ55" s="47">
        <v>0</v>
      </c>
      <c r="CA55" s="48">
        <v>0</v>
      </c>
      <c r="CB55" s="48"/>
      <c r="CC55" s="46">
        <v>0</v>
      </c>
      <c r="CD55" s="47">
        <v>0</v>
      </c>
      <c r="CE55" s="46">
        <v>0</v>
      </c>
      <c r="CF55" s="48">
        <v>0</v>
      </c>
      <c r="CG55" s="47">
        <v>0</v>
      </c>
      <c r="CH55" s="47">
        <f>SUM(BX55:CG55)</f>
        <v>0</v>
      </c>
      <c r="CI55" s="47">
        <f t="shared" ref="CI55:CS55" si="59">BM55+BX55</f>
        <v>10000</v>
      </c>
      <c r="CJ55" s="47">
        <f t="shared" si="59"/>
        <v>0</v>
      </c>
      <c r="CK55" s="47">
        <f t="shared" si="59"/>
        <v>0</v>
      </c>
      <c r="CL55" s="47">
        <f t="shared" si="59"/>
        <v>0</v>
      </c>
      <c r="CM55" s="47">
        <f t="shared" si="59"/>
        <v>0</v>
      </c>
      <c r="CN55" s="47">
        <f t="shared" si="59"/>
        <v>0</v>
      </c>
      <c r="CO55" s="47">
        <f t="shared" si="59"/>
        <v>0</v>
      </c>
      <c r="CP55" s="47">
        <f t="shared" si="59"/>
        <v>0</v>
      </c>
      <c r="CQ55" s="47">
        <f t="shared" si="59"/>
        <v>0</v>
      </c>
      <c r="CR55" s="47">
        <f t="shared" si="59"/>
        <v>0</v>
      </c>
      <c r="CS55" s="47">
        <f t="shared" si="59"/>
        <v>10000</v>
      </c>
      <c r="CT55" s="48">
        <v>0</v>
      </c>
      <c r="CU55" s="46">
        <v>0</v>
      </c>
      <c r="CV55" s="46">
        <v>0</v>
      </c>
      <c r="CW55" s="47">
        <v>0</v>
      </c>
      <c r="CX55" s="47"/>
      <c r="CY55" s="47">
        <v>0</v>
      </c>
      <c r="CZ55" s="47">
        <v>0</v>
      </c>
      <c r="DA55" s="46">
        <v>0</v>
      </c>
      <c r="DB55" s="47">
        <v>0</v>
      </c>
      <c r="DC55" s="47">
        <v>0</v>
      </c>
      <c r="DD55" s="47">
        <f>SUM(CT55:DC55)</f>
        <v>0</v>
      </c>
      <c r="DE55" s="48">
        <v>4000</v>
      </c>
      <c r="DF55" s="48">
        <v>0</v>
      </c>
      <c r="DG55" s="48">
        <v>0</v>
      </c>
      <c r="DH55" s="48">
        <v>0</v>
      </c>
      <c r="DI55" s="48"/>
      <c r="DJ55" s="48">
        <v>0</v>
      </c>
      <c r="DK55" s="48">
        <v>0</v>
      </c>
      <c r="DL55" s="48">
        <v>0</v>
      </c>
      <c r="DM55" s="48">
        <v>0</v>
      </c>
      <c r="DN55" s="48">
        <v>0</v>
      </c>
      <c r="DO55" s="48">
        <f>SUM(DE55:DN55)</f>
        <v>4000</v>
      </c>
      <c r="DP55" s="48">
        <f t="shared" ref="DP55:DZ55" si="60">CT55+DE55</f>
        <v>4000</v>
      </c>
      <c r="DQ55" s="48">
        <f t="shared" si="60"/>
        <v>0</v>
      </c>
      <c r="DR55" s="48">
        <f t="shared" si="60"/>
        <v>0</v>
      </c>
      <c r="DS55" s="48">
        <f t="shared" si="60"/>
        <v>0</v>
      </c>
      <c r="DT55" s="48">
        <f t="shared" si="60"/>
        <v>0</v>
      </c>
      <c r="DU55" s="48">
        <f t="shared" si="60"/>
        <v>0</v>
      </c>
      <c r="DV55" s="48">
        <f t="shared" si="60"/>
        <v>0</v>
      </c>
      <c r="DW55" s="48">
        <f t="shared" si="60"/>
        <v>0</v>
      </c>
      <c r="DX55" s="48">
        <f t="shared" si="60"/>
        <v>0</v>
      </c>
      <c r="DY55" s="48">
        <f t="shared" si="60"/>
        <v>0</v>
      </c>
      <c r="DZ55" s="48">
        <f t="shared" si="60"/>
        <v>4000</v>
      </c>
      <c r="EA55" s="48">
        <v>0</v>
      </c>
      <c r="EB55" s="48">
        <v>0</v>
      </c>
      <c r="EC55" s="48">
        <v>0</v>
      </c>
      <c r="ED55" s="48">
        <v>0</v>
      </c>
      <c r="EE55" s="48">
        <v>0</v>
      </c>
      <c r="EF55" s="48">
        <v>0</v>
      </c>
      <c r="EG55" s="46">
        <v>0</v>
      </c>
      <c r="EH55" s="48">
        <v>0</v>
      </c>
      <c r="EI55" s="48">
        <v>0</v>
      </c>
      <c r="EJ55" s="48">
        <f>SUM(EA55:EI55)</f>
        <v>0</v>
      </c>
      <c r="EK55" s="48">
        <v>0</v>
      </c>
      <c r="EL55">
        <v>0</v>
      </c>
      <c r="EM55" s="48">
        <v>0</v>
      </c>
      <c r="EN55" s="48">
        <v>0</v>
      </c>
      <c r="EO55" s="46">
        <v>0</v>
      </c>
      <c r="EP55" s="48">
        <v>0</v>
      </c>
      <c r="EQ55" s="48">
        <v>0</v>
      </c>
      <c r="ER55" s="48">
        <v>0</v>
      </c>
      <c r="ES55" s="48">
        <v>0</v>
      </c>
      <c r="ET55" s="48">
        <f>SUM(EK55:ES55)</f>
        <v>0</v>
      </c>
      <c r="EU55" s="48">
        <f t="shared" ref="EU55:FD55" si="61">EA55+EK55</f>
        <v>0</v>
      </c>
      <c r="EV55" s="48">
        <f t="shared" si="61"/>
        <v>0</v>
      </c>
      <c r="EW55" s="48">
        <f t="shared" si="61"/>
        <v>0</v>
      </c>
      <c r="EX55" s="48">
        <f t="shared" si="61"/>
        <v>0</v>
      </c>
      <c r="EY55" s="48">
        <f t="shared" si="61"/>
        <v>0</v>
      </c>
      <c r="EZ55" s="48">
        <f t="shared" si="61"/>
        <v>0</v>
      </c>
      <c r="FA55" s="48">
        <f t="shared" si="61"/>
        <v>0</v>
      </c>
      <c r="FB55" s="48">
        <f t="shared" si="61"/>
        <v>0</v>
      </c>
      <c r="FC55" s="48">
        <f t="shared" si="61"/>
        <v>0</v>
      </c>
      <c r="FD55" s="48">
        <f t="shared" si="61"/>
        <v>0</v>
      </c>
      <c r="FE55" s="48">
        <v>0</v>
      </c>
      <c r="FF55" s="48">
        <v>0</v>
      </c>
      <c r="FG55" s="46">
        <v>0</v>
      </c>
      <c r="FH55" s="48">
        <v>0</v>
      </c>
      <c r="FI55" s="48"/>
      <c r="FJ55" s="48"/>
      <c r="FK55" s="48">
        <v>0</v>
      </c>
      <c r="FL55" s="48">
        <v>0</v>
      </c>
      <c r="FM55" s="48">
        <v>0</v>
      </c>
      <c r="FN55">
        <v>0</v>
      </c>
      <c r="FO55" s="48">
        <f>SUM(FE55:FN55)</f>
        <v>0</v>
      </c>
      <c r="FP55" s="46">
        <f>AE55+BA55</f>
        <v>9972</v>
      </c>
      <c r="FQ55" s="46">
        <f>AP55+BL55+CS55+DZ55+FD55</f>
        <v>16603</v>
      </c>
      <c r="FR55" s="46">
        <f>FP55+FQ55+FO55</f>
        <v>26575</v>
      </c>
      <c r="FS55" t="s">
        <v>1276</v>
      </c>
      <c r="FT55" t="s">
        <v>1275</v>
      </c>
      <c r="FU55" t="s">
        <v>1281</v>
      </c>
      <c r="FV55"/>
      <c r="FW55" t="s">
        <v>1279</v>
      </c>
      <c r="FX55"/>
      <c r="FY55"/>
      <c r="FZ55"/>
      <c r="GA55">
        <v>284</v>
      </c>
      <c r="GB55">
        <v>284</v>
      </c>
      <c r="GC55">
        <v>44</v>
      </c>
      <c r="GD55">
        <v>44</v>
      </c>
      <c r="GE55" s="49">
        <v>41000</v>
      </c>
      <c r="GF55" s="47">
        <v>0</v>
      </c>
      <c r="GG55">
        <v>189</v>
      </c>
      <c r="GH55">
        <v>32</v>
      </c>
      <c r="GI55"/>
      <c r="GJ55">
        <v>1</v>
      </c>
      <c r="GK55">
        <v>44</v>
      </c>
      <c r="GL55">
        <v>44</v>
      </c>
      <c r="GM55">
        <v>1491</v>
      </c>
      <c r="GN55" t="s">
        <v>1277</v>
      </c>
      <c r="GO55"/>
      <c r="GP55">
        <v>1</v>
      </c>
      <c r="GQ55">
        <v>1</v>
      </c>
      <c r="GR55">
        <v>0</v>
      </c>
      <c r="GS55">
        <v>4</v>
      </c>
      <c r="GT55">
        <f>GR55+GS55</f>
        <v>4</v>
      </c>
      <c r="GU55">
        <v>2</v>
      </c>
      <c r="GV55">
        <f>GQ55+GU55</f>
        <v>3</v>
      </c>
      <c r="GW55">
        <v>0.125</v>
      </c>
      <c r="GX55">
        <v>138</v>
      </c>
      <c r="GY55" s="49" t="s">
        <v>1150</v>
      </c>
      <c r="GZ55">
        <v>1416</v>
      </c>
      <c r="HA55">
        <v>3184</v>
      </c>
      <c r="HB55"/>
      <c r="HC55">
        <v>62</v>
      </c>
      <c r="HD55">
        <v>0</v>
      </c>
      <c r="HE55"/>
      <c r="HF55">
        <v>4662</v>
      </c>
      <c r="HG55">
        <v>0</v>
      </c>
      <c r="HH55">
        <v>0</v>
      </c>
      <c r="HI55"/>
      <c r="HJ55">
        <v>0</v>
      </c>
      <c r="HK55">
        <v>0</v>
      </c>
      <c r="HL55">
        <v>0</v>
      </c>
      <c r="HM55" t="s">
        <v>1277</v>
      </c>
      <c r="HN55"/>
      <c r="HO55"/>
      <c r="HP55"/>
      <c r="HQ55"/>
      <c r="HR55"/>
      <c r="HS55"/>
      <c r="HT55"/>
      <c r="HU55"/>
      <c r="HV55"/>
      <c r="HW55"/>
      <c r="HX55" t="s">
        <v>1277</v>
      </c>
      <c r="HY55"/>
      <c r="HZ55">
        <v>17</v>
      </c>
      <c r="IA55">
        <v>340</v>
      </c>
      <c r="IB55">
        <v>0</v>
      </c>
      <c r="IC55">
        <v>0</v>
      </c>
      <c r="ID55">
        <v>0</v>
      </c>
      <c r="IE55">
        <v>48</v>
      </c>
      <c r="IF55">
        <v>44</v>
      </c>
      <c r="IG55">
        <v>0</v>
      </c>
      <c r="IH55">
        <v>0</v>
      </c>
      <c r="II55">
        <v>0</v>
      </c>
      <c r="IJ55">
        <v>0</v>
      </c>
      <c r="IK55">
        <v>0</v>
      </c>
      <c r="IL55" t="s">
        <v>1277</v>
      </c>
      <c r="IM55"/>
      <c r="IN55" t="s">
        <v>1277</v>
      </c>
      <c r="IO55" t="s">
        <v>1281</v>
      </c>
      <c r="IP55" t="s">
        <v>1277</v>
      </c>
      <c r="IQ55" s="49">
        <v>84000</v>
      </c>
      <c r="IR55">
        <v>0</v>
      </c>
      <c r="IS55" s="36">
        <f>AE55/FR55</f>
        <v>0.35409219190968955</v>
      </c>
      <c r="IT55" s="36">
        <f>AP55/FR55</f>
        <v>9.794920037629351E-2</v>
      </c>
      <c r="IU55" s="36">
        <f>BA55/FR55</f>
        <v>2.114769520225776E-2</v>
      </c>
      <c r="IV55" s="50">
        <f>BL55/FR55</f>
        <v>0</v>
      </c>
      <c r="IW55" s="36">
        <f>CS55/FR55</f>
        <v>0.37629350893697083</v>
      </c>
      <c r="IX55" s="36">
        <f>DZ55/FR55</f>
        <v>0.15051740357478832</v>
      </c>
      <c r="IY55" s="36">
        <f>FD55/FR55</f>
        <v>0</v>
      </c>
      <c r="IZ55" s="36">
        <f>FO55/FR55</f>
        <v>0</v>
      </c>
      <c r="JA55" s="36">
        <f>FP55/FR55</f>
        <v>0.37523988711194733</v>
      </c>
      <c r="JB55" s="36">
        <f>FQ55/FR55</f>
        <v>0.62476011288805267</v>
      </c>
      <c r="JC55" s="46">
        <v>0.27</v>
      </c>
      <c r="JD55" t="s">
        <v>1277</v>
      </c>
      <c r="JE55"/>
      <c r="JF55"/>
      <c r="JG55"/>
      <c r="JH55"/>
      <c r="JI55"/>
      <c r="JJ55"/>
      <c r="JK55"/>
      <c r="JL55"/>
      <c r="JM55"/>
      <c r="JN55" s="93">
        <f t="shared" si="7"/>
        <v>814.29199999999662</v>
      </c>
      <c r="JO55" s="1" t="str">
        <f t="shared" si="8"/>
        <v>Small</v>
      </c>
    </row>
    <row r="56" spans="1:275" x14ac:dyDescent="0.2">
      <c r="A56" s="1" t="s">
        <v>853</v>
      </c>
      <c r="B56" s="24" t="s">
        <v>865</v>
      </c>
      <c r="C56" s="76" t="s">
        <v>1411</v>
      </c>
      <c r="D56" s="14" t="s">
        <v>656</v>
      </c>
      <c r="E56">
        <v>6</v>
      </c>
      <c r="F56" s="46">
        <v>0.50477107589950099</v>
      </c>
      <c r="G56" s="46">
        <v>0.14234439289153461</v>
      </c>
      <c r="H56" s="46">
        <v>0.47</v>
      </c>
      <c r="I56">
        <v>0.8</v>
      </c>
      <c r="J56">
        <v>20.3</v>
      </c>
      <c r="K56" s="24">
        <v>20060</v>
      </c>
      <c r="L56" s="24" t="s">
        <v>602</v>
      </c>
      <c r="M56" s="37">
        <v>2184.7224761904758</v>
      </c>
      <c r="N56" s="25">
        <v>5002</v>
      </c>
      <c r="O56" s="26">
        <v>5</v>
      </c>
      <c r="P56" s="26">
        <v>20</v>
      </c>
      <c r="Q56" s="26">
        <v>40</v>
      </c>
      <c r="R56" s="26">
        <v>0</v>
      </c>
      <c r="S56" s="26">
        <v>12</v>
      </c>
      <c r="T56" s="31" t="s">
        <v>1244</v>
      </c>
      <c r="U56" s="25">
        <v>5000</v>
      </c>
      <c r="V56" s="25"/>
      <c r="W56" s="25">
        <v>1800</v>
      </c>
      <c r="X56" s="25"/>
      <c r="Y56" s="25"/>
      <c r="Z56" s="25"/>
      <c r="AA56" s="25"/>
      <c r="AB56" s="25"/>
      <c r="AC56" s="25"/>
      <c r="AD56" s="25"/>
      <c r="AE56" s="25">
        <v>23000</v>
      </c>
      <c r="AF56" s="25">
        <v>3000</v>
      </c>
      <c r="AG56" s="25"/>
      <c r="AH56" s="25"/>
      <c r="AI56" s="25"/>
      <c r="AJ56" s="25"/>
      <c r="AK56" s="25"/>
      <c r="AL56" s="25"/>
      <c r="AM56" s="25"/>
      <c r="AN56" s="25"/>
      <c r="AO56" s="25"/>
      <c r="AP56" s="25">
        <v>3000</v>
      </c>
      <c r="AQ56" s="25"/>
      <c r="AR56" s="25"/>
      <c r="AS56" s="25"/>
      <c r="AT56" s="25"/>
      <c r="AU56" s="25"/>
      <c r="AV56" s="25"/>
      <c r="AW56" s="25"/>
      <c r="AX56" s="25"/>
      <c r="AY56" s="25"/>
      <c r="AZ56" s="25"/>
      <c r="BA56" s="25">
        <v>0</v>
      </c>
      <c r="BB56" s="25"/>
      <c r="BC56" s="25"/>
      <c r="BD56" s="25"/>
      <c r="BE56" s="25"/>
      <c r="BF56" s="25"/>
      <c r="BG56" s="25"/>
      <c r="BH56" s="25"/>
      <c r="BI56" s="25"/>
      <c r="BJ56" s="25"/>
      <c r="BK56" s="25"/>
      <c r="BL56" s="25">
        <v>0</v>
      </c>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v>1500</v>
      </c>
      <c r="DZ56" s="25">
        <v>1500</v>
      </c>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v>500</v>
      </c>
      <c r="FF56" s="25"/>
      <c r="FG56" s="25"/>
      <c r="FH56" s="25"/>
      <c r="FI56" s="25"/>
      <c r="FJ56" s="25"/>
      <c r="FK56" s="25"/>
      <c r="FL56" s="25"/>
      <c r="FM56" s="25"/>
      <c r="FN56" s="25"/>
      <c r="FO56" s="25">
        <v>500</v>
      </c>
      <c r="FP56" s="25">
        <v>26000</v>
      </c>
      <c r="FQ56" s="25">
        <v>1500</v>
      </c>
      <c r="FR56" s="25">
        <v>28000</v>
      </c>
      <c r="FS56" s="26" t="s">
        <v>1284</v>
      </c>
      <c r="FT56" s="26"/>
      <c r="FU56" s="26" t="s">
        <v>1343</v>
      </c>
      <c r="FV56" s="26" t="s">
        <v>1287</v>
      </c>
      <c r="FW56" s="1" t="s">
        <v>1279</v>
      </c>
      <c r="FX56" s="26"/>
      <c r="FY56" s="26"/>
      <c r="GA56" s="25">
        <v>500</v>
      </c>
      <c r="GB56" s="25"/>
      <c r="GC56" s="25">
        <v>0</v>
      </c>
      <c r="GD56" s="25">
        <v>0</v>
      </c>
      <c r="GE56" s="25"/>
      <c r="GF56" s="25">
        <v>0</v>
      </c>
      <c r="GG56" s="25">
        <v>0</v>
      </c>
      <c r="GH56" s="25">
        <v>40</v>
      </c>
      <c r="GI56" s="25"/>
      <c r="GJ56" s="25">
        <v>0</v>
      </c>
      <c r="GK56" s="25"/>
      <c r="GL56" s="25"/>
      <c r="GM56" s="25">
        <v>500</v>
      </c>
      <c r="GN56" s="25"/>
      <c r="GO56" s="25"/>
      <c r="GP56" s="25">
        <v>2</v>
      </c>
      <c r="GQ56" s="25">
        <v>2</v>
      </c>
      <c r="GR56" s="27"/>
      <c r="GS56" s="27"/>
      <c r="GT56" s="28">
        <v>1</v>
      </c>
      <c r="GU56" s="28">
        <v>1</v>
      </c>
      <c r="GV56" s="25">
        <v>3</v>
      </c>
      <c r="GW56" s="25">
        <v>1</v>
      </c>
      <c r="GX56" s="25">
        <v>150</v>
      </c>
      <c r="GY56" s="26" t="s">
        <v>1150</v>
      </c>
      <c r="GZ56" s="25"/>
      <c r="HA56" s="25"/>
      <c r="HB56" s="25"/>
      <c r="HC56" s="25"/>
      <c r="HD56" s="25"/>
      <c r="HE56" s="25"/>
      <c r="HF56" s="25">
        <v>3000</v>
      </c>
      <c r="HG56" s="25"/>
      <c r="HH56" s="25"/>
      <c r="HI56" s="25">
        <v>0</v>
      </c>
      <c r="HJ56" s="25">
        <v>0</v>
      </c>
      <c r="HK56" s="25">
        <v>0</v>
      </c>
      <c r="HL56" s="25">
        <v>0</v>
      </c>
      <c r="HM56" s="25"/>
      <c r="HN56" s="25"/>
      <c r="HO56" s="25"/>
      <c r="HP56" s="25"/>
      <c r="HQ56" s="25"/>
      <c r="HR56" s="25"/>
      <c r="HS56" s="25"/>
      <c r="HT56" s="25"/>
      <c r="HU56" s="25"/>
      <c r="HV56" s="25"/>
      <c r="HW56" s="25"/>
      <c r="HX56" s="25"/>
      <c r="HY56" s="25"/>
      <c r="HZ56" s="25">
        <v>17</v>
      </c>
      <c r="IA56" s="25">
        <v>2</v>
      </c>
      <c r="IB56" s="25">
        <v>0</v>
      </c>
      <c r="IC56" s="25">
        <v>0</v>
      </c>
      <c r="ID56" s="25">
        <v>0</v>
      </c>
      <c r="IE56" s="25">
        <v>56.5</v>
      </c>
      <c r="IF56" s="25">
        <v>20</v>
      </c>
      <c r="IG56" s="25">
        <v>20</v>
      </c>
      <c r="IH56" s="25">
        <v>4</v>
      </c>
      <c r="II56" s="25">
        <v>0</v>
      </c>
      <c r="IJ56" s="25">
        <v>4</v>
      </c>
      <c r="IK56" s="25">
        <v>0</v>
      </c>
      <c r="IL56" s="25"/>
      <c r="IM56" s="25"/>
      <c r="IN56" s="25"/>
      <c r="IO56" s="25"/>
      <c r="IP56" s="25"/>
      <c r="IQ56" s="25">
        <v>10320</v>
      </c>
      <c r="IR56" s="25">
        <v>0</v>
      </c>
      <c r="IS56" s="36">
        <f t="shared" ref="IS56:IS63" si="62">AE56/$FR56</f>
        <v>0.8214285714285714</v>
      </c>
      <c r="IT56" s="36">
        <f t="shared" ref="IT56:IT63" si="63">AP56/$FR56</f>
        <v>0.10714285714285714</v>
      </c>
      <c r="IU56" s="36">
        <f t="shared" ref="IU56:IU63" si="64">BA56/$FR56</f>
        <v>0</v>
      </c>
      <c r="IV56" s="36">
        <f t="shared" ref="IV56:IV63" si="65">BL56/$FR56</f>
        <v>0</v>
      </c>
      <c r="IW56" s="36">
        <f t="shared" ref="IW56:IW63" si="66">CS56/$FR56</f>
        <v>0</v>
      </c>
      <c r="IX56" s="36">
        <f t="shared" ref="IX56:IX63" si="67">DZ56/$FR56</f>
        <v>5.3571428571428568E-2</v>
      </c>
      <c r="IY56" s="36"/>
      <c r="IZ56" s="36">
        <f t="shared" ref="IZ56:JB63" si="68">FO56/$FR56</f>
        <v>1.7857142857142856E-2</v>
      </c>
      <c r="JA56" s="36">
        <f t="shared" si="68"/>
        <v>0.9285714285714286</v>
      </c>
      <c r="JB56" s="36">
        <f t="shared" si="68"/>
        <v>5.3571428571428568E-2</v>
      </c>
      <c r="JN56" s="43">
        <f t="shared" si="7"/>
        <v>728.24082539682524</v>
      </c>
      <c r="JO56" s="1" t="str">
        <f t="shared" si="8"/>
        <v>Small</v>
      </c>
    </row>
    <row r="57" spans="1:275" x14ac:dyDescent="0.2">
      <c r="A57" s="1" t="s">
        <v>853</v>
      </c>
      <c r="B57" s="24" t="s">
        <v>865</v>
      </c>
      <c r="C57" s="76" t="s">
        <v>1411</v>
      </c>
      <c r="D57" s="14" t="s">
        <v>656</v>
      </c>
      <c r="E57">
        <v>6</v>
      </c>
      <c r="F57" s="46">
        <v>0.50477107589950099</v>
      </c>
      <c r="G57" s="46">
        <v>0.14234439289153461</v>
      </c>
      <c r="H57" s="46">
        <v>0.47</v>
      </c>
      <c r="I57">
        <v>0.8</v>
      </c>
      <c r="J57">
        <v>20.3</v>
      </c>
      <c r="K57" s="24">
        <v>20070</v>
      </c>
      <c r="L57" s="24" t="s">
        <v>603</v>
      </c>
      <c r="M57" s="34">
        <v>2546.6060952381017</v>
      </c>
      <c r="N57" s="25">
        <v>5002</v>
      </c>
      <c r="O57" s="26">
        <v>5</v>
      </c>
      <c r="P57" s="26">
        <v>20</v>
      </c>
      <c r="Q57" s="26">
        <v>40</v>
      </c>
      <c r="R57" s="26">
        <v>0</v>
      </c>
      <c r="S57" s="26">
        <v>12</v>
      </c>
      <c r="T57" s="31" t="s">
        <v>1244</v>
      </c>
      <c r="U57" s="25">
        <v>5000</v>
      </c>
      <c r="V57" s="25"/>
      <c r="W57" s="25">
        <v>25000</v>
      </c>
      <c r="X57" s="25"/>
      <c r="Y57" s="25"/>
      <c r="Z57" s="25"/>
      <c r="AA57" s="25"/>
      <c r="AB57" s="25"/>
      <c r="AC57" s="25"/>
      <c r="AD57" s="25"/>
      <c r="AE57" s="25">
        <v>30000</v>
      </c>
      <c r="AF57" s="25">
        <v>3000</v>
      </c>
      <c r="AG57" s="25"/>
      <c r="AH57" s="25"/>
      <c r="AI57" s="25"/>
      <c r="AJ57" s="25"/>
      <c r="AK57" s="25"/>
      <c r="AL57" s="25"/>
      <c r="AM57" s="25"/>
      <c r="AN57" s="25"/>
      <c r="AO57" s="25"/>
      <c r="AP57" s="25">
        <v>3000</v>
      </c>
      <c r="AQ57" s="25"/>
      <c r="AR57" s="25"/>
      <c r="AS57" s="25"/>
      <c r="AT57" s="25"/>
      <c r="AU57" s="25"/>
      <c r="AV57" s="25"/>
      <c r="AW57" s="25"/>
      <c r="AX57" s="25"/>
      <c r="AY57" s="25"/>
      <c r="AZ57" s="25"/>
      <c r="BA57" s="25">
        <v>0</v>
      </c>
      <c r="BB57" s="25"/>
      <c r="BC57" s="25"/>
      <c r="BD57" s="25"/>
      <c r="BE57" s="25"/>
      <c r="BF57" s="25"/>
      <c r="BG57" s="25"/>
      <c r="BH57" s="25"/>
      <c r="BI57" s="25"/>
      <c r="BJ57" s="25"/>
      <c r="BK57" s="25"/>
      <c r="BL57" s="25">
        <v>0</v>
      </c>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v>5000</v>
      </c>
      <c r="CS57" s="25">
        <v>5000</v>
      </c>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v>0</v>
      </c>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v>500</v>
      </c>
      <c r="FF57" s="25"/>
      <c r="FG57" s="25"/>
      <c r="FH57" s="25"/>
      <c r="FI57" s="25"/>
      <c r="FJ57" s="25"/>
      <c r="FK57" s="25"/>
      <c r="FL57" s="25"/>
      <c r="FM57" s="25"/>
      <c r="FN57" s="25"/>
      <c r="FO57" s="25">
        <v>500</v>
      </c>
      <c r="FP57" s="25">
        <v>33000</v>
      </c>
      <c r="FQ57" s="25">
        <v>5000</v>
      </c>
      <c r="FR57" s="25">
        <v>38500</v>
      </c>
      <c r="FS57" s="26" t="s">
        <v>1284</v>
      </c>
      <c r="FT57" s="26"/>
      <c r="FU57" s="26" t="s">
        <v>1343</v>
      </c>
      <c r="FV57" s="26" t="s">
        <v>1287</v>
      </c>
      <c r="FW57" s="1" t="s">
        <v>1279</v>
      </c>
      <c r="FX57" s="26"/>
      <c r="FY57" s="26"/>
      <c r="GA57" s="25">
        <v>0</v>
      </c>
      <c r="GB57" s="25">
        <v>0</v>
      </c>
      <c r="GC57" s="25">
        <v>200</v>
      </c>
      <c r="GD57" s="25"/>
      <c r="GE57" s="25">
        <v>5900</v>
      </c>
      <c r="GF57" s="25">
        <v>0</v>
      </c>
      <c r="GG57" s="25">
        <v>0</v>
      </c>
      <c r="GH57" s="25">
        <v>40</v>
      </c>
      <c r="GI57" s="25">
        <v>0</v>
      </c>
      <c r="GJ57" s="25">
        <v>0</v>
      </c>
      <c r="GK57" s="25">
        <v>0</v>
      </c>
      <c r="GL57" s="25">
        <v>0</v>
      </c>
      <c r="GM57" s="25">
        <v>534</v>
      </c>
      <c r="GN57" s="25"/>
      <c r="GO57" s="25"/>
      <c r="GP57" s="25">
        <v>3</v>
      </c>
      <c r="GQ57" s="25">
        <v>2.5</v>
      </c>
      <c r="GR57" s="27"/>
      <c r="GS57" s="27"/>
      <c r="GT57" s="28">
        <v>1</v>
      </c>
      <c r="GU57" s="28">
        <v>0.7</v>
      </c>
      <c r="GV57" s="25">
        <v>3.2</v>
      </c>
      <c r="GW57" s="25">
        <v>1.1000000000000001</v>
      </c>
      <c r="GX57" s="25">
        <v>200</v>
      </c>
      <c r="GY57" s="26" t="s">
        <v>1150</v>
      </c>
      <c r="GZ57" s="25"/>
      <c r="HA57" s="25"/>
      <c r="HB57" s="25"/>
      <c r="HC57" s="25"/>
      <c r="HD57" s="25"/>
      <c r="HE57" s="25"/>
      <c r="HF57" s="25">
        <v>5000</v>
      </c>
      <c r="HG57" s="25"/>
      <c r="HH57" s="25"/>
      <c r="HI57" s="25">
        <v>0</v>
      </c>
      <c r="HJ57" s="25">
        <v>0</v>
      </c>
      <c r="HK57" s="25">
        <v>0</v>
      </c>
      <c r="HL57" s="25">
        <v>0</v>
      </c>
      <c r="HM57" s="25"/>
      <c r="HN57" s="25"/>
      <c r="HO57" s="25"/>
      <c r="HP57" s="25"/>
      <c r="HQ57" s="25"/>
      <c r="HR57" s="25"/>
      <c r="HS57" s="25"/>
      <c r="HT57" s="25"/>
      <c r="HU57" s="25"/>
      <c r="HV57" s="25"/>
      <c r="HW57" s="25"/>
      <c r="HX57" s="25"/>
      <c r="HY57" s="25"/>
      <c r="HZ57" s="25">
        <v>27</v>
      </c>
      <c r="IA57" s="25">
        <v>2</v>
      </c>
      <c r="IB57" s="25">
        <v>0</v>
      </c>
      <c r="IC57" s="25">
        <v>0</v>
      </c>
      <c r="ID57" s="25">
        <v>0</v>
      </c>
      <c r="IE57" s="25">
        <v>56.5</v>
      </c>
      <c r="IF57" s="25">
        <v>20</v>
      </c>
      <c r="IG57" s="25">
        <v>20</v>
      </c>
      <c r="IH57" s="25">
        <v>4</v>
      </c>
      <c r="II57" s="25">
        <v>0</v>
      </c>
      <c r="IJ57" s="25">
        <v>4</v>
      </c>
      <c r="IK57" s="25">
        <v>0</v>
      </c>
      <c r="IL57" s="25"/>
      <c r="IM57" s="25"/>
      <c r="IN57" s="25"/>
      <c r="IO57" s="25"/>
      <c r="IP57" s="25"/>
      <c r="IQ57" s="25">
        <v>14600</v>
      </c>
      <c r="IR57" s="25">
        <v>0</v>
      </c>
      <c r="IS57" s="36">
        <f t="shared" si="62"/>
        <v>0.77922077922077926</v>
      </c>
      <c r="IT57" s="36">
        <f t="shared" si="63"/>
        <v>7.792207792207792E-2</v>
      </c>
      <c r="IU57" s="36">
        <f t="shared" si="64"/>
        <v>0</v>
      </c>
      <c r="IV57" s="36">
        <f t="shared" si="65"/>
        <v>0</v>
      </c>
      <c r="IW57" s="36">
        <f t="shared" si="66"/>
        <v>0.12987012987012986</v>
      </c>
      <c r="IX57" s="36">
        <f t="shared" si="67"/>
        <v>0</v>
      </c>
      <c r="IY57" s="36"/>
      <c r="IZ57" s="36">
        <f t="shared" si="68"/>
        <v>1.2987012987012988E-2</v>
      </c>
      <c r="JA57" s="36">
        <f t="shared" si="68"/>
        <v>0.8571428571428571</v>
      </c>
      <c r="JB57" s="36">
        <f t="shared" si="68"/>
        <v>0.12987012987012986</v>
      </c>
      <c r="JN57" s="43">
        <f t="shared" si="7"/>
        <v>795.81440476190676</v>
      </c>
      <c r="JO57" s="1" t="str">
        <f t="shared" si="8"/>
        <v>Small</v>
      </c>
    </row>
    <row r="58" spans="1:275" x14ac:dyDescent="0.2">
      <c r="A58" s="14" t="s">
        <v>853</v>
      </c>
      <c r="B58" s="14" t="s">
        <v>865</v>
      </c>
      <c r="C58" s="76" t="s">
        <v>1411</v>
      </c>
      <c r="D58" s="14" t="s">
        <v>656</v>
      </c>
      <c r="E58">
        <v>6</v>
      </c>
      <c r="F58" s="46">
        <v>0.50477107589950099</v>
      </c>
      <c r="G58" s="46">
        <v>0.14234439289153461</v>
      </c>
      <c r="H58" s="46">
        <v>0.47</v>
      </c>
      <c r="I58">
        <v>0.8</v>
      </c>
      <c r="J58">
        <v>20.3</v>
      </c>
      <c r="K58" s="14">
        <v>20080</v>
      </c>
      <c r="L58" s="14" t="s">
        <v>604</v>
      </c>
      <c r="M58" s="35">
        <v>3229.9479999999985</v>
      </c>
      <c r="N58" s="15" t="s">
        <v>861</v>
      </c>
      <c r="O58" s="15">
        <v>5</v>
      </c>
      <c r="P58" s="15">
        <v>24</v>
      </c>
      <c r="Q58" s="15">
        <v>55</v>
      </c>
      <c r="R58" s="15">
        <v>0</v>
      </c>
      <c r="S58" s="15">
        <v>12</v>
      </c>
      <c r="T58" s="32">
        <v>0</v>
      </c>
      <c r="U58" s="15">
        <v>55000</v>
      </c>
      <c r="V58" s="15"/>
      <c r="W58" s="15"/>
      <c r="X58" s="15"/>
      <c r="Y58" s="15"/>
      <c r="Z58" s="15"/>
      <c r="AA58" s="15"/>
      <c r="AB58" s="15"/>
      <c r="AC58" s="15"/>
      <c r="AD58" s="15"/>
      <c r="AE58" s="15">
        <v>55000</v>
      </c>
      <c r="AF58" s="15"/>
      <c r="AG58" s="15"/>
      <c r="AH58" s="15"/>
      <c r="AI58" s="15"/>
      <c r="AJ58" s="15"/>
      <c r="AK58" s="15"/>
      <c r="AL58" s="15"/>
      <c r="AM58" s="15"/>
      <c r="AN58" s="15"/>
      <c r="AO58" s="15"/>
      <c r="AP58" s="15">
        <v>0</v>
      </c>
      <c r="AQ58" s="15">
        <v>2000</v>
      </c>
      <c r="AR58" s="15"/>
      <c r="AS58" s="15"/>
      <c r="AT58" s="15"/>
      <c r="AU58" s="15"/>
      <c r="AV58" s="15"/>
      <c r="AW58" s="15"/>
      <c r="AX58" s="15"/>
      <c r="AY58" s="15"/>
      <c r="AZ58" s="15"/>
      <c r="BA58" s="15">
        <v>2000</v>
      </c>
      <c r="BB58" s="15"/>
      <c r="BC58" s="15"/>
      <c r="BD58" s="15"/>
      <c r="BE58" s="15"/>
      <c r="BF58" s="15"/>
      <c r="BG58" s="15"/>
      <c r="BH58" s="15"/>
      <c r="BI58" s="15"/>
      <c r="BJ58" s="15"/>
      <c r="BK58" s="15"/>
      <c r="BL58" s="15">
        <v>0</v>
      </c>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v>33000</v>
      </c>
      <c r="DX58" s="15"/>
      <c r="DY58" s="15">
        <v>1000</v>
      </c>
      <c r="DZ58" s="15">
        <v>34000</v>
      </c>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v>1500</v>
      </c>
      <c r="FF58" s="15"/>
      <c r="FG58" s="15"/>
      <c r="FH58" s="15">
        <v>1000</v>
      </c>
      <c r="FI58" s="15"/>
      <c r="FJ58" s="15"/>
      <c r="FK58" s="15"/>
      <c r="FL58" s="15"/>
      <c r="FM58" s="15"/>
      <c r="FN58" s="15"/>
      <c r="FO58" s="15">
        <v>2500</v>
      </c>
      <c r="FP58" s="15">
        <v>57000</v>
      </c>
      <c r="FQ58" s="15">
        <v>34000</v>
      </c>
      <c r="FR58" s="15">
        <v>93500</v>
      </c>
      <c r="FS58" s="14" t="s">
        <v>1298</v>
      </c>
      <c r="FT58" s="14"/>
      <c r="FU58" s="14" t="s">
        <v>1281</v>
      </c>
      <c r="FV58" s="14"/>
      <c r="FW58" s="14"/>
      <c r="FX58" s="1" t="s">
        <v>1010</v>
      </c>
      <c r="FY58" s="14"/>
      <c r="GA58" s="15">
        <v>2800</v>
      </c>
      <c r="GB58" s="15"/>
      <c r="GC58" s="15">
        <v>487</v>
      </c>
      <c r="GD58" s="15"/>
      <c r="GE58" s="15">
        <v>8081</v>
      </c>
      <c r="GF58" s="15">
        <v>0</v>
      </c>
      <c r="GG58" s="15">
        <v>11600</v>
      </c>
      <c r="GH58" s="15">
        <v>44</v>
      </c>
      <c r="GI58" s="15"/>
      <c r="GJ58" s="15">
        <v>0</v>
      </c>
      <c r="GK58" s="15">
        <v>10</v>
      </c>
      <c r="GL58" s="15"/>
      <c r="GM58" s="15">
        <v>1009</v>
      </c>
      <c r="GN58" s="15"/>
      <c r="GO58" s="15"/>
      <c r="GP58" s="21">
        <v>3</v>
      </c>
      <c r="GQ58" s="21">
        <v>2.5</v>
      </c>
      <c r="GR58" s="22"/>
      <c r="GS58" s="22"/>
      <c r="GT58" s="23">
        <v>1</v>
      </c>
      <c r="GU58" s="23">
        <v>1</v>
      </c>
      <c r="GV58" s="21">
        <v>3.5</v>
      </c>
      <c r="GW58" s="21">
        <v>0.7</v>
      </c>
      <c r="GX58" s="15"/>
      <c r="GY58" s="14" t="s">
        <v>1230</v>
      </c>
      <c r="GZ58" s="15">
        <v>1676</v>
      </c>
      <c r="HA58" s="15">
        <v>4038</v>
      </c>
      <c r="HB58" s="15"/>
      <c r="HC58" s="15"/>
      <c r="HD58" s="15"/>
      <c r="HE58" s="15"/>
      <c r="HF58" s="15">
        <v>5714</v>
      </c>
      <c r="HG58" s="15"/>
      <c r="HH58" s="15"/>
      <c r="HI58" s="15">
        <v>0</v>
      </c>
      <c r="HJ58" s="15">
        <v>0</v>
      </c>
      <c r="HK58" s="15">
        <v>0</v>
      </c>
      <c r="HL58" s="15">
        <v>0</v>
      </c>
      <c r="HM58" s="15"/>
      <c r="HN58" s="15"/>
      <c r="HO58" s="15"/>
      <c r="HP58" s="15"/>
      <c r="HQ58" s="15"/>
      <c r="HR58" s="15"/>
      <c r="HS58" s="15"/>
      <c r="HT58" s="15"/>
      <c r="HU58" s="15"/>
      <c r="HV58" s="15"/>
      <c r="HW58" s="15"/>
      <c r="HX58" s="15"/>
      <c r="HY58" s="15"/>
      <c r="HZ58" s="15">
        <v>17</v>
      </c>
      <c r="IA58" s="15" t="s">
        <v>936</v>
      </c>
      <c r="IB58" s="14">
        <v>0</v>
      </c>
      <c r="IC58" s="14">
        <v>0</v>
      </c>
      <c r="ID58" s="15">
        <v>0</v>
      </c>
      <c r="IE58" s="14">
        <v>56.5</v>
      </c>
      <c r="IF58" s="14">
        <v>20</v>
      </c>
      <c r="IG58" s="14">
        <v>20</v>
      </c>
      <c r="IH58" s="14">
        <v>4</v>
      </c>
      <c r="II58" s="14">
        <v>0</v>
      </c>
      <c r="IJ58" s="14">
        <v>0</v>
      </c>
      <c r="IK58" s="14">
        <v>0</v>
      </c>
      <c r="IL58" s="14"/>
      <c r="IM58" s="14"/>
      <c r="IN58" s="14"/>
      <c r="IO58" s="14"/>
      <c r="IP58" s="14"/>
      <c r="IQ58" s="15">
        <v>63498</v>
      </c>
      <c r="IR58" s="15">
        <v>0</v>
      </c>
      <c r="IS58" s="36">
        <f t="shared" si="62"/>
        <v>0.58823529411764708</v>
      </c>
      <c r="IT58" s="36">
        <f t="shared" si="63"/>
        <v>0</v>
      </c>
      <c r="IU58" s="36">
        <f t="shared" si="64"/>
        <v>2.1390374331550801E-2</v>
      </c>
      <c r="IV58" s="36">
        <f t="shared" si="65"/>
        <v>0</v>
      </c>
      <c r="IW58" s="36">
        <f t="shared" si="66"/>
        <v>0</v>
      </c>
      <c r="IX58" s="36">
        <f t="shared" si="67"/>
        <v>0.36363636363636365</v>
      </c>
      <c r="IY58" s="36"/>
      <c r="IZ58" s="36">
        <f t="shared" si="68"/>
        <v>2.6737967914438502E-2</v>
      </c>
      <c r="JA58" s="36">
        <f t="shared" si="68"/>
        <v>0.60962566844919786</v>
      </c>
      <c r="JB58" s="36">
        <f t="shared" si="68"/>
        <v>0.36363636363636365</v>
      </c>
      <c r="JN58" s="43">
        <f t="shared" si="7"/>
        <v>922.84228571428525</v>
      </c>
      <c r="JO58" s="1" t="str">
        <f t="shared" si="8"/>
        <v>Small</v>
      </c>
    </row>
    <row r="59" spans="1:275" x14ac:dyDescent="0.2">
      <c r="A59" s="14" t="s">
        <v>853</v>
      </c>
      <c r="B59" s="14" t="s">
        <v>865</v>
      </c>
      <c r="C59" s="76" t="s">
        <v>1411</v>
      </c>
      <c r="D59" s="14" t="s">
        <v>656</v>
      </c>
      <c r="E59">
        <v>6</v>
      </c>
      <c r="F59" s="46">
        <v>0.50477107589950099</v>
      </c>
      <c r="G59" s="46">
        <v>0.14234439289153461</v>
      </c>
      <c r="H59" s="46">
        <v>0.47</v>
      </c>
      <c r="I59">
        <v>0.8</v>
      </c>
      <c r="J59">
        <v>20.3</v>
      </c>
      <c r="K59" s="14">
        <v>20090</v>
      </c>
      <c r="L59" s="14" t="s">
        <v>605</v>
      </c>
      <c r="M59" s="35">
        <v>4207.9940952380939</v>
      </c>
      <c r="N59" s="15" t="s">
        <v>861</v>
      </c>
      <c r="O59" s="15">
        <v>5</v>
      </c>
      <c r="P59" s="15">
        <v>24</v>
      </c>
      <c r="Q59" s="15">
        <v>55</v>
      </c>
      <c r="R59" s="15">
        <v>0</v>
      </c>
      <c r="S59" s="15">
        <v>12</v>
      </c>
      <c r="T59" s="32">
        <v>0</v>
      </c>
      <c r="U59" s="15">
        <v>5000</v>
      </c>
      <c r="V59" s="15"/>
      <c r="W59" s="15"/>
      <c r="X59" s="15"/>
      <c r="Y59" s="15"/>
      <c r="Z59" s="15"/>
      <c r="AA59" s="15"/>
      <c r="AB59" s="15"/>
      <c r="AC59" s="15"/>
      <c r="AD59" s="15"/>
      <c r="AE59" s="15">
        <v>5000</v>
      </c>
      <c r="AF59" s="15"/>
      <c r="AG59" s="15"/>
      <c r="AH59" s="15"/>
      <c r="AI59" s="15"/>
      <c r="AJ59" s="15"/>
      <c r="AK59" s="15"/>
      <c r="AL59" s="15"/>
      <c r="AM59" s="15"/>
      <c r="AN59" s="15"/>
      <c r="AO59" s="15"/>
      <c r="AP59" s="15">
        <v>0</v>
      </c>
      <c r="AQ59" s="15">
        <v>2000</v>
      </c>
      <c r="AR59" s="15"/>
      <c r="AS59" s="15"/>
      <c r="AT59" s="15"/>
      <c r="AU59" s="15"/>
      <c r="AV59" s="15"/>
      <c r="AW59" s="15"/>
      <c r="AX59" s="15"/>
      <c r="AY59" s="15"/>
      <c r="AZ59" s="15"/>
      <c r="BA59" s="15">
        <v>2000</v>
      </c>
      <c r="BB59" s="15"/>
      <c r="BC59" s="15"/>
      <c r="BD59" s="15"/>
      <c r="BE59" s="15"/>
      <c r="BF59" s="15"/>
      <c r="BG59" s="15"/>
      <c r="BH59" s="15"/>
      <c r="BI59" s="15"/>
      <c r="BJ59" s="15"/>
      <c r="BK59" s="15"/>
      <c r="BL59" s="15">
        <v>0</v>
      </c>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v>33000</v>
      </c>
      <c r="DX59" s="15"/>
      <c r="DY59" s="15">
        <v>1000</v>
      </c>
      <c r="DZ59" s="15">
        <v>34000</v>
      </c>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v>1500</v>
      </c>
      <c r="FF59" s="15"/>
      <c r="FG59" s="15"/>
      <c r="FH59" s="15"/>
      <c r="FI59" s="15"/>
      <c r="FJ59" s="15"/>
      <c r="FK59" s="15"/>
      <c r="FL59" s="15"/>
      <c r="FM59" s="15"/>
      <c r="FN59" s="15"/>
      <c r="FO59" s="15">
        <v>1500</v>
      </c>
      <c r="FP59" s="15">
        <v>7000</v>
      </c>
      <c r="FQ59" s="15">
        <v>34000</v>
      </c>
      <c r="FR59" s="15">
        <v>42500</v>
      </c>
      <c r="FS59" s="14" t="s">
        <v>1298</v>
      </c>
      <c r="FT59" s="14"/>
      <c r="FU59" s="14" t="s">
        <v>1281</v>
      </c>
      <c r="FV59" s="14"/>
      <c r="FW59" s="14"/>
      <c r="FX59" s="1" t="s">
        <v>1010</v>
      </c>
      <c r="FY59" s="14"/>
      <c r="GA59" s="15">
        <v>1000</v>
      </c>
      <c r="GB59" s="15"/>
      <c r="GC59" s="15">
        <v>467</v>
      </c>
      <c r="GD59" s="15"/>
      <c r="GE59" s="15">
        <v>10081</v>
      </c>
      <c r="GF59" s="15">
        <v>0</v>
      </c>
      <c r="GG59" s="15">
        <v>11600</v>
      </c>
      <c r="GH59" s="15">
        <v>42</v>
      </c>
      <c r="GI59" s="15"/>
      <c r="GJ59" s="15">
        <v>0</v>
      </c>
      <c r="GK59" s="15">
        <v>100</v>
      </c>
      <c r="GL59" s="15"/>
      <c r="GM59" s="15">
        <v>1109</v>
      </c>
      <c r="GN59" s="15"/>
      <c r="GO59" s="15"/>
      <c r="GP59" s="16">
        <v>3</v>
      </c>
      <c r="GQ59" s="16">
        <v>2.5</v>
      </c>
      <c r="GR59" s="17"/>
      <c r="GS59" s="17"/>
      <c r="GT59" s="18">
        <v>1</v>
      </c>
      <c r="GU59" s="18">
        <v>1</v>
      </c>
      <c r="GV59" s="16">
        <v>3.5</v>
      </c>
      <c r="GW59" s="16">
        <v>0.7</v>
      </c>
      <c r="GX59" s="15"/>
      <c r="GY59" s="14" t="s">
        <v>1230</v>
      </c>
      <c r="GZ59" s="15">
        <v>1000</v>
      </c>
      <c r="HA59" s="15">
        <v>5803</v>
      </c>
      <c r="HB59" s="15"/>
      <c r="HC59" s="15"/>
      <c r="HD59" s="15"/>
      <c r="HE59" s="15"/>
      <c r="HF59" s="15">
        <v>6803</v>
      </c>
      <c r="HG59" s="15"/>
      <c r="HH59" s="15"/>
      <c r="HI59" s="15">
        <v>0</v>
      </c>
      <c r="HJ59" s="15">
        <v>0</v>
      </c>
      <c r="HK59" s="15">
        <v>0</v>
      </c>
      <c r="HL59" s="15">
        <v>0</v>
      </c>
      <c r="HM59" s="15"/>
      <c r="HN59" s="15"/>
      <c r="HO59" s="15"/>
      <c r="HP59" s="15"/>
      <c r="HQ59" s="15"/>
      <c r="HR59" s="15"/>
      <c r="HS59" s="15"/>
      <c r="HT59" s="15"/>
      <c r="HU59" s="15"/>
      <c r="HV59" s="15"/>
      <c r="HW59" s="15"/>
      <c r="HX59" s="15"/>
      <c r="HY59" s="15"/>
      <c r="HZ59" s="15">
        <v>32</v>
      </c>
      <c r="IA59" s="15" t="s">
        <v>936</v>
      </c>
      <c r="IB59" s="15">
        <v>0</v>
      </c>
      <c r="IC59" s="15">
        <v>0</v>
      </c>
      <c r="ID59" s="15">
        <v>0</v>
      </c>
      <c r="IE59" s="14">
        <v>56.5</v>
      </c>
      <c r="IF59" s="14">
        <v>20</v>
      </c>
      <c r="IG59" s="14">
        <v>20</v>
      </c>
      <c r="IH59" s="14">
        <v>4</v>
      </c>
      <c r="II59" s="14">
        <v>0</v>
      </c>
      <c r="IJ59" s="14">
        <v>0</v>
      </c>
      <c r="IK59" s="14">
        <v>0</v>
      </c>
      <c r="IL59" s="14"/>
      <c r="IM59" s="14"/>
      <c r="IN59" s="14"/>
      <c r="IO59" s="14"/>
      <c r="IP59" s="14"/>
      <c r="IQ59" s="20"/>
      <c r="IR59" s="20">
        <v>0</v>
      </c>
      <c r="IS59" s="36">
        <f t="shared" si="62"/>
        <v>0.11764705882352941</v>
      </c>
      <c r="IT59" s="36">
        <f t="shared" si="63"/>
        <v>0</v>
      </c>
      <c r="IU59" s="36">
        <f t="shared" si="64"/>
        <v>4.7058823529411764E-2</v>
      </c>
      <c r="IV59" s="36">
        <f t="shared" si="65"/>
        <v>0</v>
      </c>
      <c r="IW59" s="36">
        <f t="shared" si="66"/>
        <v>0</v>
      </c>
      <c r="IX59" s="36">
        <f t="shared" si="67"/>
        <v>0.8</v>
      </c>
      <c r="IY59" s="36"/>
      <c r="IZ59" s="36">
        <f t="shared" si="68"/>
        <v>3.5294117647058823E-2</v>
      </c>
      <c r="JA59" s="36">
        <f t="shared" si="68"/>
        <v>0.16470588235294117</v>
      </c>
      <c r="JB59" s="36">
        <f t="shared" si="68"/>
        <v>0.8</v>
      </c>
      <c r="JN59" s="43">
        <f t="shared" si="7"/>
        <v>1202.284027210884</v>
      </c>
      <c r="JO59" s="1" t="str">
        <f t="shared" si="8"/>
        <v>Small</v>
      </c>
    </row>
    <row r="60" spans="1:275" x14ac:dyDescent="0.2">
      <c r="A60" s="14" t="s">
        <v>853</v>
      </c>
      <c r="B60" s="14" t="s">
        <v>865</v>
      </c>
      <c r="C60" s="76" t="s">
        <v>1411</v>
      </c>
      <c r="D60" s="14" t="s">
        <v>656</v>
      </c>
      <c r="E60">
        <v>6</v>
      </c>
      <c r="F60" s="46">
        <v>0.50477107589950099</v>
      </c>
      <c r="G60" s="46">
        <v>0.14234439289153461</v>
      </c>
      <c r="H60" s="46">
        <v>0.47</v>
      </c>
      <c r="I60">
        <v>0.8</v>
      </c>
      <c r="J60">
        <v>20.3</v>
      </c>
      <c r="K60" s="14">
        <v>20100</v>
      </c>
      <c r="L60" s="14" t="s">
        <v>606</v>
      </c>
      <c r="M60" s="35">
        <v>4743.1954285714291</v>
      </c>
      <c r="N60" s="15" t="s">
        <v>861</v>
      </c>
      <c r="O60" s="15">
        <v>5</v>
      </c>
      <c r="P60" s="15">
        <v>24</v>
      </c>
      <c r="Q60" s="15">
        <v>55</v>
      </c>
      <c r="R60" s="15">
        <v>0</v>
      </c>
      <c r="S60" s="15">
        <v>12</v>
      </c>
      <c r="T60" s="32">
        <v>0</v>
      </c>
      <c r="U60" s="15">
        <v>5000</v>
      </c>
      <c r="V60" s="15"/>
      <c r="W60" s="15"/>
      <c r="X60" s="15"/>
      <c r="Y60" s="15"/>
      <c r="Z60" s="15"/>
      <c r="AA60" s="15"/>
      <c r="AB60" s="15"/>
      <c r="AC60" s="15"/>
      <c r="AD60" s="15"/>
      <c r="AE60" s="15">
        <v>5000</v>
      </c>
      <c r="AF60" s="15"/>
      <c r="AG60" s="15"/>
      <c r="AH60" s="15"/>
      <c r="AI60" s="15"/>
      <c r="AJ60" s="15"/>
      <c r="AK60" s="15"/>
      <c r="AL60" s="15"/>
      <c r="AM60" s="15"/>
      <c r="AN60" s="15"/>
      <c r="AO60" s="15"/>
      <c r="AP60" s="15">
        <v>0</v>
      </c>
      <c r="AQ60" s="15">
        <v>2000</v>
      </c>
      <c r="AR60" s="15"/>
      <c r="AS60" s="15"/>
      <c r="AT60" s="15"/>
      <c r="AU60" s="15"/>
      <c r="AV60" s="15"/>
      <c r="AW60" s="15"/>
      <c r="AX60" s="15"/>
      <c r="AY60" s="15"/>
      <c r="AZ60" s="15"/>
      <c r="BA60" s="15">
        <v>2000</v>
      </c>
      <c r="BB60" s="15"/>
      <c r="BC60" s="15"/>
      <c r="BD60" s="15"/>
      <c r="BE60" s="15"/>
      <c r="BF60" s="15"/>
      <c r="BG60" s="15"/>
      <c r="BH60" s="15"/>
      <c r="BI60" s="15"/>
      <c r="BJ60" s="15"/>
      <c r="BK60" s="15"/>
      <c r="BL60" s="15">
        <v>0</v>
      </c>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v>33164</v>
      </c>
      <c r="DS60" s="15"/>
      <c r="DT60" s="15"/>
      <c r="DU60" s="15"/>
      <c r="DV60" s="15"/>
      <c r="DW60" s="15"/>
      <c r="DX60" s="15"/>
      <c r="DY60" s="15"/>
      <c r="DZ60" s="15">
        <v>33164</v>
      </c>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v>1500</v>
      </c>
      <c r="FF60" s="15"/>
      <c r="FG60" s="15"/>
      <c r="FH60" s="15"/>
      <c r="FI60" s="15"/>
      <c r="FJ60" s="15"/>
      <c r="FK60" s="15"/>
      <c r="FL60" s="15"/>
      <c r="FM60" s="15"/>
      <c r="FN60" s="15"/>
      <c r="FO60" s="15">
        <v>1500</v>
      </c>
      <c r="FP60" s="15">
        <v>7000</v>
      </c>
      <c r="FQ60" s="15">
        <v>33164</v>
      </c>
      <c r="FR60" s="15">
        <v>41664</v>
      </c>
      <c r="FS60" s="14" t="s">
        <v>1298</v>
      </c>
      <c r="FT60" s="14"/>
      <c r="FU60" s="14" t="s">
        <v>1281</v>
      </c>
      <c r="FV60" s="14"/>
      <c r="FW60" s="14"/>
      <c r="FX60" s="1" t="s">
        <v>1010</v>
      </c>
      <c r="FY60" s="14"/>
      <c r="GA60" s="15">
        <v>849</v>
      </c>
      <c r="GB60" s="15"/>
      <c r="GC60" s="15">
        <v>300</v>
      </c>
      <c r="GD60" s="15"/>
      <c r="GE60" s="15">
        <v>13000</v>
      </c>
      <c r="GF60" s="15">
        <v>0</v>
      </c>
      <c r="GG60" s="15">
        <v>11600</v>
      </c>
      <c r="GH60" s="15">
        <v>40</v>
      </c>
      <c r="GI60" s="15"/>
      <c r="GJ60" s="15">
        <v>0</v>
      </c>
      <c r="GK60" s="15">
        <v>5</v>
      </c>
      <c r="GL60" s="15"/>
      <c r="GM60" s="15">
        <v>1114</v>
      </c>
      <c r="GN60" s="15"/>
      <c r="GO60" s="15"/>
      <c r="GP60" s="16">
        <v>2.5</v>
      </c>
      <c r="GQ60" s="16">
        <v>2.5</v>
      </c>
      <c r="GR60" s="17"/>
      <c r="GS60" s="17"/>
      <c r="GT60" s="18">
        <v>1</v>
      </c>
      <c r="GU60" s="18">
        <v>1</v>
      </c>
      <c r="GV60" s="16">
        <v>3.5</v>
      </c>
      <c r="GW60" s="16">
        <v>0.5</v>
      </c>
      <c r="GX60" s="15"/>
      <c r="GY60" s="14" t="s">
        <v>1230</v>
      </c>
      <c r="GZ60" s="15">
        <v>1448</v>
      </c>
      <c r="HA60" s="15">
        <v>11065</v>
      </c>
      <c r="HB60" s="15"/>
      <c r="HC60" s="15"/>
      <c r="HD60" s="15"/>
      <c r="HE60" s="15"/>
      <c r="HF60" s="15">
        <v>12513</v>
      </c>
      <c r="HG60" s="15"/>
      <c r="HH60" s="15"/>
      <c r="HI60" s="15">
        <v>0</v>
      </c>
      <c r="HJ60" s="15">
        <v>0</v>
      </c>
      <c r="HK60" s="15">
        <v>0</v>
      </c>
      <c r="HL60" s="15">
        <v>0</v>
      </c>
      <c r="HM60" s="15"/>
      <c r="HN60" s="15"/>
      <c r="HO60" s="15"/>
      <c r="HP60" s="15"/>
      <c r="HQ60" s="15"/>
      <c r="HR60" s="15"/>
      <c r="HS60" s="15"/>
      <c r="HT60" s="15"/>
      <c r="HU60" s="15"/>
      <c r="HV60" s="15"/>
      <c r="HW60" s="15"/>
      <c r="HX60" s="15"/>
      <c r="HY60" s="15"/>
      <c r="HZ60" s="15">
        <v>23</v>
      </c>
      <c r="IA60" s="15" t="s">
        <v>936</v>
      </c>
      <c r="IB60" s="15">
        <v>0</v>
      </c>
      <c r="IC60" s="15">
        <v>0</v>
      </c>
      <c r="ID60" s="15">
        <v>0</v>
      </c>
      <c r="IE60" s="14">
        <v>52.5</v>
      </c>
      <c r="IF60" s="14">
        <v>20</v>
      </c>
      <c r="IG60" s="14">
        <v>20</v>
      </c>
      <c r="IH60" s="14">
        <v>4</v>
      </c>
      <c r="II60" s="14">
        <v>0</v>
      </c>
      <c r="IJ60" s="14">
        <v>0</v>
      </c>
      <c r="IK60" s="14">
        <v>0</v>
      </c>
      <c r="IL60" s="14"/>
      <c r="IM60" s="14"/>
      <c r="IN60" s="14"/>
      <c r="IO60" s="14"/>
      <c r="IP60" s="14"/>
      <c r="IQ60" s="15">
        <v>100096</v>
      </c>
      <c r="IR60" s="15">
        <v>0</v>
      </c>
      <c r="IS60" s="36">
        <f t="shared" si="62"/>
        <v>0.12000768049155146</v>
      </c>
      <c r="IT60" s="36">
        <f t="shared" si="63"/>
        <v>0</v>
      </c>
      <c r="IU60" s="36">
        <f t="shared" si="64"/>
        <v>4.8003072196620582E-2</v>
      </c>
      <c r="IV60" s="36">
        <f t="shared" si="65"/>
        <v>0</v>
      </c>
      <c r="IW60" s="36">
        <f t="shared" si="66"/>
        <v>0</v>
      </c>
      <c r="IX60" s="36">
        <f t="shared" si="67"/>
        <v>0.79598694316436247</v>
      </c>
      <c r="IY60" s="36"/>
      <c r="IZ60" s="36">
        <f t="shared" si="68"/>
        <v>3.6002304147465435E-2</v>
      </c>
      <c r="JA60" s="36">
        <f t="shared" si="68"/>
        <v>0.16801075268817203</v>
      </c>
      <c r="JB60" s="36">
        <f t="shared" si="68"/>
        <v>0.79598694316436247</v>
      </c>
      <c r="JN60" s="43">
        <f t="shared" si="7"/>
        <v>1355.1986938775512</v>
      </c>
      <c r="JO60" s="1" t="str">
        <f t="shared" si="8"/>
        <v>Small</v>
      </c>
    </row>
    <row r="61" spans="1:275" x14ac:dyDescent="0.2">
      <c r="A61" s="1" t="s">
        <v>853</v>
      </c>
      <c r="B61" s="1" t="s">
        <v>865</v>
      </c>
      <c r="C61" s="76" t="s">
        <v>1411</v>
      </c>
      <c r="D61" s="14" t="s">
        <v>656</v>
      </c>
      <c r="E61">
        <v>6</v>
      </c>
      <c r="F61" s="46">
        <v>0.50477107589950099</v>
      </c>
      <c r="G61" s="46">
        <v>0.14234439289153461</v>
      </c>
      <c r="H61" s="46">
        <v>0.47</v>
      </c>
      <c r="I61">
        <v>0.8</v>
      </c>
      <c r="J61">
        <v>20.3</v>
      </c>
      <c r="K61" s="1">
        <v>20110</v>
      </c>
      <c r="L61" s="1" t="s">
        <v>607</v>
      </c>
      <c r="M61" s="3">
        <v>4587.0264761904773</v>
      </c>
      <c r="O61" s="1">
        <v>5</v>
      </c>
      <c r="P61" s="1">
        <v>25</v>
      </c>
      <c r="R61" s="1">
        <v>0</v>
      </c>
      <c r="S61" s="1">
        <v>16</v>
      </c>
      <c r="T61" s="33">
        <v>0</v>
      </c>
      <c r="FP61" s="15">
        <f>AE61+BA61</f>
        <v>0</v>
      </c>
      <c r="FQ61" s="15">
        <f>AP61+BL61+CS61+DZ61+FD61</f>
        <v>0</v>
      </c>
      <c r="FR61" s="15">
        <f>AE61+AP61+BA61+BL61+CS61+DZ61+FD61+FO61</f>
        <v>0</v>
      </c>
      <c r="FS61" s="1" t="s">
        <v>1298</v>
      </c>
      <c r="FU61" s="1" t="s">
        <v>1277</v>
      </c>
      <c r="FV61" s="1" t="s">
        <v>1287</v>
      </c>
      <c r="FX61" s="1" t="s">
        <v>1010</v>
      </c>
      <c r="GP61" s="1">
        <v>3</v>
      </c>
      <c r="GQ61" s="1">
        <v>2.6</v>
      </c>
      <c r="GR61" s="5"/>
      <c r="GS61" s="5"/>
      <c r="GT61" s="4">
        <v>1</v>
      </c>
      <c r="GU61" s="4">
        <v>1</v>
      </c>
      <c r="GV61" s="1">
        <f>GQ61+GU61</f>
        <v>3.6</v>
      </c>
      <c r="GW61" s="1">
        <v>1</v>
      </c>
      <c r="GY61" s="10"/>
      <c r="IS61" s="36" t="e">
        <f t="shared" si="62"/>
        <v>#DIV/0!</v>
      </c>
      <c r="IT61" s="36" t="e">
        <f t="shared" si="63"/>
        <v>#DIV/0!</v>
      </c>
      <c r="IU61" s="36" t="e">
        <f t="shared" si="64"/>
        <v>#DIV/0!</v>
      </c>
      <c r="IV61" s="36" t="e">
        <f t="shared" si="65"/>
        <v>#DIV/0!</v>
      </c>
      <c r="IW61" s="36" t="e">
        <f t="shared" si="66"/>
        <v>#DIV/0!</v>
      </c>
      <c r="IX61" s="36" t="e">
        <f t="shared" si="67"/>
        <v>#DIV/0!</v>
      </c>
      <c r="IY61" s="36"/>
      <c r="IZ61" s="36" t="e">
        <f t="shared" si="68"/>
        <v>#DIV/0!</v>
      </c>
      <c r="JA61" s="36" t="e">
        <f t="shared" si="68"/>
        <v>#DIV/0!</v>
      </c>
      <c r="JB61" s="36" t="e">
        <f t="shared" si="68"/>
        <v>#DIV/0!</v>
      </c>
      <c r="JN61" s="43">
        <f t="shared" si="7"/>
        <v>1274.1740211640215</v>
      </c>
      <c r="JO61" s="1" t="str">
        <f t="shared" si="8"/>
        <v>Small</v>
      </c>
    </row>
    <row r="62" spans="1:275" x14ac:dyDescent="0.2">
      <c r="A62" s="1" t="s">
        <v>853</v>
      </c>
      <c r="B62" s="1" t="s">
        <v>865</v>
      </c>
      <c r="C62" s="76" t="s">
        <v>1411</v>
      </c>
      <c r="D62" s="14" t="s">
        <v>656</v>
      </c>
      <c r="E62">
        <v>6</v>
      </c>
      <c r="F62" s="46">
        <v>0.50477107589950099</v>
      </c>
      <c r="G62" s="46">
        <v>0.14234439289153461</v>
      </c>
      <c r="H62" s="46">
        <v>0.47</v>
      </c>
      <c r="I62">
        <v>0.8</v>
      </c>
      <c r="J62">
        <v>20.3</v>
      </c>
      <c r="K62" s="1">
        <v>20120</v>
      </c>
      <c r="L62" s="1" t="s">
        <v>608</v>
      </c>
      <c r="M62" s="3">
        <v>4268.4979047619036</v>
      </c>
      <c r="N62" s="10"/>
      <c r="O62" s="1">
        <v>5</v>
      </c>
      <c r="P62" s="1">
        <v>25</v>
      </c>
      <c r="R62" s="1">
        <v>0</v>
      </c>
      <c r="S62" s="1">
        <v>16</v>
      </c>
      <c r="T62" s="33">
        <v>0</v>
      </c>
      <c r="FP62" s="15">
        <f>AE62+BA62</f>
        <v>0</v>
      </c>
      <c r="FQ62" s="15">
        <f>AP62+BL62+CS62+DZ62+FD62</f>
        <v>0</v>
      </c>
      <c r="FR62" s="15">
        <f>AE62+AP62+BA62+BL62+CS62+DZ62+FD62+FO62</f>
        <v>0</v>
      </c>
      <c r="FS62" s="1" t="s">
        <v>1298</v>
      </c>
      <c r="FU62" s="1" t="s">
        <v>1277</v>
      </c>
      <c r="FV62" s="1" t="s">
        <v>1287</v>
      </c>
      <c r="FX62" s="1" t="s">
        <v>1010</v>
      </c>
      <c r="GP62" s="1">
        <v>3</v>
      </c>
      <c r="GQ62" s="1">
        <v>2.6</v>
      </c>
      <c r="GR62" s="5"/>
      <c r="GS62" s="5"/>
      <c r="GT62" s="4">
        <v>1</v>
      </c>
      <c r="GU62" s="4">
        <v>1</v>
      </c>
      <c r="GV62" s="1">
        <f>GQ62+GU62</f>
        <v>3.6</v>
      </c>
      <c r="GW62" s="1">
        <v>1</v>
      </c>
      <c r="GY62" s="10"/>
      <c r="IS62" s="36" t="e">
        <f t="shared" si="62"/>
        <v>#DIV/0!</v>
      </c>
      <c r="IT62" s="36" t="e">
        <f t="shared" si="63"/>
        <v>#DIV/0!</v>
      </c>
      <c r="IU62" s="36" t="e">
        <f t="shared" si="64"/>
        <v>#DIV/0!</v>
      </c>
      <c r="IV62" s="36" t="e">
        <f t="shared" si="65"/>
        <v>#DIV/0!</v>
      </c>
      <c r="IW62" s="36" t="e">
        <f t="shared" si="66"/>
        <v>#DIV/0!</v>
      </c>
      <c r="IX62" s="36" t="e">
        <f t="shared" si="67"/>
        <v>#DIV/0!</v>
      </c>
      <c r="IY62" s="36"/>
      <c r="IZ62" s="36" t="e">
        <f t="shared" si="68"/>
        <v>#DIV/0!</v>
      </c>
      <c r="JA62" s="36" t="e">
        <f t="shared" si="68"/>
        <v>#DIV/0!</v>
      </c>
      <c r="JB62" s="36" t="e">
        <f t="shared" si="68"/>
        <v>#DIV/0!</v>
      </c>
      <c r="JN62" s="43">
        <f t="shared" si="7"/>
        <v>1185.693862433862</v>
      </c>
      <c r="JO62" s="1" t="str">
        <f t="shared" si="8"/>
        <v>Small</v>
      </c>
    </row>
    <row r="63" spans="1:275" x14ac:dyDescent="0.2">
      <c r="A63" s="1" t="s">
        <v>853</v>
      </c>
      <c r="B63" s="1" t="s">
        <v>865</v>
      </c>
      <c r="C63" s="76" t="s">
        <v>1411</v>
      </c>
      <c r="D63" s="14" t="s">
        <v>656</v>
      </c>
      <c r="E63">
        <v>6</v>
      </c>
      <c r="F63" s="46">
        <v>0.50477107589950099</v>
      </c>
      <c r="G63" s="46">
        <v>0.14234439289153461</v>
      </c>
      <c r="H63" s="46">
        <v>0.47</v>
      </c>
      <c r="I63">
        <v>0.8</v>
      </c>
      <c r="J63">
        <v>20.3</v>
      </c>
      <c r="K63" s="1">
        <v>20130</v>
      </c>
      <c r="L63" s="1" t="s">
        <v>609</v>
      </c>
      <c r="M63" s="3">
        <v>4011.9080000000099</v>
      </c>
      <c r="N63" s="1">
        <v>4901</v>
      </c>
      <c r="O63" s="1">
        <v>6</v>
      </c>
      <c r="P63" s="1">
        <v>24</v>
      </c>
      <c r="R63" s="1">
        <v>36</v>
      </c>
      <c r="S63" s="1">
        <v>16</v>
      </c>
      <c r="T63" s="33"/>
      <c r="U63" s="3">
        <v>4210.83</v>
      </c>
      <c r="V63" s="3"/>
      <c r="W63" s="1">
        <v>2424.9299999999998</v>
      </c>
      <c r="X63" s="1">
        <v>39243.949999999997</v>
      </c>
      <c r="AE63" s="2">
        <f>SUM(U63:AD63)</f>
        <v>45879.71</v>
      </c>
      <c r="AF63" s="1">
        <v>0</v>
      </c>
      <c r="AH63" s="1">
        <v>0</v>
      </c>
      <c r="AI63" s="1">
        <v>0</v>
      </c>
      <c r="AL63" s="1">
        <v>0</v>
      </c>
      <c r="AM63" s="1">
        <v>0</v>
      </c>
      <c r="AN63" s="1">
        <v>0</v>
      </c>
      <c r="AO63" s="1">
        <v>0</v>
      </c>
      <c r="AP63" s="1">
        <f>SUM(AF63:AO63)</f>
        <v>0</v>
      </c>
      <c r="AQ63" s="6">
        <v>3000</v>
      </c>
      <c r="AR63" s="6"/>
      <c r="AS63" s="1">
        <v>0</v>
      </c>
      <c r="AT63" s="1">
        <v>0</v>
      </c>
      <c r="AW63" s="1">
        <v>0</v>
      </c>
      <c r="AX63" s="1">
        <v>0</v>
      </c>
      <c r="AY63" s="1">
        <v>0</v>
      </c>
      <c r="AZ63" s="1">
        <v>0</v>
      </c>
      <c r="BA63" s="1">
        <f>SUM(AQ63:AZ63)</f>
        <v>3000</v>
      </c>
      <c r="BB63" s="1">
        <v>0</v>
      </c>
      <c r="BD63" s="1">
        <v>0</v>
      </c>
      <c r="BE63" s="1">
        <v>0</v>
      </c>
      <c r="BH63" s="1">
        <v>0</v>
      </c>
      <c r="BI63" s="1">
        <v>0</v>
      </c>
      <c r="BJ63" s="1">
        <v>0</v>
      </c>
      <c r="BK63" s="1">
        <v>0</v>
      </c>
      <c r="BL63" s="1">
        <f>SUM(BB63:BK63)</f>
        <v>0</v>
      </c>
      <c r="CK63" s="6">
        <v>50000</v>
      </c>
      <c r="CS63" s="1">
        <f>SUM(CI63:CR63)</f>
        <v>50000</v>
      </c>
      <c r="DP63" s="1">
        <v>0</v>
      </c>
      <c r="DR63" s="1">
        <v>0</v>
      </c>
      <c r="DU63" s="1">
        <v>0</v>
      </c>
      <c r="DV63" s="1">
        <v>0</v>
      </c>
      <c r="DX63" s="1">
        <v>0</v>
      </c>
      <c r="DZ63" s="2">
        <f>SUM(DP63:DY63)</f>
        <v>0</v>
      </c>
      <c r="EA63" s="2"/>
      <c r="EB63" s="2"/>
      <c r="EC63" s="2"/>
      <c r="ED63" s="2"/>
      <c r="EE63" s="2"/>
      <c r="EF63" s="2"/>
      <c r="EG63" s="2"/>
      <c r="EH63" s="2"/>
      <c r="EI63" s="2"/>
      <c r="EJ63" s="2"/>
      <c r="EK63" s="2"/>
      <c r="EL63" s="2"/>
      <c r="EM63" s="2"/>
      <c r="EN63" s="2"/>
      <c r="EO63" s="2"/>
      <c r="EP63" s="2"/>
      <c r="EQ63" s="2"/>
      <c r="ER63" s="2"/>
      <c r="ES63" s="2"/>
      <c r="ET63" s="2"/>
      <c r="EU63" s="1">
        <v>0</v>
      </c>
      <c r="EW63" s="1">
        <v>0</v>
      </c>
      <c r="EX63" s="1">
        <v>0</v>
      </c>
      <c r="EZ63" s="1">
        <v>0</v>
      </c>
      <c r="FB63" s="1">
        <v>0</v>
      </c>
      <c r="FC63" s="1">
        <v>0</v>
      </c>
      <c r="FD63" s="1">
        <f>SUM(EU63:FC63)</f>
        <v>0</v>
      </c>
      <c r="FE63" s="1">
        <v>1792.52</v>
      </c>
      <c r="FH63" s="1">
        <v>650</v>
      </c>
      <c r="FO63" s="1">
        <f>SUM(FE63:FN63)</f>
        <v>2442.52</v>
      </c>
      <c r="FP63" s="15">
        <f>AE63+BA63</f>
        <v>48879.71</v>
      </c>
      <c r="FQ63" s="15">
        <f>AP63+BL63+CS63+DZ63+FD63</f>
        <v>50000</v>
      </c>
      <c r="FR63" s="15">
        <f>AE63+AP63+BA63+BL63+CS63+DZ63+FD63+FO63</f>
        <v>101322.23</v>
      </c>
      <c r="FS63" s="1" t="s">
        <v>1298</v>
      </c>
      <c r="FU63" s="1" t="s">
        <v>1281</v>
      </c>
      <c r="FW63" s="5"/>
      <c r="FX63" s="5"/>
      <c r="FY63" s="5" t="s">
        <v>1299</v>
      </c>
      <c r="FZ63" s="5"/>
      <c r="GA63" s="1">
        <v>154</v>
      </c>
      <c r="GB63" s="1">
        <v>104</v>
      </c>
      <c r="GC63" s="1">
        <v>305</v>
      </c>
      <c r="GD63" s="1">
        <v>305</v>
      </c>
      <c r="GE63" s="1">
        <v>12077</v>
      </c>
      <c r="GF63" s="1">
        <v>0</v>
      </c>
      <c r="GG63" s="1">
        <v>5259</v>
      </c>
      <c r="GH63" s="1">
        <v>37</v>
      </c>
      <c r="GI63" s="1">
        <v>0</v>
      </c>
      <c r="GJ63" s="1">
        <v>0</v>
      </c>
      <c r="GK63" s="1">
        <v>3</v>
      </c>
      <c r="GL63" s="1">
        <v>3</v>
      </c>
      <c r="GM63" s="1">
        <v>925</v>
      </c>
      <c r="GP63" s="1">
        <v>5</v>
      </c>
      <c r="GQ63" s="1">
        <v>3</v>
      </c>
      <c r="GR63" s="5"/>
      <c r="GS63" s="5">
        <v>1</v>
      </c>
      <c r="GT63" s="4">
        <v>1</v>
      </c>
      <c r="GU63" s="1">
        <v>1</v>
      </c>
      <c r="GV63" s="1">
        <f>GQ63+GU63</f>
        <v>4</v>
      </c>
      <c r="GW63" s="1">
        <v>0.8</v>
      </c>
      <c r="GX63" s="1">
        <v>1000</v>
      </c>
      <c r="GY63" s="1" t="s">
        <v>1230</v>
      </c>
      <c r="GZ63" s="1">
        <v>1785</v>
      </c>
      <c r="HA63" s="1">
        <v>16226</v>
      </c>
      <c r="HB63" s="1">
        <v>0</v>
      </c>
      <c r="HC63" s="1">
        <v>225</v>
      </c>
      <c r="HD63" s="1">
        <v>0</v>
      </c>
      <c r="HF63" s="1">
        <v>18236</v>
      </c>
      <c r="HI63" s="1">
        <v>0</v>
      </c>
      <c r="HJ63" s="1">
        <v>0</v>
      </c>
      <c r="HK63" s="1">
        <v>0</v>
      </c>
      <c r="HL63" s="1">
        <v>0</v>
      </c>
      <c r="HM63" s="1" t="s">
        <v>1277</v>
      </c>
      <c r="HZ63" s="1">
        <v>40</v>
      </c>
      <c r="IA63" s="1">
        <v>1000</v>
      </c>
      <c r="IB63" s="1">
        <v>0</v>
      </c>
      <c r="IC63" s="1">
        <v>0</v>
      </c>
      <c r="ID63" s="1">
        <v>0</v>
      </c>
      <c r="IE63" s="1">
        <v>51.5</v>
      </c>
      <c r="IF63" s="1">
        <v>40</v>
      </c>
      <c r="IG63" s="1">
        <v>38</v>
      </c>
      <c r="IH63" s="1">
        <v>0</v>
      </c>
      <c r="II63" s="1">
        <v>0</v>
      </c>
      <c r="IJ63" s="1">
        <v>0</v>
      </c>
      <c r="IK63" s="1">
        <v>0</v>
      </c>
      <c r="IL63" s="1" t="s">
        <v>1277</v>
      </c>
      <c r="IO63" s="1" t="s">
        <v>1277</v>
      </c>
      <c r="IP63" s="1" t="s">
        <v>1281</v>
      </c>
      <c r="IR63" s="1">
        <v>0</v>
      </c>
      <c r="IS63" s="36">
        <f t="shared" si="62"/>
        <v>0.45280991150707994</v>
      </c>
      <c r="IT63" s="36">
        <f t="shared" si="63"/>
        <v>0</v>
      </c>
      <c r="IU63" s="36">
        <f t="shared" si="64"/>
        <v>2.9608507432179493E-2</v>
      </c>
      <c r="IV63" s="36">
        <f t="shared" si="65"/>
        <v>0</v>
      </c>
      <c r="IW63" s="36">
        <f t="shared" si="66"/>
        <v>0.49347512386965825</v>
      </c>
      <c r="IX63" s="36">
        <f t="shared" si="67"/>
        <v>0</v>
      </c>
      <c r="IY63" s="36"/>
      <c r="IZ63" s="36">
        <f t="shared" si="68"/>
        <v>2.4106457191082353E-2</v>
      </c>
      <c r="JA63" s="36">
        <f t="shared" si="68"/>
        <v>0.48241841893925946</v>
      </c>
      <c r="JB63" s="36">
        <f t="shared" si="68"/>
        <v>0.49347512386965825</v>
      </c>
      <c r="JN63" s="43">
        <f t="shared" si="7"/>
        <v>1002.9770000000025</v>
      </c>
      <c r="JO63" s="1" t="str">
        <f t="shared" si="8"/>
        <v>Small</v>
      </c>
    </row>
    <row r="64" spans="1:275" x14ac:dyDescent="0.2">
      <c r="A64" s="1" t="s">
        <v>853</v>
      </c>
      <c r="B64" s="1" t="s">
        <v>865</v>
      </c>
      <c r="C64" s="76" t="s">
        <v>1411</v>
      </c>
      <c r="D64" s="14" t="s">
        <v>656</v>
      </c>
      <c r="E64">
        <v>6</v>
      </c>
      <c r="F64" s="46">
        <v>0.50477107589950099</v>
      </c>
      <c r="G64" s="46">
        <v>0.14234439289153461</v>
      </c>
      <c r="H64" s="46">
        <v>0.47</v>
      </c>
      <c r="I64">
        <v>0.8</v>
      </c>
      <c r="J64">
        <v>20.3</v>
      </c>
      <c r="K64" s="42">
        <v>20140</v>
      </c>
      <c r="L64" s="54" t="s">
        <v>345</v>
      </c>
      <c r="M64" s="55">
        <v>4366.4160000000038</v>
      </c>
      <c r="N64" s="46"/>
      <c r="O64">
        <v>6</v>
      </c>
      <c r="P64">
        <v>30</v>
      </c>
      <c r="Q64"/>
      <c r="R64">
        <v>35</v>
      </c>
      <c r="S64">
        <v>49</v>
      </c>
      <c r="T64"/>
      <c r="U64" s="46">
        <v>14307</v>
      </c>
      <c r="V64" s="46"/>
      <c r="W64" s="46"/>
      <c r="X64" s="46"/>
      <c r="Y64" s="46"/>
      <c r="Z64" s="46"/>
      <c r="AA64" s="46"/>
      <c r="AB64" s="46"/>
      <c r="AC64" s="46"/>
      <c r="AD64" s="46"/>
      <c r="AE64" s="46">
        <f>IF(SUM(U64:AD64)&gt;0,SUM(U64:AD64),)</f>
        <v>14307</v>
      </c>
      <c r="AF64" s="46">
        <v>0</v>
      </c>
      <c r="AG64" s="46"/>
      <c r="AH64" s="46"/>
      <c r="AI64" s="46"/>
      <c r="AJ64" s="46"/>
      <c r="AK64" s="46"/>
      <c r="AL64" s="46"/>
      <c r="AM64" s="46"/>
      <c r="AN64" s="46"/>
      <c r="AO64" s="46"/>
      <c r="AP64" s="46">
        <f>SUM(AF64:AO64)</f>
        <v>0</v>
      </c>
      <c r="AQ64" s="46">
        <v>0</v>
      </c>
      <c r="AR64" s="46"/>
      <c r="AS64" s="46"/>
      <c r="AT64" s="46"/>
      <c r="AU64" s="46"/>
      <c r="AV64" s="46"/>
      <c r="AW64" s="46"/>
      <c r="AX64" s="46"/>
      <c r="AY64" s="46"/>
      <c r="AZ64" s="46"/>
      <c r="BA64" s="46">
        <f>SUM(AQ64:AZ64)</f>
        <v>0</v>
      </c>
      <c r="BB64" s="47">
        <v>0</v>
      </c>
      <c r="BC64" s="47">
        <v>0</v>
      </c>
      <c r="BD64" s="47">
        <v>0</v>
      </c>
      <c r="BE64" s="47">
        <v>0</v>
      </c>
      <c r="BF64" s="47"/>
      <c r="BG64" s="47"/>
      <c r="BH64" s="47">
        <v>0</v>
      </c>
      <c r="BI64" s="47">
        <v>0</v>
      </c>
      <c r="BJ64" s="47">
        <v>0</v>
      </c>
      <c r="BK64" s="47">
        <v>0</v>
      </c>
      <c r="BL64" s="47">
        <f>IF(SUM(BB64:BK64)&gt;=0,SUM(BB64:BK64),"")</f>
        <v>0</v>
      </c>
      <c r="BM64" s="46">
        <v>53781</v>
      </c>
      <c r="BN64" s="47"/>
      <c r="BO64" s="46"/>
      <c r="BP64" s="46"/>
      <c r="BQ64" s="46"/>
      <c r="BR64" s="46"/>
      <c r="BS64" s="46"/>
      <c r="BT64" s="46"/>
      <c r="BU64" s="46"/>
      <c r="BV64" s="46"/>
      <c r="BW64" s="46">
        <f>SUM(BM64:BV64)</f>
        <v>53781</v>
      </c>
      <c r="BX64" s="46">
        <v>50000</v>
      </c>
      <c r="BY64" s="47"/>
      <c r="BZ64" s="47"/>
      <c r="CA64" s="48"/>
      <c r="CB64" s="48"/>
      <c r="CC64" s="46"/>
      <c r="CD64" s="47"/>
      <c r="CE64" s="46"/>
      <c r="CF64" s="48"/>
      <c r="CG64" s="47"/>
      <c r="CH64" s="47">
        <f>SUM(BX64:CG64)</f>
        <v>50000</v>
      </c>
      <c r="CI64" s="47">
        <f t="shared" ref="CI64:CS64" si="69">BM64+BX64</f>
        <v>103781</v>
      </c>
      <c r="CJ64" s="47">
        <f t="shared" si="69"/>
        <v>0</v>
      </c>
      <c r="CK64" s="47">
        <f t="shared" si="69"/>
        <v>0</v>
      </c>
      <c r="CL64" s="47">
        <f t="shared" si="69"/>
        <v>0</v>
      </c>
      <c r="CM64" s="47">
        <f t="shared" si="69"/>
        <v>0</v>
      </c>
      <c r="CN64" s="47">
        <f t="shared" si="69"/>
        <v>0</v>
      </c>
      <c r="CO64" s="47">
        <f t="shared" si="69"/>
        <v>0</v>
      </c>
      <c r="CP64" s="47">
        <f t="shared" si="69"/>
        <v>0</v>
      </c>
      <c r="CQ64" s="47">
        <f t="shared" si="69"/>
        <v>0</v>
      </c>
      <c r="CR64" s="47">
        <f t="shared" si="69"/>
        <v>0</v>
      </c>
      <c r="CS64" s="47">
        <f t="shared" si="69"/>
        <v>103781</v>
      </c>
      <c r="CT64" s="48">
        <v>0</v>
      </c>
      <c r="CU64" s="46"/>
      <c r="CV64" s="46"/>
      <c r="CW64" s="47"/>
      <c r="CX64" s="47"/>
      <c r="CY64" s="47"/>
      <c r="CZ64" s="47"/>
      <c r="DA64" s="46"/>
      <c r="DB64" s="47"/>
      <c r="DC64" s="47"/>
      <c r="DD64" s="47">
        <f>SUM(CT64:DC64)</f>
        <v>0</v>
      </c>
      <c r="DE64" s="48">
        <v>1000</v>
      </c>
      <c r="DF64" s="48"/>
      <c r="DG64" s="48"/>
      <c r="DH64" s="48"/>
      <c r="DI64" s="48"/>
      <c r="DJ64" s="48"/>
      <c r="DK64" s="48"/>
      <c r="DL64" s="48"/>
      <c r="DM64" s="48"/>
      <c r="DN64" s="48"/>
      <c r="DO64" s="48">
        <f>SUM(DE64:DN64)</f>
        <v>1000</v>
      </c>
      <c r="DP64" s="48">
        <f t="shared" ref="DP64:DZ64" si="70">CT64+DE64</f>
        <v>1000</v>
      </c>
      <c r="DQ64" s="48">
        <f t="shared" si="70"/>
        <v>0</v>
      </c>
      <c r="DR64" s="48">
        <f t="shared" si="70"/>
        <v>0</v>
      </c>
      <c r="DS64" s="48">
        <f t="shared" si="70"/>
        <v>0</v>
      </c>
      <c r="DT64" s="48">
        <f t="shared" si="70"/>
        <v>0</v>
      </c>
      <c r="DU64" s="48">
        <f t="shared" si="70"/>
        <v>0</v>
      </c>
      <c r="DV64" s="48">
        <f t="shared" si="70"/>
        <v>0</v>
      </c>
      <c r="DW64" s="48">
        <f t="shared" si="70"/>
        <v>0</v>
      </c>
      <c r="DX64" s="48">
        <f t="shared" si="70"/>
        <v>0</v>
      </c>
      <c r="DY64" s="48">
        <f t="shared" si="70"/>
        <v>0</v>
      </c>
      <c r="DZ64" s="48">
        <f t="shared" si="70"/>
        <v>1000</v>
      </c>
      <c r="EA64" s="48">
        <v>0</v>
      </c>
      <c r="EB64" s="48">
        <v>0</v>
      </c>
      <c r="EC64" s="48">
        <v>0</v>
      </c>
      <c r="ED64" s="48">
        <v>0</v>
      </c>
      <c r="EE64" s="48">
        <v>0</v>
      </c>
      <c r="EF64" s="48">
        <v>0</v>
      </c>
      <c r="EG64" s="46">
        <v>0</v>
      </c>
      <c r="EH64" s="48">
        <v>0</v>
      </c>
      <c r="EI64" s="48">
        <v>0</v>
      </c>
      <c r="EJ64" s="48">
        <f>SUM(EA64:EI64)</f>
        <v>0</v>
      </c>
      <c r="EK64" s="48">
        <v>0</v>
      </c>
      <c r="EL64">
        <v>0</v>
      </c>
      <c r="EM64" s="48">
        <v>0</v>
      </c>
      <c r="EN64" s="48">
        <v>0</v>
      </c>
      <c r="EO64" s="46">
        <v>0</v>
      </c>
      <c r="EP64" s="48">
        <v>0</v>
      </c>
      <c r="EQ64" s="48">
        <v>0</v>
      </c>
      <c r="ER64" s="48">
        <v>0</v>
      </c>
      <c r="ES64" s="48">
        <v>0</v>
      </c>
      <c r="ET64" s="48">
        <f>SUM(EK64:ES64)</f>
        <v>0</v>
      </c>
      <c r="EU64" s="48">
        <f t="shared" ref="EU64:FD64" si="71">EA64+EK64</f>
        <v>0</v>
      </c>
      <c r="EV64" s="48">
        <f t="shared" si="71"/>
        <v>0</v>
      </c>
      <c r="EW64" s="48">
        <f t="shared" si="71"/>
        <v>0</v>
      </c>
      <c r="EX64" s="48">
        <f t="shared" si="71"/>
        <v>0</v>
      </c>
      <c r="EY64" s="48">
        <f t="shared" si="71"/>
        <v>0</v>
      </c>
      <c r="EZ64" s="48">
        <f t="shared" si="71"/>
        <v>0</v>
      </c>
      <c r="FA64" s="48">
        <f t="shared" si="71"/>
        <v>0</v>
      </c>
      <c r="FB64" s="48">
        <f t="shared" si="71"/>
        <v>0</v>
      </c>
      <c r="FC64" s="48">
        <f t="shared" si="71"/>
        <v>0</v>
      </c>
      <c r="FD64" s="48">
        <f t="shared" si="71"/>
        <v>0</v>
      </c>
      <c r="FE64" s="48">
        <v>1992</v>
      </c>
      <c r="FF64" s="48"/>
      <c r="FG64" s="46"/>
      <c r="FH64" s="48"/>
      <c r="FI64" s="48"/>
      <c r="FJ64" s="48"/>
      <c r="FK64" s="48"/>
      <c r="FL64" s="48"/>
      <c r="FM64" s="48"/>
      <c r="FN64"/>
      <c r="FO64" s="48">
        <f>SUM(FE64:FN64)</f>
        <v>1992</v>
      </c>
      <c r="FP64" s="46">
        <f>AE64+BA64</f>
        <v>14307</v>
      </c>
      <c r="FQ64" s="46">
        <f>AP64+BL64+CS64+DZ64+FD64</f>
        <v>104781</v>
      </c>
      <c r="FR64" s="46">
        <f>FP64+FQ64+FO64</f>
        <v>121080</v>
      </c>
      <c r="FS64" t="s">
        <v>1298</v>
      </c>
      <c r="FT64"/>
      <c r="FU64" t="s">
        <v>1277</v>
      </c>
      <c r="FV64" t="s">
        <v>1287</v>
      </c>
      <c r="FW64"/>
      <c r="FX64" t="s">
        <v>1305</v>
      </c>
      <c r="FY64"/>
      <c r="FZ64"/>
      <c r="GA64">
        <v>300</v>
      </c>
      <c r="GB64"/>
      <c r="GC64">
        <v>65</v>
      </c>
      <c r="GD64"/>
      <c r="GE64">
        <v>12000</v>
      </c>
      <c r="GF64" s="47">
        <v>0</v>
      </c>
      <c r="GG64">
        <v>5259</v>
      </c>
      <c r="GH64">
        <v>6</v>
      </c>
      <c r="GI64"/>
      <c r="GJ64">
        <v>0</v>
      </c>
      <c r="GK64">
        <v>25</v>
      </c>
      <c r="GL64">
        <v>25</v>
      </c>
      <c r="GM64">
        <v>1000</v>
      </c>
      <c r="GN64" t="s">
        <v>1277</v>
      </c>
      <c r="GO64"/>
      <c r="GP64">
        <v>2</v>
      </c>
      <c r="GQ64">
        <v>3</v>
      </c>
      <c r="GR64"/>
      <c r="GS64">
        <v>1</v>
      </c>
      <c r="GT64">
        <f>GR64+GS64</f>
        <v>1</v>
      </c>
      <c r="GU64">
        <v>2</v>
      </c>
      <c r="GV64">
        <f>GQ64+GU64</f>
        <v>5</v>
      </c>
      <c r="GW64">
        <v>1.5</v>
      </c>
      <c r="GX64">
        <v>340</v>
      </c>
      <c r="GY64" s="49" t="s">
        <v>1150</v>
      </c>
      <c r="GZ64">
        <v>1639</v>
      </c>
      <c r="HA64">
        <v>17616</v>
      </c>
      <c r="HB64"/>
      <c r="HC64">
        <v>253</v>
      </c>
      <c r="HD64"/>
      <c r="HE64"/>
      <c r="HF64">
        <v>19508</v>
      </c>
      <c r="HG64">
        <v>0</v>
      </c>
      <c r="HH64">
        <v>0</v>
      </c>
      <c r="HI64"/>
      <c r="HJ64">
        <v>0</v>
      </c>
      <c r="HK64">
        <v>0</v>
      </c>
      <c r="HL64">
        <v>0</v>
      </c>
      <c r="HM64" t="s">
        <v>1277</v>
      </c>
      <c r="HN64"/>
      <c r="HO64"/>
      <c r="HP64"/>
      <c r="HQ64"/>
      <c r="HR64"/>
      <c r="HS64"/>
      <c r="HT64"/>
      <c r="HU64"/>
      <c r="HV64"/>
      <c r="HW64"/>
      <c r="HX64" t="s">
        <v>1277</v>
      </c>
      <c r="HY64"/>
      <c r="HZ64">
        <v>61</v>
      </c>
      <c r="IA64">
        <v>2135</v>
      </c>
      <c r="IB64">
        <v>0</v>
      </c>
      <c r="IC64">
        <v>0</v>
      </c>
      <c r="ID64">
        <v>0</v>
      </c>
      <c r="IE64">
        <v>59.5</v>
      </c>
      <c r="IF64">
        <v>36</v>
      </c>
      <c r="IG64">
        <v>36</v>
      </c>
      <c r="IH64">
        <v>6</v>
      </c>
      <c r="II64">
        <v>0</v>
      </c>
      <c r="IJ64">
        <v>204</v>
      </c>
      <c r="IK64">
        <v>0</v>
      </c>
      <c r="IL64" t="s">
        <v>1277</v>
      </c>
      <c r="IM64"/>
      <c r="IN64" t="s">
        <v>1281</v>
      </c>
      <c r="IO64" t="s">
        <v>1277</v>
      </c>
      <c r="IP64" t="s">
        <v>1281</v>
      </c>
      <c r="IQ64">
        <v>167578</v>
      </c>
      <c r="IR64">
        <v>0</v>
      </c>
      <c r="IS64" s="36">
        <f>AE64/FR64</f>
        <v>0.11816154608523291</v>
      </c>
      <c r="IT64" s="36">
        <f>AP64/FR64</f>
        <v>0</v>
      </c>
      <c r="IU64" s="36">
        <f>BA64/FR64</f>
        <v>0</v>
      </c>
      <c r="IV64" s="50">
        <f>BL64/FR64</f>
        <v>0</v>
      </c>
      <c r="IW64" s="36">
        <f>CS64/FR64</f>
        <v>0.85712751899570527</v>
      </c>
      <c r="IX64" s="36">
        <f>DZ64/FR64</f>
        <v>8.2590023125206479E-3</v>
      </c>
      <c r="IY64" s="36">
        <f>FD64/FR64</f>
        <v>0</v>
      </c>
      <c r="IZ64" s="36">
        <f>FO64/FR64</f>
        <v>1.6451932606541129E-2</v>
      </c>
      <c r="JA64" s="36">
        <f>FP64/FR64</f>
        <v>0.11816154608523291</v>
      </c>
      <c r="JB64" s="36">
        <f>FQ64/FR64</f>
        <v>0.86538652130822602</v>
      </c>
      <c r="JC64" s="46">
        <v>0.97</v>
      </c>
      <c r="JD64" t="s">
        <v>1281</v>
      </c>
      <c r="JE64" t="s">
        <v>353</v>
      </c>
      <c r="JF64"/>
      <c r="JG64" t="s">
        <v>346</v>
      </c>
      <c r="JH64"/>
      <c r="JI64" t="s">
        <v>347</v>
      </c>
      <c r="JJ64"/>
      <c r="JK64"/>
      <c r="JL64"/>
      <c r="JM64"/>
      <c r="JN64" s="43">
        <f t="shared" si="7"/>
        <v>873.28320000000076</v>
      </c>
      <c r="JO64" s="1" t="str">
        <f t="shared" si="8"/>
        <v>Small</v>
      </c>
    </row>
    <row r="65" spans="1:275" x14ac:dyDescent="0.2">
      <c r="A65" s="1" t="s">
        <v>866</v>
      </c>
      <c r="B65" s="24" t="s">
        <v>867</v>
      </c>
      <c r="C65" s="76" t="s">
        <v>1412</v>
      </c>
      <c r="D65" s="24" t="s">
        <v>655</v>
      </c>
      <c r="E65">
        <v>2</v>
      </c>
      <c r="F65" s="46">
        <v>0.63374662410999261</v>
      </c>
      <c r="G65" s="46">
        <v>0.43929535968573535</v>
      </c>
      <c r="H65" s="46">
        <v>0.23</v>
      </c>
      <c r="I65">
        <v>90</v>
      </c>
      <c r="J65">
        <v>14.4</v>
      </c>
      <c r="K65" s="24">
        <v>20060</v>
      </c>
      <c r="L65" s="24" t="s">
        <v>602</v>
      </c>
      <c r="M65" s="37">
        <v>11383.203619047665</v>
      </c>
      <c r="N65" s="25">
        <v>36768</v>
      </c>
      <c r="O65" s="26">
        <v>5</v>
      </c>
      <c r="P65" s="26">
        <v>42</v>
      </c>
      <c r="Q65" s="26">
        <v>355</v>
      </c>
      <c r="R65" s="26">
        <v>40</v>
      </c>
      <c r="S65" s="26">
        <v>113</v>
      </c>
      <c r="T65" s="31" t="s">
        <v>1244</v>
      </c>
      <c r="U65" s="25">
        <v>17533</v>
      </c>
      <c r="V65" s="25"/>
      <c r="W65" s="25"/>
      <c r="X65" s="25">
        <v>51459</v>
      </c>
      <c r="Y65" s="25"/>
      <c r="Z65" s="25"/>
      <c r="AA65" s="25"/>
      <c r="AB65" s="25"/>
      <c r="AC65" s="25"/>
      <c r="AD65" s="25">
        <v>20203</v>
      </c>
      <c r="AE65" s="25">
        <v>89195</v>
      </c>
      <c r="AF65" s="25">
        <v>7600</v>
      </c>
      <c r="AG65" s="25"/>
      <c r="AH65" s="25"/>
      <c r="AI65" s="25">
        <v>7780</v>
      </c>
      <c r="AJ65" s="25"/>
      <c r="AK65" s="25"/>
      <c r="AL65" s="25"/>
      <c r="AM65" s="25"/>
      <c r="AN65" s="25"/>
      <c r="AO65" s="25"/>
      <c r="AP65" s="25">
        <v>15380</v>
      </c>
      <c r="AQ65" s="25"/>
      <c r="AR65" s="25"/>
      <c r="AS65" s="25"/>
      <c r="AT65" s="25"/>
      <c r="AU65" s="25"/>
      <c r="AV65" s="25"/>
      <c r="AW65" s="25"/>
      <c r="AX65" s="25"/>
      <c r="AY65" s="25"/>
      <c r="AZ65" s="25"/>
      <c r="BA65" s="25">
        <v>0</v>
      </c>
      <c r="BB65" s="25"/>
      <c r="BC65" s="25"/>
      <c r="BD65" s="25"/>
      <c r="BE65" s="25">
        <v>3800</v>
      </c>
      <c r="BF65" s="25"/>
      <c r="BG65" s="25"/>
      <c r="BH65" s="25"/>
      <c r="BI65" s="25"/>
      <c r="BJ65" s="25"/>
      <c r="BK65" s="25"/>
      <c r="BL65" s="25">
        <v>3800</v>
      </c>
      <c r="BM65" s="25"/>
      <c r="BN65" s="25"/>
      <c r="BO65" s="25"/>
      <c r="BP65" s="25"/>
      <c r="BQ65" s="25"/>
      <c r="BR65" s="25"/>
      <c r="BS65" s="25"/>
      <c r="BT65" s="25"/>
      <c r="BU65" s="25"/>
      <c r="BV65" s="25"/>
      <c r="BW65" s="25"/>
      <c r="BX65" s="25"/>
      <c r="BY65" s="25"/>
      <c r="BZ65" s="25"/>
      <c r="CA65" s="25"/>
      <c r="CB65" s="25"/>
      <c r="CC65" s="25"/>
      <c r="CD65" s="25"/>
      <c r="CE65" s="25"/>
      <c r="CF65" s="25"/>
      <c r="CG65" s="25"/>
      <c r="CH65" s="25"/>
      <c r="CI65" s="25">
        <v>7502</v>
      </c>
      <c r="CJ65" s="25"/>
      <c r="CK65" s="25"/>
      <c r="CL65" s="25">
        <v>21666</v>
      </c>
      <c r="CM65" s="25"/>
      <c r="CN65" s="25"/>
      <c r="CO65" s="25"/>
      <c r="CP65" s="25">
        <v>36723</v>
      </c>
      <c r="CQ65" s="25"/>
      <c r="CR65" s="25"/>
      <c r="CS65" s="25">
        <v>65891</v>
      </c>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v>0</v>
      </c>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v>29007</v>
      </c>
      <c r="FF65" s="25"/>
      <c r="FG65" s="25"/>
      <c r="FH65" s="25"/>
      <c r="FI65" s="25"/>
      <c r="FJ65" s="25"/>
      <c r="FK65" s="25"/>
      <c r="FL65" s="25"/>
      <c r="FM65" s="25"/>
      <c r="FN65" s="25">
        <v>17158</v>
      </c>
      <c r="FO65" s="25">
        <v>46165</v>
      </c>
      <c r="FP65" s="25">
        <v>104575</v>
      </c>
      <c r="FQ65" s="25">
        <v>69691</v>
      </c>
      <c r="FR65" s="25">
        <v>220431</v>
      </c>
      <c r="FS65" s="26" t="s">
        <v>1284</v>
      </c>
      <c r="FT65" s="26"/>
      <c r="FU65" s="26" t="s">
        <v>1344</v>
      </c>
      <c r="FV65" s="26"/>
      <c r="GA65" s="25">
        <v>1853</v>
      </c>
      <c r="GB65" s="25">
        <v>2164</v>
      </c>
      <c r="GC65" s="25">
        <v>0</v>
      </c>
      <c r="GD65" s="25">
        <v>0</v>
      </c>
      <c r="GE65" s="25">
        <v>63884</v>
      </c>
      <c r="GF65" s="25">
        <v>3631</v>
      </c>
      <c r="GG65" s="25">
        <v>11391</v>
      </c>
      <c r="GH65" s="25">
        <v>157</v>
      </c>
      <c r="GI65" s="25"/>
      <c r="GJ65" s="25">
        <v>0</v>
      </c>
      <c r="GK65" s="25">
        <v>20</v>
      </c>
      <c r="GL65" s="25">
        <v>40</v>
      </c>
      <c r="GM65" s="25">
        <v>3506</v>
      </c>
      <c r="GN65" s="25"/>
      <c r="GO65" s="25"/>
      <c r="GP65" s="25">
        <v>4</v>
      </c>
      <c r="GQ65" s="25">
        <v>3</v>
      </c>
      <c r="GR65" s="27"/>
      <c r="GS65" s="27"/>
      <c r="GT65" s="28">
        <v>3</v>
      </c>
      <c r="GU65" s="28">
        <v>2.5</v>
      </c>
      <c r="GV65" s="25">
        <v>5.5</v>
      </c>
      <c r="GW65" s="25">
        <v>3</v>
      </c>
      <c r="GX65" s="25">
        <v>7474</v>
      </c>
      <c r="GY65" s="26" t="s">
        <v>1150</v>
      </c>
      <c r="GZ65" s="25"/>
      <c r="HA65" s="25"/>
      <c r="HB65" s="25"/>
      <c r="HC65" s="25"/>
      <c r="HD65" s="25"/>
      <c r="HE65" s="25"/>
      <c r="HF65" s="25">
        <v>11987</v>
      </c>
      <c r="HG65" s="25"/>
      <c r="HH65" s="25"/>
      <c r="HI65" s="25">
        <v>124</v>
      </c>
      <c r="HJ65" s="25">
        <v>113</v>
      </c>
      <c r="HK65" s="25">
        <v>494</v>
      </c>
      <c r="HL65" s="25">
        <v>405</v>
      </c>
      <c r="HM65" s="25"/>
      <c r="HN65" s="25"/>
      <c r="HO65" s="25"/>
      <c r="HP65" s="25"/>
      <c r="HQ65" s="25"/>
      <c r="HR65" s="25"/>
      <c r="HS65" s="25"/>
      <c r="HT65" s="25"/>
      <c r="HU65" s="25"/>
      <c r="HV65" s="25"/>
      <c r="HW65" s="25"/>
      <c r="HX65" s="25"/>
      <c r="HY65" s="25"/>
      <c r="HZ65" s="25">
        <v>155</v>
      </c>
      <c r="IA65" s="25">
        <v>2788</v>
      </c>
      <c r="IB65" s="25">
        <v>1</v>
      </c>
      <c r="IC65" s="25">
        <v>4</v>
      </c>
      <c r="ID65" s="25">
        <v>5</v>
      </c>
      <c r="IE65" s="25">
        <v>50.15</v>
      </c>
      <c r="IF65" s="25">
        <v>40</v>
      </c>
      <c r="IG65" s="25">
        <v>40</v>
      </c>
      <c r="IH65" s="25">
        <v>0</v>
      </c>
      <c r="II65" s="25">
        <v>0</v>
      </c>
      <c r="IJ65" s="25">
        <v>0</v>
      </c>
      <c r="IK65" s="25">
        <v>0</v>
      </c>
      <c r="IL65" s="25"/>
      <c r="IM65" s="25"/>
      <c r="IN65" s="25"/>
      <c r="IO65" s="25"/>
      <c r="IP65" s="25"/>
      <c r="IQ65" s="25">
        <v>37607</v>
      </c>
      <c r="IR65" s="25">
        <v>0</v>
      </c>
      <c r="IS65" s="36">
        <f t="shared" ref="IS65:IS72" si="72">AE65/$FR65</f>
        <v>0.40463909341245108</v>
      </c>
      <c r="IT65" s="36">
        <f t="shared" ref="IT65:IT72" si="73">AP65/$FR65</f>
        <v>6.97724004336958E-2</v>
      </c>
      <c r="IU65" s="36">
        <f t="shared" ref="IU65:IU72" si="74">BA65/$FR65</f>
        <v>0</v>
      </c>
      <c r="IV65" s="36">
        <f t="shared" ref="IV65:IV72" si="75">BL65/$FR65</f>
        <v>1.7238954593500912E-2</v>
      </c>
      <c r="IW65" s="36">
        <f t="shared" ref="IW65:IW72" si="76">CS65/$FR65</f>
        <v>0.29891893608430758</v>
      </c>
      <c r="IX65" s="36">
        <f t="shared" ref="IX65:IX72" si="77">DZ65/$FR65</f>
        <v>0</v>
      </c>
      <c r="IY65" s="36"/>
      <c r="IZ65" s="36">
        <f t="shared" ref="IZ65:JB72" si="78">FO65/$FR65</f>
        <v>0.20943061547604466</v>
      </c>
      <c r="JA65" s="36">
        <f t="shared" si="78"/>
        <v>0.47441149384614689</v>
      </c>
      <c r="JB65" s="36">
        <f t="shared" si="78"/>
        <v>0.31615789067780847</v>
      </c>
      <c r="JN65" s="43">
        <f t="shared" si="7"/>
        <v>2069.6733852813936</v>
      </c>
      <c r="JO65" s="1" t="str">
        <f t="shared" si="8"/>
        <v>Medium</v>
      </c>
    </row>
    <row r="66" spans="1:275" x14ac:dyDescent="0.2">
      <c r="A66" s="1" t="s">
        <v>866</v>
      </c>
      <c r="B66" s="24" t="s">
        <v>867</v>
      </c>
      <c r="C66" s="76" t="s">
        <v>1412</v>
      </c>
      <c r="D66" s="24" t="s">
        <v>655</v>
      </c>
      <c r="E66">
        <v>2</v>
      </c>
      <c r="F66" s="46">
        <v>0.63374662410999261</v>
      </c>
      <c r="G66" s="46">
        <v>0.43929535968573535</v>
      </c>
      <c r="H66" s="46">
        <v>0.23</v>
      </c>
      <c r="I66">
        <v>90</v>
      </c>
      <c r="J66">
        <v>14.4</v>
      </c>
      <c r="K66" s="24">
        <v>20070</v>
      </c>
      <c r="L66" s="24" t="s">
        <v>603</v>
      </c>
      <c r="M66" s="34">
        <v>10938.130476190541</v>
      </c>
      <c r="N66" s="25">
        <v>36768</v>
      </c>
      <c r="O66" s="26">
        <v>5</v>
      </c>
      <c r="P66" s="26">
        <v>42</v>
      </c>
      <c r="Q66" s="26">
        <v>355</v>
      </c>
      <c r="R66" s="26">
        <v>40</v>
      </c>
      <c r="S66" s="26">
        <v>113</v>
      </c>
      <c r="T66" s="31" t="s">
        <v>1244</v>
      </c>
      <c r="U66" s="25">
        <v>5556</v>
      </c>
      <c r="V66" s="25"/>
      <c r="W66" s="25"/>
      <c r="X66" s="25">
        <v>89411</v>
      </c>
      <c r="Y66" s="25"/>
      <c r="Z66" s="25"/>
      <c r="AA66" s="25"/>
      <c r="AB66" s="25"/>
      <c r="AC66" s="25"/>
      <c r="AD66" s="25">
        <v>2041</v>
      </c>
      <c r="AE66" s="25">
        <v>97008</v>
      </c>
      <c r="AF66" s="25"/>
      <c r="AG66" s="25"/>
      <c r="AH66" s="25"/>
      <c r="AI66" s="25">
        <v>17400</v>
      </c>
      <c r="AJ66" s="25"/>
      <c r="AK66" s="25"/>
      <c r="AL66" s="25"/>
      <c r="AM66" s="25"/>
      <c r="AN66" s="25"/>
      <c r="AO66" s="25"/>
      <c r="AP66" s="25">
        <v>17400</v>
      </c>
      <c r="AQ66" s="25"/>
      <c r="AR66" s="25"/>
      <c r="AS66" s="25"/>
      <c r="AT66" s="25"/>
      <c r="AU66" s="25"/>
      <c r="AV66" s="25"/>
      <c r="AW66" s="25"/>
      <c r="AX66" s="25"/>
      <c r="AY66" s="25"/>
      <c r="AZ66" s="25"/>
      <c r="BA66" s="25">
        <v>0</v>
      </c>
      <c r="BB66" s="25"/>
      <c r="BC66" s="25"/>
      <c r="BD66" s="25"/>
      <c r="BE66" s="25">
        <v>24376</v>
      </c>
      <c r="BF66" s="25"/>
      <c r="BG66" s="25"/>
      <c r="BH66" s="25"/>
      <c r="BI66" s="25"/>
      <c r="BJ66" s="25"/>
      <c r="BK66" s="25"/>
      <c r="BL66" s="25">
        <v>24376</v>
      </c>
      <c r="BM66" s="25"/>
      <c r="BN66" s="25"/>
      <c r="BO66" s="25"/>
      <c r="BP66" s="25"/>
      <c r="BQ66" s="25"/>
      <c r="BR66" s="25"/>
      <c r="BS66" s="25"/>
      <c r="BT66" s="25"/>
      <c r="BU66" s="25"/>
      <c r="BV66" s="25"/>
      <c r="BW66" s="25"/>
      <c r="BX66" s="25"/>
      <c r="BY66" s="25"/>
      <c r="BZ66" s="25"/>
      <c r="CA66" s="25"/>
      <c r="CB66" s="25"/>
      <c r="CC66" s="25"/>
      <c r="CD66" s="25"/>
      <c r="CE66" s="25"/>
      <c r="CF66" s="25"/>
      <c r="CG66" s="25"/>
      <c r="CH66" s="25"/>
      <c r="CI66" s="25">
        <v>1486</v>
      </c>
      <c r="CJ66" s="25"/>
      <c r="CK66" s="25"/>
      <c r="CL66" s="25">
        <v>57083</v>
      </c>
      <c r="CM66" s="25"/>
      <c r="CN66" s="25"/>
      <c r="CO66" s="25"/>
      <c r="CP66" s="25">
        <v>36433</v>
      </c>
      <c r="CQ66" s="25"/>
      <c r="CR66" s="25"/>
      <c r="CS66" s="25">
        <v>95002</v>
      </c>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v>0</v>
      </c>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v>27421</v>
      </c>
      <c r="FF66" s="25"/>
      <c r="FG66" s="25"/>
      <c r="FH66" s="25"/>
      <c r="FI66" s="25"/>
      <c r="FJ66" s="25"/>
      <c r="FK66" s="25"/>
      <c r="FL66" s="25"/>
      <c r="FM66" s="25"/>
      <c r="FN66" s="25">
        <v>30220</v>
      </c>
      <c r="FO66" s="25">
        <v>57642</v>
      </c>
      <c r="FP66" s="25">
        <v>114408</v>
      </c>
      <c r="FQ66" s="25">
        <v>119378</v>
      </c>
      <c r="FR66" s="25">
        <v>291428</v>
      </c>
      <c r="FS66" s="26" t="s">
        <v>1284</v>
      </c>
      <c r="FT66" s="26"/>
      <c r="FU66" s="26" t="s">
        <v>1344</v>
      </c>
      <c r="FV66" s="26"/>
      <c r="FX66" s="26"/>
      <c r="FY66" s="26"/>
      <c r="FZ66" s="26"/>
      <c r="GA66" s="25">
        <v>1832</v>
      </c>
      <c r="GB66" s="25">
        <v>1972</v>
      </c>
      <c r="GC66" s="25">
        <v>0</v>
      </c>
      <c r="GD66" s="25">
        <v>0</v>
      </c>
      <c r="GE66" s="25">
        <v>65716</v>
      </c>
      <c r="GF66" s="25">
        <v>3303</v>
      </c>
      <c r="GG66" s="25">
        <v>14694</v>
      </c>
      <c r="GH66" s="25">
        <v>157</v>
      </c>
      <c r="GI66" s="25">
        <v>16051</v>
      </c>
      <c r="GJ66" s="25">
        <v>0</v>
      </c>
      <c r="GK66" s="25">
        <v>28</v>
      </c>
      <c r="GL66" s="25">
        <v>46</v>
      </c>
      <c r="GM66" s="25">
        <v>3552</v>
      </c>
      <c r="GN66" s="25"/>
      <c r="GO66" s="25"/>
      <c r="GP66" s="25">
        <v>5</v>
      </c>
      <c r="GQ66" s="25">
        <v>3</v>
      </c>
      <c r="GR66" s="27"/>
      <c r="GS66" s="27"/>
      <c r="GT66" s="28">
        <v>3</v>
      </c>
      <c r="GU66" s="28">
        <v>2.5</v>
      </c>
      <c r="GV66" s="25">
        <v>5.5</v>
      </c>
      <c r="GW66" s="25">
        <v>2.4500000000000002</v>
      </c>
      <c r="GX66" s="25">
        <v>7412</v>
      </c>
      <c r="GY66" s="26" t="s">
        <v>1150</v>
      </c>
      <c r="GZ66" s="25"/>
      <c r="HA66" s="25"/>
      <c r="HB66" s="25"/>
      <c r="HC66" s="25"/>
      <c r="HD66" s="25"/>
      <c r="HE66" s="25"/>
      <c r="HF66" s="25">
        <v>10516</v>
      </c>
      <c r="HG66" s="25"/>
      <c r="HH66" s="25"/>
      <c r="HI66" s="25">
        <v>127</v>
      </c>
      <c r="HJ66" s="25">
        <v>122</v>
      </c>
      <c r="HK66" s="25">
        <v>428</v>
      </c>
      <c r="HL66" s="25">
        <v>346</v>
      </c>
      <c r="HM66" s="25"/>
      <c r="HN66" s="25"/>
      <c r="HO66" s="25"/>
      <c r="HP66" s="25"/>
      <c r="HQ66" s="25"/>
      <c r="HR66" s="25"/>
      <c r="HS66" s="25"/>
      <c r="HT66" s="25"/>
      <c r="HU66" s="25"/>
      <c r="HV66" s="25"/>
      <c r="HW66" s="25"/>
      <c r="HX66" s="25"/>
      <c r="HY66" s="25"/>
      <c r="HZ66" s="25">
        <v>148</v>
      </c>
      <c r="IA66" s="25">
        <v>3456</v>
      </c>
      <c r="IB66" s="25">
        <v>1</v>
      </c>
      <c r="IC66" s="25">
        <v>4</v>
      </c>
      <c r="ID66" s="25">
        <v>6</v>
      </c>
      <c r="IE66" s="25">
        <v>50.15</v>
      </c>
      <c r="IF66" s="25">
        <v>40</v>
      </c>
      <c r="IG66" s="25">
        <v>40</v>
      </c>
      <c r="IH66" s="25">
        <v>0</v>
      </c>
      <c r="II66" s="25">
        <v>0</v>
      </c>
      <c r="IJ66" s="25">
        <v>0</v>
      </c>
      <c r="IK66" s="25">
        <v>0</v>
      </c>
      <c r="IL66" s="25"/>
      <c r="IM66" s="25"/>
      <c r="IN66" s="25"/>
      <c r="IO66" s="25"/>
      <c r="IP66" s="25"/>
      <c r="IQ66" s="25">
        <v>39848</v>
      </c>
      <c r="IR66" s="25">
        <v>0</v>
      </c>
      <c r="IS66" s="36">
        <f t="shared" si="72"/>
        <v>0.33287124092400183</v>
      </c>
      <c r="IT66" s="36">
        <f t="shared" si="73"/>
        <v>5.9705999423528285E-2</v>
      </c>
      <c r="IU66" s="36">
        <f t="shared" si="74"/>
        <v>0</v>
      </c>
      <c r="IV66" s="36">
        <f t="shared" si="75"/>
        <v>8.3643301261375022E-2</v>
      </c>
      <c r="IW66" s="36">
        <f t="shared" si="76"/>
        <v>0.32598789409390999</v>
      </c>
      <c r="IX66" s="36">
        <f t="shared" si="77"/>
        <v>0</v>
      </c>
      <c r="IY66" s="36"/>
      <c r="IZ66" s="36">
        <f t="shared" si="78"/>
        <v>0.19779156429718489</v>
      </c>
      <c r="JA66" s="36">
        <f t="shared" si="78"/>
        <v>0.39257724034753011</v>
      </c>
      <c r="JB66" s="36">
        <f t="shared" si="78"/>
        <v>0.40963119535528503</v>
      </c>
      <c r="JN66" s="43">
        <f t="shared" ref="JN66:JN129" si="79">M66/GV66</f>
        <v>1988.7509956710076</v>
      </c>
      <c r="JO66" s="1" t="str">
        <f t="shared" ref="JO66:JO129" si="80">IF(M66&gt;20000,"Large",IF(M66&lt;10000,"Small","Medium"))</f>
        <v>Medium</v>
      </c>
    </row>
    <row r="67" spans="1:275" x14ac:dyDescent="0.2">
      <c r="A67" s="14" t="s">
        <v>866</v>
      </c>
      <c r="B67" s="14" t="s">
        <v>867</v>
      </c>
      <c r="C67" s="76" t="s">
        <v>1412</v>
      </c>
      <c r="D67" s="24" t="s">
        <v>655</v>
      </c>
      <c r="E67">
        <v>2</v>
      </c>
      <c r="F67" s="46">
        <v>0.63374662410999261</v>
      </c>
      <c r="G67" s="46">
        <v>0.43929535968573535</v>
      </c>
      <c r="H67" s="46">
        <v>0.23</v>
      </c>
      <c r="I67">
        <v>90</v>
      </c>
      <c r="J67">
        <v>14.4</v>
      </c>
      <c r="K67" s="14">
        <v>20080</v>
      </c>
      <c r="L67" s="14" t="s">
        <v>604</v>
      </c>
      <c r="M67" s="35">
        <v>11393.343619047684</v>
      </c>
      <c r="N67" s="15">
        <v>70000</v>
      </c>
      <c r="O67" s="15">
        <v>5</v>
      </c>
      <c r="P67" s="15">
        <v>32</v>
      </c>
      <c r="Q67" s="15">
        <v>323</v>
      </c>
      <c r="R67" s="15">
        <v>45</v>
      </c>
      <c r="S67" s="15">
        <v>73</v>
      </c>
      <c r="T67" s="32">
        <v>0</v>
      </c>
      <c r="U67" s="15">
        <v>6533</v>
      </c>
      <c r="V67" s="15"/>
      <c r="W67" s="15">
        <v>37558</v>
      </c>
      <c r="X67" s="15"/>
      <c r="Y67" s="15"/>
      <c r="Z67" s="15"/>
      <c r="AA67" s="15"/>
      <c r="AB67" s="15"/>
      <c r="AC67" s="15"/>
      <c r="AD67" s="15">
        <v>11860</v>
      </c>
      <c r="AE67" s="15">
        <v>55951</v>
      </c>
      <c r="AF67" s="15"/>
      <c r="AG67" s="15"/>
      <c r="AH67" s="15"/>
      <c r="AI67" s="15"/>
      <c r="AJ67" s="15"/>
      <c r="AK67" s="15">
        <v>4000</v>
      </c>
      <c r="AL67" s="15"/>
      <c r="AM67" s="15"/>
      <c r="AN67" s="15"/>
      <c r="AO67" s="15"/>
      <c r="AP67" s="15">
        <v>4000</v>
      </c>
      <c r="AQ67" s="15"/>
      <c r="AR67" s="15"/>
      <c r="AS67" s="15">
        <v>33660</v>
      </c>
      <c r="AT67" s="15"/>
      <c r="AU67" s="15"/>
      <c r="AV67" s="15"/>
      <c r="AW67" s="15"/>
      <c r="AX67" s="15"/>
      <c r="AY67" s="15"/>
      <c r="AZ67" s="15"/>
      <c r="BA67" s="15">
        <v>33660</v>
      </c>
      <c r="BB67" s="15"/>
      <c r="BC67" s="15"/>
      <c r="BD67" s="15"/>
      <c r="BE67" s="15"/>
      <c r="BF67" s="15"/>
      <c r="BG67" s="15"/>
      <c r="BH67" s="15"/>
      <c r="BI67" s="15"/>
      <c r="BJ67" s="15"/>
      <c r="BK67" s="15"/>
      <c r="BL67" s="15">
        <v>0</v>
      </c>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v>103189</v>
      </c>
      <c r="CL67" s="15"/>
      <c r="CM67" s="15"/>
      <c r="CN67" s="15"/>
      <c r="CO67" s="15"/>
      <c r="CP67" s="15"/>
      <c r="CQ67" s="15"/>
      <c r="CR67" s="15"/>
      <c r="CS67" s="15">
        <v>103189</v>
      </c>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v>0</v>
      </c>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v>89611</v>
      </c>
      <c r="FQ67" s="15">
        <v>107189</v>
      </c>
      <c r="FR67" s="15">
        <v>196800</v>
      </c>
      <c r="FS67" s="14" t="s">
        <v>1284</v>
      </c>
      <c r="FT67" s="14"/>
      <c r="FU67" s="14" t="s">
        <v>1281</v>
      </c>
      <c r="FV67" s="14"/>
      <c r="FW67" s="14"/>
      <c r="FX67" s="26"/>
      <c r="FY67" s="26"/>
      <c r="GA67" s="15">
        <v>1477</v>
      </c>
      <c r="GB67" s="15">
        <v>1713</v>
      </c>
      <c r="GC67" s="15"/>
      <c r="GD67" s="15"/>
      <c r="GE67" s="15">
        <v>73829</v>
      </c>
      <c r="GF67" s="15">
        <v>2970</v>
      </c>
      <c r="GG67" s="15">
        <v>18709</v>
      </c>
      <c r="GH67" s="15">
        <v>153</v>
      </c>
      <c r="GI67" s="15"/>
      <c r="GJ67" s="15">
        <v>0</v>
      </c>
      <c r="GK67" s="15"/>
      <c r="GL67" s="15"/>
      <c r="GM67" s="15"/>
      <c r="GN67" s="15"/>
      <c r="GO67" s="15"/>
      <c r="GP67" s="21">
        <v>6</v>
      </c>
      <c r="GQ67" s="21">
        <v>3</v>
      </c>
      <c r="GR67" s="22"/>
      <c r="GS67" s="22"/>
      <c r="GT67" s="23">
        <v>5</v>
      </c>
      <c r="GU67" s="23">
        <v>4.5</v>
      </c>
      <c r="GV67" s="21">
        <v>7.5</v>
      </c>
      <c r="GW67" s="21">
        <v>2</v>
      </c>
      <c r="GX67" s="15">
        <v>5865</v>
      </c>
      <c r="GY67" s="14" t="s">
        <v>1230</v>
      </c>
      <c r="GZ67" s="15">
        <v>4895</v>
      </c>
      <c r="HA67" s="15">
        <v>10090</v>
      </c>
      <c r="HB67" s="15"/>
      <c r="HC67" s="15"/>
      <c r="HD67" s="15"/>
      <c r="HE67" s="15"/>
      <c r="HF67" s="15">
        <v>14985</v>
      </c>
      <c r="HG67" s="15"/>
      <c r="HH67" s="15"/>
      <c r="HI67" s="15">
        <v>132</v>
      </c>
      <c r="HJ67" s="15">
        <v>123</v>
      </c>
      <c r="HK67" s="15">
        <v>511</v>
      </c>
      <c r="HL67" s="15">
        <v>414</v>
      </c>
      <c r="HM67" s="15"/>
      <c r="HN67" s="15"/>
      <c r="HO67" s="15"/>
      <c r="HP67" s="15"/>
      <c r="HQ67" s="15"/>
      <c r="HR67" s="15"/>
      <c r="HS67" s="15"/>
      <c r="HT67" s="15"/>
      <c r="HU67" s="15"/>
      <c r="HV67" s="15"/>
      <c r="HW67" s="15"/>
      <c r="HX67" s="15"/>
      <c r="HY67" s="15"/>
      <c r="HZ67" s="15">
        <v>107</v>
      </c>
      <c r="IA67" s="15">
        <v>2855</v>
      </c>
      <c r="IB67" s="14">
        <v>1</v>
      </c>
      <c r="IC67" s="14">
        <v>2</v>
      </c>
      <c r="ID67" s="15">
        <v>5</v>
      </c>
      <c r="IE67" s="14">
        <v>49</v>
      </c>
      <c r="IF67" s="14">
        <v>40</v>
      </c>
      <c r="IG67" s="14">
        <v>38</v>
      </c>
      <c r="IH67" s="14">
        <v>0</v>
      </c>
      <c r="II67" s="14">
        <v>0</v>
      </c>
      <c r="IJ67" s="14">
        <v>0</v>
      </c>
      <c r="IK67" s="14">
        <v>0</v>
      </c>
      <c r="IL67" s="14"/>
      <c r="IM67" s="14"/>
      <c r="IN67" s="14"/>
      <c r="IO67" s="14"/>
      <c r="IP67" s="14"/>
      <c r="IQ67" s="15">
        <v>257842</v>
      </c>
      <c r="IR67" s="15">
        <v>0</v>
      </c>
      <c r="IS67" s="36">
        <f t="shared" si="72"/>
        <v>0.28430386178861788</v>
      </c>
      <c r="IT67" s="36">
        <f t="shared" si="73"/>
        <v>2.032520325203252E-2</v>
      </c>
      <c r="IU67" s="36">
        <f t="shared" si="74"/>
        <v>0.17103658536585367</v>
      </c>
      <c r="IV67" s="36">
        <f t="shared" si="75"/>
        <v>0</v>
      </c>
      <c r="IW67" s="36">
        <f t="shared" si="76"/>
        <v>0.5243343495934959</v>
      </c>
      <c r="IX67" s="36">
        <f t="shared" si="77"/>
        <v>0</v>
      </c>
      <c r="IY67" s="36"/>
      <c r="IZ67" s="36">
        <f t="shared" si="78"/>
        <v>0</v>
      </c>
      <c r="JA67" s="36">
        <f t="shared" si="78"/>
        <v>0.45534044715447153</v>
      </c>
      <c r="JB67" s="36">
        <f t="shared" si="78"/>
        <v>0.54465955284552847</v>
      </c>
      <c r="JN67" s="43">
        <f t="shared" si="79"/>
        <v>1519.1124825396912</v>
      </c>
      <c r="JO67" s="1" t="str">
        <f t="shared" si="80"/>
        <v>Medium</v>
      </c>
    </row>
    <row r="68" spans="1:275" x14ac:dyDescent="0.2">
      <c r="A68" s="14" t="s">
        <v>866</v>
      </c>
      <c r="B68" s="14" t="s">
        <v>867</v>
      </c>
      <c r="C68" s="76" t="s">
        <v>1412</v>
      </c>
      <c r="D68" s="24" t="s">
        <v>655</v>
      </c>
      <c r="E68">
        <v>2</v>
      </c>
      <c r="F68" s="46">
        <v>0.63374662410999261</v>
      </c>
      <c r="G68" s="46">
        <v>0.43929535968573535</v>
      </c>
      <c r="H68" s="46">
        <v>0.23</v>
      </c>
      <c r="I68">
        <v>90</v>
      </c>
      <c r="J68">
        <v>14.4</v>
      </c>
      <c r="K68" s="14">
        <v>20090</v>
      </c>
      <c r="L68" s="14" t="s">
        <v>605</v>
      </c>
      <c r="M68" s="35">
        <v>11380.352000000004</v>
      </c>
      <c r="N68" s="15">
        <v>70000</v>
      </c>
      <c r="O68" s="15">
        <v>5</v>
      </c>
      <c r="P68" s="15">
        <v>32</v>
      </c>
      <c r="Q68" s="15">
        <v>323</v>
      </c>
      <c r="R68" s="15">
        <v>45</v>
      </c>
      <c r="S68" s="15">
        <v>73</v>
      </c>
      <c r="T68" s="32">
        <v>0</v>
      </c>
      <c r="U68" s="15">
        <v>302</v>
      </c>
      <c r="V68" s="15"/>
      <c r="W68" s="15">
        <v>34705</v>
      </c>
      <c r="X68" s="15"/>
      <c r="Y68" s="15"/>
      <c r="Z68" s="15"/>
      <c r="AA68" s="15"/>
      <c r="AB68" s="15"/>
      <c r="AC68" s="15"/>
      <c r="AD68" s="15">
        <v>29812</v>
      </c>
      <c r="AE68" s="15">
        <v>64819</v>
      </c>
      <c r="AF68" s="15"/>
      <c r="AG68" s="15"/>
      <c r="AH68" s="15"/>
      <c r="AI68" s="15"/>
      <c r="AJ68" s="15"/>
      <c r="AK68" s="15">
        <v>4100</v>
      </c>
      <c r="AL68" s="15"/>
      <c r="AM68" s="15"/>
      <c r="AN68" s="15"/>
      <c r="AO68" s="15"/>
      <c r="AP68" s="15">
        <v>4100</v>
      </c>
      <c r="AQ68" s="15"/>
      <c r="AR68" s="15"/>
      <c r="AS68" s="15">
        <v>29844</v>
      </c>
      <c r="AT68" s="15"/>
      <c r="AU68" s="15"/>
      <c r="AV68" s="15"/>
      <c r="AW68" s="15"/>
      <c r="AX68" s="15"/>
      <c r="AY68" s="15"/>
      <c r="AZ68" s="15"/>
      <c r="BA68" s="15">
        <v>29844</v>
      </c>
      <c r="BB68" s="15"/>
      <c r="BC68" s="15"/>
      <c r="BD68" s="15"/>
      <c r="BE68" s="15"/>
      <c r="BF68" s="15"/>
      <c r="BG68" s="15"/>
      <c r="BH68" s="15"/>
      <c r="BI68" s="15"/>
      <c r="BJ68" s="15"/>
      <c r="BK68" s="15"/>
      <c r="BL68" s="15">
        <v>0</v>
      </c>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v>115100</v>
      </c>
      <c r="CL68" s="15"/>
      <c r="CM68" s="15"/>
      <c r="CN68" s="15"/>
      <c r="CO68" s="15"/>
      <c r="CP68" s="15"/>
      <c r="CQ68" s="15"/>
      <c r="CR68" s="15"/>
      <c r="CS68" s="15">
        <v>115100</v>
      </c>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v>0</v>
      </c>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v>94663</v>
      </c>
      <c r="FQ68" s="15">
        <v>119200</v>
      </c>
      <c r="FR68" s="15">
        <v>213863</v>
      </c>
      <c r="FS68" s="14" t="s">
        <v>1284</v>
      </c>
      <c r="FT68" s="14"/>
      <c r="FU68" s="14" t="s">
        <v>1281</v>
      </c>
      <c r="FV68" s="14"/>
      <c r="FW68" s="14"/>
      <c r="FX68" s="14"/>
      <c r="FY68" s="14"/>
      <c r="FZ68" s="14"/>
      <c r="GA68" s="15">
        <v>1197</v>
      </c>
      <c r="GB68" s="15">
        <v>1336</v>
      </c>
      <c r="GC68" s="15"/>
      <c r="GD68" s="15"/>
      <c r="GE68" s="15">
        <v>73612</v>
      </c>
      <c r="GF68" s="15">
        <v>2681</v>
      </c>
      <c r="GG68" s="15">
        <v>21550</v>
      </c>
      <c r="GH68" s="15">
        <v>148</v>
      </c>
      <c r="GI68" s="15"/>
      <c r="GJ68" s="15">
        <v>0</v>
      </c>
      <c r="GK68" s="15"/>
      <c r="GL68" s="15"/>
      <c r="GM68" s="15"/>
      <c r="GN68" s="15"/>
      <c r="GO68" s="15"/>
      <c r="GP68" s="16">
        <v>6</v>
      </c>
      <c r="GQ68" s="16">
        <v>3</v>
      </c>
      <c r="GR68" s="17"/>
      <c r="GS68" s="17"/>
      <c r="GT68" s="18">
        <v>5</v>
      </c>
      <c r="GU68" s="18">
        <v>4.5</v>
      </c>
      <c r="GV68" s="16">
        <v>7.5</v>
      </c>
      <c r="GW68" s="16">
        <v>2</v>
      </c>
      <c r="GX68" s="15">
        <v>9693</v>
      </c>
      <c r="GY68" s="14" t="s">
        <v>1230</v>
      </c>
      <c r="GZ68" s="15">
        <v>4907</v>
      </c>
      <c r="HA68" s="15">
        <v>10112</v>
      </c>
      <c r="HB68" s="15"/>
      <c r="HC68" s="15"/>
      <c r="HD68" s="15"/>
      <c r="HE68" s="15"/>
      <c r="HF68" s="15">
        <v>15019</v>
      </c>
      <c r="HG68" s="15"/>
      <c r="HH68" s="15"/>
      <c r="HI68" s="15">
        <v>112</v>
      </c>
      <c r="HJ68" s="15">
        <v>104</v>
      </c>
      <c r="HK68" s="15">
        <v>535</v>
      </c>
      <c r="HL68" s="15">
        <v>432</v>
      </c>
      <c r="HM68" s="15"/>
      <c r="HN68" s="15"/>
      <c r="HO68" s="15"/>
      <c r="HP68" s="15"/>
      <c r="HQ68" s="15"/>
      <c r="HR68" s="15"/>
      <c r="HS68" s="15"/>
      <c r="HT68" s="15"/>
      <c r="HU68" s="15"/>
      <c r="HV68" s="15"/>
      <c r="HW68" s="15"/>
      <c r="HX68" s="15"/>
      <c r="HY68" s="15"/>
      <c r="HZ68" s="15">
        <v>127</v>
      </c>
      <c r="IA68" s="15">
        <v>3688</v>
      </c>
      <c r="IB68" s="15">
        <v>1</v>
      </c>
      <c r="IC68" s="15">
        <v>2</v>
      </c>
      <c r="ID68" s="15">
        <v>8</v>
      </c>
      <c r="IE68" s="14">
        <v>49</v>
      </c>
      <c r="IF68" s="14">
        <v>40</v>
      </c>
      <c r="IG68" s="14">
        <v>38</v>
      </c>
      <c r="IH68" s="14">
        <v>0</v>
      </c>
      <c r="II68" s="14">
        <v>0</v>
      </c>
      <c r="IJ68" s="14">
        <v>0</v>
      </c>
      <c r="IK68" s="14">
        <v>0</v>
      </c>
      <c r="IL68" s="14"/>
      <c r="IM68" s="14"/>
      <c r="IN68" s="14"/>
      <c r="IO68" s="14"/>
      <c r="IP68" s="14"/>
      <c r="IQ68" s="20">
        <v>257762</v>
      </c>
      <c r="IR68" s="20">
        <v>0</v>
      </c>
      <c r="IS68" s="36">
        <f t="shared" si="72"/>
        <v>0.30308655541164203</v>
      </c>
      <c r="IT68" s="36">
        <f t="shared" si="73"/>
        <v>1.9171151625105791E-2</v>
      </c>
      <c r="IU68" s="36">
        <f t="shared" si="74"/>
        <v>0.13954728026820909</v>
      </c>
      <c r="IV68" s="36">
        <f t="shared" si="75"/>
        <v>0</v>
      </c>
      <c r="IW68" s="36">
        <f t="shared" si="76"/>
        <v>0.53819501269504311</v>
      </c>
      <c r="IX68" s="36">
        <f t="shared" si="77"/>
        <v>0</v>
      </c>
      <c r="IY68" s="36"/>
      <c r="IZ68" s="36">
        <f t="shared" si="78"/>
        <v>0</v>
      </c>
      <c r="JA68" s="36">
        <f t="shared" si="78"/>
        <v>0.4426338356798511</v>
      </c>
      <c r="JB68" s="36">
        <f t="shared" si="78"/>
        <v>0.55736616432014885</v>
      </c>
      <c r="JN68" s="43">
        <f t="shared" si="79"/>
        <v>1517.3802666666672</v>
      </c>
      <c r="JO68" s="1" t="str">
        <f t="shared" si="80"/>
        <v>Medium</v>
      </c>
    </row>
    <row r="69" spans="1:275" x14ac:dyDescent="0.2">
      <c r="A69" s="14" t="s">
        <v>866</v>
      </c>
      <c r="B69" s="14" t="s">
        <v>867</v>
      </c>
      <c r="C69" s="76" t="s">
        <v>1412</v>
      </c>
      <c r="D69" s="24" t="s">
        <v>655</v>
      </c>
      <c r="E69">
        <v>2</v>
      </c>
      <c r="F69" s="46">
        <v>0.63374662410999261</v>
      </c>
      <c r="G69" s="46">
        <v>0.43929535968573535</v>
      </c>
      <c r="H69" s="46">
        <v>0.23</v>
      </c>
      <c r="I69">
        <v>90</v>
      </c>
      <c r="J69">
        <v>14.4</v>
      </c>
      <c r="K69" s="14">
        <v>20100</v>
      </c>
      <c r="L69" s="14" t="s">
        <v>606</v>
      </c>
      <c r="M69" s="35">
        <v>11452.24971428569</v>
      </c>
      <c r="N69" s="15">
        <v>70000</v>
      </c>
      <c r="O69" s="15">
        <v>5</v>
      </c>
      <c r="P69" s="15">
        <v>32</v>
      </c>
      <c r="Q69" s="15">
        <v>323</v>
      </c>
      <c r="R69" s="15">
        <v>45</v>
      </c>
      <c r="S69" s="15">
        <v>73</v>
      </c>
      <c r="T69" s="32">
        <v>0</v>
      </c>
      <c r="U69" s="15">
        <v>1236</v>
      </c>
      <c r="V69" s="15"/>
      <c r="W69" s="15">
        <v>27655</v>
      </c>
      <c r="X69" s="15"/>
      <c r="Y69" s="15"/>
      <c r="Z69" s="15"/>
      <c r="AA69" s="15"/>
      <c r="AB69" s="15"/>
      <c r="AC69" s="15"/>
      <c r="AD69" s="15">
        <v>19416</v>
      </c>
      <c r="AE69" s="15">
        <v>48307</v>
      </c>
      <c r="AF69" s="15"/>
      <c r="AG69" s="15"/>
      <c r="AH69" s="15"/>
      <c r="AI69" s="15"/>
      <c r="AJ69" s="15"/>
      <c r="AK69" s="15">
        <v>4100</v>
      </c>
      <c r="AL69" s="15"/>
      <c r="AM69" s="15"/>
      <c r="AN69" s="15"/>
      <c r="AO69" s="15"/>
      <c r="AP69" s="15">
        <v>4100</v>
      </c>
      <c r="AQ69" s="15"/>
      <c r="AR69" s="15"/>
      <c r="AS69" s="15">
        <v>49605</v>
      </c>
      <c r="AT69" s="15"/>
      <c r="AU69" s="15"/>
      <c r="AV69" s="15"/>
      <c r="AW69" s="15"/>
      <c r="AX69" s="15"/>
      <c r="AY69" s="15"/>
      <c r="AZ69" s="15"/>
      <c r="BA69" s="15">
        <v>49605</v>
      </c>
      <c r="BB69" s="15"/>
      <c r="BC69" s="15"/>
      <c r="BD69" s="15"/>
      <c r="BE69" s="15"/>
      <c r="BF69" s="15"/>
      <c r="BG69" s="15"/>
      <c r="BH69" s="15"/>
      <c r="BI69" s="15"/>
      <c r="BJ69" s="15"/>
      <c r="BK69" s="15"/>
      <c r="BL69" s="15">
        <v>0</v>
      </c>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v>107396</v>
      </c>
      <c r="CL69" s="15"/>
      <c r="CM69" s="15"/>
      <c r="CN69" s="15"/>
      <c r="CO69" s="15"/>
      <c r="CP69" s="15"/>
      <c r="CQ69" s="15"/>
      <c r="CR69" s="15"/>
      <c r="CS69" s="15">
        <v>107396</v>
      </c>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v>0</v>
      </c>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v>97912</v>
      </c>
      <c r="FQ69" s="15">
        <v>111496</v>
      </c>
      <c r="FR69" s="15">
        <v>209408</v>
      </c>
      <c r="FS69" s="14" t="s">
        <v>1284</v>
      </c>
      <c r="FT69" s="14"/>
      <c r="FU69" s="14" t="s">
        <v>1281</v>
      </c>
      <c r="FV69" s="14"/>
      <c r="FW69" s="14"/>
      <c r="FX69" s="14"/>
      <c r="FY69" s="14"/>
      <c r="FZ69" s="14"/>
      <c r="GA69" s="15">
        <v>1799</v>
      </c>
      <c r="GB69" s="15">
        <v>2178</v>
      </c>
      <c r="GC69" s="15"/>
      <c r="GD69" s="15"/>
      <c r="GE69" s="15">
        <v>75790</v>
      </c>
      <c r="GF69" s="15">
        <v>3174</v>
      </c>
      <c r="GG69" s="15">
        <v>24724</v>
      </c>
      <c r="GH69" s="15">
        <v>137</v>
      </c>
      <c r="GI69" s="15">
        <v>22000</v>
      </c>
      <c r="GJ69" s="15">
        <v>0</v>
      </c>
      <c r="GK69" s="15"/>
      <c r="GL69" s="15"/>
      <c r="GM69" s="15">
        <v>900</v>
      </c>
      <c r="GN69" s="15"/>
      <c r="GO69" s="15"/>
      <c r="GP69" s="16">
        <v>5</v>
      </c>
      <c r="GQ69" s="16">
        <v>3</v>
      </c>
      <c r="GR69" s="17"/>
      <c r="GS69" s="17"/>
      <c r="GT69" s="18">
        <v>4</v>
      </c>
      <c r="GU69" s="18">
        <v>4</v>
      </c>
      <c r="GV69" s="16">
        <v>7</v>
      </c>
      <c r="GW69" s="16">
        <v>2</v>
      </c>
      <c r="GX69" s="15">
        <v>10079</v>
      </c>
      <c r="GY69" s="14" t="s">
        <v>1230</v>
      </c>
      <c r="GZ69" s="15">
        <v>5915</v>
      </c>
      <c r="HA69" s="15">
        <v>13691</v>
      </c>
      <c r="HB69" s="15"/>
      <c r="HC69" s="15"/>
      <c r="HD69" s="15"/>
      <c r="HE69" s="15"/>
      <c r="HF69" s="15">
        <v>19606</v>
      </c>
      <c r="HG69" s="15"/>
      <c r="HH69" s="15"/>
      <c r="HI69" s="15">
        <v>140</v>
      </c>
      <c r="HJ69" s="15">
        <v>134</v>
      </c>
      <c r="HK69" s="15">
        <v>494</v>
      </c>
      <c r="HL69" s="15">
        <v>400</v>
      </c>
      <c r="HM69" s="15"/>
      <c r="HN69" s="15"/>
      <c r="HO69" s="15"/>
      <c r="HP69" s="15"/>
      <c r="HQ69" s="15"/>
      <c r="HR69" s="15"/>
      <c r="HS69" s="15"/>
      <c r="HT69" s="15"/>
      <c r="HU69" s="15"/>
      <c r="HV69" s="15"/>
      <c r="HW69" s="15"/>
      <c r="HX69" s="15"/>
      <c r="HY69" s="15"/>
      <c r="HZ69" s="15">
        <v>110</v>
      </c>
      <c r="IA69" s="15">
        <v>2922</v>
      </c>
      <c r="IB69" s="15">
        <v>2</v>
      </c>
      <c r="IC69" s="15">
        <v>4</v>
      </c>
      <c r="ID69" s="15">
        <v>27</v>
      </c>
      <c r="IE69" s="14">
        <v>49</v>
      </c>
      <c r="IF69" s="14">
        <v>40</v>
      </c>
      <c r="IG69" s="14">
        <v>38</v>
      </c>
      <c r="IH69" s="14">
        <v>0</v>
      </c>
      <c r="II69" s="14">
        <v>0</v>
      </c>
      <c r="IJ69" s="14">
        <v>0</v>
      </c>
      <c r="IK69" s="14">
        <v>0</v>
      </c>
      <c r="IL69" s="14"/>
      <c r="IM69" s="14"/>
      <c r="IN69" s="14"/>
      <c r="IO69" s="14"/>
      <c r="IP69" s="14"/>
      <c r="IQ69" s="15">
        <v>257922</v>
      </c>
      <c r="IR69" s="15">
        <v>0</v>
      </c>
      <c r="IS69" s="36">
        <f t="shared" si="72"/>
        <v>0.23068364150366749</v>
      </c>
      <c r="IT69" s="36">
        <f t="shared" si="73"/>
        <v>1.9579003667481661E-2</v>
      </c>
      <c r="IU69" s="36">
        <f t="shared" si="74"/>
        <v>0.23688206754278729</v>
      </c>
      <c r="IV69" s="36">
        <f t="shared" si="75"/>
        <v>0</v>
      </c>
      <c r="IW69" s="36">
        <f t="shared" si="76"/>
        <v>0.51285528728606355</v>
      </c>
      <c r="IX69" s="36">
        <f t="shared" si="77"/>
        <v>0</v>
      </c>
      <c r="IY69" s="36"/>
      <c r="IZ69" s="36">
        <f t="shared" si="78"/>
        <v>0</v>
      </c>
      <c r="JA69" s="36">
        <f t="shared" si="78"/>
        <v>0.46756570904645478</v>
      </c>
      <c r="JB69" s="36">
        <f t="shared" si="78"/>
        <v>0.53243429095354522</v>
      </c>
      <c r="JN69" s="43">
        <f t="shared" si="79"/>
        <v>1636.0356734693844</v>
      </c>
      <c r="JO69" s="1" t="str">
        <f t="shared" si="80"/>
        <v>Medium</v>
      </c>
    </row>
    <row r="70" spans="1:275" x14ac:dyDescent="0.2">
      <c r="A70" s="1" t="s">
        <v>866</v>
      </c>
      <c r="B70" s="1" t="s">
        <v>867</v>
      </c>
      <c r="C70" s="76" t="s">
        <v>1412</v>
      </c>
      <c r="D70" s="24" t="s">
        <v>655</v>
      </c>
      <c r="E70">
        <v>2</v>
      </c>
      <c r="F70" s="46">
        <v>0.63374662410999261</v>
      </c>
      <c r="G70" s="46">
        <v>0.43929535968573535</v>
      </c>
      <c r="H70" s="46">
        <v>0.23</v>
      </c>
      <c r="I70">
        <v>90</v>
      </c>
      <c r="J70">
        <v>14.4</v>
      </c>
      <c r="K70" s="1">
        <v>20110</v>
      </c>
      <c r="L70" s="1" t="s">
        <v>607</v>
      </c>
      <c r="M70" s="3">
        <v>11580.470476190458</v>
      </c>
      <c r="N70" s="1">
        <v>70000</v>
      </c>
      <c r="O70" s="1">
        <v>5</v>
      </c>
      <c r="P70" s="1">
        <v>30</v>
      </c>
      <c r="Q70" s="1">
        <v>350</v>
      </c>
      <c r="R70" s="1">
        <v>40</v>
      </c>
      <c r="S70" s="1">
        <v>110</v>
      </c>
      <c r="T70" s="33" t="s">
        <v>1009</v>
      </c>
      <c r="U70" s="1">
        <v>4843</v>
      </c>
      <c r="W70" s="1">
        <v>29416</v>
      </c>
      <c r="AD70" s="1">
        <v>31178</v>
      </c>
      <c r="AE70" s="1">
        <v>65438</v>
      </c>
      <c r="AH70" s="1">
        <v>4100</v>
      </c>
      <c r="AP70" s="1">
        <v>4100</v>
      </c>
      <c r="AQ70" s="1">
        <v>14634</v>
      </c>
      <c r="BA70" s="1">
        <v>14634</v>
      </c>
      <c r="BL70" s="1">
        <v>0</v>
      </c>
      <c r="CK70" s="1">
        <v>109369</v>
      </c>
      <c r="CS70" s="1">
        <v>109369</v>
      </c>
      <c r="DZ70" s="1">
        <v>0</v>
      </c>
      <c r="FO70" s="1">
        <v>0</v>
      </c>
      <c r="FP70" s="15">
        <f>AE70+BA70</f>
        <v>80072</v>
      </c>
      <c r="FQ70" s="15">
        <f>AP70+BL70+CS70+DZ70+FD70</f>
        <v>113469</v>
      </c>
      <c r="FR70" s="15">
        <f>AE70+AP70+BA70+BL70+CS70+DZ70+FD70+FO70</f>
        <v>193541</v>
      </c>
      <c r="FS70" s="1" t="s">
        <v>1284</v>
      </c>
      <c r="FU70" s="1" t="s">
        <v>1281</v>
      </c>
      <c r="FX70" s="14"/>
      <c r="FY70" s="14"/>
      <c r="GA70" s="1">
        <v>1675</v>
      </c>
      <c r="GB70" s="1">
        <v>2050</v>
      </c>
      <c r="GC70" s="1">
        <v>24</v>
      </c>
      <c r="GD70" s="1">
        <v>24</v>
      </c>
      <c r="GE70" s="1">
        <v>68158</v>
      </c>
      <c r="GF70" s="1">
        <v>2244</v>
      </c>
      <c r="GG70" s="1">
        <v>26852</v>
      </c>
      <c r="GH70" s="1">
        <v>135</v>
      </c>
      <c r="GI70" s="1">
        <v>16400</v>
      </c>
      <c r="GJ70" s="1">
        <v>0</v>
      </c>
      <c r="GK70" s="1">
        <v>0</v>
      </c>
      <c r="GL70" s="1">
        <v>0</v>
      </c>
      <c r="GM70" s="1">
        <v>0</v>
      </c>
      <c r="GP70" s="1">
        <v>5</v>
      </c>
      <c r="GQ70" s="1">
        <v>3</v>
      </c>
      <c r="GR70" s="5"/>
      <c r="GS70" s="5"/>
      <c r="GT70" s="4">
        <v>4</v>
      </c>
      <c r="GU70" s="4">
        <v>4</v>
      </c>
      <c r="GV70" s="1">
        <f>GQ70+GU70</f>
        <v>7</v>
      </c>
      <c r="GW70" s="1">
        <v>3</v>
      </c>
      <c r="GX70" s="1">
        <v>12372</v>
      </c>
      <c r="GY70" s="10" t="s">
        <v>1230</v>
      </c>
      <c r="GZ70" s="1">
        <v>9485</v>
      </c>
      <c r="HA70" s="1">
        <v>17184</v>
      </c>
      <c r="HF70" s="1">
        <v>26669</v>
      </c>
      <c r="HI70" s="1">
        <v>123</v>
      </c>
      <c r="HJ70" s="1">
        <v>87</v>
      </c>
      <c r="HK70" s="1">
        <v>649</v>
      </c>
      <c r="HL70" s="1">
        <v>458</v>
      </c>
      <c r="HZ70" s="1">
        <v>91</v>
      </c>
      <c r="IA70" s="1">
        <v>2617</v>
      </c>
      <c r="IB70" s="1">
        <v>4</v>
      </c>
      <c r="IC70" s="1">
        <v>4</v>
      </c>
      <c r="ID70" s="1">
        <v>33</v>
      </c>
      <c r="IE70" s="1">
        <v>46</v>
      </c>
      <c r="IF70" s="1">
        <v>40</v>
      </c>
      <c r="IG70" s="1">
        <v>40</v>
      </c>
      <c r="IH70" s="1">
        <v>0</v>
      </c>
      <c r="II70" s="1">
        <v>0</v>
      </c>
      <c r="IJ70" s="1">
        <v>0</v>
      </c>
      <c r="IK70" s="1">
        <v>0</v>
      </c>
      <c r="IQ70" s="1">
        <v>269854</v>
      </c>
      <c r="IR70" s="1">
        <v>0</v>
      </c>
      <c r="IS70" s="36">
        <f t="shared" si="72"/>
        <v>0.33810923783591074</v>
      </c>
      <c r="IT70" s="36">
        <f t="shared" si="73"/>
        <v>2.1184141861414377E-2</v>
      </c>
      <c r="IU70" s="36">
        <f t="shared" si="74"/>
        <v>7.561188585364341E-2</v>
      </c>
      <c r="IV70" s="36">
        <f t="shared" si="75"/>
        <v>0</v>
      </c>
      <c r="IW70" s="36">
        <f t="shared" si="76"/>
        <v>0.56509473444903147</v>
      </c>
      <c r="IX70" s="36">
        <f t="shared" si="77"/>
        <v>0</v>
      </c>
      <c r="IY70" s="36"/>
      <c r="IZ70" s="36">
        <f t="shared" si="78"/>
        <v>0</v>
      </c>
      <c r="JA70" s="36">
        <f t="shared" si="78"/>
        <v>0.41372112368955416</v>
      </c>
      <c r="JB70" s="36">
        <f t="shared" si="78"/>
        <v>0.58627887631044584</v>
      </c>
      <c r="JN70" s="43">
        <f t="shared" si="79"/>
        <v>1654.3529251700654</v>
      </c>
      <c r="JO70" s="1" t="str">
        <f t="shared" si="80"/>
        <v>Medium</v>
      </c>
    </row>
    <row r="71" spans="1:275" x14ac:dyDescent="0.2">
      <c r="A71" s="1" t="s">
        <v>866</v>
      </c>
      <c r="B71" s="1" t="s">
        <v>867</v>
      </c>
      <c r="C71" s="76" t="s">
        <v>1412</v>
      </c>
      <c r="D71" s="24" t="s">
        <v>655</v>
      </c>
      <c r="E71">
        <v>2</v>
      </c>
      <c r="F71" s="46">
        <v>0.63374662410999261</v>
      </c>
      <c r="G71" s="46">
        <v>0.43929535968573535</v>
      </c>
      <c r="H71" s="46">
        <v>0.23</v>
      </c>
      <c r="I71">
        <v>90</v>
      </c>
      <c r="J71">
        <v>14.4</v>
      </c>
      <c r="K71" s="1">
        <v>20120</v>
      </c>
      <c r="L71" s="1" t="s">
        <v>608</v>
      </c>
      <c r="M71" s="3">
        <v>10777.724761904752</v>
      </c>
      <c r="N71" s="10">
        <v>70000</v>
      </c>
      <c r="O71" s="1">
        <v>5</v>
      </c>
      <c r="P71" s="1">
        <v>30</v>
      </c>
      <c r="Q71" s="1">
        <v>350</v>
      </c>
      <c r="R71" s="1">
        <v>40</v>
      </c>
      <c r="S71" s="1">
        <v>110</v>
      </c>
      <c r="T71" s="33" t="s">
        <v>1009</v>
      </c>
      <c r="U71" s="1">
        <v>14581</v>
      </c>
      <c r="AD71" s="1">
        <v>38997</v>
      </c>
      <c r="AE71" s="1">
        <v>53579</v>
      </c>
      <c r="AP71" s="1">
        <v>0</v>
      </c>
      <c r="AQ71" s="1">
        <v>13659</v>
      </c>
      <c r="BA71" s="1">
        <v>13659</v>
      </c>
      <c r="BL71" s="1">
        <v>0</v>
      </c>
      <c r="CI71" s="1">
        <v>109853</v>
      </c>
      <c r="CS71" s="1">
        <v>109853</v>
      </c>
      <c r="DZ71" s="1">
        <v>0</v>
      </c>
      <c r="FO71" s="1">
        <v>0</v>
      </c>
      <c r="FP71" s="15">
        <f>AE71+BA71</f>
        <v>67238</v>
      </c>
      <c r="FQ71" s="15">
        <f>AP71+BL71+CS71+DZ71+FD71</f>
        <v>109853</v>
      </c>
      <c r="FR71" s="15">
        <f>AE71+AP71+BA71+BL71+CS71+DZ71+FD71+FO71</f>
        <v>177091</v>
      </c>
      <c r="FS71" s="1" t="s">
        <v>1284</v>
      </c>
      <c r="FU71" s="1" t="s">
        <v>1281</v>
      </c>
      <c r="GA71" s="1">
        <v>1213</v>
      </c>
      <c r="GB71" s="1">
        <v>1382</v>
      </c>
      <c r="GC71" s="1">
        <v>11</v>
      </c>
      <c r="GD71" s="1">
        <v>11</v>
      </c>
      <c r="GE71" s="1">
        <v>68904</v>
      </c>
      <c r="GF71" s="1">
        <v>0</v>
      </c>
      <c r="GG71" s="1">
        <v>26852</v>
      </c>
      <c r="GH71" s="1">
        <v>135</v>
      </c>
      <c r="GI71" s="1">
        <v>16400</v>
      </c>
      <c r="GJ71" s="1">
        <v>0</v>
      </c>
      <c r="GK71" s="1">
        <v>0</v>
      </c>
      <c r="GL71" s="1">
        <v>0</v>
      </c>
      <c r="GM71" s="1">
        <v>0</v>
      </c>
      <c r="GP71" s="1">
        <v>5</v>
      </c>
      <c r="GQ71" s="1">
        <v>3</v>
      </c>
      <c r="GR71" s="5"/>
      <c r="GS71" s="5"/>
      <c r="GT71" s="4">
        <v>4</v>
      </c>
      <c r="GU71" s="4">
        <v>4</v>
      </c>
      <c r="GV71" s="1">
        <f>GQ71+GU71</f>
        <v>7</v>
      </c>
      <c r="GW71" s="1">
        <v>3</v>
      </c>
      <c r="GX71" s="1">
        <v>14761</v>
      </c>
      <c r="GY71" s="10" t="s">
        <v>1230</v>
      </c>
      <c r="GZ71" s="1">
        <v>7393</v>
      </c>
      <c r="HA71" s="1">
        <v>22715</v>
      </c>
      <c r="HF71" s="1">
        <v>30108</v>
      </c>
      <c r="HI71" s="1">
        <v>125</v>
      </c>
      <c r="HJ71" s="1">
        <v>87</v>
      </c>
      <c r="HK71" s="1">
        <v>619</v>
      </c>
      <c r="HL71" s="1">
        <v>439</v>
      </c>
      <c r="HZ71" s="1">
        <v>122</v>
      </c>
      <c r="IA71" s="1">
        <v>1806</v>
      </c>
      <c r="IB71" s="1">
        <v>4</v>
      </c>
      <c r="IC71" s="1">
        <v>4</v>
      </c>
      <c r="ID71" s="1">
        <v>38</v>
      </c>
      <c r="IE71" s="1">
        <v>46</v>
      </c>
      <c r="IF71" s="1">
        <v>40</v>
      </c>
      <c r="IG71" s="1">
        <v>40</v>
      </c>
      <c r="IH71" s="1">
        <v>0</v>
      </c>
      <c r="II71" s="1">
        <v>0</v>
      </c>
      <c r="IJ71" s="1">
        <v>0</v>
      </c>
      <c r="IK71" s="1">
        <v>0</v>
      </c>
      <c r="IQ71" s="1">
        <v>266321</v>
      </c>
      <c r="IR71" s="1">
        <v>0</v>
      </c>
      <c r="IS71" s="36">
        <f t="shared" si="72"/>
        <v>0.30255066604175257</v>
      </c>
      <c r="IT71" s="36">
        <f t="shared" si="73"/>
        <v>0</v>
      </c>
      <c r="IU71" s="36">
        <f t="shared" si="74"/>
        <v>7.7129837202342302E-2</v>
      </c>
      <c r="IV71" s="36">
        <f t="shared" si="75"/>
        <v>0</v>
      </c>
      <c r="IW71" s="36">
        <f t="shared" si="76"/>
        <v>0.62031949675590514</v>
      </c>
      <c r="IX71" s="36">
        <f t="shared" si="77"/>
        <v>0</v>
      </c>
      <c r="IY71" s="36"/>
      <c r="IZ71" s="36">
        <f t="shared" si="78"/>
        <v>0</v>
      </c>
      <c r="JA71" s="36">
        <f t="shared" si="78"/>
        <v>0.37968050324409486</v>
      </c>
      <c r="JB71" s="36">
        <f t="shared" si="78"/>
        <v>0.62031949675590514</v>
      </c>
      <c r="JN71" s="43">
        <f t="shared" si="79"/>
        <v>1539.6749659863931</v>
      </c>
      <c r="JO71" s="1" t="str">
        <f t="shared" si="80"/>
        <v>Medium</v>
      </c>
    </row>
    <row r="72" spans="1:275" x14ac:dyDescent="0.2">
      <c r="A72" s="1" t="s">
        <v>866</v>
      </c>
      <c r="B72" s="1" t="s">
        <v>867</v>
      </c>
      <c r="C72" s="76" t="s">
        <v>1412</v>
      </c>
      <c r="D72" s="24" t="s">
        <v>655</v>
      </c>
      <c r="E72">
        <v>2</v>
      </c>
      <c r="F72" s="46">
        <v>0.63374662410999261</v>
      </c>
      <c r="G72" s="46">
        <v>0.43929535968573535</v>
      </c>
      <c r="H72" s="46">
        <v>0.23</v>
      </c>
      <c r="I72">
        <v>90</v>
      </c>
      <c r="J72">
        <v>14.4</v>
      </c>
      <c r="K72" s="1">
        <v>20130</v>
      </c>
      <c r="L72" s="1" t="s">
        <v>609</v>
      </c>
      <c r="M72" s="3">
        <v>10234.311809523826</v>
      </c>
      <c r="N72" s="2">
        <v>70000</v>
      </c>
      <c r="O72" s="1">
        <v>5</v>
      </c>
      <c r="P72" s="1">
        <v>30</v>
      </c>
      <c r="Q72" s="1">
        <v>350</v>
      </c>
      <c r="R72" s="1">
        <v>40</v>
      </c>
      <c r="S72" s="1">
        <v>110</v>
      </c>
      <c r="T72" s="33"/>
      <c r="U72" s="3">
        <v>12328</v>
      </c>
      <c r="V72" s="3"/>
      <c r="W72" s="3"/>
      <c r="AD72" s="7">
        <v>45661</v>
      </c>
      <c r="AE72" s="2">
        <f>SUM(U72:AD72)</f>
        <v>57989</v>
      </c>
      <c r="AF72" s="2">
        <v>8700</v>
      </c>
      <c r="AG72" s="2"/>
      <c r="AP72" s="1">
        <f>SUM(AF72:AO72)</f>
        <v>8700</v>
      </c>
      <c r="AQ72" s="7">
        <v>11800</v>
      </c>
      <c r="AR72" s="7"/>
      <c r="BA72" s="1">
        <f>SUM(AQ72:AZ72)</f>
        <v>11800</v>
      </c>
      <c r="CI72" s="7">
        <v>92261</v>
      </c>
      <c r="CJ72" s="7"/>
      <c r="CS72" s="1">
        <f>SUM(CI72:CR72)</f>
        <v>92261</v>
      </c>
      <c r="DZ72" s="2"/>
      <c r="EA72" s="2"/>
      <c r="EB72" s="2"/>
      <c r="EC72" s="2"/>
      <c r="ED72" s="2"/>
      <c r="EE72" s="2"/>
      <c r="EF72" s="2"/>
      <c r="EG72" s="2"/>
      <c r="EH72" s="2"/>
      <c r="EI72" s="2"/>
      <c r="EJ72" s="2"/>
      <c r="EK72" s="2"/>
      <c r="EL72" s="2"/>
      <c r="EM72" s="2"/>
      <c r="EN72" s="2"/>
      <c r="EO72" s="2"/>
      <c r="EP72" s="2"/>
      <c r="EQ72" s="2"/>
      <c r="ER72" s="2"/>
      <c r="ES72" s="2"/>
      <c r="ET72" s="2"/>
      <c r="FP72" s="15">
        <f>AE72+BA72</f>
        <v>69789</v>
      </c>
      <c r="FQ72" s="15">
        <f>AP72+BL72+CS72+DZ72+FD72</f>
        <v>100961</v>
      </c>
      <c r="FR72" s="15">
        <f>AE72+AP72+BA72+BL72+CS72+DZ72+FD72+FO72</f>
        <v>170750</v>
      </c>
      <c r="FS72" s="1" t="s">
        <v>1284</v>
      </c>
      <c r="FU72" s="1" t="s">
        <v>1281</v>
      </c>
      <c r="FW72" s="5"/>
      <c r="FX72" s="5"/>
      <c r="FY72" s="5"/>
      <c r="FZ72" s="5"/>
      <c r="GA72" s="1">
        <v>1390</v>
      </c>
      <c r="GB72" s="1">
        <v>1445</v>
      </c>
      <c r="GC72" s="1">
        <v>15</v>
      </c>
      <c r="GD72" s="1">
        <v>15</v>
      </c>
      <c r="GE72" s="2">
        <v>69498</v>
      </c>
      <c r="GF72" s="1">
        <v>2</v>
      </c>
      <c r="GG72" s="2">
        <v>29002</v>
      </c>
      <c r="GH72" s="1">
        <v>125</v>
      </c>
      <c r="GI72" s="2">
        <v>16400</v>
      </c>
      <c r="GJ72" s="1">
        <v>0</v>
      </c>
      <c r="GK72" s="1">
        <v>0</v>
      </c>
      <c r="GL72" s="1">
        <v>0</v>
      </c>
      <c r="GM72" s="1">
        <v>131</v>
      </c>
      <c r="GP72" s="1">
        <v>6</v>
      </c>
      <c r="GQ72" s="1">
        <v>3.25</v>
      </c>
      <c r="GR72" s="5">
        <v>4</v>
      </c>
      <c r="GS72" s="5"/>
      <c r="GT72" s="4">
        <v>4</v>
      </c>
      <c r="GU72" s="1">
        <v>4</v>
      </c>
      <c r="GV72" s="1">
        <f>GQ72+GU72</f>
        <v>7.25</v>
      </c>
      <c r="GW72" s="1">
        <v>3</v>
      </c>
      <c r="GX72" s="2">
        <v>2410</v>
      </c>
      <c r="GY72" s="1" t="s">
        <v>1230</v>
      </c>
      <c r="GZ72" s="2">
        <v>4907</v>
      </c>
      <c r="HA72" s="2">
        <v>22023</v>
      </c>
      <c r="HF72" s="2">
        <v>26930</v>
      </c>
      <c r="HG72" s="2"/>
      <c r="HH72" s="2"/>
      <c r="HI72" s="1">
        <v>101</v>
      </c>
      <c r="HJ72" s="1">
        <v>88</v>
      </c>
      <c r="HK72" s="1">
        <v>704</v>
      </c>
      <c r="HL72" s="1">
        <v>356</v>
      </c>
      <c r="HM72" s="1" t="s">
        <v>1281</v>
      </c>
      <c r="HN72" s="1" t="s">
        <v>1208</v>
      </c>
      <c r="HO72" s="1" t="s">
        <v>1291</v>
      </c>
      <c r="HP72" s="1" t="s">
        <v>1209</v>
      </c>
      <c r="HQ72" s="1" t="s">
        <v>1210</v>
      </c>
      <c r="HR72" s="1" t="s">
        <v>1211</v>
      </c>
      <c r="HS72" s="1" t="s">
        <v>1196</v>
      </c>
      <c r="HT72" s="1" t="s">
        <v>1212</v>
      </c>
      <c r="HU72" s="1" t="s">
        <v>1213</v>
      </c>
      <c r="HV72" s="1" t="s">
        <v>1214</v>
      </c>
      <c r="HW72" s="1" t="s">
        <v>1215</v>
      </c>
      <c r="HX72" s="1" t="s">
        <v>1277</v>
      </c>
      <c r="HZ72" s="1">
        <v>79</v>
      </c>
      <c r="IA72" s="2">
        <v>2485</v>
      </c>
      <c r="IB72" s="1">
        <v>2</v>
      </c>
      <c r="IC72" s="1">
        <v>4</v>
      </c>
      <c r="ID72" s="1">
        <v>40</v>
      </c>
      <c r="IE72" s="1">
        <v>46.5</v>
      </c>
      <c r="IF72" s="1">
        <v>38</v>
      </c>
      <c r="IG72" s="1">
        <v>38</v>
      </c>
      <c r="IH72" s="1">
        <v>0</v>
      </c>
      <c r="II72" s="1">
        <v>0</v>
      </c>
      <c r="IJ72" s="1">
        <v>0</v>
      </c>
      <c r="IK72" s="1">
        <v>0</v>
      </c>
      <c r="IL72" s="1" t="s">
        <v>1281</v>
      </c>
      <c r="IM72" s="1">
        <v>4</v>
      </c>
      <c r="IO72" s="1" t="s">
        <v>1277</v>
      </c>
      <c r="IP72" s="1" t="s">
        <v>1277</v>
      </c>
      <c r="IQ72" s="2">
        <v>237971</v>
      </c>
      <c r="IR72" s="1">
        <v>0</v>
      </c>
      <c r="IS72" s="36">
        <f t="shared" si="72"/>
        <v>0.33961346998535868</v>
      </c>
      <c r="IT72" s="36">
        <f t="shared" si="73"/>
        <v>5.0951683748169836E-2</v>
      </c>
      <c r="IU72" s="36">
        <f t="shared" si="74"/>
        <v>6.9106881405563689E-2</v>
      </c>
      <c r="IV72" s="36">
        <f t="shared" si="75"/>
        <v>0</v>
      </c>
      <c r="IW72" s="36">
        <f t="shared" si="76"/>
        <v>0.54032796486090773</v>
      </c>
      <c r="IX72" s="36">
        <f t="shared" si="77"/>
        <v>0</v>
      </c>
      <c r="IY72" s="36"/>
      <c r="IZ72" s="36">
        <f t="shared" si="78"/>
        <v>0</v>
      </c>
      <c r="JA72" s="36">
        <f t="shared" si="78"/>
        <v>0.40872035139092239</v>
      </c>
      <c r="JB72" s="36">
        <f t="shared" si="78"/>
        <v>0.59127964860907756</v>
      </c>
      <c r="JN72" s="43">
        <f t="shared" si="79"/>
        <v>1411.6292151067346</v>
      </c>
      <c r="JO72" s="1" t="str">
        <f t="shared" si="80"/>
        <v>Medium</v>
      </c>
    </row>
    <row r="73" spans="1:275" x14ac:dyDescent="0.2">
      <c r="A73" s="1" t="s">
        <v>866</v>
      </c>
      <c r="B73" s="1" t="s">
        <v>867</v>
      </c>
      <c r="C73" s="76" t="s">
        <v>1412</v>
      </c>
      <c r="D73" s="24" t="s">
        <v>655</v>
      </c>
      <c r="E73">
        <v>2</v>
      </c>
      <c r="F73" s="46">
        <v>0.63374662410999261</v>
      </c>
      <c r="G73" s="46">
        <v>0.43929535968573535</v>
      </c>
      <c r="H73" s="46">
        <v>0.23</v>
      </c>
      <c r="I73">
        <v>90</v>
      </c>
      <c r="J73">
        <v>14.4</v>
      </c>
      <c r="K73" s="42">
        <v>20140</v>
      </c>
      <c r="L73" s="54" t="s">
        <v>345</v>
      </c>
      <c r="M73" s="55">
        <v>10118.424000000037</v>
      </c>
      <c r="N73" s="46">
        <v>70000</v>
      </c>
      <c r="O73">
        <v>5</v>
      </c>
      <c r="P73">
        <v>30</v>
      </c>
      <c r="Q73">
        <v>350</v>
      </c>
      <c r="R73">
        <v>40</v>
      </c>
      <c r="S73">
        <v>110</v>
      </c>
      <c r="T73"/>
      <c r="U73" s="46">
        <v>11169</v>
      </c>
      <c r="V73" s="46"/>
      <c r="W73" s="46"/>
      <c r="X73" s="46"/>
      <c r="Y73" s="46"/>
      <c r="Z73" s="46"/>
      <c r="AA73" s="46"/>
      <c r="AB73" s="46"/>
      <c r="AC73" s="46">
        <v>12012</v>
      </c>
      <c r="AD73" s="46">
        <v>10101</v>
      </c>
      <c r="AE73" s="46">
        <f>IF(SUM(U73:AD73)&gt;0,SUM(U73:AD73),)</f>
        <v>33282</v>
      </c>
      <c r="AF73" s="46">
        <v>12247</v>
      </c>
      <c r="AG73" s="46"/>
      <c r="AH73" s="46"/>
      <c r="AI73" s="46"/>
      <c r="AJ73" s="46"/>
      <c r="AK73" s="46"/>
      <c r="AL73" s="46"/>
      <c r="AM73" s="46"/>
      <c r="AN73" s="46"/>
      <c r="AO73" s="46"/>
      <c r="AP73" s="46">
        <f>SUM(AF73:AO73)</f>
        <v>12247</v>
      </c>
      <c r="AQ73" s="46">
        <v>2000</v>
      </c>
      <c r="AR73" s="46"/>
      <c r="AS73" s="46"/>
      <c r="AT73" s="46">
        <v>7940</v>
      </c>
      <c r="AU73" s="46"/>
      <c r="AV73" s="46"/>
      <c r="AW73" s="46"/>
      <c r="AX73" s="46"/>
      <c r="AY73" s="46"/>
      <c r="AZ73" s="46"/>
      <c r="BA73" s="46">
        <f>SUM(AQ73:AZ73)</f>
        <v>9940</v>
      </c>
      <c r="BB73" s="47"/>
      <c r="BC73" s="47"/>
      <c r="BD73" s="47"/>
      <c r="BE73" s="47"/>
      <c r="BF73" s="47"/>
      <c r="BG73" s="47"/>
      <c r="BH73" s="47"/>
      <c r="BI73" s="47"/>
      <c r="BJ73" s="47"/>
      <c r="BK73" s="47"/>
      <c r="BL73" s="47">
        <f>IF(SUM(BB73:BK73)&gt;=0,SUM(BB73:BK73),"")</f>
        <v>0</v>
      </c>
      <c r="BM73" s="46">
        <v>79701</v>
      </c>
      <c r="BN73" s="47"/>
      <c r="BO73" s="46"/>
      <c r="BP73" s="46">
        <v>10672</v>
      </c>
      <c r="BQ73" s="46"/>
      <c r="BR73" s="46"/>
      <c r="BS73" s="46"/>
      <c r="BT73" s="46"/>
      <c r="BU73" s="46"/>
      <c r="BV73" s="46"/>
      <c r="BW73" s="46">
        <f>SUM(BM73:BV73)</f>
        <v>90373</v>
      </c>
      <c r="BX73" s="46"/>
      <c r="BY73" s="47"/>
      <c r="BZ73" s="47"/>
      <c r="CA73" s="48"/>
      <c r="CB73" s="48"/>
      <c r="CC73" s="46"/>
      <c r="CD73" s="47"/>
      <c r="CE73" s="46"/>
      <c r="CF73" s="48"/>
      <c r="CG73" s="47"/>
      <c r="CH73" s="47">
        <f>SUM(BX73:CG73)</f>
        <v>0</v>
      </c>
      <c r="CI73" s="47">
        <f t="shared" ref="CI73:CS73" si="81">BM73+BX73</f>
        <v>79701</v>
      </c>
      <c r="CJ73" s="47">
        <f t="shared" si="81"/>
        <v>0</v>
      </c>
      <c r="CK73" s="47">
        <f t="shared" si="81"/>
        <v>0</v>
      </c>
      <c r="CL73" s="47">
        <f t="shared" si="81"/>
        <v>10672</v>
      </c>
      <c r="CM73" s="47">
        <f t="shared" si="81"/>
        <v>0</v>
      </c>
      <c r="CN73" s="47">
        <f t="shared" si="81"/>
        <v>0</v>
      </c>
      <c r="CO73" s="47">
        <f t="shared" si="81"/>
        <v>0</v>
      </c>
      <c r="CP73" s="47">
        <f t="shared" si="81"/>
        <v>0</v>
      </c>
      <c r="CQ73" s="47">
        <f t="shared" si="81"/>
        <v>0</v>
      </c>
      <c r="CR73" s="47">
        <f t="shared" si="81"/>
        <v>0</v>
      </c>
      <c r="CS73" s="47">
        <f t="shared" si="81"/>
        <v>90373</v>
      </c>
      <c r="CT73" s="48"/>
      <c r="CU73" s="46"/>
      <c r="CV73" s="46"/>
      <c r="CW73" s="47"/>
      <c r="CX73" s="47"/>
      <c r="CY73" s="47"/>
      <c r="CZ73" s="47"/>
      <c r="DA73" s="46"/>
      <c r="DB73" s="47"/>
      <c r="DC73" s="47"/>
      <c r="DD73" s="47">
        <f>SUM(CT73:DC73)</f>
        <v>0</v>
      </c>
      <c r="DE73" s="48"/>
      <c r="DF73" s="48"/>
      <c r="DG73" s="48"/>
      <c r="DH73" s="48"/>
      <c r="DI73" s="48"/>
      <c r="DJ73" s="48"/>
      <c r="DK73" s="48"/>
      <c r="DL73" s="48"/>
      <c r="DM73" s="48"/>
      <c r="DN73" s="48"/>
      <c r="DO73" s="48">
        <f>SUM(DE73:DN73)</f>
        <v>0</v>
      </c>
      <c r="DP73" s="48">
        <f t="shared" ref="DP73:DZ73" si="82">CT73+DE73</f>
        <v>0</v>
      </c>
      <c r="DQ73" s="48">
        <f t="shared" si="82"/>
        <v>0</v>
      </c>
      <c r="DR73" s="48">
        <f t="shared" si="82"/>
        <v>0</v>
      </c>
      <c r="DS73" s="48">
        <f t="shared" si="82"/>
        <v>0</v>
      </c>
      <c r="DT73" s="48">
        <f t="shared" si="82"/>
        <v>0</v>
      </c>
      <c r="DU73" s="48">
        <f t="shared" si="82"/>
        <v>0</v>
      </c>
      <c r="DV73" s="48">
        <f t="shared" si="82"/>
        <v>0</v>
      </c>
      <c r="DW73" s="48">
        <f t="shared" si="82"/>
        <v>0</v>
      </c>
      <c r="DX73" s="48">
        <f t="shared" si="82"/>
        <v>0</v>
      </c>
      <c r="DY73" s="48">
        <f t="shared" si="82"/>
        <v>0</v>
      </c>
      <c r="DZ73" s="48">
        <f t="shared" si="82"/>
        <v>0</v>
      </c>
      <c r="EA73" s="48"/>
      <c r="EB73" s="48"/>
      <c r="EC73" s="48"/>
      <c r="ED73" s="48"/>
      <c r="EE73" s="48"/>
      <c r="EF73" s="48"/>
      <c r="EG73" s="46"/>
      <c r="EH73" s="48"/>
      <c r="EI73" s="48"/>
      <c r="EJ73" s="48">
        <f>SUM(EA73:EI73)</f>
        <v>0</v>
      </c>
      <c r="EK73" s="48"/>
      <c r="EL73"/>
      <c r="EM73" s="48"/>
      <c r="EN73" s="48"/>
      <c r="EO73" s="46"/>
      <c r="EP73" s="48"/>
      <c r="EQ73" s="48"/>
      <c r="ER73" s="48"/>
      <c r="ES73" s="48"/>
      <c r="ET73" s="48">
        <f>SUM(EK73:ES73)</f>
        <v>0</v>
      </c>
      <c r="EU73" s="48">
        <f t="shared" ref="EU73:FD73" si="83">EA73+EK73</f>
        <v>0</v>
      </c>
      <c r="EV73" s="48">
        <f t="shared" si="83"/>
        <v>0</v>
      </c>
      <c r="EW73" s="48">
        <f t="shared" si="83"/>
        <v>0</v>
      </c>
      <c r="EX73" s="48">
        <f t="shared" si="83"/>
        <v>0</v>
      </c>
      <c r="EY73" s="48">
        <f t="shared" si="83"/>
        <v>0</v>
      </c>
      <c r="EZ73" s="48">
        <f t="shared" si="83"/>
        <v>0</v>
      </c>
      <c r="FA73" s="48">
        <f t="shared" si="83"/>
        <v>0</v>
      </c>
      <c r="FB73" s="48">
        <f t="shared" si="83"/>
        <v>0</v>
      </c>
      <c r="FC73" s="48">
        <f t="shared" si="83"/>
        <v>0</v>
      </c>
      <c r="FD73" s="48">
        <f t="shared" si="83"/>
        <v>0</v>
      </c>
      <c r="FE73" s="48"/>
      <c r="FF73" s="48"/>
      <c r="FG73" s="46"/>
      <c r="FH73" s="48"/>
      <c r="FI73" s="48"/>
      <c r="FJ73" s="48"/>
      <c r="FK73" s="48"/>
      <c r="FL73" s="48"/>
      <c r="FM73" s="48"/>
      <c r="FN73"/>
      <c r="FO73" s="48">
        <f>SUM(FE73:FN73)</f>
        <v>0</v>
      </c>
      <c r="FP73" s="46">
        <f>AE73+BA73</f>
        <v>43222</v>
      </c>
      <c r="FQ73" s="46">
        <f>AP73+BL73+CS73+DZ73+FD73</f>
        <v>102620</v>
      </c>
      <c r="FR73" s="46">
        <f>FP73+FQ73+FO73</f>
        <v>145842</v>
      </c>
      <c r="FS73" t="s">
        <v>1284</v>
      </c>
      <c r="FT73"/>
      <c r="FU73" t="s">
        <v>1281</v>
      </c>
      <c r="FV73"/>
      <c r="FW73" t="s">
        <v>1279</v>
      </c>
      <c r="FX73"/>
      <c r="FY73"/>
      <c r="FZ73"/>
      <c r="GA73">
        <v>1189</v>
      </c>
      <c r="GB73">
        <v>1189</v>
      </c>
      <c r="GC73">
        <v>174</v>
      </c>
      <c r="GD73">
        <v>174</v>
      </c>
      <c r="GE73" s="49">
        <v>79846</v>
      </c>
      <c r="GF73" s="47">
        <v>2390</v>
      </c>
      <c r="GG73" s="49">
        <v>31392</v>
      </c>
      <c r="GH73">
        <v>98</v>
      </c>
      <c r="GI73"/>
      <c r="GJ73"/>
      <c r="GK73">
        <v>131</v>
      </c>
      <c r="GL73">
        <v>131</v>
      </c>
      <c r="GM73">
        <v>131</v>
      </c>
      <c r="GN73" t="s">
        <v>1277</v>
      </c>
      <c r="GO73"/>
      <c r="GP73">
        <v>2</v>
      </c>
      <c r="GQ73">
        <v>2.75</v>
      </c>
      <c r="GR73"/>
      <c r="GS73">
        <v>4</v>
      </c>
      <c r="GT73">
        <f>GR73+GS73</f>
        <v>4</v>
      </c>
      <c r="GU73">
        <v>4</v>
      </c>
      <c r="GV73">
        <f>GQ73+GU73</f>
        <v>6.75</v>
      </c>
      <c r="GW73">
        <v>2.44</v>
      </c>
      <c r="GX73">
        <v>11086</v>
      </c>
      <c r="GY73" s="49" t="s">
        <v>1150</v>
      </c>
      <c r="GZ73">
        <v>3212</v>
      </c>
      <c r="HA73">
        <v>18581</v>
      </c>
      <c r="HB73"/>
      <c r="HC73">
        <v>12</v>
      </c>
      <c r="HD73"/>
      <c r="HE73"/>
      <c r="HF73"/>
      <c r="HG73">
        <v>173</v>
      </c>
      <c r="HH73">
        <v>0</v>
      </c>
      <c r="HI73"/>
      <c r="HJ73">
        <v>145</v>
      </c>
      <c r="HK73">
        <v>2174</v>
      </c>
      <c r="HL73">
        <v>434</v>
      </c>
      <c r="HM73" t="s">
        <v>1281</v>
      </c>
      <c r="HN73" t="s">
        <v>1208</v>
      </c>
      <c r="HO73" t="s">
        <v>1291</v>
      </c>
      <c r="HP73" t="s">
        <v>1210</v>
      </c>
      <c r="HQ73"/>
      <c r="HR73"/>
      <c r="HS73"/>
      <c r="HT73"/>
      <c r="HU73"/>
      <c r="HV73"/>
      <c r="HW73"/>
      <c r="HX73" t="s">
        <v>1277</v>
      </c>
      <c r="HY73"/>
      <c r="HZ73">
        <v>106</v>
      </c>
      <c r="IA73">
        <v>2447</v>
      </c>
      <c r="IB73">
        <v>2</v>
      </c>
      <c r="IC73">
        <v>4</v>
      </c>
      <c r="ID73">
        <v>50</v>
      </c>
      <c r="IE73">
        <v>46.5</v>
      </c>
      <c r="IF73">
        <v>38</v>
      </c>
      <c r="IG73">
        <v>38</v>
      </c>
      <c r="IH73">
        <v>0</v>
      </c>
      <c r="II73">
        <v>0</v>
      </c>
      <c r="IJ73">
        <v>0</v>
      </c>
      <c r="IK73">
        <v>0</v>
      </c>
      <c r="IL73" t="s">
        <v>1281</v>
      </c>
      <c r="IM73">
        <v>16</v>
      </c>
      <c r="IN73" t="s">
        <v>1281</v>
      </c>
      <c r="IO73" t="s">
        <v>1277</v>
      </c>
      <c r="IP73" t="s">
        <v>1277</v>
      </c>
      <c r="IQ73">
        <v>227762</v>
      </c>
      <c r="IR73">
        <v>0</v>
      </c>
      <c r="IS73" s="36">
        <f>AE73/FR73</f>
        <v>0.22820586662278355</v>
      </c>
      <c r="IT73" s="36">
        <f>AP73/FR73</f>
        <v>8.3974438090536327E-2</v>
      </c>
      <c r="IU73" s="36">
        <f>BA73/FR73</f>
        <v>6.8155949589281548E-2</v>
      </c>
      <c r="IV73" s="50">
        <f>BL73/FR73</f>
        <v>0</v>
      </c>
      <c r="IW73" s="36">
        <f>CS73/FR73</f>
        <v>0.61966374569739857</v>
      </c>
      <c r="IX73" s="36">
        <f>DZ73/FR73</f>
        <v>0</v>
      </c>
      <c r="IY73" s="36">
        <f>FD73/FR73</f>
        <v>0</v>
      </c>
      <c r="IZ73" s="36">
        <f>FO73/FR73</f>
        <v>0</v>
      </c>
      <c r="JA73" s="36">
        <f>FP73/FR73</f>
        <v>0.29636181621206509</v>
      </c>
      <c r="JB73" s="36">
        <f>FQ73/FR73</f>
        <v>0.70363818378793486</v>
      </c>
      <c r="JC73" s="46">
        <v>47</v>
      </c>
      <c r="JD73" t="s">
        <v>1277</v>
      </c>
      <c r="JE73"/>
      <c r="JF73"/>
      <c r="JG73"/>
      <c r="JH73"/>
      <c r="JI73"/>
      <c r="JJ73"/>
      <c r="JK73"/>
      <c r="JL73"/>
      <c r="JM73"/>
      <c r="JN73" s="93">
        <f t="shared" si="79"/>
        <v>1499.0257777777833</v>
      </c>
      <c r="JO73" s="1" t="str">
        <f t="shared" si="80"/>
        <v>Medium</v>
      </c>
    </row>
    <row r="74" spans="1:275" x14ac:dyDescent="0.2">
      <c r="A74" s="1" t="s">
        <v>868</v>
      </c>
      <c r="B74" s="24" t="s">
        <v>869</v>
      </c>
      <c r="C74" s="76" t="s">
        <v>1413</v>
      </c>
      <c r="D74" s="24" t="s">
        <v>655</v>
      </c>
      <c r="E74">
        <v>3</v>
      </c>
      <c r="F74" s="46">
        <v>0.46198072261991996</v>
      </c>
      <c r="G74" s="46">
        <v>0.22597373316047573</v>
      </c>
      <c r="H74" s="46">
        <v>0.33</v>
      </c>
      <c r="I74">
        <v>8.6</v>
      </c>
      <c r="J74">
        <v>31.7</v>
      </c>
      <c r="K74" s="24">
        <v>20060</v>
      </c>
      <c r="L74" s="24" t="s">
        <v>602</v>
      </c>
      <c r="M74" s="37">
        <v>10053.018095238218</v>
      </c>
      <c r="N74" s="25">
        <v>30246</v>
      </c>
      <c r="O74" s="26">
        <v>11</v>
      </c>
      <c r="P74" s="26">
        <v>66</v>
      </c>
      <c r="Q74" s="26">
        <v>507</v>
      </c>
      <c r="R74" s="26">
        <v>25</v>
      </c>
      <c r="S74" s="26">
        <v>69</v>
      </c>
      <c r="T74" s="31">
        <v>0</v>
      </c>
      <c r="U74" s="25">
        <v>10736</v>
      </c>
      <c r="V74" s="25"/>
      <c r="W74" s="25">
        <v>29757</v>
      </c>
      <c r="X74" s="25"/>
      <c r="Y74" s="25"/>
      <c r="Z74" s="25"/>
      <c r="AA74" s="25"/>
      <c r="AB74" s="25"/>
      <c r="AC74" s="25"/>
      <c r="AD74" s="25">
        <v>5696</v>
      </c>
      <c r="AE74" s="25">
        <v>46189</v>
      </c>
      <c r="AF74" s="25">
        <v>17270</v>
      </c>
      <c r="AG74" s="25"/>
      <c r="AH74" s="25"/>
      <c r="AI74" s="25"/>
      <c r="AJ74" s="25"/>
      <c r="AK74" s="25"/>
      <c r="AL74" s="25"/>
      <c r="AM74" s="25"/>
      <c r="AN74" s="25"/>
      <c r="AO74" s="25"/>
      <c r="AP74" s="25">
        <v>17270</v>
      </c>
      <c r="AQ74" s="25">
        <v>1584</v>
      </c>
      <c r="AR74" s="25"/>
      <c r="AS74" s="25"/>
      <c r="AT74" s="25"/>
      <c r="AU74" s="25"/>
      <c r="AV74" s="25"/>
      <c r="AW74" s="25"/>
      <c r="AX74" s="25"/>
      <c r="AY74" s="25"/>
      <c r="AZ74" s="25"/>
      <c r="BA74" s="25">
        <v>1584</v>
      </c>
      <c r="BB74" s="25">
        <v>3800</v>
      </c>
      <c r="BC74" s="25"/>
      <c r="BD74" s="25"/>
      <c r="BE74" s="25"/>
      <c r="BF74" s="25"/>
      <c r="BG74" s="25"/>
      <c r="BH74" s="25"/>
      <c r="BI74" s="25"/>
      <c r="BJ74" s="25"/>
      <c r="BK74" s="25"/>
      <c r="BL74" s="25">
        <v>3800</v>
      </c>
      <c r="BM74" s="25"/>
      <c r="BN74" s="25"/>
      <c r="BO74" s="25"/>
      <c r="BP74" s="25"/>
      <c r="BQ74" s="25"/>
      <c r="BR74" s="25"/>
      <c r="BS74" s="25"/>
      <c r="BT74" s="25"/>
      <c r="BU74" s="25"/>
      <c r="BV74" s="25"/>
      <c r="BW74" s="25"/>
      <c r="BX74" s="25"/>
      <c r="BY74" s="25"/>
      <c r="BZ74" s="25"/>
      <c r="CA74" s="25"/>
      <c r="CB74" s="25"/>
      <c r="CC74" s="25"/>
      <c r="CD74" s="25"/>
      <c r="CE74" s="25"/>
      <c r="CF74" s="25"/>
      <c r="CG74" s="25"/>
      <c r="CH74" s="25"/>
      <c r="CI74" s="25">
        <v>6072</v>
      </c>
      <c r="CJ74" s="25"/>
      <c r="CK74" s="25">
        <v>17000</v>
      </c>
      <c r="CL74" s="25"/>
      <c r="CM74" s="25"/>
      <c r="CN74" s="25"/>
      <c r="CO74" s="25"/>
      <c r="CP74" s="25">
        <v>37030</v>
      </c>
      <c r="CQ74" s="25"/>
      <c r="CR74" s="25"/>
      <c r="CS74" s="25">
        <v>60102</v>
      </c>
      <c r="CT74" s="25"/>
      <c r="CU74" s="25"/>
      <c r="CV74" s="25"/>
      <c r="CW74" s="25"/>
      <c r="CX74" s="25"/>
      <c r="CY74" s="25"/>
      <c r="CZ74" s="25"/>
      <c r="DA74" s="25"/>
      <c r="DB74" s="25"/>
      <c r="DC74" s="25"/>
      <c r="DD74" s="25"/>
      <c r="DE74" s="25"/>
      <c r="DF74" s="25"/>
      <c r="DG74" s="25"/>
      <c r="DH74" s="25"/>
      <c r="DI74" s="25"/>
      <c r="DJ74" s="25"/>
      <c r="DK74" s="25"/>
      <c r="DL74" s="25"/>
      <c r="DM74" s="25"/>
      <c r="DN74" s="25"/>
      <c r="DO74" s="25"/>
      <c r="DP74" s="25">
        <v>4500</v>
      </c>
      <c r="DQ74" s="25"/>
      <c r="DR74" s="25">
        <v>21581</v>
      </c>
      <c r="DS74" s="25"/>
      <c r="DT74" s="25"/>
      <c r="DU74" s="25"/>
      <c r="DV74" s="25"/>
      <c r="DW74" s="25"/>
      <c r="DX74" s="25"/>
      <c r="DY74" s="25">
        <v>4965</v>
      </c>
      <c r="DZ74" s="25">
        <v>31046</v>
      </c>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v>57994</v>
      </c>
      <c r="FF74" s="25"/>
      <c r="FG74" s="25"/>
      <c r="FH74" s="25"/>
      <c r="FI74" s="25"/>
      <c r="FJ74" s="25"/>
      <c r="FK74" s="25"/>
      <c r="FL74" s="25"/>
      <c r="FM74" s="25"/>
      <c r="FN74" s="25">
        <v>632</v>
      </c>
      <c r="FO74" s="25">
        <v>58626</v>
      </c>
      <c r="FP74" s="25">
        <v>65043</v>
      </c>
      <c r="FQ74" s="25">
        <v>94948</v>
      </c>
      <c r="FR74" s="25">
        <v>218617</v>
      </c>
      <c r="FS74" s="26" t="s">
        <v>1284</v>
      </c>
      <c r="FT74" s="26"/>
      <c r="FU74" s="26" t="s">
        <v>1344</v>
      </c>
      <c r="FV74" s="26"/>
      <c r="FW74" s="1" t="s">
        <v>1279</v>
      </c>
      <c r="FX74" s="26"/>
      <c r="FY74" s="26"/>
      <c r="GA74" s="25">
        <v>2743</v>
      </c>
      <c r="GB74" s="25">
        <v>2947</v>
      </c>
      <c r="GC74" s="25">
        <v>385</v>
      </c>
      <c r="GD74" s="25">
        <v>435</v>
      </c>
      <c r="GE74" s="25">
        <v>82450</v>
      </c>
      <c r="GF74" s="25">
        <v>3592</v>
      </c>
      <c r="GG74" s="25">
        <v>12077</v>
      </c>
      <c r="GH74" s="25">
        <v>187</v>
      </c>
      <c r="GI74" s="25"/>
      <c r="GJ74" s="25">
        <v>55</v>
      </c>
      <c r="GK74" s="25">
        <v>703</v>
      </c>
      <c r="GL74" s="25">
        <v>687</v>
      </c>
      <c r="GM74" s="25">
        <v>4547</v>
      </c>
      <c r="GN74" s="25"/>
      <c r="GO74" s="25"/>
      <c r="GP74" s="25">
        <v>12</v>
      </c>
      <c r="GQ74" s="25">
        <v>8.15</v>
      </c>
      <c r="GR74" s="27"/>
      <c r="GS74" s="27"/>
      <c r="GT74" s="28">
        <v>7</v>
      </c>
      <c r="GU74" s="28">
        <v>6.76</v>
      </c>
      <c r="GV74" s="25">
        <v>14.91</v>
      </c>
      <c r="GW74" s="25">
        <v>4</v>
      </c>
      <c r="GX74" s="25">
        <v>16000</v>
      </c>
      <c r="GY74" s="26" t="s">
        <v>1150</v>
      </c>
      <c r="GZ74" s="25">
        <v>19731</v>
      </c>
      <c r="HA74" s="25">
        <v>19851</v>
      </c>
      <c r="HB74" s="25">
        <v>22321</v>
      </c>
      <c r="HC74" s="25">
        <v>10316</v>
      </c>
      <c r="HD74" s="25"/>
      <c r="HE74" s="25">
        <v>4960</v>
      </c>
      <c r="HF74" s="25">
        <v>77179</v>
      </c>
      <c r="HG74" s="25"/>
      <c r="HH74" s="25"/>
      <c r="HI74" s="25">
        <v>117</v>
      </c>
      <c r="HJ74" s="25">
        <v>117</v>
      </c>
      <c r="HK74" s="25">
        <v>156</v>
      </c>
      <c r="HL74" s="25">
        <v>156</v>
      </c>
      <c r="HM74" s="25"/>
      <c r="HN74" s="25"/>
      <c r="HO74" s="25"/>
      <c r="HP74" s="25"/>
      <c r="HQ74" s="25"/>
      <c r="HR74" s="25"/>
      <c r="HS74" s="25"/>
      <c r="HT74" s="25"/>
      <c r="HU74" s="25"/>
      <c r="HV74" s="25"/>
      <c r="HW74" s="25"/>
      <c r="HX74" s="25"/>
      <c r="HY74" s="25"/>
      <c r="HZ74" s="25">
        <v>188</v>
      </c>
      <c r="IA74" s="25">
        <v>4700</v>
      </c>
      <c r="IB74" s="25">
        <v>1</v>
      </c>
      <c r="IC74" s="25">
        <v>86</v>
      </c>
      <c r="ID74" s="25">
        <v>2150</v>
      </c>
      <c r="IE74" s="25">
        <v>60</v>
      </c>
      <c r="IF74" s="25">
        <v>42</v>
      </c>
      <c r="IG74" s="25">
        <v>42</v>
      </c>
      <c r="IH74" s="25">
        <v>4</v>
      </c>
      <c r="II74" s="25">
        <v>0</v>
      </c>
      <c r="IJ74" s="25">
        <v>4</v>
      </c>
      <c r="IK74" s="25">
        <v>0</v>
      </c>
      <c r="IL74" s="25"/>
      <c r="IM74" s="25"/>
      <c r="IN74" s="25"/>
      <c r="IO74" s="25"/>
      <c r="IP74" s="25"/>
      <c r="IQ74" s="25">
        <v>286490</v>
      </c>
      <c r="IR74" s="25">
        <v>33</v>
      </c>
      <c r="IS74" s="36">
        <f t="shared" ref="IS74:IS81" si="84">AE74/$FR74</f>
        <v>0.21127817141393396</v>
      </c>
      <c r="IT74" s="36">
        <f t="shared" ref="IT74:IT81" si="85">AP74/$FR74</f>
        <v>7.8996601362199645E-2</v>
      </c>
      <c r="IU74" s="36">
        <f t="shared" ref="IU74:IU81" si="86">BA74/$FR74</f>
        <v>7.2455481504183116E-3</v>
      </c>
      <c r="IV74" s="36">
        <f t="shared" ref="IV74:IV81" si="87">BL74/$FR74</f>
        <v>1.7381996825498475E-2</v>
      </c>
      <c r="IW74" s="36">
        <f t="shared" ref="IW74:IW81" si="88">CS74/$FR74</f>
        <v>0.27491915084371299</v>
      </c>
      <c r="IX74" s="36">
        <f t="shared" ref="IX74:IX81" si="89">DZ74/$FR74</f>
        <v>0.14201091406432254</v>
      </c>
      <c r="IY74" s="36"/>
      <c r="IZ74" s="36">
        <f t="shared" ref="IZ74:JB81" si="90">FO74/$FR74</f>
        <v>0.26816761733991412</v>
      </c>
      <c r="JA74" s="36">
        <f t="shared" si="90"/>
        <v>0.2975203209265519</v>
      </c>
      <c r="JB74" s="36">
        <f t="shared" si="90"/>
        <v>0.43431206173353398</v>
      </c>
      <c r="JN74" s="43">
        <f t="shared" si="79"/>
        <v>674.24668646802263</v>
      </c>
      <c r="JO74" s="1" t="str">
        <f t="shared" si="80"/>
        <v>Medium</v>
      </c>
    </row>
    <row r="75" spans="1:275" x14ac:dyDescent="0.2">
      <c r="A75" s="1" t="s">
        <v>868</v>
      </c>
      <c r="B75" s="24" t="s">
        <v>869</v>
      </c>
      <c r="C75" s="76" t="s">
        <v>1413</v>
      </c>
      <c r="D75" s="24" t="s">
        <v>655</v>
      </c>
      <c r="E75">
        <v>3</v>
      </c>
      <c r="F75" s="46">
        <v>0.46198072261991996</v>
      </c>
      <c r="G75" s="46">
        <v>0.22597373316047573</v>
      </c>
      <c r="H75" s="46">
        <v>0.33</v>
      </c>
      <c r="I75">
        <v>8.6</v>
      </c>
      <c r="J75">
        <v>31.7</v>
      </c>
      <c r="K75" s="24">
        <v>20070</v>
      </c>
      <c r="L75" s="24" t="s">
        <v>603</v>
      </c>
      <c r="M75" s="34">
        <v>10044.223238095361</v>
      </c>
      <c r="N75" s="25">
        <v>30246</v>
      </c>
      <c r="O75" s="26">
        <v>11</v>
      </c>
      <c r="P75" s="26">
        <v>66</v>
      </c>
      <c r="Q75" s="26">
        <v>507</v>
      </c>
      <c r="R75" s="26">
        <v>25</v>
      </c>
      <c r="S75" s="26">
        <v>69</v>
      </c>
      <c r="T75" s="31">
        <v>0</v>
      </c>
      <c r="U75" s="25">
        <v>15888</v>
      </c>
      <c r="V75" s="25"/>
      <c r="W75" s="25"/>
      <c r="X75" s="25"/>
      <c r="Y75" s="25"/>
      <c r="Z75" s="25"/>
      <c r="AA75" s="25"/>
      <c r="AB75" s="25"/>
      <c r="AC75" s="25">
        <v>29124</v>
      </c>
      <c r="AD75" s="25">
        <v>9022</v>
      </c>
      <c r="AE75" s="25">
        <v>54034</v>
      </c>
      <c r="AF75" s="25">
        <v>17970</v>
      </c>
      <c r="AG75" s="25"/>
      <c r="AH75" s="25"/>
      <c r="AI75" s="25"/>
      <c r="AJ75" s="25"/>
      <c r="AK75" s="25"/>
      <c r="AL75" s="25"/>
      <c r="AM75" s="25"/>
      <c r="AN75" s="25"/>
      <c r="AO75" s="25"/>
      <c r="AP75" s="25">
        <v>17970</v>
      </c>
      <c r="AQ75" s="25">
        <v>1584</v>
      </c>
      <c r="AR75" s="25"/>
      <c r="AS75" s="25"/>
      <c r="AT75" s="25"/>
      <c r="AU75" s="25"/>
      <c r="AV75" s="25"/>
      <c r="AW75" s="25"/>
      <c r="AX75" s="25"/>
      <c r="AY75" s="25"/>
      <c r="AZ75" s="25"/>
      <c r="BA75" s="25">
        <v>1584</v>
      </c>
      <c r="BB75" s="25">
        <v>4100</v>
      </c>
      <c r="BC75" s="25"/>
      <c r="BD75" s="25"/>
      <c r="BE75" s="25"/>
      <c r="BF75" s="25"/>
      <c r="BG75" s="25"/>
      <c r="BH75" s="25"/>
      <c r="BI75" s="25"/>
      <c r="BJ75" s="25"/>
      <c r="BK75" s="25"/>
      <c r="BL75" s="25">
        <v>4100</v>
      </c>
      <c r="BM75" s="25"/>
      <c r="BN75" s="25"/>
      <c r="BO75" s="25"/>
      <c r="BP75" s="25"/>
      <c r="BQ75" s="25"/>
      <c r="BR75" s="25"/>
      <c r="BS75" s="25"/>
      <c r="BT75" s="25"/>
      <c r="BU75" s="25"/>
      <c r="BV75" s="25"/>
      <c r="BW75" s="25"/>
      <c r="BX75" s="25"/>
      <c r="BY75" s="25"/>
      <c r="BZ75" s="25"/>
      <c r="CA75" s="25"/>
      <c r="CB75" s="25"/>
      <c r="CC75" s="25"/>
      <c r="CD75" s="25"/>
      <c r="CE75" s="25"/>
      <c r="CF75" s="25"/>
      <c r="CG75" s="25"/>
      <c r="CH75" s="25"/>
      <c r="CI75" s="25">
        <v>5224</v>
      </c>
      <c r="CJ75" s="25"/>
      <c r="CK75" s="25"/>
      <c r="CL75" s="25"/>
      <c r="CM75" s="25"/>
      <c r="CN75" s="25"/>
      <c r="CO75" s="25"/>
      <c r="CP75" s="25">
        <v>36697</v>
      </c>
      <c r="CQ75" s="25">
        <v>18669</v>
      </c>
      <c r="CR75" s="25"/>
      <c r="CS75" s="25">
        <v>60590</v>
      </c>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v>19596</v>
      </c>
      <c r="DY75" s="25">
        <v>3630</v>
      </c>
      <c r="DZ75" s="25">
        <v>23226</v>
      </c>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v>29378</v>
      </c>
      <c r="FF75" s="25"/>
      <c r="FG75" s="25"/>
      <c r="FH75" s="25"/>
      <c r="FI75" s="25"/>
      <c r="FJ75" s="25"/>
      <c r="FK75" s="25"/>
      <c r="FL75" s="25"/>
      <c r="FM75" s="25">
        <v>2610</v>
      </c>
      <c r="FN75" s="25">
        <v>9770</v>
      </c>
      <c r="FO75" s="25">
        <v>41758</v>
      </c>
      <c r="FP75" s="25">
        <v>73588</v>
      </c>
      <c r="FQ75" s="25">
        <v>87916</v>
      </c>
      <c r="FR75" s="25">
        <v>203262</v>
      </c>
      <c r="FS75" s="26" t="s">
        <v>1284</v>
      </c>
      <c r="FT75" s="26"/>
      <c r="FU75" s="26" t="s">
        <v>1344</v>
      </c>
      <c r="FV75" s="26"/>
      <c r="FW75" s="1" t="s">
        <v>1279</v>
      </c>
      <c r="FX75" s="26"/>
      <c r="FY75" s="26"/>
      <c r="GA75" s="25">
        <v>2484</v>
      </c>
      <c r="GB75" s="25">
        <v>2255</v>
      </c>
      <c r="GC75" s="25">
        <v>220</v>
      </c>
      <c r="GD75" s="25">
        <v>234</v>
      </c>
      <c r="GE75" s="25">
        <v>87890</v>
      </c>
      <c r="GF75" s="25">
        <v>3153</v>
      </c>
      <c r="GG75" s="25">
        <v>15230</v>
      </c>
      <c r="GH75" s="25">
        <v>185</v>
      </c>
      <c r="GI75" s="25">
        <v>0</v>
      </c>
      <c r="GJ75" s="25">
        <v>55</v>
      </c>
      <c r="GK75" s="25">
        <v>250</v>
      </c>
      <c r="GL75" s="25">
        <v>326</v>
      </c>
      <c r="GM75" s="25">
        <v>4303</v>
      </c>
      <c r="GN75" s="25"/>
      <c r="GO75" s="25"/>
      <c r="GP75" s="25">
        <v>12</v>
      </c>
      <c r="GQ75" s="25">
        <v>8.15</v>
      </c>
      <c r="GR75" s="27"/>
      <c r="GS75" s="27"/>
      <c r="GT75" s="28">
        <v>7</v>
      </c>
      <c r="GU75" s="28">
        <v>6.76</v>
      </c>
      <c r="GV75" s="25">
        <v>14.91</v>
      </c>
      <c r="GW75" s="25">
        <v>4.63</v>
      </c>
      <c r="GX75" s="25">
        <v>14500</v>
      </c>
      <c r="GY75" s="26" t="s">
        <v>1150</v>
      </c>
      <c r="GZ75" s="25">
        <v>19921</v>
      </c>
      <c r="HA75" s="25">
        <v>19951</v>
      </c>
      <c r="HB75" s="25">
        <v>17843</v>
      </c>
      <c r="HC75" s="25">
        <v>11550</v>
      </c>
      <c r="HD75" s="25"/>
      <c r="HE75" s="25">
        <v>5481</v>
      </c>
      <c r="HF75" s="25">
        <v>74746</v>
      </c>
      <c r="HG75" s="25"/>
      <c r="HH75" s="25"/>
      <c r="HI75" s="25">
        <v>170</v>
      </c>
      <c r="HJ75" s="25">
        <v>140</v>
      </c>
      <c r="HK75" s="25">
        <v>788</v>
      </c>
      <c r="HL75" s="25">
        <v>196</v>
      </c>
      <c r="HM75" s="25"/>
      <c r="HN75" s="25"/>
      <c r="HO75" s="25"/>
      <c r="HP75" s="25"/>
      <c r="HQ75" s="25"/>
      <c r="HR75" s="25"/>
      <c r="HS75" s="25"/>
      <c r="HT75" s="25"/>
      <c r="HU75" s="25"/>
      <c r="HV75" s="25"/>
      <c r="HW75" s="25"/>
      <c r="HX75" s="25"/>
      <c r="HY75" s="25"/>
      <c r="HZ75" s="25">
        <v>161</v>
      </c>
      <c r="IA75" s="25">
        <v>4025</v>
      </c>
      <c r="IB75" s="25">
        <v>1</v>
      </c>
      <c r="IC75" s="25">
        <v>81</v>
      </c>
      <c r="ID75" s="25">
        <v>2025</v>
      </c>
      <c r="IE75" s="25">
        <v>60</v>
      </c>
      <c r="IF75" s="25">
        <v>42</v>
      </c>
      <c r="IG75" s="25">
        <v>42</v>
      </c>
      <c r="IH75" s="25">
        <v>4</v>
      </c>
      <c r="II75" s="25">
        <v>0</v>
      </c>
      <c r="IJ75" s="25">
        <v>4</v>
      </c>
      <c r="IK75" s="25">
        <v>0</v>
      </c>
      <c r="IL75" s="25"/>
      <c r="IM75" s="25"/>
      <c r="IN75" s="25"/>
      <c r="IO75" s="25"/>
      <c r="IP75" s="25"/>
      <c r="IQ75" s="25">
        <v>283817</v>
      </c>
      <c r="IR75" s="25">
        <v>30</v>
      </c>
      <c r="IS75" s="36">
        <f t="shared" si="84"/>
        <v>0.26583424348869933</v>
      </c>
      <c r="IT75" s="36">
        <f t="shared" si="85"/>
        <v>8.8408064468518469E-2</v>
      </c>
      <c r="IU75" s="36">
        <f t="shared" si="86"/>
        <v>7.7928978362901084E-3</v>
      </c>
      <c r="IV75" s="36">
        <f t="shared" si="87"/>
        <v>2.0171010813629698E-2</v>
      </c>
      <c r="IW75" s="36">
        <f t="shared" si="88"/>
        <v>0.29808818175556673</v>
      </c>
      <c r="IX75" s="36">
        <f t="shared" si="89"/>
        <v>0.11426631637984473</v>
      </c>
      <c r="IY75" s="36"/>
      <c r="IZ75" s="36">
        <f t="shared" si="90"/>
        <v>0.20543928525745098</v>
      </c>
      <c r="JA75" s="36">
        <f t="shared" si="90"/>
        <v>0.3620352057935079</v>
      </c>
      <c r="JB75" s="36">
        <f t="shared" si="90"/>
        <v>0.43252550894904113</v>
      </c>
      <c r="JN75" s="43">
        <f t="shared" si="79"/>
        <v>673.65682348057419</v>
      </c>
      <c r="JO75" s="1" t="str">
        <f t="shared" si="80"/>
        <v>Medium</v>
      </c>
    </row>
    <row r="76" spans="1:275" x14ac:dyDescent="0.2">
      <c r="A76" s="14" t="s">
        <v>868</v>
      </c>
      <c r="B76" s="14" t="s">
        <v>869</v>
      </c>
      <c r="C76" s="76" t="s">
        <v>1413</v>
      </c>
      <c r="D76" s="24" t="s">
        <v>655</v>
      </c>
      <c r="E76">
        <v>3</v>
      </c>
      <c r="F76" s="46">
        <v>0.46198072261991996</v>
      </c>
      <c r="G76" s="46">
        <v>0.22597373316047573</v>
      </c>
      <c r="H76" s="46">
        <v>0.33</v>
      </c>
      <c r="I76">
        <v>8.6</v>
      </c>
      <c r="J76">
        <v>31.7</v>
      </c>
      <c r="K76" s="14">
        <v>20080</v>
      </c>
      <c r="L76" s="14" t="s">
        <v>604</v>
      </c>
      <c r="M76" s="35">
        <v>11719.623809523922</v>
      </c>
      <c r="N76" s="15">
        <v>44748</v>
      </c>
      <c r="O76" s="15">
        <v>13</v>
      </c>
      <c r="P76" s="15">
        <v>220</v>
      </c>
      <c r="Q76" s="15">
        <v>480</v>
      </c>
      <c r="R76" s="15">
        <v>25</v>
      </c>
      <c r="S76" s="15">
        <v>63</v>
      </c>
      <c r="T76" s="32">
        <v>29</v>
      </c>
      <c r="U76" s="15">
        <v>32000</v>
      </c>
      <c r="V76" s="15"/>
      <c r="W76" s="15"/>
      <c r="X76" s="15"/>
      <c r="Y76" s="15"/>
      <c r="Z76" s="15"/>
      <c r="AA76" s="15"/>
      <c r="AB76" s="15"/>
      <c r="AC76" s="15"/>
      <c r="AD76" s="15"/>
      <c r="AE76" s="15">
        <v>32000</v>
      </c>
      <c r="AF76" s="15"/>
      <c r="AG76" s="15"/>
      <c r="AH76" s="15"/>
      <c r="AI76" s="15"/>
      <c r="AJ76" s="15"/>
      <c r="AK76" s="15">
        <v>4100</v>
      </c>
      <c r="AL76" s="15"/>
      <c r="AM76" s="15"/>
      <c r="AN76" s="15"/>
      <c r="AO76" s="15"/>
      <c r="AP76" s="15">
        <v>4100</v>
      </c>
      <c r="AQ76" s="15">
        <v>35000</v>
      </c>
      <c r="AR76" s="15"/>
      <c r="AS76" s="15"/>
      <c r="AT76" s="15"/>
      <c r="AU76" s="15"/>
      <c r="AV76" s="15"/>
      <c r="AW76" s="15"/>
      <c r="AX76" s="15"/>
      <c r="AY76" s="15"/>
      <c r="AZ76" s="15"/>
      <c r="BA76" s="15">
        <v>35000</v>
      </c>
      <c r="BB76" s="15">
        <v>1600</v>
      </c>
      <c r="BC76" s="15"/>
      <c r="BD76" s="15"/>
      <c r="BE76" s="15"/>
      <c r="BF76" s="15"/>
      <c r="BG76" s="15"/>
      <c r="BH76" s="15"/>
      <c r="BI76" s="15"/>
      <c r="BJ76" s="15"/>
      <c r="BK76" s="15"/>
      <c r="BL76" s="15">
        <v>1600</v>
      </c>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v>32597</v>
      </c>
      <c r="CQ76" s="15">
        <v>20000</v>
      </c>
      <c r="CR76" s="15"/>
      <c r="CS76" s="15">
        <v>52597</v>
      </c>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v>20000</v>
      </c>
      <c r="DY76" s="15"/>
      <c r="DZ76" s="15">
        <v>20000</v>
      </c>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v>0</v>
      </c>
      <c r="FP76" s="15">
        <v>68600</v>
      </c>
      <c r="FQ76" s="15">
        <v>76697</v>
      </c>
      <c r="FR76" s="15">
        <v>145297</v>
      </c>
      <c r="FS76" s="14"/>
      <c r="FT76" s="14" t="s">
        <v>932</v>
      </c>
      <c r="FU76" s="14" t="s">
        <v>1277</v>
      </c>
      <c r="FV76" s="14" t="s">
        <v>1287</v>
      </c>
      <c r="FW76" s="14"/>
      <c r="FX76" s="26"/>
      <c r="FY76" s="1" t="s">
        <v>1299</v>
      </c>
      <c r="GA76" s="15">
        <v>1552</v>
      </c>
      <c r="GB76" s="15">
        <v>1306</v>
      </c>
      <c r="GC76" s="15">
        <v>163</v>
      </c>
      <c r="GD76" s="15">
        <v>176</v>
      </c>
      <c r="GE76" s="15">
        <v>67545</v>
      </c>
      <c r="GF76" s="15">
        <v>2969</v>
      </c>
      <c r="GG76" s="15">
        <v>18200</v>
      </c>
      <c r="GH76" s="15">
        <v>185</v>
      </c>
      <c r="GI76" s="15"/>
      <c r="GJ76" s="15">
        <v>55</v>
      </c>
      <c r="GK76" s="15">
        <v>208</v>
      </c>
      <c r="GL76" s="15">
        <v>244</v>
      </c>
      <c r="GM76" s="15">
        <v>4228</v>
      </c>
      <c r="GN76" s="15"/>
      <c r="GO76" s="15"/>
      <c r="GP76" s="21">
        <v>12</v>
      </c>
      <c r="GQ76" s="21">
        <v>6</v>
      </c>
      <c r="GR76" s="22"/>
      <c r="GS76" s="22"/>
      <c r="GT76" s="23">
        <v>7</v>
      </c>
      <c r="GU76" s="23">
        <v>7</v>
      </c>
      <c r="GV76" s="21">
        <v>13</v>
      </c>
      <c r="GW76" s="21">
        <v>6</v>
      </c>
      <c r="GX76" s="15">
        <v>27000</v>
      </c>
      <c r="GY76" s="14" t="s">
        <v>1230</v>
      </c>
      <c r="GZ76" s="15">
        <v>19215</v>
      </c>
      <c r="HA76" s="15">
        <v>20462</v>
      </c>
      <c r="HB76" s="15">
        <v>15800</v>
      </c>
      <c r="HC76" s="15">
        <v>2589</v>
      </c>
      <c r="HD76" s="15"/>
      <c r="HE76" s="15">
        <v>11441</v>
      </c>
      <c r="HF76" s="15">
        <v>69507</v>
      </c>
      <c r="HG76" s="15"/>
      <c r="HH76" s="15"/>
      <c r="HI76" s="15">
        <v>199</v>
      </c>
      <c r="HJ76" s="15">
        <v>199</v>
      </c>
      <c r="HK76" s="15">
        <v>900</v>
      </c>
      <c r="HL76" s="15">
        <v>173</v>
      </c>
      <c r="HM76" s="15"/>
      <c r="HN76" s="15"/>
      <c r="HO76" s="15"/>
      <c r="HP76" s="15"/>
      <c r="HQ76" s="15"/>
      <c r="HR76" s="15"/>
      <c r="HS76" s="15"/>
      <c r="HT76" s="15"/>
      <c r="HU76" s="15"/>
      <c r="HV76" s="15"/>
      <c r="HW76" s="15"/>
      <c r="HX76" s="15"/>
      <c r="HY76" s="15"/>
      <c r="HZ76" s="15">
        <v>158</v>
      </c>
      <c r="IA76" s="15">
        <v>4582</v>
      </c>
      <c r="IB76" s="14">
        <v>2</v>
      </c>
      <c r="IC76" s="14">
        <v>86</v>
      </c>
      <c r="ID76" s="15">
        <v>1892</v>
      </c>
      <c r="IE76" s="14">
        <v>56</v>
      </c>
      <c r="IF76" s="14">
        <v>42</v>
      </c>
      <c r="IG76" s="14">
        <v>42</v>
      </c>
      <c r="IH76" s="14">
        <v>0</v>
      </c>
      <c r="II76" s="14">
        <v>0</v>
      </c>
      <c r="IJ76" s="14">
        <v>0</v>
      </c>
      <c r="IK76" s="14">
        <v>0</v>
      </c>
      <c r="IL76" s="14"/>
      <c r="IM76" s="14"/>
      <c r="IN76" s="14"/>
      <c r="IO76" s="14"/>
      <c r="IP76" s="14"/>
      <c r="IQ76" s="15">
        <v>299566</v>
      </c>
      <c r="IR76" s="15">
        <v>30</v>
      </c>
      <c r="IS76" s="36">
        <f t="shared" si="84"/>
        <v>0.22023854587500086</v>
      </c>
      <c r="IT76" s="36">
        <f t="shared" si="85"/>
        <v>2.8218063690234486E-2</v>
      </c>
      <c r="IU76" s="36">
        <f t="shared" si="86"/>
        <v>0.24088590955078218</v>
      </c>
      <c r="IV76" s="36">
        <f t="shared" si="87"/>
        <v>1.1011927293750043E-2</v>
      </c>
      <c r="IW76" s="36">
        <f t="shared" si="88"/>
        <v>0.36199646241835687</v>
      </c>
      <c r="IX76" s="36">
        <f t="shared" si="89"/>
        <v>0.13764909117187554</v>
      </c>
      <c r="IY76" s="36"/>
      <c r="IZ76" s="36">
        <f t="shared" si="90"/>
        <v>0</v>
      </c>
      <c r="JA76" s="36">
        <f t="shared" si="90"/>
        <v>0.47213638271953312</v>
      </c>
      <c r="JB76" s="36">
        <f t="shared" si="90"/>
        <v>0.52786361728046693</v>
      </c>
      <c r="JN76" s="43">
        <f t="shared" si="79"/>
        <v>901.50952380953254</v>
      </c>
      <c r="JO76" s="1" t="str">
        <f t="shared" si="80"/>
        <v>Medium</v>
      </c>
    </row>
    <row r="77" spans="1:275" x14ac:dyDescent="0.2">
      <c r="A77" s="14" t="s">
        <v>868</v>
      </c>
      <c r="B77" s="14" t="s">
        <v>869</v>
      </c>
      <c r="C77" s="76" t="s">
        <v>1413</v>
      </c>
      <c r="D77" s="24" t="s">
        <v>655</v>
      </c>
      <c r="E77">
        <v>3</v>
      </c>
      <c r="F77" s="46">
        <v>0.46198072261991996</v>
      </c>
      <c r="G77" s="46">
        <v>0.22597373316047573</v>
      </c>
      <c r="H77" s="46">
        <v>0.33</v>
      </c>
      <c r="I77">
        <v>8.6</v>
      </c>
      <c r="J77">
        <v>31.7</v>
      </c>
      <c r="K77" s="14">
        <v>20090</v>
      </c>
      <c r="L77" s="14" t="s">
        <v>605</v>
      </c>
      <c r="M77" s="35">
        <v>12444.247428571553</v>
      </c>
      <c r="N77" s="15">
        <v>44748</v>
      </c>
      <c r="O77" s="15">
        <v>13</v>
      </c>
      <c r="P77" s="15">
        <v>220</v>
      </c>
      <c r="Q77" s="15">
        <v>480</v>
      </c>
      <c r="R77" s="15">
        <v>25</v>
      </c>
      <c r="S77" s="15">
        <v>63</v>
      </c>
      <c r="T77" s="32">
        <v>29</v>
      </c>
      <c r="U77" s="15"/>
      <c r="V77" s="15"/>
      <c r="W77" s="15"/>
      <c r="X77" s="15"/>
      <c r="Y77" s="15"/>
      <c r="Z77" s="15"/>
      <c r="AA77" s="15"/>
      <c r="AB77" s="15"/>
      <c r="AC77" s="15">
        <v>30000</v>
      </c>
      <c r="AD77" s="15"/>
      <c r="AE77" s="15">
        <v>30000</v>
      </c>
      <c r="AF77" s="15"/>
      <c r="AG77" s="15"/>
      <c r="AH77" s="15"/>
      <c r="AI77" s="15"/>
      <c r="AJ77" s="15"/>
      <c r="AK77" s="15">
        <v>4100</v>
      </c>
      <c r="AL77" s="15"/>
      <c r="AM77" s="15"/>
      <c r="AN77" s="15"/>
      <c r="AO77" s="15"/>
      <c r="AP77" s="15">
        <v>4100</v>
      </c>
      <c r="AQ77" s="15">
        <v>20000</v>
      </c>
      <c r="AR77" s="15"/>
      <c r="AS77" s="15"/>
      <c r="AT77" s="15"/>
      <c r="AU77" s="15"/>
      <c r="AV77" s="15"/>
      <c r="AW77" s="15"/>
      <c r="AX77" s="15"/>
      <c r="AY77" s="15"/>
      <c r="AZ77" s="15"/>
      <c r="BA77" s="15">
        <v>20000</v>
      </c>
      <c r="BB77" s="15">
        <v>1500</v>
      </c>
      <c r="BC77" s="15"/>
      <c r="BD77" s="15"/>
      <c r="BE77" s="15"/>
      <c r="BF77" s="15"/>
      <c r="BG77" s="15"/>
      <c r="BH77" s="15"/>
      <c r="BI77" s="15"/>
      <c r="BJ77" s="15"/>
      <c r="BK77" s="15"/>
      <c r="BL77" s="15">
        <v>1500</v>
      </c>
      <c r="BM77" s="15"/>
      <c r="BN77" s="15"/>
      <c r="BO77" s="15"/>
      <c r="BP77" s="15"/>
      <c r="BQ77" s="15"/>
      <c r="BR77" s="15"/>
      <c r="BS77" s="15"/>
      <c r="BT77" s="15"/>
      <c r="BU77" s="15"/>
      <c r="BV77" s="15"/>
      <c r="BW77" s="15"/>
      <c r="BX77" s="15"/>
      <c r="BY77" s="15"/>
      <c r="BZ77" s="15"/>
      <c r="CA77" s="15"/>
      <c r="CB77" s="15"/>
      <c r="CC77" s="15"/>
      <c r="CD77" s="15"/>
      <c r="CE77" s="15"/>
      <c r="CF77" s="15"/>
      <c r="CG77" s="15"/>
      <c r="CH77" s="15"/>
      <c r="CI77" s="15">
        <v>23032</v>
      </c>
      <c r="CJ77" s="15"/>
      <c r="CK77" s="15"/>
      <c r="CL77" s="15"/>
      <c r="CM77" s="15"/>
      <c r="CN77" s="15"/>
      <c r="CO77" s="15"/>
      <c r="CP77" s="15">
        <v>28303</v>
      </c>
      <c r="CQ77" s="15"/>
      <c r="CR77" s="15"/>
      <c r="CS77" s="15">
        <v>51335</v>
      </c>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v>20000</v>
      </c>
      <c r="DY77" s="15"/>
      <c r="DZ77" s="15">
        <v>20000</v>
      </c>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v>0</v>
      </c>
      <c r="FP77" s="15">
        <v>51500</v>
      </c>
      <c r="FQ77" s="15">
        <v>75435</v>
      </c>
      <c r="FR77" s="15">
        <v>126935</v>
      </c>
      <c r="FS77" s="14"/>
      <c r="FT77" s="14" t="s">
        <v>932</v>
      </c>
      <c r="FU77" s="14" t="s">
        <v>1277</v>
      </c>
      <c r="FV77" s="14" t="s">
        <v>1287</v>
      </c>
      <c r="FW77" s="14"/>
      <c r="FX77" s="14"/>
      <c r="FY77" s="1" t="s">
        <v>1299</v>
      </c>
      <c r="GA77" s="15">
        <v>1036</v>
      </c>
      <c r="GB77" s="15">
        <v>1864</v>
      </c>
      <c r="GC77" s="15">
        <v>161</v>
      </c>
      <c r="GD77" s="15">
        <v>168</v>
      </c>
      <c r="GE77" s="15">
        <v>68811</v>
      </c>
      <c r="GF77" s="15">
        <v>3091</v>
      </c>
      <c r="GG77" s="15">
        <v>21291</v>
      </c>
      <c r="GH77" s="15">
        <v>185</v>
      </c>
      <c r="GI77" s="15"/>
      <c r="GJ77" s="15">
        <v>55</v>
      </c>
      <c r="GK77" s="15">
        <v>159</v>
      </c>
      <c r="GL77" s="15">
        <v>362</v>
      </c>
      <c r="GM77" s="15">
        <v>4407</v>
      </c>
      <c r="GN77" s="15"/>
      <c r="GO77" s="15"/>
      <c r="GP77" s="16">
        <v>12</v>
      </c>
      <c r="GQ77" s="16">
        <v>6</v>
      </c>
      <c r="GR77" s="17"/>
      <c r="GS77" s="17"/>
      <c r="GT77" s="18">
        <v>7</v>
      </c>
      <c r="GU77" s="18">
        <v>7</v>
      </c>
      <c r="GV77" s="16">
        <v>13</v>
      </c>
      <c r="GW77" s="16">
        <v>6</v>
      </c>
      <c r="GX77" s="15">
        <v>35000</v>
      </c>
      <c r="GY77" s="14" t="s">
        <v>1230</v>
      </c>
      <c r="GZ77" s="15">
        <v>20635</v>
      </c>
      <c r="HA77" s="15">
        <v>32271</v>
      </c>
      <c r="HB77" s="15">
        <v>12749</v>
      </c>
      <c r="HC77" s="15">
        <v>2389</v>
      </c>
      <c r="HD77" s="15"/>
      <c r="HE77" s="15">
        <v>9846</v>
      </c>
      <c r="HF77" s="15">
        <v>77890</v>
      </c>
      <c r="HG77" s="15"/>
      <c r="HH77" s="15"/>
      <c r="HI77" s="15">
        <v>205</v>
      </c>
      <c r="HJ77" s="15">
        <v>205</v>
      </c>
      <c r="HK77" s="15">
        <v>1200</v>
      </c>
      <c r="HL77" s="15">
        <v>177</v>
      </c>
      <c r="HM77" s="15"/>
      <c r="HN77" s="15"/>
      <c r="HO77" s="15"/>
      <c r="HP77" s="15"/>
      <c r="HQ77" s="15"/>
      <c r="HR77" s="15"/>
      <c r="HS77" s="15"/>
      <c r="HT77" s="15"/>
      <c r="HU77" s="15"/>
      <c r="HV77" s="15"/>
      <c r="HW77" s="15"/>
      <c r="HX77" s="15"/>
      <c r="HY77" s="15"/>
      <c r="HZ77" s="15">
        <v>180</v>
      </c>
      <c r="IA77" s="15">
        <v>5220</v>
      </c>
      <c r="IB77" s="15">
        <v>2</v>
      </c>
      <c r="IC77" s="15">
        <v>87</v>
      </c>
      <c r="ID77" s="15">
        <v>2175</v>
      </c>
      <c r="IE77" s="14">
        <v>53</v>
      </c>
      <c r="IF77" s="14">
        <v>42</v>
      </c>
      <c r="IG77" s="14">
        <v>42</v>
      </c>
      <c r="IH77" s="14">
        <v>0</v>
      </c>
      <c r="II77" s="14">
        <v>0</v>
      </c>
      <c r="IJ77" s="14">
        <v>0</v>
      </c>
      <c r="IK77" s="14">
        <v>0</v>
      </c>
      <c r="IL77" s="14"/>
      <c r="IM77" s="14"/>
      <c r="IN77" s="14"/>
      <c r="IO77" s="14"/>
      <c r="IP77" s="14"/>
      <c r="IQ77" s="20">
        <v>309834</v>
      </c>
      <c r="IR77" s="20">
        <v>25</v>
      </c>
      <c r="IS77" s="36">
        <f t="shared" si="84"/>
        <v>0.23634143459250798</v>
      </c>
      <c r="IT77" s="36">
        <f t="shared" si="85"/>
        <v>3.229999606097609E-2</v>
      </c>
      <c r="IU77" s="36">
        <f t="shared" si="86"/>
        <v>0.15756095639500531</v>
      </c>
      <c r="IV77" s="36">
        <f t="shared" si="87"/>
        <v>1.1817071729625398E-2</v>
      </c>
      <c r="IW77" s="36">
        <f t="shared" si="88"/>
        <v>0.4044195848268799</v>
      </c>
      <c r="IX77" s="36">
        <f t="shared" si="89"/>
        <v>0.15756095639500531</v>
      </c>
      <c r="IY77" s="36"/>
      <c r="IZ77" s="36">
        <f t="shared" si="90"/>
        <v>0</v>
      </c>
      <c r="JA77" s="36">
        <f t="shared" si="90"/>
        <v>0.40571946271713871</v>
      </c>
      <c r="JB77" s="36">
        <f t="shared" si="90"/>
        <v>0.59428053728286134</v>
      </c>
      <c r="JN77" s="43">
        <f t="shared" si="79"/>
        <v>957.24980219781173</v>
      </c>
      <c r="JO77" s="1" t="str">
        <f t="shared" si="80"/>
        <v>Medium</v>
      </c>
    </row>
    <row r="78" spans="1:275" x14ac:dyDescent="0.2">
      <c r="A78" s="14" t="s">
        <v>868</v>
      </c>
      <c r="B78" s="14" t="s">
        <v>869</v>
      </c>
      <c r="C78" s="76" t="s">
        <v>1413</v>
      </c>
      <c r="D78" s="24" t="s">
        <v>655</v>
      </c>
      <c r="E78">
        <v>3</v>
      </c>
      <c r="F78" s="46">
        <v>0.46198072261991996</v>
      </c>
      <c r="G78" s="46">
        <v>0.22597373316047573</v>
      </c>
      <c r="H78" s="46">
        <v>0.33</v>
      </c>
      <c r="I78">
        <v>8.6</v>
      </c>
      <c r="J78">
        <v>31.7</v>
      </c>
      <c r="K78" s="14">
        <v>20100</v>
      </c>
      <c r="L78" s="14" t="s">
        <v>606</v>
      </c>
      <c r="M78" s="35">
        <v>11956.49695238108</v>
      </c>
      <c r="N78" s="15">
        <v>44748</v>
      </c>
      <c r="O78" s="15">
        <v>13</v>
      </c>
      <c r="P78" s="15">
        <v>220</v>
      </c>
      <c r="Q78" s="15">
        <v>480</v>
      </c>
      <c r="R78" s="15">
        <v>25</v>
      </c>
      <c r="S78" s="15">
        <v>63</v>
      </c>
      <c r="T78" s="32">
        <v>29</v>
      </c>
      <c r="U78" s="15"/>
      <c r="V78" s="15"/>
      <c r="W78" s="15"/>
      <c r="X78" s="15"/>
      <c r="Y78" s="15"/>
      <c r="Z78" s="15"/>
      <c r="AA78" s="15"/>
      <c r="AB78" s="15"/>
      <c r="AC78" s="15">
        <v>20000</v>
      </c>
      <c r="AD78" s="15"/>
      <c r="AE78" s="15">
        <v>20000</v>
      </c>
      <c r="AF78" s="15"/>
      <c r="AG78" s="15"/>
      <c r="AH78" s="15"/>
      <c r="AI78" s="15"/>
      <c r="AJ78" s="15"/>
      <c r="AK78" s="15"/>
      <c r="AL78" s="15"/>
      <c r="AM78" s="15"/>
      <c r="AN78" s="15">
        <v>4100</v>
      </c>
      <c r="AO78" s="15"/>
      <c r="AP78" s="15">
        <v>4100</v>
      </c>
      <c r="AQ78" s="15">
        <v>12237</v>
      </c>
      <c r="AR78" s="15"/>
      <c r="AS78" s="15"/>
      <c r="AT78" s="15"/>
      <c r="AU78" s="15"/>
      <c r="AV78" s="15"/>
      <c r="AW78" s="15"/>
      <c r="AX78" s="15"/>
      <c r="AY78" s="15"/>
      <c r="AZ78" s="15"/>
      <c r="BA78" s="15">
        <v>12237</v>
      </c>
      <c r="BB78" s="15">
        <v>0</v>
      </c>
      <c r="BC78" s="15"/>
      <c r="BD78" s="15"/>
      <c r="BE78" s="15"/>
      <c r="BF78" s="15"/>
      <c r="BG78" s="15"/>
      <c r="BH78" s="15"/>
      <c r="BI78" s="15"/>
      <c r="BJ78" s="15"/>
      <c r="BK78" s="15"/>
      <c r="BL78" s="15">
        <v>0</v>
      </c>
      <c r="BM78" s="15"/>
      <c r="BN78" s="15"/>
      <c r="BO78" s="15"/>
      <c r="BP78" s="15"/>
      <c r="BQ78" s="15"/>
      <c r="BR78" s="15"/>
      <c r="BS78" s="15"/>
      <c r="BT78" s="15"/>
      <c r="BU78" s="15"/>
      <c r="BV78" s="15"/>
      <c r="BW78" s="15"/>
      <c r="BX78" s="15"/>
      <c r="BY78" s="15"/>
      <c r="BZ78" s="15"/>
      <c r="CA78" s="15"/>
      <c r="CB78" s="15"/>
      <c r="CC78" s="15"/>
      <c r="CD78" s="15"/>
      <c r="CE78" s="15"/>
      <c r="CF78" s="15"/>
      <c r="CG78" s="15"/>
      <c r="CH78" s="15"/>
      <c r="CI78" s="15">
        <v>33616</v>
      </c>
      <c r="CJ78" s="15"/>
      <c r="CK78" s="15"/>
      <c r="CL78" s="15"/>
      <c r="CM78" s="15"/>
      <c r="CN78" s="15"/>
      <c r="CO78" s="15"/>
      <c r="CP78" s="15"/>
      <c r="CQ78" s="15">
        <v>44027</v>
      </c>
      <c r="CR78" s="15"/>
      <c r="CS78" s="15">
        <v>77643</v>
      </c>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v>17381</v>
      </c>
      <c r="DY78" s="15"/>
      <c r="DZ78" s="15">
        <v>17381</v>
      </c>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v>0</v>
      </c>
      <c r="FP78" s="15">
        <v>32237</v>
      </c>
      <c r="FQ78" s="15">
        <v>99124</v>
      </c>
      <c r="FR78" s="15">
        <v>131361</v>
      </c>
      <c r="FS78" s="14"/>
      <c r="FT78" s="14" t="s">
        <v>932</v>
      </c>
      <c r="FU78" s="14" t="s">
        <v>1277</v>
      </c>
      <c r="FV78" s="14" t="s">
        <v>1287</v>
      </c>
      <c r="FW78" s="14"/>
      <c r="FX78" s="14"/>
      <c r="FY78" s="1" t="s">
        <v>1299</v>
      </c>
      <c r="GA78" s="15">
        <v>848</v>
      </c>
      <c r="GB78" s="15">
        <v>486</v>
      </c>
      <c r="GC78" s="15">
        <v>165</v>
      </c>
      <c r="GD78" s="15">
        <v>170</v>
      </c>
      <c r="GE78" s="15">
        <v>69078</v>
      </c>
      <c r="GF78" s="15">
        <v>3279</v>
      </c>
      <c r="GG78" s="15">
        <v>24570</v>
      </c>
      <c r="GH78" s="15">
        <v>151</v>
      </c>
      <c r="GI78" s="15"/>
      <c r="GJ78" s="15">
        <v>33</v>
      </c>
      <c r="GK78" s="15">
        <v>198</v>
      </c>
      <c r="GL78" s="15">
        <v>196</v>
      </c>
      <c r="GM78" s="15">
        <v>4609</v>
      </c>
      <c r="GN78" s="15"/>
      <c r="GO78" s="15"/>
      <c r="GP78" s="16">
        <v>12</v>
      </c>
      <c r="GQ78" s="16">
        <v>6</v>
      </c>
      <c r="GR78" s="17"/>
      <c r="GS78" s="17"/>
      <c r="GT78" s="18">
        <v>7</v>
      </c>
      <c r="GU78" s="18">
        <v>6.5</v>
      </c>
      <c r="GV78" s="16">
        <v>12.5</v>
      </c>
      <c r="GW78" s="16">
        <v>4.7</v>
      </c>
      <c r="GX78" s="15">
        <v>36000</v>
      </c>
      <c r="GY78" s="14" t="s">
        <v>1230</v>
      </c>
      <c r="GZ78" s="15">
        <v>18229</v>
      </c>
      <c r="HA78" s="15">
        <v>36191</v>
      </c>
      <c r="HB78" s="15">
        <v>11605</v>
      </c>
      <c r="HC78" s="15">
        <v>2288</v>
      </c>
      <c r="HD78" s="15"/>
      <c r="HE78" s="15">
        <v>8373</v>
      </c>
      <c r="HF78" s="15">
        <v>76686</v>
      </c>
      <c r="HG78" s="15"/>
      <c r="HH78" s="15"/>
      <c r="HI78" s="15">
        <v>129</v>
      </c>
      <c r="HJ78" s="15">
        <v>129</v>
      </c>
      <c r="HK78" s="15">
        <v>1400</v>
      </c>
      <c r="HL78" s="15">
        <v>94</v>
      </c>
      <c r="HM78" s="15"/>
      <c r="HN78" s="15"/>
      <c r="HO78" s="15"/>
      <c r="HP78" s="15"/>
      <c r="HQ78" s="15"/>
      <c r="HR78" s="15"/>
      <c r="HS78" s="15"/>
      <c r="HT78" s="15"/>
      <c r="HU78" s="15"/>
      <c r="HV78" s="15"/>
      <c r="HW78" s="15"/>
      <c r="HX78" s="15"/>
      <c r="HY78" s="15"/>
      <c r="HZ78" s="15">
        <v>179</v>
      </c>
      <c r="IA78" s="15">
        <v>5191</v>
      </c>
      <c r="IB78" s="15">
        <v>2</v>
      </c>
      <c r="IC78" s="15">
        <v>84</v>
      </c>
      <c r="ID78" s="15">
        <v>2184</v>
      </c>
      <c r="IE78" s="14">
        <v>53</v>
      </c>
      <c r="IF78" s="14">
        <v>42</v>
      </c>
      <c r="IG78" s="14">
        <v>42</v>
      </c>
      <c r="IH78" s="14">
        <v>0</v>
      </c>
      <c r="II78" s="14">
        <v>0</v>
      </c>
      <c r="IJ78" s="14">
        <v>0</v>
      </c>
      <c r="IK78" s="14">
        <v>0</v>
      </c>
      <c r="IL78" s="14"/>
      <c r="IM78" s="14"/>
      <c r="IN78" s="14"/>
      <c r="IO78" s="14"/>
      <c r="IP78" s="14"/>
      <c r="IQ78" s="15">
        <v>296342</v>
      </c>
      <c r="IR78" s="15">
        <v>25</v>
      </c>
      <c r="IS78" s="36">
        <f t="shared" si="84"/>
        <v>0.15225219052839123</v>
      </c>
      <c r="IT78" s="36">
        <f t="shared" si="85"/>
        <v>3.1211699058320202E-2</v>
      </c>
      <c r="IU78" s="36">
        <f t="shared" si="86"/>
        <v>9.3155502774796173E-2</v>
      </c>
      <c r="IV78" s="36">
        <f t="shared" si="87"/>
        <v>0</v>
      </c>
      <c r="IW78" s="36">
        <f t="shared" si="88"/>
        <v>0.59106584145979402</v>
      </c>
      <c r="IX78" s="36">
        <f t="shared" si="89"/>
        <v>0.13231476617869839</v>
      </c>
      <c r="IY78" s="36"/>
      <c r="IZ78" s="36">
        <f t="shared" si="90"/>
        <v>0</v>
      </c>
      <c r="JA78" s="36">
        <f t="shared" si="90"/>
        <v>0.2454076933031874</v>
      </c>
      <c r="JB78" s="36">
        <f t="shared" si="90"/>
        <v>0.75459230669681265</v>
      </c>
      <c r="JN78" s="43">
        <f t="shared" si="79"/>
        <v>956.51975619048642</v>
      </c>
      <c r="JO78" s="1" t="str">
        <f t="shared" si="80"/>
        <v>Medium</v>
      </c>
    </row>
    <row r="79" spans="1:275" x14ac:dyDescent="0.2">
      <c r="A79" s="1" t="s">
        <v>868</v>
      </c>
      <c r="B79" s="1" t="s">
        <v>869</v>
      </c>
      <c r="C79" s="76" t="s">
        <v>1413</v>
      </c>
      <c r="D79" s="24" t="s">
        <v>655</v>
      </c>
      <c r="E79">
        <v>3</v>
      </c>
      <c r="F79" s="46">
        <v>0.46198072261991996</v>
      </c>
      <c r="G79" s="46">
        <v>0.22597373316047573</v>
      </c>
      <c r="H79" s="46">
        <v>0.33</v>
      </c>
      <c r="I79">
        <v>8.6</v>
      </c>
      <c r="J79">
        <v>31.7</v>
      </c>
      <c r="K79" s="1">
        <v>20110</v>
      </c>
      <c r="L79" s="1" t="s">
        <v>607</v>
      </c>
      <c r="M79" s="3">
        <v>11103.123619047758</v>
      </c>
      <c r="N79" s="1">
        <v>44748</v>
      </c>
      <c r="O79" s="1">
        <v>13</v>
      </c>
      <c r="P79" s="1">
        <v>210</v>
      </c>
      <c r="Q79" s="1">
        <v>485</v>
      </c>
      <c r="R79" s="1">
        <v>25</v>
      </c>
      <c r="S79" s="1">
        <v>63</v>
      </c>
      <c r="T79" s="33">
        <v>29</v>
      </c>
      <c r="AC79" s="1">
        <v>30000</v>
      </c>
      <c r="AE79" s="1">
        <v>30000</v>
      </c>
      <c r="AN79" s="1">
        <v>6532</v>
      </c>
      <c r="AP79" s="1">
        <v>6532</v>
      </c>
      <c r="AQ79" s="1">
        <v>12076</v>
      </c>
      <c r="BA79" s="1">
        <v>12076</v>
      </c>
      <c r="BL79" s="1">
        <v>0</v>
      </c>
      <c r="CI79" s="1">
        <v>33616</v>
      </c>
      <c r="CQ79" s="1">
        <v>20000</v>
      </c>
      <c r="CS79" s="1">
        <v>53616</v>
      </c>
      <c r="DX79" s="1">
        <v>15000</v>
      </c>
      <c r="DZ79" s="1">
        <v>15000</v>
      </c>
      <c r="FO79" s="1">
        <v>0</v>
      </c>
      <c r="FP79" s="15">
        <f>AE79+BA79</f>
        <v>42076</v>
      </c>
      <c r="FQ79" s="15">
        <f>AP79+BL79+CS79+DZ79+FD79</f>
        <v>75148</v>
      </c>
      <c r="FR79" s="15">
        <f>AE79+AP79+BA79+BL79+CS79+DZ79+FD79+FO79</f>
        <v>117224</v>
      </c>
      <c r="FS79" s="1" t="s">
        <v>1284</v>
      </c>
      <c r="FU79" s="1" t="s">
        <v>1281</v>
      </c>
      <c r="FX79" s="14"/>
      <c r="FY79" s="14"/>
      <c r="GA79" s="1">
        <v>1862</v>
      </c>
      <c r="GB79" s="1">
        <v>1403</v>
      </c>
      <c r="GC79" s="1">
        <v>154</v>
      </c>
      <c r="GD79" s="1">
        <v>154</v>
      </c>
      <c r="GE79" s="1">
        <v>67011</v>
      </c>
      <c r="GF79" s="1">
        <v>83</v>
      </c>
      <c r="GG79" s="1">
        <v>24649</v>
      </c>
      <c r="GH79" s="1">
        <v>150</v>
      </c>
      <c r="GJ79" s="1">
        <v>30</v>
      </c>
      <c r="GK79" s="1">
        <v>159</v>
      </c>
      <c r="GL79" s="1">
        <v>169</v>
      </c>
      <c r="GM79" s="1">
        <v>3945</v>
      </c>
      <c r="GP79" s="1">
        <v>12</v>
      </c>
      <c r="GQ79" s="1">
        <v>6</v>
      </c>
      <c r="GR79" s="5"/>
      <c r="GS79" s="5"/>
      <c r="GT79" s="4">
        <v>7</v>
      </c>
      <c r="GU79" s="4">
        <v>6.5</v>
      </c>
      <c r="GV79" s="1">
        <f>GQ79+GU79</f>
        <v>12.5</v>
      </c>
      <c r="GW79" s="1">
        <v>4.7</v>
      </c>
      <c r="GX79" s="1">
        <v>13500</v>
      </c>
      <c r="GY79" s="10" t="s">
        <v>1230</v>
      </c>
      <c r="GZ79" s="1">
        <v>17924</v>
      </c>
      <c r="HA79" s="1">
        <v>36399</v>
      </c>
      <c r="HB79" s="1">
        <v>9936</v>
      </c>
      <c r="HC79" s="1">
        <v>1787</v>
      </c>
      <c r="HE79" s="1">
        <v>5541</v>
      </c>
      <c r="HF79" s="1">
        <v>71587</v>
      </c>
      <c r="HI79" s="1">
        <v>139</v>
      </c>
      <c r="HJ79" s="1">
        <v>139</v>
      </c>
      <c r="HK79" s="1">
        <v>1384</v>
      </c>
      <c r="HL79" s="1">
        <v>104</v>
      </c>
      <c r="HZ79" s="1">
        <v>143</v>
      </c>
      <c r="IA79" s="1">
        <v>3575</v>
      </c>
      <c r="IB79" s="1">
        <v>3</v>
      </c>
      <c r="IC79" s="1">
        <v>87</v>
      </c>
      <c r="ID79" s="1">
        <v>2175</v>
      </c>
      <c r="IE79" s="1">
        <v>53</v>
      </c>
      <c r="IF79" s="1">
        <v>38</v>
      </c>
      <c r="IG79" s="1">
        <v>38</v>
      </c>
      <c r="IH79" s="1">
        <v>0</v>
      </c>
      <c r="II79" s="1">
        <v>0</v>
      </c>
      <c r="IJ79" s="1">
        <v>0</v>
      </c>
      <c r="IK79" s="1">
        <v>0</v>
      </c>
      <c r="IQ79" s="1">
        <v>270322</v>
      </c>
      <c r="IR79" s="1">
        <v>25</v>
      </c>
      <c r="IS79" s="36">
        <f t="shared" si="84"/>
        <v>0.25592028936054051</v>
      </c>
      <c r="IT79" s="36">
        <f t="shared" si="85"/>
        <v>5.5722377670101686E-2</v>
      </c>
      <c r="IU79" s="36">
        <f t="shared" si="86"/>
        <v>0.10301644714392957</v>
      </c>
      <c r="IV79" s="36">
        <f t="shared" si="87"/>
        <v>0</v>
      </c>
      <c r="IW79" s="36">
        <f t="shared" si="88"/>
        <v>0.45738074114515798</v>
      </c>
      <c r="IX79" s="36">
        <f t="shared" si="89"/>
        <v>0.12796014468027025</v>
      </c>
      <c r="IY79" s="36"/>
      <c r="IZ79" s="36">
        <f t="shared" si="90"/>
        <v>0</v>
      </c>
      <c r="JA79" s="36">
        <f t="shared" si="90"/>
        <v>0.35893673650447006</v>
      </c>
      <c r="JB79" s="36">
        <f t="shared" si="90"/>
        <v>0.64106326349552989</v>
      </c>
      <c r="JN79" s="43">
        <f t="shared" si="79"/>
        <v>888.24988952382057</v>
      </c>
      <c r="JO79" s="1" t="str">
        <f t="shared" si="80"/>
        <v>Medium</v>
      </c>
    </row>
    <row r="80" spans="1:275" x14ac:dyDescent="0.2">
      <c r="A80" s="1" t="s">
        <v>868</v>
      </c>
      <c r="B80" s="1" t="s">
        <v>869</v>
      </c>
      <c r="C80" s="76" t="s">
        <v>1413</v>
      </c>
      <c r="D80" s="24" t="s">
        <v>655</v>
      </c>
      <c r="E80">
        <v>3</v>
      </c>
      <c r="F80" s="46">
        <v>0.46198072261991996</v>
      </c>
      <c r="G80" s="46">
        <v>0.22597373316047573</v>
      </c>
      <c r="H80" s="46">
        <v>0.33</v>
      </c>
      <c r="I80">
        <v>8.6</v>
      </c>
      <c r="J80">
        <v>31.7</v>
      </c>
      <c r="K80" s="1">
        <v>20120</v>
      </c>
      <c r="L80" s="1" t="s">
        <v>608</v>
      </c>
      <c r="M80" s="3">
        <v>10714.742095238202</v>
      </c>
      <c r="N80" s="10">
        <v>44748</v>
      </c>
      <c r="O80" s="1">
        <v>13</v>
      </c>
      <c r="P80" s="1">
        <v>210</v>
      </c>
      <c r="Q80" s="1">
        <v>485</v>
      </c>
      <c r="R80" s="1">
        <v>25</v>
      </c>
      <c r="S80" s="1">
        <v>63</v>
      </c>
      <c r="T80" s="33">
        <v>29</v>
      </c>
      <c r="AC80" s="1">
        <v>29234</v>
      </c>
      <c r="AE80" s="1">
        <v>29234</v>
      </c>
      <c r="AN80" s="1">
        <v>2400</v>
      </c>
      <c r="AP80" s="1">
        <v>2400</v>
      </c>
      <c r="AQ80" s="1">
        <v>19857</v>
      </c>
      <c r="BA80" s="1">
        <v>19857</v>
      </c>
      <c r="BL80" s="1">
        <v>0</v>
      </c>
      <c r="CI80" s="1">
        <v>24616</v>
      </c>
      <c r="CQ80" s="1">
        <v>36036</v>
      </c>
      <c r="CS80" s="1">
        <v>60652</v>
      </c>
      <c r="DX80" s="1">
        <v>10000</v>
      </c>
      <c r="DZ80" s="1">
        <v>10000</v>
      </c>
      <c r="FO80" s="1">
        <v>0</v>
      </c>
      <c r="FP80" s="15">
        <f>AE80+BA80</f>
        <v>49091</v>
      </c>
      <c r="FQ80" s="15">
        <f>AP80+BL80+CS80+DZ80+FD80</f>
        <v>73052</v>
      </c>
      <c r="FR80" s="15">
        <f>AE80+AP80+BA80+BL80+CS80+DZ80+FD80+FO80</f>
        <v>122143</v>
      </c>
      <c r="FS80" s="1" t="s">
        <v>1284</v>
      </c>
      <c r="FU80" s="1" t="s">
        <v>1281</v>
      </c>
      <c r="GA80" s="1">
        <v>1914</v>
      </c>
      <c r="GB80" s="1">
        <v>2553</v>
      </c>
      <c r="GC80" s="1">
        <v>187</v>
      </c>
      <c r="GD80" s="1">
        <v>186</v>
      </c>
      <c r="GE80" s="1">
        <v>68758</v>
      </c>
      <c r="GF80" s="1">
        <v>2360</v>
      </c>
      <c r="GG80" s="1">
        <v>27009</v>
      </c>
      <c r="GH80" s="1">
        <v>150</v>
      </c>
      <c r="GJ80" s="1">
        <v>30</v>
      </c>
      <c r="GK80" s="1">
        <v>228</v>
      </c>
      <c r="GL80" s="1">
        <v>236</v>
      </c>
      <c r="GM80" s="1">
        <v>4172</v>
      </c>
      <c r="GP80" s="1">
        <v>12</v>
      </c>
      <c r="GQ80" s="1">
        <v>5.5</v>
      </c>
      <c r="GR80" s="5"/>
      <c r="GS80" s="5"/>
      <c r="GT80" s="4">
        <v>7</v>
      </c>
      <c r="GU80" s="4">
        <v>6.5</v>
      </c>
      <c r="GV80" s="1">
        <f>GQ80+GU80</f>
        <v>12</v>
      </c>
      <c r="GW80" s="1">
        <v>4.7</v>
      </c>
      <c r="GX80" s="1">
        <v>11800</v>
      </c>
      <c r="GY80" s="10" t="s">
        <v>1230</v>
      </c>
      <c r="GZ80" s="1">
        <v>14794</v>
      </c>
      <c r="HA80" s="1">
        <v>40570</v>
      </c>
      <c r="HB80" s="1">
        <v>8272</v>
      </c>
      <c r="HC80" s="1">
        <v>1483</v>
      </c>
      <c r="HE80" s="1">
        <v>4024</v>
      </c>
      <c r="HF80" s="1">
        <v>69161</v>
      </c>
      <c r="HI80" s="1">
        <v>42</v>
      </c>
      <c r="HJ80" s="1">
        <v>42</v>
      </c>
      <c r="HK80" s="1">
        <v>1210</v>
      </c>
      <c r="HL80" s="1">
        <v>90</v>
      </c>
      <c r="HZ80" s="1">
        <v>99</v>
      </c>
      <c r="IA80" s="1">
        <v>2475</v>
      </c>
      <c r="IB80" s="1">
        <v>3</v>
      </c>
      <c r="IC80" s="1">
        <v>87</v>
      </c>
      <c r="ID80" s="1">
        <v>2262</v>
      </c>
      <c r="IE80" s="1">
        <v>55</v>
      </c>
      <c r="IF80" s="1">
        <v>38</v>
      </c>
      <c r="IG80" s="1">
        <v>38</v>
      </c>
      <c r="IH80" s="1">
        <v>0</v>
      </c>
      <c r="II80" s="1">
        <v>0</v>
      </c>
      <c r="IJ80" s="1">
        <v>0</v>
      </c>
      <c r="IK80" s="1">
        <v>0</v>
      </c>
      <c r="IQ80" s="1">
        <v>313157</v>
      </c>
      <c r="IR80" s="1">
        <v>28</v>
      </c>
      <c r="IS80" s="36">
        <f t="shared" si="84"/>
        <v>0.2393424101258361</v>
      </c>
      <c r="IT80" s="36">
        <f t="shared" si="85"/>
        <v>1.964909982561424E-2</v>
      </c>
      <c r="IU80" s="36">
        <f t="shared" si="86"/>
        <v>0.16257173968217581</v>
      </c>
      <c r="IV80" s="36">
        <f t="shared" si="87"/>
        <v>0</v>
      </c>
      <c r="IW80" s="36">
        <f t="shared" si="88"/>
        <v>0.4965655010929812</v>
      </c>
      <c r="IX80" s="36">
        <f t="shared" si="89"/>
        <v>8.1871249273392663E-2</v>
      </c>
      <c r="IY80" s="36"/>
      <c r="IZ80" s="36">
        <f t="shared" si="90"/>
        <v>0</v>
      </c>
      <c r="JA80" s="36">
        <f t="shared" si="90"/>
        <v>0.40191414980801193</v>
      </c>
      <c r="JB80" s="36">
        <f t="shared" si="90"/>
        <v>0.59808585019198812</v>
      </c>
      <c r="JN80" s="43">
        <f t="shared" si="79"/>
        <v>892.89517460318348</v>
      </c>
      <c r="JO80" s="1" t="str">
        <f t="shared" si="80"/>
        <v>Medium</v>
      </c>
    </row>
    <row r="81" spans="1:275" x14ac:dyDescent="0.2">
      <c r="A81" s="1" t="s">
        <v>868</v>
      </c>
      <c r="B81" s="1" t="s">
        <v>869</v>
      </c>
      <c r="C81" s="76" t="s">
        <v>1413</v>
      </c>
      <c r="D81" s="24" t="s">
        <v>655</v>
      </c>
      <c r="E81">
        <v>3</v>
      </c>
      <c r="F81" s="46">
        <v>0.46198072261991996</v>
      </c>
      <c r="G81" s="46">
        <v>0.22597373316047573</v>
      </c>
      <c r="H81" s="46">
        <v>0.33</v>
      </c>
      <c r="I81">
        <v>8.6</v>
      </c>
      <c r="J81">
        <v>31.7</v>
      </c>
      <c r="K81" s="1">
        <v>20130</v>
      </c>
      <c r="L81" s="1" t="s">
        <v>609</v>
      </c>
      <c r="M81" s="3">
        <v>10149.644380952404</v>
      </c>
      <c r="N81" s="2">
        <v>44748</v>
      </c>
      <c r="O81" s="1">
        <v>15</v>
      </c>
      <c r="P81" s="1">
        <v>218</v>
      </c>
      <c r="Q81" s="1">
        <v>493</v>
      </c>
      <c r="R81" s="1">
        <v>25</v>
      </c>
      <c r="S81" s="1">
        <v>63</v>
      </c>
      <c r="T81" s="33"/>
      <c r="U81" s="3">
        <v>10789</v>
      </c>
      <c r="V81" s="3"/>
      <c r="W81" s="3"/>
      <c r="AC81" s="2">
        <v>35410</v>
      </c>
      <c r="AD81" s="2">
        <v>15000</v>
      </c>
      <c r="AE81" s="2">
        <f>SUM(U81:AD81)</f>
        <v>61199</v>
      </c>
      <c r="AN81" s="2">
        <v>3306</v>
      </c>
      <c r="AP81" s="1">
        <f>SUM(AF81:AO81)</f>
        <v>3306</v>
      </c>
      <c r="AQ81" s="2">
        <v>9322</v>
      </c>
      <c r="AR81" s="2"/>
      <c r="BA81" s="1">
        <f>SUM(AQ81:AZ81)</f>
        <v>9322</v>
      </c>
      <c r="BB81" s="1">
        <v>0</v>
      </c>
      <c r="BL81" s="1">
        <f>SUM(BB81:BK81)</f>
        <v>0</v>
      </c>
      <c r="CI81" s="2">
        <v>29802</v>
      </c>
      <c r="CJ81" s="2"/>
      <c r="CQ81" s="2">
        <v>22174</v>
      </c>
      <c r="CS81" s="1">
        <f>SUM(CI81:CR81)</f>
        <v>51976</v>
      </c>
      <c r="DX81" s="2">
        <v>4432</v>
      </c>
      <c r="DZ81" s="2">
        <f>SUM(DP81:DY81)</f>
        <v>4432</v>
      </c>
      <c r="EA81" s="2"/>
      <c r="EB81" s="2"/>
      <c r="EC81" s="2"/>
      <c r="ED81" s="2"/>
      <c r="EE81" s="2"/>
      <c r="EF81" s="2"/>
      <c r="EG81" s="2"/>
      <c r="EH81" s="2"/>
      <c r="EI81" s="2"/>
      <c r="EJ81" s="2"/>
      <c r="EK81" s="2"/>
      <c r="EL81" s="2"/>
      <c r="EM81" s="2"/>
      <c r="EN81" s="2"/>
      <c r="EO81" s="2"/>
      <c r="EP81" s="2"/>
      <c r="EQ81" s="2"/>
      <c r="ER81" s="2"/>
      <c r="ES81" s="2"/>
      <c r="ET81" s="2"/>
      <c r="EU81" s="1">
        <v>0</v>
      </c>
      <c r="FD81" s="1">
        <f>SUM(EU81:FC81)</f>
        <v>0</v>
      </c>
      <c r="FE81" s="1">
        <v>0</v>
      </c>
      <c r="FO81" s="1">
        <f>SUM(FE81:FN81)</f>
        <v>0</v>
      </c>
      <c r="FP81" s="15">
        <f>AE81+BA81</f>
        <v>70521</v>
      </c>
      <c r="FQ81" s="15">
        <f>AP81+BL81+CS81+DZ81+FD81</f>
        <v>59714</v>
      </c>
      <c r="FR81" s="15">
        <f>AE81+AP81+BA81+BL81+CS81+DZ81+FD81+FO81</f>
        <v>130235</v>
      </c>
      <c r="FS81" s="1" t="s">
        <v>1284</v>
      </c>
      <c r="FU81" s="1" t="s">
        <v>1281</v>
      </c>
      <c r="FW81" s="5"/>
      <c r="FX81" s="5"/>
      <c r="FY81" s="5"/>
      <c r="FZ81" s="5"/>
      <c r="GA81" s="1">
        <v>2076</v>
      </c>
      <c r="GB81" s="1">
        <v>2178</v>
      </c>
      <c r="GC81" s="1">
        <v>28</v>
      </c>
      <c r="GD81" s="1">
        <v>28</v>
      </c>
      <c r="GE81" s="2">
        <v>75771</v>
      </c>
      <c r="GF81" s="2">
        <v>4579</v>
      </c>
      <c r="GG81" s="2">
        <v>31587</v>
      </c>
      <c r="GH81" s="1">
        <v>139</v>
      </c>
      <c r="GJ81" s="1">
        <v>68</v>
      </c>
      <c r="GK81" s="1">
        <v>171</v>
      </c>
      <c r="GL81" s="1">
        <v>173</v>
      </c>
      <c r="GM81" s="1">
        <v>5218</v>
      </c>
      <c r="GP81" s="1">
        <v>12</v>
      </c>
      <c r="GQ81" s="1">
        <v>5.5</v>
      </c>
      <c r="GR81" s="5">
        <v>0</v>
      </c>
      <c r="GS81" s="5">
        <v>6</v>
      </c>
      <c r="GT81" s="4">
        <v>6</v>
      </c>
      <c r="GU81" s="1">
        <v>5.5</v>
      </c>
      <c r="GV81" s="1">
        <f>GQ81+GU81</f>
        <v>11</v>
      </c>
      <c r="GW81" s="1">
        <v>3.7</v>
      </c>
      <c r="GX81" s="2">
        <v>10496</v>
      </c>
      <c r="GY81" s="1" t="s">
        <v>1230</v>
      </c>
      <c r="GZ81" s="2">
        <v>12114</v>
      </c>
      <c r="HA81" s="2">
        <v>45591</v>
      </c>
      <c r="HB81" s="1">
        <v>8165</v>
      </c>
      <c r="HC81" s="1">
        <v>1071</v>
      </c>
      <c r="HD81" s="1">
        <v>0</v>
      </c>
      <c r="HF81" s="2">
        <v>66941</v>
      </c>
      <c r="HG81" s="2"/>
      <c r="HH81" s="2"/>
      <c r="HI81" s="1">
        <v>42</v>
      </c>
      <c r="HJ81" s="1">
        <v>42</v>
      </c>
      <c r="HK81" s="1">
        <v>720</v>
      </c>
      <c r="HL81" s="1">
        <v>80</v>
      </c>
      <c r="HM81" s="1" t="s">
        <v>1281</v>
      </c>
      <c r="HN81" s="1" t="s">
        <v>1216</v>
      </c>
      <c r="HO81" s="1" t="s">
        <v>1217</v>
      </c>
      <c r="HP81" s="1" t="s">
        <v>1218</v>
      </c>
      <c r="HQ81" s="1" t="s">
        <v>1219</v>
      </c>
      <c r="HR81" s="1" t="s">
        <v>1220</v>
      </c>
      <c r="HS81" s="1" t="s">
        <v>1221</v>
      </c>
      <c r="HT81" s="1" t="s">
        <v>1222</v>
      </c>
      <c r="HX81" s="1" t="s">
        <v>1277</v>
      </c>
      <c r="HZ81" s="1">
        <v>101</v>
      </c>
      <c r="IA81" s="1">
        <v>2525</v>
      </c>
      <c r="IB81" s="1">
        <v>2</v>
      </c>
      <c r="IC81" s="1">
        <v>85</v>
      </c>
      <c r="ID81" s="1">
        <v>2210</v>
      </c>
      <c r="IE81" s="1">
        <v>55</v>
      </c>
      <c r="IF81" s="1">
        <v>38</v>
      </c>
      <c r="IG81" s="1">
        <v>38</v>
      </c>
      <c r="IH81" s="1">
        <v>0</v>
      </c>
      <c r="II81" s="1">
        <v>0</v>
      </c>
      <c r="IJ81" s="1">
        <v>0</v>
      </c>
      <c r="IK81" s="1">
        <v>0</v>
      </c>
      <c r="IL81" s="1" t="s">
        <v>1277</v>
      </c>
      <c r="IO81" s="1" t="s">
        <v>1277</v>
      </c>
      <c r="IP81" s="1" t="s">
        <v>1281</v>
      </c>
      <c r="IQ81" s="2">
        <v>324643</v>
      </c>
      <c r="IR81" s="1">
        <v>11</v>
      </c>
      <c r="IS81" s="36">
        <f t="shared" si="84"/>
        <v>0.46991208200560525</v>
      </c>
      <c r="IT81" s="36">
        <f t="shared" si="85"/>
        <v>2.5384881176335087E-2</v>
      </c>
      <c r="IU81" s="36">
        <f t="shared" si="86"/>
        <v>7.1578300764003538E-2</v>
      </c>
      <c r="IV81" s="36">
        <f t="shared" si="87"/>
        <v>0</v>
      </c>
      <c r="IW81" s="36">
        <f t="shared" si="88"/>
        <v>0.39909394555994931</v>
      </c>
      <c r="IX81" s="36">
        <f t="shared" si="89"/>
        <v>3.4030790494106809E-2</v>
      </c>
      <c r="IY81" s="36"/>
      <c r="IZ81" s="36">
        <f t="shared" si="90"/>
        <v>0</v>
      </c>
      <c r="JA81" s="36">
        <f t="shared" si="90"/>
        <v>0.54149038276960881</v>
      </c>
      <c r="JB81" s="36">
        <f t="shared" si="90"/>
        <v>0.45850961723039124</v>
      </c>
      <c r="JN81" s="43">
        <f t="shared" si="79"/>
        <v>922.69494372294582</v>
      </c>
      <c r="JO81" s="1" t="str">
        <f t="shared" si="80"/>
        <v>Medium</v>
      </c>
    </row>
    <row r="82" spans="1:275" x14ac:dyDescent="0.2">
      <c r="A82" s="1" t="s">
        <v>868</v>
      </c>
      <c r="B82" s="1" t="s">
        <v>869</v>
      </c>
      <c r="C82" s="76" t="s">
        <v>1413</v>
      </c>
      <c r="D82" s="24" t="s">
        <v>655</v>
      </c>
      <c r="E82">
        <v>3</v>
      </c>
      <c r="F82" s="46">
        <v>0.46198072261991996</v>
      </c>
      <c r="G82" s="46">
        <v>0.22597373316047573</v>
      </c>
      <c r="H82" s="46">
        <v>0.33</v>
      </c>
      <c r="I82">
        <v>8.6</v>
      </c>
      <c r="J82">
        <v>31.7</v>
      </c>
      <c r="K82" s="42">
        <v>20140</v>
      </c>
      <c r="L82" s="54" t="s">
        <v>345</v>
      </c>
      <c r="M82" s="55">
        <v>9946.322095238118</v>
      </c>
      <c r="N82" s="2">
        <v>44748</v>
      </c>
      <c r="O82">
        <v>13</v>
      </c>
      <c r="P82">
        <v>220</v>
      </c>
      <c r="Q82">
        <v>480</v>
      </c>
      <c r="R82">
        <v>25</v>
      </c>
      <c r="S82">
        <v>64</v>
      </c>
      <c r="T82"/>
      <c r="U82" s="46">
        <v>3217.1</v>
      </c>
      <c r="V82" s="46"/>
      <c r="W82" s="46"/>
      <c r="X82" s="46"/>
      <c r="Y82" s="46"/>
      <c r="Z82" s="46"/>
      <c r="AA82" s="46"/>
      <c r="AB82" s="46"/>
      <c r="AC82" s="46">
        <v>35050.89</v>
      </c>
      <c r="AD82" s="46">
        <v>15485.04</v>
      </c>
      <c r="AE82" s="46">
        <f>IF(SUM(U82:AD82)&gt;0,SUM(U82:AD82),)</f>
        <v>53753.03</v>
      </c>
      <c r="AF82" s="46">
        <v>579</v>
      </c>
      <c r="AG82" s="46"/>
      <c r="AH82" s="46"/>
      <c r="AI82" s="46">
        <v>1971</v>
      </c>
      <c r="AJ82" s="46"/>
      <c r="AK82" s="46"/>
      <c r="AL82" s="46"/>
      <c r="AM82" s="46"/>
      <c r="AN82" s="46">
        <v>5993</v>
      </c>
      <c r="AO82" s="46"/>
      <c r="AP82" s="46">
        <f>SUM(AF82:AO82)</f>
        <v>8543</v>
      </c>
      <c r="AQ82" s="46">
        <v>10376.780000000001</v>
      </c>
      <c r="AR82" s="46"/>
      <c r="AS82" s="46"/>
      <c r="AT82" s="46"/>
      <c r="AU82" s="46"/>
      <c r="AV82" s="46"/>
      <c r="AW82" s="46"/>
      <c r="AX82" s="46"/>
      <c r="AY82" s="46"/>
      <c r="AZ82" s="46"/>
      <c r="BA82" s="46">
        <f>SUM(AQ82:AZ82)</f>
        <v>10376.780000000001</v>
      </c>
      <c r="BB82" s="47">
        <v>0</v>
      </c>
      <c r="BC82" s="47"/>
      <c r="BD82" s="47"/>
      <c r="BE82" s="47"/>
      <c r="BF82" s="47"/>
      <c r="BG82" s="47"/>
      <c r="BH82" s="47"/>
      <c r="BI82" s="47"/>
      <c r="BJ82" s="47"/>
      <c r="BK82" s="47"/>
      <c r="BL82" s="47">
        <f>IF(SUM(BB82:BK82)&gt;=0,SUM(BB82:BK82),"")</f>
        <v>0</v>
      </c>
      <c r="BM82" s="46">
        <v>37761.42</v>
      </c>
      <c r="BN82" s="47"/>
      <c r="BO82" s="46"/>
      <c r="BP82" s="46"/>
      <c r="BQ82" s="46"/>
      <c r="BR82" s="46"/>
      <c r="BS82" s="46"/>
      <c r="BT82" s="46"/>
      <c r="BU82" s="46">
        <v>26534.29</v>
      </c>
      <c r="BV82" s="46"/>
      <c r="BW82" s="46">
        <f>SUM(BM82:BV82)</f>
        <v>64295.71</v>
      </c>
      <c r="BX82" s="46">
        <v>0</v>
      </c>
      <c r="BY82" s="47">
        <v>0</v>
      </c>
      <c r="BZ82" s="47"/>
      <c r="CA82" s="48"/>
      <c r="CB82" s="48"/>
      <c r="CC82" s="46"/>
      <c r="CD82" s="47"/>
      <c r="CE82" s="46"/>
      <c r="CF82" s="48"/>
      <c r="CG82" s="47"/>
      <c r="CH82" s="47">
        <f>SUM(BX82:CG82)</f>
        <v>0</v>
      </c>
      <c r="CI82" s="47">
        <f t="shared" ref="CI82:CS82" si="91">BM82+BX82</f>
        <v>37761.42</v>
      </c>
      <c r="CJ82" s="47">
        <f t="shared" si="91"/>
        <v>0</v>
      </c>
      <c r="CK82" s="47">
        <f t="shared" si="91"/>
        <v>0</v>
      </c>
      <c r="CL82" s="47">
        <f t="shared" si="91"/>
        <v>0</v>
      </c>
      <c r="CM82" s="47">
        <f t="shared" si="91"/>
        <v>0</v>
      </c>
      <c r="CN82" s="47">
        <f t="shared" si="91"/>
        <v>0</v>
      </c>
      <c r="CO82" s="47">
        <f t="shared" si="91"/>
        <v>0</v>
      </c>
      <c r="CP82" s="47">
        <f t="shared" si="91"/>
        <v>0</v>
      </c>
      <c r="CQ82" s="47">
        <f t="shared" si="91"/>
        <v>26534.29</v>
      </c>
      <c r="CR82" s="47">
        <f t="shared" si="91"/>
        <v>0</v>
      </c>
      <c r="CS82" s="47">
        <f t="shared" si="91"/>
        <v>64295.71</v>
      </c>
      <c r="CT82" s="48">
        <v>0</v>
      </c>
      <c r="CU82" s="46">
        <v>0</v>
      </c>
      <c r="CV82" s="46"/>
      <c r="CW82" s="47"/>
      <c r="CX82" s="47"/>
      <c r="CY82" s="47"/>
      <c r="CZ82" s="47"/>
      <c r="DA82" s="46"/>
      <c r="DB82" s="47"/>
      <c r="DC82" s="47"/>
      <c r="DD82" s="47">
        <f>SUM(CT82:DC82)</f>
        <v>0</v>
      </c>
      <c r="DE82" s="48">
        <v>0</v>
      </c>
      <c r="DF82" s="48">
        <v>0</v>
      </c>
      <c r="DG82" s="48"/>
      <c r="DH82" s="48"/>
      <c r="DI82" s="48"/>
      <c r="DJ82" s="48"/>
      <c r="DK82" s="48"/>
      <c r="DL82" s="48"/>
      <c r="DM82" s="48">
        <v>2421.8200000000002</v>
      </c>
      <c r="DN82" s="48"/>
      <c r="DO82" s="48">
        <f>SUM(DE82:DN82)</f>
        <v>2421.8200000000002</v>
      </c>
      <c r="DP82" s="48">
        <f t="shared" ref="DP82:DZ82" si="92">CT82+DE82</f>
        <v>0</v>
      </c>
      <c r="DQ82" s="48">
        <f t="shared" si="92"/>
        <v>0</v>
      </c>
      <c r="DR82" s="48">
        <f t="shared" si="92"/>
        <v>0</v>
      </c>
      <c r="DS82" s="48">
        <f t="shared" si="92"/>
        <v>0</v>
      </c>
      <c r="DT82" s="48">
        <f t="shared" si="92"/>
        <v>0</v>
      </c>
      <c r="DU82" s="48">
        <f t="shared" si="92"/>
        <v>0</v>
      </c>
      <c r="DV82" s="48">
        <f t="shared" si="92"/>
        <v>0</v>
      </c>
      <c r="DW82" s="48">
        <f t="shared" si="92"/>
        <v>0</v>
      </c>
      <c r="DX82" s="48">
        <f t="shared" si="92"/>
        <v>2421.8200000000002</v>
      </c>
      <c r="DY82" s="48">
        <f t="shared" si="92"/>
        <v>0</v>
      </c>
      <c r="DZ82" s="48">
        <f t="shared" si="92"/>
        <v>2421.8200000000002</v>
      </c>
      <c r="EA82" s="48">
        <v>0</v>
      </c>
      <c r="EB82" s="48">
        <v>0</v>
      </c>
      <c r="EC82" s="48"/>
      <c r="ED82" s="48"/>
      <c r="EE82" s="48"/>
      <c r="EF82" s="48"/>
      <c r="EG82" s="46"/>
      <c r="EH82" s="48"/>
      <c r="EI82" s="48"/>
      <c r="EJ82" s="48">
        <f>SUM(EA82:EI82)</f>
        <v>0</v>
      </c>
      <c r="EK82" s="48">
        <v>0</v>
      </c>
      <c r="EL82">
        <v>0</v>
      </c>
      <c r="EM82" s="48"/>
      <c r="EN82" s="48"/>
      <c r="EO82" s="46"/>
      <c r="EP82" s="48"/>
      <c r="EQ82" s="48"/>
      <c r="ER82" s="48"/>
      <c r="ES82" s="48"/>
      <c r="ET82" s="48">
        <f>SUM(EK82:ES82)</f>
        <v>0</v>
      </c>
      <c r="EU82" s="48">
        <f t="shared" ref="EU82:FD82" si="93">EA82+EK82</f>
        <v>0</v>
      </c>
      <c r="EV82" s="48">
        <f t="shared" si="93"/>
        <v>0</v>
      </c>
      <c r="EW82" s="48">
        <f t="shared" si="93"/>
        <v>0</v>
      </c>
      <c r="EX82" s="48">
        <f t="shared" si="93"/>
        <v>0</v>
      </c>
      <c r="EY82" s="48">
        <f t="shared" si="93"/>
        <v>0</v>
      </c>
      <c r="EZ82" s="48">
        <f t="shared" si="93"/>
        <v>0</v>
      </c>
      <c r="FA82" s="48">
        <f t="shared" si="93"/>
        <v>0</v>
      </c>
      <c r="FB82" s="48">
        <f t="shared" si="93"/>
        <v>0</v>
      </c>
      <c r="FC82" s="48">
        <f t="shared" si="93"/>
        <v>0</v>
      </c>
      <c r="FD82" s="48">
        <f t="shared" si="93"/>
        <v>0</v>
      </c>
      <c r="FE82" s="48">
        <v>0</v>
      </c>
      <c r="FF82" s="48">
        <v>0</v>
      </c>
      <c r="FG82" s="46"/>
      <c r="FH82" s="48"/>
      <c r="FI82" s="48"/>
      <c r="FJ82" s="48"/>
      <c r="FK82" s="48"/>
      <c r="FL82" s="48"/>
      <c r="FM82" s="48"/>
      <c r="FN82"/>
      <c r="FO82" s="48">
        <f>SUM(FE82:FN82)</f>
        <v>0</v>
      </c>
      <c r="FP82" s="46">
        <f>AE82+BA82</f>
        <v>64129.81</v>
      </c>
      <c r="FQ82" s="46">
        <f>AP82+BL82+CS82+DZ82+FD82</f>
        <v>75260.53</v>
      </c>
      <c r="FR82" s="46">
        <f>FP82+FQ82+FO82</f>
        <v>139390.34</v>
      </c>
      <c r="FS82" t="s">
        <v>1284</v>
      </c>
      <c r="FT82"/>
      <c r="FU82" t="s">
        <v>1281</v>
      </c>
      <c r="FV82"/>
      <c r="FW82"/>
      <c r="FX82"/>
      <c r="FY82"/>
      <c r="FZ82"/>
      <c r="GA82">
        <v>1497</v>
      </c>
      <c r="GB82">
        <v>1583</v>
      </c>
      <c r="GC82">
        <v>69</v>
      </c>
      <c r="GD82">
        <v>69</v>
      </c>
      <c r="GE82">
        <v>66868</v>
      </c>
      <c r="GF82" s="47">
        <v>0</v>
      </c>
      <c r="GG82">
        <v>31587</v>
      </c>
      <c r="GH82">
        <v>133</v>
      </c>
      <c r="GI82">
        <v>0</v>
      </c>
      <c r="GJ82">
        <v>44</v>
      </c>
      <c r="GK82">
        <v>22</v>
      </c>
      <c r="GL82">
        <v>23</v>
      </c>
      <c r="GM82">
        <v>4087</v>
      </c>
      <c r="GN82" t="s">
        <v>1277</v>
      </c>
      <c r="GO82"/>
      <c r="GP82">
        <v>3</v>
      </c>
      <c r="GQ82">
        <v>6.87</v>
      </c>
      <c r="GR82">
        <v>0</v>
      </c>
      <c r="GS82">
        <v>5</v>
      </c>
      <c r="GT82">
        <f>GR82+GS82</f>
        <v>5</v>
      </c>
      <c r="GU82">
        <v>4.5</v>
      </c>
      <c r="GV82">
        <f>GQ82+GU82</f>
        <v>11.370000000000001</v>
      </c>
      <c r="GW82">
        <v>4.5</v>
      </c>
      <c r="GX82">
        <v>15040</v>
      </c>
      <c r="GY82" s="49" t="s">
        <v>1150</v>
      </c>
      <c r="GZ82">
        <v>14157</v>
      </c>
      <c r="HA82">
        <v>32239</v>
      </c>
      <c r="HB82">
        <v>7192</v>
      </c>
      <c r="HC82">
        <v>2645</v>
      </c>
      <c r="HD82">
        <v>0</v>
      </c>
      <c r="HE82"/>
      <c r="HF82">
        <v>56233</v>
      </c>
      <c r="HG82">
        <v>8</v>
      </c>
      <c r="HH82">
        <v>132</v>
      </c>
      <c r="HI82"/>
      <c r="HJ82">
        <v>140</v>
      </c>
      <c r="HK82">
        <v>1148</v>
      </c>
      <c r="HL82">
        <v>87</v>
      </c>
      <c r="HM82" t="s">
        <v>1277</v>
      </c>
      <c r="HN82"/>
      <c r="HO82"/>
      <c r="HP82"/>
      <c r="HQ82"/>
      <c r="HR82"/>
      <c r="HS82"/>
      <c r="HT82"/>
      <c r="HU82"/>
      <c r="HV82"/>
      <c r="HW82"/>
      <c r="HX82" t="s">
        <v>1277</v>
      </c>
      <c r="HY82"/>
      <c r="HZ82">
        <v>140</v>
      </c>
      <c r="IA82">
        <v>4900</v>
      </c>
      <c r="IB82">
        <v>1</v>
      </c>
      <c r="IC82">
        <v>89</v>
      </c>
      <c r="ID82">
        <v>2314</v>
      </c>
      <c r="IE82">
        <v>55</v>
      </c>
      <c r="IF82">
        <v>38</v>
      </c>
      <c r="IG82">
        <v>38</v>
      </c>
      <c r="IH82">
        <v>0</v>
      </c>
      <c r="II82">
        <v>0</v>
      </c>
      <c r="IJ82">
        <v>0</v>
      </c>
      <c r="IK82">
        <v>0</v>
      </c>
      <c r="IL82" t="s">
        <v>1277</v>
      </c>
      <c r="IM82"/>
      <c r="IN82" t="s">
        <v>1277</v>
      </c>
      <c r="IO82" t="s">
        <v>1277</v>
      </c>
      <c r="IP82" t="s">
        <v>1281</v>
      </c>
      <c r="IQ82">
        <v>341043</v>
      </c>
      <c r="IR82">
        <v>12</v>
      </c>
      <c r="IS82" s="36">
        <f>AE82/FR82</f>
        <v>0.38562952066836198</v>
      </c>
      <c r="IT82" s="36">
        <f>AP82/FR82</f>
        <v>6.1288321701489505E-2</v>
      </c>
      <c r="IU82" s="36">
        <f>BA82/FR82</f>
        <v>7.4444039665876427E-2</v>
      </c>
      <c r="IV82" s="50">
        <f>BL82/FR82</f>
        <v>0</v>
      </c>
      <c r="IW82" s="36">
        <f>CS82/FR82</f>
        <v>0.46126374324074393</v>
      </c>
      <c r="IX82" s="36">
        <f>DZ82/FR82</f>
        <v>1.737437472352819E-2</v>
      </c>
      <c r="IY82" s="36">
        <f>FD82/FR82</f>
        <v>0</v>
      </c>
      <c r="IZ82" s="36">
        <f>FO82/FR82</f>
        <v>0</v>
      </c>
      <c r="JA82" s="36">
        <f>FP82/FR82</f>
        <v>0.46007356033423835</v>
      </c>
      <c r="JB82" s="36">
        <f>FQ82/FR82</f>
        <v>0.53992643966576159</v>
      </c>
      <c r="JC82" s="46">
        <v>59</v>
      </c>
      <c r="JD82" t="s">
        <v>1281</v>
      </c>
      <c r="JE82"/>
      <c r="JF82" t="s">
        <v>350</v>
      </c>
      <c r="JG82"/>
      <c r="JH82"/>
      <c r="JI82" t="s">
        <v>347</v>
      </c>
      <c r="JJ82"/>
      <c r="JK82"/>
      <c r="JL82"/>
      <c r="JM82"/>
      <c r="JN82" s="43">
        <f t="shared" si="79"/>
        <v>874.78646396113606</v>
      </c>
      <c r="JO82" s="1" t="str">
        <f t="shared" si="80"/>
        <v>Small</v>
      </c>
    </row>
    <row r="83" spans="1:275" x14ac:dyDescent="0.2">
      <c r="A83" s="1" t="s">
        <v>870</v>
      </c>
      <c r="B83" s="24" t="s">
        <v>871</v>
      </c>
      <c r="C83" s="76" t="s">
        <v>1414</v>
      </c>
      <c r="D83" s="14" t="s">
        <v>656</v>
      </c>
      <c r="E83">
        <v>6</v>
      </c>
      <c r="F83" s="46">
        <v>0.53604080454239245</v>
      </c>
      <c r="G83" s="46">
        <v>0.11769800789144452</v>
      </c>
      <c r="H83" s="46">
        <v>0.37</v>
      </c>
      <c r="I83">
        <v>41.1</v>
      </c>
      <c r="J83">
        <v>24.7</v>
      </c>
      <c r="K83" s="24">
        <v>20060</v>
      </c>
      <c r="L83" s="24" t="s">
        <v>602</v>
      </c>
      <c r="M83" s="37">
        <v>4624.1257142857394</v>
      </c>
      <c r="N83" s="25"/>
      <c r="O83" s="26"/>
      <c r="P83" s="26"/>
      <c r="Q83" s="26"/>
      <c r="R83" s="26"/>
      <c r="S83" s="26"/>
      <c r="T83" s="31"/>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6"/>
      <c r="FT83" s="26"/>
      <c r="FU83" s="26"/>
      <c r="FV83" s="26"/>
      <c r="FW83" s="26"/>
      <c r="FX83" s="26"/>
      <c r="FY83" s="26"/>
      <c r="FZ83" s="26"/>
      <c r="GA83" s="25"/>
      <c r="GB83" s="25"/>
      <c r="GC83" s="25"/>
      <c r="GD83" s="25"/>
      <c r="GE83" s="25"/>
      <c r="GF83" s="25"/>
      <c r="GG83" s="25"/>
      <c r="GH83" s="25"/>
      <c r="GI83" s="25"/>
      <c r="GJ83" s="25"/>
      <c r="GK83" s="25"/>
      <c r="GL83" s="25"/>
      <c r="GM83" s="25"/>
      <c r="GN83" s="25"/>
      <c r="GO83" s="25"/>
      <c r="GP83" s="25"/>
      <c r="GQ83" s="25"/>
      <c r="GR83" s="27"/>
      <c r="GS83" s="27"/>
      <c r="GT83" s="28"/>
      <c r="GU83" s="28"/>
      <c r="GV83" s="25"/>
      <c r="GW83" s="25"/>
      <c r="GX83" s="25"/>
      <c r="GY83" s="26"/>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36" t="e">
        <f t="shared" ref="IS83:IS90" si="94">AE83/$FR83</f>
        <v>#DIV/0!</v>
      </c>
      <c r="IT83" s="36" t="e">
        <f t="shared" ref="IT83:IT90" si="95">AP83/$FR83</f>
        <v>#DIV/0!</v>
      </c>
      <c r="IU83" s="36" t="e">
        <f t="shared" ref="IU83:IU90" si="96">BA83/$FR83</f>
        <v>#DIV/0!</v>
      </c>
      <c r="IV83" s="36" t="e">
        <f t="shared" ref="IV83:IV90" si="97">BL83/$FR83</f>
        <v>#DIV/0!</v>
      </c>
      <c r="IW83" s="36" t="e">
        <f t="shared" ref="IW83:IW90" si="98">CS83/$FR83</f>
        <v>#DIV/0!</v>
      </c>
      <c r="IX83" s="36" t="e">
        <f t="shared" ref="IX83:IX90" si="99">DZ83/$FR83</f>
        <v>#DIV/0!</v>
      </c>
      <c r="IY83" s="36"/>
      <c r="IZ83" s="36" t="e">
        <f t="shared" ref="IZ83:JB90" si="100">FO83/$FR83</f>
        <v>#DIV/0!</v>
      </c>
      <c r="JA83" s="36" t="e">
        <f t="shared" si="100"/>
        <v>#DIV/0!</v>
      </c>
      <c r="JB83" s="36" t="e">
        <f t="shared" si="100"/>
        <v>#DIV/0!</v>
      </c>
      <c r="JN83" s="43" t="e">
        <f t="shared" si="79"/>
        <v>#DIV/0!</v>
      </c>
      <c r="JO83" s="1" t="str">
        <f t="shared" si="80"/>
        <v>Small</v>
      </c>
    </row>
    <row r="84" spans="1:275" x14ac:dyDescent="0.2">
      <c r="A84" s="1" t="s">
        <v>870</v>
      </c>
      <c r="B84" s="24" t="s">
        <v>871</v>
      </c>
      <c r="C84" s="76" t="s">
        <v>1414</v>
      </c>
      <c r="D84" s="14" t="s">
        <v>656</v>
      </c>
      <c r="E84">
        <v>6</v>
      </c>
      <c r="F84" s="46">
        <v>0.53604080454239245</v>
      </c>
      <c r="G84" s="46">
        <v>0.11769800789144452</v>
      </c>
      <c r="H84" s="46">
        <v>0.37</v>
      </c>
      <c r="I84">
        <v>41.1</v>
      </c>
      <c r="J84">
        <v>24.7</v>
      </c>
      <c r="K84" s="24">
        <v>20070</v>
      </c>
      <c r="L84" s="24" t="s">
        <v>603</v>
      </c>
      <c r="M84" s="34">
        <v>3985.8323809524027</v>
      </c>
      <c r="N84" s="25"/>
      <c r="O84" s="26"/>
      <c r="P84" s="26"/>
      <c r="Q84" s="26"/>
      <c r="R84" s="26"/>
      <c r="S84" s="26"/>
      <c r="T84" s="31"/>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6"/>
      <c r="FT84" s="26"/>
      <c r="FU84" s="26"/>
      <c r="FV84" s="26"/>
      <c r="FW84" s="26"/>
      <c r="FX84" s="26"/>
      <c r="FY84" s="26"/>
      <c r="FZ84" s="26"/>
      <c r="GA84" s="25"/>
      <c r="GB84" s="25"/>
      <c r="GC84" s="25"/>
      <c r="GD84" s="25"/>
      <c r="GE84" s="25"/>
      <c r="GF84" s="25"/>
      <c r="GG84" s="25"/>
      <c r="GH84" s="25"/>
      <c r="GI84" s="25"/>
      <c r="GJ84" s="25"/>
      <c r="GK84" s="25"/>
      <c r="GL84" s="25"/>
      <c r="GM84" s="25"/>
      <c r="GN84" s="25"/>
      <c r="GO84" s="25"/>
      <c r="GP84" s="25"/>
      <c r="GQ84" s="25"/>
      <c r="GR84" s="27"/>
      <c r="GS84" s="27"/>
      <c r="GT84" s="28"/>
      <c r="GU84" s="28"/>
      <c r="GV84" s="25"/>
      <c r="GW84" s="25"/>
      <c r="GX84" s="25"/>
      <c r="GY84" s="26"/>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36" t="e">
        <f t="shared" si="94"/>
        <v>#DIV/0!</v>
      </c>
      <c r="IT84" s="36" t="e">
        <f t="shared" si="95"/>
        <v>#DIV/0!</v>
      </c>
      <c r="IU84" s="36" t="e">
        <f t="shared" si="96"/>
        <v>#DIV/0!</v>
      </c>
      <c r="IV84" s="36" t="e">
        <f t="shared" si="97"/>
        <v>#DIV/0!</v>
      </c>
      <c r="IW84" s="36" t="e">
        <f t="shared" si="98"/>
        <v>#DIV/0!</v>
      </c>
      <c r="IX84" s="36" t="e">
        <f t="shared" si="99"/>
        <v>#DIV/0!</v>
      </c>
      <c r="IY84" s="36"/>
      <c r="IZ84" s="36" t="e">
        <f t="shared" si="100"/>
        <v>#DIV/0!</v>
      </c>
      <c r="JA84" s="36" t="e">
        <f t="shared" si="100"/>
        <v>#DIV/0!</v>
      </c>
      <c r="JB84" s="36" t="e">
        <f t="shared" si="100"/>
        <v>#DIV/0!</v>
      </c>
      <c r="JN84" s="43" t="e">
        <f t="shared" si="79"/>
        <v>#DIV/0!</v>
      </c>
      <c r="JO84" s="1" t="str">
        <f t="shared" si="80"/>
        <v>Small</v>
      </c>
    </row>
    <row r="85" spans="1:275" x14ac:dyDescent="0.2">
      <c r="A85" s="14" t="s">
        <v>870</v>
      </c>
      <c r="B85" s="14" t="s">
        <v>871</v>
      </c>
      <c r="C85" s="76" t="s">
        <v>1414</v>
      </c>
      <c r="D85" s="14" t="s">
        <v>656</v>
      </c>
      <c r="E85">
        <v>6</v>
      </c>
      <c r="F85" s="46">
        <v>0.53604080454239245</v>
      </c>
      <c r="G85" s="46">
        <v>0.11769800789144452</v>
      </c>
      <c r="H85" s="46">
        <v>0.37</v>
      </c>
      <c r="I85">
        <v>41.1</v>
      </c>
      <c r="J85">
        <v>24.7</v>
      </c>
      <c r="K85" s="14">
        <v>20080</v>
      </c>
      <c r="L85" s="14" t="s">
        <v>604</v>
      </c>
      <c r="M85" s="35">
        <v>4171.5034285714373</v>
      </c>
      <c r="N85" s="15">
        <v>18016</v>
      </c>
      <c r="O85" s="15">
        <v>6</v>
      </c>
      <c r="P85" s="15">
        <v>45</v>
      </c>
      <c r="Q85" s="15">
        <v>272</v>
      </c>
      <c r="R85" s="15">
        <v>43</v>
      </c>
      <c r="S85" s="15">
        <v>78</v>
      </c>
      <c r="T85" s="32" t="s">
        <v>1111</v>
      </c>
      <c r="U85" s="15">
        <v>0</v>
      </c>
      <c r="V85" s="15"/>
      <c r="W85" s="15">
        <v>0</v>
      </c>
      <c r="X85" s="15">
        <v>0</v>
      </c>
      <c r="Y85" s="15">
        <v>0</v>
      </c>
      <c r="Z85" s="15">
        <v>0</v>
      </c>
      <c r="AA85" s="15"/>
      <c r="AB85" s="15"/>
      <c r="AC85" s="15">
        <v>3395</v>
      </c>
      <c r="AD85" s="15">
        <v>79133</v>
      </c>
      <c r="AE85" s="15">
        <v>82528</v>
      </c>
      <c r="AF85" s="15"/>
      <c r="AG85" s="15"/>
      <c r="AH85" s="15"/>
      <c r="AI85" s="15"/>
      <c r="AJ85" s="15"/>
      <c r="AK85" s="15"/>
      <c r="AL85" s="15"/>
      <c r="AM85" s="15"/>
      <c r="AN85" s="15"/>
      <c r="AO85" s="15"/>
      <c r="AP85" s="15">
        <v>0</v>
      </c>
      <c r="AQ85" s="15">
        <v>0</v>
      </c>
      <c r="AR85" s="15"/>
      <c r="AS85" s="15">
        <v>0</v>
      </c>
      <c r="AT85" s="15">
        <v>0</v>
      </c>
      <c r="AU85" s="15">
        <v>0</v>
      </c>
      <c r="AV85" s="15">
        <v>0</v>
      </c>
      <c r="AW85" s="15"/>
      <c r="AX85" s="15"/>
      <c r="AY85" s="15">
        <v>13139</v>
      </c>
      <c r="AZ85" s="15">
        <v>0</v>
      </c>
      <c r="BA85" s="15">
        <v>13139</v>
      </c>
      <c r="BB85" s="15"/>
      <c r="BC85" s="15"/>
      <c r="BD85" s="15"/>
      <c r="BE85" s="15"/>
      <c r="BF85" s="15"/>
      <c r="BG85" s="15"/>
      <c r="BH85" s="15"/>
      <c r="BI85" s="15"/>
      <c r="BJ85" s="15"/>
      <c r="BK85" s="15"/>
      <c r="BL85" s="15">
        <v>0</v>
      </c>
      <c r="BM85" s="15"/>
      <c r="BN85" s="15"/>
      <c r="BO85" s="15"/>
      <c r="BP85" s="15"/>
      <c r="BQ85" s="15"/>
      <c r="BR85" s="15"/>
      <c r="BS85" s="15"/>
      <c r="BT85" s="15"/>
      <c r="BU85" s="15"/>
      <c r="BV85" s="15"/>
      <c r="BW85" s="15"/>
      <c r="BX85" s="15"/>
      <c r="BY85" s="15"/>
      <c r="BZ85" s="15"/>
      <c r="CA85" s="15"/>
      <c r="CB85" s="15"/>
      <c r="CC85" s="15"/>
      <c r="CD85" s="15"/>
      <c r="CE85" s="15"/>
      <c r="CF85" s="15"/>
      <c r="CG85" s="15"/>
      <c r="CH85" s="15"/>
      <c r="CI85" s="15">
        <v>0</v>
      </c>
      <c r="CJ85" s="15"/>
      <c r="CK85" s="15">
        <v>0</v>
      </c>
      <c r="CL85" s="15">
        <v>0</v>
      </c>
      <c r="CM85" s="15">
        <v>0</v>
      </c>
      <c r="CN85" s="15"/>
      <c r="CO85" s="15"/>
      <c r="CP85" s="15">
        <v>14734</v>
      </c>
      <c r="CQ85" s="15">
        <v>0</v>
      </c>
      <c r="CR85" s="15">
        <v>0</v>
      </c>
      <c r="CS85" s="15">
        <v>14734</v>
      </c>
      <c r="CT85" s="15"/>
      <c r="CU85" s="15"/>
      <c r="CV85" s="15"/>
      <c r="CW85" s="15"/>
      <c r="CX85" s="15"/>
      <c r="CY85" s="15"/>
      <c r="CZ85" s="15"/>
      <c r="DA85" s="15"/>
      <c r="DB85" s="15"/>
      <c r="DC85" s="15"/>
      <c r="DD85" s="15"/>
      <c r="DE85" s="15"/>
      <c r="DF85" s="15"/>
      <c r="DG85" s="15"/>
      <c r="DH85" s="15"/>
      <c r="DI85" s="15"/>
      <c r="DJ85" s="15"/>
      <c r="DK85" s="15"/>
      <c r="DL85" s="15"/>
      <c r="DM85" s="15"/>
      <c r="DN85" s="15"/>
      <c r="DO85" s="15"/>
      <c r="DP85" s="15">
        <v>0</v>
      </c>
      <c r="DQ85" s="15"/>
      <c r="DR85" s="15">
        <v>0</v>
      </c>
      <c r="DS85" s="15">
        <v>0</v>
      </c>
      <c r="DT85" s="15">
        <v>0</v>
      </c>
      <c r="DU85" s="15"/>
      <c r="DV85" s="15"/>
      <c r="DW85" s="15">
        <v>0</v>
      </c>
      <c r="DX85" s="15">
        <v>1568</v>
      </c>
      <c r="DY85" s="15">
        <v>0</v>
      </c>
      <c r="DZ85" s="15">
        <v>1568</v>
      </c>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v>0</v>
      </c>
      <c r="FF85" s="15"/>
      <c r="FG85" s="15">
        <v>0</v>
      </c>
      <c r="FH85" s="15">
        <v>0</v>
      </c>
      <c r="FI85" s="15">
        <v>0</v>
      </c>
      <c r="FJ85" s="15">
        <v>0</v>
      </c>
      <c r="FK85" s="15"/>
      <c r="FL85" s="15"/>
      <c r="FM85" s="15">
        <v>3600</v>
      </c>
      <c r="FN85" s="15">
        <v>0</v>
      </c>
      <c r="FO85" s="15">
        <v>3600</v>
      </c>
      <c r="FP85" s="15">
        <v>95667</v>
      </c>
      <c r="FQ85" s="15">
        <v>16302</v>
      </c>
      <c r="FR85" s="15">
        <v>115569</v>
      </c>
      <c r="FS85" s="14" t="s">
        <v>1284</v>
      </c>
      <c r="FT85" s="14" t="s">
        <v>872</v>
      </c>
      <c r="FU85" s="14" t="s">
        <v>1277</v>
      </c>
      <c r="FV85" s="14" t="s">
        <v>1287</v>
      </c>
      <c r="FW85" s="1" t="s">
        <v>1279</v>
      </c>
      <c r="FX85" s="14"/>
      <c r="GA85" s="15">
        <v>1295</v>
      </c>
      <c r="GB85" s="15">
        <v>1512</v>
      </c>
      <c r="GC85" s="15">
        <v>12</v>
      </c>
      <c r="GD85" s="15">
        <v>12</v>
      </c>
      <c r="GE85" s="15">
        <v>46853</v>
      </c>
      <c r="GF85" s="15">
        <v>0</v>
      </c>
      <c r="GG85" s="15">
        <v>0</v>
      </c>
      <c r="GH85" s="15">
        <v>106</v>
      </c>
      <c r="GI85" s="15"/>
      <c r="GJ85" s="15">
        <v>0</v>
      </c>
      <c r="GK85" s="15">
        <v>71</v>
      </c>
      <c r="GL85" s="15">
        <v>100</v>
      </c>
      <c r="GM85" s="15">
        <v>838</v>
      </c>
      <c r="GN85" s="15"/>
      <c r="GO85" s="15"/>
      <c r="GP85" s="21">
        <v>2</v>
      </c>
      <c r="GQ85" s="21">
        <v>1.8</v>
      </c>
      <c r="GR85" s="22"/>
      <c r="GS85" s="22"/>
      <c r="GT85" s="23">
        <v>3</v>
      </c>
      <c r="GU85" s="23">
        <v>2.7</v>
      </c>
      <c r="GV85" s="21">
        <v>4.5</v>
      </c>
      <c r="GW85" s="21">
        <v>49.2</v>
      </c>
      <c r="GX85" s="15">
        <v>2446</v>
      </c>
      <c r="GY85" s="14" t="s">
        <v>1230</v>
      </c>
      <c r="GZ85" s="15">
        <v>3285</v>
      </c>
      <c r="HA85" s="15">
        <v>3936</v>
      </c>
      <c r="HB85" s="15">
        <v>0</v>
      </c>
      <c r="HC85" s="15">
        <v>366</v>
      </c>
      <c r="HD85" s="15"/>
      <c r="HE85" s="15">
        <v>0</v>
      </c>
      <c r="HF85" s="15">
        <v>7587</v>
      </c>
      <c r="HG85" s="15"/>
      <c r="HH85" s="15"/>
      <c r="HI85" s="15">
        <v>4080</v>
      </c>
      <c r="HJ85" s="15">
        <v>4000</v>
      </c>
      <c r="HK85" s="15">
        <v>5610</v>
      </c>
      <c r="HL85" s="15">
        <v>5100</v>
      </c>
      <c r="HM85" s="15"/>
      <c r="HN85" s="15"/>
      <c r="HO85" s="15"/>
      <c r="HP85" s="15"/>
      <c r="HQ85" s="15"/>
      <c r="HR85" s="15"/>
      <c r="HS85" s="15"/>
      <c r="HT85" s="15"/>
      <c r="HU85" s="15"/>
      <c r="HV85" s="15"/>
      <c r="HW85" s="15"/>
      <c r="HX85" s="15"/>
      <c r="HY85" s="15"/>
      <c r="HZ85" s="15">
        <v>101</v>
      </c>
      <c r="IA85" s="15">
        <v>2525</v>
      </c>
      <c r="IB85" s="14">
        <v>2</v>
      </c>
      <c r="IC85" s="14">
        <v>2</v>
      </c>
      <c r="ID85" s="15">
        <v>20</v>
      </c>
      <c r="IE85" s="14">
        <v>55</v>
      </c>
      <c r="IF85" s="14">
        <v>40</v>
      </c>
      <c r="IG85" s="14">
        <v>10</v>
      </c>
      <c r="IH85" s="14">
        <v>0</v>
      </c>
      <c r="II85" s="14">
        <v>0</v>
      </c>
      <c r="IJ85" s="14">
        <v>0</v>
      </c>
      <c r="IK85" s="14">
        <v>0</v>
      </c>
      <c r="IL85" s="14"/>
      <c r="IM85" s="14"/>
      <c r="IN85" s="14"/>
      <c r="IO85" s="14"/>
      <c r="IP85" s="14"/>
      <c r="IQ85" s="15">
        <v>99827</v>
      </c>
      <c r="IR85" s="15"/>
      <c r="IS85" s="36">
        <f t="shared" si="94"/>
        <v>0.71410153241786289</v>
      </c>
      <c r="IT85" s="36">
        <f t="shared" si="95"/>
        <v>0</v>
      </c>
      <c r="IU85" s="36">
        <f t="shared" si="96"/>
        <v>0.11368965726103021</v>
      </c>
      <c r="IV85" s="36">
        <f t="shared" si="97"/>
        <v>0</v>
      </c>
      <c r="IW85" s="36">
        <f t="shared" si="98"/>
        <v>0.12749093615069784</v>
      </c>
      <c r="IX85" s="36">
        <f t="shared" si="99"/>
        <v>1.3567652225077659E-2</v>
      </c>
      <c r="IY85" s="36"/>
      <c r="IZ85" s="36">
        <f t="shared" si="100"/>
        <v>3.1150221945331361E-2</v>
      </c>
      <c r="JA85" s="36">
        <f t="shared" si="100"/>
        <v>0.82779118967889309</v>
      </c>
      <c r="JB85" s="36">
        <f t="shared" si="100"/>
        <v>0.14105858837577551</v>
      </c>
      <c r="JN85" s="43">
        <f t="shared" si="79"/>
        <v>927.00076190476386</v>
      </c>
      <c r="JO85" s="1" t="str">
        <f t="shared" si="80"/>
        <v>Small</v>
      </c>
    </row>
    <row r="86" spans="1:275" x14ac:dyDescent="0.2">
      <c r="A86" s="14" t="s">
        <v>870</v>
      </c>
      <c r="B86" s="14" t="s">
        <v>871</v>
      </c>
      <c r="C86" s="76" t="s">
        <v>1414</v>
      </c>
      <c r="D86" s="14" t="s">
        <v>656</v>
      </c>
      <c r="E86">
        <v>6</v>
      </c>
      <c r="F86" s="46">
        <v>0.53604080454239245</v>
      </c>
      <c r="G86" s="46">
        <v>0.11769800789144452</v>
      </c>
      <c r="H86" s="46">
        <v>0.37</v>
      </c>
      <c r="I86">
        <v>41.1</v>
      </c>
      <c r="J86">
        <v>24.7</v>
      </c>
      <c r="K86" s="14">
        <v>20090</v>
      </c>
      <c r="L86" s="14" t="s">
        <v>605</v>
      </c>
      <c r="M86" s="35">
        <v>4474.1891428571626</v>
      </c>
      <c r="N86" s="15">
        <v>18016</v>
      </c>
      <c r="O86" s="15">
        <v>6</v>
      </c>
      <c r="P86" s="15">
        <v>45</v>
      </c>
      <c r="Q86" s="15">
        <v>272</v>
      </c>
      <c r="R86" s="15">
        <v>43</v>
      </c>
      <c r="S86" s="15">
        <v>78</v>
      </c>
      <c r="T86" s="32" t="s">
        <v>1111</v>
      </c>
      <c r="U86" s="15">
        <v>0</v>
      </c>
      <c r="V86" s="15"/>
      <c r="W86" s="15">
        <v>0</v>
      </c>
      <c r="X86" s="15">
        <v>0</v>
      </c>
      <c r="Y86" s="15">
        <v>0</v>
      </c>
      <c r="Z86" s="15">
        <v>0</v>
      </c>
      <c r="AA86" s="15"/>
      <c r="AB86" s="15"/>
      <c r="AC86" s="15">
        <v>4334</v>
      </c>
      <c r="AD86" s="15">
        <v>40564</v>
      </c>
      <c r="AE86" s="15">
        <v>44898</v>
      </c>
      <c r="AF86" s="15"/>
      <c r="AG86" s="15"/>
      <c r="AH86" s="15"/>
      <c r="AI86" s="15"/>
      <c r="AJ86" s="15"/>
      <c r="AK86" s="15"/>
      <c r="AL86" s="15"/>
      <c r="AM86" s="15"/>
      <c r="AN86" s="15"/>
      <c r="AO86" s="15"/>
      <c r="AP86" s="15">
        <v>0</v>
      </c>
      <c r="AQ86" s="15">
        <v>0</v>
      </c>
      <c r="AR86" s="15"/>
      <c r="AS86" s="15">
        <v>0</v>
      </c>
      <c r="AT86" s="15">
        <v>0</v>
      </c>
      <c r="AU86" s="15">
        <v>0</v>
      </c>
      <c r="AV86" s="15">
        <v>0</v>
      </c>
      <c r="AW86" s="15"/>
      <c r="AX86" s="15"/>
      <c r="AY86" s="15">
        <v>15518</v>
      </c>
      <c r="AZ86" s="15">
        <v>0</v>
      </c>
      <c r="BA86" s="15">
        <v>15518</v>
      </c>
      <c r="BB86" s="15"/>
      <c r="BC86" s="15"/>
      <c r="BD86" s="15"/>
      <c r="BE86" s="15"/>
      <c r="BF86" s="15"/>
      <c r="BG86" s="15"/>
      <c r="BH86" s="15"/>
      <c r="BI86" s="15"/>
      <c r="BJ86" s="15"/>
      <c r="BK86" s="15"/>
      <c r="BL86" s="15">
        <v>0</v>
      </c>
      <c r="BM86" s="15"/>
      <c r="BN86" s="15"/>
      <c r="BO86" s="15"/>
      <c r="BP86" s="15"/>
      <c r="BQ86" s="15"/>
      <c r="BR86" s="15"/>
      <c r="BS86" s="15"/>
      <c r="BT86" s="15"/>
      <c r="BU86" s="15"/>
      <c r="BV86" s="15"/>
      <c r="BW86" s="15"/>
      <c r="BX86" s="15"/>
      <c r="BY86" s="15"/>
      <c r="BZ86" s="15"/>
      <c r="CA86" s="15"/>
      <c r="CB86" s="15"/>
      <c r="CC86" s="15"/>
      <c r="CD86" s="15"/>
      <c r="CE86" s="15"/>
      <c r="CF86" s="15"/>
      <c r="CG86" s="15"/>
      <c r="CH86" s="15"/>
      <c r="CI86" s="15">
        <v>0</v>
      </c>
      <c r="CJ86" s="15"/>
      <c r="CK86" s="15">
        <v>0</v>
      </c>
      <c r="CL86" s="15">
        <v>0</v>
      </c>
      <c r="CM86" s="15">
        <v>0</v>
      </c>
      <c r="CN86" s="15"/>
      <c r="CO86" s="15"/>
      <c r="CP86" s="15">
        <v>22180</v>
      </c>
      <c r="CQ86" s="15">
        <v>0</v>
      </c>
      <c r="CR86" s="15">
        <v>0</v>
      </c>
      <c r="CS86" s="15">
        <v>22180</v>
      </c>
      <c r="CT86" s="15"/>
      <c r="CU86" s="15"/>
      <c r="CV86" s="15"/>
      <c r="CW86" s="15"/>
      <c r="CX86" s="15"/>
      <c r="CY86" s="15"/>
      <c r="CZ86" s="15"/>
      <c r="DA86" s="15"/>
      <c r="DB86" s="15"/>
      <c r="DC86" s="15"/>
      <c r="DD86" s="15"/>
      <c r="DE86" s="15"/>
      <c r="DF86" s="15"/>
      <c r="DG86" s="15"/>
      <c r="DH86" s="15"/>
      <c r="DI86" s="15"/>
      <c r="DJ86" s="15"/>
      <c r="DK86" s="15"/>
      <c r="DL86" s="15"/>
      <c r="DM86" s="15"/>
      <c r="DN86" s="15"/>
      <c r="DO86" s="15"/>
      <c r="DP86" s="15">
        <v>0</v>
      </c>
      <c r="DQ86" s="15"/>
      <c r="DR86" s="15">
        <v>0</v>
      </c>
      <c r="DS86" s="15">
        <v>0</v>
      </c>
      <c r="DT86" s="15">
        <v>0</v>
      </c>
      <c r="DU86" s="15"/>
      <c r="DV86" s="15"/>
      <c r="DW86" s="15">
        <v>0</v>
      </c>
      <c r="DX86" s="15">
        <v>0</v>
      </c>
      <c r="DY86" s="15">
        <v>2000</v>
      </c>
      <c r="DZ86" s="15">
        <v>2000</v>
      </c>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v>0</v>
      </c>
      <c r="FF86" s="15"/>
      <c r="FG86" s="15">
        <v>0</v>
      </c>
      <c r="FH86" s="15">
        <v>0</v>
      </c>
      <c r="FI86" s="15">
        <v>0</v>
      </c>
      <c r="FJ86" s="15">
        <v>0</v>
      </c>
      <c r="FK86" s="15"/>
      <c r="FL86" s="15"/>
      <c r="FM86" s="15">
        <v>7967</v>
      </c>
      <c r="FN86" s="15">
        <v>0</v>
      </c>
      <c r="FO86" s="15">
        <v>7967</v>
      </c>
      <c r="FP86" s="15">
        <v>60416</v>
      </c>
      <c r="FQ86" s="15">
        <v>24180</v>
      </c>
      <c r="FR86" s="15">
        <v>92563</v>
      </c>
      <c r="FS86" s="14" t="s">
        <v>1284</v>
      </c>
      <c r="FT86" s="14" t="s">
        <v>872</v>
      </c>
      <c r="FU86" s="14" t="s">
        <v>1277</v>
      </c>
      <c r="FV86" s="14" t="s">
        <v>1287</v>
      </c>
      <c r="FW86" s="1" t="s">
        <v>1279</v>
      </c>
      <c r="FX86" s="14"/>
      <c r="GA86" s="15">
        <v>478</v>
      </c>
      <c r="GB86" s="15">
        <v>641</v>
      </c>
      <c r="GC86" s="15">
        <v>45</v>
      </c>
      <c r="GD86" s="15">
        <v>45</v>
      </c>
      <c r="GE86" s="15">
        <v>47577</v>
      </c>
      <c r="GF86" s="15">
        <v>0</v>
      </c>
      <c r="GG86" s="15">
        <v>0</v>
      </c>
      <c r="GH86" s="15">
        <v>94</v>
      </c>
      <c r="GI86" s="15"/>
      <c r="GJ86" s="15">
        <v>0</v>
      </c>
      <c r="GK86" s="15">
        <v>85</v>
      </c>
      <c r="GL86" s="15">
        <v>85</v>
      </c>
      <c r="GM86" s="15">
        <v>1279</v>
      </c>
      <c r="GN86" s="15"/>
      <c r="GO86" s="15"/>
      <c r="GP86" s="16">
        <v>2</v>
      </c>
      <c r="GQ86" s="16">
        <v>2</v>
      </c>
      <c r="GR86" s="17"/>
      <c r="GS86" s="17"/>
      <c r="GT86" s="18">
        <v>3</v>
      </c>
      <c r="GU86" s="18">
        <v>2.7</v>
      </c>
      <c r="GV86" s="16">
        <v>4.7</v>
      </c>
      <c r="GW86" s="16">
        <v>38.9</v>
      </c>
      <c r="GX86" s="15">
        <v>2582</v>
      </c>
      <c r="GY86" s="14" t="s">
        <v>1230</v>
      </c>
      <c r="GZ86" s="15">
        <v>2937</v>
      </c>
      <c r="HA86" s="15">
        <v>3636</v>
      </c>
      <c r="HB86" s="15">
        <v>0</v>
      </c>
      <c r="HC86" s="15">
        <v>87</v>
      </c>
      <c r="HD86" s="15"/>
      <c r="HE86" s="15">
        <v>0</v>
      </c>
      <c r="HF86" s="15">
        <v>6660</v>
      </c>
      <c r="HG86" s="15"/>
      <c r="HH86" s="15"/>
      <c r="HI86" s="15">
        <v>4284</v>
      </c>
      <c r="HJ86" s="15">
        <v>4200</v>
      </c>
      <c r="HK86" s="15">
        <v>5830</v>
      </c>
      <c r="HL86" s="15">
        <v>5300</v>
      </c>
      <c r="HM86" s="15"/>
      <c r="HN86" s="15"/>
      <c r="HO86" s="15"/>
      <c r="HP86" s="15"/>
      <c r="HQ86" s="15"/>
      <c r="HR86" s="15"/>
      <c r="HS86" s="15"/>
      <c r="HT86" s="15"/>
      <c r="HU86" s="15"/>
      <c r="HV86" s="15"/>
      <c r="HW86" s="15"/>
      <c r="HX86" s="15"/>
      <c r="HY86" s="15"/>
      <c r="HZ86" s="15">
        <v>141</v>
      </c>
      <c r="IA86" s="15">
        <v>3525</v>
      </c>
      <c r="IB86" s="15">
        <v>2</v>
      </c>
      <c r="IC86" s="15">
        <v>2</v>
      </c>
      <c r="ID86" s="15">
        <v>20</v>
      </c>
      <c r="IE86" s="14">
        <v>55</v>
      </c>
      <c r="IF86" s="14">
        <v>40</v>
      </c>
      <c r="IG86" s="14">
        <v>10</v>
      </c>
      <c r="IH86" s="14">
        <v>0</v>
      </c>
      <c r="II86" s="14">
        <v>0</v>
      </c>
      <c r="IJ86" s="14">
        <v>0</v>
      </c>
      <c r="IK86" s="14">
        <v>0</v>
      </c>
      <c r="IL86" s="14"/>
      <c r="IM86" s="14"/>
      <c r="IN86" s="14"/>
      <c r="IO86" s="14"/>
      <c r="IP86" s="14"/>
      <c r="IQ86" s="20">
        <v>119603</v>
      </c>
      <c r="IR86" s="20"/>
      <c r="IS86" s="36">
        <f t="shared" si="94"/>
        <v>0.48505342307401444</v>
      </c>
      <c r="IT86" s="36">
        <f t="shared" si="95"/>
        <v>0</v>
      </c>
      <c r="IU86" s="36">
        <f t="shared" si="96"/>
        <v>0.16764798029450212</v>
      </c>
      <c r="IV86" s="36">
        <f t="shared" si="97"/>
        <v>0</v>
      </c>
      <c r="IW86" s="36">
        <f t="shared" si="98"/>
        <v>0.23962058273824313</v>
      </c>
      <c r="IX86" s="36">
        <f t="shared" si="99"/>
        <v>2.1606905567019219E-2</v>
      </c>
      <c r="IY86" s="36"/>
      <c r="IZ86" s="36">
        <f t="shared" si="100"/>
        <v>8.6071108326221057E-2</v>
      </c>
      <c r="JA86" s="36">
        <f t="shared" si="100"/>
        <v>0.65270140336851656</v>
      </c>
      <c r="JB86" s="36">
        <f t="shared" si="100"/>
        <v>0.26122748830526238</v>
      </c>
      <c r="JN86" s="43">
        <f t="shared" si="79"/>
        <v>951.95513677811971</v>
      </c>
      <c r="JO86" s="1" t="str">
        <f t="shared" si="80"/>
        <v>Small</v>
      </c>
    </row>
    <row r="87" spans="1:275" x14ac:dyDescent="0.2">
      <c r="A87" s="14" t="s">
        <v>870</v>
      </c>
      <c r="B87" s="14" t="s">
        <v>871</v>
      </c>
      <c r="C87" s="76" t="s">
        <v>1414</v>
      </c>
      <c r="D87" s="14" t="s">
        <v>656</v>
      </c>
      <c r="E87">
        <v>6</v>
      </c>
      <c r="F87" s="46">
        <v>0.53604080454239245</v>
      </c>
      <c r="G87" s="46">
        <v>0.11769800789144452</v>
      </c>
      <c r="H87" s="46">
        <v>0.37</v>
      </c>
      <c r="I87">
        <v>41.1</v>
      </c>
      <c r="J87">
        <v>24.7</v>
      </c>
      <c r="K87" s="14">
        <v>20100</v>
      </c>
      <c r="L87" s="14" t="s">
        <v>606</v>
      </c>
      <c r="M87" s="35">
        <v>5031.9493333333512</v>
      </c>
      <c r="N87" s="15">
        <v>18016</v>
      </c>
      <c r="O87" s="15">
        <v>6</v>
      </c>
      <c r="P87" s="15">
        <v>45</v>
      </c>
      <c r="Q87" s="15">
        <v>272</v>
      </c>
      <c r="R87" s="15">
        <v>43</v>
      </c>
      <c r="S87" s="15">
        <v>78</v>
      </c>
      <c r="T87" s="32" t="s">
        <v>1111</v>
      </c>
      <c r="U87" s="15">
        <v>12994</v>
      </c>
      <c r="V87" s="15"/>
      <c r="W87" s="15">
        <v>0</v>
      </c>
      <c r="X87" s="15">
        <v>0</v>
      </c>
      <c r="Y87" s="15">
        <v>0</v>
      </c>
      <c r="Z87" s="15">
        <v>0</v>
      </c>
      <c r="AA87" s="15"/>
      <c r="AB87" s="15"/>
      <c r="AC87" s="15">
        <v>0</v>
      </c>
      <c r="AD87" s="15">
        <v>3556</v>
      </c>
      <c r="AE87" s="15">
        <v>16550</v>
      </c>
      <c r="AF87" s="15"/>
      <c r="AG87" s="15"/>
      <c r="AH87" s="15"/>
      <c r="AI87" s="15"/>
      <c r="AJ87" s="15"/>
      <c r="AK87" s="15"/>
      <c r="AL87" s="15"/>
      <c r="AM87" s="15"/>
      <c r="AN87" s="15"/>
      <c r="AO87" s="15"/>
      <c r="AP87" s="15">
        <v>0</v>
      </c>
      <c r="AQ87" s="15">
        <v>8061</v>
      </c>
      <c r="AR87" s="15"/>
      <c r="AS87" s="15">
        <v>0</v>
      </c>
      <c r="AT87" s="15">
        <v>0</v>
      </c>
      <c r="AU87" s="15">
        <v>0</v>
      </c>
      <c r="AV87" s="15">
        <v>0</v>
      </c>
      <c r="AW87" s="15"/>
      <c r="AX87" s="15"/>
      <c r="AY87" s="15">
        <v>0</v>
      </c>
      <c r="AZ87" s="15">
        <v>0</v>
      </c>
      <c r="BA87" s="15">
        <v>8061</v>
      </c>
      <c r="BB87" s="15"/>
      <c r="BC87" s="15"/>
      <c r="BD87" s="15"/>
      <c r="BE87" s="15"/>
      <c r="BF87" s="15"/>
      <c r="BG87" s="15"/>
      <c r="BH87" s="15"/>
      <c r="BI87" s="15"/>
      <c r="BJ87" s="15"/>
      <c r="BK87" s="15"/>
      <c r="BL87" s="15">
        <v>0</v>
      </c>
      <c r="BM87" s="15"/>
      <c r="BN87" s="15"/>
      <c r="BO87" s="15"/>
      <c r="BP87" s="15"/>
      <c r="BQ87" s="15"/>
      <c r="BR87" s="15"/>
      <c r="BS87" s="15"/>
      <c r="BT87" s="15"/>
      <c r="BU87" s="15"/>
      <c r="BV87" s="15"/>
      <c r="BW87" s="15"/>
      <c r="BX87" s="15"/>
      <c r="BY87" s="15"/>
      <c r="BZ87" s="15"/>
      <c r="CA87" s="15"/>
      <c r="CB87" s="15"/>
      <c r="CC87" s="15"/>
      <c r="CD87" s="15"/>
      <c r="CE87" s="15"/>
      <c r="CF87" s="15"/>
      <c r="CG87" s="15"/>
      <c r="CH87" s="15"/>
      <c r="CI87" s="15">
        <v>0</v>
      </c>
      <c r="CJ87" s="15"/>
      <c r="CK87" s="15">
        <v>2000</v>
      </c>
      <c r="CL87" s="15">
        <v>0</v>
      </c>
      <c r="CM87" s="15">
        <v>0</v>
      </c>
      <c r="CN87" s="15"/>
      <c r="CO87" s="15"/>
      <c r="CP87" s="15">
        <v>10937</v>
      </c>
      <c r="CQ87" s="15">
        <v>0</v>
      </c>
      <c r="CR87" s="15">
        <v>0</v>
      </c>
      <c r="CS87" s="15">
        <v>12937</v>
      </c>
      <c r="CT87" s="15"/>
      <c r="CU87" s="15"/>
      <c r="CV87" s="15"/>
      <c r="CW87" s="15"/>
      <c r="CX87" s="15"/>
      <c r="CY87" s="15"/>
      <c r="CZ87" s="15"/>
      <c r="DA87" s="15"/>
      <c r="DB87" s="15"/>
      <c r="DC87" s="15"/>
      <c r="DD87" s="15"/>
      <c r="DE87" s="15"/>
      <c r="DF87" s="15"/>
      <c r="DG87" s="15"/>
      <c r="DH87" s="15"/>
      <c r="DI87" s="15"/>
      <c r="DJ87" s="15"/>
      <c r="DK87" s="15"/>
      <c r="DL87" s="15"/>
      <c r="DM87" s="15"/>
      <c r="DN87" s="15"/>
      <c r="DO87" s="15"/>
      <c r="DP87" s="15">
        <v>2121</v>
      </c>
      <c r="DQ87" s="15"/>
      <c r="DR87" s="15">
        <v>0</v>
      </c>
      <c r="DS87" s="15">
        <v>0</v>
      </c>
      <c r="DT87" s="15">
        <v>0</v>
      </c>
      <c r="DU87" s="15"/>
      <c r="DV87" s="15"/>
      <c r="DW87" s="15">
        <v>0</v>
      </c>
      <c r="DX87" s="15">
        <v>0</v>
      </c>
      <c r="DY87" s="15">
        <v>0</v>
      </c>
      <c r="DZ87" s="15">
        <v>2121</v>
      </c>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v>4359</v>
      </c>
      <c r="FF87" s="15"/>
      <c r="FG87" s="15">
        <v>0</v>
      </c>
      <c r="FH87" s="15">
        <v>0</v>
      </c>
      <c r="FI87" s="15">
        <v>0</v>
      </c>
      <c r="FJ87" s="15">
        <v>0</v>
      </c>
      <c r="FK87" s="15"/>
      <c r="FL87" s="15"/>
      <c r="FM87" s="15">
        <v>0</v>
      </c>
      <c r="FN87" s="15">
        <v>0</v>
      </c>
      <c r="FO87" s="15">
        <v>4359</v>
      </c>
      <c r="FP87" s="15">
        <v>24611</v>
      </c>
      <c r="FQ87" s="15">
        <v>15058</v>
      </c>
      <c r="FR87" s="15">
        <v>44028</v>
      </c>
      <c r="FS87" s="14" t="s">
        <v>1284</v>
      </c>
      <c r="FT87" s="14" t="s">
        <v>872</v>
      </c>
      <c r="FU87" s="14" t="s">
        <v>1277</v>
      </c>
      <c r="FV87" s="14" t="s">
        <v>1287</v>
      </c>
      <c r="FW87" s="1" t="s">
        <v>1279</v>
      </c>
      <c r="FX87" s="14"/>
      <c r="GA87" s="15">
        <v>550</v>
      </c>
      <c r="GB87" s="15">
        <v>573</v>
      </c>
      <c r="GC87" s="15">
        <v>28</v>
      </c>
      <c r="GD87" s="15">
        <v>32</v>
      </c>
      <c r="GE87" s="15">
        <v>48210</v>
      </c>
      <c r="GF87" s="15">
        <v>0</v>
      </c>
      <c r="GG87" s="15">
        <v>0</v>
      </c>
      <c r="GH87" s="15">
        <v>93</v>
      </c>
      <c r="GI87" s="15"/>
      <c r="GJ87" s="15">
        <v>0</v>
      </c>
      <c r="GK87" s="15">
        <v>62</v>
      </c>
      <c r="GL87" s="15">
        <v>62</v>
      </c>
      <c r="GM87" s="15">
        <v>1353</v>
      </c>
      <c r="GN87" s="15"/>
      <c r="GO87" s="15"/>
      <c r="GP87" s="16">
        <v>2</v>
      </c>
      <c r="GQ87" s="16">
        <v>2</v>
      </c>
      <c r="GR87" s="17"/>
      <c r="GS87" s="17"/>
      <c r="GT87" s="18">
        <v>3</v>
      </c>
      <c r="GU87" s="18">
        <v>2.7</v>
      </c>
      <c r="GV87" s="16">
        <v>4.7</v>
      </c>
      <c r="GW87" s="16">
        <v>25.2</v>
      </c>
      <c r="GX87" s="15">
        <v>2718</v>
      </c>
      <c r="GY87" s="14" t="s">
        <v>1230</v>
      </c>
      <c r="GZ87" s="15">
        <v>2890</v>
      </c>
      <c r="HA87" s="15">
        <v>6358</v>
      </c>
      <c r="HB87" s="15">
        <v>0</v>
      </c>
      <c r="HC87" s="15">
        <v>78</v>
      </c>
      <c r="HD87" s="15"/>
      <c r="HE87" s="15">
        <v>0</v>
      </c>
      <c r="HF87" s="15">
        <v>9326</v>
      </c>
      <c r="HG87" s="15"/>
      <c r="HH87" s="15"/>
      <c r="HI87" s="15">
        <v>4488</v>
      </c>
      <c r="HJ87" s="15">
        <v>4400</v>
      </c>
      <c r="HK87" s="15">
        <v>6050</v>
      </c>
      <c r="HL87" s="15">
        <v>5500</v>
      </c>
      <c r="HM87" s="15"/>
      <c r="HN87" s="15"/>
      <c r="HO87" s="15"/>
      <c r="HP87" s="15"/>
      <c r="HQ87" s="15"/>
      <c r="HR87" s="15"/>
      <c r="HS87" s="15"/>
      <c r="HT87" s="15"/>
      <c r="HU87" s="15"/>
      <c r="HV87" s="15"/>
      <c r="HW87" s="15"/>
      <c r="HX87" s="15"/>
      <c r="HY87" s="15"/>
      <c r="HZ87" s="15">
        <v>141</v>
      </c>
      <c r="IA87" s="15">
        <v>3525</v>
      </c>
      <c r="IB87" s="15">
        <v>2</v>
      </c>
      <c r="IC87" s="15">
        <v>2</v>
      </c>
      <c r="ID87" s="15">
        <v>45</v>
      </c>
      <c r="IE87" s="14">
        <v>55</v>
      </c>
      <c r="IF87" s="14">
        <v>40</v>
      </c>
      <c r="IG87" s="14">
        <v>10</v>
      </c>
      <c r="IH87" s="14">
        <v>0</v>
      </c>
      <c r="II87" s="14">
        <v>0</v>
      </c>
      <c r="IJ87" s="14">
        <v>0</v>
      </c>
      <c r="IK87" s="14">
        <v>0</v>
      </c>
      <c r="IL87" s="14"/>
      <c r="IM87" s="14"/>
      <c r="IN87" s="14"/>
      <c r="IO87" s="14"/>
      <c r="IP87" s="14"/>
      <c r="IQ87" s="15">
        <v>125420</v>
      </c>
      <c r="IR87" s="15"/>
      <c r="IS87" s="36">
        <f t="shared" si="94"/>
        <v>0.37589715635504678</v>
      </c>
      <c r="IT87" s="36">
        <f t="shared" si="95"/>
        <v>0</v>
      </c>
      <c r="IU87" s="36">
        <f t="shared" si="96"/>
        <v>0.18308803488689016</v>
      </c>
      <c r="IV87" s="36">
        <f t="shared" si="97"/>
        <v>0</v>
      </c>
      <c r="IW87" s="36">
        <f t="shared" si="98"/>
        <v>0.29383574089215952</v>
      </c>
      <c r="IX87" s="36">
        <f t="shared" si="99"/>
        <v>4.8173889343145274E-2</v>
      </c>
      <c r="IY87" s="36"/>
      <c r="IZ87" s="36">
        <f t="shared" si="100"/>
        <v>9.9005178522758239E-2</v>
      </c>
      <c r="JA87" s="36">
        <f t="shared" si="100"/>
        <v>0.55898519124193691</v>
      </c>
      <c r="JB87" s="36">
        <f t="shared" si="100"/>
        <v>0.34200963023530478</v>
      </c>
      <c r="JN87" s="43">
        <f t="shared" si="79"/>
        <v>1070.6275177305001</v>
      </c>
      <c r="JO87" s="1" t="str">
        <f t="shared" si="80"/>
        <v>Small</v>
      </c>
    </row>
    <row r="88" spans="1:275" x14ac:dyDescent="0.2">
      <c r="A88" s="1" t="s">
        <v>870</v>
      </c>
      <c r="B88" s="1" t="s">
        <v>871</v>
      </c>
      <c r="C88" s="76" t="s">
        <v>1414</v>
      </c>
      <c r="D88" s="14" t="s">
        <v>656</v>
      </c>
      <c r="E88">
        <v>6</v>
      </c>
      <c r="F88" s="46">
        <v>0.53604080454239245</v>
      </c>
      <c r="G88" s="46">
        <v>0.11769800789144452</v>
      </c>
      <c r="H88" s="46">
        <v>0.37</v>
      </c>
      <c r="I88">
        <v>41.1</v>
      </c>
      <c r="J88">
        <v>24.7</v>
      </c>
      <c r="K88" s="1">
        <v>20110</v>
      </c>
      <c r="L88" s="1" t="s">
        <v>607</v>
      </c>
      <c r="M88" s="3">
        <v>4854.0838095238041</v>
      </c>
      <c r="N88" s="1">
        <v>18016</v>
      </c>
      <c r="O88" s="1">
        <v>6</v>
      </c>
      <c r="P88" s="1">
        <v>45</v>
      </c>
      <c r="Q88" s="1">
        <v>272</v>
      </c>
      <c r="R88" s="1">
        <v>43</v>
      </c>
      <c r="S88" s="1">
        <v>78</v>
      </c>
      <c r="T88" s="33" t="s">
        <v>1111</v>
      </c>
      <c r="U88" s="1">
        <v>12127.62</v>
      </c>
      <c r="W88" s="1">
        <v>0</v>
      </c>
      <c r="X88" s="1">
        <v>0</v>
      </c>
      <c r="Y88" s="1">
        <v>0</v>
      </c>
      <c r="Z88" s="1">
        <v>0</v>
      </c>
      <c r="AC88" s="1">
        <v>0</v>
      </c>
      <c r="AD88" s="1">
        <v>2608.08</v>
      </c>
      <c r="AE88" s="1">
        <v>14735.08</v>
      </c>
      <c r="AF88" s="1">
        <v>76.180000000000007</v>
      </c>
      <c r="AH88" s="1">
        <v>0</v>
      </c>
      <c r="AI88" s="1">
        <v>0</v>
      </c>
      <c r="AJ88" s="1">
        <v>0</v>
      </c>
      <c r="AK88" s="1">
        <v>379.34</v>
      </c>
      <c r="AN88" s="1">
        <v>0</v>
      </c>
      <c r="AO88" s="1">
        <v>0</v>
      </c>
      <c r="AP88" s="1">
        <v>455.52</v>
      </c>
      <c r="AQ88" s="1">
        <v>8419.64</v>
      </c>
      <c r="AS88" s="1">
        <v>0</v>
      </c>
      <c r="AT88" s="1">
        <v>0</v>
      </c>
      <c r="AU88" s="1">
        <v>0</v>
      </c>
      <c r="AV88" s="1">
        <v>0</v>
      </c>
      <c r="AY88" s="1">
        <v>0</v>
      </c>
      <c r="AZ88" s="1">
        <v>0</v>
      </c>
      <c r="BA88" s="1">
        <v>8419.64</v>
      </c>
      <c r="BB88" s="1">
        <v>0</v>
      </c>
      <c r="BD88" s="1">
        <v>0</v>
      </c>
      <c r="BE88" s="1">
        <v>0</v>
      </c>
      <c r="BF88" s="1">
        <v>0</v>
      </c>
      <c r="BG88" s="1">
        <v>0</v>
      </c>
      <c r="BJ88" s="1">
        <v>0</v>
      </c>
      <c r="BK88" s="1">
        <v>0</v>
      </c>
      <c r="BL88" s="1">
        <v>0</v>
      </c>
      <c r="CI88" s="1">
        <v>0</v>
      </c>
      <c r="CK88" s="1">
        <v>0</v>
      </c>
      <c r="CL88" s="1">
        <v>0</v>
      </c>
      <c r="CM88" s="1">
        <v>0</v>
      </c>
      <c r="CP88" s="1">
        <v>1154</v>
      </c>
      <c r="CQ88" s="1">
        <v>16922.310000000001</v>
      </c>
      <c r="CR88" s="1">
        <v>3629.33</v>
      </c>
      <c r="CS88" s="1">
        <v>21705.64</v>
      </c>
      <c r="DP88" s="1">
        <v>588.23</v>
      </c>
      <c r="DR88" s="1">
        <v>0</v>
      </c>
      <c r="DS88" s="1">
        <v>0</v>
      </c>
      <c r="DT88" s="1">
        <v>0</v>
      </c>
      <c r="DW88" s="1">
        <v>0</v>
      </c>
      <c r="DX88" s="1">
        <v>0</v>
      </c>
      <c r="DY88" s="1">
        <v>0</v>
      </c>
      <c r="DZ88" s="1">
        <v>588.23</v>
      </c>
      <c r="FE88" s="1">
        <v>0</v>
      </c>
      <c r="FG88" s="1">
        <v>0</v>
      </c>
      <c r="FH88" s="1">
        <v>0</v>
      </c>
      <c r="FI88" s="1">
        <v>0</v>
      </c>
      <c r="FJ88" s="1">
        <v>3125.37</v>
      </c>
      <c r="FM88" s="1">
        <v>0</v>
      </c>
      <c r="FN88" s="1">
        <v>16594.560000000001</v>
      </c>
      <c r="FO88" s="1">
        <v>19719.93</v>
      </c>
      <c r="FP88" s="15">
        <f>AE88+BA88</f>
        <v>23154.720000000001</v>
      </c>
      <c r="FQ88" s="15">
        <f>AP88+BL88+CS88+DZ88+FD88</f>
        <v>22749.39</v>
      </c>
      <c r="FR88" s="15">
        <f>AE88+AP88+BA88+BL88+CS88+DZ88+FD88+FO88</f>
        <v>65624.040000000008</v>
      </c>
      <c r="FS88" s="1" t="s">
        <v>1284</v>
      </c>
      <c r="FU88" s="1" t="s">
        <v>1277</v>
      </c>
      <c r="FV88" s="1" t="s">
        <v>888</v>
      </c>
      <c r="FW88" s="1" t="s">
        <v>1279</v>
      </c>
      <c r="GA88" s="1">
        <v>1246</v>
      </c>
      <c r="GB88" s="1">
        <v>1357</v>
      </c>
      <c r="GC88" s="1">
        <v>6</v>
      </c>
      <c r="GD88" s="1">
        <v>6</v>
      </c>
      <c r="GE88" s="1">
        <v>49573</v>
      </c>
      <c r="GF88" s="1">
        <v>4</v>
      </c>
      <c r="GG88" s="1">
        <v>4</v>
      </c>
      <c r="GH88" s="1">
        <v>93</v>
      </c>
      <c r="GJ88" s="1">
        <v>0</v>
      </c>
      <c r="GK88" s="1">
        <v>82</v>
      </c>
      <c r="GL88" s="1">
        <v>82</v>
      </c>
      <c r="GM88" s="1">
        <v>1435</v>
      </c>
      <c r="GP88" s="1">
        <v>2</v>
      </c>
      <c r="GQ88" s="1">
        <v>2</v>
      </c>
      <c r="GR88" s="5"/>
      <c r="GS88" s="5"/>
      <c r="GT88" s="4">
        <v>3</v>
      </c>
      <c r="GU88" s="4">
        <v>2.82</v>
      </c>
      <c r="GV88" s="1">
        <f>GQ88+GU88</f>
        <v>4.82</v>
      </c>
      <c r="GW88" s="1">
        <v>1.53</v>
      </c>
      <c r="GX88" s="1">
        <v>2786</v>
      </c>
      <c r="GY88" s="10" t="s">
        <v>1230</v>
      </c>
      <c r="GZ88" s="1">
        <v>3143</v>
      </c>
      <c r="HA88" s="1">
        <v>7138</v>
      </c>
      <c r="HC88" s="1">
        <v>328</v>
      </c>
      <c r="HF88" s="1">
        <v>10281</v>
      </c>
      <c r="HK88" s="1">
        <v>2163</v>
      </c>
      <c r="HL88" s="1">
        <v>1947</v>
      </c>
      <c r="HZ88" s="1">
        <v>156</v>
      </c>
      <c r="IA88" s="1">
        <v>3900</v>
      </c>
      <c r="IB88" s="1">
        <v>1</v>
      </c>
      <c r="IC88" s="1">
        <v>3</v>
      </c>
      <c r="ID88" s="1">
        <v>75</v>
      </c>
      <c r="IE88" s="1">
        <v>55</v>
      </c>
      <c r="IF88" s="1">
        <v>44</v>
      </c>
      <c r="IG88" s="1">
        <v>20</v>
      </c>
      <c r="IH88" s="1">
        <v>0</v>
      </c>
      <c r="II88" s="1">
        <v>0</v>
      </c>
      <c r="IJ88" s="1">
        <v>0</v>
      </c>
      <c r="IK88" s="1">
        <v>0</v>
      </c>
      <c r="IQ88" s="1">
        <v>137621</v>
      </c>
      <c r="IS88" s="36">
        <f t="shared" si="94"/>
        <v>0.22453783704874003</v>
      </c>
      <c r="IT88" s="36">
        <f t="shared" si="95"/>
        <v>6.9413586850184767E-3</v>
      </c>
      <c r="IU88" s="36">
        <f t="shared" si="96"/>
        <v>0.12830115305305798</v>
      </c>
      <c r="IV88" s="36">
        <f t="shared" si="97"/>
        <v>0</v>
      </c>
      <c r="IW88" s="36">
        <f t="shared" si="98"/>
        <v>0.33075744803276358</v>
      </c>
      <c r="IX88" s="36">
        <f t="shared" si="99"/>
        <v>8.9636358870925949E-3</v>
      </c>
      <c r="IY88" s="36"/>
      <c r="IZ88" s="36">
        <f t="shared" si="100"/>
        <v>0.30049856729332725</v>
      </c>
      <c r="JA88" s="36">
        <f t="shared" si="100"/>
        <v>0.35283899010179803</v>
      </c>
      <c r="JB88" s="36">
        <f t="shared" si="100"/>
        <v>0.34666244260487461</v>
      </c>
      <c r="JN88" s="43">
        <f t="shared" si="79"/>
        <v>1007.0713297767228</v>
      </c>
      <c r="JO88" s="1" t="str">
        <f t="shared" si="80"/>
        <v>Small</v>
      </c>
    </row>
    <row r="89" spans="1:275" x14ac:dyDescent="0.2">
      <c r="A89" s="1" t="s">
        <v>870</v>
      </c>
      <c r="B89" s="1" t="s">
        <v>871</v>
      </c>
      <c r="C89" s="76" t="s">
        <v>1414</v>
      </c>
      <c r="D89" s="14" t="s">
        <v>656</v>
      </c>
      <c r="E89">
        <v>6</v>
      </c>
      <c r="F89" s="46">
        <v>0.53604080454239245</v>
      </c>
      <c r="G89" s="46">
        <v>0.11769800789144452</v>
      </c>
      <c r="H89" s="46">
        <v>0.37</v>
      </c>
      <c r="I89">
        <v>41.1</v>
      </c>
      <c r="J89">
        <v>24.7</v>
      </c>
      <c r="K89" s="1">
        <v>20120</v>
      </c>
      <c r="L89" s="1" t="s">
        <v>608</v>
      </c>
      <c r="M89" s="3">
        <v>4494.7137142857418</v>
      </c>
      <c r="N89" s="10">
        <v>18016</v>
      </c>
      <c r="O89" s="1">
        <v>6</v>
      </c>
      <c r="P89" s="1">
        <v>45</v>
      </c>
      <c r="Q89" s="1">
        <v>272</v>
      </c>
      <c r="R89" s="1">
        <v>43</v>
      </c>
      <c r="S89" s="1">
        <v>78</v>
      </c>
      <c r="T89" s="33" t="s">
        <v>1111</v>
      </c>
      <c r="U89" s="1">
        <v>12231.34</v>
      </c>
      <c r="W89" s="1">
        <v>0</v>
      </c>
      <c r="X89" s="1">
        <v>0</v>
      </c>
      <c r="Y89" s="1">
        <v>0</v>
      </c>
      <c r="Z89" s="1">
        <v>0</v>
      </c>
      <c r="AC89" s="1">
        <v>0</v>
      </c>
      <c r="AD89" s="1">
        <v>2804.3</v>
      </c>
      <c r="AE89" s="1">
        <v>15035.64</v>
      </c>
      <c r="AF89" s="1">
        <v>19.57</v>
      </c>
      <c r="AH89" s="1">
        <v>0</v>
      </c>
      <c r="AI89" s="1">
        <v>0</v>
      </c>
      <c r="AJ89" s="1">
        <v>0</v>
      </c>
      <c r="AK89" s="1">
        <v>582.33000000000004</v>
      </c>
      <c r="AN89" s="1">
        <v>6447.69</v>
      </c>
      <c r="AO89" s="1">
        <v>0</v>
      </c>
      <c r="AP89" s="1">
        <v>7049.59</v>
      </c>
      <c r="AQ89" s="1">
        <v>10397.86</v>
      </c>
      <c r="AS89" s="1">
        <v>0</v>
      </c>
      <c r="AT89" s="1">
        <v>0</v>
      </c>
      <c r="AU89" s="1">
        <v>0</v>
      </c>
      <c r="AV89" s="1">
        <v>0</v>
      </c>
      <c r="AY89" s="1">
        <v>0</v>
      </c>
      <c r="AZ89" s="1">
        <v>0</v>
      </c>
      <c r="BA89" s="1">
        <v>10397.86</v>
      </c>
      <c r="BB89" s="1">
        <v>0</v>
      </c>
      <c r="BD89" s="1">
        <v>0</v>
      </c>
      <c r="BE89" s="1">
        <v>0</v>
      </c>
      <c r="BF89" s="1">
        <v>0</v>
      </c>
      <c r="BG89" s="1">
        <v>0</v>
      </c>
      <c r="BJ89" s="1">
        <v>0</v>
      </c>
      <c r="BK89" s="1">
        <v>0</v>
      </c>
      <c r="BL89" s="1">
        <v>0</v>
      </c>
      <c r="CI89" s="1">
        <v>0</v>
      </c>
      <c r="CK89" s="1">
        <v>0</v>
      </c>
      <c r="CL89" s="1">
        <v>0</v>
      </c>
      <c r="CM89" s="1">
        <v>0</v>
      </c>
      <c r="CP89" s="1">
        <v>3958.67</v>
      </c>
      <c r="CQ89" s="1">
        <v>20793.310000000001</v>
      </c>
      <c r="CR89" s="1">
        <v>0</v>
      </c>
      <c r="CS89" s="1">
        <v>24751.98</v>
      </c>
      <c r="DP89" s="1">
        <v>1274.08</v>
      </c>
      <c r="DR89" s="1">
        <v>0</v>
      </c>
      <c r="DS89" s="1">
        <v>0</v>
      </c>
      <c r="DT89" s="1">
        <v>0</v>
      </c>
      <c r="DW89" s="1">
        <v>0</v>
      </c>
      <c r="DX89" s="1">
        <v>0</v>
      </c>
      <c r="DY89" s="1">
        <v>0</v>
      </c>
      <c r="DZ89" s="1">
        <v>1274.08</v>
      </c>
      <c r="FE89" s="1">
        <v>0</v>
      </c>
      <c r="FG89" s="1">
        <v>0</v>
      </c>
      <c r="FH89" s="1">
        <v>0</v>
      </c>
      <c r="FI89" s="1">
        <v>0</v>
      </c>
      <c r="FJ89" s="1">
        <v>3143.76</v>
      </c>
      <c r="FM89" s="1">
        <v>0</v>
      </c>
      <c r="FN89" s="1">
        <v>15488.56</v>
      </c>
      <c r="FO89" s="1">
        <v>18632.32</v>
      </c>
      <c r="FP89" s="15">
        <f>AE89+BA89</f>
        <v>25433.5</v>
      </c>
      <c r="FQ89" s="15">
        <f>AP89+BL89+CS89+DZ89+FD89</f>
        <v>33075.65</v>
      </c>
      <c r="FR89" s="15">
        <f>AE89+AP89+BA89+BL89+CS89+DZ89+FD89+FO89</f>
        <v>77141.47</v>
      </c>
      <c r="FS89" s="1" t="s">
        <v>1284</v>
      </c>
      <c r="FU89" s="1" t="s">
        <v>1277</v>
      </c>
      <c r="FV89" s="1" t="s">
        <v>888</v>
      </c>
      <c r="FW89" s="1" t="s">
        <v>1279</v>
      </c>
      <c r="GA89" s="1">
        <v>624</v>
      </c>
      <c r="GB89" s="1">
        <v>655</v>
      </c>
      <c r="GC89" s="1">
        <v>14</v>
      </c>
      <c r="GD89" s="1">
        <v>14</v>
      </c>
      <c r="GE89" s="1">
        <v>50242</v>
      </c>
      <c r="GF89" s="1">
        <v>7</v>
      </c>
      <c r="GG89" s="1">
        <v>7</v>
      </c>
      <c r="GH89" s="1">
        <v>93</v>
      </c>
      <c r="GJ89" s="1">
        <v>0</v>
      </c>
      <c r="GK89" s="1">
        <v>97</v>
      </c>
      <c r="GL89" s="1">
        <v>97</v>
      </c>
      <c r="GM89" s="1">
        <v>1532</v>
      </c>
      <c r="GP89" s="1">
        <v>2</v>
      </c>
      <c r="GQ89" s="1">
        <v>2</v>
      </c>
      <c r="GR89" s="5"/>
      <c r="GS89" s="5"/>
      <c r="GT89" s="4">
        <v>3</v>
      </c>
      <c r="GU89" s="4">
        <v>2.82</v>
      </c>
      <c r="GV89" s="1">
        <f>GQ89+GU89</f>
        <v>4.82</v>
      </c>
      <c r="GW89" s="1">
        <v>1.32</v>
      </c>
      <c r="GX89" s="1">
        <v>2856</v>
      </c>
      <c r="GY89" s="10" t="s">
        <v>1230</v>
      </c>
      <c r="GZ89" s="1">
        <v>2688</v>
      </c>
      <c r="HA89" s="1">
        <v>8398</v>
      </c>
      <c r="HC89" s="1">
        <v>195</v>
      </c>
      <c r="HF89" s="1">
        <v>11086</v>
      </c>
      <c r="HK89" s="1">
        <v>2044</v>
      </c>
      <c r="HL89" s="1">
        <v>1840</v>
      </c>
      <c r="HZ89" s="1">
        <v>110</v>
      </c>
      <c r="IA89" s="1">
        <v>2750</v>
      </c>
      <c r="IB89" s="1">
        <v>1</v>
      </c>
      <c r="IC89" s="1">
        <v>4</v>
      </c>
      <c r="ID89" s="1">
        <v>100</v>
      </c>
      <c r="IE89" s="1">
        <v>63</v>
      </c>
      <c r="IF89" s="1">
        <v>44</v>
      </c>
      <c r="IG89" s="1">
        <v>30</v>
      </c>
      <c r="IH89" s="1">
        <v>4</v>
      </c>
      <c r="II89" s="1">
        <v>0</v>
      </c>
      <c r="IJ89" s="1">
        <v>4</v>
      </c>
      <c r="IK89" s="1">
        <v>0</v>
      </c>
      <c r="IQ89" s="1">
        <v>133123</v>
      </c>
      <c r="IS89" s="36">
        <f t="shared" si="94"/>
        <v>0.19490994921408678</v>
      </c>
      <c r="IT89" s="36">
        <f t="shared" si="95"/>
        <v>9.1385217315666914E-2</v>
      </c>
      <c r="IU89" s="36">
        <f t="shared" si="96"/>
        <v>0.13478949778893248</v>
      </c>
      <c r="IV89" s="36">
        <f t="shared" si="97"/>
        <v>0</v>
      </c>
      <c r="IW89" s="36">
        <f t="shared" si="98"/>
        <v>0.32086476962391303</v>
      </c>
      <c r="IX89" s="36">
        <f t="shared" si="99"/>
        <v>1.6516148836676302E-2</v>
      </c>
      <c r="IY89" s="36"/>
      <c r="IZ89" s="36">
        <f t="shared" si="100"/>
        <v>0.24153441722072447</v>
      </c>
      <c r="JA89" s="36">
        <f t="shared" si="100"/>
        <v>0.32969944700301923</v>
      </c>
      <c r="JB89" s="36">
        <f t="shared" si="100"/>
        <v>0.42876613577625627</v>
      </c>
      <c r="JN89" s="43">
        <f t="shared" si="79"/>
        <v>932.51321873148163</v>
      </c>
      <c r="JO89" s="1" t="str">
        <f t="shared" si="80"/>
        <v>Small</v>
      </c>
    </row>
    <row r="90" spans="1:275" x14ac:dyDescent="0.2">
      <c r="A90" s="1" t="s">
        <v>870</v>
      </c>
      <c r="B90" s="1" t="s">
        <v>871</v>
      </c>
      <c r="C90" s="76" t="s">
        <v>1414</v>
      </c>
      <c r="D90" s="14" t="s">
        <v>656</v>
      </c>
      <c r="E90">
        <v>6</v>
      </c>
      <c r="F90" s="46">
        <v>0.53604080454239245</v>
      </c>
      <c r="G90" s="46">
        <v>0.11769800789144452</v>
      </c>
      <c r="H90" s="46">
        <v>0.37</v>
      </c>
      <c r="I90">
        <v>41.1</v>
      </c>
      <c r="J90">
        <v>24.7</v>
      </c>
      <c r="K90" s="1">
        <v>20130</v>
      </c>
      <c r="L90" s="1" t="s">
        <v>609</v>
      </c>
      <c r="M90" s="3">
        <v>4543.8990476190511</v>
      </c>
      <c r="N90" s="1">
        <v>18016</v>
      </c>
      <c r="O90" s="1">
        <v>6</v>
      </c>
      <c r="P90" s="1">
        <v>45</v>
      </c>
      <c r="Q90" s="1">
        <v>272</v>
      </c>
      <c r="R90" s="1">
        <v>43</v>
      </c>
      <c r="S90" s="1">
        <v>78</v>
      </c>
      <c r="T90" s="33"/>
      <c r="U90" s="3">
        <v>11339.54</v>
      </c>
      <c r="V90" s="3"/>
      <c r="W90" s="3">
        <v>0</v>
      </c>
      <c r="X90" s="3">
        <v>0</v>
      </c>
      <c r="Y90" s="3"/>
      <c r="Z90" s="3"/>
      <c r="AA90" s="3">
        <v>0</v>
      </c>
      <c r="AB90" s="3">
        <v>0</v>
      </c>
      <c r="AC90" s="3">
        <v>0</v>
      </c>
      <c r="AD90" s="3">
        <v>2702</v>
      </c>
      <c r="AE90" s="2">
        <f>SUM(U90:AD90)</f>
        <v>14041.54</v>
      </c>
      <c r="AF90" s="3">
        <v>357.8</v>
      </c>
      <c r="AG90" s="3"/>
      <c r="AH90" s="1">
        <v>0</v>
      </c>
      <c r="AI90" s="1">
        <v>0</v>
      </c>
      <c r="AL90" s="1">
        <v>0</v>
      </c>
      <c r="AM90" s="1">
        <v>0</v>
      </c>
      <c r="AN90" s="1">
        <v>0</v>
      </c>
      <c r="AO90" s="1">
        <v>0</v>
      </c>
      <c r="AP90" s="1">
        <f>SUM(AF90:AO90)</f>
        <v>357.8</v>
      </c>
      <c r="AQ90" s="1">
        <v>10559.99</v>
      </c>
      <c r="AS90" s="1">
        <v>0</v>
      </c>
      <c r="AT90" s="1">
        <v>0</v>
      </c>
      <c r="AW90" s="1">
        <v>0</v>
      </c>
      <c r="AX90" s="1">
        <v>0</v>
      </c>
      <c r="AY90" s="1">
        <v>0</v>
      </c>
      <c r="AZ90" s="1">
        <v>0</v>
      </c>
      <c r="BA90" s="1">
        <f>SUM(AQ90:AZ90)</f>
        <v>10559.99</v>
      </c>
      <c r="BB90" s="1">
        <v>0</v>
      </c>
      <c r="BD90" s="1">
        <v>0</v>
      </c>
      <c r="BE90" s="1">
        <v>0</v>
      </c>
      <c r="BH90" s="1">
        <v>0</v>
      </c>
      <c r="BI90" s="1">
        <v>0</v>
      </c>
      <c r="BJ90" s="1">
        <v>0</v>
      </c>
      <c r="BK90" s="1">
        <v>0</v>
      </c>
      <c r="BL90" s="1">
        <f>SUM(BB90:BK90)</f>
        <v>0</v>
      </c>
      <c r="CI90" s="1">
        <v>0</v>
      </c>
      <c r="CL90" s="1">
        <v>0</v>
      </c>
      <c r="CO90" s="1">
        <v>0</v>
      </c>
      <c r="CP90" s="7">
        <v>2323.3000000000002</v>
      </c>
      <c r="CQ90" s="2">
        <v>20000</v>
      </c>
      <c r="CS90" s="1">
        <f>SUM(CI90:CR90)</f>
        <v>22323.3</v>
      </c>
      <c r="DP90" s="7">
        <v>1259.95</v>
      </c>
      <c r="DQ90" s="7"/>
      <c r="DR90" s="1">
        <v>0</v>
      </c>
      <c r="DS90" s="1">
        <v>0</v>
      </c>
      <c r="DU90" s="1">
        <v>0</v>
      </c>
      <c r="DV90" s="1">
        <v>0</v>
      </c>
      <c r="DX90" s="1">
        <v>0</v>
      </c>
      <c r="DY90" s="1">
        <v>0</v>
      </c>
      <c r="DZ90" s="2">
        <f>SUM(DP90:DY90)</f>
        <v>1259.95</v>
      </c>
      <c r="EA90" s="2"/>
      <c r="EB90" s="2"/>
      <c r="EC90" s="2"/>
      <c r="ED90" s="2"/>
      <c r="EE90" s="2"/>
      <c r="EF90" s="2"/>
      <c r="EG90" s="2"/>
      <c r="EH90" s="2"/>
      <c r="EI90" s="2"/>
      <c r="EJ90" s="2"/>
      <c r="EK90" s="2"/>
      <c r="EL90" s="2"/>
      <c r="EM90" s="2"/>
      <c r="EN90" s="2"/>
      <c r="EO90" s="2"/>
      <c r="EP90" s="2"/>
      <c r="EQ90" s="2"/>
      <c r="ER90" s="2"/>
      <c r="ES90" s="2"/>
      <c r="ET90" s="2"/>
      <c r="EU90" s="1">
        <v>100</v>
      </c>
      <c r="EW90" s="1">
        <v>0</v>
      </c>
      <c r="EX90" s="1">
        <v>0</v>
      </c>
      <c r="EZ90" s="1">
        <v>0</v>
      </c>
      <c r="FB90" s="1">
        <v>0</v>
      </c>
      <c r="FC90" s="1">
        <v>0</v>
      </c>
      <c r="FD90" s="1">
        <f>SUM(EU90:FC90)</f>
        <v>100</v>
      </c>
      <c r="FE90" s="1">
        <v>0</v>
      </c>
      <c r="FG90" s="1">
        <v>0</v>
      </c>
      <c r="FH90" s="1">
        <v>0</v>
      </c>
      <c r="FK90" s="1">
        <v>0</v>
      </c>
      <c r="FL90" s="1">
        <v>0</v>
      </c>
      <c r="FM90" s="1">
        <v>0</v>
      </c>
      <c r="FN90" s="1">
        <v>0</v>
      </c>
      <c r="FO90" s="1">
        <f>SUM(FE90:FN90)</f>
        <v>0</v>
      </c>
      <c r="FP90" s="15">
        <f>AE90+BA90</f>
        <v>24601.53</v>
      </c>
      <c r="FQ90" s="15">
        <f>AP90+BL90+CS90+DZ90+FD90</f>
        <v>24041.05</v>
      </c>
      <c r="FR90" s="15">
        <f>AE90+AP90+BA90+BL90+CS90+DZ90+FD90+FO90</f>
        <v>48642.58</v>
      </c>
      <c r="FS90" s="1" t="s">
        <v>1284</v>
      </c>
      <c r="FU90" s="1" t="s">
        <v>1277</v>
      </c>
      <c r="FV90" s="1" t="s">
        <v>1349</v>
      </c>
      <c r="FW90" s="5" t="s">
        <v>1279</v>
      </c>
      <c r="FX90" s="5"/>
      <c r="FY90" s="5"/>
      <c r="FZ90" s="5"/>
      <c r="GA90" s="1">
        <v>847</v>
      </c>
      <c r="GB90" s="1">
        <v>902</v>
      </c>
      <c r="GC90" s="1">
        <v>4</v>
      </c>
      <c r="GD90" s="1">
        <v>4</v>
      </c>
      <c r="GE90" s="2">
        <v>51128</v>
      </c>
      <c r="GF90" s="1">
        <v>9</v>
      </c>
      <c r="GG90" s="1">
        <v>9</v>
      </c>
      <c r="GH90" s="1">
        <v>93</v>
      </c>
      <c r="GJ90" s="1">
        <v>0</v>
      </c>
      <c r="GK90" s="1">
        <v>38</v>
      </c>
      <c r="GL90" s="1">
        <v>38</v>
      </c>
      <c r="GM90" s="2">
        <v>1570</v>
      </c>
      <c r="GN90" s="2"/>
      <c r="GO90" s="2"/>
      <c r="GP90" s="1">
        <v>6</v>
      </c>
      <c r="GQ90" s="1">
        <v>3.42</v>
      </c>
      <c r="GR90" s="5"/>
      <c r="GS90" s="5">
        <v>4</v>
      </c>
      <c r="GT90" s="4">
        <v>4</v>
      </c>
      <c r="GU90" s="1">
        <v>3.45</v>
      </c>
      <c r="GV90" s="1">
        <f>GQ90+GU90</f>
        <v>6.87</v>
      </c>
      <c r="GW90" s="1">
        <v>2.08</v>
      </c>
      <c r="GX90" s="2">
        <v>2943</v>
      </c>
      <c r="GY90" s="1" t="s">
        <v>1230</v>
      </c>
      <c r="GZ90" s="2">
        <v>2872</v>
      </c>
      <c r="HA90" s="2">
        <v>9238</v>
      </c>
      <c r="HC90" s="1">
        <v>220</v>
      </c>
      <c r="HF90" s="2">
        <v>12330</v>
      </c>
      <c r="HG90" s="2"/>
      <c r="HH90" s="2"/>
      <c r="HK90" s="2">
        <v>1844</v>
      </c>
      <c r="HL90" s="2">
        <v>1756</v>
      </c>
      <c r="HM90" s="1" t="s">
        <v>1277</v>
      </c>
      <c r="HX90" s="1" t="s">
        <v>1277</v>
      </c>
      <c r="HZ90" s="1">
        <v>188</v>
      </c>
      <c r="IA90" s="2">
        <v>4700</v>
      </c>
      <c r="IB90" s="1">
        <v>1</v>
      </c>
      <c r="IC90" s="1">
        <v>3</v>
      </c>
      <c r="ID90" s="1">
        <v>75</v>
      </c>
      <c r="IE90" s="1">
        <v>63</v>
      </c>
      <c r="IF90" s="1">
        <v>44</v>
      </c>
      <c r="IG90" s="1">
        <v>28</v>
      </c>
      <c r="IH90" s="1">
        <v>4</v>
      </c>
      <c r="II90" s="1">
        <v>0</v>
      </c>
      <c r="IJ90" s="1">
        <v>4</v>
      </c>
      <c r="IK90" s="1">
        <v>0</v>
      </c>
      <c r="IL90" s="1" t="s">
        <v>1277</v>
      </c>
      <c r="IO90" s="1" t="s">
        <v>1277</v>
      </c>
      <c r="IP90" s="1" t="s">
        <v>1281</v>
      </c>
      <c r="IQ90" s="2">
        <v>135823</v>
      </c>
      <c r="IS90" s="36">
        <f t="shared" si="94"/>
        <v>0.2886676652430854</v>
      </c>
      <c r="IT90" s="36">
        <f t="shared" si="95"/>
        <v>7.3556953599089522E-3</v>
      </c>
      <c r="IU90" s="36">
        <f t="shared" si="96"/>
        <v>0.21709354232444084</v>
      </c>
      <c r="IV90" s="36">
        <f t="shared" si="97"/>
        <v>0</v>
      </c>
      <c r="IW90" s="36">
        <f t="shared" si="98"/>
        <v>0.45892508168769003</v>
      </c>
      <c r="IX90" s="36">
        <f t="shared" si="99"/>
        <v>2.5902203378192521E-2</v>
      </c>
      <c r="IY90" s="36"/>
      <c r="IZ90" s="36">
        <f t="shared" si="100"/>
        <v>0</v>
      </c>
      <c r="JA90" s="36">
        <f t="shared" si="100"/>
        <v>0.50576120756752618</v>
      </c>
      <c r="JB90" s="36">
        <f t="shared" si="100"/>
        <v>0.49423879243247376</v>
      </c>
      <c r="JN90" s="43">
        <f t="shared" si="79"/>
        <v>661.41179732446153</v>
      </c>
      <c r="JO90" s="1" t="str">
        <f t="shared" si="80"/>
        <v>Small</v>
      </c>
    </row>
    <row r="91" spans="1:275" x14ac:dyDescent="0.2">
      <c r="A91" s="1" t="s">
        <v>870</v>
      </c>
      <c r="B91" s="1" t="s">
        <v>871</v>
      </c>
      <c r="C91" s="76" t="s">
        <v>1414</v>
      </c>
      <c r="D91" s="14" t="s">
        <v>656</v>
      </c>
      <c r="E91">
        <v>6</v>
      </c>
      <c r="F91" s="46">
        <v>0.53604080454239245</v>
      </c>
      <c r="G91" s="46">
        <v>0.11769800789144452</v>
      </c>
      <c r="H91" s="46">
        <v>0.37</v>
      </c>
      <c r="I91">
        <v>41.1</v>
      </c>
      <c r="J91">
        <v>24.7</v>
      </c>
      <c r="K91" s="42">
        <v>20140</v>
      </c>
      <c r="L91" s="54" t="s">
        <v>345</v>
      </c>
      <c r="M91" s="55">
        <v>4752.5310476190407</v>
      </c>
      <c r="N91" s="46">
        <v>18016</v>
      </c>
      <c r="O91">
        <v>8</v>
      </c>
      <c r="P91">
        <v>57</v>
      </c>
      <c r="Q91">
        <v>289</v>
      </c>
      <c r="R91">
        <v>43</v>
      </c>
      <c r="S91">
        <v>78</v>
      </c>
      <c r="T91"/>
      <c r="U91" s="46">
        <v>12162.23</v>
      </c>
      <c r="V91" s="46">
        <v>0</v>
      </c>
      <c r="W91" s="46">
        <v>0</v>
      </c>
      <c r="X91" s="46">
        <v>0</v>
      </c>
      <c r="Y91" s="46"/>
      <c r="Z91" s="46"/>
      <c r="AA91" s="46">
        <v>0</v>
      </c>
      <c r="AB91" s="46">
        <v>0</v>
      </c>
      <c r="AC91" s="46">
        <v>17754.39</v>
      </c>
      <c r="AD91" s="46">
        <v>0</v>
      </c>
      <c r="AE91" s="46">
        <f>IF(SUM(U91:AD91)&gt;0,SUM(U91:AD91),)</f>
        <v>29916.62</v>
      </c>
      <c r="AF91" s="46">
        <v>137.05000000000001</v>
      </c>
      <c r="AG91" s="46">
        <v>0</v>
      </c>
      <c r="AH91" s="46">
        <v>0</v>
      </c>
      <c r="AI91" s="46">
        <v>0</v>
      </c>
      <c r="AJ91" s="46"/>
      <c r="AK91" s="46"/>
      <c r="AL91" s="46">
        <v>0</v>
      </c>
      <c r="AM91" s="46">
        <v>0</v>
      </c>
      <c r="AN91" s="46">
        <v>0</v>
      </c>
      <c r="AO91" s="46">
        <v>0</v>
      </c>
      <c r="AP91" s="46">
        <f>SUM(AF91:AO91)</f>
        <v>137.05000000000001</v>
      </c>
      <c r="AQ91" s="46">
        <v>1515.68</v>
      </c>
      <c r="AR91" s="46">
        <v>0</v>
      </c>
      <c r="AS91" s="46">
        <v>0</v>
      </c>
      <c r="AT91" s="46">
        <v>0</v>
      </c>
      <c r="AU91" s="46"/>
      <c r="AV91" s="46"/>
      <c r="AW91" s="46">
        <v>0</v>
      </c>
      <c r="AX91" s="46">
        <v>0</v>
      </c>
      <c r="AY91" s="46">
        <v>0</v>
      </c>
      <c r="AZ91" s="46">
        <v>0</v>
      </c>
      <c r="BA91" s="46">
        <f>SUM(AQ91:AZ91)</f>
        <v>1515.68</v>
      </c>
      <c r="BB91" s="47">
        <v>0</v>
      </c>
      <c r="BC91" s="47">
        <v>0</v>
      </c>
      <c r="BD91" s="47">
        <v>0</v>
      </c>
      <c r="BE91" s="47">
        <v>0</v>
      </c>
      <c r="BF91" s="47"/>
      <c r="BG91" s="47"/>
      <c r="BH91" s="47">
        <v>0</v>
      </c>
      <c r="BI91" s="47"/>
      <c r="BJ91" s="47">
        <v>0</v>
      </c>
      <c r="BK91" s="47">
        <v>0</v>
      </c>
      <c r="BL91" s="47">
        <f>IF(SUM(BB91:BK91)&gt;=0,SUM(BB91:BK91),"")</f>
        <v>0</v>
      </c>
      <c r="BM91" s="46">
        <v>0</v>
      </c>
      <c r="BN91" s="47">
        <v>0</v>
      </c>
      <c r="BO91" s="46">
        <v>0</v>
      </c>
      <c r="BP91" s="46">
        <v>0</v>
      </c>
      <c r="BQ91" s="46"/>
      <c r="BR91" s="46">
        <v>0</v>
      </c>
      <c r="BS91" s="46">
        <v>0</v>
      </c>
      <c r="BT91" s="46">
        <v>0</v>
      </c>
      <c r="BU91" s="46">
        <v>32629.4</v>
      </c>
      <c r="BV91" s="46">
        <v>0</v>
      </c>
      <c r="BW91" s="46">
        <f>SUM(BM91:BV91)</f>
        <v>32629.4</v>
      </c>
      <c r="BX91" s="46">
        <v>0</v>
      </c>
      <c r="BY91" s="47">
        <v>0</v>
      </c>
      <c r="BZ91" s="47">
        <v>0</v>
      </c>
      <c r="CA91" s="47">
        <v>0</v>
      </c>
      <c r="CB91" s="47"/>
      <c r="CC91" s="46">
        <v>0</v>
      </c>
      <c r="CD91" s="47">
        <v>0</v>
      </c>
      <c r="CE91" s="46">
        <v>0</v>
      </c>
      <c r="CF91" s="48">
        <v>0</v>
      </c>
      <c r="CG91" s="47">
        <v>0</v>
      </c>
      <c r="CH91" s="47">
        <f>SUM(BX91:CG91)</f>
        <v>0</v>
      </c>
      <c r="CI91" s="47">
        <f t="shared" ref="CI91:CS91" si="101">BM91+BX91</f>
        <v>0</v>
      </c>
      <c r="CJ91" s="47">
        <f t="shared" si="101"/>
        <v>0</v>
      </c>
      <c r="CK91" s="47">
        <f t="shared" si="101"/>
        <v>0</v>
      </c>
      <c r="CL91" s="47">
        <f t="shared" si="101"/>
        <v>0</v>
      </c>
      <c r="CM91" s="47">
        <f t="shared" si="101"/>
        <v>0</v>
      </c>
      <c r="CN91" s="47">
        <f t="shared" si="101"/>
        <v>0</v>
      </c>
      <c r="CO91" s="47">
        <f t="shared" si="101"/>
        <v>0</v>
      </c>
      <c r="CP91" s="47">
        <f t="shared" si="101"/>
        <v>0</v>
      </c>
      <c r="CQ91" s="47">
        <f t="shared" si="101"/>
        <v>32629.4</v>
      </c>
      <c r="CR91" s="47">
        <f t="shared" si="101"/>
        <v>0</v>
      </c>
      <c r="CS91" s="47">
        <f t="shared" si="101"/>
        <v>32629.4</v>
      </c>
      <c r="CT91" s="48">
        <v>0</v>
      </c>
      <c r="CU91" s="46">
        <v>0</v>
      </c>
      <c r="CV91" s="46">
        <v>0</v>
      </c>
      <c r="CW91" s="47">
        <v>0</v>
      </c>
      <c r="CX91" s="47"/>
      <c r="CY91" s="47">
        <v>0</v>
      </c>
      <c r="CZ91" s="47">
        <v>0</v>
      </c>
      <c r="DA91" s="46">
        <v>0</v>
      </c>
      <c r="DB91" s="47">
        <v>0</v>
      </c>
      <c r="DC91" s="47">
        <v>0</v>
      </c>
      <c r="DD91" s="47">
        <f>SUM(CT91:DC91)</f>
        <v>0</v>
      </c>
      <c r="DE91" s="48">
        <v>233.99</v>
      </c>
      <c r="DF91" s="48">
        <v>0</v>
      </c>
      <c r="DG91" s="48">
        <v>0</v>
      </c>
      <c r="DH91" s="48">
        <v>0</v>
      </c>
      <c r="DI91" s="48"/>
      <c r="DJ91" s="48">
        <v>0</v>
      </c>
      <c r="DK91" s="48">
        <v>0</v>
      </c>
      <c r="DL91" s="48">
        <v>0</v>
      </c>
      <c r="DM91" s="48">
        <v>0</v>
      </c>
      <c r="DN91" s="48">
        <v>0</v>
      </c>
      <c r="DO91" s="48">
        <f>SUM(DE91:DN91)</f>
        <v>233.99</v>
      </c>
      <c r="DP91" s="48">
        <f t="shared" ref="DP91:DZ91" si="102">CT91+DE91</f>
        <v>233.99</v>
      </c>
      <c r="DQ91" s="48">
        <f t="shared" si="102"/>
        <v>0</v>
      </c>
      <c r="DR91" s="48">
        <f t="shared" si="102"/>
        <v>0</v>
      </c>
      <c r="DS91" s="48">
        <f t="shared" si="102"/>
        <v>0</v>
      </c>
      <c r="DT91" s="48">
        <f t="shared" si="102"/>
        <v>0</v>
      </c>
      <c r="DU91" s="48">
        <f t="shared" si="102"/>
        <v>0</v>
      </c>
      <c r="DV91" s="48">
        <f t="shared" si="102"/>
        <v>0</v>
      </c>
      <c r="DW91" s="48">
        <f t="shared" si="102"/>
        <v>0</v>
      </c>
      <c r="DX91" s="48">
        <f t="shared" si="102"/>
        <v>0</v>
      </c>
      <c r="DY91" s="48">
        <f t="shared" si="102"/>
        <v>0</v>
      </c>
      <c r="DZ91" s="48">
        <f t="shared" si="102"/>
        <v>233.99</v>
      </c>
      <c r="EA91" s="48">
        <v>196.1</v>
      </c>
      <c r="EB91" s="48">
        <v>0</v>
      </c>
      <c r="EC91" s="48">
        <v>0</v>
      </c>
      <c r="ED91" s="48">
        <v>0</v>
      </c>
      <c r="EE91" s="48">
        <v>0</v>
      </c>
      <c r="EF91" s="48">
        <v>0</v>
      </c>
      <c r="EG91" s="46">
        <v>0</v>
      </c>
      <c r="EH91" s="48">
        <v>0</v>
      </c>
      <c r="EI91" s="48">
        <v>0</v>
      </c>
      <c r="EJ91" s="48">
        <f>SUM(EA91:EI91)</f>
        <v>196.1</v>
      </c>
      <c r="EK91" s="48"/>
      <c r="EL91">
        <v>0</v>
      </c>
      <c r="EM91" s="48">
        <v>0</v>
      </c>
      <c r="EN91" s="48">
        <v>0</v>
      </c>
      <c r="EO91" s="46">
        <v>0</v>
      </c>
      <c r="EP91" s="48">
        <v>0</v>
      </c>
      <c r="EQ91" s="48">
        <v>0</v>
      </c>
      <c r="ER91" s="48">
        <v>0</v>
      </c>
      <c r="ES91" s="48">
        <v>0</v>
      </c>
      <c r="ET91" s="48">
        <f>SUM(EK91:ES91)</f>
        <v>0</v>
      </c>
      <c r="EU91" s="48">
        <f t="shared" ref="EU91:FD91" si="103">EA91+EK91</f>
        <v>196.1</v>
      </c>
      <c r="EV91" s="48">
        <f t="shared" si="103"/>
        <v>0</v>
      </c>
      <c r="EW91" s="48">
        <f t="shared" si="103"/>
        <v>0</v>
      </c>
      <c r="EX91" s="48">
        <f t="shared" si="103"/>
        <v>0</v>
      </c>
      <c r="EY91" s="48">
        <f t="shared" si="103"/>
        <v>0</v>
      </c>
      <c r="EZ91" s="48">
        <f t="shared" si="103"/>
        <v>0</v>
      </c>
      <c r="FA91" s="48">
        <f t="shared" si="103"/>
        <v>0</v>
      </c>
      <c r="FB91" s="48">
        <f t="shared" si="103"/>
        <v>0</v>
      </c>
      <c r="FC91" s="48">
        <f t="shared" si="103"/>
        <v>0</v>
      </c>
      <c r="FD91" s="48">
        <f t="shared" si="103"/>
        <v>196.1</v>
      </c>
      <c r="FE91" s="48"/>
      <c r="FF91" s="48">
        <v>0</v>
      </c>
      <c r="FG91" s="46">
        <v>0</v>
      </c>
      <c r="FH91" s="48">
        <v>0</v>
      </c>
      <c r="FI91" s="48"/>
      <c r="FJ91" s="48"/>
      <c r="FK91" s="48">
        <v>0</v>
      </c>
      <c r="FL91" s="48">
        <v>0</v>
      </c>
      <c r="FM91" s="48">
        <v>0</v>
      </c>
      <c r="FN91">
        <v>0</v>
      </c>
      <c r="FO91" s="48">
        <f>SUM(FE91:FN91)</f>
        <v>0</v>
      </c>
      <c r="FP91" s="46">
        <f>AE91+BA91</f>
        <v>31432.3</v>
      </c>
      <c r="FQ91" s="46">
        <f>AP91+BL91+CS91+DZ91+FD91</f>
        <v>33196.54</v>
      </c>
      <c r="FR91" s="46">
        <f>FP91+FQ91+FO91</f>
        <v>64628.84</v>
      </c>
      <c r="FS91" t="s">
        <v>1284</v>
      </c>
      <c r="FT91"/>
      <c r="FU91" t="s">
        <v>1277</v>
      </c>
      <c r="FV91" t="s">
        <v>1278</v>
      </c>
      <c r="FW91" t="s">
        <v>1279</v>
      </c>
      <c r="FX91"/>
      <c r="FY91"/>
      <c r="FZ91"/>
      <c r="GA91">
        <v>995</v>
      </c>
      <c r="GB91">
        <v>71</v>
      </c>
      <c r="GC91">
        <v>31</v>
      </c>
      <c r="GD91">
        <v>0</v>
      </c>
      <c r="GE91">
        <v>0</v>
      </c>
      <c r="GF91" s="47">
        <v>0</v>
      </c>
      <c r="GG91">
        <v>9</v>
      </c>
      <c r="GH91">
        <v>76</v>
      </c>
      <c r="GI91"/>
      <c r="GJ91">
        <v>0</v>
      </c>
      <c r="GK91">
        <v>44</v>
      </c>
      <c r="GL91">
        <v>0</v>
      </c>
      <c r="GM91">
        <v>1644</v>
      </c>
      <c r="GN91" t="s">
        <v>1281</v>
      </c>
      <c r="GO91" t="s">
        <v>359</v>
      </c>
      <c r="GP91">
        <v>2</v>
      </c>
      <c r="GQ91">
        <v>3.42</v>
      </c>
      <c r="GR91"/>
      <c r="GS91">
        <v>3</v>
      </c>
      <c r="GT91">
        <f>GR91+GS91</f>
        <v>3</v>
      </c>
      <c r="GU91">
        <v>3</v>
      </c>
      <c r="GV91">
        <f>GQ91+GU91</f>
        <v>6.42</v>
      </c>
      <c r="GW91">
        <v>2</v>
      </c>
      <c r="GX91">
        <v>2070</v>
      </c>
      <c r="GY91" s="49" t="s">
        <v>1150</v>
      </c>
      <c r="GZ91">
        <v>3502</v>
      </c>
      <c r="HA91" s="49">
        <v>13529</v>
      </c>
      <c r="HB91">
        <v>42</v>
      </c>
      <c r="HC91">
        <v>0</v>
      </c>
      <c r="HD91">
        <v>0</v>
      </c>
      <c r="HE91"/>
      <c r="HF91" s="49">
        <v>17073</v>
      </c>
      <c r="HG91"/>
      <c r="HH91"/>
      <c r="HI91"/>
      <c r="HJ91" s="49">
        <v>1826</v>
      </c>
      <c r="HK91" s="49">
        <v>2164</v>
      </c>
      <c r="HL91"/>
      <c r="HM91" t="s">
        <v>1277</v>
      </c>
      <c r="HN91"/>
      <c r="HO91"/>
      <c r="HP91"/>
      <c r="HQ91"/>
      <c r="HR91"/>
      <c r="HS91"/>
      <c r="HT91"/>
      <c r="HU91"/>
      <c r="HV91"/>
      <c r="HW91"/>
      <c r="HX91" t="s">
        <v>1281</v>
      </c>
      <c r="HY91" t="s">
        <v>1158</v>
      </c>
      <c r="HZ91">
        <v>124</v>
      </c>
      <c r="IA91">
        <v>3121</v>
      </c>
      <c r="IB91">
        <v>1</v>
      </c>
      <c r="IC91">
        <v>3</v>
      </c>
      <c r="ID91">
        <v>75</v>
      </c>
      <c r="IE91">
        <v>63</v>
      </c>
      <c r="IF91">
        <v>44</v>
      </c>
      <c r="IG91">
        <v>44</v>
      </c>
      <c r="IH91">
        <v>4</v>
      </c>
      <c r="II91">
        <v>0</v>
      </c>
      <c r="IJ91">
        <v>4</v>
      </c>
      <c r="IK91">
        <v>0</v>
      </c>
      <c r="IL91" t="s">
        <v>1277</v>
      </c>
      <c r="IM91"/>
      <c r="IN91" t="s">
        <v>1277</v>
      </c>
      <c r="IO91" t="s">
        <v>1277</v>
      </c>
      <c r="IP91" t="s">
        <v>1281</v>
      </c>
      <c r="IQ91" s="49">
        <v>239298</v>
      </c>
      <c r="IR91"/>
      <c r="IS91" s="36">
        <f>AE91/FR91</f>
        <v>0.4628989163351841</v>
      </c>
      <c r="IT91" s="36">
        <f>AP91/FR91</f>
        <v>2.1205703212373922E-3</v>
      </c>
      <c r="IU91" s="36">
        <f>BA91/FR91</f>
        <v>2.3452068766822987E-2</v>
      </c>
      <c r="IV91" s="50">
        <f>BL91/FR91</f>
        <v>0</v>
      </c>
      <c r="IW91" s="36">
        <f>CS91/FR91</f>
        <v>0.50487367559126861</v>
      </c>
      <c r="IX91" s="36">
        <f>DZ91/FR91</f>
        <v>3.6205198793603601E-3</v>
      </c>
      <c r="IY91" s="36">
        <f>FD91/FR91</f>
        <v>3.0342491061266146E-3</v>
      </c>
      <c r="IZ91" s="36">
        <f>FO91/FR91</f>
        <v>0</v>
      </c>
      <c r="JA91" s="36">
        <f>FP91/FR91</f>
        <v>0.48635098510200708</v>
      </c>
      <c r="JB91" s="36">
        <f>FQ91/FR91</f>
        <v>0.51364901489799297</v>
      </c>
      <c r="JC91" s="46">
        <v>0.69899999999999995</v>
      </c>
      <c r="JD91" t="s">
        <v>1281</v>
      </c>
      <c r="JE91"/>
      <c r="JF91"/>
      <c r="JG91"/>
      <c r="JH91"/>
      <c r="JI91"/>
      <c r="JJ91"/>
      <c r="JK91"/>
      <c r="JL91" t="s">
        <v>1276</v>
      </c>
      <c r="JM91" t="s">
        <v>360</v>
      </c>
      <c r="JN91" s="43">
        <f t="shared" si="79"/>
        <v>740.26963358552041</v>
      </c>
      <c r="JO91" s="1" t="str">
        <f t="shared" si="80"/>
        <v>Small</v>
      </c>
    </row>
    <row r="92" spans="1:275" x14ac:dyDescent="0.2">
      <c r="A92" s="1" t="s">
        <v>873</v>
      </c>
      <c r="B92" s="24" t="s">
        <v>874</v>
      </c>
      <c r="C92" s="76" t="s">
        <v>1415</v>
      </c>
      <c r="D92" s="24" t="s">
        <v>655</v>
      </c>
      <c r="E92">
        <v>1</v>
      </c>
      <c r="F92" s="46">
        <v>0.35744174069782414</v>
      </c>
      <c r="G92" s="46">
        <v>0.15829792712759108</v>
      </c>
      <c r="H92" s="46">
        <v>0.27</v>
      </c>
      <c r="I92">
        <v>28.8</v>
      </c>
      <c r="J92">
        <v>17.8</v>
      </c>
      <c r="K92" s="24">
        <v>20060</v>
      </c>
      <c r="L92" s="24" t="s">
        <v>602</v>
      </c>
      <c r="M92" s="37">
        <v>10196.116761904717</v>
      </c>
      <c r="N92" s="25">
        <v>27000</v>
      </c>
      <c r="O92" s="26">
        <v>9</v>
      </c>
      <c r="P92" s="26">
        <v>40</v>
      </c>
      <c r="Q92" s="26">
        <v>436</v>
      </c>
      <c r="R92" s="26">
        <v>87</v>
      </c>
      <c r="S92" s="26">
        <v>35</v>
      </c>
      <c r="T92" s="31">
        <v>109</v>
      </c>
      <c r="U92" s="25">
        <v>0</v>
      </c>
      <c r="V92" s="25"/>
      <c r="W92" s="25">
        <v>0</v>
      </c>
      <c r="X92" s="25">
        <v>34625</v>
      </c>
      <c r="Y92" s="25">
        <v>0</v>
      </c>
      <c r="Z92" s="25">
        <v>0</v>
      </c>
      <c r="AA92" s="25"/>
      <c r="AB92" s="25"/>
      <c r="AC92" s="25">
        <v>0</v>
      </c>
      <c r="AD92" s="25">
        <v>0</v>
      </c>
      <c r="AE92" s="25">
        <v>34625</v>
      </c>
      <c r="AF92" s="25">
        <v>12939</v>
      </c>
      <c r="AG92" s="25"/>
      <c r="AH92" s="25">
        <v>0</v>
      </c>
      <c r="AI92" s="25">
        <v>0</v>
      </c>
      <c r="AJ92" s="25">
        <v>0</v>
      </c>
      <c r="AK92" s="25">
        <v>0</v>
      </c>
      <c r="AL92" s="25"/>
      <c r="AM92" s="25"/>
      <c r="AN92" s="25">
        <v>0</v>
      </c>
      <c r="AO92" s="25">
        <v>0</v>
      </c>
      <c r="AP92" s="25">
        <v>12939</v>
      </c>
      <c r="AQ92" s="25">
        <v>0</v>
      </c>
      <c r="AR92" s="25"/>
      <c r="AS92" s="25">
        <v>0</v>
      </c>
      <c r="AT92" s="25">
        <v>0</v>
      </c>
      <c r="AU92" s="25">
        <v>0</v>
      </c>
      <c r="AV92" s="25">
        <v>0</v>
      </c>
      <c r="AW92" s="25"/>
      <c r="AX92" s="25"/>
      <c r="AY92" s="25">
        <v>0</v>
      </c>
      <c r="AZ92" s="25">
        <v>0</v>
      </c>
      <c r="BA92" s="25">
        <v>0</v>
      </c>
      <c r="BB92" s="25">
        <v>0</v>
      </c>
      <c r="BC92" s="25"/>
      <c r="BD92" s="25">
        <v>0</v>
      </c>
      <c r="BE92" s="25">
        <v>0</v>
      </c>
      <c r="BF92" s="25">
        <v>0</v>
      </c>
      <c r="BG92" s="25">
        <v>0</v>
      </c>
      <c r="BH92" s="25"/>
      <c r="BI92" s="25"/>
      <c r="BJ92" s="25">
        <v>0</v>
      </c>
      <c r="BK92" s="25">
        <v>0</v>
      </c>
      <c r="BL92" s="25">
        <v>0</v>
      </c>
      <c r="BM92" s="25"/>
      <c r="BN92" s="25"/>
      <c r="BO92" s="25"/>
      <c r="BP92" s="25"/>
      <c r="BQ92" s="25"/>
      <c r="BR92" s="25"/>
      <c r="BS92" s="25"/>
      <c r="BT92" s="25"/>
      <c r="BU92" s="25"/>
      <c r="BV92" s="25"/>
      <c r="BW92" s="25"/>
      <c r="BX92" s="25"/>
      <c r="BY92" s="25"/>
      <c r="BZ92" s="25"/>
      <c r="CA92" s="25"/>
      <c r="CB92" s="25"/>
      <c r="CC92" s="25"/>
      <c r="CD92" s="25"/>
      <c r="CE92" s="25"/>
      <c r="CF92" s="25"/>
      <c r="CG92" s="25"/>
      <c r="CH92" s="25"/>
      <c r="CI92" s="25">
        <v>0</v>
      </c>
      <c r="CJ92" s="25"/>
      <c r="CK92" s="25">
        <v>0</v>
      </c>
      <c r="CL92" s="25">
        <v>17005</v>
      </c>
      <c r="CM92" s="25">
        <v>0</v>
      </c>
      <c r="CN92" s="25"/>
      <c r="CO92" s="25"/>
      <c r="CP92" s="25">
        <v>37037</v>
      </c>
      <c r="CQ92" s="25">
        <v>0</v>
      </c>
      <c r="CR92" s="25">
        <v>0</v>
      </c>
      <c r="CS92" s="25">
        <v>54042</v>
      </c>
      <c r="CT92" s="25"/>
      <c r="CU92" s="25"/>
      <c r="CV92" s="25"/>
      <c r="CW92" s="25"/>
      <c r="CX92" s="25"/>
      <c r="CY92" s="25"/>
      <c r="CZ92" s="25"/>
      <c r="DA92" s="25"/>
      <c r="DB92" s="25"/>
      <c r="DC92" s="25"/>
      <c r="DD92" s="25"/>
      <c r="DE92" s="25"/>
      <c r="DF92" s="25"/>
      <c r="DG92" s="25"/>
      <c r="DH92" s="25"/>
      <c r="DI92" s="25"/>
      <c r="DJ92" s="25"/>
      <c r="DK92" s="25"/>
      <c r="DL92" s="25"/>
      <c r="DM92" s="25"/>
      <c r="DN92" s="25"/>
      <c r="DO92" s="25"/>
      <c r="DP92" s="25">
        <v>0</v>
      </c>
      <c r="DQ92" s="25"/>
      <c r="DR92" s="25">
        <v>0</v>
      </c>
      <c r="DS92" s="25">
        <v>4000</v>
      </c>
      <c r="DT92" s="25">
        <v>0</v>
      </c>
      <c r="DU92" s="25"/>
      <c r="DV92" s="25"/>
      <c r="DW92" s="25">
        <v>0</v>
      </c>
      <c r="DX92" s="25">
        <v>0</v>
      </c>
      <c r="DY92" s="25">
        <v>2300</v>
      </c>
      <c r="DZ92" s="25">
        <v>6300</v>
      </c>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v>0</v>
      </c>
      <c r="FF92" s="25"/>
      <c r="FG92" s="25">
        <v>0</v>
      </c>
      <c r="FH92" s="25">
        <v>0</v>
      </c>
      <c r="FI92" s="25">
        <v>0</v>
      </c>
      <c r="FJ92" s="25">
        <v>0</v>
      </c>
      <c r="FK92" s="25"/>
      <c r="FL92" s="25"/>
      <c r="FM92" s="25">
        <v>0</v>
      </c>
      <c r="FN92" s="25">
        <v>0</v>
      </c>
      <c r="FO92" s="25">
        <v>0</v>
      </c>
      <c r="FP92" s="25">
        <v>47564</v>
      </c>
      <c r="FQ92" s="25">
        <v>60342</v>
      </c>
      <c r="FR92" s="25">
        <v>107906</v>
      </c>
      <c r="FS92" s="26" t="s">
        <v>1298</v>
      </c>
      <c r="FT92" s="26" t="s">
        <v>1387</v>
      </c>
      <c r="FU92" s="26" t="s">
        <v>1343</v>
      </c>
      <c r="FV92" s="26" t="s">
        <v>1287</v>
      </c>
      <c r="FW92" s="26"/>
      <c r="FX92" s="26"/>
      <c r="FY92" s="26"/>
      <c r="FZ92" s="1" t="s">
        <v>1307</v>
      </c>
      <c r="GA92" s="25">
        <v>1082</v>
      </c>
      <c r="GB92" s="25">
        <v>1787</v>
      </c>
      <c r="GC92" s="25"/>
      <c r="GD92" s="25"/>
      <c r="GE92" s="25">
        <v>46428</v>
      </c>
      <c r="GF92" s="25">
        <v>0</v>
      </c>
      <c r="GG92" s="25">
        <v>0</v>
      </c>
      <c r="GH92" s="25">
        <v>160</v>
      </c>
      <c r="GI92" s="25"/>
      <c r="GJ92" s="25">
        <v>248</v>
      </c>
      <c r="GK92" s="25">
        <v>379</v>
      </c>
      <c r="GL92" s="25">
        <v>412</v>
      </c>
      <c r="GM92" s="25">
        <v>5373</v>
      </c>
      <c r="GN92" s="25"/>
      <c r="GO92" s="25"/>
      <c r="GP92" s="25">
        <v>3</v>
      </c>
      <c r="GQ92" s="25">
        <v>3.7</v>
      </c>
      <c r="GR92" s="27"/>
      <c r="GS92" s="27"/>
      <c r="GT92" s="28">
        <v>5</v>
      </c>
      <c r="GU92" s="28">
        <v>5</v>
      </c>
      <c r="GV92" s="25">
        <v>8.6999999999999993</v>
      </c>
      <c r="GW92" s="25"/>
      <c r="GX92" s="25">
        <v>20372</v>
      </c>
      <c r="GY92" s="26" t="s">
        <v>1150</v>
      </c>
      <c r="GZ92" s="25">
        <v>8707</v>
      </c>
      <c r="HA92" s="25">
        <v>8143</v>
      </c>
      <c r="HB92" s="25"/>
      <c r="HC92" s="25">
        <v>5606</v>
      </c>
      <c r="HD92" s="25"/>
      <c r="HE92" s="25">
        <v>7891</v>
      </c>
      <c r="HF92" s="25">
        <v>30347</v>
      </c>
      <c r="HG92" s="25"/>
      <c r="HH92" s="25"/>
      <c r="HI92" s="25"/>
      <c r="HJ92" s="25">
        <v>23</v>
      </c>
      <c r="HK92" s="25"/>
      <c r="HL92" s="25">
        <v>70</v>
      </c>
      <c r="HM92" s="25"/>
      <c r="HN92" s="25"/>
      <c r="HO92" s="25"/>
      <c r="HP92" s="25"/>
      <c r="HQ92" s="25"/>
      <c r="HR92" s="25"/>
      <c r="HS92" s="25"/>
      <c r="HT92" s="25"/>
      <c r="HU92" s="25"/>
      <c r="HV92" s="25"/>
      <c r="HW92" s="25"/>
      <c r="HX92" s="25"/>
      <c r="HY92" s="25"/>
      <c r="HZ92" s="25">
        <v>130</v>
      </c>
      <c r="IA92" s="25">
        <v>2277</v>
      </c>
      <c r="IB92" s="25">
        <v>1</v>
      </c>
      <c r="IC92" s="25">
        <v>2</v>
      </c>
      <c r="ID92" s="25"/>
      <c r="IE92" s="25">
        <v>63.5</v>
      </c>
      <c r="IF92" s="25">
        <v>46</v>
      </c>
      <c r="IG92" s="25">
        <v>46</v>
      </c>
      <c r="IH92" s="25">
        <v>6</v>
      </c>
      <c r="II92" s="25">
        <v>0</v>
      </c>
      <c r="IJ92" s="25">
        <v>6</v>
      </c>
      <c r="IK92" s="25">
        <v>0</v>
      </c>
      <c r="IL92" s="25"/>
      <c r="IM92" s="25"/>
      <c r="IN92" s="25"/>
      <c r="IO92" s="25"/>
      <c r="IP92" s="25"/>
      <c r="IQ92" s="25">
        <v>263290</v>
      </c>
      <c r="IR92" s="25"/>
      <c r="IS92" s="36">
        <f t="shared" ref="IS92:IS99" si="104">AE92/$FR92</f>
        <v>0.32088113728615647</v>
      </c>
      <c r="IT92" s="36">
        <f t="shared" ref="IT92:IT99" si="105">AP92/$FR92</f>
        <v>0.11990992159842827</v>
      </c>
      <c r="IU92" s="36">
        <f t="shared" ref="IU92:IU99" si="106">BA92/$FR92</f>
        <v>0</v>
      </c>
      <c r="IV92" s="36">
        <f t="shared" ref="IV92:IV99" si="107">BL92/$FR92</f>
        <v>0</v>
      </c>
      <c r="IW92" s="36">
        <f t="shared" ref="IW92:IW99" si="108">CS92/$FR92</f>
        <v>0.50082479194854779</v>
      </c>
      <c r="IX92" s="36">
        <f t="shared" ref="IX92:IX99" si="109">DZ92/$FR92</f>
        <v>5.8384149166867461E-2</v>
      </c>
      <c r="IY92" s="36"/>
      <c r="IZ92" s="36">
        <f t="shared" ref="IZ92:JB99" si="110">FO92/$FR92</f>
        <v>0</v>
      </c>
      <c r="JA92" s="36">
        <f t="shared" si="110"/>
        <v>0.44079105888458475</v>
      </c>
      <c r="JB92" s="36">
        <f t="shared" si="110"/>
        <v>0.5592089411154153</v>
      </c>
      <c r="JN92" s="43">
        <f t="shared" si="79"/>
        <v>1171.967443897094</v>
      </c>
      <c r="JO92" s="1" t="str">
        <f t="shared" si="80"/>
        <v>Medium</v>
      </c>
    </row>
    <row r="93" spans="1:275" x14ac:dyDescent="0.2">
      <c r="A93" s="1" t="s">
        <v>873</v>
      </c>
      <c r="B93" s="24" t="s">
        <v>874</v>
      </c>
      <c r="C93" s="76" t="s">
        <v>1415</v>
      </c>
      <c r="D93" s="24" t="s">
        <v>655</v>
      </c>
      <c r="E93">
        <v>1</v>
      </c>
      <c r="F93" s="46">
        <v>0.35744174069782414</v>
      </c>
      <c r="G93" s="46">
        <v>0.15829792712759108</v>
      </c>
      <c r="H93" s="46">
        <v>0.27</v>
      </c>
      <c r="I93">
        <v>28.8</v>
      </c>
      <c r="J93">
        <v>17.8</v>
      </c>
      <c r="K93" s="24">
        <v>20070</v>
      </c>
      <c r="L93" s="24" t="s">
        <v>603</v>
      </c>
      <c r="M93" s="34">
        <v>11002.472952380864</v>
      </c>
      <c r="N93" s="25">
        <v>27000</v>
      </c>
      <c r="O93" s="26">
        <v>9</v>
      </c>
      <c r="P93" s="26">
        <v>40</v>
      </c>
      <c r="Q93" s="26">
        <v>436</v>
      </c>
      <c r="R93" s="26">
        <v>87</v>
      </c>
      <c r="S93" s="26">
        <v>35</v>
      </c>
      <c r="T93" s="31">
        <v>109</v>
      </c>
      <c r="U93" s="25">
        <v>0</v>
      </c>
      <c r="V93" s="25"/>
      <c r="W93" s="25">
        <v>0</v>
      </c>
      <c r="X93" s="25">
        <v>39993</v>
      </c>
      <c r="Y93" s="25">
        <v>0</v>
      </c>
      <c r="Z93" s="25">
        <v>0</v>
      </c>
      <c r="AA93" s="25"/>
      <c r="AB93" s="25"/>
      <c r="AC93" s="25">
        <v>0</v>
      </c>
      <c r="AD93" s="25">
        <v>0</v>
      </c>
      <c r="AE93" s="25">
        <v>39993</v>
      </c>
      <c r="AF93" s="25">
        <v>0</v>
      </c>
      <c r="AG93" s="25"/>
      <c r="AH93" s="25">
        <v>0</v>
      </c>
      <c r="AI93" s="25">
        <v>12312</v>
      </c>
      <c r="AJ93" s="25">
        <v>0</v>
      </c>
      <c r="AK93" s="25">
        <v>0</v>
      </c>
      <c r="AL93" s="25"/>
      <c r="AM93" s="25"/>
      <c r="AN93" s="25">
        <v>0</v>
      </c>
      <c r="AO93" s="25">
        <v>0</v>
      </c>
      <c r="AP93" s="25">
        <v>12312</v>
      </c>
      <c r="AQ93" s="25">
        <v>0</v>
      </c>
      <c r="AR93" s="25"/>
      <c r="AS93" s="25">
        <v>0</v>
      </c>
      <c r="AT93" s="25">
        <v>0</v>
      </c>
      <c r="AU93" s="25">
        <v>0</v>
      </c>
      <c r="AV93" s="25">
        <v>0</v>
      </c>
      <c r="AW93" s="25"/>
      <c r="AX93" s="25"/>
      <c r="AY93" s="25">
        <v>0</v>
      </c>
      <c r="AZ93" s="25">
        <v>0</v>
      </c>
      <c r="BA93" s="25">
        <v>0</v>
      </c>
      <c r="BB93" s="25">
        <v>0</v>
      </c>
      <c r="BC93" s="25"/>
      <c r="BD93" s="25">
        <v>0</v>
      </c>
      <c r="BE93" s="25">
        <v>4100</v>
      </c>
      <c r="BF93" s="25">
        <v>0</v>
      </c>
      <c r="BG93" s="25">
        <v>0</v>
      </c>
      <c r="BH93" s="25"/>
      <c r="BI93" s="25"/>
      <c r="BJ93" s="25">
        <v>0</v>
      </c>
      <c r="BK93" s="25">
        <v>0</v>
      </c>
      <c r="BL93" s="25">
        <v>4100</v>
      </c>
      <c r="BM93" s="25"/>
      <c r="BN93" s="25"/>
      <c r="BO93" s="25"/>
      <c r="BP93" s="25"/>
      <c r="BQ93" s="25"/>
      <c r="BR93" s="25"/>
      <c r="BS93" s="25"/>
      <c r="BT93" s="25"/>
      <c r="BU93" s="25"/>
      <c r="BV93" s="25"/>
      <c r="BW93" s="25"/>
      <c r="BX93" s="25"/>
      <c r="BY93" s="25"/>
      <c r="BZ93" s="25"/>
      <c r="CA93" s="25"/>
      <c r="CB93" s="25"/>
      <c r="CC93" s="25"/>
      <c r="CD93" s="25"/>
      <c r="CE93" s="25"/>
      <c r="CF93" s="25"/>
      <c r="CG93" s="25"/>
      <c r="CH93" s="25"/>
      <c r="CI93" s="25">
        <v>0</v>
      </c>
      <c r="CJ93" s="25"/>
      <c r="CK93" s="25">
        <v>0</v>
      </c>
      <c r="CL93" s="25">
        <v>16925</v>
      </c>
      <c r="CM93" s="25">
        <v>0</v>
      </c>
      <c r="CN93" s="25"/>
      <c r="CO93" s="25"/>
      <c r="CP93" s="25">
        <v>37037</v>
      </c>
      <c r="CQ93" s="25">
        <v>0</v>
      </c>
      <c r="CR93" s="25">
        <v>0</v>
      </c>
      <c r="CS93" s="25">
        <v>53962</v>
      </c>
      <c r="CT93" s="25"/>
      <c r="CU93" s="25"/>
      <c r="CV93" s="25"/>
      <c r="CW93" s="25"/>
      <c r="CX93" s="25"/>
      <c r="CY93" s="25"/>
      <c r="CZ93" s="25"/>
      <c r="DA93" s="25"/>
      <c r="DB93" s="25"/>
      <c r="DC93" s="25"/>
      <c r="DD93" s="25"/>
      <c r="DE93" s="25"/>
      <c r="DF93" s="25"/>
      <c r="DG93" s="25"/>
      <c r="DH93" s="25"/>
      <c r="DI93" s="25"/>
      <c r="DJ93" s="25"/>
      <c r="DK93" s="25"/>
      <c r="DL93" s="25"/>
      <c r="DM93" s="25"/>
      <c r="DN93" s="25"/>
      <c r="DO93" s="25"/>
      <c r="DP93" s="25">
        <v>0</v>
      </c>
      <c r="DQ93" s="25"/>
      <c r="DR93" s="25">
        <v>0</v>
      </c>
      <c r="DS93" s="25">
        <v>8000</v>
      </c>
      <c r="DT93" s="25">
        <v>0</v>
      </c>
      <c r="DU93" s="25"/>
      <c r="DV93" s="25"/>
      <c r="DW93" s="25">
        <v>0</v>
      </c>
      <c r="DX93" s="25">
        <v>0</v>
      </c>
      <c r="DY93" s="25">
        <v>2100</v>
      </c>
      <c r="DZ93" s="25">
        <v>10100</v>
      </c>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v>0</v>
      </c>
      <c r="FF93" s="25"/>
      <c r="FG93" s="25">
        <v>0</v>
      </c>
      <c r="FH93" s="25">
        <v>0</v>
      </c>
      <c r="FI93" s="25">
        <v>0</v>
      </c>
      <c r="FJ93" s="25">
        <v>0</v>
      </c>
      <c r="FK93" s="25"/>
      <c r="FL93" s="25"/>
      <c r="FM93" s="25">
        <v>0</v>
      </c>
      <c r="FN93" s="25">
        <v>0</v>
      </c>
      <c r="FO93" s="25">
        <v>0</v>
      </c>
      <c r="FP93" s="25">
        <v>52305</v>
      </c>
      <c r="FQ93" s="25">
        <v>68162</v>
      </c>
      <c r="FR93" s="25">
        <v>120467</v>
      </c>
      <c r="FS93" s="26" t="s">
        <v>1298</v>
      </c>
      <c r="FT93" s="26" t="s">
        <v>1387</v>
      </c>
      <c r="FU93" s="26" t="s">
        <v>1343</v>
      </c>
      <c r="FV93" s="26" t="s">
        <v>1287</v>
      </c>
      <c r="FW93" s="26"/>
      <c r="FX93" s="26"/>
      <c r="FY93" s="26"/>
      <c r="FZ93" s="1" t="s">
        <v>1307</v>
      </c>
      <c r="GA93" s="25">
        <v>1256</v>
      </c>
      <c r="GB93" s="25">
        <v>1508</v>
      </c>
      <c r="GC93" s="25"/>
      <c r="GD93" s="25"/>
      <c r="GE93" s="25">
        <v>46524</v>
      </c>
      <c r="GF93" s="25">
        <v>3153</v>
      </c>
      <c r="GG93" s="25">
        <v>3153</v>
      </c>
      <c r="GH93" s="25">
        <v>147</v>
      </c>
      <c r="GI93" s="25">
        <v>0</v>
      </c>
      <c r="GJ93" s="25">
        <v>248</v>
      </c>
      <c r="GK93" s="25">
        <v>274</v>
      </c>
      <c r="GL93" s="25">
        <v>341</v>
      </c>
      <c r="GM93" s="25">
        <v>5473</v>
      </c>
      <c r="GN93" s="25"/>
      <c r="GO93" s="25"/>
      <c r="GP93" s="25">
        <v>3</v>
      </c>
      <c r="GQ93" s="25">
        <v>3.7</v>
      </c>
      <c r="GR93" s="27"/>
      <c r="GS93" s="27"/>
      <c r="GT93" s="28">
        <v>5</v>
      </c>
      <c r="GU93" s="28">
        <v>5</v>
      </c>
      <c r="GV93" s="25">
        <v>8.6999999999999993</v>
      </c>
      <c r="GW93" s="25"/>
      <c r="GX93" s="25">
        <v>15273</v>
      </c>
      <c r="GY93" s="26" t="s">
        <v>1150</v>
      </c>
      <c r="GZ93" s="25">
        <v>8100</v>
      </c>
      <c r="HA93" s="25">
        <v>8477</v>
      </c>
      <c r="HB93" s="25"/>
      <c r="HC93" s="25">
        <v>6775</v>
      </c>
      <c r="HD93" s="25"/>
      <c r="HE93" s="25">
        <v>6902</v>
      </c>
      <c r="HF93" s="25">
        <v>30254</v>
      </c>
      <c r="HG93" s="25"/>
      <c r="HH93" s="25"/>
      <c r="HI93" s="25"/>
      <c r="HJ93" s="25">
        <v>123</v>
      </c>
      <c r="HK93" s="25"/>
      <c r="HL93" s="25">
        <v>131</v>
      </c>
      <c r="HM93" s="25"/>
      <c r="HN93" s="25"/>
      <c r="HO93" s="25"/>
      <c r="HP93" s="25"/>
      <c r="HQ93" s="25"/>
      <c r="HR93" s="25"/>
      <c r="HS93" s="25"/>
      <c r="HT93" s="25"/>
      <c r="HU93" s="25"/>
      <c r="HV93" s="25"/>
      <c r="HW93" s="25"/>
      <c r="HX93" s="25"/>
      <c r="HY93" s="25"/>
      <c r="HZ93" s="25">
        <v>82</v>
      </c>
      <c r="IA93" s="25">
        <v>2050</v>
      </c>
      <c r="IB93" s="25">
        <v>1</v>
      </c>
      <c r="IC93" s="25">
        <v>2</v>
      </c>
      <c r="ID93" s="25">
        <v>12</v>
      </c>
      <c r="IE93" s="25">
        <v>63.5</v>
      </c>
      <c r="IF93" s="25">
        <v>46</v>
      </c>
      <c r="IG93" s="25">
        <v>46</v>
      </c>
      <c r="IH93" s="25">
        <v>6</v>
      </c>
      <c r="II93" s="25">
        <v>0</v>
      </c>
      <c r="IJ93" s="25">
        <v>6</v>
      </c>
      <c r="IK93" s="25">
        <v>0</v>
      </c>
      <c r="IL93" s="25"/>
      <c r="IM93" s="25"/>
      <c r="IN93" s="25"/>
      <c r="IO93" s="25"/>
      <c r="IP93" s="25"/>
      <c r="IQ93" s="25">
        <v>269351</v>
      </c>
      <c r="IR93" s="25">
        <v>201</v>
      </c>
      <c r="IS93" s="36">
        <f t="shared" si="104"/>
        <v>0.33198303269775126</v>
      </c>
      <c r="IT93" s="36">
        <f t="shared" si="105"/>
        <v>0.1022022628603684</v>
      </c>
      <c r="IU93" s="36">
        <f t="shared" si="106"/>
        <v>0</v>
      </c>
      <c r="IV93" s="36">
        <f t="shared" si="107"/>
        <v>3.4034216839466412E-2</v>
      </c>
      <c r="IW93" s="36">
        <f t="shared" si="108"/>
        <v>0.44794009977836252</v>
      </c>
      <c r="IX93" s="36">
        <f t="shared" si="109"/>
        <v>8.3840387824051399E-2</v>
      </c>
      <c r="IY93" s="36"/>
      <c r="IZ93" s="36">
        <f t="shared" si="110"/>
        <v>0</v>
      </c>
      <c r="JA93" s="36">
        <f t="shared" si="110"/>
        <v>0.43418529555811963</v>
      </c>
      <c r="JB93" s="36">
        <f t="shared" si="110"/>
        <v>0.56581470444188031</v>
      </c>
      <c r="JN93" s="43">
        <f t="shared" si="79"/>
        <v>1264.6520634920535</v>
      </c>
      <c r="JO93" s="1" t="str">
        <f t="shared" si="80"/>
        <v>Medium</v>
      </c>
    </row>
    <row r="94" spans="1:275" x14ac:dyDescent="0.2">
      <c r="A94" s="14" t="s">
        <v>873</v>
      </c>
      <c r="B94" s="14" t="s">
        <v>874</v>
      </c>
      <c r="C94" s="76" t="s">
        <v>1415</v>
      </c>
      <c r="D94" s="24" t="s">
        <v>655</v>
      </c>
      <c r="E94">
        <v>1</v>
      </c>
      <c r="F94" s="46">
        <v>0.35744174069782414</v>
      </c>
      <c r="G94" s="46">
        <v>0.15829792712759108</v>
      </c>
      <c r="H94" s="46">
        <v>0.27</v>
      </c>
      <c r="I94">
        <v>28.8</v>
      </c>
      <c r="J94">
        <v>17.8</v>
      </c>
      <c r="K94" s="14">
        <v>20080</v>
      </c>
      <c r="L94" s="14" t="s">
        <v>604</v>
      </c>
      <c r="M94" s="35">
        <v>12260.015809523627</v>
      </c>
      <c r="N94" s="15">
        <v>27000</v>
      </c>
      <c r="O94" s="15">
        <v>10</v>
      </c>
      <c r="P94" s="15">
        <v>44</v>
      </c>
      <c r="Q94" s="15">
        <v>436</v>
      </c>
      <c r="R94" s="15">
        <v>67</v>
      </c>
      <c r="S94" s="15">
        <v>35</v>
      </c>
      <c r="T94" s="32" t="s">
        <v>875</v>
      </c>
      <c r="U94" s="15">
        <v>979</v>
      </c>
      <c r="V94" s="15"/>
      <c r="W94" s="15">
        <v>0</v>
      </c>
      <c r="X94" s="15">
        <v>40705</v>
      </c>
      <c r="Y94" s="15">
        <v>0</v>
      </c>
      <c r="Z94" s="15">
        <v>0</v>
      </c>
      <c r="AA94" s="15"/>
      <c r="AB94" s="15"/>
      <c r="AC94" s="15">
        <v>0</v>
      </c>
      <c r="AD94" s="15">
        <v>1418</v>
      </c>
      <c r="AE94" s="15">
        <v>43102</v>
      </c>
      <c r="AF94" s="15">
        <v>0</v>
      </c>
      <c r="AG94" s="15"/>
      <c r="AH94" s="15">
        <v>0</v>
      </c>
      <c r="AI94" s="15">
        <v>0</v>
      </c>
      <c r="AJ94" s="15">
        <v>0</v>
      </c>
      <c r="AK94" s="15">
        <v>0</v>
      </c>
      <c r="AL94" s="15"/>
      <c r="AM94" s="15"/>
      <c r="AN94" s="15">
        <v>0</v>
      </c>
      <c r="AO94" s="15">
        <v>0</v>
      </c>
      <c r="AP94" s="15">
        <v>0</v>
      </c>
      <c r="AQ94" s="15">
        <v>0</v>
      </c>
      <c r="AR94" s="15"/>
      <c r="AS94" s="15">
        <v>0</v>
      </c>
      <c r="AT94" s="15">
        <v>12608</v>
      </c>
      <c r="AU94" s="15">
        <v>0</v>
      </c>
      <c r="AV94" s="15">
        <v>0</v>
      </c>
      <c r="AW94" s="15"/>
      <c r="AX94" s="15"/>
      <c r="AY94" s="15">
        <v>0</v>
      </c>
      <c r="AZ94" s="15">
        <v>0</v>
      </c>
      <c r="BA94" s="15">
        <v>12608</v>
      </c>
      <c r="BB94" s="15">
        <v>0</v>
      </c>
      <c r="BC94" s="15"/>
      <c r="BD94" s="15">
        <v>0</v>
      </c>
      <c r="BE94" s="15">
        <v>0</v>
      </c>
      <c r="BF94" s="15">
        <v>0</v>
      </c>
      <c r="BG94" s="15">
        <v>0</v>
      </c>
      <c r="BH94" s="15"/>
      <c r="BI94" s="15"/>
      <c r="BJ94" s="15">
        <v>0</v>
      </c>
      <c r="BK94" s="15">
        <v>0</v>
      </c>
      <c r="BL94" s="15">
        <v>0</v>
      </c>
      <c r="BM94" s="15"/>
      <c r="BN94" s="15"/>
      <c r="BO94" s="15"/>
      <c r="BP94" s="15"/>
      <c r="BQ94" s="15"/>
      <c r="BR94" s="15"/>
      <c r="BS94" s="15"/>
      <c r="BT94" s="15"/>
      <c r="BU94" s="15"/>
      <c r="BV94" s="15"/>
      <c r="BW94" s="15"/>
      <c r="BX94" s="15"/>
      <c r="BY94" s="15"/>
      <c r="BZ94" s="15"/>
      <c r="CA94" s="15"/>
      <c r="CB94" s="15"/>
      <c r="CC94" s="15"/>
      <c r="CD94" s="15"/>
      <c r="CE94" s="15"/>
      <c r="CF94" s="15"/>
      <c r="CG94" s="15"/>
      <c r="CH94" s="15"/>
      <c r="CI94" s="15">
        <v>0</v>
      </c>
      <c r="CJ94" s="15"/>
      <c r="CK94" s="15">
        <v>0</v>
      </c>
      <c r="CL94" s="15">
        <v>6894</v>
      </c>
      <c r="CM94" s="15">
        <v>0</v>
      </c>
      <c r="CN94" s="15"/>
      <c r="CO94" s="15"/>
      <c r="CP94" s="15">
        <v>31834</v>
      </c>
      <c r="CQ94" s="15">
        <v>0</v>
      </c>
      <c r="CR94" s="15">
        <v>0</v>
      </c>
      <c r="CS94" s="15">
        <v>38728</v>
      </c>
      <c r="CT94" s="15"/>
      <c r="CU94" s="15"/>
      <c r="CV94" s="15"/>
      <c r="CW94" s="15"/>
      <c r="CX94" s="15"/>
      <c r="CY94" s="15"/>
      <c r="CZ94" s="15"/>
      <c r="DA94" s="15"/>
      <c r="DB94" s="15"/>
      <c r="DC94" s="15"/>
      <c r="DD94" s="15"/>
      <c r="DE94" s="15"/>
      <c r="DF94" s="15"/>
      <c r="DG94" s="15"/>
      <c r="DH94" s="15"/>
      <c r="DI94" s="15"/>
      <c r="DJ94" s="15"/>
      <c r="DK94" s="15"/>
      <c r="DL94" s="15"/>
      <c r="DM94" s="15"/>
      <c r="DN94" s="15"/>
      <c r="DO94" s="15"/>
      <c r="DP94" s="15">
        <v>0</v>
      </c>
      <c r="DQ94" s="15"/>
      <c r="DR94" s="15">
        <v>0</v>
      </c>
      <c r="DS94" s="15">
        <v>11788</v>
      </c>
      <c r="DT94" s="15">
        <v>0</v>
      </c>
      <c r="DU94" s="15"/>
      <c r="DV94" s="15"/>
      <c r="DW94" s="15">
        <v>0</v>
      </c>
      <c r="DX94" s="15">
        <v>0</v>
      </c>
      <c r="DY94" s="15">
        <v>0</v>
      </c>
      <c r="DZ94" s="15">
        <v>11788</v>
      </c>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v>0</v>
      </c>
      <c r="FF94" s="15"/>
      <c r="FG94" s="15">
        <v>0</v>
      </c>
      <c r="FH94" s="15">
        <v>0</v>
      </c>
      <c r="FI94" s="15">
        <v>0</v>
      </c>
      <c r="FJ94" s="15">
        <v>0</v>
      </c>
      <c r="FK94" s="15"/>
      <c r="FL94" s="15"/>
      <c r="FM94" s="15">
        <v>0</v>
      </c>
      <c r="FN94" s="15">
        <v>0</v>
      </c>
      <c r="FO94" s="15">
        <v>0</v>
      </c>
      <c r="FP94" s="15">
        <v>55710</v>
      </c>
      <c r="FQ94" s="15">
        <v>50516</v>
      </c>
      <c r="FR94" s="15">
        <v>106226</v>
      </c>
      <c r="FS94" s="14"/>
      <c r="FT94" s="14" t="s">
        <v>876</v>
      </c>
      <c r="FU94" s="14" t="s">
        <v>1277</v>
      </c>
      <c r="FV94" s="14" t="s">
        <v>888</v>
      </c>
      <c r="FW94" s="1" t="s">
        <v>1279</v>
      </c>
      <c r="FX94" s="14"/>
      <c r="GA94" s="15">
        <v>1801</v>
      </c>
      <c r="GB94" s="15">
        <v>2077</v>
      </c>
      <c r="GC94" s="15"/>
      <c r="GD94" s="15"/>
      <c r="GE94" s="15">
        <v>47798</v>
      </c>
      <c r="GF94" s="15">
        <v>0</v>
      </c>
      <c r="GG94" s="15">
        <v>3153</v>
      </c>
      <c r="GH94" s="15">
        <v>151</v>
      </c>
      <c r="GI94" s="15"/>
      <c r="GJ94" s="15">
        <v>248</v>
      </c>
      <c r="GK94" s="15">
        <v>380</v>
      </c>
      <c r="GL94" s="15">
        <v>775</v>
      </c>
      <c r="GM94" s="15">
        <v>5182</v>
      </c>
      <c r="GN94" s="15"/>
      <c r="GO94" s="15"/>
      <c r="GP94" s="21">
        <v>3</v>
      </c>
      <c r="GQ94" s="21">
        <v>3.7</v>
      </c>
      <c r="GR94" s="22"/>
      <c r="GS94" s="22"/>
      <c r="GT94" s="23">
        <v>5</v>
      </c>
      <c r="GU94" s="23">
        <v>5</v>
      </c>
      <c r="GV94" s="21">
        <v>8.6999999999999993</v>
      </c>
      <c r="GW94" s="21"/>
      <c r="GX94" s="15">
        <v>10986</v>
      </c>
      <c r="GY94" s="14" t="s">
        <v>1230</v>
      </c>
      <c r="GZ94" s="15">
        <v>7529</v>
      </c>
      <c r="HA94" s="15">
        <v>8926</v>
      </c>
      <c r="HB94" s="15">
        <v>5000</v>
      </c>
      <c r="HC94" s="15">
        <v>4507</v>
      </c>
      <c r="HD94" s="15"/>
      <c r="HE94" s="15">
        <v>7279</v>
      </c>
      <c r="HF94" s="15">
        <v>33241</v>
      </c>
      <c r="HG94" s="15"/>
      <c r="HH94" s="15"/>
      <c r="HI94" s="15"/>
      <c r="HJ94" s="15">
        <v>132</v>
      </c>
      <c r="HK94" s="15"/>
      <c r="HL94" s="15">
        <v>23</v>
      </c>
      <c r="HM94" s="15"/>
      <c r="HN94" s="15"/>
      <c r="HO94" s="15"/>
      <c r="HP94" s="15"/>
      <c r="HQ94" s="15"/>
      <c r="HR94" s="15"/>
      <c r="HS94" s="15"/>
      <c r="HT94" s="15"/>
      <c r="HU94" s="15"/>
      <c r="HV94" s="15"/>
      <c r="HW94" s="15"/>
      <c r="HX94" s="15"/>
      <c r="HY94" s="15"/>
      <c r="HZ94" s="15">
        <v>72</v>
      </c>
      <c r="IA94" s="15">
        <v>1800</v>
      </c>
      <c r="IB94" s="14">
        <v>1</v>
      </c>
      <c r="IC94" s="14">
        <v>2</v>
      </c>
      <c r="ID94" s="15"/>
      <c r="IE94" s="14">
        <v>64.5</v>
      </c>
      <c r="IF94" s="14">
        <v>46</v>
      </c>
      <c r="IG94" s="14">
        <v>46</v>
      </c>
      <c r="IH94" s="14">
        <v>6</v>
      </c>
      <c r="II94" s="14">
        <v>0</v>
      </c>
      <c r="IJ94" s="14">
        <v>6</v>
      </c>
      <c r="IK94" s="14">
        <v>0</v>
      </c>
      <c r="IL94" s="14"/>
      <c r="IM94" s="14"/>
      <c r="IN94" s="14"/>
      <c r="IO94" s="14"/>
      <c r="IP94" s="14"/>
      <c r="IQ94" s="15">
        <v>272332</v>
      </c>
      <c r="IR94" s="15"/>
      <c r="IS94" s="36">
        <f t="shared" si="104"/>
        <v>0.4057575358198558</v>
      </c>
      <c r="IT94" s="36">
        <f t="shared" si="105"/>
        <v>0</v>
      </c>
      <c r="IU94" s="36">
        <f t="shared" si="106"/>
        <v>0.11869033946491443</v>
      </c>
      <c r="IV94" s="36">
        <f t="shared" si="107"/>
        <v>0</v>
      </c>
      <c r="IW94" s="36">
        <f t="shared" si="108"/>
        <v>0.36458117598328094</v>
      </c>
      <c r="IX94" s="36">
        <f t="shared" si="109"/>
        <v>0.11097094873194886</v>
      </c>
      <c r="IY94" s="36"/>
      <c r="IZ94" s="36">
        <f t="shared" si="110"/>
        <v>0</v>
      </c>
      <c r="JA94" s="36">
        <f t="shared" si="110"/>
        <v>0.52444787528477022</v>
      </c>
      <c r="JB94" s="36">
        <f t="shared" si="110"/>
        <v>0.47555212471522978</v>
      </c>
      <c r="JN94" s="43">
        <f t="shared" si="79"/>
        <v>1409.1972194854745</v>
      </c>
      <c r="JO94" s="1" t="str">
        <f t="shared" si="80"/>
        <v>Medium</v>
      </c>
    </row>
    <row r="95" spans="1:275" x14ac:dyDescent="0.2">
      <c r="A95" s="14" t="s">
        <v>873</v>
      </c>
      <c r="B95" s="14" t="s">
        <v>874</v>
      </c>
      <c r="C95" s="76" t="s">
        <v>1415</v>
      </c>
      <c r="D95" s="24" t="s">
        <v>655</v>
      </c>
      <c r="E95">
        <v>1</v>
      </c>
      <c r="F95" s="46">
        <v>0.35744174069782414</v>
      </c>
      <c r="G95" s="46">
        <v>0.15829792712759108</v>
      </c>
      <c r="H95" s="46">
        <v>0.27</v>
      </c>
      <c r="I95">
        <v>28.8</v>
      </c>
      <c r="J95">
        <v>17.8</v>
      </c>
      <c r="K95" s="14">
        <v>20090</v>
      </c>
      <c r="L95" s="14" t="s">
        <v>605</v>
      </c>
      <c r="M95" s="35">
        <v>14960.051047618808</v>
      </c>
      <c r="N95" s="15">
        <v>27000</v>
      </c>
      <c r="O95" s="15">
        <v>10</v>
      </c>
      <c r="P95" s="15">
        <v>44</v>
      </c>
      <c r="Q95" s="15">
        <v>436</v>
      </c>
      <c r="R95" s="15">
        <v>67</v>
      </c>
      <c r="S95" s="15">
        <v>35</v>
      </c>
      <c r="T95" s="32" t="s">
        <v>875</v>
      </c>
      <c r="U95" s="15">
        <v>47808</v>
      </c>
      <c r="V95" s="15"/>
      <c r="W95" s="15">
        <v>0</v>
      </c>
      <c r="X95" s="15">
        <v>0</v>
      </c>
      <c r="Y95" s="15">
        <v>0</v>
      </c>
      <c r="Z95" s="15">
        <v>0</v>
      </c>
      <c r="AA95" s="15"/>
      <c r="AB95" s="15"/>
      <c r="AC95" s="15">
        <v>0</v>
      </c>
      <c r="AD95" s="15">
        <v>0</v>
      </c>
      <c r="AE95" s="15">
        <v>47808</v>
      </c>
      <c r="AF95" s="15">
        <v>4100</v>
      </c>
      <c r="AG95" s="15"/>
      <c r="AH95" s="15">
        <v>0</v>
      </c>
      <c r="AI95" s="15">
        <v>0</v>
      </c>
      <c r="AJ95" s="15">
        <v>0</v>
      </c>
      <c r="AK95" s="15">
        <v>0</v>
      </c>
      <c r="AL95" s="15"/>
      <c r="AM95" s="15"/>
      <c r="AN95" s="15">
        <v>0</v>
      </c>
      <c r="AO95" s="15">
        <v>0</v>
      </c>
      <c r="AP95" s="15">
        <v>4100</v>
      </c>
      <c r="AQ95" s="15">
        <v>4377</v>
      </c>
      <c r="AR95" s="15"/>
      <c r="AS95" s="15">
        <v>0</v>
      </c>
      <c r="AT95" s="15">
        <v>9015</v>
      </c>
      <c r="AU95" s="15">
        <v>0</v>
      </c>
      <c r="AV95" s="15">
        <v>0</v>
      </c>
      <c r="AW95" s="15"/>
      <c r="AX95" s="15"/>
      <c r="AY95" s="15">
        <v>0</v>
      </c>
      <c r="AZ95" s="15">
        <v>0</v>
      </c>
      <c r="BA95" s="15">
        <v>13392</v>
      </c>
      <c r="BB95" s="15">
        <v>0</v>
      </c>
      <c r="BC95" s="15"/>
      <c r="BD95" s="15">
        <v>0</v>
      </c>
      <c r="BE95" s="15">
        <v>0</v>
      </c>
      <c r="BF95" s="15">
        <v>0</v>
      </c>
      <c r="BG95" s="15">
        <v>0</v>
      </c>
      <c r="BH95" s="15"/>
      <c r="BI95" s="15"/>
      <c r="BJ95" s="15">
        <v>0</v>
      </c>
      <c r="BK95" s="15">
        <v>0</v>
      </c>
      <c r="BL95" s="15">
        <v>0</v>
      </c>
      <c r="BM95" s="15"/>
      <c r="BN95" s="15"/>
      <c r="BO95" s="15"/>
      <c r="BP95" s="15"/>
      <c r="BQ95" s="15"/>
      <c r="BR95" s="15"/>
      <c r="BS95" s="15"/>
      <c r="BT95" s="15"/>
      <c r="BU95" s="15"/>
      <c r="BV95" s="15"/>
      <c r="BW95" s="15"/>
      <c r="BX95" s="15"/>
      <c r="BY95" s="15"/>
      <c r="BZ95" s="15"/>
      <c r="CA95" s="15"/>
      <c r="CB95" s="15"/>
      <c r="CC95" s="15"/>
      <c r="CD95" s="15"/>
      <c r="CE95" s="15"/>
      <c r="CF95" s="15"/>
      <c r="CG95" s="15"/>
      <c r="CH95" s="15"/>
      <c r="CI95" s="15">
        <v>7568</v>
      </c>
      <c r="CJ95" s="15"/>
      <c r="CK95" s="15">
        <v>0</v>
      </c>
      <c r="CL95" s="15">
        <v>325</v>
      </c>
      <c r="CM95" s="15">
        <v>0</v>
      </c>
      <c r="CN95" s="15"/>
      <c r="CO95" s="15"/>
      <c r="CP95" s="15">
        <v>29153</v>
      </c>
      <c r="CQ95" s="15">
        <v>0</v>
      </c>
      <c r="CR95" s="15">
        <v>0</v>
      </c>
      <c r="CS95" s="15">
        <v>36721</v>
      </c>
      <c r="CT95" s="15"/>
      <c r="CU95" s="15"/>
      <c r="CV95" s="15"/>
      <c r="CW95" s="15"/>
      <c r="CX95" s="15"/>
      <c r="CY95" s="15"/>
      <c r="CZ95" s="15"/>
      <c r="DA95" s="15"/>
      <c r="DB95" s="15"/>
      <c r="DC95" s="15"/>
      <c r="DD95" s="15"/>
      <c r="DE95" s="15"/>
      <c r="DF95" s="15"/>
      <c r="DG95" s="15"/>
      <c r="DH95" s="15"/>
      <c r="DI95" s="15"/>
      <c r="DJ95" s="15"/>
      <c r="DK95" s="15"/>
      <c r="DL95" s="15"/>
      <c r="DM95" s="15"/>
      <c r="DN95" s="15"/>
      <c r="DO95" s="15"/>
      <c r="DP95" s="15">
        <v>8483</v>
      </c>
      <c r="DQ95" s="15"/>
      <c r="DR95" s="15">
        <v>0</v>
      </c>
      <c r="DS95" s="15">
        <v>0</v>
      </c>
      <c r="DT95" s="15">
        <v>0</v>
      </c>
      <c r="DU95" s="15"/>
      <c r="DV95" s="15"/>
      <c r="DW95" s="15">
        <v>0</v>
      </c>
      <c r="DX95" s="15">
        <v>0</v>
      </c>
      <c r="DY95" s="15">
        <v>0</v>
      </c>
      <c r="DZ95" s="15">
        <v>8483</v>
      </c>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v>0</v>
      </c>
      <c r="FF95" s="15"/>
      <c r="FG95" s="15">
        <v>0</v>
      </c>
      <c r="FH95" s="15">
        <v>0</v>
      </c>
      <c r="FI95" s="15">
        <v>0</v>
      </c>
      <c r="FJ95" s="15">
        <v>0</v>
      </c>
      <c r="FK95" s="15"/>
      <c r="FL95" s="15"/>
      <c r="FM95" s="15">
        <v>0</v>
      </c>
      <c r="FN95" s="15">
        <v>0</v>
      </c>
      <c r="FO95" s="15">
        <v>0</v>
      </c>
      <c r="FP95" s="15">
        <v>61200</v>
      </c>
      <c r="FQ95" s="15">
        <v>49304</v>
      </c>
      <c r="FR95" s="15">
        <v>110504</v>
      </c>
      <c r="FS95" s="14"/>
      <c r="FT95" s="14" t="s">
        <v>876</v>
      </c>
      <c r="FU95" s="14" t="s">
        <v>1277</v>
      </c>
      <c r="FV95" s="14" t="s">
        <v>888</v>
      </c>
      <c r="FW95" s="1" t="s">
        <v>1279</v>
      </c>
      <c r="FX95" s="14"/>
      <c r="GA95" s="15">
        <v>1691</v>
      </c>
      <c r="GB95" s="15">
        <v>1991</v>
      </c>
      <c r="GC95" s="15"/>
      <c r="GD95" s="15"/>
      <c r="GE95" s="15">
        <v>48644</v>
      </c>
      <c r="GF95" s="15">
        <v>2681</v>
      </c>
      <c r="GG95" s="15">
        <v>5834</v>
      </c>
      <c r="GH95" s="15">
        <v>150</v>
      </c>
      <c r="GI95" s="15"/>
      <c r="GJ95" s="15">
        <v>248</v>
      </c>
      <c r="GK95" s="15">
        <v>285</v>
      </c>
      <c r="GL95" s="15">
        <v>458</v>
      </c>
      <c r="GM95" s="15">
        <v>5293</v>
      </c>
      <c r="GN95" s="15"/>
      <c r="GO95" s="15"/>
      <c r="GP95" s="16">
        <v>3</v>
      </c>
      <c r="GQ95" s="16">
        <v>3.7</v>
      </c>
      <c r="GR95" s="17"/>
      <c r="GS95" s="17"/>
      <c r="GT95" s="18">
        <v>4</v>
      </c>
      <c r="GU95" s="18">
        <v>4</v>
      </c>
      <c r="GV95" s="16">
        <v>7.7</v>
      </c>
      <c r="GW95" s="16">
        <v>6.1</v>
      </c>
      <c r="GX95" s="15">
        <v>11516</v>
      </c>
      <c r="GY95" s="14" t="s">
        <v>1230</v>
      </c>
      <c r="GZ95" s="15">
        <v>8275</v>
      </c>
      <c r="HA95" s="15">
        <v>11004</v>
      </c>
      <c r="HB95" s="15">
        <v>5000</v>
      </c>
      <c r="HC95" s="15">
        <v>3698</v>
      </c>
      <c r="HD95" s="15"/>
      <c r="HE95" s="15">
        <v>7268</v>
      </c>
      <c r="HF95" s="15">
        <v>38345</v>
      </c>
      <c r="HG95" s="15"/>
      <c r="HH95" s="15"/>
      <c r="HI95" s="15"/>
      <c r="HJ95" s="15">
        <v>112</v>
      </c>
      <c r="HK95" s="15"/>
      <c r="HL95" s="15">
        <v>21</v>
      </c>
      <c r="HM95" s="15"/>
      <c r="HN95" s="15"/>
      <c r="HO95" s="15"/>
      <c r="HP95" s="15"/>
      <c r="HQ95" s="15"/>
      <c r="HR95" s="15"/>
      <c r="HS95" s="15"/>
      <c r="HT95" s="15"/>
      <c r="HU95" s="15"/>
      <c r="HV95" s="15"/>
      <c r="HW95" s="15"/>
      <c r="HX95" s="15"/>
      <c r="HY95" s="15"/>
      <c r="HZ95" s="15">
        <v>64</v>
      </c>
      <c r="IA95" s="15">
        <v>2050</v>
      </c>
      <c r="IB95" s="15">
        <v>1</v>
      </c>
      <c r="IC95" s="15">
        <v>1</v>
      </c>
      <c r="ID95" s="15"/>
      <c r="IE95" s="14">
        <v>60.5</v>
      </c>
      <c r="IF95" s="14">
        <v>46</v>
      </c>
      <c r="IG95" s="14">
        <v>46</v>
      </c>
      <c r="IH95" s="14">
        <v>4</v>
      </c>
      <c r="II95" s="14">
        <v>0</v>
      </c>
      <c r="IJ95" s="14">
        <v>4</v>
      </c>
      <c r="IK95" s="14">
        <v>0</v>
      </c>
      <c r="IL95" s="14"/>
      <c r="IM95" s="14"/>
      <c r="IN95" s="14"/>
      <c r="IO95" s="14"/>
      <c r="IP95" s="14"/>
      <c r="IQ95" s="20">
        <v>317302</v>
      </c>
      <c r="IR95" s="20"/>
      <c r="IS95" s="36">
        <f t="shared" si="104"/>
        <v>0.43263592268153189</v>
      </c>
      <c r="IT95" s="36">
        <f t="shared" si="105"/>
        <v>3.710272931296605E-2</v>
      </c>
      <c r="IU95" s="36">
        <f t="shared" si="106"/>
        <v>0.12119018316079055</v>
      </c>
      <c r="IV95" s="36">
        <f t="shared" si="107"/>
        <v>0</v>
      </c>
      <c r="IW95" s="36">
        <f t="shared" si="108"/>
        <v>0.33230471295156738</v>
      </c>
      <c r="IX95" s="36">
        <f t="shared" si="109"/>
        <v>7.6766451893144141E-2</v>
      </c>
      <c r="IY95" s="36"/>
      <c r="IZ95" s="36">
        <f t="shared" si="110"/>
        <v>0</v>
      </c>
      <c r="JA95" s="36">
        <f t="shared" si="110"/>
        <v>0.5538261058423225</v>
      </c>
      <c r="JB95" s="36">
        <f t="shared" si="110"/>
        <v>0.44617389415767755</v>
      </c>
      <c r="JN95" s="43">
        <f t="shared" si="79"/>
        <v>1942.8637724180271</v>
      </c>
      <c r="JO95" s="1" t="str">
        <f t="shared" si="80"/>
        <v>Medium</v>
      </c>
    </row>
    <row r="96" spans="1:275" x14ac:dyDescent="0.2">
      <c r="A96" s="14" t="s">
        <v>873</v>
      </c>
      <c r="B96" s="14" t="s">
        <v>874</v>
      </c>
      <c r="C96" s="76" t="s">
        <v>1415</v>
      </c>
      <c r="D96" s="24" t="s">
        <v>655</v>
      </c>
      <c r="E96">
        <v>1</v>
      </c>
      <c r="F96" s="46">
        <v>0.35744174069782414</v>
      </c>
      <c r="G96" s="46">
        <v>0.15829792712759108</v>
      </c>
      <c r="H96" s="46">
        <v>0.27</v>
      </c>
      <c r="I96">
        <v>28.8</v>
      </c>
      <c r="J96">
        <v>17.8</v>
      </c>
      <c r="K96" s="14">
        <v>20100</v>
      </c>
      <c r="L96" s="14" t="s">
        <v>606</v>
      </c>
      <c r="M96" s="35">
        <v>14916.719809523605</v>
      </c>
      <c r="N96" s="15">
        <v>27000</v>
      </c>
      <c r="O96" s="15">
        <v>10</v>
      </c>
      <c r="P96" s="15">
        <v>44</v>
      </c>
      <c r="Q96" s="15">
        <v>436</v>
      </c>
      <c r="R96" s="15">
        <v>67</v>
      </c>
      <c r="S96" s="15">
        <v>35</v>
      </c>
      <c r="T96" s="32" t="s">
        <v>875</v>
      </c>
      <c r="U96" s="15">
        <v>42526</v>
      </c>
      <c r="V96" s="15"/>
      <c r="W96" s="15">
        <v>0</v>
      </c>
      <c r="X96" s="15">
        <v>0</v>
      </c>
      <c r="Y96" s="15">
        <v>0</v>
      </c>
      <c r="Z96" s="15">
        <v>0</v>
      </c>
      <c r="AA96" s="15"/>
      <c r="AB96" s="15"/>
      <c r="AC96" s="15">
        <v>0</v>
      </c>
      <c r="AD96" s="15">
        <v>0</v>
      </c>
      <c r="AE96" s="15">
        <v>42526</v>
      </c>
      <c r="AF96" s="15">
        <v>0</v>
      </c>
      <c r="AG96" s="15"/>
      <c r="AH96" s="15">
        <v>0</v>
      </c>
      <c r="AI96" s="15">
        <v>0</v>
      </c>
      <c r="AJ96" s="15">
        <v>0</v>
      </c>
      <c r="AK96" s="15">
        <v>0</v>
      </c>
      <c r="AL96" s="15"/>
      <c r="AM96" s="15"/>
      <c r="AN96" s="15">
        <v>0</v>
      </c>
      <c r="AO96" s="15">
        <v>0</v>
      </c>
      <c r="AP96" s="15">
        <v>0</v>
      </c>
      <c r="AQ96" s="15">
        <v>11251</v>
      </c>
      <c r="AR96" s="15"/>
      <c r="AS96" s="15">
        <v>0</v>
      </c>
      <c r="AT96" s="15">
        <v>0</v>
      </c>
      <c r="AU96" s="15">
        <v>0</v>
      </c>
      <c r="AV96" s="15">
        <v>0</v>
      </c>
      <c r="AW96" s="15"/>
      <c r="AX96" s="15"/>
      <c r="AY96" s="15">
        <v>0</v>
      </c>
      <c r="AZ96" s="15">
        <v>0</v>
      </c>
      <c r="BA96" s="15">
        <v>11251</v>
      </c>
      <c r="BB96" s="15">
        <v>0</v>
      </c>
      <c r="BC96" s="15"/>
      <c r="BD96" s="15">
        <v>0</v>
      </c>
      <c r="BE96" s="15">
        <v>0</v>
      </c>
      <c r="BF96" s="15">
        <v>0</v>
      </c>
      <c r="BG96" s="15">
        <v>0</v>
      </c>
      <c r="BH96" s="15"/>
      <c r="BI96" s="15"/>
      <c r="BJ96" s="15">
        <v>0</v>
      </c>
      <c r="BK96" s="15">
        <v>0</v>
      </c>
      <c r="BL96" s="15">
        <v>0</v>
      </c>
      <c r="BM96" s="15"/>
      <c r="BN96" s="15"/>
      <c r="BO96" s="15"/>
      <c r="BP96" s="15"/>
      <c r="BQ96" s="15"/>
      <c r="BR96" s="15"/>
      <c r="BS96" s="15"/>
      <c r="BT96" s="15"/>
      <c r="BU96" s="15"/>
      <c r="BV96" s="15"/>
      <c r="BW96" s="15"/>
      <c r="BX96" s="15"/>
      <c r="BY96" s="15"/>
      <c r="BZ96" s="15"/>
      <c r="CA96" s="15"/>
      <c r="CB96" s="15"/>
      <c r="CC96" s="15"/>
      <c r="CD96" s="15"/>
      <c r="CE96" s="15"/>
      <c r="CF96" s="15"/>
      <c r="CG96" s="15"/>
      <c r="CH96" s="15"/>
      <c r="CI96" s="15">
        <v>39782</v>
      </c>
      <c r="CJ96" s="15"/>
      <c r="CK96" s="15">
        <v>0</v>
      </c>
      <c r="CL96" s="15">
        <v>0</v>
      </c>
      <c r="CM96" s="15">
        <v>0</v>
      </c>
      <c r="CN96" s="15"/>
      <c r="CO96" s="15"/>
      <c r="CP96" s="15">
        <v>6883</v>
      </c>
      <c r="CQ96" s="15">
        <v>0</v>
      </c>
      <c r="CR96" s="15">
        <v>0</v>
      </c>
      <c r="CS96" s="15">
        <v>46665</v>
      </c>
      <c r="CT96" s="15"/>
      <c r="CU96" s="15"/>
      <c r="CV96" s="15"/>
      <c r="CW96" s="15"/>
      <c r="CX96" s="15"/>
      <c r="CY96" s="15"/>
      <c r="CZ96" s="15"/>
      <c r="DA96" s="15"/>
      <c r="DB96" s="15"/>
      <c r="DC96" s="15"/>
      <c r="DD96" s="15"/>
      <c r="DE96" s="15"/>
      <c r="DF96" s="15"/>
      <c r="DG96" s="15"/>
      <c r="DH96" s="15"/>
      <c r="DI96" s="15"/>
      <c r="DJ96" s="15"/>
      <c r="DK96" s="15"/>
      <c r="DL96" s="15"/>
      <c r="DM96" s="15"/>
      <c r="DN96" s="15"/>
      <c r="DO96" s="15"/>
      <c r="DP96" s="15">
        <v>6162</v>
      </c>
      <c r="DQ96" s="15"/>
      <c r="DR96" s="15">
        <v>0</v>
      </c>
      <c r="DS96" s="15">
        <v>0</v>
      </c>
      <c r="DT96" s="15">
        <v>0</v>
      </c>
      <c r="DU96" s="15"/>
      <c r="DV96" s="15"/>
      <c r="DW96" s="15">
        <v>0</v>
      </c>
      <c r="DX96" s="15">
        <v>0</v>
      </c>
      <c r="DY96" s="15">
        <v>0</v>
      </c>
      <c r="DZ96" s="15">
        <v>6162</v>
      </c>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v>0</v>
      </c>
      <c r="FF96" s="15"/>
      <c r="FG96" s="15">
        <v>0</v>
      </c>
      <c r="FH96" s="15">
        <v>0</v>
      </c>
      <c r="FI96" s="15">
        <v>0</v>
      </c>
      <c r="FJ96" s="15">
        <v>0</v>
      </c>
      <c r="FK96" s="15"/>
      <c r="FL96" s="15"/>
      <c r="FM96" s="15">
        <v>0</v>
      </c>
      <c r="FN96" s="15">
        <v>0</v>
      </c>
      <c r="FO96" s="15">
        <v>0</v>
      </c>
      <c r="FP96" s="15">
        <v>53777</v>
      </c>
      <c r="FQ96" s="15">
        <v>52827</v>
      </c>
      <c r="FR96" s="15">
        <v>106604</v>
      </c>
      <c r="FS96" s="14"/>
      <c r="FT96" s="14" t="s">
        <v>876</v>
      </c>
      <c r="FU96" s="14" t="s">
        <v>1277</v>
      </c>
      <c r="FV96" s="14" t="s">
        <v>888</v>
      </c>
      <c r="FW96" s="1" t="s">
        <v>1279</v>
      </c>
      <c r="FX96" s="14"/>
      <c r="GA96" s="15">
        <v>1795</v>
      </c>
      <c r="GB96" s="15">
        <v>2007</v>
      </c>
      <c r="GC96" s="15"/>
      <c r="GD96" s="15"/>
      <c r="GE96" s="15">
        <v>49519</v>
      </c>
      <c r="GF96" s="15">
        <v>0</v>
      </c>
      <c r="GG96" s="15">
        <v>5834</v>
      </c>
      <c r="GH96" s="15">
        <v>146</v>
      </c>
      <c r="GI96" s="15"/>
      <c r="GJ96" s="15">
        <v>248</v>
      </c>
      <c r="GK96" s="15">
        <v>106</v>
      </c>
      <c r="GL96" s="15">
        <v>207</v>
      </c>
      <c r="GM96" s="15">
        <v>5370</v>
      </c>
      <c r="GN96" s="15"/>
      <c r="GO96" s="15"/>
      <c r="GP96" s="16">
        <v>3</v>
      </c>
      <c r="GQ96" s="16">
        <v>3.5</v>
      </c>
      <c r="GR96" s="17"/>
      <c r="GS96" s="17"/>
      <c r="GT96" s="18">
        <v>4</v>
      </c>
      <c r="GU96" s="18">
        <v>4</v>
      </c>
      <c r="GV96" s="16">
        <v>7.5</v>
      </c>
      <c r="GW96" s="16">
        <v>6</v>
      </c>
      <c r="GX96" s="15">
        <v>8992</v>
      </c>
      <c r="GY96" s="14" t="s">
        <v>1230</v>
      </c>
      <c r="GZ96" s="15">
        <v>7941</v>
      </c>
      <c r="HA96" s="15">
        <v>17523</v>
      </c>
      <c r="HB96" s="15">
        <v>5000</v>
      </c>
      <c r="HC96" s="15">
        <v>3594</v>
      </c>
      <c r="HD96" s="15"/>
      <c r="HE96" s="15">
        <v>7852</v>
      </c>
      <c r="HF96" s="15">
        <v>44399</v>
      </c>
      <c r="HG96" s="15"/>
      <c r="HH96" s="15"/>
      <c r="HI96" s="15"/>
      <c r="HJ96" s="15">
        <v>35</v>
      </c>
      <c r="HK96" s="15"/>
      <c r="HL96" s="15">
        <v>15</v>
      </c>
      <c r="HM96" s="15"/>
      <c r="HN96" s="15"/>
      <c r="HO96" s="15"/>
      <c r="HP96" s="15"/>
      <c r="HQ96" s="15"/>
      <c r="HR96" s="15"/>
      <c r="HS96" s="15"/>
      <c r="HT96" s="15"/>
      <c r="HU96" s="15"/>
      <c r="HV96" s="15"/>
      <c r="HW96" s="15"/>
      <c r="HX96" s="15"/>
      <c r="HY96" s="15"/>
      <c r="HZ96" s="15">
        <v>59</v>
      </c>
      <c r="IA96" s="15">
        <v>1475</v>
      </c>
      <c r="IB96" s="15">
        <v>1</v>
      </c>
      <c r="IC96" s="15">
        <v>0</v>
      </c>
      <c r="ID96" s="15">
        <v>0</v>
      </c>
      <c r="IE96" s="14">
        <v>60.5</v>
      </c>
      <c r="IF96" s="14">
        <v>46</v>
      </c>
      <c r="IG96" s="14">
        <v>46</v>
      </c>
      <c r="IH96" s="14">
        <v>4</v>
      </c>
      <c r="II96" s="14">
        <v>0</v>
      </c>
      <c r="IJ96" s="14">
        <v>4</v>
      </c>
      <c r="IK96" s="14">
        <v>0</v>
      </c>
      <c r="IL96" s="14"/>
      <c r="IM96" s="14"/>
      <c r="IN96" s="14"/>
      <c r="IO96" s="14"/>
      <c r="IP96" s="14"/>
      <c r="IQ96" s="15">
        <v>329237</v>
      </c>
      <c r="IR96" s="15"/>
      <c r="IS96" s="36">
        <f t="shared" si="104"/>
        <v>0.39891561292259203</v>
      </c>
      <c r="IT96" s="36">
        <f t="shared" si="105"/>
        <v>0</v>
      </c>
      <c r="IU96" s="36">
        <f t="shared" si="106"/>
        <v>0.10554012982627294</v>
      </c>
      <c r="IV96" s="36">
        <f t="shared" si="107"/>
        <v>0</v>
      </c>
      <c r="IW96" s="36">
        <f t="shared" si="108"/>
        <v>0.43774154815954375</v>
      </c>
      <c r="IX96" s="36">
        <f t="shared" si="109"/>
        <v>5.7802709091591312E-2</v>
      </c>
      <c r="IY96" s="36"/>
      <c r="IZ96" s="36">
        <f t="shared" si="110"/>
        <v>0</v>
      </c>
      <c r="JA96" s="36">
        <f t="shared" si="110"/>
        <v>0.50445574274886495</v>
      </c>
      <c r="JB96" s="36">
        <f t="shared" si="110"/>
        <v>0.49554425725113505</v>
      </c>
      <c r="JN96" s="43">
        <f t="shared" si="79"/>
        <v>1988.8959746031474</v>
      </c>
      <c r="JO96" s="1" t="str">
        <f t="shared" si="80"/>
        <v>Medium</v>
      </c>
    </row>
    <row r="97" spans="1:275" x14ac:dyDescent="0.2">
      <c r="A97" s="1" t="s">
        <v>873</v>
      </c>
      <c r="B97" s="1" t="s">
        <v>874</v>
      </c>
      <c r="C97" s="76" t="s">
        <v>1415</v>
      </c>
      <c r="D97" s="24" t="s">
        <v>655</v>
      </c>
      <c r="E97">
        <v>1</v>
      </c>
      <c r="F97" s="46">
        <v>0.35744174069782414</v>
      </c>
      <c r="G97" s="46">
        <v>0.15829792712759108</v>
      </c>
      <c r="H97" s="46">
        <v>0.27</v>
      </c>
      <c r="I97">
        <v>28.8</v>
      </c>
      <c r="J97">
        <v>17.8</v>
      </c>
      <c r="K97" s="1">
        <v>20110</v>
      </c>
      <c r="L97" s="1" t="s">
        <v>607</v>
      </c>
      <c r="M97" s="3">
        <v>13681.340952380933</v>
      </c>
      <c r="N97" s="1">
        <v>27000</v>
      </c>
      <c r="O97" s="1">
        <v>10</v>
      </c>
      <c r="P97" s="1">
        <v>44</v>
      </c>
      <c r="Q97" s="1">
        <v>436</v>
      </c>
      <c r="R97" s="1">
        <v>67</v>
      </c>
      <c r="S97" s="1">
        <v>35</v>
      </c>
      <c r="T97" s="33" t="s">
        <v>935</v>
      </c>
      <c r="U97" s="1">
        <v>35218</v>
      </c>
      <c r="W97" s="1">
        <v>0</v>
      </c>
      <c r="X97" s="1">
        <v>0</v>
      </c>
      <c r="Y97" s="1">
        <v>0</v>
      </c>
      <c r="Z97" s="1">
        <v>0</v>
      </c>
      <c r="AC97" s="1">
        <v>0</v>
      </c>
      <c r="AD97" s="1">
        <v>0</v>
      </c>
      <c r="AE97" s="1">
        <v>0</v>
      </c>
      <c r="AF97" s="1">
        <v>0</v>
      </c>
      <c r="AH97" s="1">
        <v>0</v>
      </c>
      <c r="AI97" s="1">
        <v>0</v>
      </c>
      <c r="AJ97" s="1">
        <v>0</v>
      </c>
      <c r="AK97" s="1">
        <v>0</v>
      </c>
      <c r="AN97" s="1">
        <v>0</v>
      </c>
      <c r="AO97" s="1">
        <v>0</v>
      </c>
      <c r="AP97" s="1">
        <v>0</v>
      </c>
      <c r="AQ97" s="1">
        <v>10013</v>
      </c>
      <c r="AS97" s="1">
        <v>0</v>
      </c>
      <c r="AT97" s="1">
        <v>0</v>
      </c>
      <c r="AU97" s="1">
        <v>0</v>
      </c>
      <c r="AV97" s="1">
        <v>0</v>
      </c>
      <c r="AY97" s="1">
        <v>0</v>
      </c>
      <c r="AZ97" s="1">
        <v>0</v>
      </c>
      <c r="BA97" s="1">
        <v>0</v>
      </c>
      <c r="BB97" s="1">
        <v>0</v>
      </c>
      <c r="BD97" s="1">
        <v>0</v>
      </c>
      <c r="BE97" s="1">
        <v>0</v>
      </c>
      <c r="BF97" s="1">
        <v>0</v>
      </c>
      <c r="BG97" s="1">
        <v>0</v>
      </c>
      <c r="BJ97" s="1">
        <v>0</v>
      </c>
      <c r="BK97" s="1">
        <v>0</v>
      </c>
      <c r="BL97" s="1">
        <v>0</v>
      </c>
      <c r="CI97" s="1">
        <v>45170</v>
      </c>
      <c r="CK97" s="1">
        <v>0</v>
      </c>
      <c r="CL97" s="1">
        <v>0</v>
      </c>
      <c r="CM97" s="1">
        <v>0</v>
      </c>
      <c r="CP97" s="1">
        <v>0</v>
      </c>
      <c r="CQ97" s="1">
        <v>0</v>
      </c>
      <c r="CR97" s="1">
        <v>0</v>
      </c>
      <c r="CS97" s="1">
        <v>0</v>
      </c>
      <c r="DP97" s="1">
        <v>7640</v>
      </c>
      <c r="DR97" s="1">
        <v>0</v>
      </c>
      <c r="DS97" s="1">
        <v>0</v>
      </c>
      <c r="DT97" s="1">
        <v>0</v>
      </c>
      <c r="DW97" s="1">
        <v>0</v>
      </c>
      <c r="DX97" s="1">
        <v>0</v>
      </c>
      <c r="DY97" s="1">
        <v>0</v>
      </c>
      <c r="DZ97" s="1">
        <v>0</v>
      </c>
      <c r="FE97" s="1">
        <v>10728</v>
      </c>
      <c r="FG97" s="1">
        <v>0</v>
      </c>
      <c r="FH97" s="1">
        <v>0</v>
      </c>
      <c r="FI97" s="1">
        <v>0</v>
      </c>
      <c r="FJ97" s="1">
        <v>0</v>
      </c>
      <c r="FM97" s="1">
        <v>0</v>
      </c>
      <c r="FN97" s="1">
        <v>0</v>
      </c>
      <c r="FO97" s="1">
        <v>0</v>
      </c>
      <c r="FP97" s="15">
        <f>AE97+BA97</f>
        <v>0</v>
      </c>
      <c r="FQ97" s="15">
        <f>AP97+BL97+CS97+DZ97+FD97</f>
        <v>0</v>
      </c>
      <c r="FR97" s="15">
        <f>AE97+AP97+BA97+BL97+CS97+DZ97+FD97+FO97</f>
        <v>0</v>
      </c>
      <c r="FT97" s="1" t="s">
        <v>934</v>
      </c>
      <c r="FU97" s="1" t="s">
        <v>1277</v>
      </c>
      <c r="FV97" s="1" t="s">
        <v>888</v>
      </c>
      <c r="FW97" s="1" t="s">
        <v>1279</v>
      </c>
      <c r="GA97" s="1">
        <v>2099</v>
      </c>
      <c r="GB97" s="1">
        <v>2447</v>
      </c>
      <c r="GE97" s="1">
        <v>50639</v>
      </c>
      <c r="GF97" s="1">
        <v>2184</v>
      </c>
      <c r="GG97" s="1">
        <v>7944</v>
      </c>
      <c r="GH97" s="1">
        <v>146</v>
      </c>
      <c r="GJ97" s="1">
        <v>248</v>
      </c>
      <c r="GK97" s="1">
        <v>76</v>
      </c>
      <c r="GL97" s="1">
        <v>216</v>
      </c>
      <c r="GM97" s="1">
        <v>5663</v>
      </c>
      <c r="GP97" s="1">
        <v>3</v>
      </c>
      <c r="GQ97" s="1">
        <v>4</v>
      </c>
      <c r="GR97" s="5"/>
      <c r="GS97" s="5"/>
      <c r="GT97" s="4">
        <v>3</v>
      </c>
      <c r="GU97" s="4">
        <v>3</v>
      </c>
      <c r="GV97" s="1">
        <f>GQ97+GU97</f>
        <v>7</v>
      </c>
      <c r="GX97" s="1">
        <v>7165</v>
      </c>
      <c r="GY97" s="10" t="s">
        <v>1230</v>
      </c>
      <c r="GZ97" s="1">
        <v>7646</v>
      </c>
      <c r="HA97" s="1">
        <v>16413</v>
      </c>
      <c r="HC97" s="1">
        <v>1658</v>
      </c>
      <c r="HE97" s="1">
        <v>9356</v>
      </c>
      <c r="HF97" s="1">
        <v>35075</v>
      </c>
      <c r="HJ97" s="1">
        <v>39</v>
      </c>
      <c r="HL97" s="1">
        <v>55</v>
      </c>
      <c r="HZ97" s="1">
        <v>39</v>
      </c>
      <c r="IA97" s="1">
        <v>925</v>
      </c>
      <c r="IB97" s="1">
        <v>0</v>
      </c>
      <c r="IC97" s="1">
        <v>0</v>
      </c>
      <c r="ID97" s="1">
        <v>0</v>
      </c>
      <c r="IE97" s="1">
        <v>60.5</v>
      </c>
      <c r="IF97" s="1">
        <v>46</v>
      </c>
      <c r="IG97" s="1">
        <v>46</v>
      </c>
      <c r="IH97" s="1">
        <v>4</v>
      </c>
      <c r="II97" s="1">
        <v>0</v>
      </c>
      <c r="IJ97" s="1">
        <v>4</v>
      </c>
      <c r="IK97" s="1">
        <v>0</v>
      </c>
      <c r="IQ97" s="1">
        <v>223762</v>
      </c>
      <c r="IS97" s="36" t="e">
        <f t="shared" si="104"/>
        <v>#DIV/0!</v>
      </c>
      <c r="IT97" s="36" t="e">
        <f t="shared" si="105"/>
        <v>#DIV/0!</v>
      </c>
      <c r="IU97" s="36" t="e">
        <f t="shared" si="106"/>
        <v>#DIV/0!</v>
      </c>
      <c r="IV97" s="36" t="e">
        <f t="shared" si="107"/>
        <v>#DIV/0!</v>
      </c>
      <c r="IW97" s="36" t="e">
        <f t="shared" si="108"/>
        <v>#DIV/0!</v>
      </c>
      <c r="IX97" s="36" t="e">
        <f t="shared" si="109"/>
        <v>#DIV/0!</v>
      </c>
      <c r="IY97" s="36"/>
      <c r="IZ97" s="36" t="e">
        <f t="shared" si="110"/>
        <v>#DIV/0!</v>
      </c>
      <c r="JA97" s="36" t="e">
        <f t="shared" si="110"/>
        <v>#DIV/0!</v>
      </c>
      <c r="JB97" s="36" t="e">
        <f t="shared" si="110"/>
        <v>#DIV/0!</v>
      </c>
      <c r="JN97" s="43">
        <f t="shared" si="79"/>
        <v>1954.4772789115618</v>
      </c>
      <c r="JO97" s="1" t="str">
        <f t="shared" si="80"/>
        <v>Medium</v>
      </c>
    </row>
    <row r="98" spans="1:275" x14ac:dyDescent="0.2">
      <c r="A98" s="1" t="s">
        <v>873</v>
      </c>
      <c r="B98" s="1" t="s">
        <v>874</v>
      </c>
      <c r="C98" s="76" t="s">
        <v>1415</v>
      </c>
      <c r="D98" s="24" t="s">
        <v>655</v>
      </c>
      <c r="E98">
        <v>1</v>
      </c>
      <c r="F98" s="46">
        <v>0.35744174069782414</v>
      </c>
      <c r="G98" s="46">
        <v>0.15829792712759108</v>
      </c>
      <c r="H98" s="46">
        <v>0.27</v>
      </c>
      <c r="I98">
        <v>28.8</v>
      </c>
      <c r="J98">
        <v>17.8</v>
      </c>
      <c r="K98" s="1">
        <v>20120</v>
      </c>
      <c r="L98" s="1" t="s">
        <v>608</v>
      </c>
      <c r="M98" s="3">
        <v>12796.250666666689</v>
      </c>
      <c r="N98" s="10">
        <v>27000</v>
      </c>
      <c r="O98" s="1">
        <v>10</v>
      </c>
      <c r="P98" s="1">
        <v>44</v>
      </c>
      <c r="Q98" s="1">
        <v>436</v>
      </c>
      <c r="R98" s="1">
        <v>67</v>
      </c>
      <c r="S98" s="1">
        <v>35</v>
      </c>
      <c r="T98" s="33" t="s">
        <v>935</v>
      </c>
      <c r="U98" s="1">
        <v>37250</v>
      </c>
      <c r="W98" s="1">
        <v>0</v>
      </c>
      <c r="X98" s="1">
        <v>0</v>
      </c>
      <c r="Y98" s="1">
        <v>0</v>
      </c>
      <c r="Z98" s="1">
        <v>0</v>
      </c>
      <c r="AC98" s="1">
        <v>0</v>
      </c>
      <c r="AD98" s="1">
        <v>0</v>
      </c>
      <c r="AE98" s="1">
        <v>0</v>
      </c>
      <c r="AF98" s="1">
        <v>5000</v>
      </c>
      <c r="AH98" s="1">
        <v>0</v>
      </c>
      <c r="AI98" s="1">
        <v>0</v>
      </c>
      <c r="AJ98" s="1">
        <v>0</v>
      </c>
      <c r="AK98" s="1">
        <v>0</v>
      </c>
      <c r="AN98" s="1">
        <v>0</v>
      </c>
      <c r="AO98" s="1">
        <v>0</v>
      </c>
      <c r="AP98" s="1">
        <v>0</v>
      </c>
      <c r="AQ98" s="1">
        <v>10674</v>
      </c>
      <c r="AS98" s="1">
        <v>0</v>
      </c>
      <c r="AT98" s="1">
        <v>0</v>
      </c>
      <c r="AU98" s="1">
        <v>0</v>
      </c>
      <c r="AV98" s="1">
        <v>0</v>
      </c>
      <c r="AY98" s="1">
        <v>0</v>
      </c>
      <c r="AZ98" s="1">
        <v>0</v>
      </c>
      <c r="BA98" s="1">
        <v>0</v>
      </c>
      <c r="BB98" s="1">
        <v>0</v>
      </c>
      <c r="BD98" s="1">
        <v>0</v>
      </c>
      <c r="BE98" s="1">
        <v>0</v>
      </c>
      <c r="BF98" s="1">
        <v>0</v>
      </c>
      <c r="BG98" s="1">
        <v>0</v>
      </c>
      <c r="BJ98" s="1">
        <v>0</v>
      </c>
      <c r="BK98" s="1">
        <v>0</v>
      </c>
      <c r="BL98" s="1">
        <v>0</v>
      </c>
      <c r="CI98" s="1">
        <v>46368</v>
      </c>
      <c r="CK98" s="1">
        <v>0</v>
      </c>
      <c r="CL98" s="1">
        <v>0</v>
      </c>
      <c r="CM98" s="1">
        <v>0</v>
      </c>
      <c r="CP98" s="1">
        <v>0</v>
      </c>
      <c r="CQ98" s="1">
        <v>0</v>
      </c>
      <c r="CR98" s="1">
        <v>0</v>
      </c>
      <c r="CS98" s="1">
        <v>0</v>
      </c>
      <c r="DP98" s="1">
        <v>7577</v>
      </c>
      <c r="DR98" s="1">
        <v>0</v>
      </c>
      <c r="DS98" s="1">
        <v>0</v>
      </c>
      <c r="DT98" s="1">
        <v>0</v>
      </c>
      <c r="DW98" s="1">
        <v>0</v>
      </c>
      <c r="DX98" s="1">
        <v>0</v>
      </c>
      <c r="DY98" s="1">
        <v>0</v>
      </c>
      <c r="DZ98" s="1">
        <v>0</v>
      </c>
      <c r="FE98" s="1">
        <v>15557</v>
      </c>
      <c r="FG98" s="1">
        <v>0</v>
      </c>
      <c r="FH98" s="1">
        <v>0</v>
      </c>
      <c r="FI98" s="1">
        <v>0</v>
      </c>
      <c r="FJ98" s="1">
        <v>0</v>
      </c>
      <c r="FM98" s="1">
        <v>0</v>
      </c>
      <c r="FN98" s="1">
        <v>0</v>
      </c>
      <c r="FO98" s="1">
        <v>0</v>
      </c>
      <c r="FP98" s="15">
        <f>AE98+BA98</f>
        <v>0</v>
      </c>
      <c r="FQ98" s="15">
        <f>AP98+BL98+CS98+DZ98+FD98</f>
        <v>0</v>
      </c>
      <c r="FR98" s="15">
        <f>AE98+AP98+BA98+BL98+CS98+DZ98+FD98+FO98</f>
        <v>0</v>
      </c>
      <c r="FT98" s="1" t="s">
        <v>934</v>
      </c>
      <c r="FU98" s="1" t="s">
        <v>1277</v>
      </c>
      <c r="FV98" s="1" t="s">
        <v>888</v>
      </c>
      <c r="FW98" s="1" t="s">
        <v>1279</v>
      </c>
      <c r="GA98" s="1">
        <v>1476</v>
      </c>
      <c r="GB98" s="1">
        <v>1649</v>
      </c>
      <c r="GE98" s="1">
        <v>50891</v>
      </c>
      <c r="GF98" s="1">
        <v>4553</v>
      </c>
      <c r="GG98" s="1">
        <v>12592</v>
      </c>
      <c r="GH98" s="1">
        <v>139</v>
      </c>
      <c r="GJ98" s="1" t="s">
        <v>936</v>
      </c>
      <c r="GK98" s="1">
        <v>61</v>
      </c>
      <c r="GL98" s="1">
        <v>130</v>
      </c>
      <c r="GM98" s="1">
        <v>5347</v>
      </c>
      <c r="GP98" s="1">
        <v>3</v>
      </c>
      <c r="GQ98" s="1">
        <v>4</v>
      </c>
      <c r="GR98" s="5"/>
      <c r="GS98" s="5"/>
      <c r="GT98" s="4">
        <v>3</v>
      </c>
      <c r="GU98" s="4">
        <v>3</v>
      </c>
      <c r="GV98" s="1">
        <f>GQ98+GU98</f>
        <v>7</v>
      </c>
      <c r="GX98" s="1">
        <v>10566</v>
      </c>
      <c r="GY98" s="10" t="s">
        <v>1230</v>
      </c>
      <c r="GZ98" s="1">
        <v>5420</v>
      </c>
      <c r="HA98" s="1">
        <v>17567</v>
      </c>
      <c r="HC98" s="1">
        <v>1157</v>
      </c>
      <c r="HE98" s="1">
        <v>5128</v>
      </c>
      <c r="HF98" s="1">
        <v>29272</v>
      </c>
      <c r="HJ98" s="1">
        <v>28</v>
      </c>
      <c r="HL98" s="1">
        <v>36</v>
      </c>
      <c r="HZ98" s="1">
        <v>35</v>
      </c>
      <c r="IA98" s="1">
        <v>1123</v>
      </c>
      <c r="IB98" s="1">
        <v>1</v>
      </c>
      <c r="IC98" s="1">
        <v>1</v>
      </c>
      <c r="ID98" s="1">
        <v>15</v>
      </c>
      <c r="IE98" s="1">
        <v>60.5</v>
      </c>
      <c r="IF98" s="1">
        <v>46</v>
      </c>
      <c r="IG98" s="1">
        <v>46</v>
      </c>
      <c r="IH98" s="1">
        <v>4</v>
      </c>
      <c r="II98" s="1">
        <v>0</v>
      </c>
      <c r="IJ98" s="1">
        <v>4</v>
      </c>
      <c r="IK98" s="1">
        <v>0</v>
      </c>
      <c r="IQ98" s="1">
        <v>169570</v>
      </c>
      <c r="IS98" s="36" t="e">
        <f t="shared" si="104"/>
        <v>#DIV/0!</v>
      </c>
      <c r="IT98" s="36" t="e">
        <f t="shared" si="105"/>
        <v>#DIV/0!</v>
      </c>
      <c r="IU98" s="36" t="e">
        <f t="shared" si="106"/>
        <v>#DIV/0!</v>
      </c>
      <c r="IV98" s="36" t="e">
        <f t="shared" si="107"/>
        <v>#DIV/0!</v>
      </c>
      <c r="IW98" s="36" t="e">
        <f t="shared" si="108"/>
        <v>#DIV/0!</v>
      </c>
      <c r="IX98" s="36" t="e">
        <f t="shared" si="109"/>
        <v>#DIV/0!</v>
      </c>
      <c r="IY98" s="36"/>
      <c r="IZ98" s="36" t="e">
        <f t="shared" si="110"/>
        <v>#DIV/0!</v>
      </c>
      <c r="JA98" s="36" t="e">
        <f t="shared" si="110"/>
        <v>#DIV/0!</v>
      </c>
      <c r="JB98" s="36" t="e">
        <f t="shared" si="110"/>
        <v>#DIV/0!</v>
      </c>
      <c r="JN98" s="43">
        <f t="shared" si="79"/>
        <v>1828.0358095238128</v>
      </c>
      <c r="JO98" s="1" t="str">
        <f t="shared" si="80"/>
        <v>Medium</v>
      </c>
    </row>
    <row r="99" spans="1:275" x14ac:dyDescent="0.2">
      <c r="A99" s="1" t="s">
        <v>873</v>
      </c>
      <c r="B99" s="1" t="s">
        <v>874</v>
      </c>
      <c r="C99" s="76" t="s">
        <v>1415</v>
      </c>
      <c r="D99" s="24" t="s">
        <v>655</v>
      </c>
      <c r="E99">
        <v>1</v>
      </c>
      <c r="F99" s="46">
        <v>0.35744174069782414</v>
      </c>
      <c r="G99" s="46">
        <v>0.15829792712759108</v>
      </c>
      <c r="H99" s="46">
        <v>0.27</v>
      </c>
      <c r="I99">
        <v>28.8</v>
      </c>
      <c r="J99">
        <v>17.8</v>
      </c>
      <c r="K99" s="1">
        <v>20130</v>
      </c>
      <c r="L99" s="1" t="s">
        <v>609</v>
      </c>
      <c r="M99" s="3">
        <v>13576.239047619072</v>
      </c>
      <c r="N99" s="2">
        <v>55019</v>
      </c>
      <c r="O99" s="1">
        <v>12</v>
      </c>
      <c r="P99" s="1">
        <v>82</v>
      </c>
      <c r="Q99" s="1">
        <v>501</v>
      </c>
      <c r="R99" s="1">
        <v>18</v>
      </c>
      <c r="S99" s="1">
        <v>101</v>
      </c>
      <c r="T99" s="33"/>
      <c r="U99" s="3">
        <v>41936</v>
      </c>
      <c r="V99" s="3"/>
      <c r="W99" s="3">
        <v>0</v>
      </c>
      <c r="X99" s="1">
        <v>0</v>
      </c>
      <c r="AA99" s="1">
        <v>0</v>
      </c>
      <c r="AB99" s="1">
        <v>0</v>
      </c>
      <c r="AC99" s="1">
        <v>0</v>
      </c>
      <c r="AD99" s="1">
        <v>0</v>
      </c>
      <c r="AE99" s="2">
        <f>SUM(U99:AD99)</f>
        <v>41936</v>
      </c>
      <c r="AF99" s="1">
        <v>0</v>
      </c>
      <c r="AH99" s="1">
        <v>0</v>
      </c>
      <c r="AI99" s="1">
        <v>0</v>
      </c>
      <c r="AL99" s="1">
        <v>0</v>
      </c>
      <c r="AM99" s="1">
        <v>0</v>
      </c>
      <c r="AN99" s="1">
        <v>0</v>
      </c>
      <c r="AO99" s="1">
        <v>0</v>
      </c>
      <c r="AP99" s="1">
        <f>SUM(AF99:AO99)</f>
        <v>0</v>
      </c>
      <c r="AQ99" s="2">
        <v>10849</v>
      </c>
      <c r="AR99" s="2"/>
      <c r="AS99" s="1">
        <v>0</v>
      </c>
      <c r="AT99" s="1">
        <v>0</v>
      </c>
      <c r="AW99" s="1">
        <v>0</v>
      </c>
      <c r="AX99" s="1">
        <v>0</v>
      </c>
      <c r="AY99" s="1">
        <v>0</v>
      </c>
      <c r="AZ99" s="1">
        <v>0</v>
      </c>
      <c r="BA99" s="1">
        <f>SUM(AQ99:AZ99)</f>
        <v>10849</v>
      </c>
      <c r="BB99" s="1">
        <v>0</v>
      </c>
      <c r="BD99" s="1">
        <v>0</v>
      </c>
      <c r="BE99" s="1">
        <v>0</v>
      </c>
      <c r="BH99" s="1">
        <v>0</v>
      </c>
      <c r="BI99" s="1">
        <v>0</v>
      </c>
      <c r="BJ99" s="1">
        <v>0</v>
      </c>
      <c r="BK99" s="1">
        <v>0</v>
      </c>
      <c r="BL99" s="1">
        <f>SUM(BB99:BK99)</f>
        <v>0</v>
      </c>
      <c r="CI99" s="2">
        <v>42051</v>
      </c>
      <c r="CJ99" s="2"/>
      <c r="CK99" s="1">
        <v>0</v>
      </c>
      <c r="CL99" s="1">
        <v>0</v>
      </c>
      <c r="CN99" s="1">
        <v>0</v>
      </c>
      <c r="CO99" s="1">
        <v>0</v>
      </c>
      <c r="CP99" s="1">
        <v>0</v>
      </c>
      <c r="CQ99" s="1">
        <v>0</v>
      </c>
      <c r="CR99" s="1">
        <v>0</v>
      </c>
      <c r="CS99" s="1">
        <f>SUM(CI99:CR99)</f>
        <v>42051</v>
      </c>
      <c r="DP99" s="2">
        <v>20018</v>
      </c>
      <c r="DQ99" s="2"/>
      <c r="DR99" s="1">
        <v>0</v>
      </c>
      <c r="DS99" s="1">
        <v>0</v>
      </c>
      <c r="DU99" s="1">
        <v>0</v>
      </c>
      <c r="DV99" s="1">
        <v>0</v>
      </c>
      <c r="DX99" s="1">
        <v>0</v>
      </c>
      <c r="DY99" s="1">
        <v>0</v>
      </c>
      <c r="DZ99" s="2">
        <f>SUM(DP99:DY99)</f>
        <v>20018</v>
      </c>
      <c r="EA99" s="2"/>
      <c r="EB99" s="2"/>
      <c r="EC99" s="2"/>
      <c r="ED99" s="2"/>
      <c r="EE99" s="2"/>
      <c r="EF99" s="2"/>
      <c r="EG99" s="2"/>
      <c r="EH99" s="2"/>
      <c r="EI99" s="2"/>
      <c r="EJ99" s="2"/>
      <c r="EK99" s="2"/>
      <c r="EL99" s="2"/>
      <c r="EM99" s="2"/>
      <c r="EN99" s="2"/>
      <c r="EO99" s="2"/>
      <c r="EP99" s="2"/>
      <c r="EQ99" s="2"/>
      <c r="ER99" s="2"/>
      <c r="ES99" s="2"/>
      <c r="ET99" s="2"/>
      <c r="EU99" s="1">
        <v>0</v>
      </c>
      <c r="EW99" s="1">
        <v>0</v>
      </c>
      <c r="EX99" s="1">
        <v>0</v>
      </c>
      <c r="EZ99" s="1">
        <v>0</v>
      </c>
      <c r="FB99" s="1">
        <v>0</v>
      </c>
      <c r="FC99" s="1">
        <v>0</v>
      </c>
      <c r="FD99" s="1">
        <f>SUM(EU99:FC99)</f>
        <v>0</v>
      </c>
      <c r="FE99" s="1">
        <v>0</v>
      </c>
      <c r="FG99" s="1">
        <v>0</v>
      </c>
      <c r="FH99" s="1">
        <v>0</v>
      </c>
      <c r="FK99" s="1">
        <v>0</v>
      </c>
      <c r="FL99" s="1">
        <v>0</v>
      </c>
      <c r="FM99" s="1">
        <v>0</v>
      </c>
      <c r="FN99" s="1">
        <v>0</v>
      </c>
      <c r="FO99" s="1">
        <f>SUM(FE99:FN99)</f>
        <v>0</v>
      </c>
      <c r="FP99" s="15">
        <f>AE99+BA99</f>
        <v>52785</v>
      </c>
      <c r="FQ99" s="15">
        <f>AP99+BL99+CS99+DZ99+FD99</f>
        <v>62069</v>
      </c>
      <c r="FR99" s="15">
        <f>AE99+AP99+BA99+BL99+CS99+DZ99+FD99+FO99</f>
        <v>114854</v>
      </c>
      <c r="FS99" s="1" t="s">
        <v>1276</v>
      </c>
      <c r="FT99" s="1" t="s">
        <v>1342</v>
      </c>
      <c r="FU99" s="1" t="s">
        <v>1281</v>
      </c>
      <c r="FW99" s="5" t="s">
        <v>1279</v>
      </c>
      <c r="FX99" s="5"/>
      <c r="FY99" s="5"/>
      <c r="FZ99" s="5"/>
      <c r="GA99" s="1">
        <v>1181</v>
      </c>
      <c r="GB99" s="1">
        <v>1350</v>
      </c>
      <c r="GE99" s="2">
        <v>51151</v>
      </c>
      <c r="GG99" s="1">
        <v>7600</v>
      </c>
      <c r="GH99" s="1">
        <v>121</v>
      </c>
      <c r="GJ99" s="1">
        <v>248</v>
      </c>
      <c r="GK99" s="1">
        <v>45</v>
      </c>
      <c r="GL99" s="1">
        <v>50</v>
      </c>
      <c r="GM99" s="1">
        <v>4886</v>
      </c>
      <c r="GP99" s="1">
        <v>11</v>
      </c>
      <c r="GQ99" s="1">
        <v>6.5</v>
      </c>
      <c r="GR99" s="5">
        <v>0</v>
      </c>
      <c r="GS99" s="5">
        <v>3</v>
      </c>
      <c r="GT99" s="4">
        <v>3</v>
      </c>
      <c r="GU99" s="1">
        <v>3</v>
      </c>
      <c r="GV99" s="1">
        <f>GQ99+GU99</f>
        <v>9.5</v>
      </c>
      <c r="GW99" s="1">
        <v>11.5</v>
      </c>
      <c r="GX99" s="2">
        <v>11520</v>
      </c>
      <c r="GY99" s="1" t="s">
        <v>1230</v>
      </c>
      <c r="GZ99" s="1">
        <v>5454</v>
      </c>
      <c r="HA99" s="2">
        <v>17906</v>
      </c>
      <c r="HC99" s="1">
        <v>945</v>
      </c>
      <c r="HD99" s="1">
        <v>8</v>
      </c>
      <c r="HF99" s="1">
        <v>24314</v>
      </c>
      <c r="HI99" s="1">
        <v>19</v>
      </c>
      <c r="HJ99" s="1">
        <v>19</v>
      </c>
      <c r="HL99" s="1">
        <v>42</v>
      </c>
      <c r="HM99" s="1" t="s">
        <v>1277</v>
      </c>
      <c r="HX99" s="1" t="s">
        <v>1277</v>
      </c>
      <c r="HZ99" s="1">
        <v>26</v>
      </c>
      <c r="IA99" s="1">
        <v>624</v>
      </c>
      <c r="IB99" s="1">
        <v>1</v>
      </c>
      <c r="IC99" s="1">
        <v>2</v>
      </c>
      <c r="ID99" s="1">
        <v>37</v>
      </c>
      <c r="IE99" s="1">
        <v>56.5</v>
      </c>
      <c r="IF99" s="1">
        <v>48</v>
      </c>
      <c r="IG99" s="1">
        <v>48</v>
      </c>
      <c r="IH99" s="1">
        <v>0</v>
      </c>
      <c r="II99" s="1">
        <v>0</v>
      </c>
      <c r="IJ99" s="1">
        <v>0</v>
      </c>
      <c r="IK99" s="1">
        <v>0</v>
      </c>
      <c r="IL99" s="1" t="s">
        <v>1277</v>
      </c>
      <c r="IO99" s="1" t="s">
        <v>1277</v>
      </c>
      <c r="IP99" s="1" t="s">
        <v>1281</v>
      </c>
      <c r="IQ99" s="2">
        <v>150188</v>
      </c>
      <c r="IS99" s="36">
        <f t="shared" si="104"/>
        <v>0.36512441882738084</v>
      </c>
      <c r="IT99" s="36">
        <f t="shared" si="105"/>
        <v>0</v>
      </c>
      <c r="IU99" s="36">
        <f t="shared" si="106"/>
        <v>9.4459052362129314E-2</v>
      </c>
      <c r="IV99" s="36">
        <f t="shared" si="107"/>
        <v>0</v>
      </c>
      <c r="IW99" s="36">
        <f t="shared" si="108"/>
        <v>0.36612569000644296</v>
      </c>
      <c r="IX99" s="36">
        <f t="shared" si="109"/>
        <v>0.17429083880404689</v>
      </c>
      <c r="IY99" s="36"/>
      <c r="IZ99" s="36">
        <f t="shared" si="110"/>
        <v>0</v>
      </c>
      <c r="JA99" s="36">
        <f t="shared" si="110"/>
        <v>0.45958347118951015</v>
      </c>
      <c r="JB99" s="36">
        <f t="shared" si="110"/>
        <v>0.54041652881048985</v>
      </c>
      <c r="JN99" s="43">
        <f t="shared" si="79"/>
        <v>1429.0777944862182</v>
      </c>
      <c r="JO99" s="1" t="str">
        <f t="shared" si="80"/>
        <v>Medium</v>
      </c>
    </row>
    <row r="100" spans="1:275" x14ac:dyDescent="0.2">
      <c r="A100" s="1" t="s">
        <v>873</v>
      </c>
      <c r="B100" s="1" t="s">
        <v>874</v>
      </c>
      <c r="C100" s="76" t="s">
        <v>1415</v>
      </c>
      <c r="D100" s="24" t="s">
        <v>655</v>
      </c>
      <c r="E100">
        <v>1</v>
      </c>
      <c r="F100" s="46">
        <v>0.35744174069782414</v>
      </c>
      <c r="G100" s="46">
        <v>0.15829792712759108</v>
      </c>
      <c r="H100" s="46">
        <v>0.27</v>
      </c>
      <c r="I100">
        <v>28.8</v>
      </c>
      <c r="J100">
        <v>17.8</v>
      </c>
      <c r="K100" s="42">
        <v>20140</v>
      </c>
      <c r="L100" s="54" t="s">
        <v>345</v>
      </c>
      <c r="M100" s="55">
        <v>14914.487619047646</v>
      </c>
      <c r="N100" s="46">
        <v>57769</v>
      </c>
      <c r="O100">
        <v>12</v>
      </c>
      <c r="P100">
        <v>76</v>
      </c>
      <c r="Q100">
        <v>303</v>
      </c>
      <c r="R100">
        <v>18</v>
      </c>
      <c r="S100">
        <v>106</v>
      </c>
      <c r="T100"/>
      <c r="U100" s="46">
        <v>46652</v>
      </c>
      <c r="V100" s="46"/>
      <c r="W100" s="46"/>
      <c r="X100" s="46"/>
      <c r="Y100" s="46"/>
      <c r="Z100" s="46"/>
      <c r="AA100" s="46"/>
      <c r="AB100" s="46"/>
      <c r="AC100" s="46">
        <v>14748</v>
      </c>
      <c r="AD100" s="46"/>
      <c r="AE100" s="46">
        <f>IF(SUM(U100:AD100)&gt;0,SUM(U100:AD100),)</f>
        <v>61400</v>
      </c>
      <c r="AF100" s="46">
        <v>2755</v>
      </c>
      <c r="AG100" s="46"/>
      <c r="AH100" s="46"/>
      <c r="AI100" s="46"/>
      <c r="AJ100" s="46"/>
      <c r="AK100" s="46"/>
      <c r="AL100" s="46"/>
      <c r="AM100" s="46"/>
      <c r="AN100" s="46"/>
      <c r="AO100" s="46"/>
      <c r="AP100" s="46">
        <f>SUM(AF100:AO100)</f>
        <v>2755</v>
      </c>
      <c r="AQ100" s="46">
        <v>8979</v>
      </c>
      <c r="AR100" s="46"/>
      <c r="AS100" s="46"/>
      <c r="AT100" s="46"/>
      <c r="AU100" s="46"/>
      <c r="AV100" s="46"/>
      <c r="AW100" s="46"/>
      <c r="AX100" s="46"/>
      <c r="AY100" s="46"/>
      <c r="AZ100" s="46"/>
      <c r="BA100" s="46">
        <f>SUM(AQ100:AZ100)</f>
        <v>8979</v>
      </c>
      <c r="BB100" s="47">
        <v>0</v>
      </c>
      <c r="BC100" s="47"/>
      <c r="BD100" s="47"/>
      <c r="BE100" s="47"/>
      <c r="BF100" s="47"/>
      <c r="BG100" s="47"/>
      <c r="BH100" s="47"/>
      <c r="BI100" s="47"/>
      <c r="BJ100" s="47"/>
      <c r="BK100" s="47"/>
      <c r="BL100" s="47">
        <f>IF(SUM(BB100:BK100)&gt;=0,SUM(BB100:BK100),"")</f>
        <v>0</v>
      </c>
      <c r="BM100" s="46">
        <v>45295</v>
      </c>
      <c r="BN100" s="47"/>
      <c r="BO100" s="46"/>
      <c r="BP100" s="46"/>
      <c r="BQ100" s="46"/>
      <c r="BR100" s="46"/>
      <c r="BS100" s="46"/>
      <c r="BT100" s="46"/>
      <c r="BU100" s="46"/>
      <c r="BV100" s="46"/>
      <c r="BW100" s="46">
        <f>SUM(BM100:BV100)</f>
        <v>45295</v>
      </c>
      <c r="BX100" s="46">
        <v>0</v>
      </c>
      <c r="BY100" s="47"/>
      <c r="BZ100" s="47"/>
      <c r="CA100" s="48"/>
      <c r="CB100" s="48"/>
      <c r="CC100" s="46"/>
      <c r="CD100" s="47"/>
      <c r="CE100" s="46"/>
      <c r="CF100" s="48"/>
      <c r="CG100" s="47"/>
      <c r="CH100" s="47">
        <f>SUM(BX100:CG100)</f>
        <v>0</v>
      </c>
      <c r="CI100" s="47">
        <f t="shared" ref="CI100:CS100" si="111">BM100+BX100</f>
        <v>45295</v>
      </c>
      <c r="CJ100" s="47">
        <f t="shared" si="111"/>
        <v>0</v>
      </c>
      <c r="CK100" s="47">
        <f t="shared" si="111"/>
        <v>0</v>
      </c>
      <c r="CL100" s="47">
        <f t="shared" si="111"/>
        <v>0</v>
      </c>
      <c r="CM100" s="47">
        <f t="shared" si="111"/>
        <v>0</v>
      </c>
      <c r="CN100" s="47">
        <f t="shared" si="111"/>
        <v>0</v>
      </c>
      <c r="CO100" s="47">
        <f t="shared" si="111"/>
        <v>0</v>
      </c>
      <c r="CP100" s="47">
        <f t="shared" si="111"/>
        <v>0</v>
      </c>
      <c r="CQ100" s="47">
        <f t="shared" si="111"/>
        <v>0</v>
      </c>
      <c r="CR100" s="47">
        <f t="shared" si="111"/>
        <v>0</v>
      </c>
      <c r="CS100" s="47">
        <f t="shared" si="111"/>
        <v>45295</v>
      </c>
      <c r="CT100" s="48">
        <v>0</v>
      </c>
      <c r="CU100" s="46"/>
      <c r="CV100" s="46"/>
      <c r="CW100" s="47"/>
      <c r="CX100" s="47"/>
      <c r="CY100" s="47"/>
      <c r="CZ100" s="47"/>
      <c r="DA100" s="46"/>
      <c r="DB100" s="47"/>
      <c r="DC100" s="47"/>
      <c r="DD100" s="47">
        <f>SUM(CT100:DC100)</f>
        <v>0</v>
      </c>
      <c r="DE100" s="48">
        <v>6205</v>
      </c>
      <c r="DF100" s="48"/>
      <c r="DG100" s="48"/>
      <c r="DH100" s="48"/>
      <c r="DI100" s="48"/>
      <c r="DJ100" s="48"/>
      <c r="DK100" s="48"/>
      <c r="DL100" s="48"/>
      <c r="DM100" s="48">
        <v>9705</v>
      </c>
      <c r="DN100" s="48"/>
      <c r="DO100" s="48">
        <f>SUM(DE100:DN100)</f>
        <v>15910</v>
      </c>
      <c r="DP100" s="48">
        <f t="shared" ref="DP100:DZ100" si="112">CT100+DE100</f>
        <v>6205</v>
      </c>
      <c r="DQ100" s="48">
        <f t="shared" si="112"/>
        <v>0</v>
      </c>
      <c r="DR100" s="48">
        <f t="shared" si="112"/>
        <v>0</v>
      </c>
      <c r="DS100" s="48">
        <f t="shared" si="112"/>
        <v>0</v>
      </c>
      <c r="DT100" s="48">
        <f t="shared" si="112"/>
        <v>0</v>
      </c>
      <c r="DU100" s="48">
        <f t="shared" si="112"/>
        <v>0</v>
      </c>
      <c r="DV100" s="48">
        <f t="shared" si="112"/>
        <v>0</v>
      </c>
      <c r="DW100" s="48">
        <f t="shared" si="112"/>
        <v>0</v>
      </c>
      <c r="DX100" s="48">
        <f t="shared" si="112"/>
        <v>9705</v>
      </c>
      <c r="DY100" s="48">
        <f t="shared" si="112"/>
        <v>0</v>
      </c>
      <c r="DZ100" s="48">
        <f t="shared" si="112"/>
        <v>15910</v>
      </c>
      <c r="EA100" s="48">
        <v>0</v>
      </c>
      <c r="EB100" s="48"/>
      <c r="EC100" s="48"/>
      <c r="ED100" s="48"/>
      <c r="EE100" s="48"/>
      <c r="EF100" s="48"/>
      <c r="EG100" s="46"/>
      <c r="EH100" s="48"/>
      <c r="EI100" s="48"/>
      <c r="EJ100" s="48">
        <f>SUM(EA100:EI100)</f>
        <v>0</v>
      </c>
      <c r="EK100" s="48">
        <v>0</v>
      </c>
      <c r="EL100"/>
      <c r="EM100" s="48"/>
      <c r="EN100" s="48"/>
      <c r="EO100" s="46"/>
      <c r="EP100" s="48"/>
      <c r="EQ100" s="48"/>
      <c r="ER100" s="48"/>
      <c r="ES100" s="48"/>
      <c r="ET100" s="48">
        <f>SUM(EK100:ES100)</f>
        <v>0</v>
      </c>
      <c r="EU100" s="48">
        <f t="shared" ref="EU100:FD100" si="113">EA100+EK100</f>
        <v>0</v>
      </c>
      <c r="EV100" s="48">
        <f t="shared" si="113"/>
        <v>0</v>
      </c>
      <c r="EW100" s="48">
        <f t="shared" si="113"/>
        <v>0</v>
      </c>
      <c r="EX100" s="48">
        <f t="shared" si="113"/>
        <v>0</v>
      </c>
      <c r="EY100" s="48">
        <f t="shared" si="113"/>
        <v>0</v>
      </c>
      <c r="EZ100" s="48">
        <f t="shared" si="113"/>
        <v>0</v>
      </c>
      <c r="FA100" s="48">
        <f t="shared" si="113"/>
        <v>0</v>
      </c>
      <c r="FB100" s="48">
        <f t="shared" si="113"/>
        <v>0</v>
      </c>
      <c r="FC100" s="48">
        <f t="shared" si="113"/>
        <v>0</v>
      </c>
      <c r="FD100" s="48">
        <f t="shared" si="113"/>
        <v>0</v>
      </c>
      <c r="FE100" s="48">
        <v>0</v>
      </c>
      <c r="FF100" s="48"/>
      <c r="FG100" s="46"/>
      <c r="FH100" s="48"/>
      <c r="FI100" s="48"/>
      <c r="FJ100" s="48"/>
      <c r="FK100" s="48"/>
      <c r="FL100" s="48"/>
      <c r="FM100" s="48"/>
      <c r="FN100"/>
      <c r="FO100" s="48">
        <f>SUM(FE100:FN100)</f>
        <v>0</v>
      </c>
      <c r="FP100" s="46">
        <f>AE100+BA100</f>
        <v>70379</v>
      </c>
      <c r="FQ100" s="46">
        <f>AP100+BL100+CS100+DZ100+FD100</f>
        <v>63960</v>
      </c>
      <c r="FR100" s="46">
        <f>FP100+FQ100+FO100</f>
        <v>134339</v>
      </c>
      <c r="FS100" t="s">
        <v>1276</v>
      </c>
      <c r="FT100" t="s">
        <v>1336</v>
      </c>
      <c r="FU100" t="s">
        <v>1281</v>
      </c>
      <c r="FV100"/>
      <c r="FW100" t="s">
        <v>1279</v>
      </c>
      <c r="FX100"/>
      <c r="FY100"/>
      <c r="FZ100"/>
      <c r="GA100">
        <v>2178</v>
      </c>
      <c r="GB100">
        <v>2334</v>
      </c>
      <c r="GC100"/>
      <c r="GD100"/>
      <c r="GE100" s="49">
        <v>50724</v>
      </c>
      <c r="GF100" s="47">
        <v>121052</v>
      </c>
      <c r="GG100" s="49">
        <v>133052</v>
      </c>
      <c r="GH100">
        <v>55</v>
      </c>
      <c r="GI100"/>
      <c r="GJ100">
        <v>248</v>
      </c>
      <c r="GK100">
        <v>144</v>
      </c>
      <c r="GL100">
        <v>183</v>
      </c>
      <c r="GM100">
        <v>4621</v>
      </c>
      <c r="GN100" t="s">
        <v>1277</v>
      </c>
      <c r="GO100"/>
      <c r="GP100">
        <v>2</v>
      </c>
      <c r="GQ100">
        <v>3.3</v>
      </c>
      <c r="GR100"/>
      <c r="GS100">
        <v>7</v>
      </c>
      <c r="GT100">
        <f>GR100+GS100</f>
        <v>7</v>
      </c>
      <c r="GU100">
        <v>4.5</v>
      </c>
      <c r="GV100">
        <f>GQ100+GU100</f>
        <v>7.8</v>
      </c>
      <c r="GW100">
        <v>5.35</v>
      </c>
      <c r="GX100" s="49">
        <v>12972</v>
      </c>
      <c r="GY100" s="49" t="s">
        <v>1150</v>
      </c>
      <c r="GZ100">
        <v>5082</v>
      </c>
      <c r="HA100" s="49">
        <v>21274</v>
      </c>
      <c r="HB100"/>
      <c r="HC100">
        <v>758</v>
      </c>
      <c r="HD100">
        <v>2</v>
      </c>
      <c r="HE100"/>
      <c r="HF100" s="49">
        <v>27116</v>
      </c>
      <c r="HG100"/>
      <c r="HH100">
        <v>12</v>
      </c>
      <c r="HI100"/>
      <c r="HJ100">
        <v>11</v>
      </c>
      <c r="HK100"/>
      <c r="HL100">
        <v>48</v>
      </c>
      <c r="HM100" t="s">
        <v>1277</v>
      </c>
      <c r="HN100"/>
      <c r="HO100"/>
      <c r="HP100"/>
      <c r="HQ100"/>
      <c r="HR100"/>
      <c r="HS100"/>
      <c r="HT100"/>
      <c r="HU100"/>
      <c r="HV100"/>
      <c r="HW100"/>
      <c r="HX100" t="s">
        <v>1277</v>
      </c>
      <c r="HY100"/>
      <c r="HZ100">
        <v>32</v>
      </c>
      <c r="IA100">
        <v>902</v>
      </c>
      <c r="IB100">
        <v>1</v>
      </c>
      <c r="IC100">
        <v>2</v>
      </c>
      <c r="ID100">
        <v>30</v>
      </c>
      <c r="IE100">
        <v>56.5</v>
      </c>
      <c r="IF100">
        <v>48</v>
      </c>
      <c r="IG100">
        <v>48</v>
      </c>
      <c r="IH100">
        <v>0</v>
      </c>
      <c r="II100">
        <v>0</v>
      </c>
      <c r="IJ100">
        <v>0</v>
      </c>
      <c r="IK100">
        <v>0</v>
      </c>
      <c r="IL100" t="s">
        <v>1277</v>
      </c>
      <c r="IM100"/>
      <c r="IN100" t="s">
        <v>1277</v>
      </c>
      <c r="IO100" t="s">
        <v>1277</v>
      </c>
      <c r="IP100" t="s">
        <v>1281</v>
      </c>
      <c r="IQ100" s="49">
        <v>89824</v>
      </c>
      <c r="IR100">
        <v>154</v>
      </c>
      <c r="IS100" s="36">
        <f>AE100/FR100</f>
        <v>0.45705268015989398</v>
      </c>
      <c r="IT100" s="36">
        <f>AP100/FR100</f>
        <v>2.0507819769389382E-2</v>
      </c>
      <c r="IU100" s="36">
        <f>BA100/FR100</f>
        <v>6.6838371582340197E-2</v>
      </c>
      <c r="IV100" s="50">
        <f>BL100/FR100</f>
        <v>0</v>
      </c>
      <c r="IW100" s="36">
        <f>CS100/FR100</f>
        <v>0.33716939980199345</v>
      </c>
      <c r="IX100" s="36">
        <f>DZ100/FR100</f>
        <v>0.11843172868638295</v>
      </c>
      <c r="IY100" s="36">
        <f>FD100/FR100</f>
        <v>0</v>
      </c>
      <c r="IZ100" s="36">
        <f>FO100/FR100</f>
        <v>0</v>
      </c>
      <c r="JA100" s="36">
        <f>FP100/FR100</f>
        <v>0.52389105174223416</v>
      </c>
      <c r="JB100" s="36">
        <f>FQ100/FR100</f>
        <v>0.47610894825776578</v>
      </c>
      <c r="JC100" s="46">
        <v>92.89</v>
      </c>
      <c r="JD100" t="s">
        <v>1277</v>
      </c>
      <c r="JE100"/>
      <c r="JF100"/>
      <c r="JG100"/>
      <c r="JH100"/>
      <c r="JI100"/>
      <c r="JJ100"/>
      <c r="JK100"/>
      <c r="JL100"/>
      <c r="JM100"/>
      <c r="JN100" s="93">
        <f t="shared" si="79"/>
        <v>1912.1137973138009</v>
      </c>
      <c r="JO100" s="1" t="str">
        <f t="shared" si="80"/>
        <v>Medium</v>
      </c>
    </row>
    <row r="101" spans="1:275" x14ac:dyDescent="0.2">
      <c r="A101" s="1" t="s">
        <v>877</v>
      </c>
      <c r="B101" s="24" t="s">
        <v>878</v>
      </c>
      <c r="C101" s="76" t="s">
        <v>1416</v>
      </c>
      <c r="D101" s="24" t="s">
        <v>655</v>
      </c>
      <c r="E101">
        <v>4</v>
      </c>
      <c r="F101" s="46">
        <v>0.66929677482986483</v>
      </c>
      <c r="G101" s="46">
        <v>0.40924483019364172</v>
      </c>
      <c r="H101" s="46">
        <v>0.15</v>
      </c>
      <c r="I101">
        <v>28.6</v>
      </c>
      <c r="J101">
        <v>11</v>
      </c>
      <c r="K101" s="24">
        <v>20060</v>
      </c>
      <c r="L101" s="24" t="s">
        <v>602</v>
      </c>
      <c r="M101" s="37">
        <v>18626.147428571447</v>
      </c>
      <c r="N101" s="25"/>
      <c r="O101" s="26"/>
      <c r="P101" s="26"/>
      <c r="Q101" s="26"/>
      <c r="R101" s="26"/>
      <c r="S101" s="26"/>
      <c r="T101" s="31"/>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6"/>
      <c r="FT101" s="26"/>
      <c r="FU101" s="26"/>
      <c r="FV101" s="26"/>
      <c r="GA101" s="25"/>
      <c r="GB101" s="25"/>
      <c r="GC101" s="25"/>
      <c r="GD101" s="25"/>
      <c r="GE101" s="25"/>
      <c r="GF101" s="25"/>
      <c r="GG101" s="25"/>
      <c r="GH101" s="25"/>
      <c r="GI101" s="25"/>
      <c r="GJ101" s="25"/>
      <c r="GK101" s="25"/>
      <c r="GL101" s="25"/>
      <c r="GM101" s="25"/>
      <c r="GN101" s="25"/>
      <c r="GO101" s="25"/>
      <c r="GP101" s="25"/>
      <c r="GQ101" s="25"/>
      <c r="GR101" s="27"/>
      <c r="GS101" s="27"/>
      <c r="GT101" s="28"/>
      <c r="GU101" s="28"/>
      <c r="GV101" s="25"/>
      <c r="GW101" s="25"/>
      <c r="GX101" s="25"/>
      <c r="GY101" s="26"/>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36" t="e">
        <f t="shared" ref="IS101:IS108" si="114">AE101/$FR101</f>
        <v>#DIV/0!</v>
      </c>
      <c r="IT101" s="36" t="e">
        <f t="shared" ref="IT101:IT108" si="115">AP101/$FR101</f>
        <v>#DIV/0!</v>
      </c>
      <c r="IU101" s="36" t="e">
        <f t="shared" ref="IU101:IU108" si="116">BA101/$FR101</f>
        <v>#DIV/0!</v>
      </c>
      <c r="IV101" s="36" t="e">
        <f t="shared" ref="IV101:IV108" si="117">BL101/$FR101</f>
        <v>#DIV/0!</v>
      </c>
      <c r="IW101" s="36" t="e">
        <f t="shared" ref="IW101:IW108" si="118">CS101/$FR101</f>
        <v>#DIV/0!</v>
      </c>
      <c r="IX101" s="36" t="e">
        <f t="shared" ref="IX101:IX108" si="119">DZ101/$FR101</f>
        <v>#DIV/0!</v>
      </c>
      <c r="IY101" s="36"/>
      <c r="IZ101" s="36" t="e">
        <f t="shared" ref="IZ101:JB108" si="120">FO101/$FR101</f>
        <v>#DIV/0!</v>
      </c>
      <c r="JA101" s="36" t="e">
        <f t="shared" si="120"/>
        <v>#DIV/0!</v>
      </c>
      <c r="JB101" s="36" t="e">
        <f t="shared" si="120"/>
        <v>#DIV/0!</v>
      </c>
      <c r="JN101" s="43" t="e">
        <f t="shared" si="79"/>
        <v>#DIV/0!</v>
      </c>
      <c r="JO101" s="1" t="str">
        <f t="shared" si="80"/>
        <v>Medium</v>
      </c>
    </row>
    <row r="102" spans="1:275" x14ac:dyDescent="0.2">
      <c r="A102" s="1" t="s">
        <v>877</v>
      </c>
      <c r="B102" s="24" t="s">
        <v>878</v>
      </c>
      <c r="C102" s="76" t="s">
        <v>1416</v>
      </c>
      <c r="D102" s="24" t="s">
        <v>655</v>
      </c>
      <c r="E102">
        <v>4</v>
      </c>
      <c r="F102" s="46">
        <v>0.66929677482986483</v>
      </c>
      <c r="G102" s="46">
        <v>0.40924483019364172</v>
      </c>
      <c r="H102" s="46">
        <v>0.15</v>
      </c>
      <c r="I102">
        <v>28.6</v>
      </c>
      <c r="J102">
        <v>11</v>
      </c>
      <c r="K102" s="24">
        <v>20070</v>
      </c>
      <c r="L102" s="24" t="s">
        <v>603</v>
      </c>
      <c r="M102" s="34">
        <v>18052.789904761914</v>
      </c>
      <c r="N102" s="25"/>
      <c r="O102" s="26"/>
      <c r="P102" s="26"/>
      <c r="Q102" s="26"/>
      <c r="R102" s="26"/>
      <c r="S102" s="26"/>
      <c r="T102" s="31"/>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6"/>
      <c r="FT102" s="26"/>
      <c r="FU102" s="26"/>
      <c r="FV102" s="26"/>
      <c r="FX102" s="26"/>
      <c r="FY102" s="26"/>
      <c r="FZ102" s="26"/>
      <c r="GA102" s="25"/>
      <c r="GB102" s="25"/>
      <c r="GC102" s="25"/>
      <c r="GD102" s="25"/>
      <c r="GE102" s="25"/>
      <c r="GF102" s="25"/>
      <c r="GG102" s="25"/>
      <c r="GH102" s="25"/>
      <c r="GI102" s="25"/>
      <c r="GJ102" s="25"/>
      <c r="GK102" s="25"/>
      <c r="GL102" s="25"/>
      <c r="GM102" s="25"/>
      <c r="GN102" s="25"/>
      <c r="GO102" s="25"/>
      <c r="GP102" s="25"/>
      <c r="GQ102" s="25"/>
      <c r="GR102" s="27"/>
      <c r="GS102" s="27"/>
      <c r="GT102" s="28"/>
      <c r="GU102" s="28"/>
      <c r="GV102" s="25"/>
      <c r="GW102" s="25"/>
      <c r="GX102" s="25"/>
      <c r="GY102" s="26"/>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36" t="e">
        <f t="shared" si="114"/>
        <v>#DIV/0!</v>
      </c>
      <c r="IT102" s="36" t="e">
        <f t="shared" si="115"/>
        <v>#DIV/0!</v>
      </c>
      <c r="IU102" s="36" t="e">
        <f t="shared" si="116"/>
        <v>#DIV/0!</v>
      </c>
      <c r="IV102" s="36" t="e">
        <f t="shared" si="117"/>
        <v>#DIV/0!</v>
      </c>
      <c r="IW102" s="36" t="e">
        <f t="shared" si="118"/>
        <v>#DIV/0!</v>
      </c>
      <c r="IX102" s="36" t="e">
        <f t="shared" si="119"/>
        <v>#DIV/0!</v>
      </c>
      <c r="IY102" s="36"/>
      <c r="IZ102" s="36" t="e">
        <f t="shared" si="120"/>
        <v>#DIV/0!</v>
      </c>
      <c r="JA102" s="36" t="e">
        <f t="shared" si="120"/>
        <v>#DIV/0!</v>
      </c>
      <c r="JB102" s="36" t="e">
        <f t="shared" si="120"/>
        <v>#DIV/0!</v>
      </c>
      <c r="JN102" s="43" t="e">
        <f t="shared" si="79"/>
        <v>#DIV/0!</v>
      </c>
      <c r="JO102" s="1" t="str">
        <f t="shared" si="80"/>
        <v>Medium</v>
      </c>
    </row>
    <row r="103" spans="1:275" x14ac:dyDescent="0.2">
      <c r="A103" s="14" t="s">
        <v>877</v>
      </c>
      <c r="B103" s="14" t="s">
        <v>878</v>
      </c>
      <c r="C103" s="76" t="s">
        <v>1416</v>
      </c>
      <c r="D103" s="24" t="s">
        <v>655</v>
      </c>
      <c r="E103">
        <v>4</v>
      </c>
      <c r="F103" s="46">
        <v>0.66929677482986483</v>
      </c>
      <c r="G103" s="46">
        <v>0.40924483019364172</v>
      </c>
      <c r="H103" s="46">
        <v>0.15</v>
      </c>
      <c r="I103">
        <v>28.6</v>
      </c>
      <c r="J103">
        <v>11</v>
      </c>
      <c r="K103" s="14">
        <v>20080</v>
      </c>
      <c r="L103" s="14" t="s">
        <v>604</v>
      </c>
      <c r="M103" s="35">
        <v>18616.839619047587</v>
      </c>
      <c r="N103" s="15">
        <v>30558</v>
      </c>
      <c r="O103" s="15">
        <v>15</v>
      </c>
      <c r="P103" s="15">
        <v>83</v>
      </c>
      <c r="Q103" s="15">
        <v>613</v>
      </c>
      <c r="R103" s="15">
        <v>42</v>
      </c>
      <c r="S103" s="15">
        <v>56</v>
      </c>
      <c r="T103" s="32" t="s">
        <v>879</v>
      </c>
      <c r="U103" s="15">
        <v>238733</v>
      </c>
      <c r="V103" s="15"/>
      <c r="W103" s="15"/>
      <c r="X103" s="15"/>
      <c r="Y103" s="15"/>
      <c r="Z103" s="15"/>
      <c r="AA103" s="15"/>
      <c r="AB103" s="15"/>
      <c r="AC103" s="15"/>
      <c r="AD103" s="15"/>
      <c r="AE103" s="15">
        <v>238733</v>
      </c>
      <c r="AF103" s="15"/>
      <c r="AG103" s="15"/>
      <c r="AH103" s="15"/>
      <c r="AI103" s="15"/>
      <c r="AJ103" s="15"/>
      <c r="AK103" s="15"/>
      <c r="AL103" s="15"/>
      <c r="AM103" s="15"/>
      <c r="AN103" s="15"/>
      <c r="AO103" s="15"/>
      <c r="AP103" s="15"/>
      <c r="AQ103" s="15">
        <v>77354</v>
      </c>
      <c r="AR103" s="15"/>
      <c r="AS103" s="15"/>
      <c r="AT103" s="15"/>
      <c r="AU103" s="15"/>
      <c r="AV103" s="15"/>
      <c r="AW103" s="15"/>
      <c r="AX103" s="15"/>
      <c r="AY103" s="15"/>
      <c r="AZ103" s="15"/>
      <c r="BA103" s="15">
        <v>77354</v>
      </c>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v>36353</v>
      </c>
      <c r="CQ103" s="15"/>
      <c r="CR103" s="15"/>
      <c r="CS103" s="15">
        <v>36353</v>
      </c>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v>36911</v>
      </c>
      <c r="FF103" s="15"/>
      <c r="FG103" s="15"/>
      <c r="FH103" s="15"/>
      <c r="FI103" s="15"/>
      <c r="FJ103" s="15"/>
      <c r="FK103" s="15"/>
      <c r="FL103" s="15"/>
      <c r="FM103" s="15"/>
      <c r="FN103" s="15"/>
      <c r="FO103" s="15">
        <v>36911</v>
      </c>
      <c r="FP103" s="15">
        <v>316087</v>
      </c>
      <c r="FQ103" s="15">
        <v>36353</v>
      </c>
      <c r="FR103" s="15">
        <v>389351</v>
      </c>
      <c r="FS103" s="14" t="s">
        <v>1284</v>
      </c>
      <c r="FT103" s="14"/>
      <c r="FU103" s="14" t="s">
        <v>1281</v>
      </c>
      <c r="FV103" s="14"/>
      <c r="FW103" s="1" t="s">
        <v>1279</v>
      </c>
      <c r="FX103" s="26"/>
      <c r="FY103" s="26"/>
      <c r="GA103" s="15">
        <v>2727</v>
      </c>
      <c r="GB103" s="15">
        <v>3243</v>
      </c>
      <c r="GC103" s="15"/>
      <c r="GD103" s="15">
        <v>278</v>
      </c>
      <c r="GE103" s="15">
        <v>104318</v>
      </c>
      <c r="GF103" s="15">
        <v>227</v>
      </c>
      <c r="GG103" s="15">
        <v>7303</v>
      </c>
      <c r="GH103" s="15">
        <v>252</v>
      </c>
      <c r="GI103" s="15"/>
      <c r="GJ103" s="15">
        <v>291</v>
      </c>
      <c r="GK103" s="15">
        <v>462</v>
      </c>
      <c r="GL103" s="15">
        <v>462</v>
      </c>
      <c r="GM103" s="15">
        <v>2744</v>
      </c>
      <c r="GN103" s="15"/>
      <c r="GO103" s="15"/>
      <c r="GP103" s="21">
        <v>15</v>
      </c>
      <c r="GQ103" s="21">
        <v>8.6999999999999993</v>
      </c>
      <c r="GR103" s="22"/>
      <c r="GS103" s="22"/>
      <c r="GT103" s="23">
        <v>7</v>
      </c>
      <c r="GU103" s="23">
        <v>7</v>
      </c>
      <c r="GV103" s="21">
        <v>15.7</v>
      </c>
      <c r="GW103" s="21">
        <v>5.25</v>
      </c>
      <c r="GX103" s="15">
        <v>18044</v>
      </c>
      <c r="GY103" s="14" t="s">
        <v>1230</v>
      </c>
      <c r="GZ103" s="15">
        <v>14723</v>
      </c>
      <c r="HA103" s="15">
        <v>18952</v>
      </c>
      <c r="HB103" s="15">
        <v>12326</v>
      </c>
      <c r="HC103" s="15"/>
      <c r="HD103" s="15"/>
      <c r="HE103" s="15">
        <v>4029</v>
      </c>
      <c r="HF103" s="15">
        <v>50030</v>
      </c>
      <c r="HG103" s="15"/>
      <c r="HH103" s="15"/>
      <c r="HI103" s="15"/>
      <c r="HJ103" s="15">
        <v>97</v>
      </c>
      <c r="HK103" s="15"/>
      <c r="HL103" s="15">
        <v>141</v>
      </c>
      <c r="HM103" s="15"/>
      <c r="HN103" s="15"/>
      <c r="HO103" s="15"/>
      <c r="HP103" s="15"/>
      <c r="HQ103" s="15"/>
      <c r="HR103" s="15"/>
      <c r="HS103" s="15"/>
      <c r="HT103" s="15"/>
      <c r="HU103" s="15"/>
      <c r="HV103" s="15"/>
      <c r="HW103" s="15"/>
      <c r="HX103" s="15"/>
      <c r="HY103" s="15"/>
      <c r="HZ103" s="15">
        <v>178</v>
      </c>
      <c r="IA103" s="15">
        <v>5467</v>
      </c>
      <c r="IB103" s="14">
        <v>1</v>
      </c>
      <c r="IC103" s="14">
        <v>12</v>
      </c>
      <c r="ID103" s="15">
        <v>105</v>
      </c>
      <c r="IE103" s="14">
        <v>71.5</v>
      </c>
      <c r="IF103" s="14">
        <v>71.5</v>
      </c>
      <c r="IG103" s="14">
        <v>71.5</v>
      </c>
      <c r="IH103" s="14">
        <v>6</v>
      </c>
      <c r="II103" s="14">
        <v>0</v>
      </c>
      <c r="IJ103" s="14">
        <v>6</v>
      </c>
      <c r="IK103" s="14">
        <v>0</v>
      </c>
      <c r="IL103" s="14"/>
      <c r="IM103" s="14"/>
      <c r="IN103" s="14"/>
      <c r="IO103" s="14"/>
      <c r="IP103" s="14"/>
      <c r="IQ103" s="15">
        <v>458152</v>
      </c>
      <c r="IR103" s="15"/>
      <c r="IS103" s="36">
        <f t="shared" si="114"/>
        <v>0.6131562523275913</v>
      </c>
      <c r="IT103" s="36">
        <f t="shared" si="115"/>
        <v>0</v>
      </c>
      <c r="IU103" s="36">
        <f t="shared" si="116"/>
        <v>0.19867420399588032</v>
      </c>
      <c r="IV103" s="36">
        <f t="shared" si="117"/>
        <v>0</v>
      </c>
      <c r="IW103" s="36">
        <f t="shared" si="118"/>
        <v>9.3368194765134804E-2</v>
      </c>
      <c r="IX103" s="36">
        <f t="shared" si="119"/>
        <v>0</v>
      </c>
      <c r="IY103" s="36"/>
      <c r="IZ103" s="36">
        <f t="shared" si="120"/>
        <v>9.4801348911393579E-2</v>
      </c>
      <c r="JA103" s="36">
        <f t="shared" si="120"/>
        <v>0.81183045632347162</v>
      </c>
      <c r="JB103" s="36">
        <f t="shared" si="120"/>
        <v>9.3368194765134804E-2</v>
      </c>
      <c r="JN103" s="43">
        <f t="shared" si="79"/>
        <v>1185.7859629966617</v>
      </c>
      <c r="JO103" s="1" t="str">
        <f t="shared" si="80"/>
        <v>Medium</v>
      </c>
    </row>
    <row r="104" spans="1:275" x14ac:dyDescent="0.2">
      <c r="A104" s="14" t="s">
        <v>877</v>
      </c>
      <c r="B104" s="14" t="s">
        <v>878</v>
      </c>
      <c r="C104" s="76" t="s">
        <v>1416</v>
      </c>
      <c r="D104" s="24" t="s">
        <v>655</v>
      </c>
      <c r="E104">
        <v>4</v>
      </c>
      <c r="F104" s="46">
        <v>0.66929677482986483</v>
      </c>
      <c r="G104" s="46">
        <v>0.40924483019364172</v>
      </c>
      <c r="H104" s="46">
        <v>0.15</v>
      </c>
      <c r="I104">
        <v>28.6</v>
      </c>
      <c r="J104">
        <v>11</v>
      </c>
      <c r="K104" s="14">
        <v>20090</v>
      </c>
      <c r="L104" s="14" t="s">
        <v>605</v>
      </c>
      <c r="M104" s="35">
        <v>19954.09657142857</v>
      </c>
      <c r="N104" s="15">
        <v>30558</v>
      </c>
      <c r="O104" s="15">
        <v>15</v>
      </c>
      <c r="P104" s="15">
        <v>83</v>
      </c>
      <c r="Q104" s="15">
        <v>613</v>
      </c>
      <c r="R104" s="15">
        <v>42</v>
      </c>
      <c r="S104" s="15">
        <v>56</v>
      </c>
      <c r="T104" s="32" t="s">
        <v>879</v>
      </c>
      <c r="U104" s="15">
        <v>226343</v>
      </c>
      <c r="V104" s="15"/>
      <c r="W104" s="15"/>
      <c r="X104" s="15"/>
      <c r="Y104" s="15"/>
      <c r="Z104" s="15"/>
      <c r="AA104" s="15"/>
      <c r="AB104" s="15"/>
      <c r="AC104" s="15"/>
      <c r="AD104" s="15"/>
      <c r="AE104" s="15">
        <v>226343</v>
      </c>
      <c r="AF104" s="15"/>
      <c r="AG104" s="15"/>
      <c r="AH104" s="15"/>
      <c r="AI104" s="15"/>
      <c r="AJ104" s="15"/>
      <c r="AK104" s="15"/>
      <c r="AL104" s="15"/>
      <c r="AM104" s="15"/>
      <c r="AN104" s="15"/>
      <c r="AO104" s="15"/>
      <c r="AP104" s="15"/>
      <c r="AQ104" s="15">
        <v>93308</v>
      </c>
      <c r="AR104" s="15"/>
      <c r="AS104" s="15"/>
      <c r="AT104" s="15"/>
      <c r="AU104" s="15"/>
      <c r="AV104" s="15"/>
      <c r="AW104" s="15"/>
      <c r="AX104" s="15"/>
      <c r="AY104" s="15"/>
      <c r="AZ104" s="15"/>
      <c r="BA104" s="15">
        <v>93308</v>
      </c>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v>36558</v>
      </c>
      <c r="CQ104" s="15"/>
      <c r="CR104" s="15"/>
      <c r="CS104" s="15">
        <v>36558</v>
      </c>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v>50762</v>
      </c>
      <c r="FF104" s="15"/>
      <c r="FG104" s="15"/>
      <c r="FH104" s="15"/>
      <c r="FI104" s="15"/>
      <c r="FJ104" s="15"/>
      <c r="FK104" s="15"/>
      <c r="FL104" s="15"/>
      <c r="FM104" s="15"/>
      <c r="FN104" s="15"/>
      <c r="FO104" s="15">
        <v>50762</v>
      </c>
      <c r="FP104" s="15">
        <v>319651</v>
      </c>
      <c r="FQ104" s="15">
        <v>36558</v>
      </c>
      <c r="FR104" s="15">
        <v>406971</v>
      </c>
      <c r="FS104" s="14" t="s">
        <v>1284</v>
      </c>
      <c r="FT104" s="14"/>
      <c r="FU104" s="14" t="s">
        <v>1281</v>
      </c>
      <c r="FV104" s="14"/>
      <c r="FW104" s="1" t="s">
        <v>1279</v>
      </c>
      <c r="FX104" s="14"/>
      <c r="FY104" s="14"/>
      <c r="GA104" s="15">
        <v>2899</v>
      </c>
      <c r="GB104" s="15">
        <v>3195</v>
      </c>
      <c r="GC104" s="15"/>
      <c r="GD104" s="15">
        <v>502</v>
      </c>
      <c r="GE104" s="15">
        <v>107808</v>
      </c>
      <c r="GF104" s="15">
        <v>5757</v>
      </c>
      <c r="GG104" s="15">
        <v>13060</v>
      </c>
      <c r="GH104" s="15">
        <v>273</v>
      </c>
      <c r="GI104" s="15"/>
      <c r="GJ104" s="15">
        <v>291</v>
      </c>
      <c r="GK104" s="15">
        <v>53</v>
      </c>
      <c r="GL104" s="15">
        <v>53</v>
      </c>
      <c r="GM104" s="15">
        <v>2767</v>
      </c>
      <c r="GN104" s="15"/>
      <c r="GO104" s="15"/>
      <c r="GP104" s="16">
        <v>15</v>
      </c>
      <c r="GQ104" s="16">
        <v>8.6999999999999993</v>
      </c>
      <c r="GR104" s="17"/>
      <c r="GS104" s="17"/>
      <c r="GT104" s="18">
        <v>7</v>
      </c>
      <c r="GU104" s="18">
        <v>7</v>
      </c>
      <c r="GV104" s="16">
        <v>15.7</v>
      </c>
      <c r="GW104" s="16">
        <v>3.75</v>
      </c>
      <c r="GX104" s="15">
        <v>19026</v>
      </c>
      <c r="GY104" s="14" t="s">
        <v>1230</v>
      </c>
      <c r="GZ104" s="15">
        <v>15247</v>
      </c>
      <c r="HA104" s="15">
        <v>24649</v>
      </c>
      <c r="HB104" s="15">
        <v>9654</v>
      </c>
      <c r="HC104" s="15">
        <v>3189</v>
      </c>
      <c r="HD104" s="15"/>
      <c r="HE104" s="15">
        <v>4005</v>
      </c>
      <c r="HF104" s="15">
        <v>56744</v>
      </c>
      <c r="HG104" s="15"/>
      <c r="HH104" s="15"/>
      <c r="HI104" s="15"/>
      <c r="HJ104" s="15">
        <v>56</v>
      </c>
      <c r="HK104" s="15"/>
      <c r="HL104" s="15">
        <v>99</v>
      </c>
      <c r="HM104" s="15"/>
      <c r="HN104" s="15"/>
      <c r="HO104" s="15"/>
      <c r="HP104" s="15"/>
      <c r="HQ104" s="15"/>
      <c r="HR104" s="15"/>
      <c r="HS104" s="15"/>
      <c r="HT104" s="15"/>
      <c r="HU104" s="15"/>
      <c r="HV104" s="15"/>
      <c r="HW104" s="15"/>
      <c r="HX104" s="15"/>
      <c r="HY104" s="15"/>
      <c r="HZ104" s="15">
        <v>172</v>
      </c>
      <c r="IA104" s="15">
        <v>5394</v>
      </c>
      <c r="IB104" s="15">
        <v>1</v>
      </c>
      <c r="IC104" s="15">
        <v>112</v>
      </c>
      <c r="ID104" s="15">
        <v>222</v>
      </c>
      <c r="IE104" s="14">
        <v>61.5</v>
      </c>
      <c r="IF104" s="14">
        <v>61.5</v>
      </c>
      <c r="IG104" s="14">
        <v>61.5</v>
      </c>
      <c r="IH104" s="14">
        <v>0</v>
      </c>
      <c r="II104" s="14">
        <v>0</v>
      </c>
      <c r="IJ104" s="14">
        <v>0</v>
      </c>
      <c r="IK104" s="14">
        <v>0</v>
      </c>
      <c r="IL104" s="14"/>
      <c r="IM104" s="14"/>
      <c r="IN104" s="14"/>
      <c r="IO104" s="14"/>
      <c r="IP104" s="14"/>
      <c r="IQ104" s="20">
        <v>198105</v>
      </c>
      <c r="IR104" s="20"/>
      <c r="IS104" s="36">
        <f t="shared" si="114"/>
        <v>0.55616493558509084</v>
      </c>
      <c r="IT104" s="36">
        <f t="shared" si="115"/>
        <v>0</v>
      </c>
      <c r="IU104" s="36">
        <f t="shared" si="116"/>
        <v>0.22927432175756995</v>
      </c>
      <c r="IV104" s="36">
        <f t="shared" si="117"/>
        <v>0</v>
      </c>
      <c r="IW104" s="36">
        <f t="shared" si="118"/>
        <v>8.9829496450607046E-2</v>
      </c>
      <c r="IX104" s="36">
        <f t="shared" si="119"/>
        <v>0</v>
      </c>
      <c r="IY104" s="36"/>
      <c r="IZ104" s="36">
        <f t="shared" si="120"/>
        <v>0.12473124620673218</v>
      </c>
      <c r="JA104" s="36">
        <f t="shared" si="120"/>
        <v>0.78543925734266073</v>
      </c>
      <c r="JB104" s="36">
        <f t="shared" si="120"/>
        <v>8.9829496450607046E-2</v>
      </c>
      <c r="JN104" s="43">
        <f t="shared" si="79"/>
        <v>1270.9615650591447</v>
      </c>
      <c r="JO104" s="1" t="str">
        <f t="shared" si="80"/>
        <v>Medium</v>
      </c>
    </row>
    <row r="105" spans="1:275" x14ac:dyDescent="0.2">
      <c r="A105" s="14" t="s">
        <v>877</v>
      </c>
      <c r="B105" s="14" t="s">
        <v>878</v>
      </c>
      <c r="C105" s="76" t="s">
        <v>1416</v>
      </c>
      <c r="D105" s="24" t="s">
        <v>655</v>
      </c>
      <c r="E105">
        <v>4</v>
      </c>
      <c r="F105" s="46">
        <v>0.66929677482986483</v>
      </c>
      <c r="G105" s="46">
        <v>0.40924483019364172</v>
      </c>
      <c r="H105" s="46">
        <v>0.15</v>
      </c>
      <c r="I105">
        <v>28.6</v>
      </c>
      <c r="J105">
        <v>11</v>
      </c>
      <c r="K105" s="14">
        <v>20100</v>
      </c>
      <c r="L105" s="14" t="s">
        <v>606</v>
      </c>
      <c r="M105" s="35">
        <v>19235.176952380953</v>
      </c>
      <c r="N105" s="15">
        <v>30558</v>
      </c>
      <c r="O105" s="15">
        <v>15</v>
      </c>
      <c r="P105" s="15">
        <v>83</v>
      </c>
      <c r="Q105" s="15">
        <v>613</v>
      </c>
      <c r="R105" s="15">
        <v>42</v>
      </c>
      <c r="S105" s="15">
        <v>56</v>
      </c>
      <c r="T105" s="32" t="s">
        <v>879</v>
      </c>
      <c r="U105" s="15">
        <v>241983</v>
      </c>
      <c r="V105" s="15"/>
      <c r="W105" s="15"/>
      <c r="X105" s="15"/>
      <c r="Y105" s="15"/>
      <c r="Z105" s="15"/>
      <c r="AA105" s="15"/>
      <c r="AB105" s="15"/>
      <c r="AC105" s="15"/>
      <c r="AD105" s="15"/>
      <c r="AE105" s="15">
        <v>241983</v>
      </c>
      <c r="AF105" s="15">
        <v>9699</v>
      </c>
      <c r="AG105" s="15"/>
      <c r="AH105" s="15"/>
      <c r="AI105" s="15"/>
      <c r="AJ105" s="15"/>
      <c r="AK105" s="15"/>
      <c r="AL105" s="15"/>
      <c r="AM105" s="15"/>
      <c r="AN105" s="15"/>
      <c r="AO105" s="15"/>
      <c r="AP105" s="15">
        <v>9699</v>
      </c>
      <c r="AQ105" s="15">
        <v>91088</v>
      </c>
      <c r="AR105" s="15"/>
      <c r="AS105" s="15"/>
      <c r="AT105" s="15"/>
      <c r="AU105" s="15"/>
      <c r="AV105" s="15"/>
      <c r="AW105" s="15"/>
      <c r="AX105" s="15"/>
      <c r="AY105" s="15"/>
      <c r="AZ105" s="15"/>
      <c r="BA105" s="15">
        <v>91088</v>
      </c>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v>35565</v>
      </c>
      <c r="CQ105" s="15"/>
      <c r="CR105" s="15"/>
      <c r="CS105" s="15">
        <v>35565</v>
      </c>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v>1680</v>
      </c>
      <c r="DQ105" s="15"/>
      <c r="DR105" s="15"/>
      <c r="DS105" s="15"/>
      <c r="DT105" s="15"/>
      <c r="DU105" s="15"/>
      <c r="DV105" s="15"/>
      <c r="DW105" s="15"/>
      <c r="DX105" s="15"/>
      <c r="DY105" s="15"/>
      <c r="DZ105" s="15">
        <v>1680</v>
      </c>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v>32729</v>
      </c>
      <c r="FF105" s="15"/>
      <c r="FG105" s="15"/>
      <c r="FH105" s="15"/>
      <c r="FI105" s="15"/>
      <c r="FJ105" s="15"/>
      <c r="FK105" s="15"/>
      <c r="FL105" s="15"/>
      <c r="FM105" s="15"/>
      <c r="FN105" s="15"/>
      <c r="FO105" s="15">
        <v>32729</v>
      </c>
      <c r="FP105" s="15">
        <v>333071</v>
      </c>
      <c r="FQ105" s="15">
        <v>46944</v>
      </c>
      <c r="FR105" s="15">
        <v>412744</v>
      </c>
      <c r="FS105" s="14" t="s">
        <v>1284</v>
      </c>
      <c r="FT105" s="14"/>
      <c r="FU105" s="14" t="s">
        <v>1281</v>
      </c>
      <c r="FV105" s="14"/>
      <c r="FW105" s="1" t="s">
        <v>1279</v>
      </c>
      <c r="FX105" s="14"/>
      <c r="FY105" s="14"/>
      <c r="GA105" s="15">
        <v>3351</v>
      </c>
      <c r="GB105" s="15">
        <v>3474</v>
      </c>
      <c r="GC105" s="15"/>
      <c r="GD105" s="15">
        <v>523</v>
      </c>
      <c r="GE105" s="15">
        <v>111911</v>
      </c>
      <c r="GF105" s="15">
        <v>0</v>
      </c>
      <c r="GG105" s="15">
        <v>13060</v>
      </c>
      <c r="GH105" s="15">
        <v>380</v>
      </c>
      <c r="GI105" s="15"/>
      <c r="GJ105" s="15">
        <v>295</v>
      </c>
      <c r="GK105" s="15">
        <v>46</v>
      </c>
      <c r="GL105" s="15">
        <v>46</v>
      </c>
      <c r="GM105" s="15">
        <v>2813</v>
      </c>
      <c r="GN105" s="15"/>
      <c r="GO105" s="15"/>
      <c r="GP105" s="16">
        <v>14</v>
      </c>
      <c r="GQ105" s="16">
        <v>8.1999999999999993</v>
      </c>
      <c r="GR105" s="17"/>
      <c r="GS105" s="17"/>
      <c r="GT105" s="18">
        <v>7</v>
      </c>
      <c r="GU105" s="18">
        <v>7</v>
      </c>
      <c r="GV105" s="16">
        <v>15.2</v>
      </c>
      <c r="GW105" s="16">
        <v>4.125</v>
      </c>
      <c r="GX105" s="15">
        <v>19901</v>
      </c>
      <c r="GY105" s="14" t="s">
        <v>1230</v>
      </c>
      <c r="GZ105" s="15">
        <v>13586</v>
      </c>
      <c r="HA105" s="15">
        <v>28472</v>
      </c>
      <c r="HB105" s="15">
        <v>5869</v>
      </c>
      <c r="HC105" s="15">
        <v>2975</v>
      </c>
      <c r="HD105" s="15"/>
      <c r="HE105" s="15">
        <v>4288</v>
      </c>
      <c r="HF105" s="15">
        <v>55190</v>
      </c>
      <c r="HG105" s="15"/>
      <c r="HH105" s="15"/>
      <c r="HI105" s="15"/>
      <c r="HJ105" s="15">
        <v>46</v>
      </c>
      <c r="HK105" s="15"/>
      <c r="HL105" s="15">
        <v>109</v>
      </c>
      <c r="HM105" s="15"/>
      <c r="HN105" s="15"/>
      <c r="HO105" s="15"/>
      <c r="HP105" s="15"/>
      <c r="HQ105" s="15"/>
      <c r="HR105" s="15"/>
      <c r="HS105" s="15"/>
      <c r="HT105" s="15"/>
      <c r="HU105" s="15"/>
      <c r="HV105" s="15"/>
      <c r="HW105" s="15"/>
      <c r="HX105" s="15"/>
      <c r="HY105" s="15"/>
      <c r="HZ105" s="15">
        <v>172</v>
      </c>
      <c r="IA105" s="15">
        <v>5504</v>
      </c>
      <c r="IB105" s="15">
        <v>1</v>
      </c>
      <c r="IC105" s="15">
        <v>14</v>
      </c>
      <c r="ID105" s="15">
        <v>196</v>
      </c>
      <c r="IE105" s="14">
        <v>61.5</v>
      </c>
      <c r="IF105" s="14">
        <v>61.5</v>
      </c>
      <c r="IG105" s="14">
        <v>61.5</v>
      </c>
      <c r="IH105" s="14">
        <v>0</v>
      </c>
      <c r="II105" s="14">
        <v>0</v>
      </c>
      <c r="IJ105" s="14">
        <v>0</v>
      </c>
      <c r="IK105" s="14">
        <v>0</v>
      </c>
      <c r="IL105" s="14"/>
      <c r="IM105" s="14"/>
      <c r="IN105" s="14"/>
      <c r="IO105" s="14"/>
      <c r="IP105" s="14"/>
      <c r="IQ105" s="15">
        <v>574640</v>
      </c>
      <c r="IR105" s="15"/>
      <c r="IS105" s="36">
        <f t="shared" si="114"/>
        <v>0.58627866183396971</v>
      </c>
      <c r="IT105" s="36">
        <f t="shared" si="115"/>
        <v>2.3498827360300817E-2</v>
      </c>
      <c r="IU105" s="36">
        <f t="shared" si="116"/>
        <v>0.22068885313899173</v>
      </c>
      <c r="IV105" s="36">
        <f t="shared" si="117"/>
        <v>0</v>
      </c>
      <c r="IW105" s="36">
        <f t="shared" si="118"/>
        <v>8.6167212606361329E-2</v>
      </c>
      <c r="IX105" s="36">
        <f t="shared" si="119"/>
        <v>4.0703196170023062E-3</v>
      </c>
      <c r="IY105" s="36"/>
      <c r="IZ105" s="36">
        <f t="shared" si="120"/>
        <v>7.9296125443374096E-2</v>
      </c>
      <c r="JA105" s="36">
        <f t="shared" si="120"/>
        <v>0.80696751497296149</v>
      </c>
      <c r="JB105" s="36">
        <f t="shared" si="120"/>
        <v>0.11373635958366445</v>
      </c>
      <c r="JN105" s="43">
        <f t="shared" si="79"/>
        <v>1265.4721679197996</v>
      </c>
      <c r="JO105" s="1" t="str">
        <f t="shared" si="80"/>
        <v>Medium</v>
      </c>
    </row>
    <row r="106" spans="1:275" x14ac:dyDescent="0.2">
      <c r="A106" s="1" t="s">
        <v>877</v>
      </c>
      <c r="B106" s="1" t="s">
        <v>878</v>
      </c>
      <c r="C106" s="76" t="s">
        <v>1416</v>
      </c>
      <c r="D106" s="24" t="s">
        <v>655</v>
      </c>
      <c r="E106">
        <v>4</v>
      </c>
      <c r="F106" s="46">
        <v>0.66929677482986483</v>
      </c>
      <c r="G106" s="46">
        <v>0.40924483019364172</v>
      </c>
      <c r="H106" s="46">
        <v>0.15</v>
      </c>
      <c r="I106">
        <v>28.6</v>
      </c>
      <c r="J106">
        <v>11</v>
      </c>
      <c r="K106" s="1">
        <v>20110</v>
      </c>
      <c r="L106" s="1" t="s">
        <v>607</v>
      </c>
      <c r="M106" s="3">
        <v>18339.194285714282</v>
      </c>
      <c r="N106" s="1">
        <v>30558</v>
      </c>
      <c r="O106" s="1">
        <v>15</v>
      </c>
      <c r="P106" s="1">
        <v>83</v>
      </c>
      <c r="Q106" s="1">
        <v>613</v>
      </c>
      <c r="R106" s="1">
        <v>42</v>
      </c>
      <c r="S106" s="1">
        <v>196</v>
      </c>
      <c r="T106" s="33" t="s">
        <v>971</v>
      </c>
      <c r="U106" s="1">
        <v>218087</v>
      </c>
      <c r="AD106" s="1">
        <v>493</v>
      </c>
      <c r="AE106" s="1">
        <v>218580</v>
      </c>
      <c r="AF106" s="1">
        <v>1158</v>
      </c>
      <c r="AP106" s="1">
        <v>1158</v>
      </c>
      <c r="AQ106" s="1">
        <v>42186</v>
      </c>
      <c r="BA106" s="1">
        <v>42186</v>
      </c>
      <c r="BB106" s="1">
        <v>0</v>
      </c>
      <c r="BL106" s="1">
        <v>0</v>
      </c>
      <c r="CI106" s="1">
        <v>80333</v>
      </c>
      <c r="CS106" s="1">
        <v>80333</v>
      </c>
      <c r="DP106" s="1">
        <v>1064</v>
      </c>
      <c r="DZ106" s="1">
        <v>1064</v>
      </c>
      <c r="FE106" s="1">
        <v>0</v>
      </c>
      <c r="FO106" s="1">
        <v>0</v>
      </c>
      <c r="FP106" s="15">
        <f>AE106+BA106</f>
        <v>260766</v>
      </c>
      <c r="FQ106" s="15">
        <f>AP106+BL106+CS106+DZ106+FD106</f>
        <v>82555</v>
      </c>
      <c r="FR106" s="15">
        <f>AE106+AP106+BA106+BL106+CS106+DZ106+FD106+FO106</f>
        <v>343321</v>
      </c>
      <c r="FS106" s="1" t="s">
        <v>1284</v>
      </c>
      <c r="FU106" s="1" t="s">
        <v>1281</v>
      </c>
      <c r="FW106" s="1" t="s">
        <v>1279</v>
      </c>
      <c r="FX106" s="14"/>
      <c r="FY106" s="14"/>
      <c r="GA106" s="1">
        <v>2440</v>
      </c>
      <c r="GB106" s="1">
        <v>2984</v>
      </c>
      <c r="GC106" s="1">
        <v>217</v>
      </c>
      <c r="GD106" s="1">
        <v>217</v>
      </c>
      <c r="GE106" s="1">
        <v>112917</v>
      </c>
      <c r="GF106" s="1">
        <v>610</v>
      </c>
      <c r="GG106" s="1">
        <v>13670</v>
      </c>
      <c r="GH106" s="1">
        <v>235</v>
      </c>
      <c r="GI106" s="1">
        <v>0</v>
      </c>
      <c r="GJ106" s="1">
        <v>132</v>
      </c>
      <c r="GK106" s="1">
        <v>4</v>
      </c>
      <c r="GL106" s="1">
        <v>28</v>
      </c>
      <c r="GM106" s="1">
        <v>2045</v>
      </c>
      <c r="GP106" s="1">
        <v>15</v>
      </c>
      <c r="GQ106" s="1">
        <v>7</v>
      </c>
      <c r="GR106" s="5"/>
      <c r="GS106" s="5"/>
      <c r="GT106" s="4">
        <v>8</v>
      </c>
      <c r="GU106" s="4">
        <v>8</v>
      </c>
      <c r="GV106" s="1">
        <f>GQ106+GU106</f>
        <v>15</v>
      </c>
      <c r="GW106" s="1">
        <v>6</v>
      </c>
      <c r="GX106" s="1">
        <v>13204</v>
      </c>
      <c r="GY106" s="10" t="s">
        <v>1172</v>
      </c>
      <c r="GZ106" s="1">
        <v>13618</v>
      </c>
      <c r="HA106" s="1">
        <v>28116</v>
      </c>
      <c r="HB106" s="1">
        <v>3412</v>
      </c>
      <c r="HC106" s="1">
        <v>4397</v>
      </c>
      <c r="HE106" s="1">
        <v>4157</v>
      </c>
      <c r="HF106" s="1">
        <v>49168</v>
      </c>
      <c r="HI106" s="1">
        <v>26</v>
      </c>
      <c r="HJ106" s="1">
        <v>26</v>
      </c>
      <c r="HK106" s="1">
        <v>246</v>
      </c>
      <c r="HL106" s="1">
        <v>108</v>
      </c>
      <c r="HZ106" s="1">
        <v>200</v>
      </c>
      <c r="IA106" s="1">
        <v>6167</v>
      </c>
      <c r="IB106" s="1">
        <v>1</v>
      </c>
      <c r="IC106" s="1">
        <v>14</v>
      </c>
      <c r="ID106" s="1">
        <v>214</v>
      </c>
      <c r="IE106" s="1">
        <v>61.5</v>
      </c>
      <c r="IF106" s="1">
        <v>46</v>
      </c>
      <c r="IG106" s="1">
        <v>61.5</v>
      </c>
      <c r="IH106" s="1">
        <v>0</v>
      </c>
      <c r="II106" s="1">
        <v>0</v>
      </c>
      <c r="IJ106" s="1">
        <v>0</v>
      </c>
      <c r="IK106" s="1">
        <v>0</v>
      </c>
      <c r="IQ106" s="1">
        <v>559091</v>
      </c>
      <c r="IR106" s="1">
        <v>5</v>
      </c>
      <c r="IS106" s="36">
        <f t="shared" si="114"/>
        <v>0.63666364714072254</v>
      </c>
      <c r="IT106" s="36">
        <f t="shared" si="115"/>
        <v>3.3729366977260349E-3</v>
      </c>
      <c r="IU106" s="36">
        <f t="shared" si="116"/>
        <v>0.12287625866171892</v>
      </c>
      <c r="IV106" s="36">
        <f t="shared" si="117"/>
        <v>0</v>
      </c>
      <c r="IW106" s="36">
        <f t="shared" si="118"/>
        <v>0.2339880170452725</v>
      </c>
      <c r="IX106" s="36">
        <f t="shared" si="119"/>
        <v>3.0991404545600183E-3</v>
      </c>
      <c r="IY106" s="36"/>
      <c r="IZ106" s="36">
        <f t="shared" si="120"/>
        <v>0</v>
      </c>
      <c r="JA106" s="36">
        <f t="shared" si="120"/>
        <v>0.75953990580244146</v>
      </c>
      <c r="JB106" s="36">
        <f t="shared" si="120"/>
        <v>0.24046009419755857</v>
      </c>
      <c r="JN106" s="43">
        <f t="shared" si="79"/>
        <v>1222.612952380952</v>
      </c>
      <c r="JO106" s="1" t="str">
        <f t="shared" si="80"/>
        <v>Medium</v>
      </c>
    </row>
    <row r="107" spans="1:275" x14ac:dyDescent="0.2">
      <c r="A107" s="1" t="s">
        <v>877</v>
      </c>
      <c r="B107" s="1" t="s">
        <v>878</v>
      </c>
      <c r="C107" s="76" t="s">
        <v>1416</v>
      </c>
      <c r="D107" s="24" t="s">
        <v>655</v>
      </c>
      <c r="E107">
        <v>4</v>
      </c>
      <c r="F107" s="46">
        <v>0.66929677482986483</v>
      </c>
      <c r="G107" s="46">
        <v>0.40924483019364172</v>
      </c>
      <c r="H107" s="46">
        <v>0.15</v>
      </c>
      <c r="I107">
        <v>28.6</v>
      </c>
      <c r="J107">
        <v>11</v>
      </c>
      <c r="K107" s="1">
        <v>20120</v>
      </c>
      <c r="L107" s="1" t="s">
        <v>608</v>
      </c>
      <c r="M107" s="3">
        <v>17768.497333333326</v>
      </c>
      <c r="N107" s="10">
        <v>30558</v>
      </c>
      <c r="O107" s="1">
        <v>15</v>
      </c>
      <c r="P107" s="1">
        <v>83</v>
      </c>
      <c r="Q107" s="1">
        <v>613</v>
      </c>
      <c r="R107" s="1">
        <v>42</v>
      </c>
      <c r="S107" s="1">
        <v>196</v>
      </c>
      <c r="T107" s="33" t="s">
        <v>971</v>
      </c>
      <c r="U107" s="1">
        <v>179641</v>
      </c>
      <c r="AD107" s="1">
        <v>1494</v>
      </c>
      <c r="AE107" s="1">
        <v>181135</v>
      </c>
      <c r="AF107" s="1">
        <v>1633</v>
      </c>
      <c r="AP107" s="1">
        <v>1633</v>
      </c>
      <c r="AQ107" s="1">
        <v>37852</v>
      </c>
      <c r="BA107" s="1">
        <v>37852</v>
      </c>
      <c r="BB107" s="1">
        <v>0</v>
      </c>
      <c r="BL107" s="1">
        <v>0</v>
      </c>
      <c r="CI107" s="1">
        <v>908989</v>
      </c>
      <c r="CS107" s="1">
        <v>90898</v>
      </c>
      <c r="DP107" s="1">
        <v>1069</v>
      </c>
      <c r="DZ107" s="1">
        <v>1069</v>
      </c>
      <c r="FE107" s="1">
        <v>0</v>
      </c>
      <c r="FO107" s="1">
        <v>0</v>
      </c>
      <c r="FP107" s="15">
        <f>AE107+BA107</f>
        <v>218987</v>
      </c>
      <c r="FQ107" s="15">
        <f>AP107+BL107+CS107+DZ107+FD107</f>
        <v>93600</v>
      </c>
      <c r="FR107" s="15">
        <f>AE107+AP107+BA107+BL107+CS107+DZ107+FD107+FO107</f>
        <v>312587</v>
      </c>
      <c r="FS107" s="1" t="s">
        <v>1284</v>
      </c>
      <c r="FU107" s="1" t="s">
        <v>1281</v>
      </c>
      <c r="FW107" s="1" t="s">
        <v>1279</v>
      </c>
      <c r="GA107" s="1">
        <v>2020</v>
      </c>
      <c r="GB107" s="1">
        <v>2718</v>
      </c>
      <c r="GC107" s="1">
        <v>154</v>
      </c>
      <c r="GD107" s="1">
        <v>154</v>
      </c>
      <c r="GE107" s="1">
        <v>115089</v>
      </c>
      <c r="GF107" s="1">
        <v>1</v>
      </c>
      <c r="GG107" s="1">
        <v>13671</v>
      </c>
      <c r="GH107" s="1">
        <v>235</v>
      </c>
      <c r="GI107" s="1">
        <v>0</v>
      </c>
      <c r="GJ107" s="1">
        <v>132</v>
      </c>
      <c r="GK107" s="1">
        <v>26</v>
      </c>
      <c r="GL107" s="1">
        <v>123</v>
      </c>
      <c r="GM107" s="1">
        <v>2168</v>
      </c>
      <c r="GP107" s="1">
        <v>12</v>
      </c>
      <c r="GQ107" s="1">
        <v>5.5</v>
      </c>
      <c r="GR107" s="5"/>
      <c r="GS107" s="5"/>
      <c r="GT107" s="4">
        <v>8</v>
      </c>
      <c r="GU107" s="4">
        <v>8</v>
      </c>
      <c r="GV107" s="1">
        <f>GQ107+GU107</f>
        <v>13.5</v>
      </c>
      <c r="GW107" s="1">
        <v>8</v>
      </c>
      <c r="GX107" s="1">
        <v>15050</v>
      </c>
      <c r="GY107" s="10" t="s">
        <v>1172</v>
      </c>
      <c r="GZ107" s="1">
        <v>27425</v>
      </c>
      <c r="HA107" s="1">
        <v>42520</v>
      </c>
      <c r="HB107" s="1">
        <v>9496</v>
      </c>
      <c r="HC107" s="1">
        <v>6265</v>
      </c>
      <c r="HE107" s="1">
        <v>9046</v>
      </c>
      <c r="HF107" s="1">
        <v>94239</v>
      </c>
      <c r="HI107" s="1">
        <v>38</v>
      </c>
      <c r="HJ107" s="1">
        <v>38</v>
      </c>
      <c r="HK107" s="1">
        <v>214</v>
      </c>
      <c r="HL107" s="1">
        <v>103</v>
      </c>
      <c r="HZ107" s="1">
        <v>261</v>
      </c>
      <c r="IA107" s="1">
        <v>6507</v>
      </c>
      <c r="IB107" s="1">
        <v>1</v>
      </c>
      <c r="IC107" s="1">
        <v>16</v>
      </c>
      <c r="ID107" s="1">
        <v>221</v>
      </c>
      <c r="IE107" s="1">
        <v>61.5</v>
      </c>
      <c r="IF107" s="1">
        <v>46</v>
      </c>
      <c r="IG107" s="1">
        <v>61.5</v>
      </c>
      <c r="IH107" s="1">
        <v>0</v>
      </c>
      <c r="II107" s="1">
        <v>0</v>
      </c>
      <c r="IJ107" s="1">
        <v>0</v>
      </c>
      <c r="IK107" s="1">
        <v>0</v>
      </c>
      <c r="IQ107" s="1">
        <v>796013</v>
      </c>
      <c r="IR107" s="1">
        <v>6</v>
      </c>
      <c r="IS107" s="36">
        <f t="shared" si="114"/>
        <v>0.57947067536397867</v>
      </c>
      <c r="IT107" s="36">
        <f t="shared" si="115"/>
        <v>5.2241455978655543E-3</v>
      </c>
      <c r="IU107" s="36">
        <f t="shared" si="116"/>
        <v>0.12109268779571768</v>
      </c>
      <c r="IV107" s="36">
        <f t="shared" si="117"/>
        <v>0</v>
      </c>
      <c r="IW107" s="36">
        <f t="shared" si="118"/>
        <v>0.29079264332809746</v>
      </c>
      <c r="IX107" s="36">
        <f t="shared" si="119"/>
        <v>3.4198479143406476E-3</v>
      </c>
      <c r="IY107" s="36"/>
      <c r="IZ107" s="36">
        <f t="shared" si="120"/>
        <v>0</v>
      </c>
      <c r="JA107" s="36">
        <f t="shared" si="120"/>
        <v>0.70056336315969636</v>
      </c>
      <c r="JB107" s="36">
        <f t="shared" si="120"/>
        <v>0.29943663684030364</v>
      </c>
      <c r="JN107" s="43">
        <f t="shared" si="79"/>
        <v>1316.1849876543204</v>
      </c>
      <c r="JO107" s="1" t="str">
        <f t="shared" si="80"/>
        <v>Medium</v>
      </c>
    </row>
    <row r="108" spans="1:275" x14ac:dyDescent="0.2">
      <c r="A108" s="1" t="s">
        <v>877</v>
      </c>
      <c r="B108" s="1" t="s">
        <v>878</v>
      </c>
      <c r="C108" s="76" t="s">
        <v>1416</v>
      </c>
      <c r="D108" s="24" t="s">
        <v>655</v>
      </c>
      <c r="E108">
        <v>4</v>
      </c>
      <c r="F108" s="46">
        <v>0.66929677482986483</v>
      </c>
      <c r="G108" s="46">
        <v>0.40924483019364172</v>
      </c>
      <c r="H108" s="46">
        <v>0.15</v>
      </c>
      <c r="I108">
        <v>28.6</v>
      </c>
      <c r="J108">
        <v>11</v>
      </c>
      <c r="K108" s="1">
        <v>20130</v>
      </c>
      <c r="L108" s="1" t="s">
        <v>609</v>
      </c>
      <c r="M108" s="3">
        <v>17324.191619047626</v>
      </c>
      <c r="N108" s="1">
        <v>30558</v>
      </c>
      <c r="O108" s="1">
        <v>15</v>
      </c>
      <c r="P108" s="1">
        <v>83</v>
      </c>
      <c r="Q108" s="1">
        <v>613</v>
      </c>
      <c r="R108" s="1">
        <v>42</v>
      </c>
      <c r="S108" s="1">
        <v>196</v>
      </c>
      <c r="T108" s="33"/>
      <c r="U108" s="3">
        <v>145336</v>
      </c>
      <c r="V108" s="3"/>
      <c r="W108" s="3"/>
      <c r="X108" s="3"/>
      <c r="Y108" s="3"/>
      <c r="Z108" s="3"/>
      <c r="AA108" s="3"/>
      <c r="AB108" s="3"/>
      <c r="AC108" s="3"/>
      <c r="AD108" s="3"/>
      <c r="AE108" s="2">
        <f>SUM(U108:AD108)</f>
        <v>145336</v>
      </c>
      <c r="AF108" s="3">
        <v>31789</v>
      </c>
      <c r="AG108" s="3"/>
      <c r="AP108" s="1">
        <f>SUM(AF108:AO108)</f>
        <v>31789</v>
      </c>
      <c r="AQ108" s="1">
        <v>5469</v>
      </c>
      <c r="BA108" s="1">
        <f>SUM(AQ108:AZ108)</f>
        <v>5469</v>
      </c>
      <c r="CI108" s="1">
        <v>67621</v>
      </c>
      <c r="CS108" s="1">
        <f>SUM(CI108:CR108)</f>
        <v>67621</v>
      </c>
      <c r="DP108" s="1">
        <v>2371</v>
      </c>
      <c r="DZ108" s="2">
        <f>SUM(DP108:DY108)</f>
        <v>2371</v>
      </c>
      <c r="EA108" s="2"/>
      <c r="EB108" s="2"/>
      <c r="EC108" s="2"/>
      <c r="ED108" s="2"/>
      <c r="EE108" s="2"/>
      <c r="EF108" s="2"/>
      <c r="EG108" s="2"/>
      <c r="EH108" s="2"/>
      <c r="EI108" s="2"/>
      <c r="EJ108" s="2"/>
      <c r="EK108" s="2"/>
      <c r="EL108" s="2"/>
      <c r="EM108" s="2"/>
      <c r="EN108" s="2"/>
      <c r="EO108" s="2"/>
      <c r="EP108" s="2"/>
      <c r="EQ108" s="2"/>
      <c r="ER108" s="2"/>
      <c r="ES108" s="2"/>
      <c r="ET108" s="2"/>
      <c r="FP108" s="15">
        <f>AE108+BA108</f>
        <v>150805</v>
      </c>
      <c r="FQ108" s="15">
        <f>AP108+BL108+CS108+DZ108+FD108</f>
        <v>101781</v>
      </c>
      <c r="FR108" s="15">
        <f>AE108+AP108+BA108+BL108+CS108+DZ108+FD108+FO108</f>
        <v>252586</v>
      </c>
      <c r="FS108" s="1" t="s">
        <v>1284</v>
      </c>
      <c r="FU108" s="1" t="s">
        <v>1281</v>
      </c>
      <c r="FW108" s="5" t="s">
        <v>1279</v>
      </c>
      <c r="FX108" s="5"/>
      <c r="FY108" s="5"/>
      <c r="FZ108" s="5"/>
      <c r="GA108" s="1">
        <v>2914</v>
      </c>
      <c r="GB108" s="1">
        <v>3038</v>
      </c>
      <c r="GC108" s="1">
        <v>172</v>
      </c>
      <c r="GD108" s="1">
        <v>172</v>
      </c>
      <c r="GE108" s="1">
        <v>100373</v>
      </c>
      <c r="GF108" s="1">
        <v>450</v>
      </c>
      <c r="GG108" s="1">
        <v>13990</v>
      </c>
      <c r="GH108" s="1">
        <v>175</v>
      </c>
      <c r="GJ108" s="1">
        <v>132</v>
      </c>
      <c r="GK108" s="1">
        <v>53</v>
      </c>
      <c r="GL108" s="1">
        <v>139</v>
      </c>
      <c r="GM108" s="1">
        <v>1668</v>
      </c>
      <c r="GP108" s="1">
        <v>17</v>
      </c>
      <c r="GQ108" s="1">
        <v>7.5</v>
      </c>
      <c r="GR108" s="5"/>
      <c r="GS108" s="5">
        <v>8</v>
      </c>
      <c r="GT108" s="4">
        <v>8</v>
      </c>
      <c r="GU108" s="1">
        <v>8</v>
      </c>
      <c r="GV108" s="1">
        <f>GQ108+GU108</f>
        <v>15.5</v>
      </c>
      <c r="GW108" s="1">
        <v>5</v>
      </c>
      <c r="GX108" s="1">
        <v>14126</v>
      </c>
      <c r="GY108" s="1" t="s">
        <v>1172</v>
      </c>
      <c r="GZ108" s="1">
        <v>15164</v>
      </c>
      <c r="HA108" s="1">
        <v>27065</v>
      </c>
      <c r="HB108" s="1">
        <v>8418</v>
      </c>
      <c r="HC108" s="1">
        <v>2480</v>
      </c>
      <c r="HD108" s="1">
        <v>78</v>
      </c>
      <c r="HF108" s="1">
        <v>53205</v>
      </c>
      <c r="HI108" s="1">
        <v>49</v>
      </c>
      <c r="HJ108" s="1">
        <v>46</v>
      </c>
      <c r="HK108" s="1">
        <v>271</v>
      </c>
      <c r="HL108" s="1">
        <v>116</v>
      </c>
      <c r="HM108" s="1" t="s">
        <v>1277</v>
      </c>
      <c r="HX108" s="1" t="s">
        <v>1277</v>
      </c>
      <c r="HZ108" s="1">
        <v>209</v>
      </c>
      <c r="IA108" s="1">
        <v>4832</v>
      </c>
      <c r="IB108" s="1">
        <v>16</v>
      </c>
      <c r="IC108" s="1">
        <v>16</v>
      </c>
      <c r="ID108" s="1">
        <v>539</v>
      </c>
      <c r="IE108" s="1">
        <v>61.5</v>
      </c>
      <c r="IF108" s="1">
        <v>50</v>
      </c>
      <c r="IG108" s="1">
        <v>50</v>
      </c>
      <c r="IH108" s="1">
        <v>0</v>
      </c>
      <c r="II108" s="1">
        <v>0</v>
      </c>
      <c r="IJ108" s="1">
        <v>0</v>
      </c>
      <c r="IK108" s="1">
        <v>0</v>
      </c>
      <c r="IL108" s="1" t="s">
        <v>1277</v>
      </c>
      <c r="IO108" s="1" t="s">
        <v>1277</v>
      </c>
      <c r="IP108" s="1" t="s">
        <v>1281</v>
      </c>
      <c r="IQ108" s="1">
        <v>590868</v>
      </c>
      <c r="IR108" s="1">
        <v>2</v>
      </c>
      <c r="IS108" s="36">
        <f t="shared" si="114"/>
        <v>0.57539214366591973</v>
      </c>
      <c r="IT108" s="36">
        <f t="shared" si="115"/>
        <v>0.12585416452218254</v>
      </c>
      <c r="IU108" s="36">
        <f t="shared" si="116"/>
        <v>2.1652031387329462E-2</v>
      </c>
      <c r="IV108" s="36">
        <f t="shared" si="117"/>
        <v>0</v>
      </c>
      <c r="IW108" s="36">
        <f t="shared" si="118"/>
        <v>0.26771475853768617</v>
      </c>
      <c r="IX108" s="36">
        <f t="shared" si="119"/>
        <v>9.3869018868820917E-3</v>
      </c>
      <c r="IY108" s="36"/>
      <c r="IZ108" s="36">
        <f t="shared" si="120"/>
        <v>0</v>
      </c>
      <c r="JA108" s="36">
        <f t="shared" si="120"/>
        <v>0.59704417505324914</v>
      </c>
      <c r="JB108" s="36">
        <f t="shared" si="120"/>
        <v>0.40295582494675081</v>
      </c>
      <c r="JN108" s="43">
        <f t="shared" si="79"/>
        <v>1117.6897818740404</v>
      </c>
      <c r="JO108" s="1" t="str">
        <f t="shared" si="80"/>
        <v>Medium</v>
      </c>
    </row>
    <row r="109" spans="1:275" x14ac:dyDescent="0.2">
      <c r="A109" s="1" t="s">
        <v>877</v>
      </c>
      <c r="B109" s="1" t="s">
        <v>878</v>
      </c>
      <c r="C109" s="76" t="s">
        <v>1416</v>
      </c>
      <c r="D109" s="24" t="s">
        <v>655</v>
      </c>
      <c r="E109">
        <v>4</v>
      </c>
      <c r="F109" s="46">
        <v>0.66929677482986483</v>
      </c>
      <c r="G109" s="46">
        <v>0.40924483019364172</v>
      </c>
      <c r="H109" s="46">
        <v>0.15</v>
      </c>
      <c r="I109">
        <v>28.6</v>
      </c>
      <c r="J109">
        <v>11</v>
      </c>
      <c r="K109" s="42">
        <v>20140</v>
      </c>
      <c r="L109" s="54" t="s">
        <v>345</v>
      </c>
      <c r="M109" s="55">
        <v>17559.970666666668</v>
      </c>
      <c r="N109" s="46">
        <v>30558</v>
      </c>
      <c r="O109">
        <v>13</v>
      </c>
      <c r="P109">
        <v>79</v>
      </c>
      <c r="Q109">
        <v>609</v>
      </c>
      <c r="R109">
        <v>42</v>
      </c>
      <c r="S109">
        <v>170</v>
      </c>
      <c r="T109"/>
      <c r="U109" s="46">
        <v>130000</v>
      </c>
      <c r="V109" s="46"/>
      <c r="W109" s="46"/>
      <c r="X109" s="46"/>
      <c r="Y109" s="46"/>
      <c r="Z109" s="46"/>
      <c r="AA109" s="46"/>
      <c r="AB109" s="46"/>
      <c r="AC109" s="46">
        <v>75000</v>
      </c>
      <c r="AD109" s="46"/>
      <c r="AE109" s="46">
        <f>IF(SUM(U109:AD109)&gt;0,SUM(U109:AD109),)</f>
        <v>205000</v>
      </c>
      <c r="AF109" s="46"/>
      <c r="AG109" s="46"/>
      <c r="AH109" s="46"/>
      <c r="AI109" s="46"/>
      <c r="AJ109" s="46"/>
      <c r="AK109" s="46"/>
      <c r="AL109" s="46"/>
      <c r="AM109" s="46"/>
      <c r="AN109" s="46"/>
      <c r="AO109" s="46"/>
      <c r="AP109" s="46">
        <f>SUM(AF109:AO109)</f>
        <v>0</v>
      </c>
      <c r="AQ109" s="46">
        <v>26728</v>
      </c>
      <c r="AR109" s="46"/>
      <c r="AS109" s="46"/>
      <c r="AT109" s="46"/>
      <c r="AU109" s="46"/>
      <c r="AV109" s="46"/>
      <c r="AW109" s="46"/>
      <c r="AX109" s="46"/>
      <c r="AY109" s="46"/>
      <c r="AZ109" s="46"/>
      <c r="BA109" s="46">
        <f>SUM(AQ109:AZ109)</f>
        <v>26728</v>
      </c>
      <c r="BB109" s="46">
        <v>0</v>
      </c>
      <c r="BC109"/>
      <c r="BD109" s="46"/>
      <c r="BE109" s="46"/>
      <c r="BF109" s="46"/>
      <c r="BG109" s="46"/>
      <c r="BH109" s="47"/>
      <c r="BI109" s="47"/>
      <c r="BJ109" s="47"/>
      <c r="BK109" s="47"/>
      <c r="BL109" s="47">
        <f>IF(SUM(BB109:BK109)&gt;=0,SUM(BB109:BK109),"")</f>
        <v>0</v>
      </c>
      <c r="BM109" s="46">
        <v>100238</v>
      </c>
      <c r="BN109" s="47"/>
      <c r="BO109" s="46"/>
      <c r="BP109" s="46"/>
      <c r="BQ109" s="46"/>
      <c r="BR109" s="46"/>
      <c r="BS109" s="46"/>
      <c r="BT109" s="46"/>
      <c r="BU109" s="46"/>
      <c r="BV109" s="46">
        <v>759</v>
      </c>
      <c r="BW109" s="46">
        <f>SUM(BM109:BV109)</f>
        <v>100997</v>
      </c>
      <c r="BX109" s="46">
        <v>0</v>
      </c>
      <c r="BY109" s="47"/>
      <c r="BZ109" s="47"/>
      <c r="CA109" s="48"/>
      <c r="CB109" s="48"/>
      <c r="CC109" s="46"/>
      <c r="CD109" s="47"/>
      <c r="CE109" s="46"/>
      <c r="CF109" s="48"/>
      <c r="CG109" s="47"/>
      <c r="CH109" s="47">
        <f>SUM(BX109:CG109)</f>
        <v>0</v>
      </c>
      <c r="CI109" s="47">
        <f t="shared" ref="CI109:CS109" si="121">BM109+BX109</f>
        <v>100238</v>
      </c>
      <c r="CJ109" s="47">
        <f t="shared" si="121"/>
        <v>0</v>
      </c>
      <c r="CK109" s="47">
        <f t="shared" si="121"/>
        <v>0</v>
      </c>
      <c r="CL109" s="47">
        <f t="shared" si="121"/>
        <v>0</v>
      </c>
      <c r="CM109" s="47">
        <f t="shared" si="121"/>
        <v>0</v>
      </c>
      <c r="CN109" s="47">
        <f t="shared" si="121"/>
        <v>0</v>
      </c>
      <c r="CO109" s="47">
        <f t="shared" si="121"/>
        <v>0</v>
      </c>
      <c r="CP109" s="47">
        <f t="shared" si="121"/>
        <v>0</v>
      </c>
      <c r="CQ109" s="47">
        <f t="shared" si="121"/>
        <v>0</v>
      </c>
      <c r="CR109" s="47">
        <f t="shared" si="121"/>
        <v>759</v>
      </c>
      <c r="CS109" s="47">
        <f t="shared" si="121"/>
        <v>100997</v>
      </c>
      <c r="CT109" s="48"/>
      <c r="CU109" s="46"/>
      <c r="CV109" s="46"/>
      <c r="CW109" s="47"/>
      <c r="CX109" s="47"/>
      <c r="CY109" s="47"/>
      <c r="CZ109" s="47"/>
      <c r="DA109" s="46"/>
      <c r="DB109" s="47"/>
      <c r="DC109" s="47"/>
      <c r="DD109" s="47">
        <f>SUM(CT109:DC109)</f>
        <v>0</v>
      </c>
      <c r="DE109" s="48">
        <v>2500</v>
      </c>
      <c r="DF109" s="48"/>
      <c r="DG109" s="48"/>
      <c r="DH109" s="48"/>
      <c r="DI109" s="48"/>
      <c r="DJ109" s="48"/>
      <c r="DK109" s="48"/>
      <c r="DL109" s="48"/>
      <c r="DM109" s="48"/>
      <c r="DN109" s="48"/>
      <c r="DO109" s="48">
        <f>SUM(DE109:DN109)</f>
        <v>2500</v>
      </c>
      <c r="DP109" s="48">
        <f t="shared" ref="DP109:DZ109" si="122">CT109+DE109</f>
        <v>2500</v>
      </c>
      <c r="DQ109" s="48">
        <f t="shared" si="122"/>
        <v>0</v>
      </c>
      <c r="DR109" s="48">
        <f t="shared" si="122"/>
        <v>0</v>
      </c>
      <c r="DS109" s="48">
        <f t="shared" si="122"/>
        <v>0</v>
      </c>
      <c r="DT109" s="48">
        <f t="shared" si="122"/>
        <v>0</v>
      </c>
      <c r="DU109" s="48">
        <f t="shared" si="122"/>
        <v>0</v>
      </c>
      <c r="DV109" s="48">
        <f t="shared" si="122"/>
        <v>0</v>
      </c>
      <c r="DW109" s="48">
        <f t="shared" si="122"/>
        <v>0</v>
      </c>
      <c r="DX109" s="48">
        <f t="shared" si="122"/>
        <v>0</v>
      </c>
      <c r="DY109" s="48">
        <f t="shared" si="122"/>
        <v>0</v>
      </c>
      <c r="DZ109" s="48">
        <f t="shared" si="122"/>
        <v>2500</v>
      </c>
      <c r="EA109" s="48"/>
      <c r="EB109" s="48"/>
      <c r="EC109" s="48"/>
      <c r="ED109" s="48"/>
      <c r="EE109" s="48"/>
      <c r="EF109" s="48"/>
      <c r="EG109" s="46"/>
      <c r="EH109" s="48"/>
      <c r="EI109" s="48"/>
      <c r="EJ109" s="48">
        <f>SUM(EA109:EI109)</f>
        <v>0</v>
      </c>
      <c r="EK109" s="48"/>
      <c r="EL109">
        <v>7000</v>
      </c>
      <c r="EM109" s="48"/>
      <c r="EN109" s="48"/>
      <c r="EO109" s="46"/>
      <c r="EP109" s="48"/>
      <c r="EQ109" s="48"/>
      <c r="ER109" s="48"/>
      <c r="ES109" s="48"/>
      <c r="ET109" s="48">
        <f>SUM(EK109:ES109)</f>
        <v>7000</v>
      </c>
      <c r="EU109" s="48">
        <f t="shared" ref="EU109:FD109" si="123">EA109+EK109</f>
        <v>0</v>
      </c>
      <c r="EV109" s="48">
        <f t="shared" si="123"/>
        <v>7000</v>
      </c>
      <c r="EW109" s="48">
        <f t="shared" si="123"/>
        <v>0</v>
      </c>
      <c r="EX109" s="48">
        <f t="shared" si="123"/>
        <v>0</v>
      </c>
      <c r="EY109" s="48">
        <f t="shared" si="123"/>
        <v>0</v>
      </c>
      <c r="EZ109" s="48">
        <f t="shared" si="123"/>
        <v>0</v>
      </c>
      <c r="FA109" s="48">
        <f t="shared" si="123"/>
        <v>0</v>
      </c>
      <c r="FB109" s="48">
        <f t="shared" si="123"/>
        <v>0</v>
      </c>
      <c r="FC109" s="48">
        <f t="shared" si="123"/>
        <v>0</v>
      </c>
      <c r="FD109" s="48">
        <f t="shared" si="123"/>
        <v>7000</v>
      </c>
      <c r="FE109" s="48"/>
      <c r="FF109" s="48"/>
      <c r="FG109" s="46"/>
      <c r="FH109" s="48"/>
      <c r="FI109" s="48"/>
      <c r="FJ109" s="48"/>
      <c r="FK109" s="48"/>
      <c r="FL109" s="48"/>
      <c r="FM109" s="48"/>
      <c r="FN109"/>
      <c r="FO109" s="48">
        <f>SUM(FE109:FN109)</f>
        <v>0</v>
      </c>
      <c r="FP109" s="46">
        <f>AE109+BA109</f>
        <v>231728</v>
      </c>
      <c r="FQ109" s="46">
        <f>AP109+BL109+CS109+DZ109+FD109</f>
        <v>110497</v>
      </c>
      <c r="FR109" s="46">
        <f>FP109+FQ109+FO109</f>
        <v>342225</v>
      </c>
      <c r="FS109" t="s">
        <v>1284</v>
      </c>
      <c r="FT109"/>
      <c r="FU109" t="s">
        <v>1281</v>
      </c>
      <c r="FV109"/>
      <c r="FW109" t="s">
        <v>1279</v>
      </c>
      <c r="FX109"/>
      <c r="FY109"/>
      <c r="FZ109"/>
      <c r="GA109">
        <v>2108</v>
      </c>
      <c r="GB109">
        <v>2933</v>
      </c>
      <c r="GC109"/>
      <c r="GD109"/>
      <c r="GE109">
        <v>101488</v>
      </c>
      <c r="GF109" s="47">
        <v>273</v>
      </c>
      <c r="GG109">
        <v>14062</v>
      </c>
      <c r="GH109">
        <v>175</v>
      </c>
      <c r="GI109"/>
      <c r="GJ109">
        <v>134</v>
      </c>
      <c r="GK109">
        <v>147</v>
      </c>
      <c r="GL109">
        <v>165</v>
      </c>
      <c r="GM109">
        <v>306</v>
      </c>
      <c r="GN109" t="s">
        <v>1277</v>
      </c>
      <c r="GO109"/>
      <c r="GP109">
        <v>5</v>
      </c>
      <c r="GQ109">
        <v>7.45</v>
      </c>
      <c r="GR109"/>
      <c r="GS109">
        <v>9</v>
      </c>
      <c r="GT109">
        <f>GR109+GS109</f>
        <v>9</v>
      </c>
      <c r="GU109">
        <v>9</v>
      </c>
      <c r="GV109">
        <f>GQ109+GU109</f>
        <v>16.45</v>
      </c>
      <c r="GW109">
        <v>2.1</v>
      </c>
      <c r="GX109" s="49">
        <v>13853</v>
      </c>
      <c r="GY109" s="49" t="s">
        <v>1058</v>
      </c>
      <c r="GZ109" s="49">
        <v>14447</v>
      </c>
      <c r="HA109" s="49">
        <v>25861</v>
      </c>
      <c r="HB109" s="49">
        <v>11291</v>
      </c>
      <c r="HC109" s="49">
        <v>2807</v>
      </c>
      <c r="HD109">
        <v>215</v>
      </c>
      <c r="HE109"/>
      <c r="HF109" s="49">
        <v>54621</v>
      </c>
      <c r="HG109">
        <v>30</v>
      </c>
      <c r="HH109">
        <v>0</v>
      </c>
      <c r="HI109"/>
      <c r="HJ109">
        <v>26</v>
      </c>
      <c r="HK109">
        <v>140</v>
      </c>
      <c r="HL109">
        <v>118</v>
      </c>
      <c r="HM109" t="s">
        <v>1281</v>
      </c>
      <c r="HN109" t="s">
        <v>361</v>
      </c>
      <c r="HO109" t="s">
        <v>362</v>
      </c>
      <c r="HP109" t="s">
        <v>1319</v>
      </c>
      <c r="HQ109" t="s">
        <v>363</v>
      </c>
      <c r="HR109" t="s">
        <v>1176</v>
      </c>
      <c r="HS109" t="s">
        <v>364</v>
      </c>
      <c r="HT109" t="s">
        <v>365</v>
      </c>
      <c r="HU109" t="s">
        <v>1226</v>
      </c>
      <c r="HV109" t="s">
        <v>1331</v>
      </c>
      <c r="HW109"/>
      <c r="HX109" t="s">
        <v>1277</v>
      </c>
      <c r="HY109"/>
      <c r="HZ109">
        <v>210</v>
      </c>
      <c r="IA109" s="49">
        <v>6341</v>
      </c>
      <c r="IB109">
        <v>3</v>
      </c>
      <c r="IC109">
        <v>19</v>
      </c>
      <c r="ID109" s="49">
        <v>1157</v>
      </c>
      <c r="IE109">
        <v>61.5</v>
      </c>
      <c r="IF109">
        <v>42</v>
      </c>
      <c r="IG109">
        <v>39.5</v>
      </c>
      <c r="IH109">
        <v>0</v>
      </c>
      <c r="II109">
        <v>0</v>
      </c>
      <c r="IJ109">
        <v>0</v>
      </c>
      <c r="IK109">
        <v>0</v>
      </c>
      <c r="IL109" t="s">
        <v>1281</v>
      </c>
      <c r="IM109"/>
      <c r="IN109" t="s">
        <v>1281</v>
      </c>
      <c r="IO109" t="s">
        <v>1277</v>
      </c>
      <c r="IP109" t="s">
        <v>1281</v>
      </c>
      <c r="IQ109">
        <v>447280</v>
      </c>
      <c r="IR109">
        <v>0</v>
      </c>
      <c r="IS109" s="36">
        <f>AE109/FR109</f>
        <v>0.59902111184162465</v>
      </c>
      <c r="IT109" s="36">
        <f>AP109/FR109</f>
        <v>0</v>
      </c>
      <c r="IU109" s="36">
        <f>BA109/FR109</f>
        <v>7.8100664767331435E-2</v>
      </c>
      <c r="IV109" s="50">
        <f>BL109/FR109</f>
        <v>0</v>
      </c>
      <c r="IW109" s="36">
        <f>CS109/FR109</f>
        <v>0.2951187084520418</v>
      </c>
      <c r="IX109" s="36">
        <f>DZ109/FR109</f>
        <v>7.3051355102637158E-3</v>
      </c>
      <c r="IY109" s="36">
        <f>FD109/FR109</f>
        <v>2.0454379428738404E-2</v>
      </c>
      <c r="IZ109" s="36">
        <f>FO109/FR109</f>
        <v>0</v>
      </c>
      <c r="JA109" s="36">
        <f>FP109/FR109</f>
        <v>0.67712177660895612</v>
      </c>
      <c r="JB109" s="36">
        <f>FQ109/FR109</f>
        <v>0.32287822339104388</v>
      </c>
      <c r="JC109" s="46"/>
      <c r="JD109" t="s">
        <v>1281</v>
      </c>
      <c r="JE109" t="s">
        <v>353</v>
      </c>
      <c r="JF109"/>
      <c r="JG109"/>
      <c r="JH109"/>
      <c r="JI109" t="s">
        <v>347</v>
      </c>
      <c r="JJ109"/>
      <c r="JK109"/>
      <c r="JL109"/>
      <c r="JM109"/>
      <c r="JN109" s="43">
        <f t="shared" si="79"/>
        <v>1067.4754204660589</v>
      </c>
      <c r="JO109" s="1" t="str">
        <f t="shared" si="80"/>
        <v>Medium</v>
      </c>
    </row>
    <row r="110" spans="1:275" x14ac:dyDescent="0.2">
      <c r="A110" s="1" t="s">
        <v>860</v>
      </c>
      <c r="B110" s="24" t="s">
        <v>973</v>
      </c>
      <c r="C110" s="76" t="s">
        <v>1417</v>
      </c>
      <c r="D110" s="14" t="s">
        <v>656</v>
      </c>
      <c r="E110">
        <v>1</v>
      </c>
      <c r="F110" s="46">
        <v>0.46112793884321363</v>
      </c>
      <c r="G110" s="46">
        <v>0.19226885907976346</v>
      </c>
      <c r="H110" s="46">
        <v>0.2</v>
      </c>
      <c r="I110">
        <v>123.9</v>
      </c>
      <c r="J110">
        <v>108.5</v>
      </c>
      <c r="K110" s="24">
        <v>20060</v>
      </c>
      <c r="L110" s="24" t="s">
        <v>602</v>
      </c>
      <c r="M110" s="37">
        <v>1837.2459047619034</v>
      </c>
      <c r="N110" s="25"/>
      <c r="O110" s="26"/>
      <c r="P110" s="26"/>
      <c r="Q110" s="26"/>
      <c r="R110" s="26"/>
      <c r="S110" s="26"/>
      <c r="T110" s="31"/>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6"/>
      <c r="FT110" s="26"/>
      <c r="FU110" s="26"/>
      <c r="FV110" s="26"/>
      <c r="FW110" s="26"/>
      <c r="FX110" s="26"/>
      <c r="GA110" s="25"/>
      <c r="GB110" s="25"/>
      <c r="GC110" s="25"/>
      <c r="GD110" s="25"/>
      <c r="GE110" s="25"/>
      <c r="GF110" s="25"/>
      <c r="GG110" s="25"/>
      <c r="GH110" s="25"/>
      <c r="GI110" s="25"/>
      <c r="GJ110" s="25"/>
      <c r="GK110" s="25"/>
      <c r="GL110" s="25"/>
      <c r="GM110" s="25"/>
      <c r="GN110" s="25"/>
      <c r="GO110" s="25"/>
      <c r="GP110" s="25"/>
      <c r="GQ110" s="25"/>
      <c r="GR110" s="27"/>
      <c r="GS110" s="27"/>
      <c r="GT110" s="28"/>
      <c r="GU110" s="28"/>
      <c r="GV110" s="25"/>
      <c r="GW110" s="25"/>
      <c r="GX110" s="25"/>
      <c r="GY110" s="26"/>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36" t="e">
        <f t="shared" ref="IS110:IS117" si="124">AE110/$FR110</f>
        <v>#DIV/0!</v>
      </c>
      <c r="IT110" s="36" t="e">
        <f t="shared" ref="IT110:IT117" si="125">AP110/$FR110</f>
        <v>#DIV/0!</v>
      </c>
      <c r="IU110" s="36" t="e">
        <f t="shared" ref="IU110:IU117" si="126">BA110/$FR110</f>
        <v>#DIV/0!</v>
      </c>
      <c r="IV110" s="36" t="e">
        <f t="shared" ref="IV110:IV117" si="127">BL110/$FR110</f>
        <v>#DIV/0!</v>
      </c>
      <c r="IW110" s="36" t="e">
        <f t="shared" ref="IW110:IW117" si="128">CS110/$FR110</f>
        <v>#DIV/0!</v>
      </c>
      <c r="IX110" s="36" t="e">
        <f t="shared" ref="IX110:IX117" si="129">DZ110/$FR110</f>
        <v>#DIV/0!</v>
      </c>
      <c r="IY110" s="36"/>
      <c r="IZ110" s="36" t="e">
        <f t="shared" ref="IZ110:JB117" si="130">FO110/$FR110</f>
        <v>#DIV/0!</v>
      </c>
      <c r="JA110" s="36" t="e">
        <f t="shared" si="130"/>
        <v>#DIV/0!</v>
      </c>
      <c r="JB110" s="36" t="e">
        <f t="shared" si="130"/>
        <v>#DIV/0!</v>
      </c>
      <c r="JN110" s="43" t="e">
        <f t="shared" si="79"/>
        <v>#DIV/0!</v>
      </c>
      <c r="JO110" s="1" t="str">
        <f t="shared" si="80"/>
        <v>Small</v>
      </c>
    </row>
    <row r="111" spans="1:275" x14ac:dyDescent="0.2">
      <c r="A111" s="1" t="s">
        <v>860</v>
      </c>
      <c r="B111" s="24" t="s">
        <v>973</v>
      </c>
      <c r="C111" s="76" t="s">
        <v>1417</v>
      </c>
      <c r="D111" s="14" t="s">
        <v>656</v>
      </c>
      <c r="E111">
        <v>1</v>
      </c>
      <c r="F111" s="46">
        <v>0.46112793884321363</v>
      </c>
      <c r="G111" s="46">
        <v>0.19226885907976346</v>
      </c>
      <c r="H111" s="46">
        <v>0.2</v>
      </c>
      <c r="I111">
        <v>123.9</v>
      </c>
      <c r="J111">
        <v>108.5</v>
      </c>
      <c r="K111" s="24">
        <v>20070</v>
      </c>
      <c r="L111" s="24" t="s">
        <v>603</v>
      </c>
      <c r="M111" s="34">
        <v>1789.932000000003</v>
      </c>
      <c r="N111" s="25"/>
      <c r="O111" s="26"/>
      <c r="P111" s="26"/>
      <c r="Q111" s="26"/>
      <c r="R111" s="26"/>
      <c r="S111" s="26"/>
      <c r="T111" s="31"/>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6"/>
      <c r="FT111" s="26"/>
      <c r="FU111" s="26"/>
      <c r="FV111" s="26"/>
      <c r="FW111" s="26"/>
      <c r="FX111" s="26"/>
      <c r="GA111" s="25"/>
      <c r="GB111" s="25"/>
      <c r="GC111" s="25"/>
      <c r="GD111" s="25"/>
      <c r="GE111" s="25"/>
      <c r="GF111" s="25"/>
      <c r="GG111" s="25"/>
      <c r="GH111" s="25"/>
      <c r="GI111" s="25"/>
      <c r="GJ111" s="25"/>
      <c r="GK111" s="25"/>
      <c r="GL111" s="25"/>
      <c r="GM111" s="25"/>
      <c r="GN111" s="25"/>
      <c r="GO111" s="25"/>
      <c r="GP111" s="25"/>
      <c r="GQ111" s="25"/>
      <c r="GR111" s="27"/>
      <c r="GS111" s="27"/>
      <c r="GT111" s="28"/>
      <c r="GU111" s="28"/>
      <c r="GV111" s="25"/>
      <c r="GW111" s="25"/>
      <c r="GX111" s="25"/>
      <c r="GY111" s="26"/>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36" t="e">
        <f t="shared" si="124"/>
        <v>#DIV/0!</v>
      </c>
      <c r="IT111" s="36" t="e">
        <f t="shared" si="125"/>
        <v>#DIV/0!</v>
      </c>
      <c r="IU111" s="36" t="e">
        <f t="shared" si="126"/>
        <v>#DIV/0!</v>
      </c>
      <c r="IV111" s="36" t="e">
        <f t="shared" si="127"/>
        <v>#DIV/0!</v>
      </c>
      <c r="IW111" s="36" t="e">
        <f t="shared" si="128"/>
        <v>#DIV/0!</v>
      </c>
      <c r="IX111" s="36" t="e">
        <f t="shared" si="129"/>
        <v>#DIV/0!</v>
      </c>
      <c r="IY111" s="36"/>
      <c r="IZ111" s="36" t="e">
        <f t="shared" si="130"/>
        <v>#DIV/0!</v>
      </c>
      <c r="JA111" s="36" t="e">
        <f t="shared" si="130"/>
        <v>#DIV/0!</v>
      </c>
      <c r="JB111" s="36" t="e">
        <f t="shared" si="130"/>
        <v>#DIV/0!</v>
      </c>
      <c r="JN111" s="43" t="e">
        <f t="shared" si="79"/>
        <v>#DIV/0!</v>
      </c>
      <c r="JO111" s="1" t="str">
        <f t="shared" si="80"/>
        <v>Small</v>
      </c>
    </row>
    <row r="112" spans="1:275" x14ac:dyDescent="0.2">
      <c r="A112" s="14" t="s">
        <v>860</v>
      </c>
      <c r="B112" s="14" t="s">
        <v>973</v>
      </c>
      <c r="C112" s="76" t="s">
        <v>1417</v>
      </c>
      <c r="D112" s="14" t="s">
        <v>656</v>
      </c>
      <c r="E112">
        <v>1</v>
      </c>
      <c r="F112" s="46">
        <v>0.46112793884321363</v>
      </c>
      <c r="G112" s="46">
        <v>0.19226885907976346</v>
      </c>
      <c r="H112" s="46">
        <v>0.2</v>
      </c>
      <c r="I112">
        <v>123.9</v>
      </c>
      <c r="J112">
        <v>108.5</v>
      </c>
      <c r="K112" s="14">
        <v>20080</v>
      </c>
      <c r="L112" s="14" t="s">
        <v>604</v>
      </c>
      <c r="M112" s="35">
        <v>3363.4847619047327</v>
      </c>
      <c r="N112" s="15">
        <v>20000</v>
      </c>
      <c r="O112" s="15">
        <v>4</v>
      </c>
      <c r="P112" s="15">
        <v>26</v>
      </c>
      <c r="Q112" s="15">
        <v>218</v>
      </c>
      <c r="R112" s="15">
        <v>29</v>
      </c>
      <c r="S112" s="15">
        <v>29</v>
      </c>
      <c r="T112" s="32">
        <v>0</v>
      </c>
      <c r="U112" s="15">
        <v>12813.03</v>
      </c>
      <c r="V112" s="15"/>
      <c r="W112" s="15">
        <v>0</v>
      </c>
      <c r="X112" s="15">
        <v>0</v>
      </c>
      <c r="Y112" s="15">
        <v>0</v>
      </c>
      <c r="Z112" s="15">
        <v>0</v>
      </c>
      <c r="AA112" s="15"/>
      <c r="AB112" s="15"/>
      <c r="AC112" s="15">
        <v>0</v>
      </c>
      <c r="AD112" s="15">
        <v>5010.8599999999997</v>
      </c>
      <c r="AE112" s="15">
        <v>17823.89</v>
      </c>
      <c r="AF112" s="15">
        <v>0</v>
      </c>
      <c r="AG112" s="15"/>
      <c r="AH112" s="15">
        <v>0</v>
      </c>
      <c r="AI112" s="15">
        <v>0</v>
      </c>
      <c r="AJ112" s="15">
        <v>0</v>
      </c>
      <c r="AK112" s="15">
        <v>3000</v>
      </c>
      <c r="AL112" s="15"/>
      <c r="AM112" s="15"/>
      <c r="AN112" s="15">
        <v>0</v>
      </c>
      <c r="AO112" s="15">
        <v>0</v>
      </c>
      <c r="AP112" s="15">
        <v>3000</v>
      </c>
      <c r="AQ112" s="15">
        <v>581.79999999999995</v>
      </c>
      <c r="AR112" s="15"/>
      <c r="AS112" s="15">
        <v>0</v>
      </c>
      <c r="AT112" s="15">
        <v>0</v>
      </c>
      <c r="AU112" s="15">
        <v>0</v>
      </c>
      <c r="AV112" s="15">
        <v>1867.05</v>
      </c>
      <c r="AW112" s="15"/>
      <c r="AX112" s="15"/>
      <c r="AY112" s="15">
        <v>0</v>
      </c>
      <c r="AZ112" s="15">
        <v>0</v>
      </c>
      <c r="BA112" s="15">
        <v>2448.85</v>
      </c>
      <c r="BB112" s="15">
        <v>0</v>
      </c>
      <c r="BC112" s="15"/>
      <c r="BD112" s="15">
        <v>0</v>
      </c>
      <c r="BE112" s="15">
        <v>0</v>
      </c>
      <c r="BF112" s="15">
        <v>0</v>
      </c>
      <c r="BG112" s="15">
        <v>0</v>
      </c>
      <c r="BH112" s="15"/>
      <c r="BI112" s="15"/>
      <c r="BJ112" s="15">
        <v>0</v>
      </c>
      <c r="BK112" s="15">
        <v>0</v>
      </c>
      <c r="BL112" s="15">
        <v>0</v>
      </c>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v>12520.2</v>
      </c>
      <c r="CJ112" s="15"/>
      <c r="CK112" s="15">
        <v>0</v>
      </c>
      <c r="CL112" s="15">
        <v>0</v>
      </c>
      <c r="CM112" s="15">
        <v>0</v>
      </c>
      <c r="CN112" s="15"/>
      <c r="CO112" s="15"/>
      <c r="CP112" s="15">
        <v>35012.28</v>
      </c>
      <c r="CQ112" s="15">
        <v>0</v>
      </c>
      <c r="CR112" s="15">
        <v>0</v>
      </c>
      <c r="CS112" s="15">
        <v>47532.480000000003</v>
      </c>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v>0</v>
      </c>
      <c r="DQ112" s="15"/>
      <c r="DR112" s="15">
        <v>0</v>
      </c>
      <c r="DS112" s="15">
        <v>0</v>
      </c>
      <c r="DT112" s="15">
        <v>0</v>
      </c>
      <c r="DU112" s="15"/>
      <c r="DV112" s="15"/>
      <c r="DW112" s="15">
        <v>0</v>
      </c>
      <c r="DX112" s="15">
        <v>0</v>
      </c>
      <c r="DY112" s="15">
        <v>0</v>
      </c>
      <c r="DZ112" s="15">
        <v>0</v>
      </c>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v>10475</v>
      </c>
      <c r="FF112" s="15"/>
      <c r="FG112" s="15">
        <v>0</v>
      </c>
      <c r="FH112" s="15">
        <v>0</v>
      </c>
      <c r="FI112" s="15">
        <v>0</v>
      </c>
      <c r="FJ112" s="15">
        <v>4500</v>
      </c>
      <c r="FK112" s="15"/>
      <c r="FL112" s="15"/>
      <c r="FM112" s="15">
        <v>0</v>
      </c>
      <c r="FN112" s="15">
        <v>0</v>
      </c>
      <c r="FO112" s="15">
        <v>14975</v>
      </c>
      <c r="FP112" s="15">
        <v>20272.739999999998</v>
      </c>
      <c r="FQ112" s="15">
        <v>50532.480000000003</v>
      </c>
      <c r="FR112" s="15">
        <v>85780.22</v>
      </c>
      <c r="FS112" s="14" t="s">
        <v>1298</v>
      </c>
      <c r="FT112" s="14"/>
      <c r="FU112" s="14" t="s">
        <v>1281</v>
      </c>
      <c r="FV112" s="14"/>
      <c r="FW112" s="14"/>
      <c r="FX112" s="26"/>
      <c r="FZ112" s="1" t="s">
        <v>617</v>
      </c>
      <c r="GA112" s="15">
        <v>682</v>
      </c>
      <c r="GB112" s="15">
        <v>684</v>
      </c>
      <c r="GC112" s="15">
        <v>0</v>
      </c>
      <c r="GD112" s="15">
        <v>0</v>
      </c>
      <c r="GE112" s="15">
        <v>22467</v>
      </c>
      <c r="GF112" s="15">
        <v>2970</v>
      </c>
      <c r="GG112" s="15">
        <v>19208</v>
      </c>
      <c r="GH112" s="15">
        <v>65</v>
      </c>
      <c r="GI112" s="15"/>
      <c r="GJ112" s="15">
        <v>0</v>
      </c>
      <c r="GK112" s="15">
        <v>148</v>
      </c>
      <c r="GL112" s="15">
        <v>0</v>
      </c>
      <c r="GM112" s="15">
        <v>2191</v>
      </c>
      <c r="GN112" s="15"/>
      <c r="GO112" s="15"/>
      <c r="GP112" s="21">
        <v>1</v>
      </c>
      <c r="GQ112" s="21">
        <v>1</v>
      </c>
      <c r="GR112" s="22"/>
      <c r="GS112" s="22"/>
      <c r="GT112" s="23">
        <v>3</v>
      </c>
      <c r="GU112" s="23">
        <v>3</v>
      </c>
      <c r="GV112" s="21">
        <v>4</v>
      </c>
      <c r="GW112" s="21">
        <v>0</v>
      </c>
      <c r="GX112" s="15">
        <v>935</v>
      </c>
      <c r="GY112" s="14" t="s">
        <v>1230</v>
      </c>
      <c r="GZ112" s="15">
        <v>2277</v>
      </c>
      <c r="HA112" s="15">
        <v>1226</v>
      </c>
      <c r="HB112" s="15">
        <v>1226</v>
      </c>
      <c r="HC112" s="15">
        <v>1423</v>
      </c>
      <c r="HD112" s="15"/>
      <c r="HE112" s="15">
        <v>64</v>
      </c>
      <c r="HF112" s="15">
        <v>4490</v>
      </c>
      <c r="HG112" s="15"/>
      <c r="HH112" s="15"/>
      <c r="HI112" s="15">
        <v>19</v>
      </c>
      <c r="HJ112" s="15">
        <v>19</v>
      </c>
      <c r="HK112" s="15">
        <v>23</v>
      </c>
      <c r="HL112" s="15">
        <v>15</v>
      </c>
      <c r="HM112" s="15"/>
      <c r="HN112" s="15"/>
      <c r="HO112" s="15"/>
      <c r="HP112" s="15"/>
      <c r="HQ112" s="15"/>
      <c r="HR112" s="15"/>
      <c r="HS112" s="15"/>
      <c r="HT112" s="15"/>
      <c r="HU112" s="15"/>
      <c r="HV112" s="15"/>
      <c r="HW112" s="15"/>
      <c r="HX112" s="15"/>
      <c r="HY112" s="15"/>
      <c r="HZ112" s="15">
        <v>4</v>
      </c>
      <c r="IA112" s="15">
        <v>61</v>
      </c>
      <c r="IB112" s="14">
        <v>21</v>
      </c>
      <c r="IC112" s="14">
        <v>21</v>
      </c>
      <c r="ID112" s="15">
        <v>522</v>
      </c>
      <c r="IE112" s="14">
        <v>56</v>
      </c>
      <c r="IF112" s="14">
        <v>40</v>
      </c>
      <c r="IG112" s="14">
        <v>0</v>
      </c>
      <c r="IH112" s="14">
        <v>0</v>
      </c>
      <c r="II112" s="14">
        <v>0</v>
      </c>
      <c r="IJ112" s="14">
        <v>0</v>
      </c>
      <c r="IK112" s="14">
        <v>0</v>
      </c>
      <c r="IL112" s="14"/>
      <c r="IM112" s="14"/>
      <c r="IN112" s="14"/>
      <c r="IO112" s="14"/>
      <c r="IP112" s="14"/>
      <c r="IQ112" s="15">
        <v>12319</v>
      </c>
      <c r="IR112" s="15">
        <v>80</v>
      </c>
      <c r="IS112" s="36">
        <f t="shared" si="124"/>
        <v>0.20778554776380848</v>
      </c>
      <c r="IT112" s="36">
        <f t="shared" si="125"/>
        <v>3.4973097527611845E-2</v>
      </c>
      <c r="IU112" s="36">
        <f t="shared" si="126"/>
        <v>2.8547956626830753E-2</v>
      </c>
      <c r="IV112" s="36">
        <f t="shared" si="127"/>
        <v>0</v>
      </c>
      <c r="IW112" s="36">
        <f t="shared" si="128"/>
        <v>0.55411935292308645</v>
      </c>
      <c r="IX112" s="36">
        <f t="shared" si="129"/>
        <v>0</v>
      </c>
      <c r="IY112" s="36"/>
      <c r="IZ112" s="36">
        <f t="shared" si="130"/>
        <v>0.17457404515866246</v>
      </c>
      <c r="JA112" s="36">
        <f t="shared" si="130"/>
        <v>0.23633350439063922</v>
      </c>
      <c r="JB112" s="36">
        <f t="shared" si="130"/>
        <v>0.58909245045069836</v>
      </c>
      <c r="JN112" s="43">
        <f t="shared" si="79"/>
        <v>840.87119047618319</v>
      </c>
      <c r="JO112" s="1" t="str">
        <f t="shared" si="80"/>
        <v>Small</v>
      </c>
    </row>
    <row r="113" spans="1:275" x14ac:dyDescent="0.2">
      <c r="A113" s="14" t="s">
        <v>860</v>
      </c>
      <c r="B113" s="14" t="s">
        <v>973</v>
      </c>
      <c r="C113" s="76" t="s">
        <v>1417</v>
      </c>
      <c r="D113" s="14" t="s">
        <v>656</v>
      </c>
      <c r="E113">
        <v>1</v>
      </c>
      <c r="F113" s="46">
        <v>0.46112793884321363</v>
      </c>
      <c r="G113" s="46">
        <v>0.19226885907976346</v>
      </c>
      <c r="H113" s="46">
        <v>0.2</v>
      </c>
      <c r="I113">
        <v>123.9</v>
      </c>
      <c r="J113">
        <v>108.5</v>
      </c>
      <c r="K113" s="14">
        <v>20090</v>
      </c>
      <c r="L113" s="14" t="s">
        <v>605</v>
      </c>
      <c r="M113" s="35">
        <v>3569.137523809507</v>
      </c>
      <c r="N113" s="15">
        <v>20000</v>
      </c>
      <c r="O113" s="15">
        <v>4</v>
      </c>
      <c r="P113" s="15">
        <v>26</v>
      </c>
      <c r="Q113" s="15">
        <v>218</v>
      </c>
      <c r="R113" s="15">
        <v>29</v>
      </c>
      <c r="S113" s="15">
        <v>29</v>
      </c>
      <c r="T113" s="32">
        <v>0</v>
      </c>
      <c r="U113" s="15">
        <v>12500</v>
      </c>
      <c r="V113" s="15"/>
      <c r="W113" s="15">
        <v>0</v>
      </c>
      <c r="X113" s="15">
        <v>0</v>
      </c>
      <c r="Y113" s="15">
        <v>0</v>
      </c>
      <c r="Z113" s="15">
        <v>0</v>
      </c>
      <c r="AA113" s="15"/>
      <c r="AB113" s="15"/>
      <c r="AC113" s="15">
        <v>0</v>
      </c>
      <c r="AD113" s="15">
        <v>0</v>
      </c>
      <c r="AE113" s="15">
        <v>12500</v>
      </c>
      <c r="AF113" s="15">
        <v>0</v>
      </c>
      <c r="AG113" s="15"/>
      <c r="AH113" s="15">
        <v>0</v>
      </c>
      <c r="AI113" s="15">
        <v>0</v>
      </c>
      <c r="AJ113" s="15">
        <v>0</v>
      </c>
      <c r="AK113" s="15">
        <v>3100</v>
      </c>
      <c r="AL113" s="15"/>
      <c r="AM113" s="15"/>
      <c r="AN113" s="15">
        <v>0</v>
      </c>
      <c r="AO113" s="15">
        <v>0</v>
      </c>
      <c r="AP113" s="15">
        <v>3100</v>
      </c>
      <c r="AQ113" s="15">
        <v>491.76</v>
      </c>
      <c r="AR113" s="15"/>
      <c r="AS113" s="15">
        <v>0</v>
      </c>
      <c r="AT113" s="15">
        <v>0</v>
      </c>
      <c r="AU113" s="15">
        <v>0</v>
      </c>
      <c r="AV113" s="15">
        <v>260</v>
      </c>
      <c r="AW113" s="15"/>
      <c r="AX113" s="15"/>
      <c r="AY113" s="15">
        <v>0</v>
      </c>
      <c r="AZ113" s="15">
        <v>0</v>
      </c>
      <c r="BA113" s="15">
        <v>751.76</v>
      </c>
      <c r="BB113" s="15">
        <v>0</v>
      </c>
      <c r="BC113" s="15"/>
      <c r="BD113" s="15">
        <v>0</v>
      </c>
      <c r="BE113" s="15">
        <v>0</v>
      </c>
      <c r="BF113" s="15">
        <v>0</v>
      </c>
      <c r="BG113" s="15">
        <v>0</v>
      </c>
      <c r="BH113" s="15"/>
      <c r="BI113" s="15"/>
      <c r="BJ113" s="15">
        <v>0</v>
      </c>
      <c r="BK113" s="15">
        <v>0</v>
      </c>
      <c r="BL113" s="15">
        <v>0</v>
      </c>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v>15110.24</v>
      </c>
      <c r="CJ113" s="15"/>
      <c r="CK113" s="15">
        <v>0</v>
      </c>
      <c r="CL113" s="15">
        <v>0</v>
      </c>
      <c r="CM113" s="15">
        <v>0</v>
      </c>
      <c r="CN113" s="15"/>
      <c r="CO113" s="15"/>
      <c r="CP113" s="15">
        <v>34133.599999999999</v>
      </c>
      <c r="CQ113" s="15">
        <v>0</v>
      </c>
      <c r="CR113" s="15">
        <v>0</v>
      </c>
      <c r="CS113" s="15">
        <v>49243.839999999997</v>
      </c>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v>0</v>
      </c>
      <c r="DQ113" s="15"/>
      <c r="DR113" s="15">
        <v>0</v>
      </c>
      <c r="DS113" s="15">
        <v>0</v>
      </c>
      <c r="DT113" s="15">
        <v>0</v>
      </c>
      <c r="DU113" s="15"/>
      <c r="DV113" s="15"/>
      <c r="DW113" s="15">
        <v>0</v>
      </c>
      <c r="DX113" s="15">
        <v>0</v>
      </c>
      <c r="DY113" s="15">
        <v>0</v>
      </c>
      <c r="DZ113" s="15">
        <v>0</v>
      </c>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v>13225</v>
      </c>
      <c r="FF113" s="15"/>
      <c r="FG113" s="15">
        <v>0</v>
      </c>
      <c r="FH113" s="15">
        <v>0</v>
      </c>
      <c r="FI113" s="15">
        <v>0</v>
      </c>
      <c r="FJ113" s="15">
        <v>0</v>
      </c>
      <c r="FK113" s="15"/>
      <c r="FL113" s="15"/>
      <c r="FM113" s="15">
        <v>0</v>
      </c>
      <c r="FN113" s="15">
        <v>0</v>
      </c>
      <c r="FO113" s="15">
        <v>13225</v>
      </c>
      <c r="FP113" s="15">
        <v>13251.76</v>
      </c>
      <c r="FQ113" s="15">
        <v>52343.839999999997</v>
      </c>
      <c r="FR113" s="15">
        <v>78820.599999999991</v>
      </c>
      <c r="FS113" s="14" t="s">
        <v>1298</v>
      </c>
      <c r="FT113" s="14"/>
      <c r="FU113" s="14" t="s">
        <v>1281</v>
      </c>
      <c r="FV113" s="14"/>
      <c r="FW113" s="14"/>
      <c r="FX113" s="14"/>
      <c r="FY113" s="14"/>
      <c r="FZ113" s="1" t="s">
        <v>617</v>
      </c>
      <c r="GA113" s="15">
        <v>515</v>
      </c>
      <c r="GB113" s="15">
        <v>534</v>
      </c>
      <c r="GC113" s="15">
        <v>0</v>
      </c>
      <c r="GD113" s="15">
        <v>0</v>
      </c>
      <c r="GE113" s="15">
        <v>23535</v>
      </c>
      <c r="GF113" s="15">
        <v>2681</v>
      </c>
      <c r="GG113" s="15">
        <v>21889</v>
      </c>
      <c r="GH113" s="15">
        <v>48</v>
      </c>
      <c r="GI113" s="15"/>
      <c r="GJ113" s="15">
        <v>0</v>
      </c>
      <c r="GK113" s="15">
        <v>23</v>
      </c>
      <c r="GL113" s="15">
        <v>0</v>
      </c>
      <c r="GM113" s="15">
        <v>2219</v>
      </c>
      <c r="GN113" s="15"/>
      <c r="GO113" s="15"/>
      <c r="GP113" s="16">
        <v>1</v>
      </c>
      <c r="GQ113" s="16">
        <v>1</v>
      </c>
      <c r="GR113" s="17"/>
      <c r="GS113" s="17"/>
      <c r="GT113" s="18">
        <v>3</v>
      </c>
      <c r="GU113" s="18">
        <v>3</v>
      </c>
      <c r="GV113" s="16">
        <v>4</v>
      </c>
      <c r="GW113" s="16">
        <v>0</v>
      </c>
      <c r="GX113" s="15">
        <v>853</v>
      </c>
      <c r="GY113" s="14" t="s">
        <v>1230</v>
      </c>
      <c r="GZ113" s="15">
        <v>2987</v>
      </c>
      <c r="HA113" s="15">
        <v>676</v>
      </c>
      <c r="HB113" s="15">
        <v>676</v>
      </c>
      <c r="HC113" s="15">
        <v>996</v>
      </c>
      <c r="HD113" s="15"/>
      <c r="HE113" s="15">
        <v>103</v>
      </c>
      <c r="HF113" s="15">
        <v>4762</v>
      </c>
      <c r="HG113" s="15"/>
      <c r="HH113" s="15"/>
      <c r="HI113" s="15">
        <v>33</v>
      </c>
      <c r="HJ113" s="15">
        <v>31</v>
      </c>
      <c r="HK113" s="15">
        <v>13</v>
      </c>
      <c r="HL113" s="15">
        <v>8</v>
      </c>
      <c r="HM113" s="15"/>
      <c r="HN113" s="15"/>
      <c r="HO113" s="15"/>
      <c r="HP113" s="15"/>
      <c r="HQ113" s="15"/>
      <c r="HR113" s="15"/>
      <c r="HS113" s="15"/>
      <c r="HT113" s="15"/>
      <c r="HU113" s="15"/>
      <c r="HV113" s="15"/>
      <c r="HW113" s="15"/>
      <c r="HX113" s="15"/>
      <c r="HY113" s="15"/>
      <c r="HZ113" s="15">
        <v>18</v>
      </c>
      <c r="IA113" s="15">
        <v>434</v>
      </c>
      <c r="IB113" s="15">
        <v>30</v>
      </c>
      <c r="IC113" s="15">
        <v>30</v>
      </c>
      <c r="ID113" s="15">
        <v>841</v>
      </c>
      <c r="IE113" s="14">
        <v>56</v>
      </c>
      <c r="IF113" s="14">
        <v>40</v>
      </c>
      <c r="IG113" s="14">
        <v>0</v>
      </c>
      <c r="IH113" s="14">
        <v>0</v>
      </c>
      <c r="II113" s="14">
        <v>0</v>
      </c>
      <c r="IJ113" s="14">
        <v>0</v>
      </c>
      <c r="IK113" s="14">
        <v>0</v>
      </c>
      <c r="IL113" s="14"/>
      <c r="IM113" s="14"/>
      <c r="IN113" s="14"/>
      <c r="IO113" s="14"/>
      <c r="IP113" s="14"/>
      <c r="IQ113" s="20">
        <v>13607</v>
      </c>
      <c r="IR113" s="20">
        <v>54</v>
      </c>
      <c r="IS113" s="36">
        <f t="shared" si="124"/>
        <v>0.15858798334445565</v>
      </c>
      <c r="IT113" s="36">
        <f t="shared" si="125"/>
        <v>3.9329819869424999E-2</v>
      </c>
      <c r="IU113" s="36">
        <f t="shared" si="126"/>
        <v>9.5376081887222387E-3</v>
      </c>
      <c r="IV113" s="36">
        <f t="shared" si="127"/>
        <v>0</v>
      </c>
      <c r="IW113" s="36">
        <f t="shared" si="128"/>
        <v>0.62475850221896312</v>
      </c>
      <c r="IX113" s="36">
        <f t="shared" si="129"/>
        <v>0</v>
      </c>
      <c r="IY113" s="36"/>
      <c r="IZ113" s="36">
        <f t="shared" si="130"/>
        <v>0.16778608637843409</v>
      </c>
      <c r="JA113" s="36">
        <f t="shared" si="130"/>
        <v>0.16812559153317791</v>
      </c>
      <c r="JB113" s="36">
        <f t="shared" si="130"/>
        <v>0.66408832208838808</v>
      </c>
      <c r="JN113" s="43">
        <f t="shared" si="79"/>
        <v>892.28438095237675</v>
      </c>
      <c r="JO113" s="1" t="str">
        <f t="shared" si="80"/>
        <v>Small</v>
      </c>
    </row>
    <row r="114" spans="1:275" x14ac:dyDescent="0.2">
      <c r="A114" s="14" t="s">
        <v>860</v>
      </c>
      <c r="B114" s="14" t="s">
        <v>973</v>
      </c>
      <c r="C114" s="76" t="s">
        <v>1417</v>
      </c>
      <c r="D114" s="14" t="s">
        <v>656</v>
      </c>
      <c r="E114">
        <v>1</v>
      </c>
      <c r="F114" s="46">
        <v>0.46112793884321363</v>
      </c>
      <c r="G114" s="46">
        <v>0.19226885907976346</v>
      </c>
      <c r="H114" s="46">
        <v>0.2</v>
      </c>
      <c r="I114">
        <v>123.9</v>
      </c>
      <c r="J114">
        <v>108.5</v>
      </c>
      <c r="K114" s="14">
        <v>20100</v>
      </c>
      <c r="L114" s="14" t="s">
        <v>606</v>
      </c>
      <c r="M114" s="35">
        <v>3751.6167619047656</v>
      </c>
      <c r="N114" s="15">
        <v>20000</v>
      </c>
      <c r="O114" s="15">
        <v>4</v>
      </c>
      <c r="P114" s="15">
        <v>26</v>
      </c>
      <c r="Q114" s="15">
        <v>218</v>
      </c>
      <c r="R114" s="15">
        <v>29</v>
      </c>
      <c r="S114" s="15">
        <v>29</v>
      </c>
      <c r="T114" s="32">
        <v>0</v>
      </c>
      <c r="U114" s="15">
        <v>0</v>
      </c>
      <c r="V114" s="15"/>
      <c r="W114" s="15">
        <v>0</v>
      </c>
      <c r="X114" s="15">
        <v>0</v>
      </c>
      <c r="Y114" s="15">
        <v>0</v>
      </c>
      <c r="Z114" s="15">
        <v>0</v>
      </c>
      <c r="AA114" s="15"/>
      <c r="AB114" s="15"/>
      <c r="AC114" s="15">
        <v>0</v>
      </c>
      <c r="AD114" s="15">
        <v>0</v>
      </c>
      <c r="AE114" s="15">
        <v>0</v>
      </c>
      <c r="AF114" s="15">
        <v>620</v>
      </c>
      <c r="AG114" s="15"/>
      <c r="AH114" s="15">
        <v>0</v>
      </c>
      <c r="AI114" s="15">
        <v>0</v>
      </c>
      <c r="AJ114" s="15">
        <v>0</v>
      </c>
      <c r="AK114" s="15">
        <v>2480</v>
      </c>
      <c r="AL114" s="15"/>
      <c r="AM114" s="15"/>
      <c r="AN114" s="15">
        <v>0</v>
      </c>
      <c r="AO114" s="15">
        <v>0</v>
      </c>
      <c r="AP114" s="15">
        <v>3100</v>
      </c>
      <c r="AQ114" s="15">
        <v>0</v>
      </c>
      <c r="AR114" s="15"/>
      <c r="AS114" s="15">
        <v>0</v>
      </c>
      <c r="AT114" s="15">
        <v>0</v>
      </c>
      <c r="AU114" s="15">
        <v>0</v>
      </c>
      <c r="AV114" s="15">
        <v>0</v>
      </c>
      <c r="AW114" s="15"/>
      <c r="AX114" s="15"/>
      <c r="AY114" s="15">
        <v>0</v>
      </c>
      <c r="AZ114" s="15">
        <v>0</v>
      </c>
      <c r="BA114" s="15">
        <v>0</v>
      </c>
      <c r="BB114" s="15">
        <v>0</v>
      </c>
      <c r="BC114" s="15"/>
      <c r="BD114" s="15">
        <v>0</v>
      </c>
      <c r="BE114" s="15">
        <v>0</v>
      </c>
      <c r="BF114" s="15">
        <v>0</v>
      </c>
      <c r="BG114" s="15">
        <v>0</v>
      </c>
      <c r="BH114" s="15"/>
      <c r="BI114" s="15"/>
      <c r="BJ114" s="15">
        <v>0</v>
      </c>
      <c r="BK114" s="15">
        <v>0</v>
      </c>
      <c r="BL114" s="15">
        <v>0</v>
      </c>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v>42961.06</v>
      </c>
      <c r="CJ114" s="15"/>
      <c r="CK114" s="15">
        <v>0</v>
      </c>
      <c r="CL114" s="15">
        <v>0</v>
      </c>
      <c r="CM114" s="15">
        <v>0</v>
      </c>
      <c r="CN114" s="15"/>
      <c r="CO114" s="15"/>
      <c r="CP114" s="15">
        <v>2104.64</v>
      </c>
      <c r="CQ114" s="15">
        <v>0</v>
      </c>
      <c r="CR114" s="15">
        <v>0</v>
      </c>
      <c r="CS114" s="15">
        <v>45065.7</v>
      </c>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v>0</v>
      </c>
      <c r="DQ114" s="15"/>
      <c r="DR114" s="15">
        <v>0</v>
      </c>
      <c r="DS114" s="15">
        <v>0</v>
      </c>
      <c r="DT114" s="15">
        <v>0</v>
      </c>
      <c r="DU114" s="15"/>
      <c r="DV114" s="15"/>
      <c r="DW114" s="15">
        <v>0</v>
      </c>
      <c r="DX114" s="15">
        <v>0</v>
      </c>
      <c r="DY114" s="15">
        <v>0</v>
      </c>
      <c r="DZ114" s="15">
        <v>0</v>
      </c>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v>14150</v>
      </c>
      <c r="FF114" s="15"/>
      <c r="FG114" s="15">
        <v>0</v>
      </c>
      <c r="FH114" s="15">
        <v>0</v>
      </c>
      <c r="FI114" s="15">
        <v>0</v>
      </c>
      <c r="FJ114" s="15">
        <v>0</v>
      </c>
      <c r="FK114" s="15"/>
      <c r="FL114" s="15"/>
      <c r="FM114" s="15">
        <v>0</v>
      </c>
      <c r="FN114" s="15">
        <v>0</v>
      </c>
      <c r="FO114" s="15">
        <v>14150</v>
      </c>
      <c r="FP114" s="15"/>
      <c r="FQ114" s="15">
        <v>48165.7</v>
      </c>
      <c r="FR114" s="15">
        <v>62315.7</v>
      </c>
      <c r="FS114" s="14" t="s">
        <v>1298</v>
      </c>
      <c r="FT114" s="14"/>
      <c r="FU114" s="14" t="s">
        <v>1281</v>
      </c>
      <c r="FV114" s="14"/>
      <c r="FW114" s="14"/>
      <c r="FX114" s="14"/>
      <c r="FY114" s="14"/>
      <c r="FZ114" s="1" t="s">
        <v>617</v>
      </c>
      <c r="GA114" s="15">
        <v>96</v>
      </c>
      <c r="GB114" s="15">
        <v>93</v>
      </c>
      <c r="GC114" s="15">
        <v>107</v>
      </c>
      <c r="GD114" s="15">
        <v>109</v>
      </c>
      <c r="GE114" s="15">
        <v>23632</v>
      </c>
      <c r="GF114" s="15">
        <v>3174</v>
      </c>
      <c r="GG114" s="15">
        <v>25063</v>
      </c>
      <c r="GH114" s="15">
        <v>27</v>
      </c>
      <c r="GI114" s="15">
        <v>1</v>
      </c>
      <c r="GJ114" s="15">
        <v>0</v>
      </c>
      <c r="GK114" s="15">
        <v>0</v>
      </c>
      <c r="GL114" s="15">
        <v>0</v>
      </c>
      <c r="GM114" s="15">
        <v>2242</v>
      </c>
      <c r="GN114" s="15"/>
      <c r="GO114" s="15"/>
      <c r="GP114" s="16">
        <v>1</v>
      </c>
      <c r="GQ114" s="16">
        <v>1.25</v>
      </c>
      <c r="GR114" s="17"/>
      <c r="GS114" s="17"/>
      <c r="GT114" s="18">
        <v>2</v>
      </c>
      <c r="GU114" s="18">
        <v>2</v>
      </c>
      <c r="GV114" s="16">
        <v>3.25</v>
      </c>
      <c r="GW114" s="16">
        <v>0</v>
      </c>
      <c r="GX114" s="15">
        <v>703</v>
      </c>
      <c r="GY114" s="14" t="s">
        <v>1230</v>
      </c>
      <c r="GZ114" s="15">
        <v>2025</v>
      </c>
      <c r="HA114" s="15">
        <v>993</v>
      </c>
      <c r="HB114" s="15">
        <v>993</v>
      </c>
      <c r="HC114" s="15">
        <v>1564</v>
      </c>
      <c r="HD114" s="15"/>
      <c r="HE114" s="15">
        <v>47</v>
      </c>
      <c r="HF114" s="15">
        <v>4629</v>
      </c>
      <c r="HG114" s="15"/>
      <c r="HH114" s="15"/>
      <c r="HI114" s="15">
        <v>16</v>
      </c>
      <c r="HJ114" s="15">
        <v>16</v>
      </c>
      <c r="HK114" s="15">
        <v>17</v>
      </c>
      <c r="HL114" s="15">
        <v>7</v>
      </c>
      <c r="HM114" s="15"/>
      <c r="HN114" s="15"/>
      <c r="HO114" s="15"/>
      <c r="HP114" s="15"/>
      <c r="HQ114" s="15"/>
      <c r="HR114" s="15"/>
      <c r="HS114" s="15"/>
      <c r="HT114" s="15"/>
      <c r="HU114" s="15"/>
      <c r="HV114" s="15"/>
      <c r="HW114" s="15"/>
      <c r="HX114" s="15"/>
      <c r="HY114" s="15"/>
      <c r="HZ114" s="15">
        <v>8</v>
      </c>
      <c r="IA114" s="15">
        <v>220</v>
      </c>
      <c r="IB114" s="15">
        <v>14</v>
      </c>
      <c r="IC114" s="15">
        <v>14</v>
      </c>
      <c r="ID114" s="15">
        <v>397</v>
      </c>
      <c r="IE114" s="14">
        <v>56</v>
      </c>
      <c r="IF114" s="14">
        <v>40</v>
      </c>
      <c r="IG114" s="14">
        <v>0</v>
      </c>
      <c r="IH114" s="14">
        <v>0</v>
      </c>
      <c r="II114" s="14">
        <v>0</v>
      </c>
      <c r="IJ114" s="14">
        <v>0</v>
      </c>
      <c r="IK114" s="14">
        <v>0</v>
      </c>
      <c r="IL114" s="14"/>
      <c r="IM114" s="14"/>
      <c r="IN114" s="14"/>
      <c r="IO114" s="14"/>
      <c r="IP114" s="14"/>
      <c r="IQ114" s="15">
        <v>15977</v>
      </c>
      <c r="IR114" s="15">
        <v>31</v>
      </c>
      <c r="IS114" s="36">
        <f t="shared" si="124"/>
        <v>0</v>
      </c>
      <c r="IT114" s="36">
        <f t="shared" si="125"/>
        <v>4.9746693048461306E-2</v>
      </c>
      <c r="IU114" s="36">
        <f t="shared" si="126"/>
        <v>0</v>
      </c>
      <c r="IV114" s="36">
        <f t="shared" si="127"/>
        <v>0</v>
      </c>
      <c r="IW114" s="36">
        <f t="shared" si="128"/>
        <v>0.72318372416582011</v>
      </c>
      <c r="IX114" s="36">
        <f t="shared" si="129"/>
        <v>0</v>
      </c>
      <c r="IY114" s="36"/>
      <c r="IZ114" s="36">
        <f t="shared" si="130"/>
        <v>0.22706958278571854</v>
      </c>
      <c r="JA114" s="36">
        <f t="shared" si="130"/>
        <v>0</v>
      </c>
      <c r="JB114" s="36">
        <f t="shared" si="130"/>
        <v>0.77293041721428146</v>
      </c>
      <c r="JN114" s="43">
        <f t="shared" si="79"/>
        <v>1154.3436190476202</v>
      </c>
      <c r="JO114" s="1" t="str">
        <f t="shared" si="80"/>
        <v>Small</v>
      </c>
    </row>
    <row r="115" spans="1:275" x14ac:dyDescent="0.2">
      <c r="A115" s="1" t="s">
        <v>860</v>
      </c>
      <c r="B115" s="1" t="s">
        <v>973</v>
      </c>
      <c r="C115" s="76" t="s">
        <v>1417</v>
      </c>
      <c r="D115" s="14" t="s">
        <v>656</v>
      </c>
      <c r="E115">
        <v>1</v>
      </c>
      <c r="F115" s="46">
        <v>0.46112793884321363</v>
      </c>
      <c r="G115" s="46">
        <v>0.19226885907976346</v>
      </c>
      <c r="H115" s="46">
        <v>0.2</v>
      </c>
      <c r="I115">
        <v>123.9</v>
      </c>
      <c r="J115">
        <v>108.5</v>
      </c>
      <c r="K115" s="1">
        <v>20110</v>
      </c>
      <c r="L115" s="1" t="s">
        <v>607</v>
      </c>
      <c r="M115" s="3">
        <v>3732.9931428571517</v>
      </c>
      <c r="N115" s="1">
        <v>16000</v>
      </c>
      <c r="O115" s="1">
        <v>4</v>
      </c>
      <c r="P115" s="1">
        <v>28</v>
      </c>
      <c r="Q115" s="1">
        <v>240</v>
      </c>
      <c r="R115" s="1">
        <v>29</v>
      </c>
      <c r="S115" s="1">
        <v>20</v>
      </c>
      <c r="T115" s="33" t="s">
        <v>827</v>
      </c>
      <c r="U115" s="1">
        <v>10125</v>
      </c>
      <c r="W115" s="1">
        <v>0</v>
      </c>
      <c r="X115" s="1">
        <v>0</v>
      </c>
      <c r="Y115" s="1">
        <v>0</v>
      </c>
      <c r="Z115" s="1">
        <v>0</v>
      </c>
      <c r="AC115" s="1">
        <v>0</v>
      </c>
      <c r="AD115" s="1">
        <v>0</v>
      </c>
      <c r="AE115" s="1">
        <v>10125</v>
      </c>
      <c r="AF115" s="1">
        <v>3100</v>
      </c>
      <c r="AH115" s="1">
        <v>0</v>
      </c>
      <c r="AI115" s="1">
        <v>0</v>
      </c>
      <c r="AJ115" s="1">
        <v>0</v>
      </c>
      <c r="AK115" s="1">
        <v>0</v>
      </c>
      <c r="AN115" s="1">
        <v>0</v>
      </c>
      <c r="AO115" s="1">
        <v>0</v>
      </c>
      <c r="AP115" s="1">
        <v>3100</v>
      </c>
      <c r="AQ115" s="1">
        <v>108</v>
      </c>
      <c r="AS115" s="1">
        <v>0</v>
      </c>
      <c r="AT115" s="1">
        <v>0</v>
      </c>
      <c r="AU115" s="1">
        <v>0</v>
      </c>
      <c r="AV115" s="1">
        <v>0</v>
      </c>
      <c r="AY115" s="1">
        <v>0</v>
      </c>
      <c r="AZ115" s="1">
        <v>0</v>
      </c>
      <c r="BA115" s="1">
        <v>108</v>
      </c>
      <c r="BB115" s="1">
        <v>0</v>
      </c>
      <c r="BD115" s="1">
        <v>0</v>
      </c>
      <c r="BE115" s="1">
        <v>0</v>
      </c>
      <c r="BF115" s="1">
        <v>0</v>
      </c>
      <c r="BG115" s="1">
        <v>0</v>
      </c>
      <c r="BJ115" s="1">
        <v>0</v>
      </c>
      <c r="BK115" s="1">
        <v>0</v>
      </c>
      <c r="BL115" s="1">
        <v>0</v>
      </c>
      <c r="CI115" s="1">
        <v>48238</v>
      </c>
      <c r="CK115" s="1">
        <v>0</v>
      </c>
      <c r="CL115" s="1">
        <v>0</v>
      </c>
      <c r="CM115" s="1">
        <v>0</v>
      </c>
      <c r="CP115" s="1">
        <v>0</v>
      </c>
      <c r="CQ115" s="1">
        <v>0</v>
      </c>
      <c r="CR115" s="1">
        <v>0</v>
      </c>
      <c r="CS115" s="1">
        <v>48238</v>
      </c>
      <c r="DP115" s="1">
        <v>0</v>
      </c>
      <c r="DR115" s="1">
        <v>0</v>
      </c>
      <c r="DS115" s="1">
        <v>0</v>
      </c>
      <c r="DT115" s="1">
        <v>0</v>
      </c>
      <c r="DW115" s="1">
        <v>0</v>
      </c>
      <c r="DX115" s="1">
        <v>0</v>
      </c>
      <c r="DY115" s="1">
        <v>0</v>
      </c>
      <c r="DZ115" s="1">
        <v>0</v>
      </c>
      <c r="FE115" s="1">
        <v>0</v>
      </c>
      <c r="FG115" s="1">
        <v>0</v>
      </c>
      <c r="FH115" s="1">
        <v>0</v>
      </c>
      <c r="FI115" s="1">
        <v>0</v>
      </c>
      <c r="FJ115" s="1">
        <v>0</v>
      </c>
      <c r="FM115" s="1">
        <v>0</v>
      </c>
      <c r="FN115" s="1">
        <v>0</v>
      </c>
      <c r="FO115" s="1">
        <v>0</v>
      </c>
      <c r="FP115" s="15">
        <f>AE115+BA115</f>
        <v>10233</v>
      </c>
      <c r="FQ115" s="15">
        <f>AP115+BL115+CS115+DZ115+FD115</f>
        <v>51338</v>
      </c>
      <c r="FR115" s="15">
        <f>AE115+AP115+BA115+BL115+CS115+DZ115+FD115+FO115</f>
        <v>61571</v>
      </c>
      <c r="FS115" s="1" t="s">
        <v>1284</v>
      </c>
      <c r="FU115" s="1" t="s">
        <v>1277</v>
      </c>
      <c r="FV115" s="1" t="s">
        <v>1287</v>
      </c>
      <c r="FX115" s="14"/>
      <c r="FZ115" s="1" t="s">
        <v>620</v>
      </c>
      <c r="GA115" s="1">
        <v>73</v>
      </c>
      <c r="GB115" s="1">
        <v>13</v>
      </c>
      <c r="GC115" s="1">
        <v>4</v>
      </c>
      <c r="GD115" s="1">
        <v>0</v>
      </c>
      <c r="GE115" s="1">
        <v>23633</v>
      </c>
      <c r="GF115" s="1">
        <v>3174</v>
      </c>
      <c r="GG115" s="1">
        <v>27707</v>
      </c>
      <c r="GH115" s="1">
        <v>18</v>
      </c>
      <c r="GI115" s="1">
        <v>0</v>
      </c>
      <c r="GJ115" s="1">
        <v>0</v>
      </c>
      <c r="GK115" s="1">
        <v>0</v>
      </c>
      <c r="GL115" s="1">
        <v>0</v>
      </c>
      <c r="GM115" s="1">
        <v>2168</v>
      </c>
      <c r="GP115" s="1">
        <v>3</v>
      </c>
      <c r="GQ115" s="1">
        <v>1.2</v>
      </c>
      <c r="GR115" s="5"/>
      <c r="GS115" s="5"/>
      <c r="GT115" s="4">
        <v>2</v>
      </c>
      <c r="GU115" s="4">
        <v>1.48</v>
      </c>
      <c r="GV115" s="1">
        <f>GQ115+GU115</f>
        <v>2.6799999999999997</v>
      </c>
      <c r="GW115" s="1">
        <v>0</v>
      </c>
      <c r="GX115" s="1">
        <v>375</v>
      </c>
      <c r="GY115" s="10"/>
      <c r="GZ115" s="1">
        <v>2189</v>
      </c>
      <c r="HA115" s="1">
        <v>974</v>
      </c>
      <c r="HB115" s="1">
        <v>0</v>
      </c>
      <c r="HC115" s="1">
        <v>112</v>
      </c>
      <c r="HE115" s="1">
        <v>268</v>
      </c>
      <c r="HF115" s="1">
        <v>3543</v>
      </c>
      <c r="HI115" s="1">
        <v>18</v>
      </c>
      <c r="HJ115" s="1">
        <v>13</v>
      </c>
      <c r="HK115" s="1">
        <v>41</v>
      </c>
      <c r="HL115" s="1">
        <v>8</v>
      </c>
      <c r="HZ115" s="1">
        <v>40</v>
      </c>
      <c r="IA115" s="1">
        <v>685</v>
      </c>
      <c r="IB115" s="1">
        <v>1</v>
      </c>
      <c r="IC115" s="1">
        <v>13</v>
      </c>
      <c r="ID115" s="1">
        <v>423</v>
      </c>
      <c r="IE115" s="1">
        <v>56</v>
      </c>
      <c r="IF115" s="1">
        <v>44</v>
      </c>
      <c r="IG115" s="1">
        <v>0</v>
      </c>
      <c r="IH115" s="1">
        <v>0</v>
      </c>
      <c r="II115" s="1">
        <v>0</v>
      </c>
      <c r="IJ115" s="1">
        <v>0</v>
      </c>
      <c r="IK115" s="1">
        <v>0</v>
      </c>
      <c r="IQ115" s="1">
        <v>15377</v>
      </c>
      <c r="IR115" s="1">
        <v>31</v>
      </c>
      <c r="IS115" s="36">
        <f t="shared" si="124"/>
        <v>0.16444430007633465</v>
      </c>
      <c r="IT115" s="36">
        <f t="shared" si="125"/>
        <v>5.0348378294976529E-2</v>
      </c>
      <c r="IU115" s="36">
        <f t="shared" si="126"/>
        <v>1.7540725341475695E-3</v>
      </c>
      <c r="IV115" s="36">
        <f t="shared" si="127"/>
        <v>0</v>
      </c>
      <c r="IW115" s="36">
        <f t="shared" si="128"/>
        <v>0.78345324909454128</v>
      </c>
      <c r="IX115" s="36">
        <f t="shared" si="129"/>
        <v>0</v>
      </c>
      <c r="IY115" s="36"/>
      <c r="IZ115" s="36">
        <f t="shared" si="130"/>
        <v>0</v>
      </c>
      <c r="JA115" s="36">
        <f t="shared" si="130"/>
        <v>0.1661983726104822</v>
      </c>
      <c r="JB115" s="36">
        <f t="shared" si="130"/>
        <v>0.8338016273895178</v>
      </c>
      <c r="JN115" s="43">
        <f t="shared" si="79"/>
        <v>1392.907889125803</v>
      </c>
      <c r="JO115" s="1" t="str">
        <f t="shared" si="80"/>
        <v>Small</v>
      </c>
    </row>
    <row r="116" spans="1:275" x14ac:dyDescent="0.2">
      <c r="A116" s="1" t="s">
        <v>860</v>
      </c>
      <c r="B116" s="1" t="s">
        <v>973</v>
      </c>
      <c r="C116" s="76" t="s">
        <v>1417</v>
      </c>
      <c r="D116" s="14" t="s">
        <v>656</v>
      </c>
      <c r="E116">
        <v>1</v>
      </c>
      <c r="F116" s="46">
        <v>0.46112793884321363</v>
      </c>
      <c r="G116" s="46">
        <v>0.19226885907976346</v>
      </c>
      <c r="H116" s="46">
        <v>0.2</v>
      </c>
      <c r="I116">
        <v>123.9</v>
      </c>
      <c r="J116">
        <v>108.5</v>
      </c>
      <c r="K116" s="1">
        <v>20120</v>
      </c>
      <c r="L116" s="1" t="s">
        <v>608</v>
      </c>
      <c r="M116" s="3">
        <v>3362.8449523809431</v>
      </c>
      <c r="N116" s="10">
        <v>16000</v>
      </c>
      <c r="O116" s="1">
        <v>4</v>
      </c>
      <c r="P116" s="1">
        <v>28</v>
      </c>
      <c r="Q116" s="1">
        <v>240</v>
      </c>
      <c r="R116" s="1">
        <v>29</v>
      </c>
      <c r="S116" s="1">
        <v>20</v>
      </c>
      <c r="T116" s="33" t="s">
        <v>827</v>
      </c>
      <c r="U116" s="1">
        <v>8390</v>
      </c>
      <c r="W116" s="1">
        <v>0</v>
      </c>
      <c r="X116" s="1">
        <v>0</v>
      </c>
      <c r="Y116" s="1">
        <v>0</v>
      </c>
      <c r="Z116" s="1">
        <v>0</v>
      </c>
      <c r="AC116" s="1">
        <v>0</v>
      </c>
      <c r="AD116" s="1">
        <v>0</v>
      </c>
      <c r="AE116" s="1">
        <v>8390</v>
      </c>
      <c r="AF116" s="1">
        <v>703</v>
      </c>
      <c r="AH116" s="1">
        <v>0</v>
      </c>
      <c r="AI116" s="1">
        <v>0</v>
      </c>
      <c r="AJ116" s="1">
        <v>0</v>
      </c>
      <c r="AK116" s="1">
        <v>0</v>
      </c>
      <c r="AN116" s="1">
        <v>0</v>
      </c>
      <c r="AO116" s="1">
        <v>0</v>
      </c>
      <c r="AP116" s="1">
        <v>703</v>
      </c>
      <c r="AQ116" s="1">
        <v>150</v>
      </c>
      <c r="AS116" s="1">
        <v>0</v>
      </c>
      <c r="AT116" s="1">
        <v>0</v>
      </c>
      <c r="AU116" s="1">
        <v>0</v>
      </c>
      <c r="AV116" s="1">
        <v>0</v>
      </c>
      <c r="AY116" s="1">
        <v>0</v>
      </c>
      <c r="AZ116" s="1">
        <v>0</v>
      </c>
      <c r="BA116" s="1">
        <v>150</v>
      </c>
      <c r="BB116" s="1">
        <v>0</v>
      </c>
      <c r="BD116" s="1">
        <v>0</v>
      </c>
      <c r="BE116" s="1">
        <v>0</v>
      </c>
      <c r="BF116" s="1">
        <v>0</v>
      </c>
      <c r="BG116" s="1">
        <v>0</v>
      </c>
      <c r="BJ116" s="1">
        <v>0</v>
      </c>
      <c r="BK116" s="1">
        <v>0</v>
      </c>
      <c r="BL116" s="1">
        <v>0</v>
      </c>
      <c r="CI116" s="1">
        <v>37577</v>
      </c>
      <c r="CK116" s="1">
        <v>0</v>
      </c>
      <c r="CL116" s="1">
        <v>0</v>
      </c>
      <c r="CM116" s="1">
        <v>0</v>
      </c>
      <c r="CP116" s="1">
        <v>0</v>
      </c>
      <c r="CQ116" s="1">
        <v>0</v>
      </c>
      <c r="CR116" s="1">
        <v>0</v>
      </c>
      <c r="CS116" s="1">
        <v>37577</v>
      </c>
      <c r="DP116" s="1">
        <v>0</v>
      </c>
      <c r="DR116" s="1">
        <v>0</v>
      </c>
      <c r="DS116" s="1">
        <v>0</v>
      </c>
      <c r="DT116" s="1">
        <v>0</v>
      </c>
      <c r="DW116" s="1">
        <v>0</v>
      </c>
      <c r="DX116" s="1">
        <v>0</v>
      </c>
      <c r="DY116" s="1">
        <v>0</v>
      </c>
      <c r="DZ116" s="1">
        <v>0</v>
      </c>
      <c r="FE116" s="1">
        <v>0</v>
      </c>
      <c r="FG116" s="1">
        <v>0</v>
      </c>
      <c r="FH116" s="1">
        <v>0</v>
      </c>
      <c r="FI116" s="1">
        <v>0</v>
      </c>
      <c r="FJ116" s="1">
        <v>0</v>
      </c>
      <c r="FM116" s="1">
        <v>0</v>
      </c>
      <c r="FN116" s="1">
        <v>0</v>
      </c>
      <c r="FO116" s="1">
        <v>0</v>
      </c>
      <c r="FP116" s="15">
        <f>AE116+BA116</f>
        <v>8540</v>
      </c>
      <c r="FQ116" s="15">
        <f>AP116+BL116+CS116+DZ116+FD116</f>
        <v>38280</v>
      </c>
      <c r="FR116" s="15">
        <f>AE116+AP116+BA116+BL116+CS116+DZ116+FD116+FO116</f>
        <v>46820</v>
      </c>
      <c r="FS116" s="1" t="s">
        <v>1284</v>
      </c>
      <c r="FU116" s="1" t="s">
        <v>1277</v>
      </c>
      <c r="FV116" s="1" t="s">
        <v>1287</v>
      </c>
      <c r="FZ116" s="1" t="s">
        <v>620</v>
      </c>
      <c r="GA116" s="1">
        <v>124</v>
      </c>
      <c r="GB116" s="1">
        <v>2</v>
      </c>
      <c r="GC116" s="1">
        <v>0</v>
      </c>
      <c r="GD116" s="1">
        <v>0</v>
      </c>
      <c r="GE116" s="1">
        <v>23689</v>
      </c>
      <c r="GF116" s="1">
        <v>12</v>
      </c>
      <c r="GG116" s="1">
        <v>27815</v>
      </c>
      <c r="GH116" s="1">
        <v>16</v>
      </c>
      <c r="GI116" s="1">
        <v>1</v>
      </c>
      <c r="GJ116" s="1">
        <v>0</v>
      </c>
      <c r="GK116" s="1">
        <v>84</v>
      </c>
      <c r="GL116" s="1">
        <v>20</v>
      </c>
      <c r="GM116" s="1">
        <v>2252</v>
      </c>
      <c r="GP116" s="1">
        <v>3</v>
      </c>
      <c r="GQ116" s="1">
        <v>1.3</v>
      </c>
      <c r="GR116" s="5"/>
      <c r="GS116" s="5"/>
      <c r="GT116" s="4">
        <v>3</v>
      </c>
      <c r="GU116" s="4">
        <v>1.95</v>
      </c>
      <c r="GV116" s="1">
        <f>GQ116+GU116</f>
        <v>3.25</v>
      </c>
      <c r="GW116" s="1">
        <v>0</v>
      </c>
      <c r="GX116" s="1">
        <v>464</v>
      </c>
      <c r="GY116" s="10" t="s">
        <v>1172</v>
      </c>
      <c r="GZ116" s="1">
        <v>3039</v>
      </c>
      <c r="HA116" s="1">
        <v>884</v>
      </c>
      <c r="HB116" s="1">
        <v>0</v>
      </c>
      <c r="HC116" s="1">
        <v>86</v>
      </c>
      <c r="HE116" s="1">
        <v>372</v>
      </c>
      <c r="HF116" s="1">
        <v>4381</v>
      </c>
      <c r="HI116" s="1">
        <v>25</v>
      </c>
      <c r="HJ116" s="1">
        <v>25</v>
      </c>
      <c r="HK116" s="1">
        <v>218</v>
      </c>
      <c r="HL116" s="1">
        <v>13</v>
      </c>
      <c r="HZ116" s="1">
        <v>62</v>
      </c>
      <c r="IA116" s="1">
        <v>1039</v>
      </c>
      <c r="IB116" s="1">
        <v>1</v>
      </c>
      <c r="IC116" s="1">
        <v>13</v>
      </c>
      <c r="ID116" s="1">
        <v>418</v>
      </c>
      <c r="IE116" s="1">
        <v>56</v>
      </c>
      <c r="IF116" s="1">
        <v>44</v>
      </c>
      <c r="IG116" s="1">
        <v>0</v>
      </c>
      <c r="IH116" s="1">
        <v>0</v>
      </c>
      <c r="II116" s="1">
        <v>0</v>
      </c>
      <c r="IJ116" s="1">
        <v>0</v>
      </c>
      <c r="IK116" s="1">
        <v>0</v>
      </c>
      <c r="IQ116" s="1">
        <v>15031</v>
      </c>
      <c r="IR116" s="1">
        <v>39</v>
      </c>
      <c r="IS116" s="36">
        <f t="shared" si="124"/>
        <v>0.17919692439128579</v>
      </c>
      <c r="IT116" s="36">
        <f t="shared" si="125"/>
        <v>1.5014950875694148E-2</v>
      </c>
      <c r="IU116" s="36">
        <f t="shared" si="126"/>
        <v>3.2037590773173856E-3</v>
      </c>
      <c r="IV116" s="36">
        <f t="shared" si="127"/>
        <v>0</v>
      </c>
      <c r="IW116" s="36">
        <f t="shared" si="128"/>
        <v>0.80258436565570268</v>
      </c>
      <c r="IX116" s="36">
        <f t="shared" si="129"/>
        <v>0</v>
      </c>
      <c r="IY116" s="36"/>
      <c r="IZ116" s="36">
        <f t="shared" si="130"/>
        <v>0</v>
      </c>
      <c r="JA116" s="36">
        <f t="shared" si="130"/>
        <v>0.18240068346860316</v>
      </c>
      <c r="JB116" s="36">
        <f t="shared" si="130"/>
        <v>0.81759931653139684</v>
      </c>
      <c r="JN116" s="43">
        <f t="shared" si="79"/>
        <v>1034.7215238095209</v>
      </c>
      <c r="JO116" s="1" t="str">
        <f t="shared" si="80"/>
        <v>Small</v>
      </c>
    </row>
    <row r="117" spans="1:275" x14ac:dyDescent="0.2">
      <c r="A117" s="1" t="s">
        <v>860</v>
      </c>
      <c r="B117" s="1" t="s">
        <v>973</v>
      </c>
      <c r="C117" s="76" t="s">
        <v>1417</v>
      </c>
      <c r="D117" s="14" t="s">
        <v>656</v>
      </c>
      <c r="E117">
        <v>1</v>
      </c>
      <c r="F117" s="46">
        <v>0.46112793884321363</v>
      </c>
      <c r="G117" s="46">
        <v>0.19226885907976346</v>
      </c>
      <c r="H117" s="46">
        <v>0.2</v>
      </c>
      <c r="I117">
        <v>123.9</v>
      </c>
      <c r="J117">
        <v>108.5</v>
      </c>
      <c r="K117" s="1">
        <v>20130</v>
      </c>
      <c r="L117" s="1" t="s">
        <v>609</v>
      </c>
      <c r="M117" s="3">
        <v>2896.740952380927</v>
      </c>
      <c r="N117" s="2">
        <v>16000</v>
      </c>
      <c r="O117" s="1">
        <v>4</v>
      </c>
      <c r="P117" s="1">
        <v>28</v>
      </c>
      <c r="Q117" s="1">
        <v>240</v>
      </c>
      <c r="R117" s="1">
        <v>29</v>
      </c>
      <c r="S117" s="1">
        <v>30</v>
      </c>
      <c r="T117" s="33"/>
      <c r="U117" s="3">
        <v>8642</v>
      </c>
      <c r="V117" s="3"/>
      <c r="W117" s="3">
        <v>0</v>
      </c>
      <c r="X117" s="1">
        <v>0</v>
      </c>
      <c r="AA117" s="1">
        <v>0</v>
      </c>
      <c r="AB117" s="1">
        <v>0</v>
      </c>
      <c r="AC117" s="1">
        <v>0</v>
      </c>
      <c r="AD117" s="1">
        <v>8500</v>
      </c>
      <c r="AE117" s="2">
        <f>SUM(U117:AD117)</f>
        <v>17142</v>
      </c>
      <c r="AF117" s="1">
        <v>520</v>
      </c>
      <c r="AH117" s="1">
        <v>0</v>
      </c>
      <c r="AI117" s="1">
        <v>0</v>
      </c>
      <c r="AL117" s="1">
        <v>0</v>
      </c>
      <c r="AM117" s="1">
        <v>0</v>
      </c>
      <c r="AN117" s="1">
        <v>0</v>
      </c>
      <c r="AO117" s="1">
        <v>0</v>
      </c>
      <c r="AP117" s="1">
        <f>SUM(AF117:AO117)</f>
        <v>520</v>
      </c>
      <c r="AQ117" s="1">
        <v>150</v>
      </c>
      <c r="AS117" s="1">
        <v>0</v>
      </c>
      <c r="AT117" s="1">
        <v>0</v>
      </c>
      <c r="AW117" s="1">
        <v>0</v>
      </c>
      <c r="AX117" s="1">
        <v>0</v>
      </c>
      <c r="AY117" s="1">
        <v>0</v>
      </c>
      <c r="AZ117" s="1">
        <v>0</v>
      </c>
      <c r="BA117" s="1">
        <f>SUM(AQ117:AZ117)</f>
        <v>150</v>
      </c>
      <c r="BB117" s="1">
        <v>0</v>
      </c>
      <c r="BD117" s="1">
        <v>0</v>
      </c>
      <c r="BE117" s="1">
        <v>0</v>
      </c>
      <c r="BH117" s="1">
        <v>0</v>
      </c>
      <c r="BI117" s="1">
        <v>0</v>
      </c>
      <c r="BJ117" s="1">
        <v>0</v>
      </c>
      <c r="BK117" s="1">
        <v>0</v>
      </c>
      <c r="BL117" s="1">
        <f>SUM(BB117:BK117)</f>
        <v>0</v>
      </c>
      <c r="CI117" s="7">
        <v>30686</v>
      </c>
      <c r="CJ117" s="7"/>
      <c r="CK117" s="1">
        <v>0</v>
      </c>
      <c r="CL117" s="1">
        <v>0</v>
      </c>
      <c r="CN117" s="1">
        <v>0</v>
      </c>
      <c r="CO117" s="1">
        <v>0</v>
      </c>
      <c r="CP117" s="1">
        <v>0</v>
      </c>
      <c r="CQ117" s="1">
        <v>0</v>
      </c>
      <c r="CR117" s="1">
        <v>0</v>
      </c>
      <c r="CS117" s="1">
        <f>SUM(CI117:CR117)</f>
        <v>30686</v>
      </c>
      <c r="DP117" s="1">
        <v>758</v>
      </c>
      <c r="DR117" s="1">
        <v>0</v>
      </c>
      <c r="DS117" s="1">
        <v>0</v>
      </c>
      <c r="DU117" s="1">
        <v>0</v>
      </c>
      <c r="DV117" s="1">
        <v>0</v>
      </c>
      <c r="DX117" s="1">
        <v>0</v>
      </c>
      <c r="DY117" s="1">
        <v>0</v>
      </c>
      <c r="DZ117" s="2">
        <f>SUM(DP117:DY117)</f>
        <v>758</v>
      </c>
      <c r="EA117" s="2"/>
      <c r="EB117" s="2"/>
      <c r="EC117" s="2"/>
      <c r="ED117" s="2"/>
      <c r="EE117" s="2"/>
      <c r="EF117" s="2"/>
      <c r="EG117" s="2"/>
      <c r="EH117" s="2"/>
      <c r="EI117" s="2"/>
      <c r="EJ117" s="2"/>
      <c r="EK117" s="2"/>
      <c r="EL117" s="2"/>
      <c r="EM117" s="2"/>
      <c r="EN117" s="2"/>
      <c r="EO117" s="2"/>
      <c r="EP117" s="2"/>
      <c r="EQ117" s="2"/>
      <c r="ER117" s="2"/>
      <c r="ES117" s="2"/>
      <c r="ET117" s="2"/>
      <c r="EU117" s="1">
        <v>5434</v>
      </c>
      <c r="EW117" s="1">
        <v>0</v>
      </c>
      <c r="EX117" s="1">
        <v>0</v>
      </c>
      <c r="EZ117" s="1">
        <v>0</v>
      </c>
      <c r="FB117" s="1">
        <v>0</v>
      </c>
      <c r="FC117" s="1">
        <v>0</v>
      </c>
      <c r="FD117" s="1">
        <f>SUM(EU117:FC117)</f>
        <v>5434</v>
      </c>
      <c r="FE117" s="1">
        <v>0</v>
      </c>
      <c r="FG117" s="1">
        <v>0</v>
      </c>
      <c r="FH117" s="1">
        <v>0</v>
      </c>
      <c r="FK117" s="1">
        <v>0</v>
      </c>
      <c r="FL117" s="1">
        <v>0</v>
      </c>
      <c r="FM117" s="1">
        <v>0</v>
      </c>
      <c r="FN117" s="1">
        <v>0</v>
      </c>
      <c r="FO117" s="1">
        <f>SUM(FE117:FN117)</f>
        <v>0</v>
      </c>
      <c r="FP117" s="15">
        <f>AE117+BA117</f>
        <v>17292</v>
      </c>
      <c r="FQ117" s="15">
        <f>AP117+BL117+CS117+DZ117+FD117</f>
        <v>37398</v>
      </c>
      <c r="FR117" s="15">
        <f>AE117+AP117+BA117+BL117+CS117+DZ117+FD117+FO117</f>
        <v>54690</v>
      </c>
      <c r="FS117" s="1" t="s">
        <v>1284</v>
      </c>
      <c r="FU117" s="1" t="s">
        <v>1277</v>
      </c>
      <c r="FV117" s="1" t="s">
        <v>1287</v>
      </c>
      <c r="FW117" s="5"/>
      <c r="FX117" s="5"/>
      <c r="FY117" s="5"/>
      <c r="FZ117" s="5" t="s">
        <v>624</v>
      </c>
      <c r="GA117" s="1">
        <v>357</v>
      </c>
      <c r="GB117" s="1">
        <v>381</v>
      </c>
      <c r="GC117" s="1">
        <v>220</v>
      </c>
      <c r="GD117" s="1">
        <v>220</v>
      </c>
      <c r="GE117" s="2">
        <v>30025</v>
      </c>
      <c r="GF117" s="1">
        <v>7</v>
      </c>
      <c r="GG117" s="2">
        <v>27434</v>
      </c>
      <c r="GH117" s="1">
        <v>12</v>
      </c>
      <c r="GI117" s="1">
        <v>1</v>
      </c>
      <c r="GJ117" s="1">
        <v>0</v>
      </c>
      <c r="GK117" s="1">
        <v>145</v>
      </c>
      <c r="GL117" s="1">
        <v>145</v>
      </c>
      <c r="GM117" s="1">
        <v>2477</v>
      </c>
      <c r="GP117" s="1">
        <v>3</v>
      </c>
      <c r="GQ117" s="1">
        <v>1.3</v>
      </c>
      <c r="GR117" s="5">
        <v>0</v>
      </c>
      <c r="GS117" s="5">
        <v>3</v>
      </c>
      <c r="GT117" s="4">
        <v>3</v>
      </c>
      <c r="GU117" s="1">
        <v>1.95</v>
      </c>
      <c r="GV117" s="1">
        <f>GQ117+GU117</f>
        <v>3.25</v>
      </c>
      <c r="GW117" s="1">
        <v>15</v>
      </c>
      <c r="GX117" s="1">
        <v>515</v>
      </c>
      <c r="GY117" s="1" t="s">
        <v>1230</v>
      </c>
      <c r="GZ117" s="1">
        <v>4450</v>
      </c>
      <c r="HA117" s="1">
        <v>922</v>
      </c>
      <c r="HB117" s="1">
        <v>765</v>
      </c>
      <c r="HC117" s="1">
        <v>98</v>
      </c>
      <c r="HD117" s="1">
        <v>5</v>
      </c>
      <c r="HF117" s="1">
        <v>6240</v>
      </c>
      <c r="HI117" s="1">
        <v>42</v>
      </c>
      <c r="HJ117" s="1">
        <v>33</v>
      </c>
      <c r="HK117" s="1">
        <v>140</v>
      </c>
      <c r="HL117" s="1">
        <v>18</v>
      </c>
      <c r="HM117" s="1" t="s">
        <v>1281</v>
      </c>
      <c r="HN117" s="1" t="s">
        <v>1203</v>
      </c>
      <c r="HO117" s="1" t="s">
        <v>1204</v>
      </c>
      <c r="HP117" s="1" t="s">
        <v>1205</v>
      </c>
      <c r="HQ117" s="1" t="s">
        <v>1206</v>
      </c>
      <c r="HR117" s="1" t="s">
        <v>1207</v>
      </c>
      <c r="HS117" s="1" t="s">
        <v>1338</v>
      </c>
      <c r="HT117" s="1" t="s">
        <v>1340</v>
      </c>
      <c r="HU117" s="1" t="s">
        <v>1341</v>
      </c>
      <c r="HX117" s="1" t="s">
        <v>1277</v>
      </c>
      <c r="HZ117" s="1">
        <v>63</v>
      </c>
      <c r="IA117" s="1">
        <v>991</v>
      </c>
      <c r="IB117" s="1">
        <v>13</v>
      </c>
      <c r="IC117" s="1">
        <v>13</v>
      </c>
      <c r="ID117" s="1">
        <v>353</v>
      </c>
      <c r="IE117" s="1">
        <v>56</v>
      </c>
      <c r="IF117" s="1">
        <v>44</v>
      </c>
      <c r="IG117" s="1">
        <v>0</v>
      </c>
      <c r="IH117" s="1">
        <v>0</v>
      </c>
      <c r="II117" s="1">
        <v>0</v>
      </c>
      <c r="IJ117" s="1">
        <v>0</v>
      </c>
      <c r="IK117" s="1">
        <v>0</v>
      </c>
      <c r="IL117" s="1" t="s">
        <v>1281</v>
      </c>
      <c r="IM117" s="1">
        <v>2</v>
      </c>
      <c r="IO117" s="1" t="s">
        <v>1277</v>
      </c>
      <c r="IP117" s="1" t="s">
        <v>1277</v>
      </c>
      <c r="IQ117" s="7">
        <v>16371</v>
      </c>
      <c r="IR117" s="1">
        <v>56</v>
      </c>
      <c r="IS117" s="36">
        <f t="shared" si="124"/>
        <v>0.3134393856280856</v>
      </c>
      <c r="IT117" s="36">
        <f t="shared" si="125"/>
        <v>9.5081367708904733E-3</v>
      </c>
      <c r="IU117" s="36">
        <f t="shared" si="126"/>
        <v>2.7427317608337905E-3</v>
      </c>
      <c r="IV117" s="36">
        <f t="shared" si="127"/>
        <v>0</v>
      </c>
      <c r="IW117" s="36">
        <f t="shared" si="128"/>
        <v>0.56108977875297128</v>
      </c>
      <c r="IX117" s="36">
        <f t="shared" si="129"/>
        <v>1.3859937831413422E-2</v>
      </c>
      <c r="IY117" s="36"/>
      <c r="IZ117" s="36">
        <f t="shared" si="130"/>
        <v>0</v>
      </c>
      <c r="JA117" s="36">
        <f t="shared" si="130"/>
        <v>0.31618211738891938</v>
      </c>
      <c r="JB117" s="36">
        <f t="shared" si="130"/>
        <v>0.68381788261108067</v>
      </c>
      <c r="JN117" s="43">
        <f t="shared" si="79"/>
        <v>891.30490842490065</v>
      </c>
      <c r="JO117" s="1" t="str">
        <f t="shared" si="80"/>
        <v>Small</v>
      </c>
    </row>
    <row r="118" spans="1:275" x14ac:dyDescent="0.2">
      <c r="A118" s="1" t="s">
        <v>860</v>
      </c>
      <c r="B118" s="1" t="s">
        <v>973</v>
      </c>
      <c r="C118" s="76" t="s">
        <v>1417</v>
      </c>
      <c r="D118" s="14" t="s">
        <v>656</v>
      </c>
      <c r="E118">
        <v>1</v>
      </c>
      <c r="F118" s="46">
        <v>0.46112793884321363</v>
      </c>
      <c r="G118" s="46">
        <v>0.19226885907976346</v>
      </c>
      <c r="H118" s="46">
        <v>0.2</v>
      </c>
      <c r="I118">
        <v>123.9</v>
      </c>
      <c r="J118">
        <v>108.5</v>
      </c>
      <c r="K118" s="42">
        <v>20140</v>
      </c>
      <c r="L118" s="54" t="s">
        <v>345</v>
      </c>
      <c r="M118" s="55">
        <v>2883.099809523796</v>
      </c>
      <c r="N118" s="46">
        <v>16000</v>
      </c>
      <c r="O118">
        <v>4</v>
      </c>
      <c r="P118">
        <v>28</v>
      </c>
      <c r="Q118">
        <v>240</v>
      </c>
      <c r="R118">
        <v>29</v>
      </c>
      <c r="S118">
        <v>20</v>
      </c>
      <c r="T118"/>
      <c r="U118" s="46">
        <v>4884.1899999999996</v>
      </c>
      <c r="V118" s="46">
        <v>0</v>
      </c>
      <c r="W118" s="46">
        <v>0</v>
      </c>
      <c r="X118" s="46">
        <v>0</v>
      </c>
      <c r="Y118" s="46"/>
      <c r="Z118" s="46"/>
      <c r="AA118" s="46">
        <v>0</v>
      </c>
      <c r="AB118" s="46">
        <v>0</v>
      </c>
      <c r="AC118" s="46">
        <v>0</v>
      </c>
      <c r="AD118" s="46">
        <v>0</v>
      </c>
      <c r="AE118" s="46">
        <f>IF(SUM(U118:AD118)&gt;0,SUM(U118:AD118),)</f>
        <v>4884.1899999999996</v>
      </c>
      <c r="AF118" s="46">
        <v>8560.8700000000008</v>
      </c>
      <c r="AG118" s="46">
        <v>0</v>
      </c>
      <c r="AH118" s="46">
        <v>0</v>
      </c>
      <c r="AI118" s="46">
        <v>0</v>
      </c>
      <c r="AJ118" s="46"/>
      <c r="AK118" s="46"/>
      <c r="AL118" s="46">
        <v>0</v>
      </c>
      <c r="AM118" s="46">
        <v>0</v>
      </c>
      <c r="AN118" s="46">
        <v>0</v>
      </c>
      <c r="AO118" s="46">
        <v>0</v>
      </c>
      <c r="AP118" s="46">
        <f>SUM(AF118:AO118)</f>
        <v>8560.8700000000008</v>
      </c>
      <c r="AQ118" s="46">
        <v>150</v>
      </c>
      <c r="AR118" s="46">
        <v>0</v>
      </c>
      <c r="AS118" s="46">
        <v>0</v>
      </c>
      <c r="AT118" s="46">
        <v>0</v>
      </c>
      <c r="AU118" s="46"/>
      <c r="AV118" s="46"/>
      <c r="AW118" s="46">
        <v>0</v>
      </c>
      <c r="AX118" s="46">
        <v>0</v>
      </c>
      <c r="AY118" s="46">
        <v>0</v>
      </c>
      <c r="AZ118" s="46">
        <v>0</v>
      </c>
      <c r="BA118" s="46">
        <f>SUM(AQ118:AZ118)</f>
        <v>150</v>
      </c>
      <c r="BB118" s="47">
        <v>0</v>
      </c>
      <c r="BC118" s="47">
        <v>0</v>
      </c>
      <c r="BD118" s="47">
        <v>0</v>
      </c>
      <c r="BE118" s="47">
        <v>0</v>
      </c>
      <c r="BF118" s="47"/>
      <c r="BG118" s="47"/>
      <c r="BH118" s="47">
        <v>0</v>
      </c>
      <c r="BI118" s="47">
        <v>0</v>
      </c>
      <c r="BJ118" s="47">
        <v>0</v>
      </c>
      <c r="BK118" s="47">
        <v>0</v>
      </c>
      <c r="BL118" s="47">
        <f>IF(SUM(BB118:BK118)&gt;=0,SUM(BB118:BK118),"")</f>
        <v>0</v>
      </c>
      <c r="BM118" s="46">
        <v>27677.14</v>
      </c>
      <c r="BN118" s="47">
        <v>0</v>
      </c>
      <c r="BO118" s="46">
        <v>0</v>
      </c>
      <c r="BP118" s="46">
        <v>0</v>
      </c>
      <c r="BQ118" s="46"/>
      <c r="BR118" s="46">
        <v>0</v>
      </c>
      <c r="BS118" s="46">
        <v>0</v>
      </c>
      <c r="BT118" s="46">
        <v>0</v>
      </c>
      <c r="BU118" s="46">
        <v>0</v>
      </c>
      <c r="BV118" s="46">
        <v>0</v>
      </c>
      <c r="BW118" s="46">
        <f>SUM(BM118:BV118)</f>
        <v>27677.14</v>
      </c>
      <c r="BX118" s="46">
        <v>0</v>
      </c>
      <c r="BY118" s="47">
        <v>0</v>
      </c>
      <c r="BZ118" s="47">
        <v>0</v>
      </c>
      <c r="CA118" s="48">
        <v>0</v>
      </c>
      <c r="CB118" s="48"/>
      <c r="CC118" s="46">
        <v>0</v>
      </c>
      <c r="CD118" s="47">
        <v>0</v>
      </c>
      <c r="CE118" s="46">
        <v>0</v>
      </c>
      <c r="CF118" s="48">
        <v>0</v>
      </c>
      <c r="CG118" s="47">
        <v>0</v>
      </c>
      <c r="CH118" s="47">
        <f>SUM(BX118:CG118)</f>
        <v>0</v>
      </c>
      <c r="CI118" s="47">
        <f t="shared" ref="CI118:CS118" si="131">BM118+BX118</f>
        <v>27677.14</v>
      </c>
      <c r="CJ118" s="47">
        <f t="shared" si="131"/>
        <v>0</v>
      </c>
      <c r="CK118" s="47">
        <f t="shared" si="131"/>
        <v>0</v>
      </c>
      <c r="CL118" s="47">
        <f t="shared" si="131"/>
        <v>0</v>
      </c>
      <c r="CM118" s="47">
        <f t="shared" si="131"/>
        <v>0</v>
      </c>
      <c r="CN118" s="47">
        <f t="shared" si="131"/>
        <v>0</v>
      </c>
      <c r="CO118" s="47">
        <f t="shared" si="131"/>
        <v>0</v>
      </c>
      <c r="CP118" s="47">
        <f t="shared" si="131"/>
        <v>0</v>
      </c>
      <c r="CQ118" s="47">
        <f t="shared" si="131"/>
        <v>0</v>
      </c>
      <c r="CR118" s="47">
        <f t="shared" si="131"/>
        <v>0</v>
      </c>
      <c r="CS118" s="47">
        <f t="shared" si="131"/>
        <v>27677.14</v>
      </c>
      <c r="CT118" s="48">
        <v>0</v>
      </c>
      <c r="CU118" s="46">
        <v>0</v>
      </c>
      <c r="CV118" s="46">
        <v>0</v>
      </c>
      <c r="CW118" s="47">
        <v>0</v>
      </c>
      <c r="CX118" s="47"/>
      <c r="CY118" s="47">
        <v>0</v>
      </c>
      <c r="CZ118" s="47">
        <v>0</v>
      </c>
      <c r="DA118" s="46">
        <v>0</v>
      </c>
      <c r="DB118" s="47">
        <v>0</v>
      </c>
      <c r="DC118" s="47">
        <v>0</v>
      </c>
      <c r="DD118" s="47">
        <f>SUM(CT118:DC118)</f>
        <v>0</v>
      </c>
      <c r="DE118" s="48">
        <v>150</v>
      </c>
      <c r="DF118" s="48">
        <v>0</v>
      </c>
      <c r="DG118" s="48">
        <v>0</v>
      </c>
      <c r="DH118" s="48">
        <v>0</v>
      </c>
      <c r="DI118" s="48"/>
      <c r="DJ118" s="48">
        <v>0</v>
      </c>
      <c r="DK118" s="48">
        <v>0</v>
      </c>
      <c r="DL118" s="48">
        <v>0</v>
      </c>
      <c r="DM118" s="48">
        <v>0</v>
      </c>
      <c r="DN118" s="48">
        <v>0</v>
      </c>
      <c r="DO118" s="48">
        <f>SUM(DE118:DN118)</f>
        <v>150</v>
      </c>
      <c r="DP118" s="48">
        <f t="shared" ref="DP118:DZ118" si="132">CT118+DE118</f>
        <v>150</v>
      </c>
      <c r="DQ118" s="48">
        <f t="shared" si="132"/>
        <v>0</v>
      </c>
      <c r="DR118" s="48">
        <f t="shared" si="132"/>
        <v>0</v>
      </c>
      <c r="DS118" s="48">
        <f t="shared" si="132"/>
        <v>0</v>
      </c>
      <c r="DT118" s="48">
        <f t="shared" si="132"/>
        <v>0</v>
      </c>
      <c r="DU118" s="48">
        <f t="shared" si="132"/>
        <v>0</v>
      </c>
      <c r="DV118" s="48">
        <f t="shared" si="132"/>
        <v>0</v>
      </c>
      <c r="DW118" s="48">
        <f t="shared" si="132"/>
        <v>0</v>
      </c>
      <c r="DX118" s="48">
        <f t="shared" si="132"/>
        <v>0</v>
      </c>
      <c r="DY118" s="48">
        <f t="shared" si="132"/>
        <v>0</v>
      </c>
      <c r="DZ118" s="48">
        <f t="shared" si="132"/>
        <v>150</v>
      </c>
      <c r="EA118" s="48">
        <v>6105</v>
      </c>
      <c r="EB118" s="48">
        <v>0</v>
      </c>
      <c r="EC118" s="48">
        <v>0</v>
      </c>
      <c r="ED118" s="48">
        <v>0</v>
      </c>
      <c r="EE118" s="48">
        <v>0</v>
      </c>
      <c r="EF118" s="48">
        <v>0</v>
      </c>
      <c r="EG118" s="46">
        <v>0</v>
      </c>
      <c r="EH118" s="48">
        <v>0</v>
      </c>
      <c r="EI118" s="48">
        <v>0</v>
      </c>
      <c r="EJ118" s="48">
        <f>SUM(EA118:EI118)</f>
        <v>6105</v>
      </c>
      <c r="EK118" s="48">
        <v>367.94</v>
      </c>
      <c r="EL118">
        <v>0</v>
      </c>
      <c r="EM118" s="48">
        <v>0</v>
      </c>
      <c r="EN118" s="48">
        <v>0</v>
      </c>
      <c r="EO118" s="46">
        <v>0</v>
      </c>
      <c r="EP118" s="48">
        <v>0</v>
      </c>
      <c r="EQ118" s="48">
        <v>0</v>
      </c>
      <c r="ER118" s="48">
        <v>0</v>
      </c>
      <c r="ES118" s="48">
        <v>0</v>
      </c>
      <c r="ET118" s="48">
        <f>SUM(EK118:ES118)</f>
        <v>367.94</v>
      </c>
      <c r="EU118" s="48">
        <f t="shared" ref="EU118:FD118" si="133">EA118+EK118</f>
        <v>6472.94</v>
      </c>
      <c r="EV118" s="48">
        <f t="shared" si="133"/>
        <v>0</v>
      </c>
      <c r="EW118" s="48">
        <f t="shared" si="133"/>
        <v>0</v>
      </c>
      <c r="EX118" s="48">
        <f t="shared" si="133"/>
        <v>0</v>
      </c>
      <c r="EY118" s="48">
        <f t="shared" si="133"/>
        <v>0</v>
      </c>
      <c r="EZ118" s="48">
        <f t="shared" si="133"/>
        <v>0</v>
      </c>
      <c r="FA118" s="48">
        <f t="shared" si="133"/>
        <v>0</v>
      </c>
      <c r="FB118" s="48">
        <f t="shared" si="133"/>
        <v>0</v>
      </c>
      <c r="FC118" s="48">
        <f t="shared" si="133"/>
        <v>0</v>
      </c>
      <c r="FD118" s="48">
        <f t="shared" si="133"/>
        <v>6472.94</v>
      </c>
      <c r="FE118" s="48">
        <v>0</v>
      </c>
      <c r="FF118" s="48">
        <v>0</v>
      </c>
      <c r="FG118" s="46">
        <v>0</v>
      </c>
      <c r="FH118" s="48">
        <v>0</v>
      </c>
      <c r="FI118" s="48"/>
      <c r="FJ118" s="48"/>
      <c r="FK118" s="48">
        <v>0</v>
      </c>
      <c r="FL118" s="48">
        <v>0</v>
      </c>
      <c r="FM118" s="48">
        <v>0</v>
      </c>
      <c r="FN118">
        <v>0</v>
      </c>
      <c r="FO118" s="48">
        <f>SUM(FE118:FN118)</f>
        <v>0</v>
      </c>
      <c r="FP118" s="46">
        <f>AE118+BA118</f>
        <v>5034.1899999999996</v>
      </c>
      <c r="FQ118" s="46">
        <f>AP118+BL118+CS118+DZ118+FD118</f>
        <v>42860.950000000004</v>
      </c>
      <c r="FR118" s="46">
        <f>FP118+FQ118+FO118</f>
        <v>47895.140000000007</v>
      </c>
      <c r="FS118" t="s">
        <v>366</v>
      </c>
      <c r="FT118"/>
      <c r="FU118" t="s">
        <v>1277</v>
      </c>
      <c r="FV118" t="s">
        <v>1287</v>
      </c>
      <c r="FW118"/>
      <c r="FX118"/>
      <c r="FY118"/>
      <c r="FZ118" t="s">
        <v>367</v>
      </c>
      <c r="GA118">
        <v>314</v>
      </c>
      <c r="GB118">
        <v>310</v>
      </c>
      <c r="GC118">
        <v>234</v>
      </c>
      <c r="GD118">
        <v>238</v>
      </c>
      <c r="GE118">
        <v>57975</v>
      </c>
      <c r="GF118" s="47">
        <v>125</v>
      </c>
      <c r="GG118">
        <v>30579</v>
      </c>
      <c r="GH118">
        <v>1</v>
      </c>
      <c r="GI118">
        <v>1</v>
      </c>
      <c r="GJ118">
        <v>0</v>
      </c>
      <c r="GK118">
        <v>6</v>
      </c>
      <c r="GL118">
        <v>10</v>
      </c>
      <c r="GM118">
        <v>1319</v>
      </c>
      <c r="GN118" t="s">
        <v>1277</v>
      </c>
      <c r="GO118"/>
      <c r="GP118">
        <v>1</v>
      </c>
      <c r="GQ118">
        <v>1.75</v>
      </c>
      <c r="GR118">
        <v>0</v>
      </c>
      <c r="GS118">
        <v>2.25</v>
      </c>
      <c r="GT118">
        <f>GR118+GS118</f>
        <v>2.25</v>
      </c>
      <c r="GU118">
        <v>2.25</v>
      </c>
      <c r="GV118">
        <f>GQ118+GU118</f>
        <v>4</v>
      </c>
      <c r="GW118">
        <v>0.15</v>
      </c>
      <c r="GX118">
        <v>1149</v>
      </c>
      <c r="GY118" s="49" t="s">
        <v>1058</v>
      </c>
      <c r="GZ118">
        <v>6772</v>
      </c>
      <c r="HA118">
        <v>0</v>
      </c>
      <c r="HB118">
        <v>1175</v>
      </c>
      <c r="HC118">
        <v>68</v>
      </c>
      <c r="HD118">
        <v>0</v>
      </c>
      <c r="HE118"/>
      <c r="HF118">
        <v>8015</v>
      </c>
      <c r="HG118">
        <v>0</v>
      </c>
      <c r="HH118">
        <v>0</v>
      </c>
      <c r="HI118"/>
      <c r="HJ118">
        <v>11</v>
      </c>
      <c r="HK118">
        <v>49</v>
      </c>
      <c r="HL118">
        <v>49</v>
      </c>
      <c r="HM118"/>
      <c r="HN118" t="s">
        <v>1203</v>
      </c>
      <c r="HO118" t="s">
        <v>368</v>
      </c>
      <c r="HP118" t="s">
        <v>369</v>
      </c>
      <c r="HQ118" t="s">
        <v>1205</v>
      </c>
      <c r="HR118" t="s">
        <v>370</v>
      </c>
      <c r="HS118" t="s">
        <v>1204</v>
      </c>
      <c r="HT118" t="s">
        <v>371</v>
      </c>
      <c r="HU118" t="s">
        <v>1083</v>
      </c>
      <c r="HV118" t="s">
        <v>1206</v>
      </c>
      <c r="HW118" t="s">
        <v>372</v>
      </c>
      <c r="HX118" t="s">
        <v>1277</v>
      </c>
      <c r="HY118"/>
      <c r="HZ118">
        <v>70</v>
      </c>
      <c r="IA118">
        <v>1027</v>
      </c>
      <c r="IB118">
        <v>1</v>
      </c>
      <c r="IC118">
        <v>12</v>
      </c>
      <c r="ID118">
        <v>260</v>
      </c>
      <c r="IE118">
        <v>56</v>
      </c>
      <c r="IF118">
        <v>44</v>
      </c>
      <c r="IG118">
        <v>0</v>
      </c>
      <c r="IH118">
        <v>10</v>
      </c>
      <c r="II118">
        <v>0</v>
      </c>
      <c r="IJ118">
        <v>0</v>
      </c>
      <c r="IK118">
        <v>0</v>
      </c>
      <c r="IL118" t="s">
        <v>1281</v>
      </c>
      <c r="IM118">
        <v>2</v>
      </c>
      <c r="IN118" t="s">
        <v>1281</v>
      </c>
      <c r="IO118" t="s">
        <v>1277</v>
      </c>
      <c r="IP118" t="s">
        <v>1277</v>
      </c>
      <c r="IQ118">
        <v>19112</v>
      </c>
      <c r="IR118">
        <v>33</v>
      </c>
      <c r="IS118" s="36">
        <f>AE118/FR118</f>
        <v>0.10197673500902177</v>
      </c>
      <c r="IT118" s="36">
        <f>AP118/FR118</f>
        <v>0.17874193498547034</v>
      </c>
      <c r="IU118" s="36">
        <f>BA118/FR118</f>
        <v>3.1318417693319191E-3</v>
      </c>
      <c r="IV118" s="50">
        <f>BL118/FR118</f>
        <v>0</v>
      </c>
      <c r="IW118" s="36">
        <f>CS118/FR118</f>
        <v>0.57786948738431487</v>
      </c>
      <c r="IX118" s="36">
        <f>DZ118/FR118</f>
        <v>3.1318417693319191E-3</v>
      </c>
      <c r="IY118" s="36">
        <f>FD118/FR118</f>
        <v>0.135148159082529</v>
      </c>
      <c r="IZ118" s="36">
        <f>FO118/FR118</f>
        <v>0</v>
      </c>
      <c r="JA118" s="36">
        <f>FP118/FR118</f>
        <v>0.10510857677835368</v>
      </c>
      <c r="JB118" s="36">
        <f>FQ118/FR118</f>
        <v>0.89489142322164628</v>
      </c>
      <c r="JC118" s="46">
        <v>0.48</v>
      </c>
      <c r="JD118" t="s">
        <v>1277</v>
      </c>
      <c r="JE118"/>
      <c r="JF118"/>
      <c r="JG118"/>
      <c r="JH118"/>
      <c r="JI118" t="s">
        <v>347</v>
      </c>
      <c r="JJ118" t="s">
        <v>354</v>
      </c>
      <c r="JK118"/>
      <c r="JL118"/>
      <c r="JM118"/>
      <c r="JN118" s="93">
        <f t="shared" si="79"/>
        <v>720.774952380949</v>
      </c>
      <c r="JO118" s="1" t="str">
        <f t="shared" si="80"/>
        <v>Small</v>
      </c>
    </row>
    <row r="119" spans="1:275" x14ac:dyDescent="0.2">
      <c r="A119" s="1" t="s">
        <v>880</v>
      </c>
      <c r="B119" s="14" t="s">
        <v>881</v>
      </c>
      <c r="C119" s="76" t="s">
        <v>1418</v>
      </c>
      <c r="D119" s="14" t="s">
        <v>656</v>
      </c>
      <c r="E119">
        <v>2</v>
      </c>
      <c r="F119" s="46">
        <v>0.51660397635679745</v>
      </c>
      <c r="G119" s="46">
        <v>0.20531972058033315</v>
      </c>
      <c r="H119" s="46">
        <v>0.25</v>
      </c>
      <c r="I119">
        <v>24.2</v>
      </c>
      <c r="J119">
        <v>4.9000000000000004</v>
      </c>
      <c r="K119" s="24">
        <v>20060</v>
      </c>
      <c r="L119" s="24" t="s">
        <v>602</v>
      </c>
      <c r="M119" s="37">
        <v>10328.512000000099</v>
      </c>
      <c r="N119" s="25">
        <v>47585</v>
      </c>
      <c r="O119" s="26">
        <v>3</v>
      </c>
      <c r="P119" s="26">
        <v>60</v>
      </c>
      <c r="Q119" s="26">
        <v>455</v>
      </c>
      <c r="R119" s="26">
        <v>25</v>
      </c>
      <c r="S119" s="26">
        <v>66</v>
      </c>
      <c r="T119" s="31">
        <v>0</v>
      </c>
      <c r="U119" s="25">
        <v>0</v>
      </c>
      <c r="V119" s="25"/>
      <c r="W119" s="25">
        <v>0</v>
      </c>
      <c r="X119" s="25">
        <v>18173</v>
      </c>
      <c r="Y119" s="25">
        <v>0</v>
      </c>
      <c r="Z119" s="25">
        <v>0</v>
      </c>
      <c r="AA119" s="25"/>
      <c r="AB119" s="25"/>
      <c r="AC119" s="25">
        <v>0</v>
      </c>
      <c r="AD119" s="25">
        <v>100000</v>
      </c>
      <c r="AE119" s="25">
        <v>118173</v>
      </c>
      <c r="AF119" s="25">
        <v>23476</v>
      </c>
      <c r="AG119" s="25"/>
      <c r="AH119" s="25">
        <v>0</v>
      </c>
      <c r="AI119" s="25">
        <v>0</v>
      </c>
      <c r="AJ119" s="25">
        <v>0</v>
      </c>
      <c r="AK119" s="25">
        <v>0</v>
      </c>
      <c r="AL119" s="25"/>
      <c r="AM119" s="25"/>
      <c r="AN119" s="25">
        <v>0</v>
      </c>
      <c r="AO119" s="25">
        <v>0</v>
      </c>
      <c r="AP119" s="25">
        <v>23476</v>
      </c>
      <c r="AQ119" s="25">
        <v>2000</v>
      </c>
      <c r="AR119" s="25"/>
      <c r="AS119" s="25">
        <v>0</v>
      </c>
      <c r="AT119" s="25">
        <v>0</v>
      </c>
      <c r="AU119" s="25">
        <v>0</v>
      </c>
      <c r="AV119" s="25">
        <v>0</v>
      </c>
      <c r="AW119" s="25"/>
      <c r="AX119" s="25"/>
      <c r="AY119" s="25">
        <v>0</v>
      </c>
      <c r="AZ119" s="25">
        <v>0</v>
      </c>
      <c r="BA119" s="25">
        <v>2000</v>
      </c>
      <c r="BB119" s="25">
        <v>0</v>
      </c>
      <c r="BC119" s="25"/>
      <c r="BD119" s="25">
        <v>0</v>
      </c>
      <c r="BE119" s="25">
        <v>0</v>
      </c>
      <c r="BF119" s="25">
        <v>0</v>
      </c>
      <c r="BG119" s="25">
        <v>0</v>
      </c>
      <c r="BH119" s="25"/>
      <c r="BI119" s="25"/>
      <c r="BJ119" s="25">
        <v>0</v>
      </c>
      <c r="BK119" s="25">
        <v>0</v>
      </c>
      <c r="BL119" s="25">
        <v>0</v>
      </c>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v>0</v>
      </c>
      <c r="CJ119" s="25"/>
      <c r="CK119" s="25">
        <v>0</v>
      </c>
      <c r="CL119" s="25">
        <v>6000</v>
      </c>
      <c r="CM119" s="25">
        <v>0</v>
      </c>
      <c r="CN119" s="25"/>
      <c r="CO119" s="25"/>
      <c r="CP119" s="25">
        <v>36697</v>
      </c>
      <c r="CQ119" s="25">
        <v>0</v>
      </c>
      <c r="CR119" s="25">
        <v>0</v>
      </c>
      <c r="CS119" s="25">
        <v>42697</v>
      </c>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v>0</v>
      </c>
      <c r="DQ119" s="25"/>
      <c r="DR119" s="25">
        <v>0</v>
      </c>
      <c r="DS119" s="25">
        <v>26885</v>
      </c>
      <c r="DT119" s="25">
        <v>0</v>
      </c>
      <c r="DU119" s="25"/>
      <c r="DV119" s="25"/>
      <c r="DW119" s="25">
        <v>0</v>
      </c>
      <c r="DX119" s="25">
        <v>0</v>
      </c>
      <c r="DY119" s="25">
        <v>0</v>
      </c>
      <c r="DZ119" s="25">
        <v>26885</v>
      </c>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v>0</v>
      </c>
      <c r="FF119" s="25"/>
      <c r="FG119" s="25">
        <v>0</v>
      </c>
      <c r="FH119" s="25">
        <v>0</v>
      </c>
      <c r="FI119" s="25">
        <v>0</v>
      </c>
      <c r="FJ119" s="25">
        <v>0</v>
      </c>
      <c r="FK119" s="25"/>
      <c r="FL119" s="25"/>
      <c r="FM119" s="25">
        <v>0</v>
      </c>
      <c r="FN119" s="25">
        <v>0</v>
      </c>
      <c r="FO119" s="25">
        <v>0</v>
      </c>
      <c r="FP119" s="25">
        <v>143649</v>
      </c>
      <c r="FQ119" s="25">
        <v>69582</v>
      </c>
      <c r="FR119" s="25">
        <v>213231</v>
      </c>
      <c r="FS119" s="26" t="s">
        <v>1298</v>
      </c>
      <c r="FT119" s="26"/>
      <c r="FU119" s="26" t="s">
        <v>1343</v>
      </c>
      <c r="FV119" s="26" t="s">
        <v>1287</v>
      </c>
      <c r="FW119" s="26"/>
      <c r="FX119" s="26"/>
      <c r="FY119" s="1" t="s">
        <v>1299</v>
      </c>
      <c r="GA119" s="25">
        <v>1676</v>
      </c>
      <c r="GB119" s="25"/>
      <c r="GC119" s="25"/>
      <c r="GD119" s="25"/>
      <c r="GE119" s="25">
        <v>64697</v>
      </c>
      <c r="GF119" s="25">
        <v>0</v>
      </c>
      <c r="GG119" s="25">
        <v>0</v>
      </c>
      <c r="GH119" s="25">
        <v>157</v>
      </c>
      <c r="GI119" s="25"/>
      <c r="GJ119" s="25">
        <v>13059</v>
      </c>
      <c r="GK119" s="25">
        <v>747</v>
      </c>
      <c r="GL119" s="25"/>
      <c r="GM119" s="25">
        <v>13772</v>
      </c>
      <c r="GN119" s="25"/>
      <c r="GO119" s="25"/>
      <c r="GP119" s="25">
        <v>7</v>
      </c>
      <c r="GQ119" s="25">
        <v>4.83</v>
      </c>
      <c r="GR119" s="27"/>
      <c r="GS119" s="27"/>
      <c r="GT119" s="28">
        <v>7</v>
      </c>
      <c r="GU119" s="28">
        <v>6.28</v>
      </c>
      <c r="GV119" s="25">
        <v>11.11</v>
      </c>
      <c r="GW119" s="25">
        <v>3.3</v>
      </c>
      <c r="GX119" s="25">
        <v>8064</v>
      </c>
      <c r="GY119" s="26" t="s">
        <v>1150</v>
      </c>
      <c r="GZ119" s="25"/>
      <c r="HA119" s="25"/>
      <c r="HB119" s="25"/>
      <c r="HC119" s="25"/>
      <c r="HD119" s="25"/>
      <c r="HE119" s="25"/>
      <c r="HF119" s="25">
        <v>48669</v>
      </c>
      <c r="HG119" s="25"/>
      <c r="HH119" s="25"/>
      <c r="HI119" s="25">
        <v>9</v>
      </c>
      <c r="HJ119" s="25">
        <v>9</v>
      </c>
      <c r="HK119" s="25">
        <v>0</v>
      </c>
      <c r="HL119" s="25">
        <v>0</v>
      </c>
      <c r="HM119" s="25"/>
      <c r="HN119" s="25"/>
      <c r="HO119" s="25"/>
      <c r="HP119" s="25"/>
      <c r="HQ119" s="25"/>
      <c r="HR119" s="25"/>
      <c r="HS119" s="25"/>
      <c r="HT119" s="25"/>
      <c r="HU119" s="25"/>
      <c r="HV119" s="25"/>
      <c r="HW119" s="25"/>
      <c r="HX119" s="25"/>
      <c r="HY119" s="25"/>
      <c r="HZ119" s="25">
        <v>163</v>
      </c>
      <c r="IA119" s="25">
        <v>4890</v>
      </c>
      <c r="IB119" s="25">
        <v>1</v>
      </c>
      <c r="IC119" s="25">
        <v>2</v>
      </c>
      <c r="ID119" s="25">
        <v>30</v>
      </c>
      <c r="IE119" s="25">
        <v>57.5</v>
      </c>
      <c r="IF119" s="25">
        <v>38</v>
      </c>
      <c r="IG119" s="25">
        <v>38</v>
      </c>
      <c r="IH119" s="25">
        <v>0</v>
      </c>
      <c r="II119" s="25">
        <v>0</v>
      </c>
      <c r="IJ119" s="25">
        <v>0</v>
      </c>
      <c r="IK119" s="25">
        <v>0</v>
      </c>
      <c r="IL119" s="25"/>
      <c r="IM119" s="25"/>
      <c r="IN119" s="25"/>
      <c r="IO119" s="25"/>
      <c r="IP119" s="25"/>
      <c r="IQ119" s="25"/>
      <c r="IR119" s="25">
        <v>10</v>
      </c>
      <c r="IS119" s="36">
        <f t="shared" ref="IS119:IS126" si="134">AE119/$FR119</f>
        <v>0.55420178116690355</v>
      </c>
      <c r="IT119" s="36">
        <f t="shared" ref="IT119:IT126" si="135">AP119/$FR119</f>
        <v>0.11009656194455777</v>
      </c>
      <c r="IU119" s="36">
        <f t="shared" ref="IU119:IU126" si="136">BA119/$FR119</f>
        <v>9.3794992285361877E-3</v>
      </c>
      <c r="IV119" s="36">
        <f t="shared" ref="IV119:IV126" si="137">BL119/$FR119</f>
        <v>0</v>
      </c>
      <c r="IW119" s="36">
        <f t="shared" ref="IW119:IW126" si="138">CS119/$FR119</f>
        <v>0.20023823928040482</v>
      </c>
      <c r="IX119" s="36">
        <f t="shared" ref="IX119:IX126" si="139">DZ119/$FR119</f>
        <v>0.1260839183795977</v>
      </c>
      <c r="IY119" s="36"/>
      <c r="IZ119" s="36">
        <f t="shared" ref="IZ119:JB126" si="140">FO119/$FR119</f>
        <v>0</v>
      </c>
      <c r="JA119" s="36">
        <f t="shared" si="140"/>
        <v>0.6736778423399975</v>
      </c>
      <c r="JB119" s="36">
        <f t="shared" si="140"/>
        <v>0.32632215766000255</v>
      </c>
      <c r="JN119" s="43">
        <f t="shared" si="79"/>
        <v>929.65904590459945</v>
      </c>
      <c r="JO119" s="1" t="str">
        <f t="shared" si="80"/>
        <v>Medium</v>
      </c>
    </row>
    <row r="120" spans="1:275" x14ac:dyDescent="0.2">
      <c r="A120" s="1" t="s">
        <v>880</v>
      </c>
      <c r="B120" s="14" t="s">
        <v>881</v>
      </c>
      <c r="C120" s="76" t="s">
        <v>1418</v>
      </c>
      <c r="D120" s="14" t="s">
        <v>656</v>
      </c>
      <c r="E120">
        <v>2</v>
      </c>
      <c r="F120" s="46">
        <v>0.51660397635679745</v>
      </c>
      <c r="G120" s="46">
        <v>0.20531972058033315</v>
      </c>
      <c r="H120" s="46">
        <v>0.25</v>
      </c>
      <c r="I120">
        <v>24.2</v>
      </c>
      <c r="J120">
        <v>4.9000000000000004</v>
      </c>
      <c r="K120" s="24">
        <v>20070</v>
      </c>
      <c r="L120" s="24" t="s">
        <v>603</v>
      </c>
      <c r="M120" s="34">
        <v>9504.319047619123</v>
      </c>
      <c r="N120" s="25">
        <v>47585</v>
      </c>
      <c r="O120" s="26">
        <v>3</v>
      </c>
      <c r="P120" s="26">
        <v>60</v>
      </c>
      <c r="Q120" s="26">
        <v>455</v>
      </c>
      <c r="R120" s="26">
        <v>25</v>
      </c>
      <c r="S120" s="26">
        <v>66</v>
      </c>
      <c r="T120" s="31">
        <v>0</v>
      </c>
      <c r="U120" s="25">
        <v>0</v>
      </c>
      <c r="V120" s="25"/>
      <c r="W120" s="25">
        <v>0</v>
      </c>
      <c r="X120" s="25">
        <v>2000</v>
      </c>
      <c r="Y120" s="25">
        <v>0</v>
      </c>
      <c r="Z120" s="25">
        <v>0</v>
      </c>
      <c r="AA120" s="25"/>
      <c r="AB120" s="25"/>
      <c r="AC120" s="25">
        <v>0</v>
      </c>
      <c r="AD120" s="25">
        <v>100000</v>
      </c>
      <c r="AE120" s="25">
        <v>102000</v>
      </c>
      <c r="AF120" s="25">
        <v>23624</v>
      </c>
      <c r="AG120" s="25"/>
      <c r="AH120" s="25">
        <v>0</v>
      </c>
      <c r="AI120" s="25">
        <v>0</v>
      </c>
      <c r="AJ120" s="25">
        <v>0</v>
      </c>
      <c r="AK120" s="25">
        <v>0</v>
      </c>
      <c r="AL120" s="25"/>
      <c r="AM120" s="25"/>
      <c r="AN120" s="25">
        <v>0</v>
      </c>
      <c r="AO120" s="25">
        <v>0</v>
      </c>
      <c r="AP120" s="25">
        <v>23624</v>
      </c>
      <c r="AQ120" s="25">
        <v>2000</v>
      </c>
      <c r="AR120" s="25"/>
      <c r="AS120" s="25">
        <v>0</v>
      </c>
      <c r="AT120" s="25">
        <v>0</v>
      </c>
      <c r="AU120" s="25">
        <v>0</v>
      </c>
      <c r="AV120" s="25">
        <v>0</v>
      </c>
      <c r="AW120" s="25"/>
      <c r="AX120" s="25"/>
      <c r="AY120" s="25">
        <v>0</v>
      </c>
      <c r="AZ120" s="25">
        <v>0</v>
      </c>
      <c r="BA120" s="25">
        <v>2000</v>
      </c>
      <c r="BB120" s="25">
        <v>0</v>
      </c>
      <c r="BC120" s="25"/>
      <c r="BD120" s="25">
        <v>0</v>
      </c>
      <c r="BE120" s="25">
        <v>0</v>
      </c>
      <c r="BF120" s="25">
        <v>0</v>
      </c>
      <c r="BG120" s="25">
        <v>0</v>
      </c>
      <c r="BH120" s="25"/>
      <c r="BI120" s="25"/>
      <c r="BJ120" s="25">
        <v>0</v>
      </c>
      <c r="BK120" s="25">
        <v>0</v>
      </c>
      <c r="BL120" s="25">
        <v>0</v>
      </c>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v>0</v>
      </c>
      <c r="CJ120" s="25"/>
      <c r="CK120" s="25">
        <v>0</v>
      </c>
      <c r="CL120" s="25">
        <v>5735</v>
      </c>
      <c r="CM120" s="25">
        <v>0</v>
      </c>
      <c r="CN120" s="25"/>
      <c r="CO120" s="25"/>
      <c r="CP120" s="25">
        <v>36697</v>
      </c>
      <c r="CQ120" s="25">
        <v>0</v>
      </c>
      <c r="CR120" s="25">
        <v>0</v>
      </c>
      <c r="CS120" s="25">
        <v>42432</v>
      </c>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v>0</v>
      </c>
      <c r="DQ120" s="25"/>
      <c r="DR120" s="25">
        <v>0</v>
      </c>
      <c r="DS120" s="25">
        <v>25000</v>
      </c>
      <c r="DT120" s="25">
        <v>0</v>
      </c>
      <c r="DU120" s="25"/>
      <c r="DV120" s="25"/>
      <c r="DW120" s="25">
        <v>0</v>
      </c>
      <c r="DX120" s="25">
        <v>0</v>
      </c>
      <c r="DY120" s="25">
        <v>0</v>
      </c>
      <c r="DZ120" s="25">
        <v>25000</v>
      </c>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v>0</v>
      </c>
      <c r="FF120" s="25"/>
      <c r="FG120" s="25">
        <v>0</v>
      </c>
      <c r="FH120" s="25">
        <v>0</v>
      </c>
      <c r="FI120" s="25">
        <v>0</v>
      </c>
      <c r="FJ120" s="25">
        <v>0</v>
      </c>
      <c r="FK120" s="25"/>
      <c r="FL120" s="25"/>
      <c r="FM120" s="25">
        <v>0</v>
      </c>
      <c r="FN120" s="25">
        <v>0</v>
      </c>
      <c r="FO120" s="25">
        <v>0</v>
      </c>
      <c r="FP120" s="25">
        <v>127624</v>
      </c>
      <c r="FQ120" s="25">
        <v>67432</v>
      </c>
      <c r="FR120" s="25">
        <v>195056</v>
      </c>
      <c r="FS120" s="26" t="s">
        <v>1298</v>
      </c>
      <c r="FT120" s="26"/>
      <c r="FU120" s="26" t="s">
        <v>1343</v>
      </c>
      <c r="FV120" s="26" t="s">
        <v>1287</v>
      </c>
      <c r="FW120" s="26"/>
      <c r="FX120" s="26"/>
      <c r="FY120" s="1" t="s">
        <v>1299</v>
      </c>
      <c r="GA120" s="25"/>
      <c r="GB120" s="25"/>
      <c r="GC120" s="25"/>
      <c r="GD120" s="25"/>
      <c r="GE120" s="25">
        <v>67948</v>
      </c>
      <c r="GF120" s="25">
        <v>0</v>
      </c>
      <c r="GG120" s="25">
        <v>0</v>
      </c>
      <c r="GH120" s="25">
        <v>156</v>
      </c>
      <c r="GI120" s="25">
        <v>0</v>
      </c>
      <c r="GJ120" s="25">
        <v>13059</v>
      </c>
      <c r="GK120" s="25">
        <v>409</v>
      </c>
      <c r="GL120" s="25"/>
      <c r="GM120" s="25">
        <v>14112</v>
      </c>
      <c r="GN120" s="25"/>
      <c r="GO120" s="25"/>
      <c r="GP120" s="25">
        <v>7</v>
      </c>
      <c r="GQ120" s="25">
        <v>4.45</v>
      </c>
      <c r="GR120" s="27"/>
      <c r="GS120" s="27"/>
      <c r="GT120" s="28">
        <v>6</v>
      </c>
      <c r="GU120" s="28">
        <v>5.28</v>
      </c>
      <c r="GV120" s="25">
        <v>9.73</v>
      </c>
      <c r="GW120" s="25">
        <v>3.26</v>
      </c>
      <c r="GX120" s="25">
        <v>7812</v>
      </c>
      <c r="GY120" s="26" t="s">
        <v>1150</v>
      </c>
      <c r="GZ120" s="25"/>
      <c r="HA120" s="25"/>
      <c r="HB120" s="25"/>
      <c r="HC120" s="25"/>
      <c r="HD120" s="25"/>
      <c r="HE120" s="25"/>
      <c r="HF120" s="25">
        <v>57883</v>
      </c>
      <c r="HG120" s="25"/>
      <c r="HH120" s="25"/>
      <c r="HI120" s="25">
        <v>2</v>
      </c>
      <c r="HJ120" s="25">
        <v>2</v>
      </c>
      <c r="HK120" s="25">
        <v>0</v>
      </c>
      <c r="HL120" s="25">
        <v>0</v>
      </c>
      <c r="HM120" s="25"/>
      <c r="HN120" s="25"/>
      <c r="HO120" s="25"/>
      <c r="HP120" s="25"/>
      <c r="HQ120" s="25"/>
      <c r="HR120" s="25"/>
      <c r="HS120" s="25"/>
      <c r="HT120" s="25"/>
      <c r="HU120" s="25"/>
      <c r="HV120" s="25"/>
      <c r="HW120" s="25"/>
      <c r="HX120" s="25"/>
      <c r="HY120" s="25"/>
      <c r="HZ120" s="25">
        <v>158</v>
      </c>
      <c r="IA120" s="25">
        <v>3950</v>
      </c>
      <c r="IB120" s="25">
        <v>1</v>
      </c>
      <c r="IC120" s="25">
        <v>2</v>
      </c>
      <c r="ID120" s="25">
        <v>40</v>
      </c>
      <c r="IE120" s="25">
        <v>58</v>
      </c>
      <c r="IF120" s="25">
        <v>38</v>
      </c>
      <c r="IG120" s="25">
        <v>38</v>
      </c>
      <c r="IH120" s="25">
        <v>0</v>
      </c>
      <c r="II120" s="25">
        <v>0</v>
      </c>
      <c r="IJ120" s="25">
        <v>0</v>
      </c>
      <c r="IK120" s="25">
        <v>0</v>
      </c>
      <c r="IL120" s="25"/>
      <c r="IM120" s="25"/>
      <c r="IN120" s="25"/>
      <c r="IO120" s="25"/>
      <c r="IP120" s="25"/>
      <c r="IQ120" s="25"/>
      <c r="IR120" s="25">
        <v>10</v>
      </c>
      <c r="IS120" s="36">
        <f t="shared" si="134"/>
        <v>0.52292674924124349</v>
      </c>
      <c r="IT120" s="36">
        <f t="shared" si="135"/>
        <v>0.12111393651054056</v>
      </c>
      <c r="IU120" s="36">
        <f t="shared" si="136"/>
        <v>1.0253465671396933E-2</v>
      </c>
      <c r="IV120" s="36">
        <f t="shared" si="137"/>
        <v>0</v>
      </c>
      <c r="IW120" s="36">
        <f t="shared" si="138"/>
        <v>0.2175375276843573</v>
      </c>
      <c r="IX120" s="36">
        <f t="shared" si="139"/>
        <v>0.12816832089246166</v>
      </c>
      <c r="IY120" s="36"/>
      <c r="IZ120" s="36">
        <f t="shared" si="140"/>
        <v>0</v>
      </c>
      <c r="JA120" s="36">
        <f t="shared" si="140"/>
        <v>0.65429415142318104</v>
      </c>
      <c r="JB120" s="36">
        <f t="shared" si="140"/>
        <v>0.34570584857681896</v>
      </c>
      <c r="JN120" s="43">
        <f t="shared" si="79"/>
        <v>976.8056575148122</v>
      </c>
      <c r="JO120" s="1" t="str">
        <f t="shared" si="80"/>
        <v>Small</v>
      </c>
    </row>
    <row r="121" spans="1:275" x14ac:dyDescent="0.2">
      <c r="A121" s="14" t="s">
        <v>880</v>
      </c>
      <c r="B121" s="14" t="s">
        <v>881</v>
      </c>
      <c r="C121" s="76" t="s">
        <v>1418</v>
      </c>
      <c r="D121" s="14" t="s">
        <v>656</v>
      </c>
      <c r="E121">
        <v>2</v>
      </c>
      <c r="F121" s="46">
        <v>0.51660397635679745</v>
      </c>
      <c r="G121" s="46">
        <v>0.20531972058033315</v>
      </c>
      <c r="H121" s="46">
        <v>0.25</v>
      </c>
      <c r="I121">
        <v>24.2</v>
      </c>
      <c r="J121">
        <v>4.9000000000000004</v>
      </c>
      <c r="K121" s="14">
        <v>20080</v>
      </c>
      <c r="L121" s="14" t="s">
        <v>604</v>
      </c>
      <c r="M121" s="35">
        <v>10195.242095238078</v>
      </c>
      <c r="N121" s="15">
        <v>45000</v>
      </c>
      <c r="O121" s="15">
        <v>3</v>
      </c>
      <c r="P121" s="15">
        <v>45</v>
      </c>
      <c r="Q121" s="15">
        <v>300</v>
      </c>
      <c r="R121" s="15">
        <v>30</v>
      </c>
      <c r="S121" s="15">
        <v>80</v>
      </c>
      <c r="T121" s="32" t="s">
        <v>1009</v>
      </c>
      <c r="U121" s="15"/>
      <c r="V121" s="15"/>
      <c r="W121" s="15"/>
      <c r="X121" s="15"/>
      <c r="Y121" s="15"/>
      <c r="Z121" s="15"/>
      <c r="AA121" s="15"/>
      <c r="AB121" s="15"/>
      <c r="AC121" s="15">
        <v>1888</v>
      </c>
      <c r="AD121" s="15">
        <v>64248</v>
      </c>
      <c r="AE121" s="15">
        <v>66136</v>
      </c>
      <c r="AF121" s="15">
        <v>0</v>
      </c>
      <c r="AG121" s="15"/>
      <c r="AH121" s="15"/>
      <c r="AI121" s="15"/>
      <c r="AJ121" s="15"/>
      <c r="AK121" s="15"/>
      <c r="AL121" s="15"/>
      <c r="AM121" s="15"/>
      <c r="AN121" s="15"/>
      <c r="AO121" s="15"/>
      <c r="AP121" s="15">
        <v>0</v>
      </c>
      <c r="AQ121" s="15">
        <v>198</v>
      </c>
      <c r="AR121" s="15"/>
      <c r="AS121" s="15"/>
      <c r="AT121" s="15"/>
      <c r="AU121" s="15"/>
      <c r="AV121" s="15"/>
      <c r="AW121" s="15"/>
      <c r="AX121" s="15"/>
      <c r="AY121" s="15">
        <v>25430</v>
      </c>
      <c r="AZ121" s="15"/>
      <c r="BA121" s="15">
        <v>25628</v>
      </c>
      <c r="BB121" s="15">
        <v>0</v>
      </c>
      <c r="BC121" s="15"/>
      <c r="BD121" s="15"/>
      <c r="BE121" s="15"/>
      <c r="BF121" s="15"/>
      <c r="BG121" s="15"/>
      <c r="BH121" s="15"/>
      <c r="BI121" s="15"/>
      <c r="BJ121" s="15"/>
      <c r="BK121" s="15"/>
      <c r="BL121" s="15">
        <v>0</v>
      </c>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v>52247</v>
      </c>
      <c r="CQ121" s="15">
        <v>5130</v>
      </c>
      <c r="CR121" s="15"/>
      <c r="CS121" s="15">
        <v>57377</v>
      </c>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v>15989</v>
      </c>
      <c r="DY121" s="15"/>
      <c r="DZ121" s="15">
        <v>15989</v>
      </c>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v>7757</v>
      </c>
      <c r="FF121" s="15"/>
      <c r="FG121" s="15"/>
      <c r="FH121" s="15"/>
      <c r="FI121" s="15"/>
      <c r="FJ121" s="15"/>
      <c r="FK121" s="15"/>
      <c r="FL121" s="15"/>
      <c r="FM121" s="15">
        <v>546</v>
      </c>
      <c r="FN121" s="15"/>
      <c r="FO121" s="15">
        <v>8303</v>
      </c>
      <c r="FP121" s="15">
        <v>91764</v>
      </c>
      <c r="FQ121" s="15">
        <v>73366</v>
      </c>
      <c r="FR121" s="15">
        <v>173433</v>
      </c>
      <c r="FS121" s="14"/>
      <c r="FT121" s="14" t="s">
        <v>1297</v>
      </c>
      <c r="FU121" s="14" t="s">
        <v>1281</v>
      </c>
      <c r="FV121" s="14"/>
      <c r="FW121" s="14"/>
      <c r="FX121" s="26"/>
      <c r="FY121" s="1" t="s">
        <v>1299</v>
      </c>
      <c r="GA121" s="15">
        <v>1734</v>
      </c>
      <c r="GB121" s="15">
        <v>1734</v>
      </c>
      <c r="GC121" s="15">
        <v>0</v>
      </c>
      <c r="GD121" s="15">
        <v>0</v>
      </c>
      <c r="GE121" s="15">
        <v>66544</v>
      </c>
      <c r="GF121" s="15">
        <v>0</v>
      </c>
      <c r="GG121" s="15">
        <v>0</v>
      </c>
      <c r="GH121" s="15">
        <v>125</v>
      </c>
      <c r="GI121" s="15"/>
      <c r="GJ121" s="15">
        <v>8382</v>
      </c>
      <c r="GK121" s="15">
        <v>271</v>
      </c>
      <c r="GL121" s="15"/>
      <c r="GM121" s="15">
        <v>19828</v>
      </c>
      <c r="GN121" s="15"/>
      <c r="GO121" s="15"/>
      <c r="GP121" s="21">
        <v>7</v>
      </c>
      <c r="GQ121" s="21">
        <v>5.0999999999999996</v>
      </c>
      <c r="GR121" s="22"/>
      <c r="GS121" s="22"/>
      <c r="GT121" s="23">
        <v>6</v>
      </c>
      <c r="GU121" s="23">
        <v>5.15</v>
      </c>
      <c r="GV121" s="21">
        <v>10.25</v>
      </c>
      <c r="GW121" s="21">
        <v>3.88</v>
      </c>
      <c r="GX121" s="15">
        <v>13500</v>
      </c>
      <c r="GY121" s="14" t="s">
        <v>1230</v>
      </c>
      <c r="GZ121" s="15"/>
      <c r="HA121" s="15"/>
      <c r="HB121" s="15"/>
      <c r="HC121" s="15"/>
      <c r="HD121" s="15"/>
      <c r="HE121" s="15"/>
      <c r="HF121" s="15"/>
      <c r="HG121" s="15"/>
      <c r="HH121" s="15"/>
      <c r="HI121" s="15">
        <v>0</v>
      </c>
      <c r="HJ121" s="15">
        <v>0</v>
      </c>
      <c r="HK121" s="15">
        <v>0</v>
      </c>
      <c r="HL121" s="15">
        <v>0</v>
      </c>
      <c r="HM121" s="15"/>
      <c r="HN121" s="15"/>
      <c r="HO121" s="15"/>
      <c r="HP121" s="15"/>
      <c r="HQ121" s="15"/>
      <c r="HR121" s="15"/>
      <c r="HS121" s="15"/>
      <c r="HT121" s="15"/>
      <c r="HU121" s="15"/>
      <c r="HV121" s="15"/>
      <c r="HW121" s="15"/>
      <c r="HX121" s="15"/>
      <c r="HY121" s="15"/>
      <c r="HZ121" s="15">
        <v>180</v>
      </c>
      <c r="IA121" s="15">
        <v>5400</v>
      </c>
      <c r="IB121" s="14">
        <v>2</v>
      </c>
      <c r="IC121" s="14">
        <v>1</v>
      </c>
      <c r="ID121" s="15">
        <v>20</v>
      </c>
      <c r="IE121" s="14">
        <v>57</v>
      </c>
      <c r="IF121" s="14">
        <v>34</v>
      </c>
      <c r="IG121" s="14">
        <v>34</v>
      </c>
      <c r="IH121" s="14">
        <v>0</v>
      </c>
      <c r="II121" s="14">
        <v>0</v>
      </c>
      <c r="IJ121" s="14">
        <v>0</v>
      </c>
      <c r="IK121" s="14">
        <v>0</v>
      </c>
      <c r="IL121" s="14"/>
      <c r="IM121" s="14"/>
      <c r="IN121" s="14"/>
      <c r="IO121" s="14"/>
      <c r="IP121" s="14"/>
      <c r="IQ121" s="15">
        <v>10000</v>
      </c>
      <c r="IR121" s="15">
        <v>0</v>
      </c>
      <c r="IS121" s="36">
        <f t="shared" si="134"/>
        <v>0.38133457877105281</v>
      </c>
      <c r="IT121" s="36">
        <f t="shared" si="135"/>
        <v>0</v>
      </c>
      <c r="IU121" s="36">
        <f t="shared" si="136"/>
        <v>0.14776887904839334</v>
      </c>
      <c r="IV121" s="36">
        <f t="shared" si="137"/>
        <v>0</v>
      </c>
      <c r="IW121" s="36">
        <f t="shared" si="138"/>
        <v>0.33083092606366726</v>
      </c>
      <c r="IX121" s="36">
        <f t="shared" si="139"/>
        <v>9.2191220817260847E-2</v>
      </c>
      <c r="IY121" s="36"/>
      <c r="IZ121" s="36">
        <f t="shared" si="140"/>
        <v>4.787439529962579E-2</v>
      </c>
      <c r="JA121" s="36">
        <f t="shared" si="140"/>
        <v>0.52910345781944612</v>
      </c>
      <c r="JB121" s="36">
        <f t="shared" si="140"/>
        <v>0.4230221468809281</v>
      </c>
      <c r="JN121" s="43">
        <f t="shared" si="79"/>
        <v>994.65776538908074</v>
      </c>
      <c r="JO121" s="1" t="str">
        <f t="shared" si="80"/>
        <v>Medium</v>
      </c>
    </row>
    <row r="122" spans="1:275" x14ac:dyDescent="0.2">
      <c r="A122" s="14" t="s">
        <v>880</v>
      </c>
      <c r="B122" s="14" t="s">
        <v>881</v>
      </c>
      <c r="C122" s="76" t="s">
        <v>1418</v>
      </c>
      <c r="D122" s="14" t="s">
        <v>656</v>
      </c>
      <c r="E122">
        <v>2</v>
      </c>
      <c r="F122" s="46">
        <v>0.51660397635679745</v>
      </c>
      <c r="G122" s="46">
        <v>0.20531972058033315</v>
      </c>
      <c r="H122" s="46">
        <v>0.25</v>
      </c>
      <c r="I122">
        <v>24.2</v>
      </c>
      <c r="J122">
        <v>4.9000000000000004</v>
      </c>
      <c r="K122" s="14">
        <v>20090</v>
      </c>
      <c r="L122" s="14" t="s">
        <v>605</v>
      </c>
      <c r="M122" s="35">
        <v>10713.314476190508</v>
      </c>
      <c r="N122" s="15">
        <v>45000</v>
      </c>
      <c r="O122" s="15">
        <v>3</v>
      </c>
      <c r="P122" s="15">
        <v>45</v>
      </c>
      <c r="Q122" s="15">
        <v>300</v>
      </c>
      <c r="R122" s="15">
        <v>30</v>
      </c>
      <c r="S122" s="15">
        <v>80</v>
      </c>
      <c r="T122" s="32" t="s">
        <v>1009</v>
      </c>
      <c r="U122" s="15"/>
      <c r="V122" s="15"/>
      <c r="W122" s="15"/>
      <c r="X122" s="15">
        <v>13885</v>
      </c>
      <c r="Y122" s="15"/>
      <c r="Z122" s="15"/>
      <c r="AA122" s="15"/>
      <c r="AB122" s="15"/>
      <c r="AC122" s="15"/>
      <c r="AD122" s="15">
        <v>83617</v>
      </c>
      <c r="AE122" s="15">
        <v>97502</v>
      </c>
      <c r="AF122" s="15">
        <v>0</v>
      </c>
      <c r="AG122" s="15"/>
      <c r="AH122" s="15"/>
      <c r="AI122" s="15"/>
      <c r="AJ122" s="15"/>
      <c r="AK122" s="15"/>
      <c r="AL122" s="15"/>
      <c r="AM122" s="15"/>
      <c r="AN122" s="15"/>
      <c r="AO122" s="15"/>
      <c r="AP122" s="15">
        <v>0</v>
      </c>
      <c r="AQ122" s="15"/>
      <c r="AR122" s="15"/>
      <c r="AS122" s="15"/>
      <c r="AT122" s="15"/>
      <c r="AU122" s="15"/>
      <c r="AV122" s="15"/>
      <c r="AW122" s="15"/>
      <c r="AX122" s="15"/>
      <c r="AY122" s="15">
        <v>17020</v>
      </c>
      <c r="AZ122" s="15">
        <v>4433</v>
      </c>
      <c r="BA122" s="15">
        <v>21453</v>
      </c>
      <c r="BB122" s="15">
        <v>1039</v>
      </c>
      <c r="BC122" s="15"/>
      <c r="BD122" s="15"/>
      <c r="BE122" s="15"/>
      <c r="BF122" s="15"/>
      <c r="BG122" s="15"/>
      <c r="BH122" s="15"/>
      <c r="BI122" s="15"/>
      <c r="BJ122" s="15"/>
      <c r="BK122" s="15"/>
      <c r="BL122" s="15">
        <v>1039</v>
      </c>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v>36036</v>
      </c>
      <c r="CQ122" s="15"/>
      <c r="CR122" s="15">
        <v>10769</v>
      </c>
      <c r="CS122" s="15">
        <v>46805</v>
      </c>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v>4204</v>
      </c>
      <c r="DQ122" s="15"/>
      <c r="DR122" s="15"/>
      <c r="DS122" s="15">
        <v>18968</v>
      </c>
      <c r="DT122" s="15"/>
      <c r="DU122" s="15"/>
      <c r="DV122" s="15"/>
      <c r="DW122" s="15"/>
      <c r="DX122" s="15"/>
      <c r="DY122" s="15"/>
      <c r="DZ122" s="15">
        <v>18968</v>
      </c>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v>7067</v>
      </c>
      <c r="FF122" s="15"/>
      <c r="FG122" s="15"/>
      <c r="FH122" s="15"/>
      <c r="FI122" s="15"/>
      <c r="FJ122" s="15"/>
      <c r="FK122" s="15"/>
      <c r="FL122" s="15"/>
      <c r="FM122" s="15"/>
      <c r="FN122" s="15"/>
      <c r="FO122" s="15">
        <v>7067</v>
      </c>
      <c r="FP122" s="15">
        <v>119994</v>
      </c>
      <c r="FQ122" s="15">
        <v>65773</v>
      </c>
      <c r="FR122" s="15">
        <v>192834</v>
      </c>
      <c r="FS122" s="14"/>
      <c r="FT122" s="14" t="s">
        <v>1297</v>
      </c>
      <c r="FU122" s="14" t="s">
        <v>1281</v>
      </c>
      <c r="FV122" s="14"/>
      <c r="FW122" s="14"/>
      <c r="FX122" s="14"/>
      <c r="FY122" s="1" t="s">
        <v>1299</v>
      </c>
      <c r="GA122" s="15">
        <v>1381</v>
      </c>
      <c r="GB122" s="15">
        <v>1381</v>
      </c>
      <c r="GC122" s="15">
        <v>0</v>
      </c>
      <c r="GD122" s="15">
        <v>0</v>
      </c>
      <c r="GE122" s="15">
        <v>61761</v>
      </c>
      <c r="GF122" s="15">
        <v>0</v>
      </c>
      <c r="GG122" s="15">
        <v>0</v>
      </c>
      <c r="GH122" s="15">
        <v>128</v>
      </c>
      <c r="GI122" s="15"/>
      <c r="GJ122" s="15">
        <v>8382</v>
      </c>
      <c r="GK122" s="15">
        <v>245</v>
      </c>
      <c r="GL122" s="15"/>
      <c r="GM122" s="15">
        <v>20189</v>
      </c>
      <c r="GN122" s="15"/>
      <c r="GO122" s="15"/>
      <c r="GP122" s="16">
        <v>7</v>
      </c>
      <c r="GQ122" s="16">
        <v>5.0999999999999996</v>
      </c>
      <c r="GR122" s="17"/>
      <c r="GS122" s="17"/>
      <c r="GT122" s="18">
        <v>6</v>
      </c>
      <c r="GU122" s="18">
        <v>5.15</v>
      </c>
      <c r="GV122" s="16">
        <v>10.25</v>
      </c>
      <c r="GW122" s="16">
        <v>4</v>
      </c>
      <c r="GX122" s="15">
        <v>13500</v>
      </c>
      <c r="GY122" s="14" t="s">
        <v>1230</v>
      </c>
      <c r="GZ122" s="15">
        <v>9681</v>
      </c>
      <c r="HA122" s="15">
        <v>13929</v>
      </c>
      <c r="HB122" s="15">
        <v>0</v>
      </c>
      <c r="HC122" s="15">
        <v>7279</v>
      </c>
      <c r="HD122" s="15"/>
      <c r="HE122" s="15">
        <v>344</v>
      </c>
      <c r="HF122" s="15">
        <v>31233</v>
      </c>
      <c r="HG122" s="15"/>
      <c r="HH122" s="15"/>
      <c r="HI122" s="15">
        <v>0</v>
      </c>
      <c r="HJ122" s="15">
        <v>0</v>
      </c>
      <c r="HK122" s="15">
        <v>0</v>
      </c>
      <c r="HL122" s="15">
        <v>0</v>
      </c>
      <c r="HM122" s="15"/>
      <c r="HN122" s="15"/>
      <c r="HO122" s="15"/>
      <c r="HP122" s="15"/>
      <c r="HQ122" s="15"/>
      <c r="HR122" s="15"/>
      <c r="HS122" s="15"/>
      <c r="HT122" s="15"/>
      <c r="HU122" s="15"/>
      <c r="HV122" s="15"/>
      <c r="HW122" s="15"/>
      <c r="HX122" s="15"/>
      <c r="HY122" s="15"/>
      <c r="HZ122" s="15">
        <v>167</v>
      </c>
      <c r="IA122" s="15">
        <v>5010</v>
      </c>
      <c r="IB122" s="15">
        <v>2</v>
      </c>
      <c r="IC122" s="15">
        <v>1</v>
      </c>
      <c r="ID122" s="15">
        <v>20</v>
      </c>
      <c r="IE122" s="14">
        <v>56</v>
      </c>
      <c r="IF122" s="14">
        <v>34</v>
      </c>
      <c r="IG122" s="14">
        <v>34</v>
      </c>
      <c r="IH122" s="14">
        <v>0</v>
      </c>
      <c r="II122" s="14">
        <v>0</v>
      </c>
      <c r="IJ122" s="14">
        <v>0</v>
      </c>
      <c r="IK122" s="14">
        <v>0</v>
      </c>
      <c r="IL122" s="14"/>
      <c r="IM122" s="14"/>
      <c r="IN122" s="14"/>
      <c r="IO122" s="14"/>
      <c r="IP122" s="14"/>
      <c r="IQ122" s="20">
        <v>10000</v>
      </c>
      <c r="IR122" s="20">
        <v>0</v>
      </c>
      <c r="IS122" s="36">
        <f t="shared" si="134"/>
        <v>0.50562660111806013</v>
      </c>
      <c r="IT122" s="36">
        <f t="shared" si="135"/>
        <v>0</v>
      </c>
      <c r="IU122" s="36">
        <f t="shared" si="136"/>
        <v>0.11125112791312736</v>
      </c>
      <c r="IV122" s="36">
        <f t="shared" si="137"/>
        <v>5.3880539738842739E-3</v>
      </c>
      <c r="IW122" s="36">
        <f t="shared" si="138"/>
        <v>0.24272171919889646</v>
      </c>
      <c r="IX122" s="36">
        <f t="shared" si="139"/>
        <v>9.836439632015101E-2</v>
      </c>
      <c r="IY122" s="36"/>
      <c r="IZ122" s="36">
        <f t="shared" si="140"/>
        <v>3.6648101475880809E-2</v>
      </c>
      <c r="JA122" s="36">
        <f t="shared" si="140"/>
        <v>0.62226578300507174</v>
      </c>
      <c r="JB122" s="36">
        <f t="shared" si="140"/>
        <v>0.34108611551904749</v>
      </c>
      <c r="JN122" s="43">
        <f t="shared" si="79"/>
        <v>1045.201412311269</v>
      </c>
      <c r="JO122" s="1" t="str">
        <f t="shared" si="80"/>
        <v>Medium</v>
      </c>
    </row>
    <row r="123" spans="1:275" x14ac:dyDescent="0.2">
      <c r="A123" s="14" t="s">
        <v>880</v>
      </c>
      <c r="B123" s="14" t="s">
        <v>881</v>
      </c>
      <c r="C123" s="76" t="s">
        <v>1418</v>
      </c>
      <c r="D123" s="14" t="s">
        <v>656</v>
      </c>
      <c r="E123">
        <v>2</v>
      </c>
      <c r="F123" s="46">
        <v>0.51660397635679745</v>
      </c>
      <c r="G123" s="46">
        <v>0.20531972058033315</v>
      </c>
      <c r="H123" s="46">
        <v>0.25</v>
      </c>
      <c r="I123">
        <v>24.2</v>
      </c>
      <c r="J123">
        <v>4.9000000000000004</v>
      </c>
      <c r="K123" s="14">
        <v>20100</v>
      </c>
      <c r="L123" s="14" t="s">
        <v>606</v>
      </c>
      <c r="M123" s="35">
        <v>11378.693714285751</v>
      </c>
      <c r="N123" s="15">
        <v>45000</v>
      </c>
      <c r="O123" s="15">
        <v>3</v>
      </c>
      <c r="P123" s="15">
        <v>45</v>
      </c>
      <c r="Q123" s="15">
        <v>300</v>
      </c>
      <c r="R123" s="15">
        <v>30</v>
      </c>
      <c r="S123" s="15">
        <v>80</v>
      </c>
      <c r="T123" s="32" t="s">
        <v>1009</v>
      </c>
      <c r="U123" s="15"/>
      <c r="V123" s="15"/>
      <c r="W123" s="15"/>
      <c r="X123" s="15"/>
      <c r="Y123" s="15"/>
      <c r="Z123" s="15"/>
      <c r="AA123" s="15"/>
      <c r="AB123" s="15"/>
      <c r="AC123" s="15"/>
      <c r="AD123" s="15">
        <v>91958</v>
      </c>
      <c r="AE123" s="15">
        <v>91958</v>
      </c>
      <c r="AF123" s="15"/>
      <c r="AG123" s="15"/>
      <c r="AH123" s="15"/>
      <c r="AI123" s="15"/>
      <c r="AJ123" s="15"/>
      <c r="AK123" s="15"/>
      <c r="AL123" s="15"/>
      <c r="AM123" s="15"/>
      <c r="AN123" s="15"/>
      <c r="AO123" s="15">
        <v>5224</v>
      </c>
      <c r="AP123" s="15">
        <v>5224</v>
      </c>
      <c r="AQ123" s="15">
        <v>148</v>
      </c>
      <c r="AR123" s="15"/>
      <c r="AS123" s="15"/>
      <c r="AT123" s="15">
        <v>835</v>
      </c>
      <c r="AU123" s="15"/>
      <c r="AV123" s="15"/>
      <c r="AW123" s="15"/>
      <c r="AX123" s="15"/>
      <c r="AY123" s="15"/>
      <c r="AZ123" s="15">
        <v>17500</v>
      </c>
      <c r="BA123" s="15">
        <v>18483</v>
      </c>
      <c r="BB123" s="15">
        <v>0</v>
      </c>
      <c r="BC123" s="15"/>
      <c r="BD123" s="15"/>
      <c r="BE123" s="15"/>
      <c r="BF123" s="15"/>
      <c r="BG123" s="15"/>
      <c r="BH123" s="15"/>
      <c r="BI123" s="15"/>
      <c r="BJ123" s="15"/>
      <c r="BK123" s="15"/>
      <c r="BL123" s="15">
        <v>0</v>
      </c>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v>2422</v>
      </c>
      <c r="CJ123" s="15"/>
      <c r="CK123" s="15"/>
      <c r="CL123" s="15">
        <v>4115</v>
      </c>
      <c r="CM123" s="15"/>
      <c r="CN123" s="15"/>
      <c r="CO123" s="15"/>
      <c r="CP123" s="15"/>
      <c r="CQ123" s="15"/>
      <c r="CR123" s="15">
        <v>51028</v>
      </c>
      <c r="CS123" s="15">
        <v>57565</v>
      </c>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v>0</v>
      </c>
      <c r="DQ123" s="15"/>
      <c r="DR123" s="15"/>
      <c r="DS123" s="15"/>
      <c r="DT123" s="15"/>
      <c r="DU123" s="15"/>
      <c r="DV123" s="15"/>
      <c r="DW123" s="15"/>
      <c r="DX123" s="15"/>
      <c r="DY123" s="15"/>
      <c r="DZ123" s="15">
        <v>0</v>
      </c>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v>7622</v>
      </c>
      <c r="FF123" s="15"/>
      <c r="FG123" s="15"/>
      <c r="FH123" s="15">
        <v>16779</v>
      </c>
      <c r="FI123" s="15"/>
      <c r="FJ123" s="15"/>
      <c r="FK123" s="15"/>
      <c r="FL123" s="15"/>
      <c r="FM123" s="15"/>
      <c r="FN123" s="15"/>
      <c r="FO123" s="15">
        <v>24401</v>
      </c>
      <c r="FP123" s="15">
        <v>110441</v>
      </c>
      <c r="FQ123" s="15">
        <v>62789</v>
      </c>
      <c r="FR123" s="15">
        <v>197631</v>
      </c>
      <c r="FS123" s="14"/>
      <c r="FT123" s="14" t="s">
        <v>1297</v>
      </c>
      <c r="FU123" s="14" t="s">
        <v>1281</v>
      </c>
      <c r="FV123" s="14"/>
      <c r="FW123" s="14"/>
      <c r="FX123" s="14"/>
      <c r="FY123" s="1" t="s">
        <v>1299</v>
      </c>
      <c r="GA123" s="15">
        <v>1998</v>
      </c>
      <c r="GB123" s="15">
        <v>1998</v>
      </c>
      <c r="GC123" s="15">
        <v>0</v>
      </c>
      <c r="GD123" s="15">
        <v>0</v>
      </c>
      <c r="GE123" s="15">
        <v>69962</v>
      </c>
      <c r="GF123" s="15">
        <v>502</v>
      </c>
      <c r="GG123" s="15">
        <v>502</v>
      </c>
      <c r="GH123" s="15">
        <v>127</v>
      </c>
      <c r="GI123" s="15">
        <v>10143</v>
      </c>
      <c r="GJ123" s="15">
        <v>8382</v>
      </c>
      <c r="GK123" s="15">
        <v>13</v>
      </c>
      <c r="GL123" s="15"/>
      <c r="GM123" s="15">
        <v>20220</v>
      </c>
      <c r="GN123" s="15"/>
      <c r="GO123" s="15"/>
      <c r="GP123" s="16">
        <v>7</v>
      </c>
      <c r="GQ123" s="16">
        <v>5.0999999999999996</v>
      </c>
      <c r="GR123" s="17"/>
      <c r="GS123" s="17"/>
      <c r="GT123" s="18">
        <v>6</v>
      </c>
      <c r="GU123" s="18">
        <v>5.15</v>
      </c>
      <c r="GV123" s="16">
        <v>10.25</v>
      </c>
      <c r="GW123" s="16">
        <v>3</v>
      </c>
      <c r="GX123" s="15">
        <v>13500</v>
      </c>
      <c r="GY123" s="14" t="s">
        <v>1230</v>
      </c>
      <c r="GZ123" s="15">
        <v>11072</v>
      </c>
      <c r="HA123" s="15">
        <v>14824</v>
      </c>
      <c r="HB123" s="15">
        <v>1064</v>
      </c>
      <c r="HC123" s="15">
        <v>4390</v>
      </c>
      <c r="HD123" s="15"/>
      <c r="HE123" s="15">
        <v>214</v>
      </c>
      <c r="HF123" s="15">
        <v>31564</v>
      </c>
      <c r="HG123" s="15"/>
      <c r="HH123" s="15"/>
      <c r="HI123" s="15">
        <v>0</v>
      </c>
      <c r="HJ123" s="15">
        <v>0</v>
      </c>
      <c r="HK123" s="15">
        <v>0</v>
      </c>
      <c r="HL123" s="15">
        <v>0</v>
      </c>
      <c r="HM123" s="15"/>
      <c r="HN123" s="15"/>
      <c r="HO123" s="15"/>
      <c r="HP123" s="15"/>
      <c r="HQ123" s="15"/>
      <c r="HR123" s="15"/>
      <c r="HS123" s="15"/>
      <c r="HT123" s="15"/>
      <c r="HU123" s="15"/>
      <c r="HV123" s="15"/>
      <c r="HW123" s="15"/>
      <c r="HX123" s="15"/>
      <c r="HY123" s="15"/>
      <c r="HZ123" s="15">
        <v>181</v>
      </c>
      <c r="IA123" s="15">
        <v>54300</v>
      </c>
      <c r="IB123" s="15">
        <v>2</v>
      </c>
      <c r="IC123" s="15">
        <v>1</v>
      </c>
      <c r="ID123" s="15">
        <v>20</v>
      </c>
      <c r="IE123" s="14">
        <v>57</v>
      </c>
      <c r="IF123" s="14">
        <v>34</v>
      </c>
      <c r="IG123" s="14">
        <v>34</v>
      </c>
      <c r="IH123" s="14">
        <v>0</v>
      </c>
      <c r="II123" s="14">
        <v>0</v>
      </c>
      <c r="IJ123" s="14">
        <v>0</v>
      </c>
      <c r="IK123" s="14">
        <v>0</v>
      </c>
      <c r="IL123" s="14"/>
      <c r="IM123" s="14"/>
      <c r="IN123" s="14"/>
      <c r="IO123" s="14"/>
      <c r="IP123" s="14"/>
      <c r="IQ123" s="15">
        <v>10000</v>
      </c>
      <c r="IR123" s="15">
        <v>0</v>
      </c>
      <c r="IS123" s="36">
        <f t="shared" si="134"/>
        <v>0.46530149622275857</v>
      </c>
      <c r="IT123" s="36">
        <f t="shared" si="135"/>
        <v>2.6433100070333095E-2</v>
      </c>
      <c r="IU123" s="36">
        <f t="shared" si="136"/>
        <v>9.3522777297083956E-2</v>
      </c>
      <c r="IV123" s="36">
        <f t="shared" si="137"/>
        <v>0</v>
      </c>
      <c r="IW123" s="36">
        <f t="shared" si="138"/>
        <v>0.29127515420151695</v>
      </c>
      <c r="IX123" s="36">
        <f t="shared" si="139"/>
        <v>0</v>
      </c>
      <c r="IY123" s="36"/>
      <c r="IZ123" s="36">
        <f t="shared" si="140"/>
        <v>0.12346747220830741</v>
      </c>
      <c r="JA123" s="36">
        <f t="shared" si="140"/>
        <v>0.55882427351984254</v>
      </c>
      <c r="JB123" s="36">
        <f t="shared" si="140"/>
        <v>0.31770825427185007</v>
      </c>
      <c r="JN123" s="43">
        <f t="shared" si="79"/>
        <v>1110.1164599303172</v>
      </c>
      <c r="JO123" s="1" t="str">
        <f t="shared" si="80"/>
        <v>Medium</v>
      </c>
    </row>
    <row r="124" spans="1:275" x14ac:dyDescent="0.2">
      <c r="A124" s="1" t="s">
        <v>880</v>
      </c>
      <c r="B124" s="1" t="s">
        <v>881</v>
      </c>
      <c r="C124" s="76" t="s">
        <v>1418</v>
      </c>
      <c r="D124" s="14" t="s">
        <v>656</v>
      </c>
      <c r="E124">
        <v>2</v>
      </c>
      <c r="F124" s="46">
        <v>0.51660397635679745</v>
      </c>
      <c r="G124" s="46">
        <v>0.20531972058033315</v>
      </c>
      <c r="H124" s="46">
        <v>0.25</v>
      </c>
      <c r="I124">
        <v>24.2</v>
      </c>
      <c r="J124">
        <v>4.9000000000000004</v>
      </c>
      <c r="K124" s="1">
        <v>20110</v>
      </c>
      <c r="L124" s="1" t="s">
        <v>607</v>
      </c>
      <c r="M124" s="3">
        <v>10948.834095238115</v>
      </c>
      <c r="N124" s="1">
        <v>45000</v>
      </c>
      <c r="O124" s="1">
        <v>3</v>
      </c>
      <c r="P124" s="1">
        <v>61</v>
      </c>
      <c r="Q124" s="1">
        <v>537</v>
      </c>
      <c r="R124" s="1">
        <v>35</v>
      </c>
      <c r="S124" s="1">
        <v>56</v>
      </c>
      <c r="T124" s="33" t="s">
        <v>1009</v>
      </c>
      <c r="AD124" s="1">
        <v>95428</v>
      </c>
      <c r="AE124" s="1">
        <v>95428</v>
      </c>
      <c r="AN124" s="1">
        <v>2451.1</v>
      </c>
      <c r="AO124" s="1">
        <v>17035</v>
      </c>
      <c r="AP124" s="1">
        <v>19486.099999999999</v>
      </c>
      <c r="AY124" s="1">
        <v>734</v>
      </c>
      <c r="AZ124" s="1">
        <v>20096</v>
      </c>
      <c r="BA124" s="1">
        <v>20830</v>
      </c>
      <c r="BL124" s="1">
        <v>0</v>
      </c>
      <c r="CQ124" s="1">
        <v>10484</v>
      </c>
      <c r="CR124" s="1">
        <v>52593</v>
      </c>
      <c r="CS124" s="1">
        <v>63077</v>
      </c>
      <c r="DY124" s="1">
        <v>20198.45</v>
      </c>
      <c r="DZ124" s="1">
        <v>20198.45</v>
      </c>
      <c r="FE124" s="1">
        <v>4232</v>
      </c>
      <c r="FM124" s="1">
        <v>54828</v>
      </c>
      <c r="FN124" s="1">
        <v>16795</v>
      </c>
      <c r="FO124" s="1">
        <v>75855</v>
      </c>
      <c r="FP124" s="15">
        <f>AE124+BA124</f>
        <v>116258</v>
      </c>
      <c r="FQ124" s="15">
        <f>AP124+BL124+CS124+DZ124+FD124</f>
        <v>102761.55</v>
      </c>
      <c r="FR124" s="15">
        <f>AE124+AP124+BA124+BL124+CS124+DZ124+FD124+FO124</f>
        <v>294874.55000000005</v>
      </c>
      <c r="FS124" s="1" t="s">
        <v>1298</v>
      </c>
      <c r="FU124" s="1" t="s">
        <v>1281</v>
      </c>
      <c r="FX124" s="14"/>
      <c r="FY124" s="1" t="s">
        <v>1299</v>
      </c>
      <c r="GA124" s="1">
        <v>1648</v>
      </c>
      <c r="GB124" s="1">
        <v>1641</v>
      </c>
      <c r="GE124" s="1">
        <v>67225</v>
      </c>
      <c r="GF124" s="1">
        <v>3274</v>
      </c>
      <c r="GG124" s="1">
        <v>29944</v>
      </c>
      <c r="GH124" s="1">
        <v>110</v>
      </c>
      <c r="GI124" s="1">
        <v>0</v>
      </c>
      <c r="GJ124" s="1">
        <v>8382</v>
      </c>
      <c r="GK124" s="1">
        <v>343</v>
      </c>
      <c r="GL124" s="1">
        <v>343</v>
      </c>
      <c r="GM124" s="1">
        <v>19757</v>
      </c>
      <c r="GP124" s="1">
        <v>7</v>
      </c>
      <c r="GQ124" s="1">
        <v>5.35</v>
      </c>
      <c r="GR124" s="5"/>
      <c r="GS124" s="5"/>
      <c r="GT124" s="4">
        <v>6</v>
      </c>
      <c r="GU124" s="4">
        <v>5.15</v>
      </c>
      <c r="GV124" s="1">
        <f>GQ124+GU124</f>
        <v>10.5</v>
      </c>
      <c r="GW124" s="1">
        <v>2</v>
      </c>
      <c r="GX124" s="1">
        <v>13500</v>
      </c>
      <c r="GY124" s="10" t="s">
        <v>1230</v>
      </c>
      <c r="GZ124" s="1">
        <v>13215</v>
      </c>
      <c r="HA124" s="1">
        <v>15734</v>
      </c>
      <c r="HB124" s="1">
        <v>5684</v>
      </c>
      <c r="HC124" s="1">
        <v>3983</v>
      </c>
      <c r="HE124" s="1">
        <v>161</v>
      </c>
      <c r="HF124" s="1">
        <v>38777</v>
      </c>
      <c r="HI124" s="1">
        <v>0</v>
      </c>
      <c r="HJ124" s="1">
        <v>0</v>
      </c>
      <c r="HK124" s="1">
        <v>0</v>
      </c>
      <c r="HL124" s="1">
        <v>0</v>
      </c>
      <c r="HZ124" s="1">
        <v>134</v>
      </c>
      <c r="IA124" s="1">
        <v>4020</v>
      </c>
      <c r="IB124" s="1">
        <v>4</v>
      </c>
      <c r="IC124" s="1">
        <v>4</v>
      </c>
      <c r="ID124" s="1">
        <v>25</v>
      </c>
      <c r="IE124" s="1">
        <v>52</v>
      </c>
      <c r="IF124" s="1">
        <v>26</v>
      </c>
      <c r="IG124" s="1">
        <v>26</v>
      </c>
      <c r="IH124" s="1">
        <v>0</v>
      </c>
      <c r="II124" s="1">
        <v>0</v>
      </c>
      <c r="IJ124" s="1">
        <v>0</v>
      </c>
      <c r="IK124" s="1">
        <v>0</v>
      </c>
      <c r="IQ124" s="1">
        <v>350000</v>
      </c>
      <c r="IR124" s="1">
        <v>0</v>
      </c>
      <c r="IS124" s="36">
        <f t="shared" si="134"/>
        <v>0.32362236754579188</v>
      </c>
      <c r="IT124" s="36">
        <f t="shared" si="135"/>
        <v>6.6082678210106618E-2</v>
      </c>
      <c r="IU124" s="36">
        <f t="shared" si="136"/>
        <v>7.0640209539955201E-2</v>
      </c>
      <c r="IV124" s="36">
        <f t="shared" si="137"/>
        <v>0</v>
      </c>
      <c r="IW124" s="36">
        <f t="shared" si="138"/>
        <v>0.21391130567219174</v>
      </c>
      <c r="IX124" s="36">
        <f t="shared" si="139"/>
        <v>6.8498451290557275E-2</v>
      </c>
      <c r="IY124" s="36"/>
      <c r="IZ124" s="36">
        <f t="shared" si="140"/>
        <v>0.25724498774139709</v>
      </c>
      <c r="JA124" s="36">
        <f t="shared" si="140"/>
        <v>0.39426257708574708</v>
      </c>
      <c r="JB124" s="36">
        <f t="shared" si="140"/>
        <v>0.34849243517285566</v>
      </c>
      <c r="JN124" s="43">
        <f t="shared" si="79"/>
        <v>1042.746104308392</v>
      </c>
      <c r="JO124" s="1" t="str">
        <f t="shared" si="80"/>
        <v>Medium</v>
      </c>
    </row>
    <row r="125" spans="1:275" x14ac:dyDescent="0.2">
      <c r="A125" s="1" t="s">
        <v>880</v>
      </c>
      <c r="B125" s="1" t="s">
        <v>881</v>
      </c>
      <c r="C125" s="76" t="s">
        <v>1418</v>
      </c>
      <c r="D125" s="14" t="s">
        <v>656</v>
      </c>
      <c r="E125">
        <v>2</v>
      </c>
      <c r="F125" s="46">
        <v>0.51660397635679745</v>
      </c>
      <c r="G125" s="46">
        <v>0.20531972058033315</v>
      </c>
      <c r="H125" s="46">
        <v>0.25</v>
      </c>
      <c r="I125">
        <v>24.2</v>
      </c>
      <c r="J125">
        <v>4.9000000000000004</v>
      </c>
      <c r="K125" s="1">
        <v>20120</v>
      </c>
      <c r="L125" s="1" t="s">
        <v>608</v>
      </c>
      <c r="M125" s="3">
        <v>9546.280000000068</v>
      </c>
      <c r="N125" s="10">
        <v>45000</v>
      </c>
      <c r="O125" s="1">
        <v>3</v>
      </c>
      <c r="P125" s="1">
        <v>61</v>
      </c>
      <c r="Q125" s="1">
        <v>537</v>
      </c>
      <c r="R125" s="1">
        <v>35</v>
      </c>
      <c r="S125" s="1">
        <v>56</v>
      </c>
      <c r="T125" s="33" t="s">
        <v>1009</v>
      </c>
      <c r="AD125" s="1">
        <v>111512.1</v>
      </c>
      <c r="AE125" s="1">
        <v>111512.1</v>
      </c>
      <c r="AO125" s="1">
        <v>17123.22</v>
      </c>
      <c r="AP125" s="1">
        <v>17123.22</v>
      </c>
      <c r="AZ125" s="1">
        <v>20261.150000000001</v>
      </c>
      <c r="BA125" s="1">
        <v>20261.150000000001</v>
      </c>
      <c r="BL125" s="1">
        <v>0</v>
      </c>
      <c r="CR125" s="1">
        <v>54000</v>
      </c>
      <c r="CS125" s="1">
        <v>54000</v>
      </c>
      <c r="DY125" s="1">
        <v>16154</v>
      </c>
      <c r="DZ125" s="1">
        <v>16154</v>
      </c>
      <c r="FE125" s="1">
        <v>2897</v>
      </c>
      <c r="FN125" s="1">
        <v>17560.099999999999</v>
      </c>
      <c r="FO125" s="1">
        <v>20457.099999999999</v>
      </c>
      <c r="FP125" s="15">
        <f>AE125+BA125</f>
        <v>131773.25</v>
      </c>
      <c r="FQ125" s="15">
        <f>AP125+BL125+CS125+DZ125+FD125</f>
        <v>87277.22</v>
      </c>
      <c r="FR125" s="15">
        <f>AE125+AP125+BA125+BL125+CS125+DZ125+FD125+FO125</f>
        <v>239507.57</v>
      </c>
      <c r="FS125" s="1" t="s">
        <v>1298</v>
      </c>
      <c r="FU125" s="1" t="s">
        <v>1281</v>
      </c>
      <c r="FY125" s="1" t="s">
        <v>1299</v>
      </c>
      <c r="GA125" s="1">
        <v>2071</v>
      </c>
      <c r="GB125" s="1">
        <v>2064</v>
      </c>
      <c r="GE125" s="1">
        <v>67384</v>
      </c>
      <c r="GF125" s="1">
        <v>26879</v>
      </c>
      <c r="GG125" s="1">
        <v>30643</v>
      </c>
      <c r="GH125" s="1">
        <v>105</v>
      </c>
      <c r="GI125" s="1">
        <v>0</v>
      </c>
      <c r="GJ125" s="1">
        <v>8382</v>
      </c>
      <c r="GK125" s="1">
        <v>336</v>
      </c>
      <c r="GL125" s="1">
        <v>336</v>
      </c>
      <c r="GM125" s="1">
        <v>15692</v>
      </c>
      <c r="GP125" s="1">
        <v>7</v>
      </c>
      <c r="GQ125" s="1">
        <v>5.3</v>
      </c>
      <c r="GR125" s="5"/>
      <c r="GS125" s="5"/>
      <c r="GT125" s="4">
        <v>4</v>
      </c>
      <c r="GU125" s="4">
        <v>3.65</v>
      </c>
      <c r="GV125" s="1">
        <f>GQ125+GU125</f>
        <v>8.9499999999999993</v>
      </c>
      <c r="GW125" s="1">
        <v>1.6</v>
      </c>
      <c r="GX125" s="1">
        <v>13500</v>
      </c>
      <c r="GY125" s="10" t="s">
        <v>1230</v>
      </c>
      <c r="GZ125" s="1">
        <v>13078</v>
      </c>
      <c r="HA125" s="1">
        <v>13476</v>
      </c>
      <c r="HB125" s="1">
        <v>3402</v>
      </c>
      <c r="HC125" s="1">
        <v>3164</v>
      </c>
      <c r="HE125" s="1">
        <v>159</v>
      </c>
      <c r="HF125" s="1">
        <v>33279</v>
      </c>
      <c r="HI125" s="1">
        <v>0</v>
      </c>
      <c r="HJ125" s="1">
        <v>0</v>
      </c>
      <c r="HK125" s="1">
        <v>0</v>
      </c>
      <c r="HL125" s="1">
        <v>0</v>
      </c>
      <c r="HZ125" s="1">
        <v>109</v>
      </c>
      <c r="IA125" s="1">
        <v>3270</v>
      </c>
      <c r="IB125" s="1">
        <v>3</v>
      </c>
      <c r="IC125" s="1">
        <v>3</v>
      </c>
      <c r="ID125" s="1">
        <v>30</v>
      </c>
      <c r="IE125" s="1">
        <v>44</v>
      </c>
      <c r="IF125" s="1">
        <v>26</v>
      </c>
      <c r="IG125" s="1">
        <v>26</v>
      </c>
      <c r="IH125" s="1">
        <v>0</v>
      </c>
      <c r="II125" s="1">
        <v>0</v>
      </c>
      <c r="IJ125" s="1">
        <v>0</v>
      </c>
      <c r="IK125" s="1">
        <v>0</v>
      </c>
      <c r="IQ125" s="1">
        <v>350011</v>
      </c>
      <c r="IR125" s="1">
        <v>0</v>
      </c>
      <c r="IS125" s="36">
        <f t="shared" si="134"/>
        <v>0.465589041715884</v>
      </c>
      <c r="IT125" s="36">
        <f t="shared" si="135"/>
        <v>7.1493439643682252E-2</v>
      </c>
      <c r="IU125" s="36">
        <f t="shared" si="136"/>
        <v>8.4595029710334418E-2</v>
      </c>
      <c r="IV125" s="36">
        <f t="shared" si="137"/>
        <v>0</v>
      </c>
      <c r="IW125" s="36">
        <f t="shared" si="138"/>
        <v>0.22546260228852055</v>
      </c>
      <c r="IX125" s="36">
        <f t="shared" si="139"/>
        <v>6.7446719951273354E-2</v>
      </c>
      <c r="IY125" s="36"/>
      <c r="IZ125" s="36">
        <f t="shared" si="140"/>
        <v>8.5413166690305437E-2</v>
      </c>
      <c r="JA125" s="36">
        <f t="shared" si="140"/>
        <v>0.55018407142621839</v>
      </c>
      <c r="JB125" s="36">
        <f t="shared" si="140"/>
        <v>0.36440276188347615</v>
      </c>
      <c r="JN125" s="43">
        <f t="shared" si="79"/>
        <v>1066.6234636871586</v>
      </c>
      <c r="JO125" s="1" t="str">
        <f t="shared" si="80"/>
        <v>Small</v>
      </c>
    </row>
    <row r="126" spans="1:275" x14ac:dyDescent="0.2">
      <c r="A126" s="1" t="s">
        <v>880</v>
      </c>
      <c r="B126" s="1" t="s">
        <v>881</v>
      </c>
      <c r="C126" s="76" t="s">
        <v>1418</v>
      </c>
      <c r="D126" s="14" t="s">
        <v>656</v>
      </c>
      <c r="E126">
        <v>2</v>
      </c>
      <c r="F126" s="46">
        <v>0.51660397635679745</v>
      </c>
      <c r="G126" s="46">
        <v>0.20531972058033315</v>
      </c>
      <c r="H126" s="46">
        <v>0.25</v>
      </c>
      <c r="I126">
        <v>24.2</v>
      </c>
      <c r="J126">
        <v>4.9000000000000004</v>
      </c>
      <c r="K126" s="1">
        <v>20130</v>
      </c>
      <c r="L126" s="1" t="s">
        <v>609</v>
      </c>
      <c r="M126" s="3">
        <v>9085.9750476190584</v>
      </c>
      <c r="N126" s="2">
        <v>45000</v>
      </c>
      <c r="O126" s="1">
        <v>3</v>
      </c>
      <c r="P126" s="1">
        <v>61</v>
      </c>
      <c r="Q126" s="1">
        <v>537</v>
      </c>
      <c r="R126" s="1">
        <v>35</v>
      </c>
      <c r="S126" s="1">
        <v>56</v>
      </c>
      <c r="T126" s="33"/>
      <c r="U126" s="3"/>
      <c r="V126" s="3"/>
      <c r="W126" s="3"/>
      <c r="X126" s="3"/>
      <c r="Y126" s="3"/>
      <c r="Z126" s="3"/>
      <c r="AA126" s="3"/>
      <c r="AB126" s="3"/>
      <c r="AC126" s="3"/>
      <c r="AD126" s="3">
        <v>70623.55</v>
      </c>
      <c r="AE126" s="2">
        <f>SUM(U126:AD126)</f>
        <v>70623.55</v>
      </c>
      <c r="AF126" s="3"/>
      <c r="AG126" s="3"/>
      <c r="AN126" s="7">
        <v>9932.25</v>
      </c>
      <c r="AO126" s="7">
        <v>18066.8</v>
      </c>
      <c r="AP126" s="1">
        <f>SUM(AF126:AO126)</f>
        <v>27999.05</v>
      </c>
      <c r="AZ126" s="7">
        <v>17759.39</v>
      </c>
      <c r="BA126" s="1">
        <f>SUM(AQ126:AZ126)</f>
        <v>17759.39</v>
      </c>
      <c r="CR126" s="7">
        <v>49558.15</v>
      </c>
      <c r="CS126" s="1">
        <f>SUM(CI126:CR126)</f>
        <v>49558.15</v>
      </c>
      <c r="DY126" s="7">
        <v>15387.09</v>
      </c>
      <c r="DZ126" s="2">
        <f>SUM(DP126:DY126)</f>
        <v>15387.09</v>
      </c>
      <c r="EA126" s="2"/>
      <c r="EB126" s="2"/>
      <c r="EC126" s="2"/>
      <c r="ED126" s="2"/>
      <c r="EE126" s="2"/>
      <c r="EF126" s="2"/>
      <c r="EG126" s="2"/>
      <c r="EH126" s="2"/>
      <c r="EI126" s="2"/>
      <c r="EJ126" s="2"/>
      <c r="EK126" s="2"/>
      <c r="EL126" s="2"/>
      <c r="EM126" s="2"/>
      <c r="EN126" s="2"/>
      <c r="EO126" s="2"/>
      <c r="EP126" s="2"/>
      <c r="EQ126" s="2"/>
      <c r="ER126" s="2"/>
      <c r="ES126" s="2"/>
      <c r="ET126" s="2"/>
      <c r="FP126" s="15">
        <f>AE126+BA126</f>
        <v>88382.94</v>
      </c>
      <c r="FQ126" s="15">
        <f>AP126+BL126+CS126+DZ126+FD126</f>
        <v>92944.29</v>
      </c>
      <c r="FR126" s="15">
        <f>AE126+AP126+BA126+BL126+CS126+DZ126+FD126+FO126</f>
        <v>181327.23</v>
      </c>
      <c r="FS126" s="1" t="s">
        <v>1298</v>
      </c>
      <c r="FU126" s="1" t="s">
        <v>1281</v>
      </c>
      <c r="FW126" s="5"/>
      <c r="FX126" s="5"/>
      <c r="FY126" s="5" t="s">
        <v>1299</v>
      </c>
      <c r="FZ126" s="5"/>
      <c r="GJ126" s="1">
        <v>0</v>
      </c>
      <c r="GP126" s="1">
        <v>7</v>
      </c>
      <c r="GQ126" s="1">
        <v>5.6</v>
      </c>
      <c r="GR126" s="5"/>
      <c r="GS126" s="5">
        <v>4</v>
      </c>
      <c r="GT126" s="4">
        <v>4</v>
      </c>
      <c r="GU126" s="1">
        <v>3.65</v>
      </c>
      <c r="GV126" s="1">
        <f>GQ126+GU126</f>
        <v>9.25</v>
      </c>
      <c r="GW126" s="1">
        <v>1.8</v>
      </c>
      <c r="GX126" s="1">
        <v>13500</v>
      </c>
      <c r="GY126" s="1" t="s">
        <v>1230</v>
      </c>
      <c r="GZ126" s="2">
        <v>9862</v>
      </c>
      <c r="HA126" s="2">
        <v>10491</v>
      </c>
      <c r="HB126" s="2">
        <v>1447</v>
      </c>
      <c r="HC126" s="2">
        <v>1873</v>
      </c>
      <c r="HD126" s="1">
        <v>56</v>
      </c>
      <c r="HF126" s="2">
        <v>23729</v>
      </c>
      <c r="HG126" s="2"/>
      <c r="HH126" s="2"/>
      <c r="HI126" s="1">
        <v>0</v>
      </c>
      <c r="HJ126" s="1">
        <v>0</v>
      </c>
      <c r="HK126" s="1">
        <v>0</v>
      </c>
      <c r="HL126" s="1">
        <v>0</v>
      </c>
      <c r="HM126" s="1" t="s">
        <v>1277</v>
      </c>
      <c r="HX126" s="1" t="s">
        <v>1277</v>
      </c>
      <c r="HZ126" s="1">
        <v>83</v>
      </c>
      <c r="IA126" s="2">
        <v>3320</v>
      </c>
      <c r="IB126" s="1">
        <v>4</v>
      </c>
      <c r="IC126" s="1">
        <v>4</v>
      </c>
      <c r="ID126" s="1">
        <v>43</v>
      </c>
      <c r="IE126" s="1">
        <v>44</v>
      </c>
      <c r="IF126" s="1">
        <v>24</v>
      </c>
      <c r="IG126" s="1">
        <v>24</v>
      </c>
      <c r="IH126" s="1">
        <v>0</v>
      </c>
      <c r="II126" s="1">
        <v>0</v>
      </c>
      <c r="IJ126" s="1">
        <v>0</v>
      </c>
      <c r="IK126" s="1">
        <v>0</v>
      </c>
      <c r="IL126" s="1" t="s">
        <v>1277</v>
      </c>
      <c r="IO126" s="1" t="s">
        <v>1277</v>
      </c>
      <c r="IP126" s="1" t="s">
        <v>1281</v>
      </c>
      <c r="IQ126" s="2">
        <v>329241</v>
      </c>
      <c r="IR126" s="1">
        <v>0</v>
      </c>
      <c r="IS126" s="36">
        <f t="shared" si="134"/>
        <v>0.38948121581077483</v>
      </c>
      <c r="IT126" s="36">
        <f t="shared" si="135"/>
        <v>0.15441172293868935</v>
      </c>
      <c r="IU126" s="36">
        <f t="shared" si="136"/>
        <v>9.7941109010488928E-2</v>
      </c>
      <c r="IV126" s="36">
        <f t="shared" si="137"/>
        <v>0</v>
      </c>
      <c r="IW126" s="36">
        <f t="shared" si="138"/>
        <v>0.27330782034226186</v>
      </c>
      <c r="IX126" s="36">
        <f t="shared" si="139"/>
        <v>8.4858131897785016E-2</v>
      </c>
      <c r="IY126" s="36"/>
      <c r="IZ126" s="36">
        <f t="shared" si="140"/>
        <v>0</v>
      </c>
      <c r="JA126" s="36">
        <f t="shared" si="140"/>
        <v>0.48742232482126374</v>
      </c>
      <c r="JB126" s="36">
        <f t="shared" si="140"/>
        <v>0.5125776751787362</v>
      </c>
      <c r="JN126" s="43">
        <f t="shared" si="79"/>
        <v>982.26757271557392</v>
      </c>
      <c r="JO126" s="1" t="str">
        <f t="shared" si="80"/>
        <v>Small</v>
      </c>
    </row>
    <row r="127" spans="1:275" x14ac:dyDescent="0.2">
      <c r="A127" s="1" t="s">
        <v>880</v>
      </c>
      <c r="B127" s="1" t="s">
        <v>881</v>
      </c>
      <c r="C127" s="76" t="s">
        <v>1418</v>
      </c>
      <c r="D127" s="14" t="s">
        <v>656</v>
      </c>
      <c r="E127">
        <v>2</v>
      </c>
      <c r="F127" s="46">
        <v>0.51660397635679745</v>
      </c>
      <c r="G127" s="46">
        <v>0.20531972058033315</v>
      </c>
      <c r="H127" s="46">
        <v>0.25</v>
      </c>
      <c r="I127">
        <v>24.2</v>
      </c>
      <c r="J127">
        <v>4.9000000000000004</v>
      </c>
      <c r="K127" s="42">
        <v>20140</v>
      </c>
      <c r="L127" s="54" t="s">
        <v>345</v>
      </c>
      <c r="M127" s="55">
        <v>9204.9550476190634</v>
      </c>
      <c r="N127" s="46">
        <v>45000</v>
      </c>
      <c r="O127">
        <v>3</v>
      </c>
      <c r="P127">
        <v>61</v>
      </c>
      <c r="Q127">
        <v>537</v>
      </c>
      <c r="R127">
        <v>35</v>
      </c>
      <c r="S127">
        <v>56</v>
      </c>
      <c r="T127"/>
      <c r="U127" s="46"/>
      <c r="V127" s="46"/>
      <c r="W127" s="46"/>
      <c r="X127" s="46"/>
      <c r="Y127" s="46"/>
      <c r="Z127" s="46"/>
      <c r="AA127" s="46"/>
      <c r="AB127" s="46"/>
      <c r="AC127" s="46"/>
      <c r="AD127" s="46">
        <v>65728.52</v>
      </c>
      <c r="AE127" s="46">
        <f>IF(SUM(U127:AD127)&gt;0,SUM(U127:AD127),)</f>
        <v>65728.52</v>
      </c>
      <c r="AF127" s="46"/>
      <c r="AG127" s="46"/>
      <c r="AH127" s="46"/>
      <c r="AI127" s="46"/>
      <c r="AJ127" s="46"/>
      <c r="AK127" s="46"/>
      <c r="AL127" s="46"/>
      <c r="AM127" s="46"/>
      <c r="AN127" s="46"/>
      <c r="AO127" s="46">
        <v>13873.4</v>
      </c>
      <c r="AP127" s="46">
        <f>SUM(AF127:AO127)</f>
        <v>13873.4</v>
      </c>
      <c r="AQ127" s="46"/>
      <c r="AR127" s="46"/>
      <c r="AS127" s="46"/>
      <c r="AT127" s="46"/>
      <c r="AU127" s="46"/>
      <c r="AV127" s="46"/>
      <c r="AW127" s="46"/>
      <c r="AX127" s="46"/>
      <c r="AY127" s="46"/>
      <c r="AZ127" s="46">
        <v>20191</v>
      </c>
      <c r="BA127" s="46">
        <f>SUM(AQ127:AZ127)</f>
        <v>20191</v>
      </c>
      <c r="BB127" s="47">
        <v>0</v>
      </c>
      <c r="BC127" s="47"/>
      <c r="BD127" s="47"/>
      <c r="BE127" s="47"/>
      <c r="BF127" s="47"/>
      <c r="BG127" s="47"/>
      <c r="BH127" s="47"/>
      <c r="BI127" s="47"/>
      <c r="BJ127" s="47"/>
      <c r="BK127" s="47"/>
      <c r="BL127" s="47">
        <f>IF(SUM(BB127:BK127)&gt;=0,SUM(BB127:BK127),"")</f>
        <v>0</v>
      </c>
      <c r="BM127" s="46"/>
      <c r="BN127" s="47"/>
      <c r="BO127" s="46"/>
      <c r="BP127" s="46"/>
      <c r="BQ127" s="46"/>
      <c r="BR127" s="46"/>
      <c r="BS127" s="46"/>
      <c r="BT127" s="46"/>
      <c r="BU127" s="46"/>
      <c r="BV127" s="46">
        <v>63345.33</v>
      </c>
      <c r="BW127" s="46">
        <f>SUM(BM127:BV127)</f>
        <v>63345.33</v>
      </c>
      <c r="BX127" s="46">
        <v>0</v>
      </c>
      <c r="BY127" s="47"/>
      <c r="BZ127" s="47"/>
      <c r="CA127" s="48"/>
      <c r="CB127" s="48"/>
      <c r="CC127" s="46"/>
      <c r="CD127" s="47"/>
      <c r="CE127" s="46"/>
      <c r="CF127" s="48"/>
      <c r="CG127" s="47"/>
      <c r="CH127" s="47">
        <f>SUM(BX127:CG127)</f>
        <v>0</v>
      </c>
      <c r="CI127" s="47">
        <f t="shared" ref="CI127:CS127" si="141">BM127+BX127</f>
        <v>0</v>
      </c>
      <c r="CJ127" s="47">
        <f t="shared" si="141"/>
        <v>0</v>
      </c>
      <c r="CK127" s="47">
        <f t="shared" si="141"/>
        <v>0</v>
      </c>
      <c r="CL127" s="47">
        <f t="shared" si="141"/>
        <v>0</v>
      </c>
      <c r="CM127" s="47">
        <f t="shared" si="141"/>
        <v>0</v>
      </c>
      <c r="CN127" s="47">
        <f t="shared" si="141"/>
        <v>0</v>
      </c>
      <c r="CO127" s="47">
        <f t="shared" si="141"/>
        <v>0</v>
      </c>
      <c r="CP127" s="47">
        <f t="shared" si="141"/>
        <v>0</v>
      </c>
      <c r="CQ127" s="47">
        <f t="shared" si="141"/>
        <v>0</v>
      </c>
      <c r="CR127" s="47">
        <f t="shared" si="141"/>
        <v>63345.33</v>
      </c>
      <c r="CS127" s="47">
        <f t="shared" si="141"/>
        <v>63345.33</v>
      </c>
      <c r="CT127" s="48">
        <v>0</v>
      </c>
      <c r="CU127" s="46"/>
      <c r="CV127" s="46"/>
      <c r="CW127" s="47"/>
      <c r="CX127" s="47"/>
      <c r="CY127" s="47"/>
      <c r="CZ127" s="47"/>
      <c r="DA127" s="46"/>
      <c r="DB127" s="47"/>
      <c r="DC127" s="47"/>
      <c r="DD127" s="47">
        <f>SUM(CT127:DC127)</f>
        <v>0</v>
      </c>
      <c r="DE127" s="48"/>
      <c r="DF127" s="48"/>
      <c r="DG127" s="48"/>
      <c r="DH127" s="48"/>
      <c r="DI127" s="48"/>
      <c r="DJ127" s="48"/>
      <c r="DK127" s="48"/>
      <c r="DL127" s="48"/>
      <c r="DM127" s="48"/>
      <c r="DN127" s="48">
        <v>11975.92</v>
      </c>
      <c r="DO127" s="48">
        <f>SUM(DE127:DN127)</f>
        <v>11975.92</v>
      </c>
      <c r="DP127" s="48">
        <f t="shared" ref="DP127:DZ127" si="142">CT127+DE127</f>
        <v>0</v>
      </c>
      <c r="DQ127" s="48">
        <f t="shared" si="142"/>
        <v>0</v>
      </c>
      <c r="DR127" s="48">
        <f t="shared" si="142"/>
        <v>0</v>
      </c>
      <c r="DS127" s="48">
        <f t="shared" si="142"/>
        <v>0</v>
      </c>
      <c r="DT127" s="48">
        <f t="shared" si="142"/>
        <v>0</v>
      </c>
      <c r="DU127" s="48">
        <f t="shared" si="142"/>
        <v>0</v>
      </c>
      <c r="DV127" s="48">
        <f t="shared" si="142"/>
        <v>0</v>
      </c>
      <c r="DW127" s="48">
        <f t="shared" si="142"/>
        <v>0</v>
      </c>
      <c r="DX127" s="48">
        <f t="shared" si="142"/>
        <v>0</v>
      </c>
      <c r="DY127" s="48">
        <f t="shared" si="142"/>
        <v>11975.92</v>
      </c>
      <c r="DZ127" s="48">
        <f t="shared" si="142"/>
        <v>11975.92</v>
      </c>
      <c r="EA127" s="48">
        <v>0</v>
      </c>
      <c r="EB127" s="48"/>
      <c r="EC127" s="48"/>
      <c r="ED127" s="48"/>
      <c r="EE127" s="48"/>
      <c r="EF127" s="48"/>
      <c r="EG127" s="46"/>
      <c r="EH127" s="48"/>
      <c r="EI127" s="48"/>
      <c r="EJ127" s="48">
        <f>SUM(EA127:EI127)</f>
        <v>0</v>
      </c>
      <c r="EK127" s="48">
        <v>0</v>
      </c>
      <c r="EL127"/>
      <c r="EM127" s="48"/>
      <c r="EN127" s="48"/>
      <c r="EO127" s="46"/>
      <c r="EP127" s="48"/>
      <c r="EQ127" s="48"/>
      <c r="ER127" s="48"/>
      <c r="ES127" s="48"/>
      <c r="ET127" s="48">
        <f>SUM(EK127:ES127)</f>
        <v>0</v>
      </c>
      <c r="EU127" s="48">
        <f t="shared" ref="EU127:FD127" si="143">EA127+EK127</f>
        <v>0</v>
      </c>
      <c r="EV127" s="48">
        <f t="shared" si="143"/>
        <v>0</v>
      </c>
      <c r="EW127" s="48">
        <f t="shared" si="143"/>
        <v>0</v>
      </c>
      <c r="EX127" s="48">
        <f t="shared" si="143"/>
        <v>0</v>
      </c>
      <c r="EY127" s="48">
        <f t="shared" si="143"/>
        <v>0</v>
      </c>
      <c r="EZ127" s="48">
        <f t="shared" si="143"/>
        <v>0</v>
      </c>
      <c r="FA127" s="48">
        <f t="shared" si="143"/>
        <v>0</v>
      </c>
      <c r="FB127" s="48">
        <f t="shared" si="143"/>
        <v>0</v>
      </c>
      <c r="FC127" s="48">
        <f t="shared" si="143"/>
        <v>0</v>
      </c>
      <c r="FD127" s="48">
        <f t="shared" si="143"/>
        <v>0</v>
      </c>
      <c r="FE127" s="48">
        <v>0</v>
      </c>
      <c r="FF127" s="48"/>
      <c r="FG127" s="46"/>
      <c r="FH127" s="48"/>
      <c r="FI127" s="48"/>
      <c r="FJ127" s="48"/>
      <c r="FK127" s="48"/>
      <c r="FL127" s="48"/>
      <c r="FM127" s="48"/>
      <c r="FN127"/>
      <c r="FO127" s="48">
        <f>SUM(FE127:FN127)</f>
        <v>0</v>
      </c>
      <c r="FP127" s="46">
        <f>AE127+BA127</f>
        <v>85919.52</v>
      </c>
      <c r="FQ127" s="46">
        <f>AP127+BL127+CS127+DZ127+FD127</f>
        <v>89194.65</v>
      </c>
      <c r="FR127" s="46">
        <f>FP127+FQ127+FO127</f>
        <v>175114.16999999998</v>
      </c>
      <c r="FS127" t="s">
        <v>1298</v>
      </c>
      <c r="FT127"/>
      <c r="FU127" t="s">
        <v>1281</v>
      </c>
      <c r="FV127"/>
      <c r="FW127"/>
      <c r="FX127"/>
      <c r="FY127" t="s">
        <v>1299</v>
      </c>
      <c r="FZ127"/>
      <c r="GA127">
        <v>1264</v>
      </c>
      <c r="GB127">
        <v>0</v>
      </c>
      <c r="GC127">
        <v>0</v>
      </c>
      <c r="GD127">
        <v>0</v>
      </c>
      <c r="GE127" s="49">
        <v>99413</v>
      </c>
      <c r="GF127" s="47">
        <v>15800</v>
      </c>
      <c r="GG127" s="49">
        <v>76668</v>
      </c>
      <c r="GH127">
        <v>77</v>
      </c>
      <c r="GI127">
        <v>0</v>
      </c>
      <c r="GJ127">
        <v>81</v>
      </c>
      <c r="GK127">
        <v>184</v>
      </c>
      <c r="GL127">
        <v>0</v>
      </c>
      <c r="GM127" s="49">
        <v>16211</v>
      </c>
      <c r="GN127" t="s">
        <v>1277</v>
      </c>
      <c r="GO127"/>
      <c r="GP127">
        <v>5</v>
      </c>
      <c r="GQ127">
        <v>5.6</v>
      </c>
      <c r="GR127"/>
      <c r="GS127">
        <v>4</v>
      </c>
      <c r="GT127">
        <f>GR127+GS127</f>
        <v>4</v>
      </c>
      <c r="GU127">
        <v>3.65</v>
      </c>
      <c r="GV127">
        <f>GQ127+GU127</f>
        <v>9.25</v>
      </c>
      <c r="GW127">
        <v>1.8</v>
      </c>
      <c r="GX127" s="49">
        <v>13500</v>
      </c>
      <c r="GY127" s="49" t="s">
        <v>1150</v>
      </c>
      <c r="GZ127" s="49">
        <v>4207</v>
      </c>
      <c r="HA127" s="49">
        <v>8845</v>
      </c>
      <c r="HB127">
        <v>864</v>
      </c>
      <c r="HC127" s="49">
        <v>1532</v>
      </c>
      <c r="HD127">
        <v>35</v>
      </c>
      <c r="HE127"/>
      <c r="HF127" s="49">
        <v>15483</v>
      </c>
      <c r="HG127">
        <v>0</v>
      </c>
      <c r="HH127">
        <v>0</v>
      </c>
      <c r="HI127"/>
      <c r="HJ127">
        <v>0</v>
      </c>
      <c r="HK127">
        <v>0</v>
      </c>
      <c r="HL127">
        <v>0</v>
      </c>
      <c r="HM127" t="s">
        <v>1277</v>
      </c>
      <c r="HN127"/>
      <c r="HO127"/>
      <c r="HP127"/>
      <c r="HQ127"/>
      <c r="HR127"/>
      <c r="HS127"/>
      <c r="HT127"/>
      <c r="HU127"/>
      <c r="HV127"/>
      <c r="HW127"/>
      <c r="HX127" t="s">
        <v>1277</v>
      </c>
      <c r="HY127"/>
      <c r="HZ127">
        <v>119</v>
      </c>
      <c r="IA127" s="49">
        <v>4760</v>
      </c>
      <c r="IB127">
        <v>4</v>
      </c>
      <c r="IC127">
        <v>4</v>
      </c>
      <c r="ID127">
        <v>43</v>
      </c>
      <c r="IE127">
        <v>44</v>
      </c>
      <c r="IF127">
        <v>24</v>
      </c>
      <c r="IG127">
        <v>24</v>
      </c>
      <c r="IH127">
        <v>0</v>
      </c>
      <c r="II127">
        <v>0</v>
      </c>
      <c r="IJ127">
        <v>0</v>
      </c>
      <c r="IK127">
        <v>0</v>
      </c>
      <c r="IL127" t="s">
        <v>1277</v>
      </c>
      <c r="IM127"/>
      <c r="IN127" t="s">
        <v>1281</v>
      </c>
      <c r="IO127" t="s">
        <v>1277</v>
      </c>
      <c r="IP127" t="s">
        <v>1281</v>
      </c>
      <c r="IQ127" s="49">
        <v>218532</v>
      </c>
      <c r="IR127">
        <v>0</v>
      </c>
      <c r="IS127" s="36">
        <f>AE127/FR127</f>
        <v>0.37534666669179317</v>
      </c>
      <c r="IT127" s="36">
        <f>AP127/FR127</f>
        <v>7.9224885113523366E-2</v>
      </c>
      <c r="IU127" s="36">
        <f>BA127/FR127</f>
        <v>0.11530191988461015</v>
      </c>
      <c r="IV127" s="50">
        <f>BL127/FR127</f>
        <v>0</v>
      </c>
      <c r="IW127" s="36">
        <f>CS127/FR127</f>
        <v>0.36173731686019472</v>
      </c>
      <c r="IX127" s="36">
        <f>DZ127/FR127</f>
        <v>6.8389211449878681E-2</v>
      </c>
      <c r="IY127" s="36">
        <f>FD127/FR127</f>
        <v>0</v>
      </c>
      <c r="IZ127" s="36">
        <f>FO127/FR127</f>
        <v>0</v>
      </c>
      <c r="JA127" s="36">
        <f>FP127/FR127</f>
        <v>0.49064858657640331</v>
      </c>
      <c r="JB127" s="36">
        <f>FQ127/FR127</f>
        <v>0.5093514134235968</v>
      </c>
      <c r="JC127" s="46">
        <v>0.36</v>
      </c>
      <c r="JD127" t="s">
        <v>1277</v>
      </c>
      <c r="JE127"/>
      <c r="JF127"/>
      <c r="JG127"/>
      <c r="JH127"/>
      <c r="JI127"/>
      <c r="JJ127"/>
      <c r="JK127"/>
      <c r="JL127"/>
      <c r="JM127"/>
      <c r="JN127" s="93">
        <f t="shared" si="79"/>
        <v>995.13027541827717</v>
      </c>
      <c r="JO127" s="1" t="str">
        <f t="shared" si="80"/>
        <v>Small</v>
      </c>
    </row>
    <row r="128" spans="1:275" x14ac:dyDescent="0.2">
      <c r="A128" s="1" t="s">
        <v>882</v>
      </c>
      <c r="B128" s="24" t="s">
        <v>883</v>
      </c>
      <c r="C128" s="76" t="s">
        <v>1419</v>
      </c>
      <c r="D128" s="24" t="s">
        <v>655</v>
      </c>
      <c r="E128">
        <v>2</v>
      </c>
      <c r="F128" s="46">
        <v>0.65244180739388402</v>
      </c>
      <c r="G128" s="46">
        <v>0.32203712155788833</v>
      </c>
      <c r="H128" s="46">
        <v>0.17</v>
      </c>
      <c r="I128">
        <v>27.4</v>
      </c>
      <c r="J128">
        <v>21.2</v>
      </c>
      <c r="K128" s="24">
        <v>20060</v>
      </c>
      <c r="L128" s="24" t="s">
        <v>602</v>
      </c>
      <c r="M128" s="37">
        <v>12873.75542857142</v>
      </c>
      <c r="N128" s="25">
        <v>33560</v>
      </c>
      <c r="O128" s="26">
        <v>8</v>
      </c>
      <c r="P128" s="26">
        <v>54</v>
      </c>
      <c r="Q128" s="26">
        <v>312</v>
      </c>
      <c r="R128" s="26">
        <v>34</v>
      </c>
      <c r="S128" s="26">
        <v>109</v>
      </c>
      <c r="T128" s="31">
        <v>0</v>
      </c>
      <c r="U128" s="25"/>
      <c r="V128" s="25"/>
      <c r="W128" s="25"/>
      <c r="X128" s="25">
        <v>63164</v>
      </c>
      <c r="Y128" s="25"/>
      <c r="Z128" s="25"/>
      <c r="AA128" s="25"/>
      <c r="AB128" s="25"/>
      <c r="AC128" s="25"/>
      <c r="AD128" s="25"/>
      <c r="AE128" s="25">
        <v>63164</v>
      </c>
      <c r="AF128" s="25"/>
      <c r="AG128" s="25"/>
      <c r="AH128" s="25"/>
      <c r="AI128" s="25">
        <v>12697</v>
      </c>
      <c r="AJ128" s="25"/>
      <c r="AK128" s="25"/>
      <c r="AL128" s="25"/>
      <c r="AM128" s="25"/>
      <c r="AN128" s="25"/>
      <c r="AO128" s="25"/>
      <c r="AP128" s="25">
        <v>12697</v>
      </c>
      <c r="AQ128" s="25"/>
      <c r="AR128" s="25"/>
      <c r="AS128" s="25"/>
      <c r="AT128" s="25">
        <v>661</v>
      </c>
      <c r="AU128" s="25"/>
      <c r="AV128" s="25"/>
      <c r="AW128" s="25"/>
      <c r="AX128" s="25"/>
      <c r="AY128" s="25"/>
      <c r="AZ128" s="25"/>
      <c r="BA128" s="25">
        <v>661</v>
      </c>
      <c r="BB128" s="25"/>
      <c r="BC128" s="25"/>
      <c r="BD128" s="25"/>
      <c r="BE128" s="25">
        <v>4000</v>
      </c>
      <c r="BF128" s="25"/>
      <c r="BG128" s="25"/>
      <c r="BH128" s="25"/>
      <c r="BI128" s="25"/>
      <c r="BJ128" s="25"/>
      <c r="BK128" s="25"/>
      <c r="BL128" s="25">
        <v>4000</v>
      </c>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v>90178</v>
      </c>
      <c r="CM128" s="25"/>
      <c r="CN128" s="25"/>
      <c r="CO128" s="25"/>
      <c r="CP128" s="25"/>
      <c r="CQ128" s="25"/>
      <c r="CR128" s="25"/>
      <c r="CS128" s="25">
        <v>90178</v>
      </c>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v>3569</v>
      </c>
      <c r="DT128" s="25"/>
      <c r="DU128" s="25"/>
      <c r="DV128" s="25"/>
      <c r="DW128" s="25"/>
      <c r="DX128" s="25"/>
      <c r="DY128" s="25"/>
      <c r="DZ128" s="25">
        <v>3569</v>
      </c>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v>0</v>
      </c>
      <c r="FP128" s="25">
        <v>76522</v>
      </c>
      <c r="FQ128" s="25">
        <v>97747</v>
      </c>
      <c r="FR128" s="25">
        <v>174269</v>
      </c>
      <c r="FS128" s="26" t="s">
        <v>1284</v>
      </c>
      <c r="FT128" s="26"/>
      <c r="FU128" s="26" t="s">
        <v>1344</v>
      </c>
      <c r="FV128" s="26"/>
      <c r="FW128" s="1" t="s">
        <v>1279</v>
      </c>
      <c r="FX128" s="26"/>
      <c r="GA128" s="25">
        <v>2102</v>
      </c>
      <c r="GB128" s="25"/>
      <c r="GC128" s="25"/>
      <c r="GD128" s="25"/>
      <c r="GE128" s="25">
        <v>79780</v>
      </c>
      <c r="GF128" s="25">
        <v>7144</v>
      </c>
      <c r="GG128" s="25">
        <v>16073</v>
      </c>
      <c r="GH128" s="25">
        <v>128</v>
      </c>
      <c r="GI128" s="25"/>
      <c r="GJ128" s="25">
        <v>0</v>
      </c>
      <c r="GK128" s="25">
        <v>36</v>
      </c>
      <c r="GL128" s="25"/>
      <c r="GM128" s="25">
        <v>1778</v>
      </c>
      <c r="GN128" s="25"/>
      <c r="GO128" s="25"/>
      <c r="GP128" s="25">
        <v>7</v>
      </c>
      <c r="GQ128" s="25">
        <v>4.5</v>
      </c>
      <c r="GR128" s="27"/>
      <c r="GS128" s="27"/>
      <c r="GT128" s="28">
        <v>9</v>
      </c>
      <c r="GU128" s="28">
        <v>6.37</v>
      </c>
      <c r="GV128" s="25">
        <v>10.87</v>
      </c>
      <c r="GW128" s="25">
        <v>0.5</v>
      </c>
      <c r="GX128" s="25"/>
      <c r="GY128" s="26"/>
      <c r="GZ128" s="25"/>
      <c r="HA128" s="25">
        <v>13653</v>
      </c>
      <c r="HB128" s="25"/>
      <c r="HC128" s="25"/>
      <c r="HD128" s="25"/>
      <c r="HE128" s="25"/>
      <c r="HF128" s="25">
        <v>38229</v>
      </c>
      <c r="HG128" s="25"/>
      <c r="HH128" s="25"/>
      <c r="HI128" s="25">
        <v>0</v>
      </c>
      <c r="HJ128" s="25">
        <v>0</v>
      </c>
      <c r="HK128" s="25">
        <v>0</v>
      </c>
      <c r="HL128" s="25">
        <v>0</v>
      </c>
      <c r="HM128" s="25"/>
      <c r="HN128" s="25"/>
      <c r="HO128" s="25"/>
      <c r="HP128" s="25"/>
      <c r="HQ128" s="25"/>
      <c r="HR128" s="25"/>
      <c r="HS128" s="25"/>
      <c r="HT128" s="25"/>
      <c r="HU128" s="25"/>
      <c r="HV128" s="25"/>
      <c r="HW128" s="25"/>
      <c r="HX128" s="25"/>
      <c r="HY128" s="25"/>
      <c r="HZ128" s="25">
        <v>272</v>
      </c>
      <c r="IA128" s="25">
        <v>5704</v>
      </c>
      <c r="IB128" s="25">
        <v>0</v>
      </c>
      <c r="IC128" s="25">
        <v>0</v>
      </c>
      <c r="ID128" s="25">
        <v>0</v>
      </c>
      <c r="IE128" s="25">
        <v>59</v>
      </c>
      <c r="IF128" s="25">
        <v>59</v>
      </c>
      <c r="IG128" s="25">
        <v>59</v>
      </c>
      <c r="IH128" s="25">
        <v>5</v>
      </c>
      <c r="II128" s="25">
        <v>0</v>
      </c>
      <c r="IJ128" s="25">
        <v>5</v>
      </c>
      <c r="IK128" s="25">
        <v>0</v>
      </c>
      <c r="IL128" s="25"/>
      <c r="IM128" s="25"/>
      <c r="IN128" s="25"/>
      <c r="IO128" s="25"/>
      <c r="IP128" s="25"/>
      <c r="IQ128" s="25">
        <v>299934</v>
      </c>
      <c r="IR128" s="25">
        <v>0</v>
      </c>
      <c r="IS128" s="36">
        <f t="shared" ref="IS128:IS135" si="144">AE128/$FR128</f>
        <v>0.36245115310238768</v>
      </c>
      <c r="IT128" s="36">
        <f t="shared" ref="IT128:IT135" si="145">AP128/$FR128</f>
        <v>7.2858626605994181E-2</v>
      </c>
      <c r="IU128" s="36">
        <f t="shared" ref="IU128:IU135" si="146">BA128/$FR128</f>
        <v>3.7929867044626409E-3</v>
      </c>
      <c r="IV128" s="36">
        <f t="shared" ref="IV128:IV135" si="147">BL128/$FR128</f>
        <v>2.295302090446379E-2</v>
      </c>
      <c r="IW128" s="36">
        <f t="shared" ref="IW128:IW135" si="148">CS128/$FR128</f>
        <v>0.51746437978068394</v>
      </c>
      <c r="IX128" s="36">
        <f t="shared" ref="IX128:IX135" si="149">DZ128/$FR128</f>
        <v>2.0479832902007816E-2</v>
      </c>
      <c r="IY128" s="36"/>
      <c r="IZ128" s="36">
        <f t="shared" ref="IZ128:JB135" si="150">FO128/$FR128</f>
        <v>0</v>
      </c>
      <c r="JA128" s="36">
        <f t="shared" si="150"/>
        <v>0.43910276641284451</v>
      </c>
      <c r="JB128" s="36">
        <f t="shared" si="150"/>
        <v>0.56089723358715549</v>
      </c>
      <c r="JN128" s="43">
        <f t="shared" si="79"/>
        <v>1184.3381259035345</v>
      </c>
      <c r="JO128" s="1" t="str">
        <f t="shared" si="80"/>
        <v>Medium</v>
      </c>
    </row>
    <row r="129" spans="1:275" x14ac:dyDescent="0.2">
      <c r="A129" s="1" t="s">
        <v>882</v>
      </c>
      <c r="B129" s="24" t="s">
        <v>883</v>
      </c>
      <c r="C129" s="76" t="s">
        <v>1419</v>
      </c>
      <c r="D129" s="24" t="s">
        <v>655</v>
      </c>
      <c r="E129">
        <v>2</v>
      </c>
      <c r="F129" s="46">
        <v>0.65244180739388402</v>
      </c>
      <c r="G129" s="46">
        <v>0.32203712155788833</v>
      </c>
      <c r="H129" s="46">
        <v>0.17</v>
      </c>
      <c r="I129">
        <v>27.4</v>
      </c>
      <c r="J129">
        <v>21.2</v>
      </c>
      <c r="K129" s="24">
        <v>20070</v>
      </c>
      <c r="L129" s="24" t="s">
        <v>603</v>
      </c>
      <c r="M129" s="34">
        <v>13172.579428571431</v>
      </c>
      <c r="N129" s="25">
        <v>33560</v>
      </c>
      <c r="O129" s="26">
        <v>8</v>
      </c>
      <c r="P129" s="26">
        <v>54</v>
      </c>
      <c r="Q129" s="26">
        <v>312</v>
      </c>
      <c r="R129" s="26">
        <v>34</v>
      </c>
      <c r="S129" s="26">
        <v>109</v>
      </c>
      <c r="T129" s="31">
        <v>0</v>
      </c>
      <c r="U129" s="25"/>
      <c r="V129" s="25"/>
      <c r="W129" s="25"/>
      <c r="X129" s="25">
        <v>61629</v>
      </c>
      <c r="Y129" s="25"/>
      <c r="Z129" s="25"/>
      <c r="AA129" s="25"/>
      <c r="AB129" s="25"/>
      <c r="AC129" s="25"/>
      <c r="AD129" s="25"/>
      <c r="AE129" s="25">
        <v>61629</v>
      </c>
      <c r="AF129" s="25"/>
      <c r="AG129" s="25"/>
      <c r="AH129" s="25"/>
      <c r="AI129" s="25">
        <v>17434</v>
      </c>
      <c r="AJ129" s="25"/>
      <c r="AK129" s="25"/>
      <c r="AL129" s="25"/>
      <c r="AM129" s="25"/>
      <c r="AN129" s="25"/>
      <c r="AO129" s="25"/>
      <c r="AP129" s="25">
        <v>17434</v>
      </c>
      <c r="AQ129" s="25"/>
      <c r="AR129" s="25"/>
      <c r="AS129" s="25"/>
      <c r="AT129" s="25"/>
      <c r="AU129" s="25"/>
      <c r="AV129" s="25"/>
      <c r="AW129" s="25"/>
      <c r="AX129" s="25"/>
      <c r="AY129" s="25"/>
      <c r="AZ129" s="25"/>
      <c r="BA129" s="25">
        <v>0</v>
      </c>
      <c r="BB129" s="25"/>
      <c r="BC129" s="25"/>
      <c r="BD129" s="25"/>
      <c r="BE129" s="25">
        <v>5300</v>
      </c>
      <c r="BF129" s="25"/>
      <c r="BG129" s="25"/>
      <c r="BH129" s="25"/>
      <c r="BI129" s="25"/>
      <c r="BJ129" s="25"/>
      <c r="BK129" s="25"/>
      <c r="BL129" s="25">
        <v>5300</v>
      </c>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v>137175</v>
      </c>
      <c r="CM129" s="25"/>
      <c r="CN129" s="25"/>
      <c r="CO129" s="25"/>
      <c r="CP129" s="25"/>
      <c r="CQ129" s="25"/>
      <c r="CR129" s="25"/>
      <c r="CS129" s="25">
        <v>137175</v>
      </c>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v>5958</v>
      </c>
      <c r="DT129" s="25"/>
      <c r="DU129" s="25"/>
      <c r="DV129" s="25"/>
      <c r="DW129" s="25"/>
      <c r="DX129" s="25"/>
      <c r="DY129" s="25"/>
      <c r="DZ129" s="25">
        <v>5958</v>
      </c>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v>0</v>
      </c>
      <c r="FP129" s="25">
        <v>79063</v>
      </c>
      <c r="FQ129" s="25">
        <v>148433</v>
      </c>
      <c r="FR129" s="25">
        <v>227496</v>
      </c>
      <c r="FS129" s="26" t="s">
        <v>1284</v>
      </c>
      <c r="FT129" s="26"/>
      <c r="FU129" s="26" t="s">
        <v>1344</v>
      </c>
      <c r="FV129" s="26"/>
      <c r="FW129" s="1" t="s">
        <v>1279</v>
      </c>
      <c r="FX129" s="26"/>
      <c r="FY129" s="26"/>
      <c r="GA129" s="25">
        <v>2248</v>
      </c>
      <c r="GB129" s="25"/>
      <c r="GC129" s="25"/>
      <c r="GD129" s="25"/>
      <c r="GE129" s="25">
        <v>81926</v>
      </c>
      <c r="GF129" s="25">
        <v>3312</v>
      </c>
      <c r="GG129" s="25">
        <v>19385</v>
      </c>
      <c r="GH129" s="25">
        <v>128</v>
      </c>
      <c r="GI129" s="25"/>
      <c r="GJ129" s="25">
        <v>0</v>
      </c>
      <c r="GK129" s="25">
        <v>43</v>
      </c>
      <c r="GL129" s="25"/>
      <c r="GM129" s="25">
        <v>1821</v>
      </c>
      <c r="GN129" s="25"/>
      <c r="GO129" s="25"/>
      <c r="GP129" s="25">
        <v>7</v>
      </c>
      <c r="GQ129" s="25">
        <v>4.75</v>
      </c>
      <c r="GR129" s="27"/>
      <c r="GS129" s="27"/>
      <c r="GT129" s="28">
        <v>9</v>
      </c>
      <c r="GU129" s="28">
        <v>6.37</v>
      </c>
      <c r="GV129" s="25">
        <v>11.12</v>
      </c>
      <c r="GW129" s="25">
        <v>0.5</v>
      </c>
      <c r="GX129" s="25"/>
      <c r="GY129" s="26"/>
      <c r="GZ129" s="25"/>
      <c r="HA129" s="25">
        <v>13686</v>
      </c>
      <c r="HB129" s="25"/>
      <c r="HC129" s="25"/>
      <c r="HD129" s="25"/>
      <c r="HE129" s="25"/>
      <c r="HF129" s="25">
        <v>34982</v>
      </c>
      <c r="HG129" s="25"/>
      <c r="HH129" s="25"/>
      <c r="HI129" s="25">
        <v>0</v>
      </c>
      <c r="HJ129" s="25">
        <v>0</v>
      </c>
      <c r="HK129" s="25">
        <v>0</v>
      </c>
      <c r="HL129" s="25">
        <v>0</v>
      </c>
      <c r="HM129" s="25"/>
      <c r="HN129" s="25"/>
      <c r="HO129" s="25"/>
      <c r="HP129" s="25"/>
      <c r="HQ129" s="25"/>
      <c r="HR129" s="25"/>
      <c r="HS129" s="25"/>
      <c r="HT129" s="25"/>
      <c r="HU129" s="25"/>
      <c r="HV129" s="25"/>
      <c r="HW129" s="25"/>
      <c r="HX129" s="25"/>
      <c r="HY129" s="25"/>
      <c r="HZ129" s="25">
        <v>287</v>
      </c>
      <c r="IA129" s="25">
        <v>5560</v>
      </c>
      <c r="IB129" s="25">
        <v>0</v>
      </c>
      <c r="IC129" s="25">
        <v>0</v>
      </c>
      <c r="ID129" s="25">
        <v>0</v>
      </c>
      <c r="IE129" s="25">
        <v>61</v>
      </c>
      <c r="IF129" s="25">
        <v>59</v>
      </c>
      <c r="IG129" s="25">
        <v>59</v>
      </c>
      <c r="IH129" s="25">
        <v>5</v>
      </c>
      <c r="II129" s="25">
        <v>0</v>
      </c>
      <c r="IJ129" s="25">
        <v>5</v>
      </c>
      <c r="IK129" s="25">
        <v>0</v>
      </c>
      <c r="IL129" s="25"/>
      <c r="IM129" s="25"/>
      <c r="IN129" s="25"/>
      <c r="IO129" s="25"/>
      <c r="IP129" s="25"/>
      <c r="IQ129" s="25">
        <v>279149</v>
      </c>
      <c r="IR129" s="25">
        <v>0</v>
      </c>
      <c r="IS129" s="36">
        <f t="shared" si="144"/>
        <v>0.27090146639940921</v>
      </c>
      <c r="IT129" s="36">
        <f t="shared" si="145"/>
        <v>7.6634314449484819E-2</v>
      </c>
      <c r="IU129" s="36">
        <f t="shared" si="146"/>
        <v>0</v>
      </c>
      <c r="IV129" s="36">
        <f t="shared" si="147"/>
        <v>2.3297112916271054E-2</v>
      </c>
      <c r="IW129" s="36">
        <f t="shared" si="148"/>
        <v>0.60297763477160038</v>
      </c>
      <c r="IX129" s="36">
        <f t="shared" si="149"/>
        <v>2.6189471463234519E-2</v>
      </c>
      <c r="IY129" s="36"/>
      <c r="IZ129" s="36">
        <f t="shared" si="150"/>
        <v>0</v>
      </c>
      <c r="JA129" s="36">
        <f t="shared" si="150"/>
        <v>0.34753578084889403</v>
      </c>
      <c r="JB129" s="36">
        <f t="shared" si="150"/>
        <v>0.65246421915110597</v>
      </c>
      <c r="JN129" s="43">
        <f t="shared" si="79"/>
        <v>1184.5844809866396</v>
      </c>
      <c r="JO129" s="1" t="str">
        <f t="shared" si="80"/>
        <v>Medium</v>
      </c>
    </row>
    <row r="130" spans="1:275" x14ac:dyDescent="0.2">
      <c r="A130" s="14" t="s">
        <v>882</v>
      </c>
      <c r="B130" s="14" t="s">
        <v>883</v>
      </c>
      <c r="C130" s="76" t="s">
        <v>1419</v>
      </c>
      <c r="D130" s="24" t="s">
        <v>655</v>
      </c>
      <c r="E130">
        <v>2</v>
      </c>
      <c r="F130" s="46">
        <v>0.65244180739388402</v>
      </c>
      <c r="G130" s="46">
        <v>0.32203712155788833</v>
      </c>
      <c r="H130" s="46">
        <v>0.17</v>
      </c>
      <c r="I130">
        <v>27.4</v>
      </c>
      <c r="J130">
        <v>21.2</v>
      </c>
      <c r="K130" s="14">
        <v>20080</v>
      </c>
      <c r="L130" s="14" t="s">
        <v>604</v>
      </c>
      <c r="M130" s="35">
        <v>13922.401714285719</v>
      </c>
      <c r="N130" s="15">
        <v>10000</v>
      </c>
      <c r="O130" s="15">
        <v>10</v>
      </c>
      <c r="P130" s="15" t="s">
        <v>884</v>
      </c>
      <c r="Q130" s="15">
        <v>300</v>
      </c>
      <c r="R130" s="15">
        <v>30</v>
      </c>
      <c r="S130" s="15">
        <v>100</v>
      </c>
      <c r="T130" s="32">
        <v>80</v>
      </c>
      <c r="U130" s="15">
        <v>64262.53</v>
      </c>
      <c r="V130" s="15"/>
      <c r="W130" s="15"/>
      <c r="X130" s="15">
        <v>3762.53</v>
      </c>
      <c r="Y130" s="15"/>
      <c r="Z130" s="15"/>
      <c r="AA130" s="15"/>
      <c r="AB130" s="15"/>
      <c r="AC130" s="15"/>
      <c r="AD130" s="15">
        <v>60500</v>
      </c>
      <c r="AE130" s="15">
        <v>64262.53</v>
      </c>
      <c r="AF130" s="15">
        <v>5000</v>
      </c>
      <c r="AG130" s="15"/>
      <c r="AH130" s="15"/>
      <c r="AI130" s="15"/>
      <c r="AJ130" s="15"/>
      <c r="AK130" s="15"/>
      <c r="AL130" s="15"/>
      <c r="AM130" s="15"/>
      <c r="AN130" s="15"/>
      <c r="AO130" s="15">
        <v>5000</v>
      </c>
      <c r="AP130" s="15">
        <v>5000</v>
      </c>
      <c r="AQ130" s="15">
        <v>19499.21</v>
      </c>
      <c r="AR130" s="15"/>
      <c r="AS130" s="15"/>
      <c r="AT130" s="15"/>
      <c r="AU130" s="15"/>
      <c r="AV130" s="15"/>
      <c r="AW130" s="15"/>
      <c r="AX130" s="15"/>
      <c r="AY130" s="15"/>
      <c r="AZ130" s="15">
        <v>2065.21</v>
      </c>
      <c r="BA130" s="15">
        <v>19499.21</v>
      </c>
      <c r="BB130" s="15">
        <v>0</v>
      </c>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v>152825</v>
      </c>
      <c r="CJ130" s="15"/>
      <c r="CK130" s="15"/>
      <c r="CL130" s="15"/>
      <c r="CM130" s="15"/>
      <c r="CN130" s="15"/>
      <c r="CO130" s="15"/>
      <c r="CP130" s="15"/>
      <c r="CQ130" s="15"/>
      <c r="CR130" s="15">
        <v>152825</v>
      </c>
      <c r="CS130" s="15">
        <v>152825</v>
      </c>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v>6354.62</v>
      </c>
      <c r="DQ130" s="15"/>
      <c r="DR130" s="15"/>
      <c r="DS130" s="15">
        <v>4305.92</v>
      </c>
      <c r="DT130" s="15"/>
      <c r="DU130" s="15"/>
      <c r="DV130" s="15"/>
      <c r="DW130" s="15"/>
      <c r="DX130" s="15"/>
      <c r="DY130" s="15">
        <v>2048.6999999999998</v>
      </c>
      <c r="DZ130" s="15">
        <v>6354.62</v>
      </c>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v>83761.739999999991</v>
      </c>
      <c r="FQ130" s="15">
        <v>164179.62</v>
      </c>
      <c r="FR130" s="15">
        <v>247941.36</v>
      </c>
      <c r="FS130" s="14" t="s">
        <v>1284</v>
      </c>
      <c r="FT130" s="14"/>
      <c r="FU130" s="14" t="s">
        <v>1277</v>
      </c>
      <c r="FV130" s="14" t="s">
        <v>888</v>
      </c>
      <c r="FW130" s="14"/>
      <c r="FX130" s="1" t="s">
        <v>1010</v>
      </c>
      <c r="FY130" s="1" t="s">
        <v>1299</v>
      </c>
      <c r="FZ130" s="1" t="s">
        <v>921</v>
      </c>
      <c r="GA130" s="15">
        <v>1783</v>
      </c>
      <c r="GB130" s="15"/>
      <c r="GC130" s="15"/>
      <c r="GD130" s="15"/>
      <c r="GE130" s="15">
        <v>83709</v>
      </c>
      <c r="GF130" s="15">
        <v>2970</v>
      </c>
      <c r="GG130" s="15">
        <v>22352</v>
      </c>
      <c r="GH130" s="15">
        <v>51</v>
      </c>
      <c r="GI130" s="15"/>
      <c r="GJ130" s="15"/>
      <c r="GK130" s="15">
        <v>41</v>
      </c>
      <c r="GL130" s="15"/>
      <c r="GM130" s="15">
        <v>1856</v>
      </c>
      <c r="GN130" s="15"/>
      <c r="GO130" s="15"/>
      <c r="GP130" s="21">
        <v>7</v>
      </c>
      <c r="GQ130" s="21">
        <v>4.63</v>
      </c>
      <c r="GR130" s="22"/>
      <c r="GS130" s="22"/>
      <c r="GT130" s="23">
        <v>9</v>
      </c>
      <c r="GU130" s="23">
        <v>6.3250000000000002</v>
      </c>
      <c r="GV130" s="21">
        <v>10.955</v>
      </c>
      <c r="GW130" s="21">
        <v>0.47499999999999998</v>
      </c>
      <c r="GX130" s="15"/>
      <c r="GY130" s="14"/>
      <c r="GZ130" s="15">
        <v>16904</v>
      </c>
      <c r="HA130" s="15">
        <v>0</v>
      </c>
      <c r="HB130" s="15">
        <v>18942</v>
      </c>
      <c r="HC130" s="15">
        <v>2064</v>
      </c>
      <c r="HD130" s="15"/>
      <c r="HE130" s="15">
        <v>1389</v>
      </c>
      <c r="HF130" s="15">
        <v>39296</v>
      </c>
      <c r="HG130" s="15"/>
      <c r="HH130" s="15"/>
      <c r="HI130" s="15"/>
      <c r="HJ130" s="15"/>
      <c r="HK130" s="15"/>
      <c r="HL130" s="15"/>
      <c r="HM130" s="15"/>
      <c r="HN130" s="15"/>
      <c r="HO130" s="15"/>
      <c r="HP130" s="15"/>
      <c r="HQ130" s="15"/>
      <c r="HR130" s="15"/>
      <c r="HS130" s="15"/>
      <c r="HT130" s="15"/>
      <c r="HU130" s="15"/>
      <c r="HV130" s="15"/>
      <c r="HW130" s="15"/>
      <c r="HX130" s="15"/>
      <c r="HY130" s="15"/>
      <c r="HZ130" s="15">
        <v>280</v>
      </c>
      <c r="IA130" s="15">
        <v>6346</v>
      </c>
      <c r="IB130" s="14"/>
      <c r="IC130" s="14"/>
      <c r="ID130" s="15"/>
      <c r="IE130" s="14">
        <v>59</v>
      </c>
      <c r="IF130" s="14">
        <v>50</v>
      </c>
      <c r="IG130" s="14">
        <v>50</v>
      </c>
      <c r="IH130" s="14">
        <v>5</v>
      </c>
      <c r="II130" s="14">
        <v>0</v>
      </c>
      <c r="IJ130" s="14">
        <v>5</v>
      </c>
      <c r="IK130" s="14">
        <v>0</v>
      </c>
      <c r="IL130" s="14"/>
      <c r="IM130" s="14"/>
      <c r="IN130" s="14"/>
      <c r="IO130" s="14"/>
      <c r="IP130" s="14"/>
      <c r="IQ130" s="15">
        <v>305078</v>
      </c>
      <c r="IR130" s="15"/>
      <c r="IS130" s="36">
        <f t="shared" si="144"/>
        <v>0.25918438940562399</v>
      </c>
      <c r="IT130" s="36">
        <f t="shared" si="145"/>
        <v>2.0166058619667169E-2</v>
      </c>
      <c r="IU130" s="36">
        <f t="shared" si="146"/>
        <v>7.8644442379440044E-2</v>
      </c>
      <c r="IV130" s="36">
        <f t="shared" si="147"/>
        <v>0</v>
      </c>
      <c r="IW130" s="36">
        <f t="shared" si="148"/>
        <v>0.61637558171012696</v>
      </c>
      <c r="IX130" s="36">
        <f t="shared" si="149"/>
        <v>2.5629527885141876E-2</v>
      </c>
      <c r="IY130" s="36"/>
      <c r="IZ130" s="36">
        <f t="shared" si="150"/>
        <v>0</v>
      </c>
      <c r="JA130" s="36">
        <f t="shared" si="150"/>
        <v>0.33782883178506401</v>
      </c>
      <c r="JB130" s="36">
        <f t="shared" si="150"/>
        <v>0.66217116821493605</v>
      </c>
      <c r="JN130" s="43">
        <f t="shared" ref="JN130:JN193" si="151">M130/GV130</f>
        <v>1270.871904544566</v>
      </c>
      <c r="JO130" s="1" t="str">
        <f t="shared" ref="JO130:JO193" si="152">IF(M130&gt;20000,"Large",IF(M130&lt;10000,"Small","Medium"))</f>
        <v>Medium</v>
      </c>
    </row>
    <row r="131" spans="1:275" x14ac:dyDescent="0.2">
      <c r="A131" s="14" t="s">
        <v>882</v>
      </c>
      <c r="B131" s="14" t="s">
        <v>883</v>
      </c>
      <c r="C131" s="76" t="s">
        <v>1419</v>
      </c>
      <c r="D131" s="24" t="s">
        <v>655</v>
      </c>
      <c r="E131">
        <v>2</v>
      </c>
      <c r="F131" s="46">
        <v>0.65244180739388402</v>
      </c>
      <c r="G131" s="46">
        <v>0.32203712155788833</v>
      </c>
      <c r="H131" s="46">
        <v>0.17</v>
      </c>
      <c r="I131">
        <v>27.4</v>
      </c>
      <c r="J131">
        <v>21.2</v>
      </c>
      <c r="K131" s="14">
        <v>20090</v>
      </c>
      <c r="L131" s="14" t="s">
        <v>605</v>
      </c>
      <c r="M131" s="35">
        <v>15095.607238095245</v>
      </c>
      <c r="N131" s="15">
        <v>10000</v>
      </c>
      <c r="O131" s="15">
        <v>10</v>
      </c>
      <c r="P131" s="15" t="s">
        <v>884</v>
      </c>
      <c r="Q131" s="15">
        <v>300</v>
      </c>
      <c r="R131" s="15">
        <v>30</v>
      </c>
      <c r="S131" s="15">
        <v>100</v>
      </c>
      <c r="T131" s="32">
        <v>80</v>
      </c>
      <c r="U131" s="15">
        <v>71977.100000000006</v>
      </c>
      <c r="V131" s="15"/>
      <c r="W131" s="15"/>
      <c r="X131" s="15">
        <v>71977.100000000006</v>
      </c>
      <c r="Y131" s="15"/>
      <c r="Z131" s="15"/>
      <c r="AA131" s="15"/>
      <c r="AB131" s="15"/>
      <c r="AC131" s="15"/>
      <c r="AD131" s="15"/>
      <c r="AE131" s="15">
        <v>71977.100000000006</v>
      </c>
      <c r="AF131" s="15">
        <v>5100</v>
      </c>
      <c r="AG131" s="15"/>
      <c r="AH131" s="15"/>
      <c r="AI131" s="15"/>
      <c r="AJ131" s="15"/>
      <c r="AK131" s="15"/>
      <c r="AL131" s="15"/>
      <c r="AM131" s="15"/>
      <c r="AN131" s="15"/>
      <c r="AO131" s="15">
        <v>5100</v>
      </c>
      <c r="AP131" s="15">
        <v>5100</v>
      </c>
      <c r="AQ131" s="15">
        <v>22036</v>
      </c>
      <c r="AR131" s="15"/>
      <c r="AS131" s="15"/>
      <c r="AT131" s="15">
        <v>14968</v>
      </c>
      <c r="AU131" s="15"/>
      <c r="AV131" s="15"/>
      <c r="AW131" s="15"/>
      <c r="AX131" s="15"/>
      <c r="AY131" s="15"/>
      <c r="AZ131" s="15">
        <v>7068</v>
      </c>
      <c r="BA131" s="15">
        <v>22036</v>
      </c>
      <c r="BB131" s="15">
        <v>0</v>
      </c>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v>132564.32999999999</v>
      </c>
      <c r="CJ131" s="15"/>
      <c r="CK131" s="15"/>
      <c r="CL131" s="15">
        <v>132564.32999999999</v>
      </c>
      <c r="CM131" s="15"/>
      <c r="CN131" s="15"/>
      <c r="CO131" s="15"/>
      <c r="CP131" s="15"/>
      <c r="CQ131" s="15"/>
      <c r="CR131" s="15"/>
      <c r="CS131" s="15">
        <v>132564.32999999999</v>
      </c>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v>2591.86</v>
      </c>
      <c r="DQ131" s="15"/>
      <c r="DR131" s="15"/>
      <c r="DS131" s="15"/>
      <c r="DT131" s="15"/>
      <c r="DU131" s="15"/>
      <c r="DV131" s="15"/>
      <c r="DW131" s="15"/>
      <c r="DX131" s="15"/>
      <c r="DY131" s="15"/>
      <c r="DZ131" s="15">
        <v>2591.86</v>
      </c>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v>94013.1</v>
      </c>
      <c r="FQ131" s="15">
        <v>140256.18999999997</v>
      </c>
      <c r="FR131" s="15">
        <v>234269.28999999998</v>
      </c>
      <c r="FS131" s="14" t="s">
        <v>1284</v>
      </c>
      <c r="FT131" s="14"/>
      <c r="FU131" s="14" t="s">
        <v>1277</v>
      </c>
      <c r="FV131" s="14" t="s">
        <v>888</v>
      </c>
      <c r="FW131" s="14"/>
      <c r="FX131" s="1" t="s">
        <v>1010</v>
      </c>
      <c r="FY131" s="1" t="s">
        <v>1299</v>
      </c>
      <c r="FZ131" s="1" t="s">
        <v>921</v>
      </c>
      <c r="GA131" s="15">
        <v>1200</v>
      </c>
      <c r="GB131" s="15"/>
      <c r="GC131" s="15"/>
      <c r="GD131" s="15"/>
      <c r="GE131" s="15">
        <v>84537</v>
      </c>
      <c r="GF131" s="15">
        <v>2681</v>
      </c>
      <c r="GG131" s="15">
        <v>24960</v>
      </c>
      <c r="GH131" s="15">
        <v>50</v>
      </c>
      <c r="GI131" s="15"/>
      <c r="GJ131" s="15"/>
      <c r="GK131" s="15">
        <v>14</v>
      </c>
      <c r="GL131" s="15"/>
      <c r="GM131" s="15">
        <v>1865</v>
      </c>
      <c r="GN131" s="15"/>
      <c r="GO131" s="15"/>
      <c r="GP131" s="16">
        <v>7</v>
      </c>
      <c r="GQ131" s="16">
        <v>5.2</v>
      </c>
      <c r="GR131" s="17"/>
      <c r="GS131" s="17"/>
      <c r="GT131" s="18">
        <v>11</v>
      </c>
      <c r="GU131" s="18">
        <v>7.3250000000000002</v>
      </c>
      <c r="GV131" s="16">
        <v>12.525</v>
      </c>
      <c r="GW131" s="16">
        <v>0.47499999999999998</v>
      </c>
      <c r="GX131" s="15"/>
      <c r="GY131" s="14"/>
      <c r="GZ131" s="15">
        <v>16485</v>
      </c>
      <c r="HA131" s="15">
        <v>0</v>
      </c>
      <c r="HB131" s="15">
        <v>24930</v>
      </c>
      <c r="HC131" s="15">
        <v>1891</v>
      </c>
      <c r="HD131" s="15"/>
      <c r="HE131" s="15">
        <v>4340</v>
      </c>
      <c r="HF131" s="15">
        <v>47646</v>
      </c>
      <c r="HG131" s="15"/>
      <c r="HH131" s="15"/>
      <c r="HI131" s="15"/>
      <c r="HJ131" s="15"/>
      <c r="HK131" s="15"/>
      <c r="HL131" s="15"/>
      <c r="HM131" s="15"/>
      <c r="HN131" s="15"/>
      <c r="HO131" s="15"/>
      <c r="HP131" s="15"/>
      <c r="HQ131" s="15"/>
      <c r="HR131" s="15"/>
      <c r="HS131" s="15"/>
      <c r="HT131" s="15"/>
      <c r="HU131" s="15"/>
      <c r="HV131" s="15"/>
      <c r="HW131" s="15"/>
      <c r="HX131" s="15"/>
      <c r="HY131" s="15"/>
      <c r="HZ131" s="15">
        <v>339</v>
      </c>
      <c r="IA131" s="15">
        <v>8129</v>
      </c>
      <c r="IB131" s="15"/>
      <c r="IC131" s="15"/>
      <c r="ID131" s="15"/>
      <c r="IE131" s="14">
        <v>93</v>
      </c>
      <c r="IF131" s="14">
        <v>50</v>
      </c>
      <c r="IG131" s="14">
        <v>50</v>
      </c>
      <c r="IH131" s="14">
        <v>5</v>
      </c>
      <c r="II131" s="14">
        <v>0</v>
      </c>
      <c r="IJ131" s="14">
        <v>5</v>
      </c>
      <c r="IK131" s="14">
        <v>0</v>
      </c>
      <c r="IL131" s="14"/>
      <c r="IM131" s="14"/>
      <c r="IN131" s="14"/>
      <c r="IO131" s="14"/>
      <c r="IP131" s="14"/>
      <c r="IQ131" s="20">
        <v>332496</v>
      </c>
      <c r="IR131" s="20"/>
      <c r="IS131" s="36">
        <f t="shared" si="144"/>
        <v>0.30724086797718991</v>
      </c>
      <c r="IT131" s="36">
        <f t="shared" si="145"/>
        <v>2.1769818826872275E-2</v>
      </c>
      <c r="IU131" s="36">
        <f t="shared" si="146"/>
        <v>9.4062691699795573E-2</v>
      </c>
      <c r="IV131" s="36">
        <f t="shared" si="147"/>
        <v>0</v>
      </c>
      <c r="IW131" s="36">
        <f t="shared" si="148"/>
        <v>0.56586302882464878</v>
      </c>
      <c r="IX131" s="36">
        <f t="shared" si="149"/>
        <v>1.1063592671493563E-2</v>
      </c>
      <c r="IY131" s="36"/>
      <c r="IZ131" s="36">
        <f t="shared" si="150"/>
        <v>0</v>
      </c>
      <c r="JA131" s="36">
        <f t="shared" si="150"/>
        <v>0.40130355967698544</v>
      </c>
      <c r="JB131" s="36">
        <f t="shared" si="150"/>
        <v>0.5986964403230145</v>
      </c>
      <c r="JN131" s="43">
        <f t="shared" si="151"/>
        <v>1205.2381028419356</v>
      </c>
      <c r="JO131" s="1" t="str">
        <f t="shared" si="152"/>
        <v>Medium</v>
      </c>
    </row>
    <row r="132" spans="1:275" x14ac:dyDescent="0.2">
      <c r="A132" s="14" t="s">
        <v>882</v>
      </c>
      <c r="B132" s="14" t="s">
        <v>883</v>
      </c>
      <c r="C132" s="76" t="s">
        <v>1419</v>
      </c>
      <c r="D132" s="24" t="s">
        <v>655</v>
      </c>
      <c r="E132">
        <v>2</v>
      </c>
      <c r="F132" s="46">
        <v>0.65244180739388402</v>
      </c>
      <c r="G132" s="46">
        <v>0.32203712155788833</v>
      </c>
      <c r="H132" s="46">
        <v>0.17</v>
      </c>
      <c r="I132">
        <v>27.4</v>
      </c>
      <c r="J132">
        <v>21.2</v>
      </c>
      <c r="K132" s="14">
        <v>20100</v>
      </c>
      <c r="L132" s="14" t="s">
        <v>606</v>
      </c>
      <c r="M132" s="35">
        <v>15891.085714285706</v>
      </c>
      <c r="N132" s="15">
        <v>10000</v>
      </c>
      <c r="O132" s="15">
        <v>10</v>
      </c>
      <c r="P132" s="15" t="s">
        <v>884</v>
      </c>
      <c r="Q132" s="15">
        <v>300</v>
      </c>
      <c r="R132" s="15">
        <v>30</v>
      </c>
      <c r="S132" s="15">
        <v>100</v>
      </c>
      <c r="T132" s="32">
        <v>80</v>
      </c>
      <c r="U132" s="15"/>
      <c r="V132" s="15"/>
      <c r="W132" s="15"/>
      <c r="X132" s="15"/>
      <c r="Y132" s="15"/>
      <c r="Z132" s="15"/>
      <c r="AA132" s="15"/>
      <c r="AB132" s="15"/>
      <c r="AC132" s="15"/>
      <c r="AD132" s="15"/>
      <c r="AE132" s="15">
        <v>0</v>
      </c>
      <c r="AF132" s="15">
        <v>5100</v>
      </c>
      <c r="AG132" s="15"/>
      <c r="AH132" s="15"/>
      <c r="AI132" s="15"/>
      <c r="AJ132" s="15"/>
      <c r="AK132" s="15"/>
      <c r="AL132" s="15"/>
      <c r="AM132" s="15"/>
      <c r="AN132" s="15"/>
      <c r="AO132" s="15">
        <v>5100</v>
      </c>
      <c r="AP132" s="15">
        <v>5100</v>
      </c>
      <c r="AQ132" s="15">
        <v>6835.75</v>
      </c>
      <c r="AR132" s="15"/>
      <c r="AS132" s="15"/>
      <c r="AT132" s="15">
        <v>5550.09</v>
      </c>
      <c r="AU132" s="15"/>
      <c r="AV132" s="15"/>
      <c r="AW132" s="15"/>
      <c r="AX132" s="15"/>
      <c r="AY132" s="15"/>
      <c r="AZ132" s="15">
        <v>1285.6600000000001</v>
      </c>
      <c r="BA132" s="15">
        <v>6835.75</v>
      </c>
      <c r="BB132" s="15">
        <v>0</v>
      </c>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v>48995.05</v>
      </c>
      <c r="CJ132" s="15"/>
      <c r="CK132" s="15"/>
      <c r="CL132" s="15">
        <v>48995.05</v>
      </c>
      <c r="CM132" s="15"/>
      <c r="CN132" s="15"/>
      <c r="CO132" s="15"/>
      <c r="CP132" s="15"/>
      <c r="CQ132" s="15"/>
      <c r="CR132" s="15"/>
      <c r="CS132" s="15">
        <v>97990.1</v>
      </c>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v>655.43</v>
      </c>
      <c r="DQ132" s="15"/>
      <c r="DR132" s="15"/>
      <c r="DS132" s="15"/>
      <c r="DT132" s="15"/>
      <c r="DU132" s="15"/>
      <c r="DV132" s="15"/>
      <c r="DW132" s="15"/>
      <c r="DX132" s="15"/>
      <c r="DY132" s="15"/>
      <c r="DZ132" s="15">
        <v>655.43</v>
      </c>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v>6835.75</v>
      </c>
      <c r="FQ132" s="15">
        <v>103745.53</v>
      </c>
      <c r="FR132" s="15">
        <v>110581.28</v>
      </c>
      <c r="FS132" s="14" t="s">
        <v>1284</v>
      </c>
      <c r="FT132" s="14"/>
      <c r="FU132" s="14" t="s">
        <v>1277</v>
      </c>
      <c r="FV132" s="14" t="s">
        <v>888</v>
      </c>
      <c r="FW132" s="14"/>
      <c r="FX132" s="14"/>
      <c r="FY132" s="14"/>
      <c r="FZ132" s="1" t="s">
        <v>921</v>
      </c>
      <c r="GA132" s="15">
        <v>1200</v>
      </c>
      <c r="GB132" s="15"/>
      <c r="GC132" s="15"/>
      <c r="GD132" s="15"/>
      <c r="GE132" s="15">
        <v>84382</v>
      </c>
      <c r="GF132" s="15">
        <v>3174</v>
      </c>
      <c r="GG132" s="15">
        <v>27887</v>
      </c>
      <c r="GH132" s="15">
        <v>20</v>
      </c>
      <c r="GI132" s="15"/>
      <c r="GJ132" s="15"/>
      <c r="GK132" s="15">
        <v>4</v>
      </c>
      <c r="GL132" s="15"/>
      <c r="GM132" s="15">
        <v>1850</v>
      </c>
      <c r="GN132" s="15"/>
      <c r="GO132" s="15"/>
      <c r="GP132" s="16">
        <v>7</v>
      </c>
      <c r="GQ132" s="16">
        <v>5.2</v>
      </c>
      <c r="GR132" s="17"/>
      <c r="GS132" s="17"/>
      <c r="GT132" s="18">
        <v>10</v>
      </c>
      <c r="GU132" s="18">
        <v>6.3250000000000002</v>
      </c>
      <c r="GV132" s="16">
        <v>11.525</v>
      </c>
      <c r="GW132" s="16">
        <v>0.47499999999999998</v>
      </c>
      <c r="GX132" s="15"/>
      <c r="GY132" s="14"/>
      <c r="GZ132" s="15">
        <v>15514</v>
      </c>
      <c r="HA132" s="15">
        <v>0</v>
      </c>
      <c r="HB132" s="15">
        <v>29288</v>
      </c>
      <c r="HC132" s="15">
        <v>616</v>
      </c>
      <c r="HD132" s="15"/>
      <c r="HE132" s="15">
        <v>3825</v>
      </c>
      <c r="HF132" s="15">
        <v>49243</v>
      </c>
      <c r="HG132" s="15"/>
      <c r="HH132" s="15"/>
      <c r="HI132" s="15"/>
      <c r="HJ132" s="15"/>
      <c r="HK132" s="15"/>
      <c r="HL132" s="15"/>
      <c r="HM132" s="15"/>
      <c r="HN132" s="15"/>
      <c r="HO132" s="15"/>
      <c r="HP132" s="15"/>
      <c r="HQ132" s="15"/>
      <c r="HR132" s="15"/>
      <c r="HS132" s="15"/>
      <c r="HT132" s="15"/>
      <c r="HU132" s="15"/>
      <c r="HV132" s="15"/>
      <c r="HW132" s="15"/>
      <c r="HX132" s="15"/>
      <c r="HY132" s="15"/>
      <c r="HZ132" s="15">
        <v>336</v>
      </c>
      <c r="IA132" s="15">
        <v>8742</v>
      </c>
      <c r="IB132" s="15"/>
      <c r="IC132" s="15"/>
      <c r="ID132" s="15"/>
      <c r="IE132" s="14">
        <v>87</v>
      </c>
      <c r="IF132" s="14">
        <v>62</v>
      </c>
      <c r="IG132" s="14">
        <v>62</v>
      </c>
      <c r="IH132" s="14">
        <v>5</v>
      </c>
      <c r="II132" s="14">
        <v>0</v>
      </c>
      <c r="IJ132" s="14">
        <v>5</v>
      </c>
      <c r="IK132" s="14">
        <v>0</v>
      </c>
      <c r="IL132" s="14"/>
      <c r="IM132" s="14"/>
      <c r="IN132" s="14"/>
      <c r="IO132" s="14"/>
      <c r="IP132" s="14"/>
      <c r="IQ132" s="15">
        <v>362171</v>
      </c>
      <c r="IR132" s="15"/>
      <c r="IS132" s="36">
        <f t="shared" si="144"/>
        <v>0</v>
      </c>
      <c r="IT132" s="36">
        <f t="shared" si="145"/>
        <v>4.6119921925302364E-2</v>
      </c>
      <c r="IU132" s="36">
        <f t="shared" si="146"/>
        <v>6.1816520843310914E-2</v>
      </c>
      <c r="IV132" s="36">
        <f t="shared" si="147"/>
        <v>0</v>
      </c>
      <c r="IW132" s="36">
        <f t="shared" si="148"/>
        <v>0.88613642381422975</v>
      </c>
      <c r="IX132" s="36">
        <f t="shared" si="149"/>
        <v>5.9271334171570444E-3</v>
      </c>
      <c r="IY132" s="36"/>
      <c r="IZ132" s="36">
        <f t="shared" si="150"/>
        <v>0</v>
      </c>
      <c r="JA132" s="36">
        <f t="shared" si="150"/>
        <v>6.1816520843310914E-2</v>
      </c>
      <c r="JB132" s="36">
        <f t="shared" si="150"/>
        <v>0.93818347915668909</v>
      </c>
      <c r="JN132" s="43">
        <f t="shared" si="151"/>
        <v>1378.8360706538572</v>
      </c>
      <c r="JO132" s="1" t="str">
        <f t="shared" si="152"/>
        <v>Medium</v>
      </c>
    </row>
    <row r="133" spans="1:275" x14ac:dyDescent="0.2">
      <c r="A133" s="1" t="s">
        <v>882</v>
      </c>
      <c r="B133" s="1" t="s">
        <v>883</v>
      </c>
      <c r="C133" s="76" t="s">
        <v>1419</v>
      </c>
      <c r="D133" s="24" t="s">
        <v>655</v>
      </c>
      <c r="E133">
        <v>2</v>
      </c>
      <c r="F133" s="46">
        <v>0.65244180739388402</v>
      </c>
      <c r="G133" s="46">
        <v>0.32203712155788833</v>
      </c>
      <c r="H133" s="46">
        <v>0.17</v>
      </c>
      <c r="I133">
        <v>27.4</v>
      </c>
      <c r="J133">
        <v>21.2</v>
      </c>
      <c r="K133" s="1">
        <v>20110</v>
      </c>
      <c r="L133" s="1" t="s">
        <v>607</v>
      </c>
      <c r="M133" s="3">
        <v>14662.558476190467</v>
      </c>
      <c r="N133" s="1">
        <v>36273</v>
      </c>
      <c r="O133" s="1">
        <v>14</v>
      </c>
      <c r="P133" s="1">
        <v>96</v>
      </c>
      <c r="Q133" s="1">
        <v>520</v>
      </c>
      <c r="R133" s="1">
        <v>72</v>
      </c>
      <c r="S133" s="1">
        <v>190</v>
      </c>
      <c r="T133" s="33" t="s">
        <v>1106</v>
      </c>
      <c r="X133" s="1">
        <v>10254.049999999999</v>
      </c>
      <c r="AE133" s="1">
        <v>10254.049999999999</v>
      </c>
      <c r="AP133" s="1">
        <v>0</v>
      </c>
      <c r="AT133" s="1">
        <v>7297.25</v>
      </c>
      <c r="BA133" s="1">
        <v>7297.25</v>
      </c>
      <c r="BL133" s="1">
        <v>0</v>
      </c>
      <c r="CL133" s="1">
        <v>68815.25</v>
      </c>
      <c r="CS133" s="1">
        <v>68815.25</v>
      </c>
      <c r="FE133" s="1">
        <v>4299</v>
      </c>
      <c r="FO133" s="1">
        <v>4299</v>
      </c>
      <c r="FP133" s="15">
        <f>AE133+BA133</f>
        <v>17551.3</v>
      </c>
      <c r="FQ133" s="15">
        <f>AP133+BL133+CS133+DZ133+FD133</f>
        <v>68815.25</v>
      </c>
      <c r="FR133" s="15">
        <f>AE133+AP133+BA133+BL133+CS133+DZ133+FD133+FO133</f>
        <v>90665.55</v>
      </c>
      <c r="FS133" s="1" t="s">
        <v>1284</v>
      </c>
      <c r="FU133" s="1" t="s">
        <v>1277</v>
      </c>
      <c r="FV133" s="1" t="s">
        <v>888</v>
      </c>
      <c r="FX133" s="14"/>
      <c r="FY133" s="1" t="s">
        <v>1299</v>
      </c>
      <c r="GA133" s="1">
        <v>1269</v>
      </c>
      <c r="GB133" s="1">
        <v>0</v>
      </c>
      <c r="GC133" s="1">
        <v>14</v>
      </c>
      <c r="GD133" s="1">
        <v>0</v>
      </c>
      <c r="GE133" s="1">
        <v>84524</v>
      </c>
      <c r="GF133" s="1">
        <v>0</v>
      </c>
      <c r="GG133" s="1">
        <v>27872</v>
      </c>
      <c r="GH133" s="1">
        <v>51</v>
      </c>
      <c r="GI133" s="1">
        <v>0</v>
      </c>
      <c r="GJ133" s="1">
        <v>0</v>
      </c>
      <c r="GK133" s="1">
        <v>0</v>
      </c>
      <c r="GL133" s="1">
        <v>0</v>
      </c>
      <c r="GM133" s="1">
        <v>1874</v>
      </c>
      <c r="GP133" s="1">
        <v>9</v>
      </c>
      <c r="GQ133" s="1">
        <v>5.39</v>
      </c>
      <c r="GR133" s="5"/>
      <c r="GS133" s="5"/>
      <c r="GT133" s="4">
        <v>9</v>
      </c>
      <c r="GU133" s="4">
        <v>6.375</v>
      </c>
      <c r="GV133" s="1">
        <f>GQ133+GU133</f>
        <v>11.765000000000001</v>
      </c>
      <c r="GW133" s="1">
        <v>1.125</v>
      </c>
      <c r="GX133" s="1">
        <v>19908</v>
      </c>
      <c r="GY133" s="10" t="s">
        <v>1230</v>
      </c>
      <c r="GZ133" s="1">
        <v>16159</v>
      </c>
      <c r="HA133" s="1">
        <v>23076</v>
      </c>
      <c r="HB133" s="1">
        <v>2060</v>
      </c>
      <c r="HC133" s="1">
        <v>788</v>
      </c>
      <c r="HE133" s="1">
        <v>0</v>
      </c>
      <c r="HF133" s="1">
        <v>42083</v>
      </c>
      <c r="HI133" s="1">
        <v>0</v>
      </c>
      <c r="HJ133" s="1">
        <v>0</v>
      </c>
      <c r="HK133" s="1">
        <v>0</v>
      </c>
      <c r="HL133" s="1">
        <v>0</v>
      </c>
      <c r="HZ133" s="1">
        <v>303</v>
      </c>
      <c r="IA133" s="1">
        <v>8525</v>
      </c>
      <c r="IB133" s="1">
        <v>0</v>
      </c>
      <c r="IC133" s="1">
        <v>0</v>
      </c>
      <c r="ID133" s="1">
        <v>0</v>
      </c>
      <c r="IE133" s="1">
        <v>87</v>
      </c>
      <c r="IF133" s="1">
        <v>40</v>
      </c>
      <c r="IG133" s="1">
        <v>40</v>
      </c>
      <c r="IH133" s="1">
        <v>5</v>
      </c>
      <c r="II133" s="1">
        <v>0</v>
      </c>
      <c r="IJ133" s="1">
        <v>5</v>
      </c>
      <c r="IK133" s="1">
        <v>0</v>
      </c>
      <c r="IQ133" s="1">
        <v>354536</v>
      </c>
      <c r="IR133" s="1">
        <v>0</v>
      </c>
      <c r="IS133" s="36">
        <f t="shared" si="144"/>
        <v>0.11309753263505266</v>
      </c>
      <c r="IT133" s="36">
        <f t="shared" si="145"/>
        <v>0</v>
      </c>
      <c r="IU133" s="36">
        <f t="shared" si="146"/>
        <v>8.0485366271974307E-2</v>
      </c>
      <c r="IV133" s="36">
        <f t="shared" si="147"/>
        <v>0</v>
      </c>
      <c r="IW133" s="36">
        <f t="shared" si="148"/>
        <v>0.75900107593236898</v>
      </c>
      <c r="IX133" s="36">
        <f t="shared" si="149"/>
        <v>0</v>
      </c>
      <c r="IY133" s="36"/>
      <c r="IZ133" s="36">
        <f t="shared" si="150"/>
        <v>4.7416025160603996E-2</v>
      </c>
      <c r="JA133" s="36">
        <f t="shared" si="150"/>
        <v>0.19358289890702696</v>
      </c>
      <c r="JB133" s="36">
        <f t="shared" si="150"/>
        <v>0.75900107593236898</v>
      </c>
      <c r="JN133" s="43">
        <f t="shared" si="151"/>
        <v>1246.2863133183566</v>
      </c>
      <c r="JO133" s="1" t="str">
        <f t="shared" si="152"/>
        <v>Medium</v>
      </c>
    </row>
    <row r="134" spans="1:275" x14ac:dyDescent="0.2">
      <c r="A134" s="1" t="s">
        <v>882</v>
      </c>
      <c r="B134" s="1" t="s">
        <v>883</v>
      </c>
      <c r="C134" s="76" t="s">
        <v>1419</v>
      </c>
      <c r="D134" s="24" t="s">
        <v>655</v>
      </c>
      <c r="E134">
        <v>2</v>
      </c>
      <c r="F134" s="46">
        <v>0.65244180739388402</v>
      </c>
      <c r="G134" s="46">
        <v>0.32203712155788833</v>
      </c>
      <c r="H134" s="46">
        <v>0.17</v>
      </c>
      <c r="I134">
        <v>27.4</v>
      </c>
      <c r="J134">
        <v>21.2</v>
      </c>
      <c r="K134" s="1">
        <v>20120</v>
      </c>
      <c r="L134" s="1" t="s">
        <v>608</v>
      </c>
      <c r="M134" s="3">
        <v>13063.904571428553</v>
      </c>
      <c r="N134" s="10">
        <v>36273</v>
      </c>
      <c r="O134" s="1">
        <v>14</v>
      </c>
      <c r="P134" s="1">
        <v>96</v>
      </c>
      <c r="Q134" s="1">
        <v>520</v>
      </c>
      <c r="R134" s="1">
        <v>72</v>
      </c>
      <c r="S134" s="1">
        <v>190</v>
      </c>
      <c r="T134" s="33" t="s">
        <v>1106</v>
      </c>
      <c r="X134" s="1">
        <v>10277.780000000001</v>
      </c>
      <c r="AE134" s="1">
        <v>10277.780000000001</v>
      </c>
      <c r="AP134" s="1">
        <v>0</v>
      </c>
      <c r="AT134" s="1">
        <v>7697.38</v>
      </c>
      <c r="BA134" s="1">
        <v>7697.39</v>
      </c>
      <c r="BL134" s="1">
        <v>0</v>
      </c>
      <c r="CL134" s="1">
        <v>48053.91</v>
      </c>
      <c r="CS134" s="1">
        <v>48053.91</v>
      </c>
      <c r="FE134" s="1">
        <v>4299</v>
      </c>
      <c r="FO134" s="1">
        <v>4299</v>
      </c>
      <c r="FP134" s="15">
        <f>AE134+BA134</f>
        <v>17975.170000000002</v>
      </c>
      <c r="FQ134" s="15">
        <f>AP134+BL134+CS134+DZ134+FD134</f>
        <v>48053.91</v>
      </c>
      <c r="FR134" s="15">
        <f>AE134+AP134+BA134+BL134+CS134+DZ134+FD134+FO134</f>
        <v>70328.08</v>
      </c>
      <c r="FS134" s="1" t="s">
        <v>1284</v>
      </c>
      <c r="FU134" s="1" t="s">
        <v>1277</v>
      </c>
      <c r="FV134" s="1" t="s">
        <v>888</v>
      </c>
      <c r="FY134" s="1" t="s">
        <v>1299</v>
      </c>
      <c r="GA134" s="1">
        <v>450</v>
      </c>
      <c r="GB134" s="1">
        <v>0</v>
      </c>
      <c r="GC134" s="1">
        <v>4</v>
      </c>
      <c r="GD134" s="1">
        <v>0</v>
      </c>
      <c r="GE134" s="1">
        <v>84252</v>
      </c>
      <c r="GF134" s="1">
        <v>0</v>
      </c>
      <c r="GG134" s="1">
        <v>27872</v>
      </c>
      <c r="GH134" s="1">
        <v>19</v>
      </c>
      <c r="GI134" s="1">
        <v>0</v>
      </c>
      <c r="GJ134" s="1">
        <v>0</v>
      </c>
      <c r="GK134" s="1">
        <v>0</v>
      </c>
      <c r="GL134" s="1">
        <v>0</v>
      </c>
      <c r="GM134" s="1">
        <v>1214</v>
      </c>
      <c r="GP134" s="1">
        <v>115</v>
      </c>
      <c r="GQ134" s="1">
        <v>6.33</v>
      </c>
      <c r="GR134" s="5"/>
      <c r="GS134" s="5"/>
      <c r="GT134" s="4">
        <v>7</v>
      </c>
      <c r="GU134" s="4">
        <v>7.85</v>
      </c>
      <c r="GV134" s="1">
        <f>GQ134+GU134</f>
        <v>14.18</v>
      </c>
      <c r="GW134" s="1">
        <v>1.125</v>
      </c>
      <c r="GX134" s="1">
        <v>23037</v>
      </c>
      <c r="GY134" s="10" t="s">
        <v>1230</v>
      </c>
      <c r="GZ134" s="1">
        <v>9102</v>
      </c>
      <c r="HA134" s="1">
        <v>17026</v>
      </c>
      <c r="HB134" s="1">
        <v>3090</v>
      </c>
      <c r="HC134" s="1">
        <v>234</v>
      </c>
      <c r="HE134" s="1">
        <v>0</v>
      </c>
      <c r="HF134" s="1">
        <v>29452</v>
      </c>
      <c r="HI134" s="1">
        <v>0</v>
      </c>
      <c r="HJ134" s="1">
        <v>0</v>
      </c>
      <c r="HK134" s="1">
        <v>0</v>
      </c>
      <c r="HL134" s="1">
        <v>0</v>
      </c>
      <c r="HZ134" s="1">
        <v>319</v>
      </c>
      <c r="IA134" s="1">
        <v>8885</v>
      </c>
      <c r="IB134" s="1">
        <v>0</v>
      </c>
      <c r="IC134" s="1">
        <v>0</v>
      </c>
      <c r="ID134" s="1">
        <v>0</v>
      </c>
      <c r="IE134" s="1">
        <v>110</v>
      </c>
      <c r="IF134" s="1">
        <v>72</v>
      </c>
      <c r="IG134" s="1">
        <v>72</v>
      </c>
      <c r="IH134" s="1">
        <v>0</v>
      </c>
      <c r="II134" s="1">
        <v>0</v>
      </c>
      <c r="IJ134" s="1">
        <v>0</v>
      </c>
      <c r="IK134" s="1">
        <v>0</v>
      </c>
      <c r="IQ134" s="1">
        <v>299342</v>
      </c>
      <c r="IR134" s="1">
        <v>0</v>
      </c>
      <c r="IS134" s="36">
        <f t="shared" si="144"/>
        <v>0.14614048897680698</v>
      </c>
      <c r="IT134" s="36">
        <f t="shared" si="145"/>
        <v>0</v>
      </c>
      <c r="IU134" s="36">
        <f t="shared" si="146"/>
        <v>0.10944973899472302</v>
      </c>
      <c r="IV134" s="36">
        <f t="shared" si="147"/>
        <v>0</v>
      </c>
      <c r="IW134" s="36">
        <f t="shared" si="148"/>
        <v>0.6832819835263525</v>
      </c>
      <c r="IX134" s="36">
        <f t="shared" si="149"/>
        <v>0</v>
      </c>
      <c r="IY134" s="36"/>
      <c r="IZ134" s="36">
        <f t="shared" si="150"/>
        <v>6.1127788502117503E-2</v>
      </c>
      <c r="JA134" s="36">
        <f t="shared" si="150"/>
        <v>0.25559022797153003</v>
      </c>
      <c r="JB134" s="36">
        <f t="shared" si="150"/>
        <v>0.6832819835263525</v>
      </c>
      <c r="JN134" s="43">
        <f t="shared" si="151"/>
        <v>921.29087245617438</v>
      </c>
      <c r="JO134" s="1" t="str">
        <f t="shared" si="152"/>
        <v>Medium</v>
      </c>
    </row>
    <row r="135" spans="1:275" x14ac:dyDescent="0.2">
      <c r="A135" s="1" t="s">
        <v>882</v>
      </c>
      <c r="B135" s="1" t="s">
        <v>883</v>
      </c>
      <c r="C135" s="76" t="s">
        <v>1419</v>
      </c>
      <c r="D135" s="24" t="s">
        <v>655</v>
      </c>
      <c r="E135">
        <v>2</v>
      </c>
      <c r="F135" s="46">
        <v>0.65244180739388402</v>
      </c>
      <c r="G135" s="46">
        <v>0.32203712155788833</v>
      </c>
      <c r="H135" s="46">
        <v>0.17</v>
      </c>
      <c r="I135">
        <v>27.4</v>
      </c>
      <c r="J135">
        <v>21.2</v>
      </c>
      <c r="K135" s="1">
        <v>20130</v>
      </c>
      <c r="L135" s="1" t="s">
        <v>609</v>
      </c>
      <c r="M135" s="3">
        <v>13050.429714285727</v>
      </c>
      <c r="N135" s="2">
        <v>36273</v>
      </c>
      <c r="O135" s="1">
        <v>14</v>
      </c>
      <c r="P135" s="1">
        <v>96</v>
      </c>
      <c r="Q135" s="1">
        <v>520</v>
      </c>
      <c r="R135" s="1">
        <v>72</v>
      </c>
      <c r="S135" s="1">
        <v>190</v>
      </c>
      <c r="T135" s="33"/>
      <c r="U135" s="3">
        <v>0</v>
      </c>
      <c r="V135" s="3"/>
      <c r="W135" s="3">
        <v>0</v>
      </c>
      <c r="X135" s="3">
        <v>7938</v>
      </c>
      <c r="Y135" s="3"/>
      <c r="Z135" s="3"/>
      <c r="AA135" s="3">
        <v>0</v>
      </c>
      <c r="AB135" s="3">
        <v>0</v>
      </c>
      <c r="AC135" s="3">
        <v>0</v>
      </c>
      <c r="AD135" s="3">
        <v>0</v>
      </c>
      <c r="AE135" s="2">
        <f>SUM(U135:AD135)</f>
        <v>7938</v>
      </c>
      <c r="AF135" s="3">
        <v>0</v>
      </c>
      <c r="AG135" s="3"/>
      <c r="AH135" s="1">
        <v>0</v>
      </c>
      <c r="AI135" s="1">
        <v>160.35</v>
      </c>
      <c r="AL135" s="1">
        <v>0</v>
      </c>
      <c r="AM135" s="1">
        <v>0</v>
      </c>
      <c r="AN135" s="1">
        <v>0</v>
      </c>
      <c r="AO135" s="1">
        <v>0</v>
      </c>
      <c r="AP135" s="1">
        <f>SUM(AF135:AO135)</f>
        <v>160.35</v>
      </c>
      <c r="AQ135" s="1">
        <v>0</v>
      </c>
      <c r="AS135" s="1">
        <v>0</v>
      </c>
      <c r="AT135" s="2">
        <v>6589</v>
      </c>
      <c r="AU135" s="2"/>
      <c r="AV135" s="2"/>
      <c r="AW135" s="1">
        <v>0</v>
      </c>
      <c r="AX135" s="1">
        <v>0</v>
      </c>
      <c r="AY135" s="1">
        <v>0</v>
      </c>
      <c r="AZ135" s="1">
        <v>0</v>
      </c>
      <c r="BA135" s="1">
        <f>SUM(AQ135:AZ135)</f>
        <v>6589</v>
      </c>
      <c r="BB135" s="1">
        <v>0</v>
      </c>
      <c r="BD135" s="1">
        <v>0</v>
      </c>
      <c r="BE135" s="1">
        <v>0</v>
      </c>
      <c r="BH135" s="1">
        <v>0</v>
      </c>
      <c r="BI135" s="1">
        <v>0</v>
      </c>
      <c r="BJ135" s="1">
        <v>0</v>
      </c>
      <c r="BK135" s="1">
        <v>0</v>
      </c>
      <c r="BL135" s="1">
        <f>SUM(BB135:BK135)</f>
        <v>0</v>
      </c>
      <c r="CI135" s="1">
        <v>0</v>
      </c>
      <c r="CK135" s="1">
        <v>0</v>
      </c>
      <c r="CL135" s="2">
        <v>54588</v>
      </c>
      <c r="CM135" s="2"/>
      <c r="CN135" s="1">
        <v>0</v>
      </c>
      <c r="CO135" s="1">
        <v>0</v>
      </c>
      <c r="CP135" s="1">
        <v>0</v>
      </c>
      <c r="CQ135" s="1">
        <v>0</v>
      </c>
      <c r="CR135" s="1">
        <v>0</v>
      </c>
      <c r="CS135" s="1">
        <f>SUM(CI135:CR135)</f>
        <v>54588</v>
      </c>
      <c r="DP135" s="1">
        <v>0</v>
      </c>
      <c r="DR135" s="1">
        <v>0</v>
      </c>
      <c r="DS135" s="1">
        <v>0</v>
      </c>
      <c r="DU135" s="1">
        <v>0</v>
      </c>
      <c r="DV135" s="1">
        <v>0</v>
      </c>
      <c r="DX135" s="1">
        <v>0</v>
      </c>
      <c r="DY135" s="1">
        <v>0</v>
      </c>
      <c r="DZ135" s="2">
        <f>SUM(DP135:DY135)</f>
        <v>0</v>
      </c>
      <c r="EA135" s="2"/>
      <c r="EB135" s="2"/>
      <c r="EC135" s="2"/>
      <c r="ED135" s="2"/>
      <c r="EE135" s="2"/>
      <c r="EF135" s="2"/>
      <c r="EG135" s="2"/>
      <c r="EH135" s="2"/>
      <c r="EI135" s="2"/>
      <c r="EJ135" s="2"/>
      <c r="EK135" s="2"/>
      <c r="EL135" s="2"/>
      <c r="EM135" s="2"/>
      <c r="EN135" s="2"/>
      <c r="EO135" s="2"/>
      <c r="EP135" s="2"/>
      <c r="EQ135" s="2"/>
      <c r="ER135" s="2"/>
      <c r="ES135" s="2"/>
      <c r="ET135" s="2"/>
      <c r="EU135" s="1">
        <v>0</v>
      </c>
      <c r="EW135" s="1">
        <v>0</v>
      </c>
      <c r="EX135" s="1">
        <v>0</v>
      </c>
      <c r="EZ135" s="1">
        <v>0</v>
      </c>
      <c r="FB135" s="1">
        <v>0</v>
      </c>
      <c r="FC135" s="1">
        <v>0</v>
      </c>
      <c r="FD135" s="1">
        <f>SUM(EU135:FC135)</f>
        <v>0</v>
      </c>
      <c r="FE135" s="1">
        <v>0</v>
      </c>
      <c r="FG135" s="1">
        <v>0</v>
      </c>
      <c r="FH135" s="1">
        <v>0</v>
      </c>
      <c r="FK135" s="1">
        <v>0</v>
      </c>
      <c r="FL135" s="1">
        <v>0</v>
      </c>
      <c r="FM135" s="1">
        <v>0</v>
      </c>
      <c r="FN135" s="1">
        <v>0</v>
      </c>
      <c r="FO135" s="1">
        <f>SUM(FE135:FN135)</f>
        <v>0</v>
      </c>
      <c r="FP135" s="15">
        <f>AE135+BA135</f>
        <v>14527</v>
      </c>
      <c r="FQ135" s="15">
        <f>AP135+BL135+CS135+DZ135+FD135</f>
        <v>54748.35</v>
      </c>
      <c r="FR135" s="15">
        <f>AE135+AP135+BA135+BL135+CS135+DZ135+FD135+FO135</f>
        <v>69275.350000000006</v>
      </c>
      <c r="FS135" s="1" t="s">
        <v>1284</v>
      </c>
      <c r="FU135" s="1" t="s">
        <v>1277</v>
      </c>
      <c r="FV135" s="1" t="s">
        <v>1349</v>
      </c>
      <c r="FW135" s="5"/>
      <c r="FX135" s="5" t="s">
        <v>1305</v>
      </c>
      <c r="FY135" s="5" t="s">
        <v>1299</v>
      </c>
      <c r="FZ135" s="5"/>
      <c r="GA135" s="1">
        <v>161</v>
      </c>
      <c r="GB135" s="1">
        <v>0</v>
      </c>
      <c r="GC135" s="1">
        <v>27</v>
      </c>
      <c r="GD135" s="1">
        <v>0</v>
      </c>
      <c r="GE135" s="2">
        <v>84420</v>
      </c>
      <c r="GF135" s="2">
        <v>27874</v>
      </c>
      <c r="GG135" s="1">
        <v>12</v>
      </c>
      <c r="GJ135" s="1">
        <v>0</v>
      </c>
      <c r="GK135" s="1">
        <v>0</v>
      </c>
      <c r="GL135" s="1">
        <v>0</v>
      </c>
      <c r="GM135" s="1">
        <v>0</v>
      </c>
      <c r="GP135" s="1">
        <v>11</v>
      </c>
      <c r="GQ135" s="1">
        <v>9.0299999999999994</v>
      </c>
      <c r="GR135" s="5"/>
      <c r="GS135" s="5">
        <v>12</v>
      </c>
      <c r="GT135" s="4">
        <v>12</v>
      </c>
      <c r="GU135" s="1">
        <v>7.1050000000000004</v>
      </c>
      <c r="GV135" s="1">
        <f>GQ135+GU135</f>
        <v>16.134999999999998</v>
      </c>
      <c r="GW135" s="1">
        <v>0.75</v>
      </c>
      <c r="GX135" s="2">
        <v>27039</v>
      </c>
      <c r="GY135" s="1" t="s">
        <v>1230</v>
      </c>
      <c r="GZ135" s="2">
        <v>9146</v>
      </c>
      <c r="HA135" s="2">
        <v>20374</v>
      </c>
      <c r="HB135" s="2">
        <v>6825</v>
      </c>
      <c r="HC135" s="1">
        <v>143</v>
      </c>
      <c r="HD135" s="1">
        <v>68</v>
      </c>
      <c r="HF135" s="2">
        <v>36556</v>
      </c>
      <c r="HG135" s="2"/>
      <c r="HH135" s="2"/>
      <c r="HM135" s="1" t="s">
        <v>1277</v>
      </c>
      <c r="HX135" s="1" t="s">
        <v>1277</v>
      </c>
      <c r="HZ135" s="1">
        <v>270</v>
      </c>
      <c r="IA135" s="2">
        <v>7231</v>
      </c>
      <c r="IB135" s="1">
        <v>0</v>
      </c>
      <c r="IC135" s="1">
        <v>0</v>
      </c>
      <c r="ID135" s="1">
        <v>0</v>
      </c>
      <c r="IE135" s="1">
        <v>55</v>
      </c>
      <c r="IF135" s="1">
        <v>0</v>
      </c>
      <c r="IG135" s="1">
        <v>0</v>
      </c>
      <c r="IH135" s="1">
        <v>0</v>
      </c>
      <c r="II135" s="1">
        <v>0</v>
      </c>
      <c r="IJ135" s="1">
        <v>0</v>
      </c>
      <c r="IK135" s="1">
        <v>0</v>
      </c>
      <c r="IL135" s="1" t="s">
        <v>1277</v>
      </c>
      <c r="IM135" s="1">
        <v>0</v>
      </c>
      <c r="IO135" s="1" t="s">
        <v>1277</v>
      </c>
      <c r="IP135" s="1" t="s">
        <v>1281</v>
      </c>
      <c r="IQ135" s="2">
        <v>344723</v>
      </c>
      <c r="IS135" s="36">
        <f t="shared" si="144"/>
        <v>0.11458621284482863</v>
      </c>
      <c r="IT135" s="36">
        <f t="shared" si="145"/>
        <v>2.3146761438231633E-3</v>
      </c>
      <c r="IU135" s="36">
        <f t="shared" si="146"/>
        <v>9.5113196829752569E-2</v>
      </c>
      <c r="IV135" s="36">
        <f t="shared" si="147"/>
        <v>0</v>
      </c>
      <c r="IW135" s="36">
        <f t="shared" si="148"/>
        <v>0.78798591418159558</v>
      </c>
      <c r="IX135" s="36">
        <f t="shared" si="149"/>
        <v>0</v>
      </c>
      <c r="IY135" s="36"/>
      <c r="IZ135" s="36">
        <f t="shared" si="150"/>
        <v>0</v>
      </c>
      <c r="JA135" s="36">
        <f t="shared" si="150"/>
        <v>0.2096994096745812</v>
      </c>
      <c r="JB135" s="36">
        <f t="shared" si="150"/>
        <v>0.79030059032541866</v>
      </c>
      <c r="JN135" s="43">
        <f t="shared" si="151"/>
        <v>808.82737615653718</v>
      </c>
      <c r="JO135" s="1" t="str">
        <f t="shared" si="152"/>
        <v>Medium</v>
      </c>
    </row>
    <row r="136" spans="1:275" x14ac:dyDescent="0.2">
      <c r="A136" s="1" t="s">
        <v>882</v>
      </c>
      <c r="B136" s="1" t="s">
        <v>883</v>
      </c>
      <c r="C136" s="76" t="s">
        <v>1419</v>
      </c>
      <c r="D136" s="24" t="s">
        <v>655</v>
      </c>
      <c r="E136">
        <v>2</v>
      </c>
      <c r="F136" s="46">
        <v>0.65244180739388402</v>
      </c>
      <c r="G136" s="46">
        <v>0.32203712155788833</v>
      </c>
      <c r="H136" s="46">
        <v>0.17</v>
      </c>
      <c r="I136">
        <v>27.4</v>
      </c>
      <c r="J136">
        <v>21.2</v>
      </c>
      <c r="K136" s="42">
        <v>20140</v>
      </c>
      <c r="L136" s="54" t="s">
        <v>345</v>
      </c>
      <c r="M136" s="55">
        <v>14543.519809523821</v>
      </c>
      <c r="N136" s="46">
        <v>36273</v>
      </c>
      <c r="O136">
        <v>14</v>
      </c>
      <c r="P136">
        <v>96</v>
      </c>
      <c r="Q136">
        <v>536</v>
      </c>
      <c r="R136">
        <v>40</v>
      </c>
      <c r="S136">
        <v>202</v>
      </c>
      <c r="T136"/>
      <c r="U136" s="46"/>
      <c r="V136" s="46"/>
      <c r="W136" s="46"/>
      <c r="X136" s="46"/>
      <c r="Y136" s="46"/>
      <c r="Z136" s="46"/>
      <c r="AA136" s="46"/>
      <c r="AB136" s="46"/>
      <c r="AC136" s="46">
        <v>67916</v>
      </c>
      <c r="AD136" s="46"/>
      <c r="AE136" s="46">
        <f>IF(SUM(U136:AD136)&gt;0,SUM(U136:AD136),)</f>
        <v>67916</v>
      </c>
      <c r="AF136" s="46"/>
      <c r="AG136" s="46"/>
      <c r="AH136" s="46"/>
      <c r="AI136" s="46"/>
      <c r="AJ136" s="46"/>
      <c r="AK136" s="46"/>
      <c r="AL136" s="46"/>
      <c r="AM136" s="46"/>
      <c r="AN136" s="46">
        <v>19563.5</v>
      </c>
      <c r="AO136" s="46"/>
      <c r="AP136" s="46">
        <f>SUM(AF136:AO136)</f>
        <v>19563.5</v>
      </c>
      <c r="AQ136" s="46"/>
      <c r="AR136" s="46"/>
      <c r="AS136" s="46"/>
      <c r="AT136" s="46"/>
      <c r="AU136" s="46"/>
      <c r="AV136" s="46"/>
      <c r="AW136" s="46"/>
      <c r="AX136" s="46"/>
      <c r="AY136" s="46">
        <v>2850.67</v>
      </c>
      <c r="AZ136" s="46"/>
      <c r="BA136" s="46">
        <f>SUM(AQ136:AZ136)</f>
        <v>2850.67</v>
      </c>
      <c r="BB136" s="46"/>
      <c r="BC136" s="46"/>
      <c r="BD136" s="46"/>
      <c r="BE136" s="46"/>
      <c r="BF136" s="46"/>
      <c r="BG136" s="46"/>
      <c r="BH136" s="47"/>
      <c r="BI136" s="47"/>
      <c r="BJ136" s="47"/>
      <c r="BK136" s="47">
        <v>0</v>
      </c>
      <c r="BL136" s="47">
        <f>IF(SUM(BB136:BK136)&gt;=0,SUM(BB136:BK136),"")</f>
        <v>0</v>
      </c>
      <c r="BM136" s="46"/>
      <c r="BN136" s="47"/>
      <c r="BO136" s="46"/>
      <c r="BP136" s="46"/>
      <c r="BQ136" s="46"/>
      <c r="BR136" s="46"/>
      <c r="BS136" s="46"/>
      <c r="BT136" s="46"/>
      <c r="BU136" s="46">
        <v>87661.17</v>
      </c>
      <c r="BV136" s="46"/>
      <c r="BW136" s="46">
        <f>SUM(BM136:BV136)</f>
        <v>87661.17</v>
      </c>
      <c r="BX136" s="46"/>
      <c r="BY136" s="47"/>
      <c r="BZ136" s="47"/>
      <c r="CA136" s="48"/>
      <c r="CB136" s="48"/>
      <c r="CC136" s="46"/>
      <c r="CD136" s="47"/>
      <c r="CE136" s="46"/>
      <c r="CF136" s="48"/>
      <c r="CG136" s="47">
        <v>0</v>
      </c>
      <c r="CH136" s="47">
        <f>SUM(BX136:CG136)</f>
        <v>0</v>
      </c>
      <c r="CI136" s="47">
        <f t="shared" ref="CI136:CS136" si="153">BM136+BX136</f>
        <v>0</v>
      </c>
      <c r="CJ136" s="47">
        <f t="shared" si="153"/>
        <v>0</v>
      </c>
      <c r="CK136" s="47">
        <f t="shared" si="153"/>
        <v>0</v>
      </c>
      <c r="CL136" s="47">
        <f t="shared" si="153"/>
        <v>0</v>
      </c>
      <c r="CM136" s="47">
        <f t="shared" si="153"/>
        <v>0</v>
      </c>
      <c r="CN136" s="47">
        <f t="shared" si="153"/>
        <v>0</v>
      </c>
      <c r="CO136" s="47">
        <f t="shared" si="153"/>
        <v>0</v>
      </c>
      <c r="CP136" s="47">
        <f t="shared" si="153"/>
        <v>0</v>
      </c>
      <c r="CQ136" s="47">
        <f t="shared" si="153"/>
        <v>87661.17</v>
      </c>
      <c r="CR136" s="47">
        <f t="shared" si="153"/>
        <v>0</v>
      </c>
      <c r="CS136" s="47">
        <f t="shared" si="153"/>
        <v>87661.17</v>
      </c>
      <c r="CT136" s="48"/>
      <c r="CU136" s="46"/>
      <c r="CV136" s="46"/>
      <c r="CW136" s="47"/>
      <c r="CX136" s="47"/>
      <c r="CY136" s="47"/>
      <c r="CZ136" s="47"/>
      <c r="DA136" s="46"/>
      <c r="DB136" s="47"/>
      <c r="DC136" s="47">
        <v>0</v>
      </c>
      <c r="DD136" s="47">
        <f>SUM(CT136:DC136)</f>
        <v>0</v>
      </c>
      <c r="DE136" s="48"/>
      <c r="DF136" s="48"/>
      <c r="DG136" s="48"/>
      <c r="DH136" s="48"/>
      <c r="DI136" s="48"/>
      <c r="DJ136" s="48"/>
      <c r="DK136" s="48"/>
      <c r="DL136" s="48"/>
      <c r="DM136" s="48">
        <v>239.72</v>
      </c>
      <c r="DN136" s="48"/>
      <c r="DO136" s="48">
        <f>SUM(DE136:DN136)</f>
        <v>239.72</v>
      </c>
      <c r="DP136" s="48">
        <f t="shared" ref="DP136:DZ136" si="154">CT136+DE136</f>
        <v>0</v>
      </c>
      <c r="DQ136" s="48">
        <f t="shared" si="154"/>
        <v>0</v>
      </c>
      <c r="DR136" s="48">
        <f t="shared" si="154"/>
        <v>0</v>
      </c>
      <c r="DS136" s="48">
        <f t="shared" si="154"/>
        <v>0</v>
      </c>
      <c r="DT136" s="48">
        <f t="shared" si="154"/>
        <v>0</v>
      </c>
      <c r="DU136" s="48">
        <f t="shared" si="154"/>
        <v>0</v>
      </c>
      <c r="DV136" s="48">
        <f t="shared" si="154"/>
        <v>0</v>
      </c>
      <c r="DW136" s="48">
        <f t="shared" si="154"/>
        <v>0</v>
      </c>
      <c r="DX136" s="48">
        <f t="shared" si="154"/>
        <v>239.72</v>
      </c>
      <c r="DY136" s="48">
        <f t="shared" si="154"/>
        <v>0</v>
      </c>
      <c r="DZ136" s="48">
        <f t="shared" si="154"/>
        <v>239.72</v>
      </c>
      <c r="EA136" s="48"/>
      <c r="EB136" s="48"/>
      <c r="EC136" s="48"/>
      <c r="ED136" s="48"/>
      <c r="EE136" s="48"/>
      <c r="EF136" s="48"/>
      <c r="EG136" s="46"/>
      <c r="EH136" s="48"/>
      <c r="EI136" s="48">
        <v>0</v>
      </c>
      <c r="EJ136" s="48">
        <f>SUM(EA136:EI136)</f>
        <v>0</v>
      </c>
      <c r="EK136" s="48"/>
      <c r="EL136"/>
      <c r="EM136" s="48"/>
      <c r="EN136" s="48"/>
      <c r="EO136" s="46"/>
      <c r="EP136" s="48"/>
      <c r="EQ136" s="48"/>
      <c r="ER136" s="48"/>
      <c r="ES136" s="48">
        <v>0</v>
      </c>
      <c r="ET136" s="48">
        <f>SUM(EK136:ES136)</f>
        <v>0</v>
      </c>
      <c r="EU136" s="48">
        <f t="shared" ref="EU136:FD136" si="155">EA136+EK136</f>
        <v>0</v>
      </c>
      <c r="EV136" s="48">
        <f t="shared" si="155"/>
        <v>0</v>
      </c>
      <c r="EW136" s="48">
        <f t="shared" si="155"/>
        <v>0</v>
      </c>
      <c r="EX136" s="48">
        <f t="shared" si="155"/>
        <v>0</v>
      </c>
      <c r="EY136" s="48">
        <f t="shared" si="155"/>
        <v>0</v>
      </c>
      <c r="EZ136" s="48">
        <f t="shared" si="155"/>
        <v>0</v>
      </c>
      <c r="FA136" s="48">
        <f t="shared" si="155"/>
        <v>0</v>
      </c>
      <c r="FB136" s="48">
        <f t="shared" si="155"/>
        <v>0</v>
      </c>
      <c r="FC136" s="48">
        <f t="shared" si="155"/>
        <v>0</v>
      </c>
      <c r="FD136" s="48">
        <f t="shared" si="155"/>
        <v>0</v>
      </c>
      <c r="FE136" s="48"/>
      <c r="FF136" s="48"/>
      <c r="FG136" s="46"/>
      <c r="FH136" s="48"/>
      <c r="FI136" s="48"/>
      <c r="FJ136" s="48"/>
      <c r="FK136" s="48"/>
      <c r="FL136" s="48"/>
      <c r="FM136" s="48"/>
      <c r="FN136">
        <v>0</v>
      </c>
      <c r="FO136" s="48">
        <f>SUM(FE136:FN136)</f>
        <v>0</v>
      </c>
      <c r="FP136" s="46">
        <f>AE136+BA136</f>
        <v>70766.67</v>
      </c>
      <c r="FQ136" s="46">
        <f>AP136+BL136+CS136+DZ136+FD136</f>
        <v>107464.39</v>
      </c>
      <c r="FR136" s="46">
        <f>FP136+FQ136+FO136</f>
        <v>178231.06</v>
      </c>
      <c r="FS136" t="s">
        <v>1284</v>
      </c>
      <c r="FT136"/>
      <c r="FU136" t="s">
        <v>1277</v>
      </c>
      <c r="FV136" t="s">
        <v>1349</v>
      </c>
      <c r="FW136"/>
      <c r="FX136"/>
      <c r="FY136" t="s">
        <v>1299</v>
      </c>
      <c r="FZ136"/>
      <c r="GA136">
        <v>28</v>
      </c>
      <c r="GB136">
        <v>70</v>
      </c>
      <c r="GC136">
        <v>16</v>
      </c>
      <c r="GD136">
        <v>16</v>
      </c>
      <c r="GE136">
        <v>24200</v>
      </c>
      <c r="GF136" s="47">
        <v>177549</v>
      </c>
      <c r="GG136">
        <v>205394</v>
      </c>
      <c r="GH136">
        <v>12</v>
      </c>
      <c r="GI136">
        <v>0</v>
      </c>
      <c r="GJ136">
        <v>0</v>
      </c>
      <c r="GK136">
        <v>1</v>
      </c>
      <c r="GL136">
        <v>1</v>
      </c>
      <c r="GM136">
        <v>1211</v>
      </c>
      <c r="GN136" t="s">
        <v>1277</v>
      </c>
      <c r="GO136"/>
      <c r="GP136">
        <v>4</v>
      </c>
      <c r="GQ136">
        <v>6.375</v>
      </c>
      <c r="GR136">
        <v>0</v>
      </c>
      <c r="GS136">
        <v>8</v>
      </c>
      <c r="GT136">
        <f>GR136+GS136</f>
        <v>8</v>
      </c>
      <c r="GU136">
        <v>5.9</v>
      </c>
      <c r="GV136">
        <f>GQ136+GU136</f>
        <v>12.275</v>
      </c>
      <c r="GW136">
        <v>0.75</v>
      </c>
      <c r="GX136">
        <v>17388</v>
      </c>
      <c r="GY136" s="49" t="s">
        <v>1150</v>
      </c>
      <c r="GZ136">
        <v>7711</v>
      </c>
      <c r="HA136">
        <v>19248</v>
      </c>
      <c r="HB136"/>
      <c r="HC136">
        <v>186</v>
      </c>
      <c r="HD136">
        <v>153</v>
      </c>
      <c r="HE136"/>
      <c r="HF136"/>
      <c r="HG136">
        <v>0</v>
      </c>
      <c r="HH136">
        <v>0</v>
      </c>
      <c r="HI136"/>
      <c r="HJ136">
        <v>0</v>
      </c>
      <c r="HK136">
        <v>0</v>
      </c>
      <c r="HL136">
        <v>0</v>
      </c>
      <c r="HM136" t="s">
        <v>1277</v>
      </c>
      <c r="HN136"/>
      <c r="HO136"/>
      <c r="HP136"/>
      <c r="HQ136"/>
      <c r="HR136"/>
      <c r="HS136"/>
      <c r="HT136"/>
      <c r="HU136"/>
      <c r="HV136"/>
      <c r="HW136"/>
      <c r="HX136" t="s">
        <v>1277</v>
      </c>
      <c r="HY136"/>
      <c r="HZ136">
        <v>392</v>
      </c>
      <c r="IA136">
        <v>9767</v>
      </c>
      <c r="IB136">
        <v>0</v>
      </c>
      <c r="IC136">
        <v>0</v>
      </c>
      <c r="ID136">
        <v>0</v>
      </c>
      <c r="IE136">
        <v>125</v>
      </c>
      <c r="IF136">
        <v>0</v>
      </c>
      <c r="IG136">
        <v>0</v>
      </c>
      <c r="IH136">
        <v>0</v>
      </c>
      <c r="II136">
        <v>6</v>
      </c>
      <c r="IJ136">
        <v>0</v>
      </c>
      <c r="IK136">
        <v>181</v>
      </c>
      <c r="IL136" t="s">
        <v>1277</v>
      </c>
      <c r="IM136"/>
      <c r="IN136" t="s">
        <v>1281</v>
      </c>
      <c r="IO136" t="s">
        <v>1277</v>
      </c>
      <c r="IP136" t="s">
        <v>1281</v>
      </c>
      <c r="IQ136">
        <v>335599</v>
      </c>
      <c r="IR136">
        <v>0</v>
      </c>
      <c r="IS136" s="36">
        <f>AE136/FR136</f>
        <v>0.3810559169653146</v>
      </c>
      <c r="IT136" s="36">
        <f>AP136/FR136</f>
        <v>0.10976481876952311</v>
      </c>
      <c r="IU136" s="36">
        <f>BA136/FR136</f>
        <v>1.5994238041338024E-2</v>
      </c>
      <c r="IV136" s="50">
        <f>BL136/FR136</f>
        <v>0</v>
      </c>
      <c r="IW136" s="36">
        <f>CS136/FR136</f>
        <v>0.49184003057603987</v>
      </c>
      <c r="IX136" s="36">
        <f>DZ136/FR136</f>
        <v>1.3449956477843985E-3</v>
      </c>
      <c r="IY136" s="36">
        <f>FD136/FR136</f>
        <v>0</v>
      </c>
      <c r="IZ136" s="36">
        <f>FO136/FR136</f>
        <v>0</v>
      </c>
      <c r="JA136" s="36">
        <f>FP136/FR136</f>
        <v>0.39705015500665258</v>
      </c>
      <c r="JB136" s="36">
        <f>FQ136/FR136</f>
        <v>0.60294984499334736</v>
      </c>
      <c r="JC136" s="46">
        <v>78</v>
      </c>
      <c r="JD136" t="s">
        <v>1277</v>
      </c>
      <c r="JE136"/>
      <c r="JF136"/>
      <c r="JG136"/>
      <c r="JH136"/>
      <c r="JI136"/>
      <c r="JJ136"/>
      <c r="JK136"/>
      <c r="JL136"/>
      <c r="JM136"/>
      <c r="JN136" s="93">
        <f t="shared" si="151"/>
        <v>1184.8081311221035</v>
      </c>
      <c r="JO136" s="1" t="str">
        <f t="shared" si="152"/>
        <v>Medium</v>
      </c>
    </row>
    <row r="137" spans="1:275" x14ac:dyDescent="0.2">
      <c r="A137" s="1" t="s">
        <v>885</v>
      </c>
      <c r="B137" s="24" t="s">
        <v>886</v>
      </c>
      <c r="C137" s="76" t="s">
        <v>1420</v>
      </c>
      <c r="D137" s="24" t="s">
        <v>655</v>
      </c>
      <c r="E137">
        <v>2</v>
      </c>
      <c r="F137" s="46">
        <v>0.60010744023636853</v>
      </c>
      <c r="G137" s="46">
        <v>0.27972065538544183</v>
      </c>
      <c r="H137" s="46">
        <v>0.22</v>
      </c>
      <c r="I137">
        <v>41.3</v>
      </c>
      <c r="J137">
        <v>11.1</v>
      </c>
      <c r="K137" s="24">
        <v>20060</v>
      </c>
      <c r="L137" s="24" t="s">
        <v>602</v>
      </c>
      <c r="M137" s="37">
        <v>10163.479428571434</v>
      </c>
      <c r="N137" s="25">
        <v>33000</v>
      </c>
      <c r="O137" s="26">
        <v>19</v>
      </c>
      <c r="P137" s="26">
        <v>132</v>
      </c>
      <c r="Q137" s="26">
        <v>422</v>
      </c>
      <c r="R137" s="26">
        <v>40</v>
      </c>
      <c r="S137" s="26">
        <v>100</v>
      </c>
      <c r="T137" s="31">
        <v>0</v>
      </c>
      <c r="U137" s="25">
        <v>41294</v>
      </c>
      <c r="V137" s="25"/>
      <c r="W137" s="25">
        <v>0</v>
      </c>
      <c r="X137" s="25">
        <v>0</v>
      </c>
      <c r="Y137" s="25">
        <v>0</v>
      </c>
      <c r="Z137" s="25">
        <v>0</v>
      </c>
      <c r="AA137" s="25"/>
      <c r="AB137" s="25"/>
      <c r="AC137" s="25">
        <v>0</v>
      </c>
      <c r="AD137" s="25">
        <v>0</v>
      </c>
      <c r="AE137" s="25">
        <v>41294</v>
      </c>
      <c r="AF137" s="25">
        <v>14610</v>
      </c>
      <c r="AG137" s="25"/>
      <c r="AH137" s="25">
        <v>0</v>
      </c>
      <c r="AI137" s="25">
        <v>0</v>
      </c>
      <c r="AJ137" s="25">
        <v>0</v>
      </c>
      <c r="AK137" s="25">
        <v>0</v>
      </c>
      <c r="AL137" s="25"/>
      <c r="AM137" s="25"/>
      <c r="AN137" s="25">
        <v>0</v>
      </c>
      <c r="AO137" s="25">
        <v>0</v>
      </c>
      <c r="AP137" s="25">
        <v>14610</v>
      </c>
      <c r="AQ137" s="25">
        <v>0</v>
      </c>
      <c r="AR137" s="25"/>
      <c r="AS137" s="25">
        <v>0</v>
      </c>
      <c r="AT137" s="25">
        <v>0</v>
      </c>
      <c r="AU137" s="25">
        <v>0</v>
      </c>
      <c r="AV137" s="25">
        <v>0</v>
      </c>
      <c r="AW137" s="25"/>
      <c r="AX137" s="25"/>
      <c r="AY137" s="25">
        <v>0</v>
      </c>
      <c r="AZ137" s="25">
        <v>0</v>
      </c>
      <c r="BA137" s="25">
        <v>0</v>
      </c>
      <c r="BB137" s="25">
        <v>3800</v>
      </c>
      <c r="BC137" s="25"/>
      <c r="BD137" s="25">
        <v>0</v>
      </c>
      <c r="BE137" s="25">
        <v>0</v>
      </c>
      <c r="BF137" s="25">
        <v>0</v>
      </c>
      <c r="BG137" s="25">
        <v>0</v>
      </c>
      <c r="BH137" s="25"/>
      <c r="BI137" s="25"/>
      <c r="BJ137" s="25">
        <v>0</v>
      </c>
      <c r="BK137" s="25"/>
      <c r="BL137" s="25">
        <v>3800</v>
      </c>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v>29445</v>
      </c>
      <c r="CJ137" s="25"/>
      <c r="CK137" s="25">
        <v>0</v>
      </c>
      <c r="CL137" s="25">
        <v>0</v>
      </c>
      <c r="CM137" s="25">
        <v>0</v>
      </c>
      <c r="CN137" s="25"/>
      <c r="CO137" s="25"/>
      <c r="CP137" s="25">
        <v>25975</v>
      </c>
      <c r="CQ137" s="25">
        <v>0</v>
      </c>
      <c r="CR137" s="25">
        <v>0</v>
      </c>
      <c r="CS137" s="25">
        <v>55420</v>
      </c>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v>11928</v>
      </c>
      <c r="DQ137" s="25"/>
      <c r="DR137" s="25">
        <v>0</v>
      </c>
      <c r="DS137" s="25">
        <v>0</v>
      </c>
      <c r="DT137" s="25">
        <v>0</v>
      </c>
      <c r="DU137" s="25"/>
      <c r="DV137" s="25"/>
      <c r="DW137" s="25">
        <v>0</v>
      </c>
      <c r="DX137" s="25">
        <v>0</v>
      </c>
      <c r="DY137" s="25">
        <v>0</v>
      </c>
      <c r="DZ137" s="25">
        <v>11928</v>
      </c>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v>0</v>
      </c>
      <c r="FF137" s="25"/>
      <c r="FG137" s="25">
        <v>0</v>
      </c>
      <c r="FH137" s="25">
        <v>0</v>
      </c>
      <c r="FI137" s="25">
        <v>0</v>
      </c>
      <c r="FJ137" s="25">
        <v>0</v>
      </c>
      <c r="FK137" s="25"/>
      <c r="FL137" s="25"/>
      <c r="FM137" s="25">
        <v>0</v>
      </c>
      <c r="FN137" s="25">
        <v>0</v>
      </c>
      <c r="FO137" s="25">
        <v>0</v>
      </c>
      <c r="FP137" s="25">
        <v>55904</v>
      </c>
      <c r="FQ137" s="25">
        <v>71148</v>
      </c>
      <c r="FR137" s="25">
        <v>127052</v>
      </c>
      <c r="FS137" s="26" t="s">
        <v>1284</v>
      </c>
      <c r="FT137" s="26"/>
      <c r="FU137" s="26" t="s">
        <v>1344</v>
      </c>
      <c r="FV137" s="26"/>
      <c r="FW137" s="1" t="s">
        <v>1279</v>
      </c>
      <c r="GA137" s="25">
        <v>1223</v>
      </c>
      <c r="GB137" s="25">
        <v>1401</v>
      </c>
      <c r="GC137" s="25">
        <v>0</v>
      </c>
      <c r="GD137" s="25">
        <v>0</v>
      </c>
      <c r="GE137" s="25">
        <v>40272</v>
      </c>
      <c r="GF137" s="25">
        <v>5000</v>
      </c>
      <c r="GG137" s="25">
        <v>14192</v>
      </c>
      <c r="GH137" s="25">
        <v>118</v>
      </c>
      <c r="GI137" s="25"/>
      <c r="GJ137" s="25">
        <v>0</v>
      </c>
      <c r="GK137" s="25">
        <v>404</v>
      </c>
      <c r="GL137" s="25">
        <v>876</v>
      </c>
      <c r="GM137" s="25">
        <v>18728</v>
      </c>
      <c r="GN137" s="25"/>
      <c r="GO137" s="25"/>
      <c r="GP137" s="25">
        <v>7</v>
      </c>
      <c r="GQ137" s="25">
        <v>3.16</v>
      </c>
      <c r="GR137" s="27"/>
      <c r="GS137" s="27"/>
      <c r="GT137" s="28">
        <v>16</v>
      </c>
      <c r="GU137" s="28">
        <v>11.92</v>
      </c>
      <c r="GV137" s="25">
        <v>15.08</v>
      </c>
      <c r="GW137" s="25">
        <v>3.2</v>
      </c>
      <c r="GX137" s="25">
        <v>7789</v>
      </c>
      <c r="GY137" s="26" t="s">
        <v>1150</v>
      </c>
      <c r="GZ137" s="25">
        <v>15224</v>
      </c>
      <c r="HA137" s="25">
        <v>26146</v>
      </c>
      <c r="HB137" s="25">
        <v>10000</v>
      </c>
      <c r="HC137" s="25">
        <v>9067</v>
      </c>
      <c r="HD137" s="25"/>
      <c r="HE137" s="25">
        <v>1733</v>
      </c>
      <c r="HF137" s="25">
        <v>62170</v>
      </c>
      <c r="HG137" s="25"/>
      <c r="HH137" s="25"/>
      <c r="HI137" s="25">
        <v>102</v>
      </c>
      <c r="HJ137" s="25">
        <v>89</v>
      </c>
      <c r="HK137" s="25">
        <v>136</v>
      </c>
      <c r="HL137" s="25">
        <v>52</v>
      </c>
      <c r="HM137" s="25"/>
      <c r="HN137" s="25"/>
      <c r="HO137" s="25"/>
      <c r="HP137" s="25"/>
      <c r="HQ137" s="25"/>
      <c r="HR137" s="25"/>
      <c r="HS137" s="25"/>
      <c r="HT137" s="25"/>
      <c r="HU137" s="25"/>
      <c r="HV137" s="25"/>
      <c r="HW137" s="25"/>
      <c r="HX137" s="25"/>
      <c r="HY137" s="25"/>
      <c r="HZ137" s="25">
        <v>281</v>
      </c>
      <c r="IA137" s="25">
        <v>6291</v>
      </c>
      <c r="IB137" s="25">
        <v>4</v>
      </c>
      <c r="IC137" s="25">
        <v>4</v>
      </c>
      <c r="ID137" s="25">
        <v>75</v>
      </c>
      <c r="IE137" s="25">
        <v>68</v>
      </c>
      <c r="IF137" s="25">
        <v>52</v>
      </c>
      <c r="IG137" s="25">
        <v>52</v>
      </c>
      <c r="IH137" s="25">
        <v>5.5</v>
      </c>
      <c r="II137" s="25">
        <v>0</v>
      </c>
      <c r="IJ137" s="25">
        <v>5.5</v>
      </c>
      <c r="IK137" s="25">
        <v>0</v>
      </c>
      <c r="IL137" s="25"/>
      <c r="IM137" s="25"/>
      <c r="IN137" s="25"/>
      <c r="IO137" s="25"/>
      <c r="IP137" s="25"/>
      <c r="IQ137" s="25">
        <v>481683</v>
      </c>
      <c r="IR137" s="25">
        <v>0</v>
      </c>
      <c r="IS137" s="36">
        <f t="shared" ref="IS137:IS144" si="156">AE137/$FR137</f>
        <v>0.32501652866542835</v>
      </c>
      <c r="IT137" s="36">
        <f t="shared" ref="IT137:IT144" si="157">AP137/$FR137</f>
        <v>0.11499228662280012</v>
      </c>
      <c r="IU137" s="36">
        <f t="shared" ref="IU137:IU144" si="158">BA137/$FR137</f>
        <v>0</v>
      </c>
      <c r="IV137" s="36">
        <f t="shared" ref="IV137:IV144" si="159">BL137/$FR137</f>
        <v>2.9909013632213582E-2</v>
      </c>
      <c r="IW137" s="36">
        <f t="shared" ref="IW137:IW144" si="160">CS137/$FR137</f>
        <v>0.43619935144665178</v>
      </c>
      <c r="IX137" s="36">
        <f t="shared" ref="IX137:IX144" si="161">DZ137/$FR137</f>
        <v>9.3882819632906206E-2</v>
      </c>
      <c r="IY137" s="36"/>
      <c r="IZ137" s="36">
        <f t="shared" ref="IZ137:JB144" si="162">FO137/$FR137</f>
        <v>0</v>
      </c>
      <c r="JA137" s="36">
        <f t="shared" si="162"/>
        <v>0.44000881528822844</v>
      </c>
      <c r="JB137" s="36">
        <f t="shared" si="162"/>
        <v>0.55999118471177156</v>
      </c>
      <c r="JN137" s="43">
        <f t="shared" si="151"/>
        <v>673.97078438802612</v>
      </c>
      <c r="JO137" s="1" t="str">
        <f t="shared" si="152"/>
        <v>Medium</v>
      </c>
    </row>
    <row r="138" spans="1:275" x14ac:dyDescent="0.2">
      <c r="A138" s="1" t="s">
        <v>885</v>
      </c>
      <c r="B138" s="24" t="s">
        <v>886</v>
      </c>
      <c r="C138" s="76" t="s">
        <v>1420</v>
      </c>
      <c r="D138" s="24" t="s">
        <v>655</v>
      </c>
      <c r="E138">
        <v>2</v>
      </c>
      <c r="F138" s="46">
        <v>0.60010744023636853</v>
      </c>
      <c r="G138" s="46">
        <v>0.27972065538544183</v>
      </c>
      <c r="H138" s="46">
        <v>0.22</v>
      </c>
      <c r="I138">
        <v>41.3</v>
      </c>
      <c r="J138">
        <v>11.1</v>
      </c>
      <c r="K138" s="24">
        <v>20070</v>
      </c>
      <c r="L138" s="24" t="s">
        <v>603</v>
      </c>
      <c r="M138" s="34">
        <v>9983.7660952380957</v>
      </c>
      <c r="N138" s="25">
        <v>33000</v>
      </c>
      <c r="O138" s="26">
        <v>19</v>
      </c>
      <c r="P138" s="26">
        <v>132</v>
      </c>
      <c r="Q138" s="26">
        <v>422</v>
      </c>
      <c r="R138" s="26">
        <v>40</v>
      </c>
      <c r="S138" s="26">
        <v>100</v>
      </c>
      <c r="T138" s="31">
        <v>0</v>
      </c>
      <c r="U138" s="25">
        <v>44411</v>
      </c>
      <c r="V138" s="25"/>
      <c r="W138" s="25">
        <v>0</v>
      </c>
      <c r="X138" s="25">
        <v>0</v>
      </c>
      <c r="Y138" s="25">
        <v>0</v>
      </c>
      <c r="Z138" s="25">
        <v>0</v>
      </c>
      <c r="AA138" s="25"/>
      <c r="AB138" s="25"/>
      <c r="AC138" s="25">
        <v>0</v>
      </c>
      <c r="AD138" s="25">
        <v>0</v>
      </c>
      <c r="AE138" s="25">
        <v>44411</v>
      </c>
      <c r="AF138" s="25">
        <v>14516</v>
      </c>
      <c r="AG138" s="25"/>
      <c r="AH138" s="25">
        <v>0</v>
      </c>
      <c r="AI138" s="25">
        <v>0</v>
      </c>
      <c r="AJ138" s="25">
        <v>0</v>
      </c>
      <c r="AK138" s="25">
        <v>0</v>
      </c>
      <c r="AL138" s="25"/>
      <c r="AM138" s="25"/>
      <c r="AN138" s="25">
        <v>0</v>
      </c>
      <c r="AO138" s="25">
        <v>0</v>
      </c>
      <c r="AP138" s="25">
        <v>14516</v>
      </c>
      <c r="AQ138" s="25">
        <v>0</v>
      </c>
      <c r="AR138" s="25"/>
      <c r="AS138" s="25">
        <v>0</v>
      </c>
      <c r="AT138" s="25">
        <v>0</v>
      </c>
      <c r="AU138" s="25">
        <v>0</v>
      </c>
      <c r="AV138" s="25">
        <v>0</v>
      </c>
      <c r="AW138" s="25"/>
      <c r="AX138" s="25"/>
      <c r="AY138" s="25">
        <v>0</v>
      </c>
      <c r="AZ138" s="25">
        <v>0</v>
      </c>
      <c r="BA138" s="25">
        <v>0</v>
      </c>
      <c r="BB138" s="25">
        <v>4100</v>
      </c>
      <c r="BC138" s="25"/>
      <c r="BD138" s="25">
        <v>0</v>
      </c>
      <c r="BE138" s="25">
        <v>0</v>
      </c>
      <c r="BF138" s="25">
        <v>0</v>
      </c>
      <c r="BG138" s="25">
        <v>0</v>
      </c>
      <c r="BH138" s="25"/>
      <c r="BI138" s="25"/>
      <c r="BJ138" s="25">
        <v>0</v>
      </c>
      <c r="BK138" s="25">
        <v>0</v>
      </c>
      <c r="BL138" s="25">
        <v>4100</v>
      </c>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v>30517</v>
      </c>
      <c r="CJ138" s="25"/>
      <c r="CK138" s="25">
        <v>0</v>
      </c>
      <c r="CL138" s="25">
        <v>0</v>
      </c>
      <c r="CM138" s="25">
        <v>0</v>
      </c>
      <c r="CN138" s="25"/>
      <c r="CO138" s="25"/>
      <c r="CP138" s="25">
        <v>54428</v>
      </c>
      <c r="CQ138" s="25">
        <v>0</v>
      </c>
      <c r="CR138" s="25">
        <v>0</v>
      </c>
      <c r="CS138" s="25">
        <v>84945</v>
      </c>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v>12484</v>
      </c>
      <c r="DQ138" s="25"/>
      <c r="DR138" s="25">
        <v>0</v>
      </c>
      <c r="DS138" s="25">
        <v>0</v>
      </c>
      <c r="DT138" s="25">
        <v>0</v>
      </c>
      <c r="DU138" s="25"/>
      <c r="DV138" s="25"/>
      <c r="DW138" s="25">
        <v>0</v>
      </c>
      <c r="DX138" s="25">
        <v>0</v>
      </c>
      <c r="DY138" s="25">
        <v>0</v>
      </c>
      <c r="DZ138" s="25">
        <v>12484</v>
      </c>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v>0</v>
      </c>
      <c r="FF138" s="25"/>
      <c r="FG138" s="25">
        <v>0</v>
      </c>
      <c r="FH138" s="25">
        <v>0</v>
      </c>
      <c r="FI138" s="25">
        <v>0</v>
      </c>
      <c r="FJ138" s="25">
        <v>0</v>
      </c>
      <c r="FK138" s="25"/>
      <c r="FL138" s="25"/>
      <c r="FM138" s="25">
        <v>0</v>
      </c>
      <c r="FN138" s="25">
        <v>0</v>
      </c>
      <c r="FO138" s="25">
        <v>0</v>
      </c>
      <c r="FP138" s="25">
        <v>58927</v>
      </c>
      <c r="FQ138" s="25">
        <v>101529</v>
      </c>
      <c r="FR138" s="25">
        <v>160456</v>
      </c>
      <c r="FS138" s="26" t="s">
        <v>1284</v>
      </c>
      <c r="FT138" s="26"/>
      <c r="FU138" s="26" t="s">
        <v>1344</v>
      </c>
      <c r="FV138" s="26"/>
      <c r="FW138" s="1" t="s">
        <v>1279</v>
      </c>
      <c r="FX138" s="26"/>
      <c r="FY138" s="26"/>
      <c r="FZ138" s="26"/>
      <c r="GA138" s="25">
        <v>1581</v>
      </c>
      <c r="GB138" s="25">
        <v>1889</v>
      </c>
      <c r="GC138" s="25">
        <v>0</v>
      </c>
      <c r="GD138" s="25">
        <v>0</v>
      </c>
      <c r="GE138" s="25">
        <v>40431</v>
      </c>
      <c r="GF138" s="25">
        <v>4959</v>
      </c>
      <c r="GG138" s="25">
        <v>19151</v>
      </c>
      <c r="GH138" s="25">
        <v>114</v>
      </c>
      <c r="GI138" s="25">
        <v>0</v>
      </c>
      <c r="GJ138" s="25">
        <v>0</v>
      </c>
      <c r="GK138" s="25">
        <v>147</v>
      </c>
      <c r="GL138" s="25">
        <v>492</v>
      </c>
      <c r="GM138" s="25">
        <v>19296</v>
      </c>
      <c r="GN138" s="25"/>
      <c r="GO138" s="25"/>
      <c r="GP138" s="25">
        <v>7</v>
      </c>
      <c r="GQ138" s="25">
        <v>3.16</v>
      </c>
      <c r="GR138" s="27"/>
      <c r="GS138" s="27"/>
      <c r="GT138" s="28">
        <v>15</v>
      </c>
      <c r="GU138" s="28">
        <v>11.43</v>
      </c>
      <c r="GV138" s="25">
        <v>14.59</v>
      </c>
      <c r="GW138" s="25">
        <v>3.1</v>
      </c>
      <c r="GX138" s="25">
        <v>7110</v>
      </c>
      <c r="GY138" s="26" t="s">
        <v>1150</v>
      </c>
      <c r="GZ138" s="25">
        <v>13886</v>
      </c>
      <c r="HA138" s="25">
        <v>26328</v>
      </c>
      <c r="HB138" s="25">
        <v>10000</v>
      </c>
      <c r="HC138" s="25">
        <v>9257</v>
      </c>
      <c r="HD138" s="25"/>
      <c r="HE138" s="25">
        <v>1573</v>
      </c>
      <c r="HF138" s="25">
        <v>61044</v>
      </c>
      <c r="HG138" s="25"/>
      <c r="HH138" s="25"/>
      <c r="HI138" s="25">
        <v>195</v>
      </c>
      <c r="HJ138" s="25">
        <v>177</v>
      </c>
      <c r="HK138" s="25">
        <v>179</v>
      </c>
      <c r="HL138" s="25">
        <v>68</v>
      </c>
      <c r="HM138" s="25"/>
      <c r="HN138" s="25"/>
      <c r="HO138" s="25"/>
      <c r="HP138" s="25"/>
      <c r="HQ138" s="25"/>
      <c r="HR138" s="25"/>
      <c r="HS138" s="25"/>
      <c r="HT138" s="25"/>
      <c r="HU138" s="25"/>
      <c r="HV138" s="25"/>
      <c r="HW138" s="25"/>
      <c r="HX138" s="25"/>
      <c r="HY138" s="25"/>
      <c r="HZ138" s="25">
        <v>262</v>
      </c>
      <c r="IA138" s="25">
        <v>5715</v>
      </c>
      <c r="IB138" s="25">
        <v>4</v>
      </c>
      <c r="IC138" s="25">
        <v>4</v>
      </c>
      <c r="ID138" s="25">
        <v>77</v>
      </c>
      <c r="IE138" s="25">
        <v>68</v>
      </c>
      <c r="IF138" s="25">
        <v>52</v>
      </c>
      <c r="IG138" s="25">
        <v>52</v>
      </c>
      <c r="IH138" s="25">
        <v>5.5</v>
      </c>
      <c r="II138" s="25">
        <v>0</v>
      </c>
      <c r="IJ138" s="25">
        <v>5.5</v>
      </c>
      <c r="IK138" s="25">
        <v>0</v>
      </c>
      <c r="IL138" s="25"/>
      <c r="IM138" s="25"/>
      <c r="IN138" s="25"/>
      <c r="IO138" s="25"/>
      <c r="IP138" s="25"/>
      <c r="IQ138" s="25">
        <v>457599</v>
      </c>
      <c r="IR138" s="25">
        <v>10</v>
      </c>
      <c r="IS138" s="36">
        <f t="shared" si="156"/>
        <v>0.27677992720745875</v>
      </c>
      <c r="IT138" s="36">
        <f t="shared" si="157"/>
        <v>9.0467168569576706E-2</v>
      </c>
      <c r="IU138" s="36">
        <f t="shared" si="158"/>
        <v>0</v>
      </c>
      <c r="IV138" s="36">
        <f t="shared" si="159"/>
        <v>2.5552176297551975E-2</v>
      </c>
      <c r="IW138" s="36">
        <f t="shared" si="160"/>
        <v>0.52939746721842751</v>
      </c>
      <c r="IX138" s="36">
        <f t="shared" si="161"/>
        <v>7.7803260706985095E-2</v>
      </c>
      <c r="IY138" s="36"/>
      <c r="IZ138" s="36">
        <f t="shared" si="162"/>
        <v>0</v>
      </c>
      <c r="JA138" s="36">
        <f t="shared" si="162"/>
        <v>0.36724709577703546</v>
      </c>
      <c r="JB138" s="36">
        <f t="shared" si="162"/>
        <v>0.6327529042229646</v>
      </c>
      <c r="JN138" s="43">
        <f t="shared" si="151"/>
        <v>684.28828617121974</v>
      </c>
      <c r="JO138" s="1" t="str">
        <f t="shared" si="152"/>
        <v>Small</v>
      </c>
    </row>
    <row r="139" spans="1:275" x14ac:dyDescent="0.2">
      <c r="A139" s="14" t="s">
        <v>885</v>
      </c>
      <c r="B139" s="14" t="s">
        <v>886</v>
      </c>
      <c r="C139" s="76" t="s">
        <v>1420</v>
      </c>
      <c r="D139" s="24" t="s">
        <v>655</v>
      </c>
      <c r="E139">
        <v>2</v>
      </c>
      <c r="F139" s="46">
        <v>0.60010744023636853</v>
      </c>
      <c r="G139" s="46">
        <v>0.27972065538544183</v>
      </c>
      <c r="H139" s="46">
        <v>0.22</v>
      </c>
      <c r="I139">
        <v>41.3</v>
      </c>
      <c r="J139">
        <v>11.1</v>
      </c>
      <c r="K139" s="14">
        <v>20080</v>
      </c>
      <c r="L139" s="14" t="s">
        <v>604</v>
      </c>
      <c r="M139" s="35">
        <v>10441.996952381032</v>
      </c>
      <c r="N139" s="15">
        <v>33000</v>
      </c>
      <c r="O139" s="15">
        <v>19</v>
      </c>
      <c r="P139" s="15">
        <v>132</v>
      </c>
      <c r="Q139" s="15">
        <v>422</v>
      </c>
      <c r="R139" s="15">
        <v>40</v>
      </c>
      <c r="S139" s="15">
        <v>100</v>
      </c>
      <c r="T139" s="32">
        <v>0</v>
      </c>
      <c r="U139" s="15">
        <v>42233</v>
      </c>
      <c r="V139" s="15"/>
      <c r="W139" s="15">
        <v>0</v>
      </c>
      <c r="X139" s="15">
        <v>0</v>
      </c>
      <c r="Y139" s="15">
        <v>0</v>
      </c>
      <c r="Z139" s="15">
        <v>0</v>
      </c>
      <c r="AA139" s="15"/>
      <c r="AB139" s="15"/>
      <c r="AC139" s="15">
        <v>0</v>
      </c>
      <c r="AD139" s="15">
        <v>0</v>
      </c>
      <c r="AE139" s="15">
        <v>42233</v>
      </c>
      <c r="AF139" s="15">
        <v>4000</v>
      </c>
      <c r="AG139" s="15"/>
      <c r="AH139" s="15">
        <v>0</v>
      </c>
      <c r="AI139" s="15">
        <v>0</v>
      </c>
      <c r="AJ139" s="15">
        <v>0</v>
      </c>
      <c r="AK139" s="15">
        <v>0</v>
      </c>
      <c r="AL139" s="15"/>
      <c r="AM139" s="15"/>
      <c r="AN139" s="15">
        <v>0</v>
      </c>
      <c r="AO139" s="15">
        <v>0</v>
      </c>
      <c r="AP139" s="15">
        <v>4000</v>
      </c>
      <c r="AQ139" s="15">
        <v>15249</v>
      </c>
      <c r="AR139" s="15"/>
      <c r="AS139" s="15">
        <v>0</v>
      </c>
      <c r="AT139" s="15">
        <v>0</v>
      </c>
      <c r="AU139" s="15">
        <v>0</v>
      </c>
      <c r="AV139" s="15">
        <v>0</v>
      </c>
      <c r="AW139" s="15"/>
      <c r="AX139" s="15"/>
      <c r="AY139" s="15">
        <v>0</v>
      </c>
      <c r="AZ139" s="15">
        <v>0</v>
      </c>
      <c r="BA139" s="15">
        <v>15249</v>
      </c>
      <c r="BB139" s="15">
        <v>0</v>
      </c>
      <c r="BC139" s="15"/>
      <c r="BD139" s="15">
        <v>0</v>
      </c>
      <c r="BE139" s="15">
        <v>0</v>
      </c>
      <c r="BF139" s="15">
        <v>0</v>
      </c>
      <c r="BG139" s="15">
        <v>0</v>
      </c>
      <c r="BH139" s="15"/>
      <c r="BI139" s="15"/>
      <c r="BJ139" s="15">
        <v>0</v>
      </c>
      <c r="BK139" s="15">
        <v>0</v>
      </c>
      <c r="BL139" s="15">
        <v>0</v>
      </c>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v>29766</v>
      </c>
      <c r="CJ139" s="15"/>
      <c r="CK139" s="15">
        <v>0</v>
      </c>
      <c r="CL139" s="15">
        <v>0</v>
      </c>
      <c r="CM139" s="15">
        <v>0</v>
      </c>
      <c r="CN139" s="15"/>
      <c r="CO139" s="15"/>
      <c r="CP139" s="15">
        <v>39582</v>
      </c>
      <c r="CQ139" s="15">
        <v>0</v>
      </c>
      <c r="CR139" s="15">
        <v>0</v>
      </c>
      <c r="CS139" s="15">
        <v>69348</v>
      </c>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v>12218</v>
      </c>
      <c r="DQ139" s="15"/>
      <c r="DR139" s="15">
        <v>0</v>
      </c>
      <c r="DS139" s="15">
        <v>0</v>
      </c>
      <c r="DT139" s="15">
        <v>0</v>
      </c>
      <c r="DU139" s="15"/>
      <c r="DV139" s="15"/>
      <c r="DW139" s="15">
        <v>0</v>
      </c>
      <c r="DX139" s="15">
        <v>0</v>
      </c>
      <c r="DY139" s="15">
        <v>0</v>
      </c>
      <c r="DZ139" s="15">
        <v>12218</v>
      </c>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v>0</v>
      </c>
      <c r="FF139" s="15"/>
      <c r="FG139" s="15">
        <v>0</v>
      </c>
      <c r="FH139" s="15">
        <v>0</v>
      </c>
      <c r="FI139" s="15">
        <v>0</v>
      </c>
      <c r="FJ139" s="15">
        <v>0</v>
      </c>
      <c r="FK139" s="15"/>
      <c r="FL139" s="15"/>
      <c r="FM139" s="15">
        <v>0</v>
      </c>
      <c r="FN139" s="15">
        <v>0</v>
      </c>
      <c r="FO139" s="15">
        <v>0</v>
      </c>
      <c r="FP139" s="15">
        <v>57482</v>
      </c>
      <c r="FQ139" s="15">
        <v>85566</v>
      </c>
      <c r="FR139" s="15">
        <v>143048</v>
      </c>
      <c r="FS139" s="14" t="s">
        <v>1284</v>
      </c>
      <c r="FT139" s="14"/>
      <c r="FU139" s="14" t="s">
        <v>1277</v>
      </c>
      <c r="FV139" s="14" t="s">
        <v>1287</v>
      </c>
      <c r="FW139" s="1" t="s">
        <v>1279</v>
      </c>
      <c r="FX139" s="26"/>
      <c r="FY139" s="26"/>
      <c r="GA139" s="15">
        <v>1362</v>
      </c>
      <c r="GB139" s="15">
        <v>1564</v>
      </c>
      <c r="GC139" s="15">
        <v>211</v>
      </c>
      <c r="GD139" s="15">
        <v>329</v>
      </c>
      <c r="GE139" s="15">
        <v>41190</v>
      </c>
      <c r="GF139" s="15">
        <v>2987</v>
      </c>
      <c r="GG139" s="15">
        <v>21121</v>
      </c>
      <c r="GH139" s="15">
        <v>162</v>
      </c>
      <c r="GI139" s="15"/>
      <c r="GJ139" s="15">
        <v>0</v>
      </c>
      <c r="GK139" s="15">
        <v>158</v>
      </c>
      <c r="GL139" s="15">
        <v>440</v>
      </c>
      <c r="GM139" s="15">
        <v>16733</v>
      </c>
      <c r="GN139" s="15"/>
      <c r="GO139" s="15"/>
      <c r="GP139" s="21">
        <v>7</v>
      </c>
      <c r="GQ139" s="21">
        <v>3.16</v>
      </c>
      <c r="GR139" s="22"/>
      <c r="GS139" s="22"/>
      <c r="GT139" s="23">
        <v>15</v>
      </c>
      <c r="GU139" s="23">
        <v>11.43</v>
      </c>
      <c r="GV139" s="21">
        <v>14.59</v>
      </c>
      <c r="GW139" s="21">
        <v>6</v>
      </c>
      <c r="GX139" s="15">
        <v>9720</v>
      </c>
      <c r="GY139" s="14" t="s">
        <v>1172</v>
      </c>
      <c r="GZ139" s="15">
        <v>14701</v>
      </c>
      <c r="HA139" s="15">
        <v>25572</v>
      </c>
      <c r="HB139" s="15"/>
      <c r="HC139" s="15">
        <v>7478</v>
      </c>
      <c r="HD139" s="15"/>
      <c r="HE139" s="15">
        <v>1491</v>
      </c>
      <c r="HF139" s="15">
        <v>49242</v>
      </c>
      <c r="HG139" s="15"/>
      <c r="HH139" s="15"/>
      <c r="HI139" s="15">
        <v>121</v>
      </c>
      <c r="HJ139" s="15">
        <v>98</v>
      </c>
      <c r="HK139" s="15">
        <v>147</v>
      </c>
      <c r="HL139" s="15">
        <v>57</v>
      </c>
      <c r="HM139" s="15"/>
      <c r="HN139" s="15"/>
      <c r="HO139" s="15"/>
      <c r="HP139" s="15"/>
      <c r="HQ139" s="15"/>
      <c r="HR139" s="15"/>
      <c r="HS139" s="15"/>
      <c r="HT139" s="15"/>
      <c r="HU139" s="15"/>
      <c r="HV139" s="15"/>
      <c r="HW139" s="15"/>
      <c r="HX139" s="15"/>
      <c r="HY139" s="15"/>
      <c r="HZ139" s="15">
        <v>269</v>
      </c>
      <c r="IA139" s="15">
        <v>5890</v>
      </c>
      <c r="IB139" s="14">
        <v>5</v>
      </c>
      <c r="IC139" s="14">
        <v>7</v>
      </c>
      <c r="ID139" s="15">
        <v>125</v>
      </c>
      <c r="IE139" s="14">
        <v>68</v>
      </c>
      <c r="IF139" s="14">
        <v>52</v>
      </c>
      <c r="IG139" s="14">
        <v>52</v>
      </c>
      <c r="IH139" s="14">
        <v>0</v>
      </c>
      <c r="II139" s="14">
        <v>0</v>
      </c>
      <c r="IJ139" s="14">
        <v>0</v>
      </c>
      <c r="IK139" s="14">
        <v>0</v>
      </c>
      <c r="IL139" s="14"/>
      <c r="IM139" s="14"/>
      <c r="IN139" s="14"/>
      <c r="IO139" s="14"/>
      <c r="IP139" s="14"/>
      <c r="IQ139" s="15">
        <v>300000</v>
      </c>
      <c r="IR139" s="15">
        <v>50</v>
      </c>
      <c r="IS139" s="36">
        <f t="shared" si="156"/>
        <v>0.29523656395056203</v>
      </c>
      <c r="IT139" s="36">
        <f t="shared" si="157"/>
        <v>2.7962641910407697E-2</v>
      </c>
      <c r="IU139" s="36">
        <f t="shared" si="158"/>
        <v>0.10660058162295173</v>
      </c>
      <c r="IV139" s="36">
        <f t="shared" si="159"/>
        <v>0</v>
      </c>
      <c r="IW139" s="36">
        <f t="shared" si="160"/>
        <v>0.48478832280073819</v>
      </c>
      <c r="IX139" s="36">
        <f t="shared" si="161"/>
        <v>8.5411889715340306E-2</v>
      </c>
      <c r="IY139" s="36"/>
      <c r="IZ139" s="36">
        <f t="shared" si="162"/>
        <v>0</v>
      </c>
      <c r="JA139" s="36">
        <f t="shared" si="162"/>
        <v>0.4018371455735138</v>
      </c>
      <c r="JB139" s="36">
        <f t="shared" si="162"/>
        <v>0.5981628544264862</v>
      </c>
      <c r="JN139" s="43">
        <f t="shared" si="151"/>
        <v>715.6954730898583</v>
      </c>
      <c r="JO139" s="1" t="str">
        <f t="shared" si="152"/>
        <v>Medium</v>
      </c>
    </row>
    <row r="140" spans="1:275" x14ac:dyDescent="0.2">
      <c r="A140" s="14" t="s">
        <v>885</v>
      </c>
      <c r="B140" s="14" t="s">
        <v>886</v>
      </c>
      <c r="C140" s="76" t="s">
        <v>1420</v>
      </c>
      <c r="D140" s="24" t="s">
        <v>655</v>
      </c>
      <c r="E140">
        <v>2</v>
      </c>
      <c r="F140" s="46">
        <v>0.60010744023636853</v>
      </c>
      <c r="G140" s="46">
        <v>0.27972065538544183</v>
      </c>
      <c r="H140" s="46">
        <v>0.22</v>
      </c>
      <c r="I140">
        <v>41.3</v>
      </c>
      <c r="J140">
        <v>11.1</v>
      </c>
      <c r="K140" s="14">
        <v>20090</v>
      </c>
      <c r="L140" s="14" t="s">
        <v>605</v>
      </c>
      <c r="M140" s="35">
        <v>12318.617714285596</v>
      </c>
      <c r="N140" s="15">
        <v>33000</v>
      </c>
      <c r="O140" s="15">
        <v>19</v>
      </c>
      <c r="P140" s="15">
        <v>132</v>
      </c>
      <c r="Q140" s="15">
        <v>422</v>
      </c>
      <c r="R140" s="15">
        <v>40</v>
      </c>
      <c r="S140" s="15">
        <v>100</v>
      </c>
      <c r="T140" s="32">
        <v>0</v>
      </c>
      <c r="U140" s="15">
        <v>35109</v>
      </c>
      <c r="V140" s="15"/>
      <c r="W140" s="15">
        <v>0</v>
      </c>
      <c r="X140" s="15">
        <v>0</v>
      </c>
      <c r="Y140" s="15">
        <v>0</v>
      </c>
      <c r="Z140" s="15">
        <v>0</v>
      </c>
      <c r="AA140" s="15"/>
      <c r="AB140" s="15"/>
      <c r="AC140" s="15">
        <v>0</v>
      </c>
      <c r="AD140" s="15">
        <v>0</v>
      </c>
      <c r="AE140" s="15">
        <v>35109</v>
      </c>
      <c r="AF140" s="15">
        <v>4100</v>
      </c>
      <c r="AG140" s="15"/>
      <c r="AH140" s="15">
        <v>0</v>
      </c>
      <c r="AI140" s="15">
        <v>0</v>
      </c>
      <c r="AJ140" s="15">
        <v>0</v>
      </c>
      <c r="AK140" s="15">
        <v>0</v>
      </c>
      <c r="AL140" s="15"/>
      <c r="AM140" s="15"/>
      <c r="AN140" s="15">
        <v>0</v>
      </c>
      <c r="AO140" s="15">
        <v>0</v>
      </c>
      <c r="AP140" s="15">
        <v>4100</v>
      </c>
      <c r="AQ140" s="15">
        <v>14171</v>
      </c>
      <c r="AR140" s="15"/>
      <c r="AS140" s="15">
        <v>0</v>
      </c>
      <c r="AT140" s="15">
        <v>0</v>
      </c>
      <c r="AU140" s="15">
        <v>0</v>
      </c>
      <c r="AV140" s="15">
        <v>0</v>
      </c>
      <c r="AW140" s="15"/>
      <c r="AX140" s="15"/>
      <c r="AY140" s="15">
        <v>0</v>
      </c>
      <c r="AZ140" s="15">
        <v>0</v>
      </c>
      <c r="BA140" s="15">
        <v>14171</v>
      </c>
      <c r="BB140" s="15">
        <v>0</v>
      </c>
      <c r="BC140" s="15"/>
      <c r="BD140" s="15">
        <v>0</v>
      </c>
      <c r="BE140" s="15">
        <v>0</v>
      </c>
      <c r="BF140" s="15">
        <v>0</v>
      </c>
      <c r="BG140" s="15">
        <v>0</v>
      </c>
      <c r="BH140" s="15"/>
      <c r="BI140" s="15"/>
      <c r="BJ140" s="15">
        <v>0</v>
      </c>
      <c r="BK140" s="15">
        <v>0</v>
      </c>
      <c r="BL140" s="15">
        <v>0</v>
      </c>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v>37248</v>
      </c>
      <c r="CJ140" s="15"/>
      <c r="CK140" s="15">
        <v>0</v>
      </c>
      <c r="CL140" s="15">
        <v>0</v>
      </c>
      <c r="CM140" s="15">
        <v>0</v>
      </c>
      <c r="CN140" s="15"/>
      <c r="CO140" s="15"/>
      <c r="CP140" s="15">
        <v>36905</v>
      </c>
      <c r="CQ140" s="15">
        <v>0</v>
      </c>
      <c r="CR140" s="15">
        <v>0</v>
      </c>
      <c r="CS140" s="15">
        <v>74153</v>
      </c>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v>5609</v>
      </c>
      <c r="DQ140" s="15"/>
      <c r="DR140" s="15">
        <v>0</v>
      </c>
      <c r="DS140" s="15">
        <v>0</v>
      </c>
      <c r="DT140" s="15">
        <v>0</v>
      </c>
      <c r="DU140" s="15"/>
      <c r="DV140" s="15"/>
      <c r="DW140" s="15">
        <v>0</v>
      </c>
      <c r="DX140" s="15">
        <v>0</v>
      </c>
      <c r="DY140" s="15">
        <v>0</v>
      </c>
      <c r="DZ140" s="15">
        <v>5609</v>
      </c>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v>0</v>
      </c>
      <c r="FF140" s="15"/>
      <c r="FG140" s="15">
        <v>0</v>
      </c>
      <c r="FH140" s="15">
        <v>0</v>
      </c>
      <c r="FI140" s="15">
        <v>0</v>
      </c>
      <c r="FJ140" s="15">
        <v>0</v>
      </c>
      <c r="FK140" s="15"/>
      <c r="FL140" s="15"/>
      <c r="FM140" s="15">
        <v>0</v>
      </c>
      <c r="FN140" s="15">
        <v>0</v>
      </c>
      <c r="FO140" s="15">
        <v>0</v>
      </c>
      <c r="FP140" s="15">
        <v>49280</v>
      </c>
      <c r="FQ140" s="15">
        <v>83862</v>
      </c>
      <c r="FR140" s="15">
        <v>133142</v>
      </c>
      <c r="FS140" s="14" t="s">
        <v>1284</v>
      </c>
      <c r="FT140" s="14"/>
      <c r="FU140" s="14" t="s">
        <v>1277</v>
      </c>
      <c r="FV140" s="14" t="s">
        <v>1287</v>
      </c>
      <c r="FW140" s="1" t="s">
        <v>1279</v>
      </c>
      <c r="FX140" s="14"/>
      <c r="FY140" s="14"/>
      <c r="GA140" s="15">
        <v>2073</v>
      </c>
      <c r="GB140" s="15">
        <v>2592</v>
      </c>
      <c r="GC140" s="15">
        <v>221</v>
      </c>
      <c r="GD140" s="15">
        <v>231</v>
      </c>
      <c r="GE140" s="15">
        <v>43263</v>
      </c>
      <c r="GF140" s="15">
        <v>2682</v>
      </c>
      <c r="GG140" s="15">
        <v>13803</v>
      </c>
      <c r="GH140" s="15">
        <v>173</v>
      </c>
      <c r="GI140" s="15"/>
      <c r="GJ140" s="15">
        <v>0</v>
      </c>
      <c r="GK140" s="15">
        <v>97</v>
      </c>
      <c r="GL140" s="15">
        <v>442</v>
      </c>
      <c r="GM140" s="15">
        <v>16247</v>
      </c>
      <c r="GN140" s="15"/>
      <c r="GO140" s="15"/>
      <c r="GP140" s="16">
        <v>7</v>
      </c>
      <c r="GQ140" s="16">
        <v>3.16</v>
      </c>
      <c r="GR140" s="17"/>
      <c r="GS140" s="17"/>
      <c r="GT140" s="18">
        <v>15</v>
      </c>
      <c r="GU140" s="18">
        <v>11.43</v>
      </c>
      <c r="GV140" s="16">
        <v>14.59</v>
      </c>
      <c r="GW140" s="16">
        <v>8</v>
      </c>
      <c r="GX140" s="15">
        <v>10376</v>
      </c>
      <c r="GY140" s="14" t="s">
        <v>1172</v>
      </c>
      <c r="GZ140" s="15">
        <v>14481</v>
      </c>
      <c r="HA140" s="15">
        <v>38628</v>
      </c>
      <c r="HB140" s="15"/>
      <c r="HC140" s="15">
        <v>7324</v>
      </c>
      <c r="HD140" s="15"/>
      <c r="HE140" s="15">
        <v>1025</v>
      </c>
      <c r="HF140" s="15">
        <v>61458</v>
      </c>
      <c r="HG140" s="15"/>
      <c r="HH140" s="15"/>
      <c r="HI140" s="15">
        <v>135</v>
      </c>
      <c r="HJ140" s="15">
        <v>102</v>
      </c>
      <c r="HK140" s="15">
        <v>162</v>
      </c>
      <c r="HL140" s="15">
        <v>66</v>
      </c>
      <c r="HM140" s="15"/>
      <c r="HN140" s="15"/>
      <c r="HO140" s="15"/>
      <c r="HP140" s="15"/>
      <c r="HQ140" s="15"/>
      <c r="HR140" s="15"/>
      <c r="HS140" s="15"/>
      <c r="HT140" s="15"/>
      <c r="HU140" s="15"/>
      <c r="HV140" s="15"/>
      <c r="HW140" s="15"/>
      <c r="HX140" s="15"/>
      <c r="HY140" s="15"/>
      <c r="HZ140" s="15">
        <v>278</v>
      </c>
      <c r="IA140" s="15">
        <v>6667</v>
      </c>
      <c r="IB140" s="15">
        <v>2</v>
      </c>
      <c r="IC140" s="15">
        <v>7</v>
      </c>
      <c r="ID140" s="15">
        <v>50</v>
      </c>
      <c r="IE140" s="14">
        <v>56</v>
      </c>
      <c r="IF140" s="14">
        <v>48</v>
      </c>
      <c r="IG140" s="14">
        <v>48</v>
      </c>
      <c r="IH140" s="14">
        <v>0</v>
      </c>
      <c r="II140" s="14">
        <v>0</v>
      </c>
      <c r="IJ140" s="14">
        <v>0</v>
      </c>
      <c r="IK140" s="14">
        <v>0</v>
      </c>
      <c r="IL140" s="14"/>
      <c r="IM140" s="14"/>
      <c r="IN140" s="14"/>
      <c r="IO140" s="14"/>
      <c r="IP140" s="14"/>
      <c r="IQ140" s="20">
        <v>300000</v>
      </c>
      <c r="IR140" s="20">
        <v>33</v>
      </c>
      <c r="IS140" s="36">
        <f t="shared" si="156"/>
        <v>0.26369590362169715</v>
      </c>
      <c r="IT140" s="36">
        <f t="shared" si="157"/>
        <v>3.0794189662165208E-2</v>
      </c>
      <c r="IU140" s="36">
        <f t="shared" si="158"/>
        <v>0.10643523456159588</v>
      </c>
      <c r="IV140" s="36">
        <f t="shared" si="159"/>
        <v>0</v>
      </c>
      <c r="IW140" s="36">
        <f t="shared" si="160"/>
        <v>0.55694671854110644</v>
      </c>
      <c r="IX140" s="36">
        <f t="shared" si="161"/>
        <v>4.2127953613435278E-2</v>
      </c>
      <c r="IY140" s="36"/>
      <c r="IZ140" s="36">
        <f t="shared" si="162"/>
        <v>0</v>
      </c>
      <c r="JA140" s="36">
        <f t="shared" si="162"/>
        <v>0.37013113818329302</v>
      </c>
      <c r="JB140" s="36">
        <f t="shared" si="162"/>
        <v>0.62986886181670698</v>
      </c>
      <c r="JN140" s="43">
        <f t="shared" si="151"/>
        <v>844.31924018407096</v>
      </c>
      <c r="JO140" s="1" t="str">
        <f t="shared" si="152"/>
        <v>Medium</v>
      </c>
    </row>
    <row r="141" spans="1:275" x14ac:dyDescent="0.2">
      <c r="A141" s="14" t="s">
        <v>885</v>
      </c>
      <c r="B141" s="14" t="s">
        <v>886</v>
      </c>
      <c r="C141" s="76" t="s">
        <v>1420</v>
      </c>
      <c r="D141" s="24" t="s">
        <v>655</v>
      </c>
      <c r="E141">
        <v>2</v>
      </c>
      <c r="F141" s="46">
        <v>0.60010744023636853</v>
      </c>
      <c r="G141" s="46">
        <v>0.27972065538544183</v>
      </c>
      <c r="H141" s="46">
        <v>0.22</v>
      </c>
      <c r="I141">
        <v>41.3</v>
      </c>
      <c r="J141">
        <v>11.1</v>
      </c>
      <c r="K141" s="14">
        <v>20100</v>
      </c>
      <c r="L141" s="14" t="s">
        <v>606</v>
      </c>
      <c r="M141" s="35">
        <v>11081.973142857087</v>
      </c>
      <c r="N141" s="15">
        <v>33000</v>
      </c>
      <c r="O141" s="15">
        <v>19</v>
      </c>
      <c r="P141" s="15">
        <v>132</v>
      </c>
      <c r="Q141" s="15">
        <v>422</v>
      </c>
      <c r="R141" s="15">
        <v>40</v>
      </c>
      <c r="S141" s="15">
        <v>100</v>
      </c>
      <c r="T141" s="32">
        <v>0</v>
      </c>
      <c r="U141" s="15">
        <v>34007</v>
      </c>
      <c r="V141" s="15"/>
      <c r="W141" s="15">
        <v>0</v>
      </c>
      <c r="X141" s="15">
        <v>0</v>
      </c>
      <c r="Y141" s="15">
        <v>0</v>
      </c>
      <c r="Z141" s="15">
        <v>0</v>
      </c>
      <c r="AA141" s="15"/>
      <c r="AB141" s="15"/>
      <c r="AC141" s="15">
        <v>0</v>
      </c>
      <c r="AD141" s="15">
        <v>0</v>
      </c>
      <c r="AE141" s="15">
        <v>34007</v>
      </c>
      <c r="AF141" s="15">
        <v>0</v>
      </c>
      <c r="AG141" s="15"/>
      <c r="AH141" s="15">
        <v>0</v>
      </c>
      <c r="AI141" s="15">
        <v>0</v>
      </c>
      <c r="AJ141" s="15">
        <v>0</v>
      </c>
      <c r="AK141" s="15">
        <v>0</v>
      </c>
      <c r="AL141" s="15"/>
      <c r="AM141" s="15"/>
      <c r="AN141" s="15">
        <v>0</v>
      </c>
      <c r="AO141" s="15">
        <v>0</v>
      </c>
      <c r="AP141" s="15">
        <v>0</v>
      </c>
      <c r="AQ141" s="15">
        <v>9458</v>
      </c>
      <c r="AR141" s="15"/>
      <c r="AS141" s="15">
        <v>0</v>
      </c>
      <c r="AT141" s="15">
        <v>0</v>
      </c>
      <c r="AU141" s="15">
        <v>0</v>
      </c>
      <c r="AV141" s="15">
        <v>0</v>
      </c>
      <c r="AW141" s="15"/>
      <c r="AX141" s="15"/>
      <c r="AY141" s="15">
        <v>0</v>
      </c>
      <c r="AZ141" s="15">
        <v>0</v>
      </c>
      <c r="BA141" s="15">
        <v>9458</v>
      </c>
      <c r="BB141" s="15">
        <v>0</v>
      </c>
      <c r="BC141" s="15"/>
      <c r="BD141" s="15">
        <v>0</v>
      </c>
      <c r="BE141" s="15">
        <v>0</v>
      </c>
      <c r="BF141" s="15">
        <v>0</v>
      </c>
      <c r="BG141" s="15">
        <v>0</v>
      </c>
      <c r="BH141" s="15"/>
      <c r="BI141" s="15"/>
      <c r="BJ141" s="15">
        <v>0</v>
      </c>
      <c r="BK141" s="15">
        <v>0</v>
      </c>
      <c r="BL141" s="15">
        <v>0</v>
      </c>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v>40625</v>
      </c>
      <c r="CJ141" s="15"/>
      <c r="CK141" s="15">
        <v>0</v>
      </c>
      <c r="CL141" s="15">
        <v>0</v>
      </c>
      <c r="CM141" s="15">
        <v>0</v>
      </c>
      <c r="CN141" s="15"/>
      <c r="CO141" s="15"/>
      <c r="CP141" s="15">
        <v>0</v>
      </c>
      <c r="CQ141" s="15">
        <v>0</v>
      </c>
      <c r="CR141" s="15">
        <v>0</v>
      </c>
      <c r="CS141" s="15">
        <v>40625</v>
      </c>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v>4722</v>
      </c>
      <c r="DQ141" s="15"/>
      <c r="DR141" s="15">
        <v>0</v>
      </c>
      <c r="DS141" s="15">
        <v>0</v>
      </c>
      <c r="DT141" s="15">
        <v>0</v>
      </c>
      <c r="DU141" s="15"/>
      <c r="DV141" s="15"/>
      <c r="DW141" s="15">
        <v>0</v>
      </c>
      <c r="DX141" s="15">
        <v>0</v>
      </c>
      <c r="DY141" s="15">
        <v>0</v>
      </c>
      <c r="DZ141" s="15">
        <v>4722</v>
      </c>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v>0</v>
      </c>
      <c r="FF141" s="15"/>
      <c r="FG141" s="15">
        <v>0</v>
      </c>
      <c r="FH141" s="15">
        <v>0</v>
      </c>
      <c r="FI141" s="15">
        <v>0</v>
      </c>
      <c r="FJ141" s="15">
        <v>0</v>
      </c>
      <c r="FK141" s="15"/>
      <c r="FL141" s="15"/>
      <c r="FM141" s="15">
        <v>0</v>
      </c>
      <c r="FN141" s="15">
        <v>0</v>
      </c>
      <c r="FO141" s="15">
        <v>0</v>
      </c>
      <c r="FP141" s="15">
        <v>43465</v>
      </c>
      <c r="FQ141" s="15">
        <v>45347</v>
      </c>
      <c r="FR141" s="15">
        <v>88812</v>
      </c>
      <c r="FS141" s="14" t="s">
        <v>1284</v>
      </c>
      <c r="FT141" s="14"/>
      <c r="FU141" s="14" t="s">
        <v>1277</v>
      </c>
      <c r="FV141" s="14" t="s">
        <v>1287</v>
      </c>
      <c r="FW141" s="1" t="s">
        <v>1279</v>
      </c>
      <c r="FX141" s="14"/>
      <c r="FY141" s="14"/>
      <c r="GA141" s="15">
        <v>1046</v>
      </c>
      <c r="GB141" s="15">
        <v>1272</v>
      </c>
      <c r="GC141" s="15">
        <v>129</v>
      </c>
      <c r="GD141" s="15">
        <v>131</v>
      </c>
      <c r="GE141" s="15">
        <v>44309</v>
      </c>
      <c r="GF141" s="15">
        <v>5</v>
      </c>
      <c r="GG141" s="15">
        <v>23807</v>
      </c>
      <c r="GH141" s="15">
        <v>178</v>
      </c>
      <c r="GI141" s="15">
        <v>23</v>
      </c>
      <c r="GJ141" s="15">
        <v>0</v>
      </c>
      <c r="GK141" s="15">
        <v>125</v>
      </c>
      <c r="GL141" s="15">
        <v>418</v>
      </c>
      <c r="GM141" s="15">
        <v>16943</v>
      </c>
      <c r="GN141" s="15"/>
      <c r="GO141" s="15"/>
      <c r="GP141" s="16">
        <v>7</v>
      </c>
      <c r="GQ141" s="16">
        <v>3.16</v>
      </c>
      <c r="GR141" s="17"/>
      <c r="GS141" s="17"/>
      <c r="GT141" s="18">
        <v>15</v>
      </c>
      <c r="GU141" s="18">
        <v>11.43</v>
      </c>
      <c r="GV141" s="16">
        <v>14.59</v>
      </c>
      <c r="GW141" s="16">
        <v>4</v>
      </c>
      <c r="GX141" s="15">
        <v>7928</v>
      </c>
      <c r="GY141" s="14" t="s">
        <v>1172</v>
      </c>
      <c r="GZ141" s="15">
        <v>12816</v>
      </c>
      <c r="HA141" s="15">
        <v>39209</v>
      </c>
      <c r="HB141" s="15"/>
      <c r="HC141" s="15">
        <v>9489</v>
      </c>
      <c r="HD141" s="15"/>
      <c r="HE141" s="15">
        <v>961</v>
      </c>
      <c r="HF141" s="15">
        <v>62475</v>
      </c>
      <c r="HG141" s="15"/>
      <c r="HH141" s="15"/>
      <c r="HI141" s="15">
        <v>194</v>
      </c>
      <c r="HJ141" s="15">
        <v>165</v>
      </c>
      <c r="HK141" s="15">
        <v>151</v>
      </c>
      <c r="HL141" s="15">
        <v>46</v>
      </c>
      <c r="HM141" s="15"/>
      <c r="HN141" s="15"/>
      <c r="HO141" s="15"/>
      <c r="HP141" s="15"/>
      <c r="HQ141" s="15"/>
      <c r="HR141" s="15"/>
      <c r="HS141" s="15"/>
      <c r="HT141" s="15"/>
      <c r="HU141" s="15"/>
      <c r="HV141" s="15"/>
      <c r="HW141" s="15"/>
      <c r="HX141" s="15"/>
      <c r="HY141" s="15"/>
      <c r="HZ141" s="15">
        <v>221</v>
      </c>
      <c r="IA141" s="15">
        <v>5951</v>
      </c>
      <c r="IB141" s="15">
        <v>0</v>
      </c>
      <c r="IC141" s="15">
        <v>7</v>
      </c>
      <c r="ID141" s="15">
        <v>0</v>
      </c>
      <c r="IE141" s="14">
        <v>56</v>
      </c>
      <c r="IF141" s="14">
        <v>44</v>
      </c>
      <c r="IG141" s="14">
        <v>44</v>
      </c>
      <c r="IH141" s="14">
        <v>0</v>
      </c>
      <c r="II141" s="14">
        <v>0</v>
      </c>
      <c r="IJ141" s="14">
        <v>0</v>
      </c>
      <c r="IK141" s="14">
        <v>0</v>
      </c>
      <c r="IL141" s="14"/>
      <c r="IM141" s="14"/>
      <c r="IN141" s="14"/>
      <c r="IO141" s="14"/>
      <c r="IP141" s="14"/>
      <c r="IQ141" s="15">
        <v>300000</v>
      </c>
      <c r="IR141" s="15">
        <v>26</v>
      </c>
      <c r="IS141" s="36">
        <f t="shared" si="156"/>
        <v>0.38290996712156017</v>
      </c>
      <c r="IT141" s="36">
        <f t="shared" si="157"/>
        <v>0</v>
      </c>
      <c r="IU141" s="36">
        <f t="shared" si="158"/>
        <v>0.10649461784443544</v>
      </c>
      <c r="IV141" s="36">
        <f t="shared" si="159"/>
        <v>0</v>
      </c>
      <c r="IW141" s="36">
        <f t="shared" si="160"/>
        <v>0.45742692428951043</v>
      </c>
      <c r="IX141" s="36">
        <f t="shared" si="161"/>
        <v>5.3168490744493986E-2</v>
      </c>
      <c r="IY141" s="36"/>
      <c r="IZ141" s="36">
        <f t="shared" si="162"/>
        <v>0</v>
      </c>
      <c r="JA141" s="36">
        <f t="shared" si="162"/>
        <v>0.48940458496599559</v>
      </c>
      <c r="JB141" s="36">
        <f t="shared" si="162"/>
        <v>0.51059541503400441</v>
      </c>
      <c r="JN141" s="43">
        <f t="shared" si="151"/>
        <v>759.55950259472831</v>
      </c>
      <c r="JO141" s="1" t="str">
        <f t="shared" si="152"/>
        <v>Medium</v>
      </c>
    </row>
    <row r="142" spans="1:275" x14ac:dyDescent="0.2">
      <c r="A142" s="1" t="s">
        <v>885</v>
      </c>
      <c r="B142" s="1" t="s">
        <v>886</v>
      </c>
      <c r="C142" s="76" t="s">
        <v>1420</v>
      </c>
      <c r="D142" s="24" t="s">
        <v>655</v>
      </c>
      <c r="E142">
        <v>2</v>
      </c>
      <c r="F142" s="46">
        <v>0.60010744023636853</v>
      </c>
      <c r="G142" s="46">
        <v>0.27972065538544183</v>
      </c>
      <c r="H142" s="46">
        <v>0.22</v>
      </c>
      <c r="I142">
        <v>41.3</v>
      </c>
      <c r="J142">
        <v>11.1</v>
      </c>
      <c r="K142" s="1">
        <v>20110</v>
      </c>
      <c r="L142" s="1" t="s">
        <v>607</v>
      </c>
      <c r="M142" s="3">
        <v>11445.689904761788</v>
      </c>
      <c r="N142" s="1">
        <v>33000</v>
      </c>
      <c r="O142" s="1">
        <v>19</v>
      </c>
      <c r="P142" s="1">
        <v>107</v>
      </c>
      <c r="Q142" s="1">
        <v>600</v>
      </c>
      <c r="R142" s="1">
        <v>52</v>
      </c>
      <c r="S142" s="1">
        <v>106</v>
      </c>
      <c r="T142" s="33">
        <v>0</v>
      </c>
      <c r="U142" s="1">
        <v>30173</v>
      </c>
      <c r="W142" s="1">
        <v>0</v>
      </c>
      <c r="X142" s="1">
        <v>0</v>
      </c>
      <c r="Y142" s="1">
        <v>0</v>
      </c>
      <c r="Z142" s="1">
        <v>0</v>
      </c>
      <c r="AC142" s="1">
        <v>0</v>
      </c>
      <c r="AD142" s="1">
        <v>0</v>
      </c>
      <c r="AE142" s="1">
        <v>30173</v>
      </c>
      <c r="AF142" s="1">
        <v>1217</v>
      </c>
      <c r="AH142" s="1">
        <v>0</v>
      </c>
      <c r="AI142" s="1">
        <v>0</v>
      </c>
      <c r="AJ142" s="1">
        <v>0</v>
      </c>
      <c r="AK142" s="1">
        <v>0</v>
      </c>
      <c r="AN142" s="1">
        <v>0</v>
      </c>
      <c r="AO142" s="1">
        <v>0</v>
      </c>
      <c r="AP142" s="1">
        <v>1217</v>
      </c>
      <c r="AQ142" s="1">
        <v>9813</v>
      </c>
      <c r="AS142" s="1">
        <v>0</v>
      </c>
      <c r="AT142" s="1">
        <v>0</v>
      </c>
      <c r="AU142" s="1">
        <v>0</v>
      </c>
      <c r="AV142" s="1">
        <v>0</v>
      </c>
      <c r="AY142" s="1">
        <v>0</v>
      </c>
      <c r="AZ142" s="1">
        <v>0</v>
      </c>
      <c r="BA142" s="1">
        <v>9813</v>
      </c>
      <c r="BB142" s="1">
        <v>0</v>
      </c>
      <c r="BD142" s="1">
        <v>0</v>
      </c>
      <c r="BE142" s="1">
        <v>0</v>
      </c>
      <c r="BF142" s="1">
        <v>0</v>
      </c>
      <c r="BG142" s="1">
        <v>0</v>
      </c>
      <c r="BJ142" s="1">
        <v>0</v>
      </c>
      <c r="BK142" s="1">
        <v>0</v>
      </c>
      <c r="BL142" s="1">
        <v>0</v>
      </c>
      <c r="CI142" s="1">
        <v>36730</v>
      </c>
      <c r="CK142" s="1">
        <v>0</v>
      </c>
      <c r="CL142" s="1">
        <v>0</v>
      </c>
      <c r="CM142" s="1">
        <v>0</v>
      </c>
      <c r="CP142" s="1">
        <v>0</v>
      </c>
      <c r="CQ142" s="1">
        <v>0</v>
      </c>
      <c r="CR142" s="1">
        <v>0</v>
      </c>
      <c r="CS142" s="1">
        <v>36730</v>
      </c>
      <c r="DP142" s="1">
        <v>5828</v>
      </c>
      <c r="DR142" s="1">
        <v>0</v>
      </c>
      <c r="DS142" s="1">
        <v>0</v>
      </c>
      <c r="DT142" s="1">
        <v>0</v>
      </c>
      <c r="DW142" s="1">
        <v>0</v>
      </c>
      <c r="DX142" s="1">
        <v>0</v>
      </c>
      <c r="DY142" s="1">
        <v>0</v>
      </c>
      <c r="DZ142" s="1">
        <v>5828</v>
      </c>
      <c r="FE142" s="1">
        <v>0</v>
      </c>
      <c r="FG142" s="1">
        <v>0</v>
      </c>
      <c r="FH142" s="1">
        <v>0</v>
      </c>
      <c r="FI142" s="1">
        <v>0</v>
      </c>
      <c r="FJ142" s="1">
        <v>0</v>
      </c>
      <c r="FM142" s="1">
        <v>0</v>
      </c>
      <c r="FN142" s="1">
        <v>0</v>
      </c>
      <c r="FO142" s="1">
        <v>0</v>
      </c>
      <c r="FP142" s="15">
        <f>AE142+BA142</f>
        <v>39986</v>
      </c>
      <c r="FQ142" s="15">
        <f>AP142+BL142+CS142+DZ142+FD142</f>
        <v>43775</v>
      </c>
      <c r="FR142" s="15">
        <f>AE142+AP142+BA142+BL142+CS142+DZ142+FD142+FO142</f>
        <v>83761</v>
      </c>
      <c r="FS142" s="1" t="s">
        <v>1284</v>
      </c>
      <c r="FU142" s="1" t="s">
        <v>1277</v>
      </c>
      <c r="FV142" s="1" t="s">
        <v>1008</v>
      </c>
      <c r="FW142" s="1" t="s">
        <v>1279</v>
      </c>
      <c r="FX142" s="14"/>
      <c r="FY142" s="14"/>
      <c r="GA142" s="1">
        <v>856</v>
      </c>
      <c r="GB142" s="1">
        <v>1077</v>
      </c>
      <c r="GC142" s="1">
        <v>143</v>
      </c>
      <c r="GD142" s="1">
        <v>145</v>
      </c>
      <c r="GE142" s="1">
        <v>41692</v>
      </c>
      <c r="GF142" s="1">
        <v>8</v>
      </c>
      <c r="GG142" s="1">
        <v>23647</v>
      </c>
      <c r="GH142" s="1">
        <v>154</v>
      </c>
      <c r="GI142" s="1">
        <v>22</v>
      </c>
      <c r="GJ142" s="1">
        <v>0</v>
      </c>
      <c r="GK142" s="1">
        <v>159</v>
      </c>
      <c r="GL142" s="1">
        <v>315</v>
      </c>
      <c r="GM142" s="1">
        <v>15759</v>
      </c>
      <c r="GP142" s="1">
        <v>8</v>
      </c>
      <c r="GQ142" s="1">
        <v>3.1</v>
      </c>
      <c r="GR142" s="5"/>
      <c r="GS142" s="5"/>
      <c r="GT142" s="4">
        <v>14</v>
      </c>
      <c r="GU142" s="4">
        <v>10.94</v>
      </c>
      <c r="GV142" s="1">
        <f>GQ142+GU142</f>
        <v>14.04</v>
      </c>
      <c r="GW142" s="1">
        <v>5</v>
      </c>
      <c r="GX142" s="1">
        <v>7977</v>
      </c>
      <c r="GY142" s="10" t="s">
        <v>1172</v>
      </c>
      <c r="GZ142" s="1">
        <v>13894</v>
      </c>
      <c r="HA142" s="1">
        <v>42134</v>
      </c>
      <c r="HC142" s="1">
        <v>8583</v>
      </c>
      <c r="HE142" s="1">
        <v>237</v>
      </c>
      <c r="HF142" s="1">
        <v>64848</v>
      </c>
      <c r="HI142" s="1">
        <v>155</v>
      </c>
      <c r="HJ142" s="1">
        <v>141</v>
      </c>
      <c r="HK142" s="1">
        <v>209</v>
      </c>
      <c r="HL142" s="1">
        <v>84</v>
      </c>
      <c r="HZ142" s="1">
        <v>215</v>
      </c>
      <c r="IA142" s="1">
        <v>5961</v>
      </c>
      <c r="IB142" s="1">
        <v>0</v>
      </c>
      <c r="IC142" s="1">
        <v>0</v>
      </c>
      <c r="ID142" s="1">
        <v>0</v>
      </c>
      <c r="IE142" s="1">
        <v>56</v>
      </c>
      <c r="IF142" s="1">
        <v>52</v>
      </c>
      <c r="IG142" s="1">
        <v>52</v>
      </c>
      <c r="IH142" s="1">
        <v>0</v>
      </c>
      <c r="II142" s="1">
        <v>0</v>
      </c>
      <c r="IJ142" s="1">
        <v>0</v>
      </c>
      <c r="IK142" s="1">
        <v>0</v>
      </c>
      <c r="IQ142" s="1">
        <v>375000</v>
      </c>
      <c r="IR142" s="1">
        <v>6</v>
      </c>
      <c r="IS142" s="36">
        <f t="shared" si="156"/>
        <v>0.36022731342749015</v>
      </c>
      <c r="IT142" s="36">
        <f t="shared" si="157"/>
        <v>1.4529434939888492E-2</v>
      </c>
      <c r="IU142" s="36">
        <f t="shared" si="158"/>
        <v>0.11715476176263416</v>
      </c>
      <c r="IV142" s="36">
        <f t="shared" si="159"/>
        <v>0</v>
      </c>
      <c r="IW142" s="36">
        <f t="shared" si="160"/>
        <v>0.43850956889244397</v>
      </c>
      <c r="IX142" s="36">
        <f t="shared" si="161"/>
        <v>6.9578920977543243E-2</v>
      </c>
      <c r="IY142" s="36"/>
      <c r="IZ142" s="36">
        <f t="shared" si="162"/>
        <v>0</v>
      </c>
      <c r="JA142" s="36">
        <f t="shared" si="162"/>
        <v>0.47738207519012427</v>
      </c>
      <c r="JB142" s="36">
        <f t="shared" si="162"/>
        <v>0.52261792480987568</v>
      </c>
      <c r="JN142" s="43">
        <f t="shared" si="151"/>
        <v>815.22007868673711</v>
      </c>
      <c r="JO142" s="1" t="str">
        <f t="shared" si="152"/>
        <v>Medium</v>
      </c>
    </row>
    <row r="143" spans="1:275" x14ac:dyDescent="0.2">
      <c r="A143" s="1" t="s">
        <v>885</v>
      </c>
      <c r="B143" s="1" t="s">
        <v>886</v>
      </c>
      <c r="C143" s="76" t="s">
        <v>1420</v>
      </c>
      <c r="D143" s="24" t="s">
        <v>655</v>
      </c>
      <c r="E143">
        <v>2</v>
      </c>
      <c r="F143" s="46">
        <v>0.60010744023636853</v>
      </c>
      <c r="G143" s="46">
        <v>0.27972065538544183</v>
      </c>
      <c r="H143" s="46">
        <v>0.22</v>
      </c>
      <c r="I143">
        <v>41.3</v>
      </c>
      <c r="J143">
        <v>11.1</v>
      </c>
      <c r="K143" s="1">
        <v>20120</v>
      </c>
      <c r="L143" s="1" t="s">
        <v>608</v>
      </c>
      <c r="M143" s="3">
        <v>10613.927999999911</v>
      </c>
      <c r="N143" s="10">
        <v>33000</v>
      </c>
      <c r="O143" s="1">
        <v>19</v>
      </c>
      <c r="P143" s="1">
        <v>107</v>
      </c>
      <c r="Q143" s="1">
        <v>600</v>
      </c>
      <c r="R143" s="1">
        <v>52</v>
      </c>
      <c r="S143" s="1">
        <v>106</v>
      </c>
      <c r="T143" s="33">
        <v>0</v>
      </c>
      <c r="U143" s="1">
        <v>24875</v>
      </c>
      <c r="W143" s="1">
        <v>0</v>
      </c>
      <c r="X143" s="1">
        <v>0</v>
      </c>
      <c r="Y143" s="1">
        <v>0</v>
      </c>
      <c r="Z143" s="1">
        <v>0</v>
      </c>
      <c r="AC143" s="1">
        <v>0</v>
      </c>
      <c r="AD143" s="1">
        <v>2000</v>
      </c>
      <c r="AE143" s="1">
        <v>26875</v>
      </c>
      <c r="AF143" s="1">
        <v>3976</v>
      </c>
      <c r="AH143" s="1">
        <v>0</v>
      </c>
      <c r="AI143" s="1">
        <v>0</v>
      </c>
      <c r="AJ143" s="1">
        <v>0</v>
      </c>
      <c r="AK143" s="1">
        <v>0</v>
      </c>
      <c r="AN143" s="1">
        <v>0</v>
      </c>
      <c r="AO143" s="1">
        <v>0</v>
      </c>
      <c r="AP143" s="1">
        <v>3976</v>
      </c>
      <c r="AQ143" s="1">
        <v>9330</v>
      </c>
      <c r="AS143" s="1">
        <v>0</v>
      </c>
      <c r="AT143" s="1">
        <v>0</v>
      </c>
      <c r="AU143" s="1">
        <v>0</v>
      </c>
      <c r="AV143" s="1">
        <v>0</v>
      </c>
      <c r="AY143" s="1">
        <v>0</v>
      </c>
      <c r="AZ143" s="1">
        <v>0</v>
      </c>
      <c r="BA143" s="1">
        <v>9330</v>
      </c>
      <c r="BB143" s="1">
        <v>0</v>
      </c>
      <c r="BD143" s="1">
        <v>0</v>
      </c>
      <c r="BE143" s="1">
        <v>0</v>
      </c>
      <c r="BF143" s="1">
        <v>0</v>
      </c>
      <c r="BG143" s="1">
        <v>0</v>
      </c>
      <c r="BJ143" s="1">
        <v>0</v>
      </c>
      <c r="BK143" s="1">
        <v>0</v>
      </c>
      <c r="BL143" s="1">
        <v>0</v>
      </c>
      <c r="CI143" s="1">
        <v>11730</v>
      </c>
      <c r="CK143" s="1">
        <v>0</v>
      </c>
      <c r="CL143" s="1">
        <v>0</v>
      </c>
      <c r="CM143" s="1">
        <v>0</v>
      </c>
      <c r="CP143" s="1">
        <v>0</v>
      </c>
      <c r="CQ143" s="1">
        <v>0</v>
      </c>
      <c r="CR143" s="1">
        <v>0</v>
      </c>
      <c r="CS143" s="1">
        <v>11730</v>
      </c>
      <c r="DP143" s="1">
        <v>5182</v>
      </c>
      <c r="DR143" s="1">
        <v>0</v>
      </c>
      <c r="DS143" s="1">
        <v>0</v>
      </c>
      <c r="DT143" s="1">
        <v>0</v>
      </c>
      <c r="DW143" s="1">
        <v>0</v>
      </c>
      <c r="DX143" s="1">
        <v>0</v>
      </c>
      <c r="DY143" s="1">
        <v>0</v>
      </c>
      <c r="DZ143" s="1">
        <v>5182</v>
      </c>
      <c r="FE143" s="1">
        <v>0</v>
      </c>
      <c r="FG143" s="1">
        <v>0</v>
      </c>
      <c r="FH143" s="1">
        <v>0</v>
      </c>
      <c r="FI143" s="1">
        <v>0</v>
      </c>
      <c r="FJ143" s="1">
        <v>0</v>
      </c>
      <c r="FM143" s="1">
        <v>0</v>
      </c>
      <c r="FN143" s="1">
        <v>0</v>
      </c>
      <c r="FO143" s="1">
        <v>0</v>
      </c>
      <c r="FP143" s="15">
        <f>AE143+BA143</f>
        <v>36205</v>
      </c>
      <c r="FQ143" s="15">
        <f>AP143+BL143+CS143+DZ143+FD143</f>
        <v>20888</v>
      </c>
      <c r="FR143" s="15">
        <f>AE143+AP143+BA143+BL143+CS143+DZ143+FD143+FO143</f>
        <v>57093</v>
      </c>
      <c r="FS143" s="1" t="s">
        <v>1284</v>
      </c>
      <c r="FU143" s="1" t="s">
        <v>1277</v>
      </c>
      <c r="FV143" s="1" t="s">
        <v>1008</v>
      </c>
      <c r="FW143" s="1" t="s">
        <v>1279</v>
      </c>
      <c r="GA143" s="1">
        <v>1205</v>
      </c>
      <c r="GB143" s="1">
        <v>1489</v>
      </c>
      <c r="GC143" s="1">
        <v>190</v>
      </c>
      <c r="GD143" s="1">
        <v>192</v>
      </c>
      <c r="GE143" s="1">
        <v>43213</v>
      </c>
      <c r="GF143" s="1">
        <v>19</v>
      </c>
      <c r="GG143" s="1">
        <v>23654</v>
      </c>
      <c r="GH143" s="1">
        <v>162</v>
      </c>
      <c r="GI143" s="1">
        <v>15</v>
      </c>
      <c r="GJ143" s="1">
        <v>0</v>
      </c>
      <c r="GK143" s="1">
        <v>266</v>
      </c>
      <c r="GL143" s="1">
        <v>299</v>
      </c>
      <c r="GM143" s="1">
        <v>16017</v>
      </c>
      <c r="GP143" s="1">
        <v>8</v>
      </c>
      <c r="GQ143" s="1">
        <v>3.29</v>
      </c>
      <c r="GR143" s="5"/>
      <c r="GS143" s="5"/>
      <c r="GT143" s="4">
        <v>14</v>
      </c>
      <c r="GU143" s="4">
        <v>10.94</v>
      </c>
      <c r="GV143" s="1">
        <f>GQ143+GU143</f>
        <v>14.23</v>
      </c>
      <c r="GW143" s="1">
        <v>6</v>
      </c>
      <c r="GX143" s="1">
        <v>10055</v>
      </c>
      <c r="GY143" s="10" t="s">
        <v>1172</v>
      </c>
      <c r="GZ143" s="1">
        <v>14501</v>
      </c>
      <c r="HA143" s="1">
        <v>39834</v>
      </c>
      <c r="HC143" s="1">
        <v>7103</v>
      </c>
      <c r="HE143" s="1">
        <v>1026</v>
      </c>
      <c r="HF143" s="1">
        <v>62464</v>
      </c>
      <c r="HI143" s="1">
        <v>45</v>
      </c>
      <c r="HJ143" s="1">
        <v>34</v>
      </c>
      <c r="HK143" s="1">
        <v>401</v>
      </c>
      <c r="HL143" s="1">
        <v>98</v>
      </c>
      <c r="HZ143" s="1">
        <v>185</v>
      </c>
      <c r="IA143" s="1">
        <v>5069</v>
      </c>
      <c r="IB143" s="1">
        <v>0</v>
      </c>
      <c r="IC143" s="1">
        <v>0</v>
      </c>
      <c r="ID143" s="1">
        <v>0</v>
      </c>
      <c r="IE143" s="1">
        <v>56</v>
      </c>
      <c r="IF143" s="1">
        <v>52</v>
      </c>
      <c r="IG143" s="1">
        <v>52</v>
      </c>
      <c r="IH143" s="1">
        <v>0</v>
      </c>
      <c r="II143" s="1">
        <v>0</v>
      </c>
      <c r="IJ143" s="1">
        <v>0</v>
      </c>
      <c r="IK143" s="1">
        <v>0</v>
      </c>
      <c r="IQ143" s="1">
        <v>345000</v>
      </c>
      <c r="IR143" s="1">
        <v>53</v>
      </c>
      <c r="IS143" s="36">
        <f t="shared" si="156"/>
        <v>0.47072320599723261</v>
      </c>
      <c r="IT143" s="36">
        <f t="shared" si="157"/>
        <v>6.9640761564464998E-2</v>
      </c>
      <c r="IU143" s="36">
        <f t="shared" si="158"/>
        <v>0.16341758184015553</v>
      </c>
      <c r="IV143" s="36">
        <f t="shared" si="159"/>
        <v>0</v>
      </c>
      <c r="IW143" s="36">
        <f t="shared" si="160"/>
        <v>0.20545425884083862</v>
      </c>
      <c r="IX143" s="36">
        <f t="shared" si="161"/>
        <v>9.0764191757308252E-2</v>
      </c>
      <c r="IY143" s="36"/>
      <c r="IZ143" s="36">
        <f t="shared" si="162"/>
        <v>0</v>
      </c>
      <c r="JA143" s="36">
        <f t="shared" si="162"/>
        <v>0.63414078783738814</v>
      </c>
      <c r="JB143" s="36">
        <f t="shared" si="162"/>
        <v>0.36585921216261186</v>
      </c>
      <c r="JN143" s="43">
        <f t="shared" si="151"/>
        <v>745.88390723822283</v>
      </c>
      <c r="JO143" s="1" t="str">
        <f t="shared" si="152"/>
        <v>Medium</v>
      </c>
    </row>
    <row r="144" spans="1:275" x14ac:dyDescent="0.2">
      <c r="A144" s="1" t="s">
        <v>885</v>
      </c>
      <c r="B144" s="1" t="s">
        <v>886</v>
      </c>
      <c r="C144" s="76" t="s">
        <v>1420</v>
      </c>
      <c r="D144" s="24" t="s">
        <v>655</v>
      </c>
      <c r="E144">
        <v>2</v>
      </c>
      <c r="F144" s="46">
        <v>0.60010744023636853</v>
      </c>
      <c r="G144" s="46">
        <v>0.27972065538544183</v>
      </c>
      <c r="H144" s="46">
        <v>0.22</v>
      </c>
      <c r="I144">
        <v>41.3</v>
      </c>
      <c r="J144">
        <v>11.1</v>
      </c>
      <c r="K144" s="1">
        <v>20130</v>
      </c>
      <c r="L144" s="1" t="s">
        <v>609</v>
      </c>
      <c r="M144" s="3">
        <v>10661.991999999871</v>
      </c>
      <c r="N144" s="2">
        <v>33000</v>
      </c>
      <c r="O144" s="1">
        <v>20</v>
      </c>
      <c r="P144" s="1">
        <v>107</v>
      </c>
      <c r="Q144" s="1">
        <v>600</v>
      </c>
      <c r="R144" s="1">
        <v>52</v>
      </c>
      <c r="S144" s="1">
        <v>109</v>
      </c>
      <c r="T144" s="33"/>
      <c r="U144" s="3">
        <v>30513</v>
      </c>
      <c r="V144" s="3"/>
      <c r="W144" s="3">
        <v>0</v>
      </c>
      <c r="X144" s="3">
        <v>0</v>
      </c>
      <c r="Y144" s="3"/>
      <c r="Z144" s="3"/>
      <c r="AA144" s="3">
        <v>0</v>
      </c>
      <c r="AB144" s="3">
        <v>0</v>
      </c>
      <c r="AC144" s="3">
        <v>0</v>
      </c>
      <c r="AD144" s="3">
        <v>0</v>
      </c>
      <c r="AE144" s="2">
        <f>SUM(U144:AD144)</f>
        <v>30513</v>
      </c>
      <c r="AF144" s="3">
        <v>14895</v>
      </c>
      <c r="AG144" s="3"/>
      <c r="AH144" s="1">
        <v>0</v>
      </c>
      <c r="AI144" s="1">
        <v>0</v>
      </c>
      <c r="AL144" s="1">
        <v>0</v>
      </c>
      <c r="AM144" s="1">
        <v>0</v>
      </c>
      <c r="AN144" s="1">
        <v>0</v>
      </c>
      <c r="AO144" s="1">
        <v>0</v>
      </c>
      <c r="AP144" s="1">
        <f>SUM(AF144:AO144)</f>
        <v>14895</v>
      </c>
      <c r="AQ144" s="2">
        <v>6626</v>
      </c>
      <c r="AR144" s="2"/>
      <c r="AS144" s="1">
        <v>0</v>
      </c>
      <c r="AT144" s="1">
        <v>0</v>
      </c>
      <c r="AW144" s="1">
        <v>0</v>
      </c>
      <c r="AX144" s="1">
        <v>0</v>
      </c>
      <c r="AY144" s="1">
        <v>0</v>
      </c>
      <c r="AZ144" s="1">
        <v>0</v>
      </c>
      <c r="BA144" s="1">
        <f>SUM(AQ144:AZ144)</f>
        <v>6626</v>
      </c>
      <c r="BB144" s="1">
        <v>0</v>
      </c>
      <c r="BD144" s="1">
        <v>0</v>
      </c>
      <c r="BE144" s="1">
        <v>0</v>
      </c>
      <c r="BH144" s="1">
        <v>0</v>
      </c>
      <c r="BI144" s="1">
        <v>0</v>
      </c>
      <c r="BJ144" s="1">
        <v>0</v>
      </c>
      <c r="BK144" s="1">
        <v>0</v>
      </c>
      <c r="BL144" s="1">
        <f>SUM(BB144:BK144)</f>
        <v>0</v>
      </c>
      <c r="CI144" s="2">
        <v>13572</v>
      </c>
      <c r="CJ144" s="2"/>
      <c r="CK144" s="1">
        <v>0</v>
      </c>
      <c r="CL144" s="1">
        <v>0</v>
      </c>
      <c r="CN144" s="1">
        <v>0</v>
      </c>
      <c r="CO144" s="1">
        <v>0</v>
      </c>
      <c r="CP144" s="1">
        <v>0</v>
      </c>
      <c r="CQ144" s="1">
        <v>0</v>
      </c>
      <c r="CR144" s="1">
        <v>0</v>
      </c>
      <c r="CS144" s="1">
        <f>SUM(CI144:CR144)</f>
        <v>13572</v>
      </c>
      <c r="DP144" s="2">
        <v>4476</v>
      </c>
      <c r="DQ144" s="2"/>
      <c r="DR144" s="1">
        <v>0</v>
      </c>
      <c r="DS144" s="1">
        <v>0</v>
      </c>
      <c r="DU144" s="1">
        <v>0</v>
      </c>
      <c r="DV144" s="1">
        <v>0</v>
      </c>
      <c r="DX144" s="1">
        <v>0</v>
      </c>
      <c r="DY144" s="1">
        <v>0</v>
      </c>
      <c r="DZ144" s="2">
        <f>SUM(DP144:DY144)</f>
        <v>4476</v>
      </c>
      <c r="EA144" s="2"/>
      <c r="EB144" s="2"/>
      <c r="EC144" s="2"/>
      <c r="ED144" s="2"/>
      <c r="EE144" s="2"/>
      <c r="EF144" s="2"/>
      <c r="EG144" s="2"/>
      <c r="EH144" s="2"/>
      <c r="EI144" s="2"/>
      <c r="EJ144" s="2"/>
      <c r="EK144" s="2"/>
      <c r="EL144" s="2"/>
      <c r="EM144" s="2"/>
      <c r="EN144" s="2"/>
      <c r="EO144" s="2"/>
      <c r="EP144" s="2"/>
      <c r="EQ144" s="2"/>
      <c r="ER144" s="2"/>
      <c r="ES144" s="2"/>
      <c r="ET144" s="2"/>
      <c r="EU144" s="2">
        <v>6159</v>
      </c>
      <c r="EV144" s="2"/>
      <c r="EW144" s="1">
        <v>0</v>
      </c>
      <c r="EX144" s="1">
        <v>0</v>
      </c>
      <c r="EZ144" s="1">
        <v>0</v>
      </c>
      <c r="FB144" s="1">
        <v>0</v>
      </c>
      <c r="FC144" s="2">
        <v>3750</v>
      </c>
      <c r="FD144" s="1">
        <f>SUM(EU144:FC144)</f>
        <v>9909</v>
      </c>
      <c r="FE144" s="2">
        <v>26700</v>
      </c>
      <c r="FF144" s="2"/>
      <c r="FG144" s="1">
        <v>0</v>
      </c>
      <c r="FK144" s="1">
        <v>0</v>
      </c>
      <c r="FL144" s="1">
        <v>0</v>
      </c>
      <c r="FM144" s="1">
        <v>0</v>
      </c>
      <c r="FN144" s="1">
        <v>0</v>
      </c>
      <c r="FO144" s="1">
        <f>SUM(FE144:FN144)</f>
        <v>26700</v>
      </c>
      <c r="FP144" s="15">
        <f>AE144+BA144</f>
        <v>37139</v>
      </c>
      <c r="FQ144" s="15">
        <f>AP144+BL144+CS144+DZ144+FD144</f>
        <v>42852</v>
      </c>
      <c r="FR144" s="15">
        <f>AE144+AP144+BA144+BL144+CS144+DZ144+FD144+FO144</f>
        <v>106691</v>
      </c>
      <c r="FS144" s="1" t="s">
        <v>1284</v>
      </c>
      <c r="FU144" s="1" t="s">
        <v>1277</v>
      </c>
      <c r="FV144" s="1" t="s">
        <v>1278</v>
      </c>
      <c r="FW144" s="5" t="s">
        <v>1279</v>
      </c>
      <c r="FX144" s="5"/>
      <c r="FY144" s="5"/>
      <c r="FZ144" s="5"/>
      <c r="GA144" s="2">
        <v>1154</v>
      </c>
      <c r="GB144" s="2">
        <v>1164</v>
      </c>
      <c r="GC144" s="1">
        <v>48</v>
      </c>
      <c r="GD144" s="1">
        <v>49</v>
      </c>
      <c r="GE144" s="2">
        <v>40544</v>
      </c>
      <c r="GF144" s="1">
        <v>230</v>
      </c>
      <c r="GG144" s="2">
        <v>22912</v>
      </c>
      <c r="GH144" s="1">
        <v>84</v>
      </c>
      <c r="GI144" s="1">
        <v>34</v>
      </c>
      <c r="GJ144" s="1">
        <v>0</v>
      </c>
      <c r="GK144" s="1">
        <v>66</v>
      </c>
      <c r="GL144" s="1">
        <v>117</v>
      </c>
      <c r="GM144" s="2">
        <v>15973</v>
      </c>
      <c r="GN144" s="2"/>
      <c r="GO144" s="2"/>
      <c r="GP144" s="1">
        <v>10</v>
      </c>
      <c r="GQ144" s="1">
        <v>3.26</v>
      </c>
      <c r="GR144" s="5">
        <v>0</v>
      </c>
      <c r="GS144" s="5">
        <v>11</v>
      </c>
      <c r="GT144" s="4">
        <v>11</v>
      </c>
      <c r="GU144" s="1">
        <v>8.9600000000000009</v>
      </c>
      <c r="GV144" s="1">
        <f>GQ144+GU144</f>
        <v>12.22</v>
      </c>
      <c r="GW144" s="1">
        <v>2.2999999999999998</v>
      </c>
      <c r="GX144" s="2">
        <v>9408</v>
      </c>
      <c r="GY144" s="1" t="s">
        <v>1172</v>
      </c>
      <c r="GZ144" s="2">
        <v>13698</v>
      </c>
      <c r="HA144" s="2">
        <v>42304</v>
      </c>
      <c r="HB144" s="1">
        <v>0</v>
      </c>
      <c r="HC144" s="2">
        <v>5429</v>
      </c>
      <c r="HD144" s="1">
        <v>88</v>
      </c>
      <c r="HF144" s="2">
        <v>19215</v>
      </c>
      <c r="HG144" s="2"/>
      <c r="HH144" s="2"/>
      <c r="HI144" s="1">
        <v>154</v>
      </c>
      <c r="HJ144" s="1">
        <v>122</v>
      </c>
      <c r="HK144" s="1">
        <v>238</v>
      </c>
      <c r="HL144" s="1">
        <v>68</v>
      </c>
      <c r="HM144" s="1" t="s">
        <v>1281</v>
      </c>
      <c r="HN144" s="1" t="s">
        <v>1099</v>
      </c>
      <c r="HO144" s="1" t="s">
        <v>1100</v>
      </c>
      <c r="HP144" s="1" t="s">
        <v>1101</v>
      </c>
      <c r="HQ144" s="1" t="s">
        <v>1102</v>
      </c>
      <c r="HR144" s="1" t="s">
        <v>1294</v>
      </c>
      <c r="HS144" s="1" t="s">
        <v>1248</v>
      </c>
      <c r="HT144" s="1" t="s">
        <v>1388</v>
      </c>
      <c r="HU144" s="1" t="s">
        <v>1389</v>
      </c>
      <c r="HV144" s="1" t="s">
        <v>1390</v>
      </c>
      <c r="HW144" s="1" t="s">
        <v>1391</v>
      </c>
      <c r="HX144" s="1" t="s">
        <v>1277</v>
      </c>
      <c r="HZ144" s="1">
        <v>248</v>
      </c>
      <c r="IA144" s="2">
        <v>6535</v>
      </c>
      <c r="IB144" s="1">
        <v>0</v>
      </c>
      <c r="IC144" s="1">
        <v>0</v>
      </c>
      <c r="ID144" s="1">
        <v>0</v>
      </c>
      <c r="IE144" s="1">
        <v>56</v>
      </c>
      <c r="IF144" s="1">
        <v>56</v>
      </c>
      <c r="IG144" s="1">
        <v>56</v>
      </c>
      <c r="IH144" s="1">
        <v>18</v>
      </c>
      <c r="II144" s="1">
        <v>0</v>
      </c>
      <c r="IJ144" s="1">
        <v>18</v>
      </c>
      <c r="IK144" s="1">
        <v>0</v>
      </c>
      <c r="IL144" s="1" t="s">
        <v>1277</v>
      </c>
      <c r="IO144" s="1" t="s">
        <v>1281</v>
      </c>
      <c r="IP144" s="1" t="s">
        <v>1281</v>
      </c>
      <c r="IQ144" s="2">
        <v>320000</v>
      </c>
      <c r="IR144" s="1">
        <v>216</v>
      </c>
      <c r="IS144" s="36">
        <f t="shared" si="156"/>
        <v>0.28599413258850326</v>
      </c>
      <c r="IT144" s="36">
        <f t="shared" si="157"/>
        <v>0.13960877674780442</v>
      </c>
      <c r="IU144" s="36">
        <f t="shared" si="158"/>
        <v>6.210458239214179E-2</v>
      </c>
      <c r="IV144" s="36">
        <f t="shared" si="159"/>
        <v>0</v>
      </c>
      <c r="IW144" s="36">
        <f t="shared" si="160"/>
        <v>0.12720848056537101</v>
      </c>
      <c r="IX144" s="36">
        <f t="shared" si="161"/>
        <v>4.1952929487960561E-2</v>
      </c>
      <c r="IY144" s="36"/>
      <c r="IZ144" s="36">
        <f t="shared" si="162"/>
        <v>0.25025541048448324</v>
      </c>
      <c r="JA144" s="36">
        <f t="shared" si="162"/>
        <v>0.34809871498064504</v>
      </c>
      <c r="JB144" s="36">
        <f t="shared" si="162"/>
        <v>0.40164587453487172</v>
      </c>
      <c r="JN144" s="43">
        <f t="shared" si="151"/>
        <v>872.50343698853283</v>
      </c>
      <c r="JO144" s="1" t="str">
        <f t="shared" si="152"/>
        <v>Medium</v>
      </c>
    </row>
    <row r="145" spans="1:275" x14ac:dyDescent="0.2">
      <c r="A145" s="1" t="s">
        <v>885</v>
      </c>
      <c r="B145" s="1" t="s">
        <v>886</v>
      </c>
      <c r="C145" s="76" t="s">
        <v>1420</v>
      </c>
      <c r="D145" s="24" t="s">
        <v>655</v>
      </c>
      <c r="E145">
        <v>2</v>
      </c>
      <c r="F145" s="46">
        <v>0.60010744023636853</v>
      </c>
      <c r="G145" s="46">
        <v>0.27972065538544183</v>
      </c>
      <c r="H145" s="46">
        <v>0.22</v>
      </c>
      <c r="I145">
        <v>41.3</v>
      </c>
      <c r="J145">
        <v>11.1</v>
      </c>
      <c r="K145" s="42">
        <v>20140</v>
      </c>
      <c r="L145" s="54" t="s">
        <v>345</v>
      </c>
      <c r="M145" s="55">
        <v>11337.861714285604</v>
      </c>
      <c r="N145" s="46">
        <v>33000</v>
      </c>
      <c r="O145">
        <v>20</v>
      </c>
      <c r="P145">
        <v>107</v>
      </c>
      <c r="Q145">
        <v>600</v>
      </c>
      <c r="R145">
        <v>52</v>
      </c>
      <c r="S145">
        <v>109</v>
      </c>
      <c r="T145"/>
      <c r="U145" s="46">
        <v>36585</v>
      </c>
      <c r="V145" s="46">
        <v>0</v>
      </c>
      <c r="W145" s="46">
        <v>0</v>
      </c>
      <c r="X145" s="46">
        <v>0</v>
      </c>
      <c r="Y145" s="46"/>
      <c r="Z145" s="46"/>
      <c r="AA145" s="46">
        <v>0</v>
      </c>
      <c r="AB145" s="46">
        <v>0</v>
      </c>
      <c r="AC145" s="46"/>
      <c r="AD145" s="46"/>
      <c r="AE145" s="46">
        <f>IF(SUM(U145:AD145)&gt;0,SUM(U145:AD145),)</f>
        <v>36585</v>
      </c>
      <c r="AF145" s="46">
        <v>9914</v>
      </c>
      <c r="AG145" s="46">
        <v>0</v>
      </c>
      <c r="AH145" s="46">
        <v>0</v>
      </c>
      <c r="AI145" s="46">
        <v>0</v>
      </c>
      <c r="AJ145" s="46"/>
      <c r="AK145" s="46"/>
      <c r="AL145" s="46">
        <v>0</v>
      </c>
      <c r="AM145" s="46">
        <v>0</v>
      </c>
      <c r="AN145" s="46"/>
      <c r="AO145" s="46"/>
      <c r="AP145" s="46">
        <f>SUM(AF145:AO145)</f>
        <v>9914</v>
      </c>
      <c r="AQ145" s="46">
        <v>8246</v>
      </c>
      <c r="AR145" s="46">
        <v>0</v>
      </c>
      <c r="AS145" s="46">
        <v>0</v>
      </c>
      <c r="AT145" s="46">
        <v>0</v>
      </c>
      <c r="AU145" s="46"/>
      <c r="AV145" s="46"/>
      <c r="AW145" s="46">
        <v>0</v>
      </c>
      <c r="AX145" s="46">
        <v>0</v>
      </c>
      <c r="AY145" s="46"/>
      <c r="AZ145" s="46"/>
      <c r="BA145" s="46">
        <f>SUM(AQ145:AZ145)</f>
        <v>8246</v>
      </c>
      <c r="BB145" s="47">
        <v>0</v>
      </c>
      <c r="BC145" s="47">
        <v>0</v>
      </c>
      <c r="BD145" s="47">
        <v>0</v>
      </c>
      <c r="BE145" s="47">
        <v>0</v>
      </c>
      <c r="BF145" s="47"/>
      <c r="BG145" s="47"/>
      <c r="BH145" s="47">
        <v>0</v>
      </c>
      <c r="BI145" s="47">
        <v>0</v>
      </c>
      <c r="BJ145" s="47">
        <v>0</v>
      </c>
      <c r="BK145" s="47"/>
      <c r="BL145" s="47">
        <f>IF(SUM(BB145:BK145)&gt;=0,SUM(BB145:BK145),"")</f>
        <v>0</v>
      </c>
      <c r="BM145" s="46">
        <v>14049</v>
      </c>
      <c r="BN145" s="47">
        <v>0</v>
      </c>
      <c r="BO145" s="46">
        <v>0</v>
      </c>
      <c r="BP145" s="46">
        <v>0</v>
      </c>
      <c r="BQ145" s="46"/>
      <c r="BR145" s="46">
        <v>0</v>
      </c>
      <c r="BS145" s="46">
        <v>0</v>
      </c>
      <c r="BT145" s="46">
        <v>0</v>
      </c>
      <c r="BU145" s="46"/>
      <c r="BV145" s="46"/>
      <c r="BW145" s="46">
        <f>SUM(BM145:BV145)</f>
        <v>14049</v>
      </c>
      <c r="BX145" s="46">
        <v>0</v>
      </c>
      <c r="BY145" s="47">
        <v>0</v>
      </c>
      <c r="BZ145" s="47">
        <v>0</v>
      </c>
      <c r="CA145" s="48">
        <v>0</v>
      </c>
      <c r="CB145" s="48"/>
      <c r="CC145" s="46">
        <v>0</v>
      </c>
      <c r="CD145" s="47">
        <v>0</v>
      </c>
      <c r="CE145" s="46">
        <v>0</v>
      </c>
      <c r="CF145" s="48"/>
      <c r="CG145" s="47"/>
      <c r="CH145" s="47">
        <f>SUM(BX145:CG145)</f>
        <v>0</v>
      </c>
      <c r="CI145" s="47">
        <f t="shared" ref="CI145:CS145" si="163">BM145+BX145</f>
        <v>14049</v>
      </c>
      <c r="CJ145" s="47">
        <f t="shared" si="163"/>
        <v>0</v>
      </c>
      <c r="CK145" s="47">
        <f t="shared" si="163"/>
        <v>0</v>
      </c>
      <c r="CL145" s="47">
        <f t="shared" si="163"/>
        <v>0</v>
      </c>
      <c r="CM145" s="47">
        <f t="shared" si="163"/>
        <v>0</v>
      </c>
      <c r="CN145" s="47">
        <f t="shared" si="163"/>
        <v>0</v>
      </c>
      <c r="CO145" s="47">
        <f t="shared" si="163"/>
        <v>0</v>
      </c>
      <c r="CP145" s="47">
        <f t="shared" si="163"/>
        <v>0</v>
      </c>
      <c r="CQ145" s="47">
        <f t="shared" si="163"/>
        <v>0</v>
      </c>
      <c r="CR145" s="47">
        <f t="shared" si="163"/>
        <v>0</v>
      </c>
      <c r="CS145" s="47">
        <f t="shared" si="163"/>
        <v>14049</v>
      </c>
      <c r="CT145" s="48">
        <v>0</v>
      </c>
      <c r="CU145" s="46">
        <v>0</v>
      </c>
      <c r="CV145" s="46">
        <v>0</v>
      </c>
      <c r="CW145" s="47">
        <v>0</v>
      </c>
      <c r="CX145" s="47"/>
      <c r="CY145" s="47">
        <v>0</v>
      </c>
      <c r="CZ145" s="47">
        <v>0</v>
      </c>
      <c r="DA145" s="46">
        <v>0</v>
      </c>
      <c r="DB145" s="47"/>
      <c r="DC145" s="47"/>
      <c r="DD145" s="47">
        <f>SUM(CT145:DC145)</f>
        <v>0</v>
      </c>
      <c r="DE145" s="48">
        <v>2420</v>
      </c>
      <c r="DF145" s="48">
        <v>0</v>
      </c>
      <c r="DG145" s="48">
        <v>0</v>
      </c>
      <c r="DH145" s="48">
        <v>0</v>
      </c>
      <c r="DI145" s="48"/>
      <c r="DJ145" s="48">
        <v>0</v>
      </c>
      <c r="DK145" s="48">
        <v>0</v>
      </c>
      <c r="DL145" s="48">
        <v>0</v>
      </c>
      <c r="DM145" s="48"/>
      <c r="DN145" s="48"/>
      <c r="DO145" s="48">
        <f>SUM(DE145:DN145)</f>
        <v>2420</v>
      </c>
      <c r="DP145" s="48">
        <f t="shared" ref="DP145:DZ145" si="164">CT145+DE145</f>
        <v>2420</v>
      </c>
      <c r="DQ145" s="48">
        <f t="shared" si="164"/>
        <v>0</v>
      </c>
      <c r="DR145" s="48">
        <f t="shared" si="164"/>
        <v>0</v>
      </c>
      <c r="DS145" s="48">
        <f t="shared" si="164"/>
        <v>0</v>
      </c>
      <c r="DT145" s="48">
        <f t="shared" si="164"/>
        <v>0</v>
      </c>
      <c r="DU145" s="48">
        <f t="shared" si="164"/>
        <v>0</v>
      </c>
      <c r="DV145" s="48">
        <f t="shared" si="164"/>
        <v>0</v>
      </c>
      <c r="DW145" s="48">
        <f t="shared" si="164"/>
        <v>0</v>
      </c>
      <c r="DX145" s="48">
        <f t="shared" si="164"/>
        <v>0</v>
      </c>
      <c r="DY145" s="48">
        <f t="shared" si="164"/>
        <v>0</v>
      </c>
      <c r="DZ145" s="48">
        <f t="shared" si="164"/>
        <v>2420</v>
      </c>
      <c r="EA145" s="48">
        <v>6467</v>
      </c>
      <c r="EB145" s="48">
        <v>0</v>
      </c>
      <c r="EC145" s="48">
        <v>0</v>
      </c>
      <c r="ED145" s="48">
        <v>0</v>
      </c>
      <c r="EE145" s="48">
        <v>0</v>
      </c>
      <c r="EF145" s="48">
        <v>0</v>
      </c>
      <c r="EG145" s="46">
        <v>0</v>
      </c>
      <c r="EH145" s="48"/>
      <c r="EI145" s="48">
        <v>3750</v>
      </c>
      <c r="EJ145" s="48">
        <f>SUM(EA145:EI145)</f>
        <v>10217</v>
      </c>
      <c r="EK145" s="48">
        <v>382</v>
      </c>
      <c r="EL145">
        <v>0</v>
      </c>
      <c r="EM145" s="48">
        <v>0</v>
      </c>
      <c r="EN145" s="48">
        <v>0</v>
      </c>
      <c r="EO145" s="46">
        <v>0</v>
      </c>
      <c r="EP145" s="48">
        <v>0</v>
      </c>
      <c r="EQ145" s="48">
        <v>0</v>
      </c>
      <c r="ER145" s="48"/>
      <c r="ES145" s="48"/>
      <c r="ET145" s="48">
        <f>SUM(EK145:ES145)</f>
        <v>382</v>
      </c>
      <c r="EU145" s="48">
        <f t="shared" ref="EU145:FD145" si="165">EA145+EK145</f>
        <v>6849</v>
      </c>
      <c r="EV145" s="48">
        <f t="shared" si="165"/>
        <v>0</v>
      </c>
      <c r="EW145" s="48">
        <f t="shared" si="165"/>
        <v>0</v>
      </c>
      <c r="EX145" s="48">
        <f t="shared" si="165"/>
        <v>0</v>
      </c>
      <c r="EY145" s="48">
        <f t="shared" si="165"/>
        <v>0</v>
      </c>
      <c r="EZ145" s="48">
        <f t="shared" si="165"/>
        <v>0</v>
      </c>
      <c r="FA145" s="48">
        <f t="shared" si="165"/>
        <v>0</v>
      </c>
      <c r="FB145" s="48">
        <f t="shared" si="165"/>
        <v>0</v>
      </c>
      <c r="FC145" s="48">
        <f t="shared" si="165"/>
        <v>3750</v>
      </c>
      <c r="FD145" s="48">
        <f t="shared" si="165"/>
        <v>10599</v>
      </c>
      <c r="FE145" s="48">
        <v>26164</v>
      </c>
      <c r="FF145" s="48">
        <v>0</v>
      </c>
      <c r="FG145" s="46">
        <v>0</v>
      </c>
      <c r="FH145" s="48">
        <v>12500</v>
      </c>
      <c r="FI145" s="48"/>
      <c r="FJ145" s="48"/>
      <c r="FK145" s="48">
        <v>0</v>
      </c>
      <c r="FL145" s="48">
        <v>0</v>
      </c>
      <c r="FM145" s="48"/>
      <c r="FN145"/>
      <c r="FO145" s="48">
        <f>SUM(FE145:FN145)</f>
        <v>38664</v>
      </c>
      <c r="FP145" s="46">
        <f>AE145+BA145</f>
        <v>44831</v>
      </c>
      <c r="FQ145" s="46">
        <f>AP145+BL145+CS145+DZ145+FD145</f>
        <v>36982</v>
      </c>
      <c r="FR145" s="46">
        <f>FP145+FQ145+FO145</f>
        <v>120477</v>
      </c>
      <c r="FS145" t="s">
        <v>1284</v>
      </c>
      <c r="FT145"/>
      <c r="FU145" t="s">
        <v>1277</v>
      </c>
      <c r="FV145" t="s">
        <v>1278</v>
      </c>
      <c r="FW145" t="s">
        <v>1279</v>
      </c>
      <c r="FX145"/>
      <c r="FY145"/>
      <c r="FZ145"/>
      <c r="GA145">
        <v>933</v>
      </c>
      <c r="GB145">
        <v>938</v>
      </c>
      <c r="GC145">
        <v>89</v>
      </c>
      <c r="GD145">
        <v>91</v>
      </c>
      <c r="GE145" s="49">
        <v>41945</v>
      </c>
      <c r="GF145" s="47">
        <v>101</v>
      </c>
      <c r="GG145" s="49">
        <v>25368</v>
      </c>
      <c r="GH145">
        <v>74</v>
      </c>
      <c r="GI145">
        <v>13</v>
      </c>
      <c r="GJ145">
        <v>0</v>
      </c>
      <c r="GK145">
        <v>52</v>
      </c>
      <c r="GL145">
        <v>54</v>
      </c>
      <c r="GM145" s="49">
        <v>4500</v>
      </c>
      <c r="GN145" t="s">
        <v>1281</v>
      </c>
      <c r="GO145" t="s">
        <v>1158</v>
      </c>
      <c r="GP145">
        <v>2</v>
      </c>
      <c r="GQ145">
        <v>3.33</v>
      </c>
      <c r="GR145">
        <v>0</v>
      </c>
      <c r="GS145">
        <v>11</v>
      </c>
      <c r="GT145">
        <f>GR145+GS145</f>
        <v>11</v>
      </c>
      <c r="GU145">
        <v>8.9600000000000009</v>
      </c>
      <c r="GV145">
        <f>GQ145+GU145</f>
        <v>12.290000000000001</v>
      </c>
      <c r="GW145">
        <v>2.2999999999999998</v>
      </c>
      <c r="GX145" s="49">
        <v>11734</v>
      </c>
      <c r="GY145" s="49" t="s">
        <v>1058</v>
      </c>
      <c r="GZ145" s="49">
        <v>17064</v>
      </c>
      <c r="HA145" s="49">
        <v>41266</v>
      </c>
      <c r="HB145"/>
      <c r="HC145" s="49">
        <v>4522</v>
      </c>
      <c r="HD145"/>
      <c r="HE145"/>
      <c r="HF145" s="49">
        <v>62850</v>
      </c>
      <c r="HG145">
        <v>103</v>
      </c>
      <c r="HH145"/>
      <c r="HI145"/>
      <c r="HJ145">
        <v>99</v>
      </c>
      <c r="HK145">
        <v>605</v>
      </c>
      <c r="HL145">
        <v>92</v>
      </c>
      <c r="HM145" t="s">
        <v>1281</v>
      </c>
      <c r="HN145" t="s">
        <v>1099</v>
      </c>
      <c r="HO145" t="s">
        <v>1100</v>
      </c>
      <c r="HP145" t="s">
        <v>373</v>
      </c>
      <c r="HQ145" t="s">
        <v>374</v>
      </c>
      <c r="HR145" t="s">
        <v>1294</v>
      </c>
      <c r="HS145" t="s">
        <v>1248</v>
      </c>
      <c r="HT145" t="s">
        <v>375</v>
      </c>
      <c r="HU145" t="s">
        <v>376</v>
      </c>
      <c r="HV145" t="s">
        <v>1390</v>
      </c>
      <c r="HW145" t="s">
        <v>377</v>
      </c>
      <c r="HX145" t="s">
        <v>1281</v>
      </c>
      <c r="HY145" t="s">
        <v>1158</v>
      </c>
      <c r="HZ145">
        <v>275</v>
      </c>
      <c r="IA145" s="49">
        <v>7266</v>
      </c>
      <c r="IB145">
        <v>0</v>
      </c>
      <c r="IC145">
        <v>0</v>
      </c>
      <c r="ID145">
        <v>0</v>
      </c>
      <c r="IE145">
        <v>56</v>
      </c>
      <c r="IF145">
        <v>56</v>
      </c>
      <c r="IG145">
        <v>56</v>
      </c>
      <c r="IH145">
        <v>0</v>
      </c>
      <c r="II145">
        <v>0</v>
      </c>
      <c r="IJ145">
        <v>0</v>
      </c>
      <c r="IK145">
        <v>0</v>
      </c>
      <c r="IL145" t="s">
        <v>1277</v>
      </c>
      <c r="IM145"/>
      <c r="IN145" t="s">
        <v>1281</v>
      </c>
      <c r="IO145" t="s">
        <v>1281</v>
      </c>
      <c r="IP145" t="s">
        <v>1281</v>
      </c>
      <c r="IQ145" s="49">
        <v>292146</v>
      </c>
      <c r="IR145"/>
      <c r="IS145" s="36">
        <f>AE145/FR145</f>
        <v>0.30366792001792875</v>
      </c>
      <c r="IT145" s="36">
        <f>AP145/FR145</f>
        <v>8.2289565643234808E-2</v>
      </c>
      <c r="IU145" s="36">
        <f>BA145/FR145</f>
        <v>6.8444599384114804E-2</v>
      </c>
      <c r="IV145" s="50">
        <f>BL145/FR145</f>
        <v>0</v>
      </c>
      <c r="IW145" s="36">
        <f>CS145/FR145</f>
        <v>0.11661146940909883</v>
      </c>
      <c r="IX145" s="36">
        <f>DZ145/FR145</f>
        <v>2.0086821551001437E-2</v>
      </c>
      <c r="IY145" s="36">
        <f>FD145/FR145</f>
        <v>8.7975298189695961E-2</v>
      </c>
      <c r="IZ145" s="36">
        <f>FO145/FR145</f>
        <v>0.32092432580492541</v>
      </c>
      <c r="JA145" s="36">
        <f>FP145/FR145</f>
        <v>0.37211251940204354</v>
      </c>
      <c r="JB145" s="36">
        <f>FQ145/FR145</f>
        <v>0.30696315479303105</v>
      </c>
      <c r="JC145" s="46">
        <v>0.62</v>
      </c>
      <c r="JD145" t="s">
        <v>1281</v>
      </c>
      <c r="JE145"/>
      <c r="JF145"/>
      <c r="JG145"/>
      <c r="JH145"/>
      <c r="JI145"/>
      <c r="JJ145"/>
      <c r="JK145"/>
      <c r="JL145" t="s">
        <v>1276</v>
      </c>
      <c r="JM145" t="s">
        <v>378</v>
      </c>
      <c r="JN145" s="93">
        <f t="shared" si="151"/>
        <v>922.52739741949574</v>
      </c>
      <c r="JO145" s="1" t="str">
        <f t="shared" si="152"/>
        <v>Medium</v>
      </c>
    </row>
    <row r="146" spans="1:275" x14ac:dyDescent="0.2">
      <c r="A146" s="1" t="s">
        <v>887</v>
      </c>
      <c r="B146" s="24" t="s">
        <v>1274</v>
      </c>
      <c r="C146" s="76" t="s">
        <v>1421</v>
      </c>
      <c r="D146" s="14" t="s">
        <v>656</v>
      </c>
      <c r="E146">
        <v>1</v>
      </c>
      <c r="F146" s="46">
        <v>0.78951140065146574</v>
      </c>
      <c r="G146" s="46">
        <v>0.20091205211726385</v>
      </c>
      <c r="H146" s="46">
        <v>0.27</v>
      </c>
      <c r="I146">
        <v>9.5</v>
      </c>
      <c r="J146">
        <v>13.2</v>
      </c>
      <c r="K146" s="24">
        <v>20060</v>
      </c>
      <c r="L146" s="24" t="s">
        <v>602</v>
      </c>
      <c r="M146" s="37">
        <v>4636.6849523809169</v>
      </c>
      <c r="N146" s="25"/>
      <c r="O146" s="26"/>
      <c r="P146" s="26"/>
      <c r="Q146" s="26"/>
      <c r="R146" s="26"/>
      <c r="S146" s="26"/>
      <c r="T146" s="31"/>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6"/>
      <c r="FT146" s="26"/>
      <c r="FU146" s="26"/>
      <c r="FV146" s="26"/>
      <c r="FX146" s="26"/>
      <c r="GA146" s="25"/>
      <c r="GB146" s="25"/>
      <c r="GC146" s="25"/>
      <c r="GD146" s="25"/>
      <c r="GE146" s="25"/>
      <c r="GF146" s="25"/>
      <c r="GG146" s="25"/>
      <c r="GH146" s="25"/>
      <c r="GI146" s="25"/>
      <c r="GJ146" s="25"/>
      <c r="GK146" s="25"/>
      <c r="GL146" s="25"/>
      <c r="GM146" s="25"/>
      <c r="GN146" s="25"/>
      <c r="GO146" s="25"/>
      <c r="GP146" s="25"/>
      <c r="GQ146" s="25"/>
      <c r="GR146" s="27"/>
      <c r="GS146" s="27"/>
      <c r="GT146" s="28"/>
      <c r="GU146" s="28"/>
      <c r="GV146" s="25"/>
      <c r="GW146" s="25"/>
      <c r="GX146" s="25"/>
      <c r="GY146" s="26"/>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36" t="e">
        <f t="shared" ref="IS146:IS153" si="166">AE146/$FR146</f>
        <v>#DIV/0!</v>
      </c>
      <c r="IT146" s="36" t="e">
        <f t="shared" ref="IT146:IT153" si="167">AP146/$FR146</f>
        <v>#DIV/0!</v>
      </c>
      <c r="IU146" s="36" t="e">
        <f t="shared" ref="IU146:IU153" si="168">BA146/$FR146</f>
        <v>#DIV/0!</v>
      </c>
      <c r="IV146" s="36" t="e">
        <f t="shared" ref="IV146:IV153" si="169">BL146/$FR146</f>
        <v>#DIV/0!</v>
      </c>
      <c r="IW146" s="36" t="e">
        <f t="shared" ref="IW146:IW153" si="170">CS146/$FR146</f>
        <v>#DIV/0!</v>
      </c>
      <c r="IX146" s="36" t="e">
        <f t="shared" ref="IX146:IX153" si="171">DZ146/$FR146</f>
        <v>#DIV/0!</v>
      </c>
      <c r="IY146" s="36"/>
      <c r="IZ146" s="36" t="e">
        <f t="shared" ref="IZ146:JB153" si="172">FO146/$FR146</f>
        <v>#DIV/0!</v>
      </c>
      <c r="JA146" s="36" t="e">
        <f t="shared" si="172"/>
        <v>#DIV/0!</v>
      </c>
      <c r="JB146" s="36" t="e">
        <f t="shared" si="172"/>
        <v>#DIV/0!</v>
      </c>
      <c r="JN146" s="43" t="e">
        <f t="shared" si="151"/>
        <v>#DIV/0!</v>
      </c>
      <c r="JO146" s="1" t="str">
        <f t="shared" si="152"/>
        <v>Small</v>
      </c>
    </row>
    <row r="147" spans="1:275" x14ac:dyDescent="0.2">
      <c r="A147" s="1" t="s">
        <v>887</v>
      </c>
      <c r="B147" s="24" t="s">
        <v>1274</v>
      </c>
      <c r="C147" s="76" t="s">
        <v>1421</v>
      </c>
      <c r="D147" s="14" t="s">
        <v>656</v>
      </c>
      <c r="E147">
        <v>1</v>
      </c>
      <c r="F147" s="46">
        <v>0.78951140065146574</v>
      </c>
      <c r="G147" s="46">
        <v>0.20091205211726385</v>
      </c>
      <c r="H147" s="46">
        <v>0.27</v>
      </c>
      <c r="I147">
        <v>9.5</v>
      </c>
      <c r="J147">
        <v>13.2</v>
      </c>
      <c r="K147" s="24">
        <v>20070</v>
      </c>
      <c r="L147" s="24" t="s">
        <v>603</v>
      </c>
      <c r="M147" s="34">
        <v>5301.4361904761581</v>
      </c>
      <c r="N147" s="25"/>
      <c r="O147" s="26"/>
      <c r="P147" s="26"/>
      <c r="Q147" s="26"/>
      <c r="R147" s="26"/>
      <c r="S147" s="26"/>
      <c r="T147" s="31"/>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6"/>
      <c r="FT147" s="26"/>
      <c r="FU147" s="26"/>
      <c r="FV147" s="26"/>
      <c r="FX147" s="26"/>
      <c r="FY147" s="26"/>
      <c r="GA147" s="25"/>
      <c r="GB147" s="25"/>
      <c r="GC147" s="25"/>
      <c r="GD147" s="25"/>
      <c r="GE147" s="25"/>
      <c r="GF147" s="25"/>
      <c r="GG147" s="25"/>
      <c r="GH147" s="25"/>
      <c r="GI147" s="25"/>
      <c r="GJ147" s="25"/>
      <c r="GK147" s="25"/>
      <c r="GL147" s="25"/>
      <c r="GM147" s="25"/>
      <c r="GN147" s="25"/>
      <c r="GO147" s="25"/>
      <c r="GP147" s="25"/>
      <c r="GQ147" s="25"/>
      <c r="GR147" s="27"/>
      <c r="GS147" s="27"/>
      <c r="GT147" s="28"/>
      <c r="GU147" s="28"/>
      <c r="GV147" s="25"/>
      <c r="GW147" s="25"/>
      <c r="GX147" s="25"/>
      <c r="GY147" s="26"/>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36" t="e">
        <f t="shared" si="166"/>
        <v>#DIV/0!</v>
      </c>
      <c r="IT147" s="36" t="e">
        <f t="shared" si="167"/>
        <v>#DIV/0!</v>
      </c>
      <c r="IU147" s="36" t="e">
        <f t="shared" si="168"/>
        <v>#DIV/0!</v>
      </c>
      <c r="IV147" s="36" t="e">
        <f t="shared" si="169"/>
        <v>#DIV/0!</v>
      </c>
      <c r="IW147" s="36" t="e">
        <f t="shared" si="170"/>
        <v>#DIV/0!</v>
      </c>
      <c r="IX147" s="36" t="e">
        <f t="shared" si="171"/>
        <v>#DIV/0!</v>
      </c>
      <c r="IY147" s="36"/>
      <c r="IZ147" s="36" t="e">
        <f t="shared" si="172"/>
        <v>#DIV/0!</v>
      </c>
      <c r="JA147" s="36" t="e">
        <f t="shared" si="172"/>
        <v>#DIV/0!</v>
      </c>
      <c r="JB147" s="36" t="e">
        <f t="shared" si="172"/>
        <v>#DIV/0!</v>
      </c>
      <c r="JN147" s="43" t="e">
        <f t="shared" si="151"/>
        <v>#DIV/0!</v>
      </c>
      <c r="JO147" s="1" t="str">
        <f t="shared" si="152"/>
        <v>Small</v>
      </c>
    </row>
    <row r="148" spans="1:275" x14ac:dyDescent="0.2">
      <c r="A148" s="14" t="s">
        <v>887</v>
      </c>
      <c r="B148" s="14" t="s">
        <v>1274</v>
      </c>
      <c r="C148" s="76" t="s">
        <v>1421</v>
      </c>
      <c r="D148" s="14" t="s">
        <v>656</v>
      </c>
      <c r="E148">
        <v>1</v>
      </c>
      <c r="F148" s="46">
        <v>0.78951140065146574</v>
      </c>
      <c r="G148" s="46">
        <v>0.20091205211726385</v>
      </c>
      <c r="H148" s="46">
        <v>0.27</v>
      </c>
      <c r="I148">
        <v>9.5</v>
      </c>
      <c r="J148">
        <v>13.2</v>
      </c>
      <c r="K148" s="14">
        <v>20080</v>
      </c>
      <c r="L148" s="14" t="s">
        <v>604</v>
      </c>
      <c r="M148" s="35">
        <v>6400.9700952380281</v>
      </c>
      <c r="N148" s="15">
        <v>0</v>
      </c>
      <c r="O148" s="15">
        <v>0</v>
      </c>
      <c r="P148" s="15">
        <v>0</v>
      </c>
      <c r="Q148" s="15">
        <v>0</v>
      </c>
      <c r="R148" s="15">
        <v>0</v>
      </c>
      <c r="S148" s="15">
        <v>0</v>
      </c>
      <c r="T148" s="32">
        <v>0</v>
      </c>
      <c r="U148" s="15"/>
      <c r="V148" s="15"/>
      <c r="W148" s="15"/>
      <c r="X148" s="15"/>
      <c r="Y148" s="15"/>
      <c r="Z148" s="15"/>
      <c r="AA148" s="15"/>
      <c r="AB148" s="15"/>
      <c r="AC148" s="15"/>
      <c r="AD148" s="15"/>
      <c r="AE148" s="15">
        <v>0</v>
      </c>
      <c r="AF148" s="15"/>
      <c r="AG148" s="15"/>
      <c r="AH148" s="15"/>
      <c r="AI148" s="15"/>
      <c r="AJ148" s="15"/>
      <c r="AK148" s="15"/>
      <c r="AL148" s="15"/>
      <c r="AM148" s="15"/>
      <c r="AN148" s="15">
        <v>2400</v>
      </c>
      <c r="AO148" s="15"/>
      <c r="AP148" s="15">
        <v>2400</v>
      </c>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v>0</v>
      </c>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v>14293</v>
      </c>
      <c r="CQ148" s="15">
        <v>27600</v>
      </c>
      <c r="CR148" s="15"/>
      <c r="CS148" s="15">
        <v>41893</v>
      </c>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v>0</v>
      </c>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v>789</v>
      </c>
      <c r="FF148" s="15"/>
      <c r="FG148" s="15"/>
      <c r="FH148" s="15"/>
      <c r="FI148" s="15"/>
      <c r="FJ148" s="15">
        <v>9325</v>
      </c>
      <c r="FK148" s="15"/>
      <c r="FL148" s="15"/>
      <c r="FM148" s="15"/>
      <c r="FN148" s="15"/>
      <c r="FO148" s="15">
        <v>10114</v>
      </c>
      <c r="FP148" s="15"/>
      <c r="FQ148" s="15">
        <v>44293</v>
      </c>
      <c r="FR148" s="15">
        <v>54407</v>
      </c>
      <c r="FS148" s="14"/>
      <c r="FT148" s="14" t="s">
        <v>753</v>
      </c>
      <c r="FU148" s="14" t="s">
        <v>1281</v>
      </c>
      <c r="FV148" s="14"/>
      <c r="FW148" s="1" t="s">
        <v>1279</v>
      </c>
      <c r="FX148" s="26"/>
      <c r="GA148" s="15">
        <v>0</v>
      </c>
      <c r="GB148" s="15">
        <v>0</v>
      </c>
      <c r="GC148" s="15">
        <v>0</v>
      </c>
      <c r="GD148" s="15">
        <v>0</v>
      </c>
      <c r="GE148" s="15">
        <v>0</v>
      </c>
      <c r="GF148" s="15">
        <v>3100</v>
      </c>
      <c r="GG148" s="15">
        <v>38800</v>
      </c>
      <c r="GH148" s="15">
        <v>0</v>
      </c>
      <c r="GI148" s="15"/>
      <c r="GJ148" s="15">
        <v>0</v>
      </c>
      <c r="GK148" s="15">
        <v>0</v>
      </c>
      <c r="GL148" s="15">
        <v>0</v>
      </c>
      <c r="GM148" s="15">
        <v>0</v>
      </c>
      <c r="GN148" s="15"/>
      <c r="GO148" s="15"/>
      <c r="GP148" s="21">
        <v>1</v>
      </c>
      <c r="GQ148" s="21">
        <v>1</v>
      </c>
      <c r="GR148" s="22"/>
      <c r="GS148" s="22"/>
      <c r="GT148" s="23">
        <v>0</v>
      </c>
      <c r="GU148" s="23">
        <v>0</v>
      </c>
      <c r="GV148" s="21">
        <v>1</v>
      </c>
      <c r="GW148" s="21">
        <v>0</v>
      </c>
      <c r="GX148" s="15">
        <v>1200</v>
      </c>
      <c r="GY148" s="14" t="s">
        <v>1230</v>
      </c>
      <c r="GZ148" s="15">
        <v>0</v>
      </c>
      <c r="HA148" s="15">
        <v>0</v>
      </c>
      <c r="HB148" s="15">
        <v>0</v>
      </c>
      <c r="HC148" s="15">
        <v>0</v>
      </c>
      <c r="HD148" s="15"/>
      <c r="HE148" s="15">
        <v>0</v>
      </c>
      <c r="HF148" s="15">
        <v>0</v>
      </c>
      <c r="HG148" s="15"/>
      <c r="HH148" s="15"/>
      <c r="HI148" s="15">
        <v>0</v>
      </c>
      <c r="HJ148" s="15">
        <v>0</v>
      </c>
      <c r="HK148" s="15">
        <v>0</v>
      </c>
      <c r="HL148" s="15">
        <v>0</v>
      </c>
      <c r="HM148" s="15"/>
      <c r="HN148" s="15"/>
      <c r="HO148" s="15"/>
      <c r="HP148" s="15"/>
      <c r="HQ148" s="15"/>
      <c r="HR148" s="15"/>
      <c r="HS148" s="15"/>
      <c r="HT148" s="15"/>
      <c r="HU148" s="15"/>
      <c r="HV148" s="15"/>
      <c r="HW148" s="15"/>
      <c r="HX148" s="15"/>
      <c r="HY148" s="15"/>
      <c r="HZ148" s="15">
        <v>60</v>
      </c>
      <c r="IA148" s="15">
        <v>1800</v>
      </c>
      <c r="IB148" s="14">
        <v>1</v>
      </c>
      <c r="IC148" s="14">
        <v>1</v>
      </c>
      <c r="ID148" s="15">
        <v>0</v>
      </c>
      <c r="IE148" s="14"/>
      <c r="IF148" s="14"/>
      <c r="IG148" s="14"/>
      <c r="IH148" s="14"/>
      <c r="II148" s="14"/>
      <c r="IJ148" s="14"/>
      <c r="IK148" s="14"/>
      <c r="IL148" s="14"/>
      <c r="IM148" s="14"/>
      <c r="IN148" s="14"/>
      <c r="IO148" s="14"/>
      <c r="IP148" s="14"/>
      <c r="IQ148" s="15"/>
      <c r="IR148" s="15"/>
      <c r="IS148" s="36">
        <f t="shared" si="166"/>
        <v>0</v>
      </c>
      <c r="IT148" s="36">
        <f t="shared" si="167"/>
        <v>4.4111970886099215E-2</v>
      </c>
      <c r="IU148" s="36">
        <f t="shared" si="168"/>
        <v>0</v>
      </c>
      <c r="IV148" s="36">
        <f t="shared" si="169"/>
        <v>0</v>
      </c>
      <c r="IW148" s="36">
        <f t="shared" si="170"/>
        <v>0.76999283180473099</v>
      </c>
      <c r="IX148" s="36">
        <f t="shared" si="171"/>
        <v>0</v>
      </c>
      <c r="IY148" s="36"/>
      <c r="IZ148" s="36">
        <f t="shared" si="172"/>
        <v>0.18589519730916979</v>
      </c>
      <c r="JA148" s="36">
        <f t="shared" si="172"/>
        <v>0</v>
      </c>
      <c r="JB148" s="36">
        <f t="shared" si="172"/>
        <v>0.81410480269083019</v>
      </c>
      <c r="JN148" s="43">
        <f t="shared" si="151"/>
        <v>6400.9700952380281</v>
      </c>
      <c r="JO148" s="1" t="str">
        <f t="shared" si="152"/>
        <v>Small</v>
      </c>
    </row>
    <row r="149" spans="1:275" x14ac:dyDescent="0.2">
      <c r="A149" s="14" t="s">
        <v>887</v>
      </c>
      <c r="B149" s="14" t="s">
        <v>1274</v>
      </c>
      <c r="C149" s="76" t="s">
        <v>1421</v>
      </c>
      <c r="D149" s="14" t="s">
        <v>656</v>
      </c>
      <c r="E149">
        <v>1</v>
      </c>
      <c r="F149" s="46">
        <v>0.78951140065146574</v>
      </c>
      <c r="G149" s="46">
        <v>0.20091205211726385</v>
      </c>
      <c r="H149" s="46">
        <v>0.27</v>
      </c>
      <c r="I149">
        <v>9.5</v>
      </c>
      <c r="J149">
        <v>13.2</v>
      </c>
      <c r="K149" s="14">
        <v>20090</v>
      </c>
      <c r="L149" s="14" t="s">
        <v>605</v>
      </c>
      <c r="M149" s="35">
        <v>6622.0205714284939</v>
      </c>
      <c r="N149" s="15">
        <v>0</v>
      </c>
      <c r="O149" s="15">
        <v>0</v>
      </c>
      <c r="P149" s="15">
        <v>0</v>
      </c>
      <c r="Q149" s="15">
        <v>0</v>
      </c>
      <c r="R149" s="15">
        <v>0</v>
      </c>
      <c r="S149" s="15">
        <v>0</v>
      </c>
      <c r="T149" s="32">
        <v>0</v>
      </c>
      <c r="U149" s="15"/>
      <c r="V149" s="15"/>
      <c r="W149" s="15"/>
      <c r="X149" s="15"/>
      <c r="Y149" s="15"/>
      <c r="Z149" s="15"/>
      <c r="AA149" s="15"/>
      <c r="AB149" s="15"/>
      <c r="AC149" s="15"/>
      <c r="AD149" s="15"/>
      <c r="AE149" s="15">
        <v>0</v>
      </c>
      <c r="AF149" s="15"/>
      <c r="AG149" s="15"/>
      <c r="AH149" s="15"/>
      <c r="AI149" s="15"/>
      <c r="AJ149" s="15"/>
      <c r="AK149" s="15">
        <v>3100</v>
      </c>
      <c r="AL149" s="15"/>
      <c r="AM149" s="15"/>
      <c r="AN149" s="15"/>
      <c r="AO149" s="15"/>
      <c r="AP149" s="15">
        <v>3100</v>
      </c>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v>0</v>
      </c>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v>3288</v>
      </c>
      <c r="CQ149" s="15"/>
      <c r="CR149" s="15"/>
      <c r="CS149" s="15">
        <v>3288</v>
      </c>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v>0</v>
      </c>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v>873</v>
      </c>
      <c r="FF149" s="15"/>
      <c r="FG149" s="15"/>
      <c r="FH149" s="15"/>
      <c r="FI149" s="15"/>
      <c r="FJ149" s="15">
        <v>9599</v>
      </c>
      <c r="FK149" s="15"/>
      <c r="FL149" s="15"/>
      <c r="FM149" s="15"/>
      <c r="FN149" s="15"/>
      <c r="FO149" s="15">
        <v>10472</v>
      </c>
      <c r="FP149" s="15"/>
      <c r="FQ149" s="15">
        <v>6388</v>
      </c>
      <c r="FR149" s="15">
        <v>16860</v>
      </c>
      <c r="FS149" s="14"/>
      <c r="FT149" s="14" t="s">
        <v>753</v>
      </c>
      <c r="FU149" s="14" t="s">
        <v>1281</v>
      </c>
      <c r="FV149" s="14"/>
      <c r="FW149" s="1" t="s">
        <v>1279</v>
      </c>
      <c r="FX149" s="14"/>
      <c r="FY149" s="14"/>
      <c r="GA149" s="15">
        <v>0</v>
      </c>
      <c r="GB149" s="15">
        <v>0</v>
      </c>
      <c r="GC149" s="15">
        <v>0</v>
      </c>
      <c r="GD149" s="15">
        <v>0</v>
      </c>
      <c r="GE149" s="15">
        <v>0</v>
      </c>
      <c r="GF149" s="15">
        <v>3100</v>
      </c>
      <c r="GG149" s="15">
        <v>41900</v>
      </c>
      <c r="GH149" s="15">
        <v>0</v>
      </c>
      <c r="GI149" s="15"/>
      <c r="GJ149" s="15">
        <v>0</v>
      </c>
      <c r="GK149" s="15">
        <v>0</v>
      </c>
      <c r="GL149" s="15">
        <v>0</v>
      </c>
      <c r="GM149" s="15">
        <v>0</v>
      </c>
      <c r="GN149" s="15"/>
      <c r="GO149" s="15"/>
      <c r="GP149" s="16">
        <v>1</v>
      </c>
      <c r="GQ149" s="16">
        <v>1</v>
      </c>
      <c r="GR149" s="17"/>
      <c r="GS149" s="17"/>
      <c r="GT149" s="18">
        <v>0</v>
      </c>
      <c r="GU149" s="18">
        <v>0</v>
      </c>
      <c r="GV149" s="16">
        <v>1</v>
      </c>
      <c r="GW149" s="16">
        <v>0</v>
      </c>
      <c r="GX149" s="15">
        <v>1200</v>
      </c>
      <c r="GY149" s="14" t="s">
        <v>1230</v>
      </c>
      <c r="GZ149" s="15">
        <v>0</v>
      </c>
      <c r="HA149" s="15">
        <v>0</v>
      </c>
      <c r="HB149" s="15">
        <v>0</v>
      </c>
      <c r="HC149" s="15">
        <v>0</v>
      </c>
      <c r="HD149" s="15"/>
      <c r="HE149" s="15">
        <v>0</v>
      </c>
      <c r="HF149" s="15">
        <v>0</v>
      </c>
      <c r="HG149" s="15"/>
      <c r="HH149" s="15"/>
      <c r="HI149" s="15">
        <v>0</v>
      </c>
      <c r="HJ149" s="15">
        <v>0</v>
      </c>
      <c r="HK149" s="15">
        <v>0</v>
      </c>
      <c r="HL149" s="15">
        <v>0</v>
      </c>
      <c r="HM149" s="15"/>
      <c r="HN149" s="15"/>
      <c r="HO149" s="15"/>
      <c r="HP149" s="15"/>
      <c r="HQ149" s="15"/>
      <c r="HR149" s="15"/>
      <c r="HS149" s="15"/>
      <c r="HT149" s="15"/>
      <c r="HU149" s="15"/>
      <c r="HV149" s="15"/>
      <c r="HW149" s="15"/>
      <c r="HX149" s="15"/>
      <c r="HY149" s="15"/>
      <c r="HZ149" s="15">
        <v>60</v>
      </c>
      <c r="IA149" s="15">
        <v>1800</v>
      </c>
      <c r="IB149" s="15">
        <v>1</v>
      </c>
      <c r="IC149" s="15">
        <v>1</v>
      </c>
      <c r="ID149" s="15">
        <v>0</v>
      </c>
      <c r="IE149" s="14"/>
      <c r="IF149" s="14"/>
      <c r="IG149" s="14"/>
      <c r="IH149" s="14"/>
      <c r="II149" s="14"/>
      <c r="IJ149" s="14"/>
      <c r="IK149" s="14"/>
      <c r="IL149" s="14"/>
      <c r="IM149" s="14"/>
      <c r="IN149" s="14"/>
      <c r="IO149" s="14"/>
      <c r="IP149" s="14"/>
      <c r="IQ149" s="20"/>
      <c r="IR149" s="20"/>
      <c r="IS149" s="36">
        <f t="shared" si="166"/>
        <v>0</v>
      </c>
      <c r="IT149" s="36">
        <f t="shared" si="167"/>
        <v>0.18386714116251482</v>
      </c>
      <c r="IU149" s="36">
        <f t="shared" si="168"/>
        <v>0</v>
      </c>
      <c r="IV149" s="36">
        <f t="shared" si="169"/>
        <v>0</v>
      </c>
      <c r="IW149" s="36">
        <f t="shared" si="170"/>
        <v>0.19501779359430604</v>
      </c>
      <c r="IX149" s="36">
        <f t="shared" si="171"/>
        <v>0</v>
      </c>
      <c r="IY149" s="36"/>
      <c r="IZ149" s="36">
        <f t="shared" si="172"/>
        <v>0.62111506524317917</v>
      </c>
      <c r="JA149" s="36">
        <f t="shared" si="172"/>
        <v>0</v>
      </c>
      <c r="JB149" s="36">
        <f t="shared" si="172"/>
        <v>0.37888493475682089</v>
      </c>
      <c r="JN149" s="43">
        <f t="shared" si="151"/>
        <v>6622.0205714284939</v>
      </c>
      <c r="JO149" s="1" t="str">
        <f t="shared" si="152"/>
        <v>Small</v>
      </c>
    </row>
    <row r="150" spans="1:275" x14ac:dyDescent="0.2">
      <c r="A150" s="14" t="s">
        <v>887</v>
      </c>
      <c r="B150" s="14" t="s">
        <v>1274</v>
      </c>
      <c r="C150" s="76" t="s">
        <v>1421</v>
      </c>
      <c r="D150" s="14" t="s">
        <v>656</v>
      </c>
      <c r="E150">
        <v>1</v>
      </c>
      <c r="F150" s="46">
        <v>0.78951140065146574</v>
      </c>
      <c r="G150" s="46">
        <v>0.20091205211726385</v>
      </c>
      <c r="H150" s="46">
        <v>0.27</v>
      </c>
      <c r="I150">
        <v>9.5</v>
      </c>
      <c r="J150">
        <v>13.2</v>
      </c>
      <c r="K150" s="14">
        <v>20100</v>
      </c>
      <c r="L150" s="14" t="s">
        <v>606</v>
      </c>
      <c r="M150" s="35">
        <v>5486.9918095237344</v>
      </c>
      <c r="N150" s="15">
        <v>0</v>
      </c>
      <c r="O150" s="15">
        <v>0</v>
      </c>
      <c r="P150" s="15">
        <v>0</v>
      </c>
      <c r="Q150" s="15">
        <v>0</v>
      </c>
      <c r="R150" s="15">
        <v>0</v>
      </c>
      <c r="S150" s="15">
        <v>0</v>
      </c>
      <c r="T150" s="32">
        <v>0</v>
      </c>
      <c r="U150" s="15"/>
      <c r="V150" s="15"/>
      <c r="W150" s="15"/>
      <c r="X150" s="15"/>
      <c r="Y150" s="15"/>
      <c r="Z150" s="15"/>
      <c r="AA150" s="15"/>
      <c r="AB150" s="15"/>
      <c r="AC150" s="15"/>
      <c r="AD150" s="15"/>
      <c r="AE150" s="15">
        <v>0</v>
      </c>
      <c r="AF150" s="15"/>
      <c r="AG150" s="15"/>
      <c r="AH150" s="15"/>
      <c r="AI150" s="15"/>
      <c r="AJ150" s="15"/>
      <c r="AK150" s="15">
        <v>3100</v>
      </c>
      <c r="AL150" s="15"/>
      <c r="AM150" s="15"/>
      <c r="AN150" s="15"/>
      <c r="AO150" s="15"/>
      <c r="AP150" s="15">
        <v>3100</v>
      </c>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v>0</v>
      </c>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v>55755</v>
      </c>
      <c r="CQ150" s="15"/>
      <c r="CR150" s="15"/>
      <c r="CS150" s="15">
        <v>55755</v>
      </c>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v>0</v>
      </c>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v>150</v>
      </c>
      <c r="FF150" s="15"/>
      <c r="FG150" s="15"/>
      <c r="FH150" s="15"/>
      <c r="FI150" s="15"/>
      <c r="FJ150" s="15">
        <v>5841</v>
      </c>
      <c r="FK150" s="15"/>
      <c r="FL150" s="15"/>
      <c r="FM150" s="15"/>
      <c r="FN150" s="15"/>
      <c r="FO150" s="15">
        <v>5991</v>
      </c>
      <c r="FP150" s="15"/>
      <c r="FQ150" s="15">
        <v>58855</v>
      </c>
      <c r="FR150" s="15">
        <v>64846</v>
      </c>
      <c r="FS150" s="14"/>
      <c r="FT150" s="14" t="s">
        <v>753</v>
      </c>
      <c r="FU150" s="14" t="s">
        <v>1281</v>
      </c>
      <c r="FV150" s="14"/>
      <c r="FW150" s="1" t="s">
        <v>1279</v>
      </c>
      <c r="FX150" s="14"/>
      <c r="FY150" s="14"/>
      <c r="GA150" s="15">
        <v>0</v>
      </c>
      <c r="GB150" s="15">
        <v>0</v>
      </c>
      <c r="GC150" s="15">
        <v>0</v>
      </c>
      <c r="GD150" s="15">
        <v>0</v>
      </c>
      <c r="GE150" s="15">
        <v>0</v>
      </c>
      <c r="GF150" s="15">
        <v>3100</v>
      </c>
      <c r="GG150" s="15">
        <v>45000</v>
      </c>
      <c r="GH150" s="15">
        <v>0</v>
      </c>
      <c r="GI150" s="15">
        <v>0</v>
      </c>
      <c r="GJ150" s="15">
        <v>0</v>
      </c>
      <c r="GK150" s="15">
        <v>0</v>
      </c>
      <c r="GL150" s="15">
        <v>0</v>
      </c>
      <c r="GM150" s="15">
        <v>0</v>
      </c>
      <c r="GN150" s="15"/>
      <c r="GO150" s="15"/>
      <c r="GP150" s="16">
        <v>1</v>
      </c>
      <c r="GQ150" s="16">
        <v>1</v>
      </c>
      <c r="GR150" s="17"/>
      <c r="GS150" s="17"/>
      <c r="GT150" s="18">
        <v>0</v>
      </c>
      <c r="GU150" s="18">
        <v>0</v>
      </c>
      <c r="GV150" s="16">
        <v>1</v>
      </c>
      <c r="GW150" s="16">
        <v>0</v>
      </c>
      <c r="GX150" s="15">
        <v>1400</v>
      </c>
      <c r="GY150" s="14" t="s">
        <v>1230</v>
      </c>
      <c r="GZ150" s="15">
        <v>0</v>
      </c>
      <c r="HA150" s="15">
        <v>0</v>
      </c>
      <c r="HB150" s="15">
        <v>0</v>
      </c>
      <c r="HC150" s="15">
        <v>0</v>
      </c>
      <c r="HD150" s="15"/>
      <c r="HE150" s="15">
        <v>0</v>
      </c>
      <c r="HF150" s="15">
        <v>0</v>
      </c>
      <c r="HG150" s="15"/>
      <c r="HH150" s="15"/>
      <c r="HI150" s="15">
        <v>0</v>
      </c>
      <c r="HJ150" s="15">
        <v>0</v>
      </c>
      <c r="HK150" s="15">
        <v>0</v>
      </c>
      <c r="HL150" s="15">
        <v>0</v>
      </c>
      <c r="HM150" s="15"/>
      <c r="HN150" s="15"/>
      <c r="HO150" s="15"/>
      <c r="HP150" s="15"/>
      <c r="HQ150" s="15"/>
      <c r="HR150" s="15"/>
      <c r="HS150" s="15"/>
      <c r="HT150" s="15"/>
      <c r="HU150" s="15"/>
      <c r="HV150" s="15"/>
      <c r="HW150" s="15"/>
      <c r="HX150" s="15"/>
      <c r="HY150" s="15"/>
      <c r="HZ150" s="15">
        <v>70</v>
      </c>
      <c r="IA150" s="15">
        <v>2100</v>
      </c>
      <c r="IB150" s="15">
        <v>1</v>
      </c>
      <c r="IC150" s="15">
        <v>1</v>
      </c>
      <c r="ID150" s="15">
        <v>18</v>
      </c>
      <c r="IE150" s="14"/>
      <c r="IF150" s="14"/>
      <c r="IG150" s="14"/>
      <c r="IH150" s="14"/>
      <c r="II150" s="14"/>
      <c r="IJ150" s="14"/>
      <c r="IK150" s="14"/>
      <c r="IL150" s="14"/>
      <c r="IM150" s="14"/>
      <c r="IN150" s="14"/>
      <c r="IO150" s="14"/>
      <c r="IP150" s="14"/>
      <c r="IQ150" s="15"/>
      <c r="IR150" s="15"/>
      <c r="IS150" s="36">
        <f t="shared" si="166"/>
        <v>0</v>
      </c>
      <c r="IT150" s="36">
        <f t="shared" si="167"/>
        <v>4.7805570119976562E-2</v>
      </c>
      <c r="IU150" s="36">
        <f t="shared" si="168"/>
        <v>0</v>
      </c>
      <c r="IV150" s="36">
        <f t="shared" si="169"/>
        <v>0</v>
      </c>
      <c r="IW150" s="36">
        <f t="shared" si="170"/>
        <v>0.85980631033525579</v>
      </c>
      <c r="IX150" s="36">
        <f t="shared" si="171"/>
        <v>0</v>
      </c>
      <c r="IY150" s="36"/>
      <c r="IZ150" s="36">
        <f t="shared" si="172"/>
        <v>9.2388119544767597E-2</v>
      </c>
      <c r="JA150" s="36">
        <f t="shared" si="172"/>
        <v>0</v>
      </c>
      <c r="JB150" s="36">
        <f t="shared" si="172"/>
        <v>0.90761188045523244</v>
      </c>
      <c r="JN150" s="43">
        <f t="shared" si="151"/>
        <v>5486.9918095237344</v>
      </c>
      <c r="JO150" s="1" t="str">
        <f t="shared" si="152"/>
        <v>Small</v>
      </c>
    </row>
    <row r="151" spans="1:275" x14ac:dyDescent="0.2">
      <c r="A151" s="1" t="s">
        <v>887</v>
      </c>
      <c r="B151" s="1" t="s">
        <v>1274</v>
      </c>
      <c r="C151" s="76" t="s">
        <v>1421</v>
      </c>
      <c r="D151" s="14" t="s">
        <v>656</v>
      </c>
      <c r="E151">
        <v>1</v>
      </c>
      <c r="F151" s="46">
        <v>0.78951140065146574</v>
      </c>
      <c r="G151" s="46">
        <v>0.20091205211726385</v>
      </c>
      <c r="H151" s="46">
        <v>0.27</v>
      </c>
      <c r="I151">
        <v>9.5</v>
      </c>
      <c r="J151">
        <v>13.2</v>
      </c>
      <c r="K151" s="1">
        <v>20110</v>
      </c>
      <c r="L151" s="1" t="s">
        <v>607</v>
      </c>
      <c r="M151" s="3">
        <v>6100.5723809523051</v>
      </c>
      <c r="N151" s="1">
        <v>0</v>
      </c>
      <c r="O151" s="1">
        <v>0</v>
      </c>
      <c r="P151" s="1">
        <v>0</v>
      </c>
      <c r="Q151" s="1">
        <v>0</v>
      </c>
      <c r="R151" s="1">
        <v>0</v>
      </c>
      <c r="S151" s="1">
        <v>0</v>
      </c>
      <c r="T151" s="33" t="s">
        <v>1030</v>
      </c>
      <c r="U151" s="1">
        <v>0</v>
      </c>
      <c r="W151" s="1">
        <v>0</v>
      </c>
      <c r="X151" s="1">
        <v>0</v>
      </c>
      <c r="Y151" s="1">
        <v>0</v>
      </c>
      <c r="Z151" s="1">
        <v>0</v>
      </c>
      <c r="AC151" s="1">
        <v>0</v>
      </c>
      <c r="AD151" s="1">
        <v>0</v>
      </c>
      <c r="AE151" s="1">
        <v>0</v>
      </c>
      <c r="AN151" s="1">
        <v>3100</v>
      </c>
      <c r="AP151" s="1">
        <v>3100</v>
      </c>
      <c r="BA151" s="1">
        <v>0</v>
      </c>
      <c r="BL151" s="1">
        <v>0</v>
      </c>
      <c r="CI151" s="1">
        <v>21578.7</v>
      </c>
      <c r="CP151" s="1">
        <v>0</v>
      </c>
      <c r="CQ151" s="1">
        <v>35002.86</v>
      </c>
      <c r="CS151" s="1">
        <v>56581.56</v>
      </c>
      <c r="DZ151" s="1">
        <v>0</v>
      </c>
      <c r="FO151" s="1">
        <v>0</v>
      </c>
      <c r="FP151" s="15">
        <f>AE151+BA151</f>
        <v>0</v>
      </c>
      <c r="FQ151" s="15">
        <f>AP151+BL151+CS151+DZ151+FD151</f>
        <v>59681.56</v>
      </c>
      <c r="FR151" s="15">
        <f>AE151+AP151+BA151+BL151+CS151+DZ151+FD151+FO151</f>
        <v>59681.56</v>
      </c>
      <c r="FT151" s="1" t="s">
        <v>1275</v>
      </c>
      <c r="FU151" s="1" t="s">
        <v>1281</v>
      </c>
      <c r="FX151" s="14"/>
      <c r="FZ151" s="1" t="s">
        <v>1181</v>
      </c>
      <c r="GA151" s="1">
        <v>0</v>
      </c>
      <c r="GB151" s="1">
        <v>0</v>
      </c>
      <c r="GC151" s="1">
        <v>0</v>
      </c>
      <c r="GD151" s="1">
        <v>0</v>
      </c>
      <c r="GE151" s="1">
        <v>0</v>
      </c>
      <c r="GF151" s="1">
        <v>3174</v>
      </c>
      <c r="GG151" s="1">
        <v>25435</v>
      </c>
      <c r="GH151" s="1">
        <v>0</v>
      </c>
      <c r="GI151" s="1">
        <v>0</v>
      </c>
      <c r="GJ151" s="1">
        <v>0</v>
      </c>
      <c r="GK151" s="1">
        <v>0</v>
      </c>
      <c r="GL151" s="1">
        <v>0</v>
      </c>
      <c r="GM151" s="1">
        <v>0</v>
      </c>
      <c r="GP151" s="1">
        <v>1</v>
      </c>
      <c r="GQ151" s="1">
        <v>1</v>
      </c>
      <c r="GR151" s="5"/>
      <c r="GS151" s="5"/>
      <c r="GT151" s="4">
        <v>0</v>
      </c>
      <c r="GU151" s="4">
        <v>0</v>
      </c>
      <c r="GV151" s="1">
        <f>GQ151+GU151</f>
        <v>1</v>
      </c>
      <c r="GW151" s="1">
        <v>0</v>
      </c>
      <c r="GX151" s="1">
        <v>1007</v>
      </c>
      <c r="GY151" s="10" t="s">
        <v>1172</v>
      </c>
      <c r="HF151" s="1">
        <v>0</v>
      </c>
      <c r="HI151" s="1">
        <v>0</v>
      </c>
      <c r="HJ151" s="1">
        <v>0</v>
      </c>
      <c r="HK151" s="1">
        <v>0</v>
      </c>
      <c r="HL151" s="1">
        <v>0</v>
      </c>
      <c r="HZ151" s="1">
        <v>22</v>
      </c>
      <c r="IA151" s="1">
        <v>927</v>
      </c>
      <c r="IB151" s="1">
        <v>1</v>
      </c>
      <c r="IC151" s="1">
        <v>0</v>
      </c>
      <c r="ID151" s="1">
        <v>0</v>
      </c>
      <c r="IE151" s="1">
        <v>40</v>
      </c>
      <c r="IF151" s="1">
        <v>40</v>
      </c>
      <c r="IG151" s="1">
        <v>40</v>
      </c>
      <c r="IH151" s="1">
        <v>8</v>
      </c>
      <c r="II151" s="1">
        <v>8</v>
      </c>
      <c r="IJ151" s="1">
        <v>8</v>
      </c>
      <c r="IK151" s="1">
        <v>8</v>
      </c>
      <c r="IS151" s="36">
        <f t="shared" si="166"/>
        <v>0</v>
      </c>
      <c r="IT151" s="36">
        <f t="shared" si="167"/>
        <v>5.1942341989720107E-2</v>
      </c>
      <c r="IU151" s="36">
        <f t="shared" si="168"/>
        <v>0</v>
      </c>
      <c r="IV151" s="36">
        <f t="shared" si="169"/>
        <v>0</v>
      </c>
      <c r="IW151" s="36">
        <f t="shared" si="170"/>
        <v>0.94805765801027986</v>
      </c>
      <c r="IX151" s="36">
        <f t="shared" si="171"/>
        <v>0</v>
      </c>
      <c r="IY151" s="36"/>
      <c r="IZ151" s="36">
        <f t="shared" si="172"/>
        <v>0</v>
      </c>
      <c r="JA151" s="36">
        <f t="shared" si="172"/>
        <v>0</v>
      </c>
      <c r="JB151" s="36">
        <f t="shared" si="172"/>
        <v>1</v>
      </c>
      <c r="JN151" s="43">
        <f t="shared" si="151"/>
        <v>6100.5723809523051</v>
      </c>
      <c r="JO151" s="1" t="str">
        <f t="shared" si="152"/>
        <v>Small</v>
      </c>
    </row>
    <row r="152" spans="1:275" x14ac:dyDescent="0.2">
      <c r="A152" s="1" t="s">
        <v>887</v>
      </c>
      <c r="B152" s="1" t="s">
        <v>1274</v>
      </c>
      <c r="C152" s="76" t="s">
        <v>1421</v>
      </c>
      <c r="D152" s="14" t="s">
        <v>656</v>
      </c>
      <c r="E152">
        <v>1</v>
      </c>
      <c r="F152" s="46">
        <v>0.78951140065146574</v>
      </c>
      <c r="G152" s="46">
        <v>0.20091205211726385</v>
      </c>
      <c r="H152" s="46">
        <v>0.27</v>
      </c>
      <c r="I152">
        <v>9.5</v>
      </c>
      <c r="J152">
        <v>13.2</v>
      </c>
      <c r="K152" s="1">
        <v>20120</v>
      </c>
      <c r="L152" s="1" t="s">
        <v>608</v>
      </c>
      <c r="M152" s="3">
        <v>6147.970285714192</v>
      </c>
      <c r="N152" s="10">
        <v>0</v>
      </c>
      <c r="O152" s="1">
        <v>0</v>
      </c>
      <c r="P152" s="1">
        <v>0</v>
      </c>
      <c r="Q152" s="1">
        <v>0</v>
      </c>
      <c r="R152" s="1">
        <v>0</v>
      </c>
      <c r="S152" s="1">
        <v>0</v>
      </c>
      <c r="T152" s="33" t="s">
        <v>1030</v>
      </c>
      <c r="U152" s="1">
        <v>0</v>
      </c>
      <c r="W152" s="1">
        <v>0</v>
      </c>
      <c r="X152" s="1">
        <v>0</v>
      </c>
      <c r="Y152" s="1">
        <v>0</v>
      </c>
      <c r="Z152" s="1">
        <v>0</v>
      </c>
      <c r="AC152" s="1">
        <v>0</v>
      </c>
      <c r="AD152" s="1">
        <v>0</v>
      </c>
      <c r="AE152" s="1">
        <v>0</v>
      </c>
      <c r="AN152" s="1">
        <v>3205.1</v>
      </c>
      <c r="AP152" s="1">
        <v>3205.1</v>
      </c>
      <c r="BA152" s="1">
        <v>0</v>
      </c>
      <c r="BL152" s="1">
        <v>0</v>
      </c>
      <c r="CI152" s="1">
        <v>41648.120000000003</v>
      </c>
      <c r="CP152" s="1">
        <v>8689</v>
      </c>
      <c r="CQ152" s="1">
        <v>0</v>
      </c>
      <c r="CS152" s="1">
        <v>50337.120000000003</v>
      </c>
      <c r="DZ152" s="1">
        <v>0</v>
      </c>
      <c r="FO152" s="1">
        <v>0</v>
      </c>
      <c r="FP152" s="15">
        <f>AE152+BA152</f>
        <v>0</v>
      </c>
      <c r="FQ152" s="15">
        <f>AP152+BL152+CS152+DZ152+FD152</f>
        <v>53542.22</v>
      </c>
      <c r="FR152" s="15">
        <f>AE152+AP152+BA152+BL152+CS152+DZ152+FD152+FO152</f>
        <v>53542.22</v>
      </c>
      <c r="FT152" s="1" t="s">
        <v>1275</v>
      </c>
      <c r="FU152" s="1" t="s">
        <v>1281</v>
      </c>
      <c r="FZ152" s="1" t="s">
        <v>1181</v>
      </c>
      <c r="GA152" s="1">
        <v>0</v>
      </c>
      <c r="GB152" s="1">
        <v>0</v>
      </c>
      <c r="GC152" s="1">
        <v>0</v>
      </c>
      <c r="GD152" s="1">
        <v>0</v>
      </c>
      <c r="GE152" s="1">
        <v>0</v>
      </c>
      <c r="GF152" s="1">
        <v>2295</v>
      </c>
      <c r="GG152" s="1">
        <v>27730</v>
      </c>
      <c r="GH152" s="1">
        <v>0</v>
      </c>
      <c r="GI152" s="1">
        <v>0</v>
      </c>
      <c r="GJ152" s="1">
        <v>0</v>
      </c>
      <c r="GK152" s="1">
        <v>0</v>
      </c>
      <c r="GL152" s="1">
        <v>0</v>
      </c>
      <c r="GM152" s="1">
        <v>0</v>
      </c>
      <c r="GP152" s="1">
        <v>1</v>
      </c>
      <c r="GQ152" s="1">
        <v>1</v>
      </c>
      <c r="GR152" s="5"/>
      <c r="GS152" s="5"/>
      <c r="GT152" s="4">
        <v>0</v>
      </c>
      <c r="GU152" s="4">
        <v>0</v>
      </c>
      <c r="GV152" s="1">
        <f>GQ152+GU152</f>
        <v>1</v>
      </c>
      <c r="GW152" s="1">
        <v>0</v>
      </c>
      <c r="GX152" s="1">
        <v>536</v>
      </c>
      <c r="GY152" s="10" t="s">
        <v>1172</v>
      </c>
      <c r="HF152" s="1">
        <v>0</v>
      </c>
      <c r="HI152" s="1">
        <v>0</v>
      </c>
      <c r="HJ152" s="1">
        <v>0</v>
      </c>
      <c r="HK152" s="1">
        <v>0</v>
      </c>
      <c r="HL152" s="1">
        <v>0</v>
      </c>
      <c r="HZ152" s="1">
        <v>11</v>
      </c>
      <c r="IA152" s="1">
        <v>524</v>
      </c>
      <c r="IB152" s="1">
        <v>1</v>
      </c>
      <c r="IC152" s="1">
        <v>2</v>
      </c>
      <c r="ID152" s="1">
        <v>21</v>
      </c>
      <c r="IE152" s="1">
        <v>40</v>
      </c>
      <c r="IF152" s="1">
        <v>40</v>
      </c>
      <c r="IG152" s="1">
        <v>40</v>
      </c>
      <c r="IH152" s="1">
        <v>8</v>
      </c>
      <c r="II152" s="1">
        <v>8</v>
      </c>
      <c r="IJ152" s="1">
        <v>8</v>
      </c>
      <c r="IK152" s="1">
        <v>8</v>
      </c>
      <c r="IS152" s="36">
        <f t="shared" si="166"/>
        <v>0</v>
      </c>
      <c r="IT152" s="36">
        <f t="shared" si="167"/>
        <v>5.9861171240191385E-2</v>
      </c>
      <c r="IU152" s="36">
        <f t="shared" si="168"/>
        <v>0</v>
      </c>
      <c r="IV152" s="36">
        <f t="shared" si="169"/>
        <v>0</v>
      </c>
      <c r="IW152" s="36">
        <f t="shared" si="170"/>
        <v>0.9401388287598087</v>
      </c>
      <c r="IX152" s="36">
        <f t="shared" si="171"/>
        <v>0</v>
      </c>
      <c r="IY152" s="36"/>
      <c r="IZ152" s="36">
        <f t="shared" si="172"/>
        <v>0</v>
      </c>
      <c r="JA152" s="36">
        <f t="shared" si="172"/>
        <v>0</v>
      </c>
      <c r="JB152" s="36">
        <f t="shared" si="172"/>
        <v>1</v>
      </c>
      <c r="JN152" s="43">
        <f t="shared" si="151"/>
        <v>6147.970285714192</v>
      </c>
      <c r="JO152" s="1" t="str">
        <f t="shared" si="152"/>
        <v>Small</v>
      </c>
    </row>
    <row r="153" spans="1:275" x14ac:dyDescent="0.2">
      <c r="A153" s="1" t="s">
        <v>887</v>
      </c>
      <c r="B153" s="1" t="s">
        <v>1274</v>
      </c>
      <c r="C153" s="76" t="s">
        <v>1421</v>
      </c>
      <c r="D153" s="14" t="s">
        <v>656</v>
      </c>
      <c r="E153">
        <v>1</v>
      </c>
      <c r="F153" s="46">
        <v>0.78951140065146574</v>
      </c>
      <c r="G153" s="46">
        <v>0.20091205211726385</v>
      </c>
      <c r="H153" s="46">
        <v>0.27</v>
      </c>
      <c r="I153">
        <v>9.5</v>
      </c>
      <c r="J153">
        <v>13.2</v>
      </c>
      <c r="K153" s="1">
        <v>20130</v>
      </c>
      <c r="L153" s="1" t="s">
        <v>609</v>
      </c>
      <c r="M153" s="3">
        <v>5524.6624761903804</v>
      </c>
      <c r="N153" s="1">
        <v>320</v>
      </c>
      <c r="O153" s="1">
        <v>0</v>
      </c>
      <c r="P153" s="1">
        <v>0</v>
      </c>
      <c r="Q153" s="1">
        <v>0</v>
      </c>
      <c r="R153" s="1">
        <v>0</v>
      </c>
      <c r="S153" s="1">
        <v>0</v>
      </c>
      <c r="T153" s="33"/>
      <c r="U153" s="3"/>
      <c r="V153" s="3"/>
      <c r="AE153" s="2">
        <f>SUM(U153:AD153)</f>
        <v>0</v>
      </c>
      <c r="AF153" s="1">
        <v>3399</v>
      </c>
      <c r="AP153" s="1">
        <f>SUM(AF153:AO153)</f>
        <v>3399</v>
      </c>
      <c r="CI153" s="1">
        <v>26601</v>
      </c>
      <c r="CQ153" s="1">
        <v>11054</v>
      </c>
      <c r="CS153" s="1">
        <f>SUM(CI153:CR153)</f>
        <v>37655</v>
      </c>
      <c r="DZ153" s="2"/>
      <c r="EA153" s="2"/>
      <c r="EB153" s="2"/>
      <c r="EC153" s="2"/>
      <c r="ED153" s="2"/>
      <c r="EE153" s="2"/>
      <c r="EF153" s="2"/>
      <c r="EG153" s="2"/>
      <c r="EH153" s="2"/>
      <c r="EI153" s="2"/>
      <c r="EJ153" s="2"/>
      <c r="EK153" s="2"/>
      <c r="EL153" s="2"/>
      <c r="EM153" s="2"/>
      <c r="EN153" s="2"/>
      <c r="EO153" s="2"/>
      <c r="EP153" s="2"/>
      <c r="EQ153" s="2"/>
      <c r="ER153" s="2"/>
      <c r="ES153" s="2"/>
      <c r="ET153" s="2"/>
      <c r="FP153" s="15">
        <f>AE153+BA153</f>
        <v>0</v>
      </c>
      <c r="FQ153" s="15">
        <f>AP153+BL153+CS153+DZ153+FD153</f>
        <v>41054</v>
      </c>
      <c r="FR153" s="15">
        <f>AE153+AP153+BA153+BL153+CS153+DZ153+FD153+FO153</f>
        <v>41054</v>
      </c>
      <c r="FS153" s="1" t="s">
        <v>1276</v>
      </c>
      <c r="FT153" s="1" t="s">
        <v>1275</v>
      </c>
      <c r="FU153" s="1" t="s">
        <v>1277</v>
      </c>
      <c r="FV153" s="1" t="s">
        <v>1278</v>
      </c>
      <c r="FW153" s="5" t="s">
        <v>1279</v>
      </c>
      <c r="FX153" s="5"/>
      <c r="FY153" s="5"/>
      <c r="FZ153" s="5" t="s">
        <v>943</v>
      </c>
      <c r="GF153" s="1">
        <v>340</v>
      </c>
      <c r="GG153" s="2">
        <v>49000</v>
      </c>
      <c r="GP153" s="1">
        <v>1</v>
      </c>
      <c r="GQ153" s="1">
        <v>1</v>
      </c>
      <c r="GR153" s="5"/>
      <c r="GS153" s="5"/>
      <c r="GT153" s="4">
        <v>0</v>
      </c>
      <c r="GU153" s="1">
        <v>0</v>
      </c>
      <c r="GV153" s="1">
        <f>GQ153+GU153</f>
        <v>1</v>
      </c>
      <c r="GX153" s="1">
        <v>615</v>
      </c>
      <c r="GY153" s="1" t="s">
        <v>1230</v>
      </c>
      <c r="HM153" s="1" t="s">
        <v>1277</v>
      </c>
      <c r="HX153" s="1" t="s">
        <v>1277</v>
      </c>
      <c r="HZ153" s="1">
        <v>12</v>
      </c>
      <c r="IA153" s="1">
        <v>480</v>
      </c>
      <c r="IB153" s="1">
        <v>2</v>
      </c>
      <c r="IC153" s="1">
        <v>2</v>
      </c>
      <c r="ID153" s="1">
        <v>20</v>
      </c>
      <c r="IE153" s="1">
        <v>168</v>
      </c>
      <c r="IF153" s="1">
        <v>168</v>
      </c>
      <c r="IG153" s="1">
        <v>40</v>
      </c>
      <c r="IH153" s="1">
        <v>168</v>
      </c>
      <c r="II153" s="1" t="s">
        <v>1280</v>
      </c>
      <c r="IJ153" s="1">
        <v>0</v>
      </c>
      <c r="IK153" s="1">
        <v>0</v>
      </c>
      <c r="IL153" s="1" t="s">
        <v>1277</v>
      </c>
      <c r="IO153" s="1" t="s">
        <v>1281</v>
      </c>
      <c r="IP153" s="1" t="s">
        <v>1277</v>
      </c>
      <c r="IQ153" s="1">
        <v>0</v>
      </c>
      <c r="IR153" s="1">
        <v>0</v>
      </c>
      <c r="IS153" s="36">
        <f t="shared" si="166"/>
        <v>0</v>
      </c>
      <c r="IT153" s="36">
        <f t="shared" si="167"/>
        <v>8.2793394066351639E-2</v>
      </c>
      <c r="IU153" s="36">
        <f t="shared" si="168"/>
        <v>0</v>
      </c>
      <c r="IV153" s="36">
        <f t="shared" si="169"/>
        <v>0</v>
      </c>
      <c r="IW153" s="36">
        <f t="shared" si="170"/>
        <v>0.91720660593364833</v>
      </c>
      <c r="IX153" s="36">
        <f t="shared" si="171"/>
        <v>0</v>
      </c>
      <c r="IY153" s="36"/>
      <c r="IZ153" s="36">
        <f t="shared" si="172"/>
        <v>0</v>
      </c>
      <c r="JA153" s="36">
        <f t="shared" si="172"/>
        <v>0</v>
      </c>
      <c r="JB153" s="36">
        <f t="shared" si="172"/>
        <v>1</v>
      </c>
      <c r="JN153" s="43">
        <f t="shared" si="151"/>
        <v>5524.6624761903804</v>
      </c>
      <c r="JO153" s="1" t="str">
        <f t="shared" si="152"/>
        <v>Small</v>
      </c>
    </row>
    <row r="154" spans="1:275" x14ac:dyDescent="0.2">
      <c r="A154" s="1" t="s">
        <v>887</v>
      </c>
      <c r="B154" s="1" t="s">
        <v>1274</v>
      </c>
      <c r="C154" s="76" t="s">
        <v>1421</v>
      </c>
      <c r="D154" s="14" t="s">
        <v>656</v>
      </c>
      <c r="E154">
        <v>1</v>
      </c>
      <c r="F154" s="46">
        <v>0.78951140065146574</v>
      </c>
      <c r="G154" s="46">
        <v>0.20091205211726385</v>
      </c>
      <c r="H154" s="46">
        <v>0.27</v>
      </c>
      <c r="I154">
        <v>9.5</v>
      </c>
      <c r="J154">
        <v>13.2</v>
      </c>
      <c r="K154" s="42">
        <v>20140</v>
      </c>
      <c r="L154" s="54" t="s">
        <v>345</v>
      </c>
      <c r="M154" s="55">
        <v>6199.7428571427818</v>
      </c>
      <c r="N154" s="46">
        <v>0</v>
      </c>
      <c r="O154">
        <v>0</v>
      </c>
      <c r="P154">
        <v>0</v>
      </c>
      <c r="Q154">
        <v>0</v>
      </c>
      <c r="R154">
        <v>0</v>
      </c>
      <c r="S154">
        <v>0</v>
      </c>
      <c r="T154"/>
      <c r="U154" s="46">
        <v>0</v>
      </c>
      <c r="V154" s="46"/>
      <c r="W154" s="46"/>
      <c r="X154" s="46"/>
      <c r="Y154" s="46"/>
      <c r="Z154" s="46"/>
      <c r="AA154" s="46"/>
      <c r="AB154" s="46"/>
      <c r="AC154" s="46"/>
      <c r="AD154" s="46"/>
      <c r="AE154" s="46">
        <f>IF(SUM(U154:AD154)&gt;0,SUM(U154:AD154),)</f>
        <v>0</v>
      </c>
      <c r="AF154" s="46">
        <v>3472</v>
      </c>
      <c r="AG154" s="46"/>
      <c r="AH154" s="46"/>
      <c r="AI154" s="46"/>
      <c r="AJ154" s="46"/>
      <c r="AK154" s="46"/>
      <c r="AL154" s="46"/>
      <c r="AM154" s="46"/>
      <c r="AN154" s="46"/>
      <c r="AO154" s="46"/>
      <c r="AP154" s="46">
        <f>SUM(AF154:AO154)</f>
        <v>3472</v>
      </c>
      <c r="AQ154" s="46"/>
      <c r="AR154" s="46"/>
      <c r="AS154" s="46"/>
      <c r="AT154" s="46"/>
      <c r="AU154" s="46"/>
      <c r="AV154" s="46"/>
      <c r="AW154" s="46"/>
      <c r="AX154" s="46"/>
      <c r="AY154" s="46"/>
      <c r="AZ154" s="46"/>
      <c r="BA154" s="46">
        <f>SUM(AQ154:AZ154)</f>
        <v>0</v>
      </c>
      <c r="BB154" s="46"/>
      <c r="BC154"/>
      <c r="BD154" s="46"/>
      <c r="BE154" s="46"/>
      <c r="BF154" s="46"/>
      <c r="BG154" s="46"/>
      <c r="BH154" s="47"/>
      <c r="BI154" s="47"/>
      <c r="BJ154" s="47"/>
      <c r="BK154" s="47"/>
      <c r="BL154" s="47">
        <f>IF(SUM(BB154:BK154)&gt;=0,SUM(BB154:BK154),"")</f>
        <v>0</v>
      </c>
      <c r="BM154" s="46">
        <v>17010.62</v>
      </c>
      <c r="BN154" s="47"/>
      <c r="BO154" s="46"/>
      <c r="BP154" s="46"/>
      <c r="BQ154" s="46"/>
      <c r="BR154" s="46"/>
      <c r="BS154" s="46"/>
      <c r="BT154" s="46"/>
      <c r="BU154" s="46">
        <v>26185</v>
      </c>
      <c r="BV154" s="46"/>
      <c r="BW154" s="46">
        <f>SUM(BM154:BV154)</f>
        <v>43195.619999999995</v>
      </c>
      <c r="BX154" s="46"/>
      <c r="BY154" s="47"/>
      <c r="BZ154" s="47"/>
      <c r="CA154" s="48"/>
      <c r="CB154" s="48"/>
      <c r="CC154" s="46"/>
      <c r="CD154" s="47"/>
      <c r="CE154" s="46"/>
      <c r="CF154" s="48"/>
      <c r="CG154" s="47"/>
      <c r="CH154" s="47">
        <f>SUM(BX154:CG154)</f>
        <v>0</v>
      </c>
      <c r="CI154" s="47">
        <f t="shared" ref="CI154:CS154" si="173">BM154+BX154</f>
        <v>17010.62</v>
      </c>
      <c r="CJ154" s="47">
        <f t="shared" si="173"/>
        <v>0</v>
      </c>
      <c r="CK154" s="47">
        <f t="shared" si="173"/>
        <v>0</v>
      </c>
      <c r="CL154" s="47">
        <f t="shared" si="173"/>
        <v>0</v>
      </c>
      <c r="CM154" s="47">
        <f t="shared" si="173"/>
        <v>0</v>
      </c>
      <c r="CN154" s="47">
        <f t="shared" si="173"/>
        <v>0</v>
      </c>
      <c r="CO154" s="47">
        <f t="shared" si="173"/>
        <v>0</v>
      </c>
      <c r="CP154" s="47">
        <f t="shared" si="173"/>
        <v>0</v>
      </c>
      <c r="CQ154" s="47">
        <f t="shared" si="173"/>
        <v>26185</v>
      </c>
      <c r="CR154" s="47">
        <f t="shared" si="173"/>
        <v>0</v>
      </c>
      <c r="CS154" s="47">
        <f t="shared" si="173"/>
        <v>43195.619999999995</v>
      </c>
      <c r="CT154" s="48"/>
      <c r="CU154" s="46"/>
      <c r="CV154" s="46"/>
      <c r="CW154" s="47"/>
      <c r="CX154" s="47"/>
      <c r="CY154" s="47"/>
      <c r="CZ154" s="47"/>
      <c r="DA154" s="46"/>
      <c r="DB154" s="47"/>
      <c r="DC154" s="47"/>
      <c r="DD154" s="47">
        <f>SUM(CT154:DC154)</f>
        <v>0</v>
      </c>
      <c r="DE154" s="48"/>
      <c r="DF154" s="48"/>
      <c r="DG154" s="48"/>
      <c r="DH154" s="48"/>
      <c r="DI154" s="48"/>
      <c r="DJ154" s="48"/>
      <c r="DK154" s="48"/>
      <c r="DL154" s="48"/>
      <c r="DM154" s="48"/>
      <c r="DN154" s="48"/>
      <c r="DO154" s="48">
        <f>SUM(DE154:DN154)</f>
        <v>0</v>
      </c>
      <c r="DP154" s="48">
        <f t="shared" ref="DP154:DZ154" si="174">CT154+DE154</f>
        <v>0</v>
      </c>
      <c r="DQ154" s="48">
        <f t="shared" si="174"/>
        <v>0</v>
      </c>
      <c r="DR154" s="48">
        <f t="shared" si="174"/>
        <v>0</v>
      </c>
      <c r="DS154" s="48">
        <f t="shared" si="174"/>
        <v>0</v>
      </c>
      <c r="DT154" s="48">
        <f t="shared" si="174"/>
        <v>0</v>
      </c>
      <c r="DU154" s="48">
        <f t="shared" si="174"/>
        <v>0</v>
      </c>
      <c r="DV154" s="48">
        <f t="shared" si="174"/>
        <v>0</v>
      </c>
      <c r="DW154" s="48">
        <f t="shared" si="174"/>
        <v>0</v>
      </c>
      <c r="DX154" s="48">
        <f t="shared" si="174"/>
        <v>0</v>
      </c>
      <c r="DY154" s="48">
        <f t="shared" si="174"/>
        <v>0</v>
      </c>
      <c r="DZ154" s="48">
        <f t="shared" si="174"/>
        <v>0</v>
      </c>
      <c r="EA154" s="48"/>
      <c r="EB154" s="48"/>
      <c r="EC154" s="48"/>
      <c r="ED154" s="48"/>
      <c r="EE154" s="48"/>
      <c r="EF154" s="48"/>
      <c r="EG154" s="46"/>
      <c r="EH154" s="48"/>
      <c r="EI154" s="48"/>
      <c r="EJ154" s="48">
        <f>SUM(EA154:EI154)</f>
        <v>0</v>
      </c>
      <c r="EK154" s="48"/>
      <c r="EL154"/>
      <c r="EM154" s="48"/>
      <c r="EN154" s="48"/>
      <c r="EO154" s="46"/>
      <c r="EP154" s="48"/>
      <c r="EQ154" s="48"/>
      <c r="ER154" s="48"/>
      <c r="ES154" s="48"/>
      <c r="ET154" s="48">
        <f>SUM(EK154:ES154)</f>
        <v>0</v>
      </c>
      <c r="EU154" s="48">
        <f t="shared" ref="EU154:FD154" si="175">EA154+EK154</f>
        <v>0</v>
      </c>
      <c r="EV154" s="48">
        <f t="shared" si="175"/>
        <v>0</v>
      </c>
      <c r="EW154" s="48">
        <f t="shared" si="175"/>
        <v>0</v>
      </c>
      <c r="EX154" s="48">
        <f t="shared" si="175"/>
        <v>0</v>
      </c>
      <c r="EY154" s="48">
        <f t="shared" si="175"/>
        <v>0</v>
      </c>
      <c r="EZ154" s="48">
        <f t="shared" si="175"/>
        <v>0</v>
      </c>
      <c r="FA154" s="48">
        <f t="shared" si="175"/>
        <v>0</v>
      </c>
      <c r="FB154" s="48">
        <f t="shared" si="175"/>
        <v>0</v>
      </c>
      <c r="FC154" s="48">
        <f t="shared" si="175"/>
        <v>0</v>
      </c>
      <c r="FD154" s="48">
        <f t="shared" si="175"/>
        <v>0</v>
      </c>
      <c r="FE154" s="48">
        <v>904.07</v>
      </c>
      <c r="FF154" s="48"/>
      <c r="FG154" s="46"/>
      <c r="FH154" s="48"/>
      <c r="FI154" s="48"/>
      <c r="FJ154" s="48"/>
      <c r="FK154" s="48"/>
      <c r="FL154" s="48"/>
      <c r="FM154" s="48">
        <v>3815</v>
      </c>
      <c r="FN154"/>
      <c r="FO154" s="48">
        <f>SUM(FE154:FN154)</f>
        <v>4719.07</v>
      </c>
      <c r="FP154" s="46">
        <f>AE154+BA154</f>
        <v>0</v>
      </c>
      <c r="FQ154" s="46">
        <f>AP154+BL154+CS154+DZ154+FD154</f>
        <v>46667.619999999995</v>
      </c>
      <c r="FR154" s="46">
        <f>FP154+FQ154+FO154</f>
        <v>51386.689999999995</v>
      </c>
      <c r="FS154" t="s">
        <v>1276</v>
      </c>
      <c r="FT154" t="s">
        <v>1275</v>
      </c>
      <c r="FU154" t="s">
        <v>1281</v>
      </c>
      <c r="FV154"/>
      <c r="FW154"/>
      <c r="FX154"/>
      <c r="FY154"/>
      <c r="FZ154" t="s">
        <v>379</v>
      </c>
      <c r="GA154"/>
      <c r="GB154"/>
      <c r="GC154"/>
      <c r="GD154"/>
      <c r="GE154"/>
      <c r="GF154" s="47">
        <v>2494</v>
      </c>
      <c r="GG154" s="49">
        <v>55000</v>
      </c>
      <c r="GH154"/>
      <c r="GI154"/>
      <c r="GJ154"/>
      <c r="GK154"/>
      <c r="GL154"/>
      <c r="GM154"/>
      <c r="GN154" t="s">
        <v>1277</v>
      </c>
      <c r="GO154"/>
      <c r="GP154">
        <v>1</v>
      </c>
      <c r="GQ154">
        <v>0.25</v>
      </c>
      <c r="GR154"/>
      <c r="GS154"/>
      <c r="GT154">
        <f>GR154+GS154</f>
        <v>0</v>
      </c>
      <c r="GU154">
        <v>0</v>
      </c>
      <c r="GV154">
        <f>GQ154+GU154</f>
        <v>0.25</v>
      </c>
      <c r="GW154"/>
      <c r="GX154">
        <v>414</v>
      </c>
      <c r="GY154" s="49" t="s">
        <v>1150</v>
      </c>
      <c r="GZ154"/>
      <c r="HA154"/>
      <c r="HB154"/>
      <c r="HC154"/>
      <c r="HD154"/>
      <c r="HE154"/>
      <c r="HF154"/>
      <c r="HG154"/>
      <c r="HH154"/>
      <c r="HI154"/>
      <c r="HJ154"/>
      <c r="HK154"/>
      <c r="HL154"/>
      <c r="HM154" t="s">
        <v>1277</v>
      </c>
      <c r="HN154"/>
      <c r="HO154"/>
      <c r="HP154"/>
      <c r="HQ154"/>
      <c r="HR154"/>
      <c r="HS154"/>
      <c r="HT154"/>
      <c r="HU154"/>
      <c r="HV154"/>
      <c r="HW154"/>
      <c r="HX154" t="s">
        <v>1277</v>
      </c>
      <c r="HY154"/>
      <c r="HZ154">
        <v>12</v>
      </c>
      <c r="IA154">
        <v>480</v>
      </c>
      <c r="IB154">
        <v>2</v>
      </c>
      <c r="IC154">
        <v>2</v>
      </c>
      <c r="ID154">
        <v>25</v>
      </c>
      <c r="IE154">
        <v>168</v>
      </c>
      <c r="IF154">
        <v>168</v>
      </c>
      <c r="IG154">
        <v>30</v>
      </c>
      <c r="IH154">
        <v>168</v>
      </c>
      <c r="II154">
        <v>168</v>
      </c>
      <c r="IJ154">
        <v>0</v>
      </c>
      <c r="IK154">
        <v>0</v>
      </c>
      <c r="IL154" t="s">
        <v>1277</v>
      </c>
      <c r="IM154"/>
      <c r="IN154" t="s">
        <v>1277</v>
      </c>
      <c r="IO154" t="s">
        <v>1281</v>
      </c>
      <c r="IP154" t="s">
        <v>1277</v>
      </c>
      <c r="IQ154" s="49">
        <v>14400</v>
      </c>
      <c r="IR154"/>
      <c r="IS154" s="36">
        <f>AE154/FR154</f>
        <v>0</v>
      </c>
      <c r="IT154" s="36">
        <f>AP154/FR154</f>
        <v>6.7566134343348447E-2</v>
      </c>
      <c r="IU154" s="36">
        <f>BA154/FR154</f>
        <v>0</v>
      </c>
      <c r="IV154" s="50">
        <f>BL154/FR154</f>
        <v>0</v>
      </c>
      <c r="IW154" s="36">
        <f>CS154/FR154</f>
        <v>0.84059938478232399</v>
      </c>
      <c r="IX154" s="36">
        <f>DZ154/FR154</f>
        <v>0</v>
      </c>
      <c r="IY154" s="36">
        <f>FD154/FR154</f>
        <v>0</v>
      </c>
      <c r="IZ154" s="36">
        <f>FO154/FR154</f>
        <v>9.1834480874327579E-2</v>
      </c>
      <c r="JA154" s="36">
        <f>FP154/FR154</f>
        <v>0</v>
      </c>
      <c r="JB154" s="36">
        <f>FQ154/FR154</f>
        <v>0.90816551912567245</v>
      </c>
      <c r="JC154" s="46"/>
      <c r="JD154" t="s">
        <v>1277</v>
      </c>
      <c r="JE154"/>
      <c r="JF154"/>
      <c r="JG154"/>
      <c r="JH154"/>
      <c r="JI154"/>
      <c r="JJ154"/>
      <c r="JK154"/>
      <c r="JL154"/>
      <c r="JM154"/>
      <c r="JN154" s="93">
        <f t="shared" si="151"/>
        <v>24798.971428571127</v>
      </c>
      <c r="JO154" s="1" t="str">
        <f t="shared" si="152"/>
        <v>Small</v>
      </c>
    </row>
    <row r="155" spans="1:275" x14ac:dyDescent="0.2">
      <c r="A155" s="1" t="s">
        <v>754</v>
      </c>
      <c r="B155" s="24" t="s">
        <v>755</v>
      </c>
      <c r="C155" s="76" t="s">
        <v>1422</v>
      </c>
      <c r="D155" s="14" t="s">
        <v>656</v>
      </c>
      <c r="E155">
        <v>1</v>
      </c>
      <c r="F155" s="46">
        <v>0.48279006154547527</v>
      </c>
      <c r="G155" s="46">
        <v>0.22543879644403922</v>
      </c>
      <c r="H155" s="46">
        <v>0.17</v>
      </c>
      <c r="I155">
        <v>73.7</v>
      </c>
      <c r="J155">
        <v>57.2</v>
      </c>
      <c r="K155" s="24">
        <v>20060</v>
      </c>
      <c r="L155" s="24" t="s">
        <v>602</v>
      </c>
      <c r="M155" s="37">
        <v>2028.1057142857219</v>
      </c>
      <c r="N155" s="25">
        <v>11573</v>
      </c>
      <c r="O155" s="26">
        <v>8</v>
      </c>
      <c r="P155" s="26">
        <v>40</v>
      </c>
      <c r="Q155" s="26">
        <v>118</v>
      </c>
      <c r="R155" s="26">
        <v>0</v>
      </c>
      <c r="S155" s="26">
        <v>88</v>
      </c>
      <c r="T155" s="31">
        <v>6</v>
      </c>
      <c r="U155" s="25">
        <v>6806</v>
      </c>
      <c r="V155" s="25"/>
      <c r="W155" s="25">
        <v>0</v>
      </c>
      <c r="X155" s="25">
        <v>0</v>
      </c>
      <c r="Y155" s="25">
        <v>0</v>
      </c>
      <c r="Z155" s="25">
        <v>0</v>
      </c>
      <c r="AA155" s="25"/>
      <c r="AB155" s="25"/>
      <c r="AC155" s="25">
        <v>26128</v>
      </c>
      <c r="AD155" s="25">
        <v>0</v>
      </c>
      <c r="AE155" s="25">
        <v>32934</v>
      </c>
      <c r="AF155" s="25">
        <v>5676</v>
      </c>
      <c r="AG155" s="25"/>
      <c r="AH155" s="25">
        <v>0</v>
      </c>
      <c r="AI155" s="25">
        <v>0</v>
      </c>
      <c r="AJ155" s="25">
        <v>0</v>
      </c>
      <c r="AK155" s="25">
        <v>0</v>
      </c>
      <c r="AL155" s="25"/>
      <c r="AM155" s="25"/>
      <c r="AN155" s="25">
        <v>0</v>
      </c>
      <c r="AO155" s="25">
        <v>0</v>
      </c>
      <c r="AP155" s="25">
        <v>5676</v>
      </c>
      <c r="AQ155" s="25">
        <v>1284</v>
      </c>
      <c r="AR155" s="25"/>
      <c r="AS155" s="25">
        <v>0</v>
      </c>
      <c r="AT155" s="25">
        <v>0</v>
      </c>
      <c r="AU155" s="25">
        <v>0</v>
      </c>
      <c r="AV155" s="25">
        <v>0</v>
      </c>
      <c r="AW155" s="25"/>
      <c r="AX155" s="25"/>
      <c r="AY155" s="25">
        <v>0</v>
      </c>
      <c r="AZ155" s="25">
        <v>0</v>
      </c>
      <c r="BA155" s="25">
        <v>1284</v>
      </c>
      <c r="BB155" s="25">
        <v>0</v>
      </c>
      <c r="BC155" s="25"/>
      <c r="BD155" s="25">
        <v>0</v>
      </c>
      <c r="BE155" s="25">
        <v>0</v>
      </c>
      <c r="BF155" s="25">
        <v>0</v>
      </c>
      <c r="BG155" s="25">
        <v>2800</v>
      </c>
      <c r="BH155" s="25"/>
      <c r="BI155" s="25"/>
      <c r="BJ155" s="25">
        <v>0</v>
      </c>
      <c r="BK155" s="25">
        <v>0</v>
      </c>
      <c r="BL155" s="25">
        <v>2800</v>
      </c>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v>0</v>
      </c>
      <c r="CJ155" s="25"/>
      <c r="CK155" s="25">
        <v>0</v>
      </c>
      <c r="CL155" s="25">
        <v>0</v>
      </c>
      <c r="CM155" s="25">
        <v>0</v>
      </c>
      <c r="CN155" s="25"/>
      <c r="CO155" s="25"/>
      <c r="CP155" s="25">
        <v>29923</v>
      </c>
      <c r="CQ155" s="25">
        <v>0</v>
      </c>
      <c r="CR155" s="25">
        <v>0</v>
      </c>
      <c r="CS155" s="25">
        <v>29923</v>
      </c>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v>2706</v>
      </c>
      <c r="DQ155" s="25"/>
      <c r="DR155" s="25">
        <v>0</v>
      </c>
      <c r="DS155" s="25">
        <v>0</v>
      </c>
      <c r="DT155" s="25">
        <v>0</v>
      </c>
      <c r="DU155" s="25"/>
      <c r="DV155" s="25"/>
      <c r="DW155" s="25">
        <v>0</v>
      </c>
      <c r="DX155" s="25">
        <v>0</v>
      </c>
      <c r="DY155" s="25">
        <v>1763</v>
      </c>
      <c r="DZ155" s="25">
        <v>4469</v>
      </c>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v>0</v>
      </c>
      <c r="FF155" s="25"/>
      <c r="FG155" s="25">
        <v>0</v>
      </c>
      <c r="FH155" s="25">
        <v>0</v>
      </c>
      <c r="FI155" s="25">
        <v>0</v>
      </c>
      <c r="FJ155" s="25">
        <v>0</v>
      </c>
      <c r="FK155" s="25"/>
      <c r="FL155" s="25"/>
      <c r="FM155" s="25">
        <v>0</v>
      </c>
      <c r="FN155" s="25">
        <v>0</v>
      </c>
      <c r="FO155" s="25">
        <v>0</v>
      </c>
      <c r="FP155" s="25">
        <v>39894</v>
      </c>
      <c r="FQ155" s="25">
        <v>37192</v>
      </c>
      <c r="FR155" s="25">
        <v>77086</v>
      </c>
      <c r="FS155" s="26"/>
      <c r="FT155" s="26" t="s">
        <v>1275</v>
      </c>
      <c r="FU155" s="26" t="s">
        <v>1343</v>
      </c>
      <c r="FV155" s="26" t="s">
        <v>1287</v>
      </c>
      <c r="FW155" s="26"/>
      <c r="FX155" s="26"/>
      <c r="FY155" s="26"/>
      <c r="FZ155" s="1" t="s">
        <v>1308</v>
      </c>
      <c r="GA155" s="25">
        <v>1019</v>
      </c>
      <c r="GB155" s="25">
        <v>1333</v>
      </c>
      <c r="GC155" s="25">
        <v>87</v>
      </c>
      <c r="GD155" s="25">
        <v>87</v>
      </c>
      <c r="GE155" s="25">
        <v>37021</v>
      </c>
      <c r="GF155" s="25">
        <v>7088</v>
      </c>
      <c r="GG155" s="25">
        <v>7099</v>
      </c>
      <c r="GH155" s="25">
        <v>169</v>
      </c>
      <c r="GI155" s="25"/>
      <c r="GJ155" s="25">
        <v>321</v>
      </c>
      <c r="GK155" s="25">
        <v>344</v>
      </c>
      <c r="GL155" s="25">
        <v>369</v>
      </c>
      <c r="GM155" s="25">
        <v>2834</v>
      </c>
      <c r="GN155" s="25"/>
      <c r="GO155" s="25"/>
      <c r="GP155" s="25">
        <v>1</v>
      </c>
      <c r="GQ155" s="25">
        <v>0.25</v>
      </c>
      <c r="GR155" s="27"/>
      <c r="GS155" s="27"/>
      <c r="GT155" s="28">
        <v>3.5</v>
      </c>
      <c r="GU155" s="28">
        <v>4</v>
      </c>
      <c r="GV155" s="25">
        <v>4.25</v>
      </c>
      <c r="GW155" s="25">
        <v>0.84</v>
      </c>
      <c r="GX155" s="25">
        <v>6194</v>
      </c>
      <c r="GY155" s="26" t="s">
        <v>1058</v>
      </c>
      <c r="GZ155" s="25">
        <v>5963</v>
      </c>
      <c r="HA155" s="25">
        <v>1352</v>
      </c>
      <c r="HB155" s="25">
        <v>11708</v>
      </c>
      <c r="HC155" s="25">
        <v>2076</v>
      </c>
      <c r="HD155" s="25"/>
      <c r="HE155" s="25">
        <v>790</v>
      </c>
      <c r="HF155" s="25">
        <v>21889</v>
      </c>
      <c r="HG155" s="25"/>
      <c r="HH155" s="25"/>
      <c r="HI155" s="25">
        <v>278</v>
      </c>
      <c r="HJ155" s="25">
        <v>258</v>
      </c>
      <c r="HK155" s="25">
        <v>475</v>
      </c>
      <c r="HL155" s="25">
        <v>421</v>
      </c>
      <c r="HM155" s="25"/>
      <c r="HN155" s="25"/>
      <c r="HO155" s="25"/>
      <c r="HP155" s="25"/>
      <c r="HQ155" s="25"/>
      <c r="HR155" s="25"/>
      <c r="HS155" s="25"/>
      <c r="HT155" s="25"/>
      <c r="HU155" s="25"/>
      <c r="HV155" s="25"/>
      <c r="HW155" s="25"/>
      <c r="HX155" s="25"/>
      <c r="HY155" s="25"/>
      <c r="HZ155" s="25"/>
      <c r="IA155" s="25"/>
      <c r="IB155" s="25"/>
      <c r="IC155" s="25"/>
      <c r="ID155" s="25"/>
      <c r="IE155" s="25">
        <v>58</v>
      </c>
      <c r="IF155" s="25">
        <v>40</v>
      </c>
      <c r="IG155" s="25">
        <v>40</v>
      </c>
      <c r="IH155" s="25">
        <v>0</v>
      </c>
      <c r="II155" s="25">
        <v>0</v>
      </c>
      <c r="IJ155" s="25">
        <v>0</v>
      </c>
      <c r="IK155" s="25">
        <v>0</v>
      </c>
      <c r="IL155" s="25"/>
      <c r="IM155" s="25"/>
      <c r="IN155" s="25"/>
      <c r="IO155" s="25"/>
      <c r="IP155" s="25"/>
      <c r="IQ155" s="25">
        <v>127825</v>
      </c>
      <c r="IR155" s="25">
        <v>156</v>
      </c>
      <c r="IS155" s="36">
        <f t="shared" ref="IS155:IS162" si="176">AE155/$FR155</f>
        <v>0.42723711179721352</v>
      </c>
      <c r="IT155" s="36">
        <f t="shared" ref="IT155:IT162" si="177">AP155/$FR155</f>
        <v>7.3632047323768254E-2</v>
      </c>
      <c r="IU155" s="36">
        <f t="shared" ref="IU155:IU162" si="178">BA155/$FR155</f>
        <v>1.6656721064784785E-2</v>
      </c>
      <c r="IV155" s="36">
        <f t="shared" ref="IV155:IV162" si="179">BL155/$FR155</f>
        <v>3.6323067742521337E-2</v>
      </c>
      <c r="IW155" s="36">
        <f t="shared" ref="IW155:IW162" si="180">CS155/$FR155</f>
        <v>0.3881768414498093</v>
      </c>
      <c r="IX155" s="36">
        <f t="shared" ref="IX155:IX162" si="181">DZ155/$FR155</f>
        <v>5.7974210621902812E-2</v>
      </c>
      <c r="IY155" s="36"/>
      <c r="IZ155" s="36">
        <f t="shared" ref="IZ155:JB162" si="182">FO155/$FR155</f>
        <v>0</v>
      </c>
      <c r="JA155" s="36">
        <f t="shared" si="182"/>
        <v>0.51752588018576651</v>
      </c>
      <c r="JB155" s="36">
        <f t="shared" si="182"/>
        <v>0.48247411981423344</v>
      </c>
      <c r="JN155" s="43">
        <f t="shared" si="151"/>
        <v>477.20134453781691</v>
      </c>
      <c r="JO155" s="1" t="str">
        <f t="shared" si="152"/>
        <v>Small</v>
      </c>
    </row>
    <row r="156" spans="1:275" x14ac:dyDescent="0.2">
      <c r="A156" s="1" t="s">
        <v>754</v>
      </c>
      <c r="B156" s="24" t="s">
        <v>755</v>
      </c>
      <c r="C156" s="76" t="s">
        <v>1422</v>
      </c>
      <c r="D156" s="14" t="s">
        <v>656</v>
      </c>
      <c r="E156">
        <v>1</v>
      </c>
      <c r="F156" s="46">
        <v>0.48279006154547527</v>
      </c>
      <c r="G156" s="46">
        <v>0.22543879644403922</v>
      </c>
      <c r="H156" s="46">
        <v>0.17</v>
      </c>
      <c r="I156">
        <v>73.7</v>
      </c>
      <c r="J156">
        <v>57.2</v>
      </c>
      <c r="K156" s="24">
        <v>20070</v>
      </c>
      <c r="L156" s="24" t="s">
        <v>603</v>
      </c>
      <c r="M156" s="34">
        <v>2025.4179047619059</v>
      </c>
      <c r="N156" s="25">
        <v>11573</v>
      </c>
      <c r="O156" s="26">
        <v>8</v>
      </c>
      <c r="P156" s="26">
        <v>40</v>
      </c>
      <c r="Q156" s="26">
        <v>118</v>
      </c>
      <c r="R156" s="26">
        <v>0</v>
      </c>
      <c r="S156" s="26">
        <v>88</v>
      </c>
      <c r="T156" s="31">
        <v>6</v>
      </c>
      <c r="U156" s="25">
        <v>10734</v>
      </c>
      <c r="V156" s="25"/>
      <c r="W156" s="25">
        <v>0</v>
      </c>
      <c r="X156" s="25">
        <v>6171</v>
      </c>
      <c r="Y156" s="25">
        <v>0</v>
      </c>
      <c r="Z156" s="25">
        <v>0</v>
      </c>
      <c r="AA156" s="25"/>
      <c r="AB156" s="25"/>
      <c r="AC156" s="25">
        <v>10387</v>
      </c>
      <c r="AD156" s="25">
        <v>0</v>
      </c>
      <c r="AE156" s="25">
        <v>27292</v>
      </c>
      <c r="AF156" s="25">
        <v>6717</v>
      </c>
      <c r="AG156" s="25"/>
      <c r="AH156" s="25">
        <v>0</v>
      </c>
      <c r="AI156" s="25">
        <v>0</v>
      </c>
      <c r="AJ156" s="25">
        <v>0</v>
      </c>
      <c r="AK156" s="25">
        <v>0</v>
      </c>
      <c r="AL156" s="25"/>
      <c r="AM156" s="25"/>
      <c r="AN156" s="25">
        <v>2068</v>
      </c>
      <c r="AO156" s="25">
        <v>0</v>
      </c>
      <c r="AP156" s="25">
        <v>8785</v>
      </c>
      <c r="AQ156" s="25">
        <v>1654</v>
      </c>
      <c r="AR156" s="25"/>
      <c r="AS156" s="25">
        <v>0</v>
      </c>
      <c r="AT156" s="25">
        <v>0</v>
      </c>
      <c r="AU156" s="25">
        <v>0</v>
      </c>
      <c r="AV156" s="25">
        <v>0</v>
      </c>
      <c r="AW156" s="25"/>
      <c r="AX156" s="25"/>
      <c r="AY156" s="25">
        <v>0</v>
      </c>
      <c r="AZ156" s="25">
        <v>0</v>
      </c>
      <c r="BA156" s="25">
        <v>1654</v>
      </c>
      <c r="BB156" s="25">
        <v>0</v>
      </c>
      <c r="BC156" s="25"/>
      <c r="BD156" s="25">
        <v>0</v>
      </c>
      <c r="BE156" s="25">
        <v>0</v>
      </c>
      <c r="BF156" s="25">
        <v>0</v>
      </c>
      <c r="BG156" s="25">
        <v>3100</v>
      </c>
      <c r="BH156" s="25"/>
      <c r="BI156" s="25"/>
      <c r="BJ156" s="25">
        <v>0</v>
      </c>
      <c r="BK156" s="25">
        <v>0</v>
      </c>
      <c r="BL156" s="25">
        <v>3100</v>
      </c>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v>0</v>
      </c>
      <c r="CJ156" s="25"/>
      <c r="CK156" s="25">
        <v>0</v>
      </c>
      <c r="CL156" s="25">
        <v>0</v>
      </c>
      <c r="CM156" s="25">
        <v>0</v>
      </c>
      <c r="CN156" s="25"/>
      <c r="CO156" s="25"/>
      <c r="CP156" s="25">
        <v>38854</v>
      </c>
      <c r="CQ156" s="25">
        <v>0</v>
      </c>
      <c r="CR156" s="25">
        <v>0</v>
      </c>
      <c r="CS156" s="25">
        <v>38854</v>
      </c>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v>1899</v>
      </c>
      <c r="DQ156" s="25"/>
      <c r="DR156" s="25">
        <v>0</v>
      </c>
      <c r="DS156" s="25">
        <v>0</v>
      </c>
      <c r="DT156" s="25">
        <v>0</v>
      </c>
      <c r="DU156" s="25"/>
      <c r="DV156" s="25"/>
      <c r="DW156" s="25">
        <v>0</v>
      </c>
      <c r="DX156" s="25">
        <v>603</v>
      </c>
      <c r="DY156" s="25">
        <v>2944</v>
      </c>
      <c r="DZ156" s="25">
        <v>5446</v>
      </c>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v>0</v>
      </c>
      <c r="FF156" s="25"/>
      <c r="FG156" s="25">
        <v>0</v>
      </c>
      <c r="FH156" s="25">
        <v>0</v>
      </c>
      <c r="FI156" s="25">
        <v>0</v>
      </c>
      <c r="FJ156" s="25">
        <v>0</v>
      </c>
      <c r="FK156" s="25"/>
      <c r="FL156" s="25"/>
      <c r="FM156" s="25">
        <v>0</v>
      </c>
      <c r="FN156" s="25">
        <v>0</v>
      </c>
      <c r="FO156" s="25">
        <v>0</v>
      </c>
      <c r="FP156" s="25">
        <v>37731</v>
      </c>
      <c r="FQ156" s="25">
        <v>47400</v>
      </c>
      <c r="FR156" s="25">
        <v>85131</v>
      </c>
      <c r="FS156" s="26"/>
      <c r="FT156" s="26" t="s">
        <v>1275</v>
      </c>
      <c r="FU156" s="26" t="s">
        <v>1343</v>
      </c>
      <c r="FV156" s="26" t="s">
        <v>1287</v>
      </c>
      <c r="FW156" s="26"/>
      <c r="FX156" s="26"/>
      <c r="FY156" s="26"/>
      <c r="FZ156" s="1" t="s">
        <v>1308</v>
      </c>
      <c r="GA156" s="25">
        <v>827</v>
      </c>
      <c r="GB156" s="25">
        <v>1519</v>
      </c>
      <c r="GC156" s="25">
        <v>80</v>
      </c>
      <c r="GD156" s="25">
        <v>80</v>
      </c>
      <c r="GE156" s="25">
        <v>38543</v>
      </c>
      <c r="GF156" s="25">
        <v>3153</v>
      </c>
      <c r="GG156" s="25">
        <v>10252</v>
      </c>
      <c r="GH156" s="25">
        <v>128</v>
      </c>
      <c r="GI156" s="25">
        <v>4000</v>
      </c>
      <c r="GJ156" s="25">
        <v>321</v>
      </c>
      <c r="GK156" s="25">
        <v>598</v>
      </c>
      <c r="GL156" s="25">
        <v>632</v>
      </c>
      <c r="GM156" s="25">
        <v>3466</v>
      </c>
      <c r="GN156" s="25"/>
      <c r="GO156" s="25"/>
      <c r="GP156" s="25">
        <v>1</v>
      </c>
      <c r="GQ156" s="25">
        <v>0.28999999999999998</v>
      </c>
      <c r="GR156" s="27"/>
      <c r="GS156" s="27"/>
      <c r="GT156" s="28">
        <v>3.5</v>
      </c>
      <c r="GU156" s="28">
        <v>3.5</v>
      </c>
      <c r="GV156" s="25">
        <v>3.79</v>
      </c>
      <c r="GW156" s="25">
        <v>0.61</v>
      </c>
      <c r="GX156" s="25">
        <v>7011</v>
      </c>
      <c r="GY156" s="26" t="s">
        <v>1058</v>
      </c>
      <c r="GZ156" s="25">
        <v>7048</v>
      </c>
      <c r="HA156" s="25">
        <v>1322</v>
      </c>
      <c r="HB156" s="25">
        <v>13939</v>
      </c>
      <c r="HC156" s="25">
        <v>2607</v>
      </c>
      <c r="HD156" s="25"/>
      <c r="HE156" s="25">
        <v>944</v>
      </c>
      <c r="HF156" s="25">
        <v>26060</v>
      </c>
      <c r="HG156" s="25"/>
      <c r="HH156" s="25"/>
      <c r="HI156" s="25">
        <v>361</v>
      </c>
      <c r="HJ156" s="25">
        <v>332</v>
      </c>
      <c r="HK156" s="25">
        <v>430</v>
      </c>
      <c r="HL156" s="25">
        <v>362</v>
      </c>
      <c r="HM156" s="25"/>
      <c r="HN156" s="25"/>
      <c r="HO156" s="25"/>
      <c r="HP156" s="25"/>
      <c r="HQ156" s="25"/>
      <c r="HR156" s="25"/>
      <c r="HS156" s="25"/>
      <c r="HT156" s="25"/>
      <c r="HU156" s="25"/>
      <c r="HV156" s="25"/>
      <c r="HW156" s="25"/>
      <c r="HX156" s="25"/>
      <c r="HY156" s="25"/>
      <c r="HZ156" s="25">
        <v>62</v>
      </c>
      <c r="IA156" s="25">
        <v>1192</v>
      </c>
      <c r="IB156" s="25">
        <v>1</v>
      </c>
      <c r="IC156" s="25">
        <v>2</v>
      </c>
      <c r="ID156" s="25">
        <v>4</v>
      </c>
      <c r="IE156" s="25">
        <v>58</v>
      </c>
      <c r="IF156" s="25">
        <v>40</v>
      </c>
      <c r="IG156" s="25">
        <v>40</v>
      </c>
      <c r="IH156" s="25">
        <v>0</v>
      </c>
      <c r="II156" s="25">
        <v>0</v>
      </c>
      <c r="IJ156" s="25">
        <v>0</v>
      </c>
      <c r="IK156" s="25">
        <v>0</v>
      </c>
      <c r="IL156" s="25"/>
      <c r="IM156" s="25"/>
      <c r="IN156" s="25"/>
      <c r="IO156" s="25"/>
      <c r="IP156" s="25"/>
      <c r="IQ156" s="25">
        <v>128812</v>
      </c>
      <c r="IR156" s="25">
        <v>215</v>
      </c>
      <c r="IS156" s="36">
        <f t="shared" si="176"/>
        <v>0.32058826984294791</v>
      </c>
      <c r="IT156" s="36">
        <f t="shared" si="177"/>
        <v>0.10319390116408829</v>
      </c>
      <c r="IU156" s="36">
        <f t="shared" si="178"/>
        <v>1.9428880196403191E-2</v>
      </c>
      <c r="IV156" s="36">
        <f t="shared" si="179"/>
        <v>3.6414467115386873E-2</v>
      </c>
      <c r="IW156" s="36">
        <f t="shared" si="180"/>
        <v>0.45640248558104568</v>
      </c>
      <c r="IX156" s="36">
        <f t="shared" si="181"/>
        <v>6.3971996100128034E-2</v>
      </c>
      <c r="IY156" s="36"/>
      <c r="IZ156" s="36">
        <f t="shared" si="182"/>
        <v>0</v>
      </c>
      <c r="JA156" s="36">
        <f t="shared" si="182"/>
        <v>0.4432110512034394</v>
      </c>
      <c r="JB156" s="36">
        <f t="shared" si="182"/>
        <v>0.5567889487965606</v>
      </c>
      <c r="JN156" s="43">
        <f t="shared" si="151"/>
        <v>534.41105666541057</v>
      </c>
      <c r="JO156" s="1" t="str">
        <f t="shared" si="152"/>
        <v>Small</v>
      </c>
    </row>
    <row r="157" spans="1:275" x14ac:dyDescent="0.2">
      <c r="A157" s="14" t="s">
        <v>754</v>
      </c>
      <c r="B157" s="14" t="s">
        <v>755</v>
      </c>
      <c r="C157" s="76" t="s">
        <v>1422</v>
      </c>
      <c r="D157" s="14" t="s">
        <v>656</v>
      </c>
      <c r="E157">
        <v>1</v>
      </c>
      <c r="F157" s="46">
        <v>0.48279006154547527</v>
      </c>
      <c r="G157" s="46">
        <v>0.22543879644403922</v>
      </c>
      <c r="H157" s="46">
        <v>0.17</v>
      </c>
      <c r="I157">
        <v>73.7</v>
      </c>
      <c r="J157">
        <v>57.2</v>
      </c>
      <c r="K157" s="14">
        <v>20080</v>
      </c>
      <c r="L157" s="14" t="s">
        <v>604</v>
      </c>
      <c r="M157" s="35">
        <v>2063.989523809531</v>
      </c>
      <c r="N157" s="15">
        <v>15678</v>
      </c>
      <c r="O157" s="15">
        <v>9</v>
      </c>
      <c r="P157" s="15">
        <v>40</v>
      </c>
      <c r="Q157" s="15">
        <v>178</v>
      </c>
      <c r="R157" s="15">
        <v>30</v>
      </c>
      <c r="S157" s="15">
        <v>80</v>
      </c>
      <c r="T157" s="32" t="s">
        <v>756</v>
      </c>
      <c r="U157" s="15">
        <v>9034</v>
      </c>
      <c r="V157" s="15"/>
      <c r="W157" s="15"/>
      <c r="X157" s="15"/>
      <c r="Y157" s="15"/>
      <c r="Z157" s="15"/>
      <c r="AA157" s="15"/>
      <c r="AB157" s="15"/>
      <c r="AC157" s="15">
        <v>7580</v>
      </c>
      <c r="AD157" s="15"/>
      <c r="AE157" s="15">
        <v>16614</v>
      </c>
      <c r="AF157" s="15"/>
      <c r="AG157" s="15"/>
      <c r="AH157" s="15"/>
      <c r="AI157" s="15"/>
      <c r="AJ157" s="15"/>
      <c r="AK157" s="15">
        <v>2500</v>
      </c>
      <c r="AL157" s="15"/>
      <c r="AM157" s="15"/>
      <c r="AN157" s="15"/>
      <c r="AO157" s="15"/>
      <c r="AP157" s="15">
        <v>2500</v>
      </c>
      <c r="AQ157" s="15">
        <v>5274</v>
      </c>
      <c r="AR157" s="15"/>
      <c r="AS157" s="15"/>
      <c r="AT157" s="15"/>
      <c r="AU157" s="15"/>
      <c r="AV157" s="15">
        <v>4703</v>
      </c>
      <c r="AW157" s="15"/>
      <c r="AX157" s="15"/>
      <c r="AY157" s="15">
        <v>3671</v>
      </c>
      <c r="AZ157" s="15"/>
      <c r="BA157" s="15">
        <v>13648</v>
      </c>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v>36354</v>
      </c>
      <c r="CQ157" s="15"/>
      <c r="CR157" s="15"/>
      <c r="CS157" s="15">
        <v>36354</v>
      </c>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v>673</v>
      </c>
      <c r="DQ157" s="15"/>
      <c r="DR157" s="15"/>
      <c r="DS157" s="15"/>
      <c r="DT157" s="15"/>
      <c r="DU157" s="15"/>
      <c r="DV157" s="15"/>
      <c r="DW157" s="15"/>
      <c r="DX157" s="15">
        <v>2948</v>
      </c>
      <c r="DY157" s="15"/>
      <c r="DZ157" s="15">
        <v>3621</v>
      </c>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v>4430</v>
      </c>
      <c r="FF157" s="15"/>
      <c r="FG157" s="15"/>
      <c r="FH157" s="15"/>
      <c r="FI157" s="15"/>
      <c r="FJ157" s="15">
        <v>8536</v>
      </c>
      <c r="FK157" s="15"/>
      <c r="FL157" s="15"/>
      <c r="FM157" s="15"/>
      <c r="FN157" s="15"/>
      <c r="FO157" s="15">
        <v>12966</v>
      </c>
      <c r="FP157" s="15">
        <v>30262</v>
      </c>
      <c r="FQ157" s="15">
        <v>42475</v>
      </c>
      <c r="FR157" s="15">
        <v>85703</v>
      </c>
      <c r="FS157" s="14" t="s">
        <v>1298</v>
      </c>
      <c r="FT157" s="14" t="s">
        <v>1296</v>
      </c>
      <c r="FU157" s="14" t="s">
        <v>1281</v>
      </c>
      <c r="FV157" s="14"/>
      <c r="FW157" s="14"/>
      <c r="FX157" s="14"/>
      <c r="FY157" s="14"/>
      <c r="FZ157" s="1" t="s">
        <v>733</v>
      </c>
      <c r="GA157" s="15">
        <v>1673</v>
      </c>
      <c r="GB157" s="15">
        <v>1924</v>
      </c>
      <c r="GC157" s="15">
        <v>1</v>
      </c>
      <c r="GD157" s="15">
        <v>1</v>
      </c>
      <c r="GE157" s="15">
        <v>35151</v>
      </c>
      <c r="GF157" s="15">
        <v>0</v>
      </c>
      <c r="GG157" s="15">
        <v>10224</v>
      </c>
      <c r="GH157" s="15">
        <v>135</v>
      </c>
      <c r="GI157" s="15"/>
      <c r="GJ157" s="15">
        <v>200</v>
      </c>
      <c r="GK157" s="15">
        <v>481</v>
      </c>
      <c r="GL157" s="15">
        <v>2</v>
      </c>
      <c r="GM157" s="15">
        <v>2746</v>
      </c>
      <c r="GN157" s="15"/>
      <c r="GO157" s="15"/>
      <c r="GP157" s="21">
        <v>1</v>
      </c>
      <c r="GQ157" s="21">
        <v>1</v>
      </c>
      <c r="GR157" s="22"/>
      <c r="GS157" s="22"/>
      <c r="GT157" s="23">
        <v>4</v>
      </c>
      <c r="GU157" s="23">
        <v>3.5</v>
      </c>
      <c r="GV157" s="21">
        <v>4.5</v>
      </c>
      <c r="GW157" s="21" t="s">
        <v>1188</v>
      </c>
      <c r="GX157" s="15">
        <v>7573</v>
      </c>
      <c r="GY157" s="14" t="s">
        <v>1172</v>
      </c>
      <c r="GZ157" s="15">
        <v>6640</v>
      </c>
      <c r="HA157" s="15">
        <v>1244</v>
      </c>
      <c r="HB157" s="15"/>
      <c r="HC157" s="15">
        <v>4002</v>
      </c>
      <c r="HD157" s="15"/>
      <c r="HE157" s="15">
        <v>959</v>
      </c>
      <c r="HF157" s="15">
        <v>12845</v>
      </c>
      <c r="HG157" s="15"/>
      <c r="HH157" s="15"/>
      <c r="HI157" s="15">
        <v>168</v>
      </c>
      <c r="HJ157" s="15">
        <v>120</v>
      </c>
      <c r="HK157" s="15">
        <v>239</v>
      </c>
      <c r="HL157" s="15">
        <v>189</v>
      </c>
      <c r="HM157" s="15"/>
      <c r="HN157" s="15"/>
      <c r="HO157" s="15"/>
      <c r="HP157" s="15"/>
      <c r="HQ157" s="15"/>
      <c r="HR157" s="15"/>
      <c r="HS157" s="15"/>
      <c r="HT157" s="15"/>
      <c r="HU157" s="15"/>
      <c r="HV157" s="15"/>
      <c r="HW157" s="15"/>
      <c r="HX157" s="15"/>
      <c r="HY157" s="15"/>
      <c r="HZ157" s="15">
        <v>61</v>
      </c>
      <c r="IA157" s="15">
        <v>954</v>
      </c>
      <c r="IB157" s="14">
        <v>1</v>
      </c>
      <c r="IC157" s="14">
        <v>2</v>
      </c>
      <c r="ID157" s="15">
        <v>5</v>
      </c>
      <c r="IE157" s="14">
        <v>57.75</v>
      </c>
      <c r="IF157" s="14">
        <v>40</v>
      </c>
      <c r="IG157" s="14">
        <v>40</v>
      </c>
      <c r="IH157" s="14">
        <v>0</v>
      </c>
      <c r="II157" s="14">
        <v>0</v>
      </c>
      <c r="IJ157" s="14">
        <v>0</v>
      </c>
      <c r="IK157" s="14">
        <v>0</v>
      </c>
      <c r="IL157" s="14"/>
      <c r="IM157" s="14"/>
      <c r="IN157" s="14"/>
      <c r="IO157" s="14"/>
      <c r="IP157" s="14"/>
      <c r="IQ157" s="15">
        <v>128571</v>
      </c>
      <c r="IR157" s="15">
        <v>31</v>
      </c>
      <c r="IS157" s="36">
        <f t="shared" si="176"/>
        <v>0.19385552431070091</v>
      </c>
      <c r="IT157" s="36">
        <f t="shared" si="177"/>
        <v>2.9170507450147602E-2</v>
      </c>
      <c r="IU157" s="36">
        <f t="shared" si="178"/>
        <v>0.15924763427184579</v>
      </c>
      <c r="IV157" s="36">
        <f t="shared" si="179"/>
        <v>0</v>
      </c>
      <c r="IW157" s="36">
        <f t="shared" si="180"/>
        <v>0.42418585113706636</v>
      </c>
      <c r="IX157" s="36">
        <f t="shared" si="181"/>
        <v>4.2250562990793786E-2</v>
      </c>
      <c r="IY157" s="36"/>
      <c r="IZ157" s="36">
        <f t="shared" si="182"/>
        <v>0.15128991983944554</v>
      </c>
      <c r="JA157" s="36">
        <f t="shared" si="182"/>
        <v>0.35310315858254671</v>
      </c>
      <c r="JB157" s="36">
        <f t="shared" si="182"/>
        <v>0.49560692157800779</v>
      </c>
      <c r="JN157" s="43">
        <f t="shared" si="151"/>
        <v>458.66433862434019</v>
      </c>
      <c r="JO157" s="1" t="str">
        <f t="shared" si="152"/>
        <v>Small</v>
      </c>
    </row>
    <row r="158" spans="1:275" x14ac:dyDescent="0.2">
      <c r="A158" s="14" t="s">
        <v>754</v>
      </c>
      <c r="B158" s="14" t="s">
        <v>755</v>
      </c>
      <c r="C158" s="76" t="s">
        <v>1422</v>
      </c>
      <c r="D158" s="14" t="s">
        <v>656</v>
      </c>
      <c r="E158">
        <v>1</v>
      </c>
      <c r="F158" s="46">
        <v>0.48279006154547527</v>
      </c>
      <c r="G158" s="46">
        <v>0.22543879644403922</v>
      </c>
      <c r="H158" s="46">
        <v>0.17</v>
      </c>
      <c r="I158">
        <v>73.7</v>
      </c>
      <c r="J158">
        <v>57.2</v>
      </c>
      <c r="K158" s="14">
        <v>20090</v>
      </c>
      <c r="L158" s="14" t="s">
        <v>605</v>
      </c>
      <c r="M158" s="35">
        <v>2279.7561904761974</v>
      </c>
      <c r="N158" s="15">
        <v>15678</v>
      </c>
      <c r="O158" s="15">
        <v>9</v>
      </c>
      <c r="P158" s="15">
        <v>40</v>
      </c>
      <c r="Q158" s="15">
        <v>178</v>
      </c>
      <c r="R158" s="15">
        <v>30</v>
      </c>
      <c r="S158" s="15">
        <v>80</v>
      </c>
      <c r="T158" s="32" t="s">
        <v>756</v>
      </c>
      <c r="U158" s="15">
        <v>7978</v>
      </c>
      <c r="V158" s="15"/>
      <c r="W158" s="15"/>
      <c r="X158" s="15"/>
      <c r="Y158" s="15"/>
      <c r="Z158" s="15"/>
      <c r="AA158" s="15"/>
      <c r="AB158" s="15"/>
      <c r="AC158" s="15"/>
      <c r="AD158" s="15"/>
      <c r="AE158" s="15">
        <v>7978</v>
      </c>
      <c r="AF158" s="15"/>
      <c r="AG158" s="15"/>
      <c r="AH158" s="15"/>
      <c r="AI158" s="15"/>
      <c r="AJ158" s="15"/>
      <c r="AK158" s="15">
        <v>2500</v>
      </c>
      <c r="AL158" s="15"/>
      <c r="AM158" s="15"/>
      <c r="AN158" s="15"/>
      <c r="AO158" s="15"/>
      <c r="AP158" s="15">
        <v>2500</v>
      </c>
      <c r="AQ158" s="15">
        <v>903</v>
      </c>
      <c r="AR158" s="15"/>
      <c r="AS158" s="15"/>
      <c r="AT158" s="15"/>
      <c r="AU158" s="15"/>
      <c r="AV158" s="15"/>
      <c r="AW158" s="15"/>
      <c r="AX158" s="15"/>
      <c r="AY158" s="15">
        <v>7984</v>
      </c>
      <c r="AZ158" s="15"/>
      <c r="BA158" s="15">
        <v>8887</v>
      </c>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v>10047</v>
      </c>
      <c r="CQ158" s="15"/>
      <c r="CR158" s="15"/>
      <c r="CS158" s="15">
        <v>10047</v>
      </c>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v>1880</v>
      </c>
      <c r="DQ158" s="15"/>
      <c r="DR158" s="15"/>
      <c r="DS158" s="15"/>
      <c r="DT158" s="15"/>
      <c r="DU158" s="15"/>
      <c r="DV158" s="15"/>
      <c r="DW158" s="15"/>
      <c r="DX158" s="15">
        <v>5825</v>
      </c>
      <c r="DY158" s="15"/>
      <c r="DZ158" s="15">
        <v>7705</v>
      </c>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v>13003</v>
      </c>
      <c r="FF158" s="15"/>
      <c r="FG158" s="15"/>
      <c r="FH158" s="15"/>
      <c r="FI158" s="15"/>
      <c r="FJ158" s="15">
        <v>8687</v>
      </c>
      <c r="FK158" s="15"/>
      <c r="FL158" s="15"/>
      <c r="FM158" s="15"/>
      <c r="FN158" s="15"/>
      <c r="FO158" s="15">
        <v>21690</v>
      </c>
      <c r="FP158" s="15">
        <v>16865</v>
      </c>
      <c r="FQ158" s="15">
        <v>20252</v>
      </c>
      <c r="FR158" s="15">
        <v>58807</v>
      </c>
      <c r="FS158" s="14" t="s">
        <v>1298</v>
      </c>
      <c r="FT158" s="14" t="s">
        <v>1296</v>
      </c>
      <c r="FU158" s="14" t="s">
        <v>1281</v>
      </c>
      <c r="FV158" s="14"/>
      <c r="FW158" s="14"/>
      <c r="FX158" s="14"/>
      <c r="FY158" s="14"/>
      <c r="FZ158" s="1" t="s">
        <v>733</v>
      </c>
      <c r="GA158" s="15">
        <v>1182</v>
      </c>
      <c r="GB158" s="15">
        <v>1219</v>
      </c>
      <c r="GC158" s="15">
        <v>0</v>
      </c>
      <c r="GD158" s="15">
        <v>0</v>
      </c>
      <c r="GE158" s="15">
        <v>36284</v>
      </c>
      <c r="GF158" s="15">
        <v>0</v>
      </c>
      <c r="GG158" s="15">
        <v>10224</v>
      </c>
      <c r="GH158" s="15">
        <v>141</v>
      </c>
      <c r="GI158" s="15"/>
      <c r="GJ158" s="15">
        <v>21</v>
      </c>
      <c r="GK158" s="15">
        <v>539</v>
      </c>
      <c r="GL158" s="15">
        <v>8</v>
      </c>
      <c r="GM158" s="15">
        <v>3286</v>
      </c>
      <c r="GN158" s="15"/>
      <c r="GO158" s="15"/>
      <c r="GP158" s="16">
        <v>1</v>
      </c>
      <c r="GQ158" s="16">
        <v>1</v>
      </c>
      <c r="GR158" s="17"/>
      <c r="GS158" s="17"/>
      <c r="GT158" s="18">
        <v>4</v>
      </c>
      <c r="GU158" s="18">
        <v>3.5</v>
      </c>
      <c r="GV158" s="16">
        <v>4.5</v>
      </c>
      <c r="GW158" s="19" t="s">
        <v>1188</v>
      </c>
      <c r="GX158" s="15">
        <v>6238</v>
      </c>
      <c r="GY158" s="14" t="s">
        <v>1172</v>
      </c>
      <c r="GZ158" s="15">
        <v>8070</v>
      </c>
      <c r="HA158" s="15">
        <v>1897</v>
      </c>
      <c r="HB158" s="15"/>
      <c r="HC158" s="15">
        <v>4506</v>
      </c>
      <c r="HD158" s="15"/>
      <c r="HE158" s="15">
        <v>948</v>
      </c>
      <c r="HF158" s="15">
        <v>15421</v>
      </c>
      <c r="HG158" s="15"/>
      <c r="HH158" s="15"/>
      <c r="HI158" s="15">
        <v>202</v>
      </c>
      <c r="HJ158" s="15">
        <v>159</v>
      </c>
      <c r="HK158" s="15">
        <v>266</v>
      </c>
      <c r="HL158" s="15">
        <v>233</v>
      </c>
      <c r="HM158" s="15"/>
      <c r="HN158" s="15"/>
      <c r="HO158" s="15"/>
      <c r="HP158" s="15"/>
      <c r="HQ158" s="15"/>
      <c r="HR158" s="15"/>
      <c r="HS158" s="15"/>
      <c r="HT158" s="15"/>
      <c r="HU158" s="15"/>
      <c r="HV158" s="15"/>
      <c r="HW158" s="15"/>
      <c r="HX158" s="15"/>
      <c r="HY158" s="15"/>
      <c r="HZ158" s="15">
        <v>59</v>
      </c>
      <c r="IA158" s="15">
        <v>1117</v>
      </c>
      <c r="IB158" s="15">
        <v>1</v>
      </c>
      <c r="IC158" s="15">
        <v>3</v>
      </c>
      <c r="ID158" s="15">
        <v>12</v>
      </c>
      <c r="IE158" s="14">
        <v>57.75</v>
      </c>
      <c r="IF158" s="14">
        <v>40</v>
      </c>
      <c r="IG158" s="14">
        <v>40</v>
      </c>
      <c r="IH158" s="14">
        <v>0</v>
      </c>
      <c r="II158" s="14">
        <v>0</v>
      </c>
      <c r="IJ158" s="14">
        <v>0</v>
      </c>
      <c r="IK158" s="14">
        <v>0</v>
      </c>
      <c r="IL158" s="14"/>
      <c r="IM158" s="14"/>
      <c r="IN158" s="14"/>
      <c r="IO158" s="14"/>
      <c r="IP158" s="14"/>
      <c r="IQ158" s="20">
        <v>141273</v>
      </c>
      <c r="IR158" s="20">
        <v>34</v>
      </c>
      <c r="IS158" s="36">
        <f t="shared" si="176"/>
        <v>0.1356641216181747</v>
      </c>
      <c r="IT158" s="36">
        <f t="shared" si="177"/>
        <v>4.2511945856785756E-2</v>
      </c>
      <c r="IU158" s="36">
        <f t="shared" si="178"/>
        <v>0.15112146513170202</v>
      </c>
      <c r="IV158" s="36">
        <f t="shared" si="179"/>
        <v>0</v>
      </c>
      <c r="IW158" s="36">
        <f t="shared" si="180"/>
        <v>0.17084700800925059</v>
      </c>
      <c r="IX158" s="36">
        <f t="shared" si="181"/>
        <v>0.1310218171306137</v>
      </c>
      <c r="IY158" s="36"/>
      <c r="IZ158" s="36">
        <f t="shared" si="182"/>
        <v>0.3688336422534732</v>
      </c>
      <c r="JA158" s="36">
        <f t="shared" si="182"/>
        <v>0.2867855867498767</v>
      </c>
      <c r="JB158" s="36">
        <f t="shared" si="182"/>
        <v>0.34438077099665004</v>
      </c>
      <c r="JN158" s="43">
        <f t="shared" si="151"/>
        <v>506.6124867724883</v>
      </c>
      <c r="JO158" s="1" t="str">
        <f t="shared" si="152"/>
        <v>Small</v>
      </c>
    </row>
    <row r="159" spans="1:275" x14ac:dyDescent="0.2">
      <c r="A159" s="14" t="s">
        <v>754</v>
      </c>
      <c r="B159" s="14" t="s">
        <v>755</v>
      </c>
      <c r="C159" s="76" t="s">
        <v>1422</v>
      </c>
      <c r="D159" s="14" t="s">
        <v>656</v>
      </c>
      <c r="E159">
        <v>1</v>
      </c>
      <c r="F159" s="46">
        <v>0.48279006154547527</v>
      </c>
      <c r="G159" s="46">
        <v>0.22543879644403922</v>
      </c>
      <c r="H159" s="46">
        <v>0.17</v>
      </c>
      <c r="I159">
        <v>73.7</v>
      </c>
      <c r="J159">
        <v>57.2</v>
      </c>
      <c r="K159" s="14">
        <v>20100</v>
      </c>
      <c r="L159" s="14" t="s">
        <v>606</v>
      </c>
      <c r="M159" s="35">
        <v>2508.2047619047767</v>
      </c>
      <c r="N159" s="15">
        <v>15678</v>
      </c>
      <c r="O159" s="15">
        <v>9</v>
      </c>
      <c r="P159" s="15">
        <v>40</v>
      </c>
      <c r="Q159" s="15">
        <v>178</v>
      </c>
      <c r="R159" s="15">
        <v>30</v>
      </c>
      <c r="S159" s="15">
        <v>80</v>
      </c>
      <c r="T159" s="32" t="s">
        <v>756</v>
      </c>
      <c r="U159" s="15">
        <v>27574</v>
      </c>
      <c r="V159" s="15"/>
      <c r="W159" s="15"/>
      <c r="X159" s="15"/>
      <c r="Y159" s="15"/>
      <c r="Z159" s="15"/>
      <c r="AA159" s="15"/>
      <c r="AB159" s="15"/>
      <c r="AC159" s="15"/>
      <c r="AD159" s="15"/>
      <c r="AE159" s="15">
        <v>27574</v>
      </c>
      <c r="AF159" s="15"/>
      <c r="AG159" s="15"/>
      <c r="AH159" s="15"/>
      <c r="AI159" s="15"/>
      <c r="AJ159" s="15"/>
      <c r="AK159" s="15"/>
      <c r="AL159" s="15"/>
      <c r="AM159" s="15"/>
      <c r="AN159" s="15"/>
      <c r="AO159" s="15">
        <v>2635</v>
      </c>
      <c r="AP159" s="15">
        <v>2635</v>
      </c>
      <c r="AQ159" s="15">
        <v>8201</v>
      </c>
      <c r="AR159" s="15"/>
      <c r="AS159" s="15"/>
      <c r="AT159" s="15"/>
      <c r="AU159" s="15"/>
      <c r="AV159" s="15"/>
      <c r="AW159" s="15"/>
      <c r="AX159" s="15"/>
      <c r="AY159" s="15"/>
      <c r="AZ159" s="15"/>
      <c r="BA159" s="15">
        <v>8201</v>
      </c>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v>39101</v>
      </c>
      <c r="CJ159" s="15"/>
      <c r="CK159" s="15"/>
      <c r="CL159" s="15"/>
      <c r="CM159" s="15"/>
      <c r="CN159" s="15"/>
      <c r="CO159" s="15"/>
      <c r="CP159" s="15">
        <v>28365</v>
      </c>
      <c r="CQ159" s="15"/>
      <c r="CR159" s="15"/>
      <c r="CS159" s="15">
        <v>67466</v>
      </c>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v>8241</v>
      </c>
      <c r="DQ159" s="15"/>
      <c r="DR159" s="15"/>
      <c r="DS159" s="15"/>
      <c r="DT159" s="15"/>
      <c r="DU159" s="15"/>
      <c r="DV159" s="15"/>
      <c r="DW159" s="15"/>
      <c r="DX159" s="15"/>
      <c r="DY159" s="15"/>
      <c r="DZ159" s="15">
        <v>8241</v>
      </c>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v>11284</v>
      </c>
      <c r="FF159" s="15"/>
      <c r="FG159" s="15"/>
      <c r="FH159" s="15"/>
      <c r="FI159" s="15"/>
      <c r="FJ159" s="15"/>
      <c r="FK159" s="15"/>
      <c r="FL159" s="15"/>
      <c r="FM159" s="15"/>
      <c r="FN159" s="15"/>
      <c r="FO159" s="15">
        <v>11284</v>
      </c>
      <c r="FP159" s="15">
        <v>35775</v>
      </c>
      <c r="FQ159" s="15">
        <v>78342</v>
      </c>
      <c r="FR159" s="15">
        <v>125401</v>
      </c>
      <c r="FS159" s="14" t="s">
        <v>1298</v>
      </c>
      <c r="FT159" s="14" t="s">
        <v>1296</v>
      </c>
      <c r="FU159" s="14" t="s">
        <v>1281</v>
      </c>
      <c r="FV159" s="14"/>
      <c r="FW159" s="14"/>
      <c r="FX159" s="14"/>
      <c r="FY159" s="14"/>
      <c r="FZ159" s="1" t="s">
        <v>733</v>
      </c>
      <c r="GA159" s="15">
        <v>1043</v>
      </c>
      <c r="GB159" s="15">
        <v>1081</v>
      </c>
      <c r="GC159" s="15">
        <v>0</v>
      </c>
      <c r="GD159" s="15">
        <v>0</v>
      </c>
      <c r="GE159" s="15">
        <v>37311</v>
      </c>
      <c r="GF159" s="15">
        <v>6708</v>
      </c>
      <c r="GG159" s="15">
        <v>16932</v>
      </c>
      <c r="GH159" s="15">
        <v>141</v>
      </c>
      <c r="GI159" s="15">
        <v>2</v>
      </c>
      <c r="GJ159" s="15">
        <v>21</v>
      </c>
      <c r="GK159" s="15">
        <v>633</v>
      </c>
      <c r="GL159" s="15">
        <v>3</v>
      </c>
      <c r="GM159" s="15">
        <v>3897</v>
      </c>
      <c r="GN159" s="15"/>
      <c r="GO159" s="15"/>
      <c r="GP159" s="16">
        <v>1</v>
      </c>
      <c r="GQ159" s="16">
        <v>1</v>
      </c>
      <c r="GR159" s="17"/>
      <c r="GS159" s="17"/>
      <c r="GT159" s="18">
        <v>3</v>
      </c>
      <c r="GU159" s="18">
        <v>3</v>
      </c>
      <c r="GV159" s="16">
        <v>4</v>
      </c>
      <c r="GW159" s="19" t="s">
        <v>1188</v>
      </c>
      <c r="GX159" s="15">
        <v>6358</v>
      </c>
      <c r="GY159" s="14" t="s">
        <v>1172</v>
      </c>
      <c r="GZ159" s="15">
        <v>8716</v>
      </c>
      <c r="HA159" s="15">
        <v>2884</v>
      </c>
      <c r="HB159" s="15"/>
      <c r="HC159" s="15">
        <v>4450</v>
      </c>
      <c r="HD159" s="15"/>
      <c r="HE159" s="15">
        <v>691</v>
      </c>
      <c r="HF159" s="15">
        <v>16741</v>
      </c>
      <c r="HG159" s="15"/>
      <c r="HH159" s="15"/>
      <c r="HI159" s="15">
        <v>143</v>
      </c>
      <c r="HJ159" s="15">
        <v>127</v>
      </c>
      <c r="HK159" s="15">
        <v>246</v>
      </c>
      <c r="HL159" s="15">
        <v>190</v>
      </c>
      <c r="HM159" s="15"/>
      <c r="HN159" s="15"/>
      <c r="HO159" s="15"/>
      <c r="HP159" s="15"/>
      <c r="HQ159" s="15"/>
      <c r="HR159" s="15"/>
      <c r="HS159" s="15"/>
      <c r="HT159" s="15"/>
      <c r="HU159" s="15"/>
      <c r="HV159" s="15"/>
      <c r="HW159" s="15"/>
      <c r="HX159" s="15"/>
      <c r="HY159" s="15"/>
      <c r="HZ159" s="15">
        <v>63</v>
      </c>
      <c r="IA159" s="15">
        <v>1232</v>
      </c>
      <c r="IB159" s="15">
        <v>1</v>
      </c>
      <c r="IC159" s="15">
        <v>3</v>
      </c>
      <c r="ID159" s="15">
        <v>18</v>
      </c>
      <c r="IE159" s="14">
        <v>57.75</v>
      </c>
      <c r="IF159" s="14">
        <v>40</v>
      </c>
      <c r="IG159" s="14">
        <v>40</v>
      </c>
      <c r="IH159" s="14">
        <v>0</v>
      </c>
      <c r="II159" s="14">
        <v>0</v>
      </c>
      <c r="IJ159" s="14">
        <v>0</v>
      </c>
      <c r="IK159" s="14">
        <v>0</v>
      </c>
      <c r="IL159" s="14"/>
      <c r="IM159" s="14"/>
      <c r="IN159" s="14"/>
      <c r="IO159" s="14"/>
      <c r="IP159" s="14"/>
      <c r="IQ159" s="15">
        <v>149588</v>
      </c>
      <c r="IR159" s="15">
        <v>61</v>
      </c>
      <c r="IS159" s="36">
        <f t="shared" si="176"/>
        <v>0.21988660377508951</v>
      </c>
      <c r="IT159" s="36">
        <f t="shared" si="177"/>
        <v>2.1012591606127541E-2</v>
      </c>
      <c r="IU159" s="36">
        <f t="shared" si="178"/>
        <v>6.539820256616774E-2</v>
      </c>
      <c r="IV159" s="36">
        <f t="shared" si="179"/>
        <v>0</v>
      </c>
      <c r="IW159" s="36">
        <f t="shared" si="180"/>
        <v>0.53800208929753346</v>
      </c>
      <c r="IX159" s="36">
        <f t="shared" si="181"/>
        <v>6.5717179288841396E-2</v>
      </c>
      <c r="IY159" s="36"/>
      <c r="IZ159" s="36">
        <f t="shared" si="182"/>
        <v>8.9983333466240295E-2</v>
      </c>
      <c r="JA159" s="36">
        <f t="shared" si="182"/>
        <v>0.28528480634125725</v>
      </c>
      <c r="JB159" s="36">
        <f t="shared" si="182"/>
        <v>0.62473186019250249</v>
      </c>
      <c r="JN159" s="43">
        <f t="shared" si="151"/>
        <v>627.05119047619417</v>
      </c>
      <c r="JO159" s="1" t="str">
        <f t="shared" si="152"/>
        <v>Small</v>
      </c>
    </row>
    <row r="160" spans="1:275" x14ac:dyDescent="0.2">
      <c r="A160" s="1" t="s">
        <v>754</v>
      </c>
      <c r="B160" s="1" t="s">
        <v>755</v>
      </c>
      <c r="C160" s="76" t="s">
        <v>1422</v>
      </c>
      <c r="D160" s="14" t="s">
        <v>656</v>
      </c>
      <c r="E160">
        <v>1</v>
      </c>
      <c r="F160" s="46">
        <v>0.48279006154547527</v>
      </c>
      <c r="G160" s="46">
        <v>0.22543879644403922</v>
      </c>
      <c r="H160" s="46">
        <v>0.17</v>
      </c>
      <c r="I160">
        <v>73.7</v>
      </c>
      <c r="J160">
        <v>57.2</v>
      </c>
      <c r="K160" s="1">
        <v>20110</v>
      </c>
      <c r="L160" s="1" t="s">
        <v>607</v>
      </c>
      <c r="M160" s="3">
        <v>2431.0904761904867</v>
      </c>
      <c r="N160" s="1">
        <v>15678</v>
      </c>
      <c r="O160" s="1">
        <v>9</v>
      </c>
      <c r="P160" s="1">
        <v>40</v>
      </c>
      <c r="Q160" s="1">
        <v>184</v>
      </c>
      <c r="R160" s="1">
        <v>30</v>
      </c>
      <c r="S160" s="1">
        <v>80</v>
      </c>
      <c r="T160" s="33" t="s">
        <v>1187</v>
      </c>
      <c r="U160" s="1">
        <v>13078.12</v>
      </c>
      <c r="AD160" s="1">
        <v>5650.08</v>
      </c>
      <c r="AE160" s="1">
        <v>18728.2</v>
      </c>
      <c r="AQ160" s="1">
        <v>7966.72</v>
      </c>
      <c r="BA160" s="1">
        <v>7966.72</v>
      </c>
      <c r="BB160" s="1">
        <v>1864.45</v>
      </c>
      <c r="BL160" s="1">
        <v>1864.45</v>
      </c>
      <c r="CI160" s="1">
        <v>20099.240000000002</v>
      </c>
      <c r="CP160" s="1">
        <v>5774.53</v>
      </c>
      <c r="CS160" s="1">
        <v>25873.77</v>
      </c>
      <c r="DP160" s="1">
        <v>1500</v>
      </c>
      <c r="DZ160" s="1">
        <v>1500</v>
      </c>
      <c r="FE160" s="1">
        <v>14156.14</v>
      </c>
      <c r="FO160" s="1">
        <v>14156.14</v>
      </c>
      <c r="FP160" s="15">
        <f>AE160+BA160</f>
        <v>26694.920000000002</v>
      </c>
      <c r="FQ160" s="15">
        <f>AP160+BL160+CS160+DZ160+FD160</f>
        <v>29238.22</v>
      </c>
      <c r="FR160" s="15">
        <f>AE160+AP160+BA160+BL160+CS160+DZ160+FD160+FO160</f>
        <v>70089.279999999999</v>
      </c>
      <c r="FS160" s="1" t="s">
        <v>1298</v>
      </c>
      <c r="FT160" s="1" t="s">
        <v>1296</v>
      </c>
      <c r="FU160" s="1" t="s">
        <v>1281</v>
      </c>
      <c r="FW160" s="1" t="s">
        <v>1279</v>
      </c>
      <c r="GA160" s="1">
        <v>1387</v>
      </c>
      <c r="GB160" s="1">
        <v>1426</v>
      </c>
      <c r="GC160" s="1">
        <v>1</v>
      </c>
      <c r="GD160" s="1">
        <v>1</v>
      </c>
      <c r="GE160" s="1">
        <v>36503</v>
      </c>
      <c r="GF160" s="1">
        <v>2630</v>
      </c>
      <c r="GG160" s="1">
        <v>16633</v>
      </c>
      <c r="GH160" s="1">
        <v>129</v>
      </c>
      <c r="GI160" s="1">
        <v>3</v>
      </c>
      <c r="GJ160" s="1">
        <v>391</v>
      </c>
      <c r="GK160" s="1">
        <v>157</v>
      </c>
      <c r="GL160" s="1">
        <v>176</v>
      </c>
      <c r="GM160" s="1">
        <v>1813</v>
      </c>
      <c r="GP160" s="1">
        <v>1</v>
      </c>
      <c r="GQ160" s="1">
        <v>1</v>
      </c>
      <c r="GR160" s="5"/>
      <c r="GS160" s="5"/>
      <c r="GT160" s="4">
        <v>3</v>
      </c>
      <c r="GU160" s="4">
        <v>3</v>
      </c>
      <c r="GV160" s="1">
        <f>GQ160+GU160</f>
        <v>4</v>
      </c>
      <c r="GW160" s="1">
        <v>1</v>
      </c>
      <c r="GX160" s="1">
        <v>7817</v>
      </c>
      <c r="GY160" s="10" t="s">
        <v>1172</v>
      </c>
      <c r="GZ160" s="1">
        <v>8154</v>
      </c>
      <c r="HA160" s="1">
        <v>4297</v>
      </c>
      <c r="HB160" s="1">
        <v>800</v>
      </c>
      <c r="HC160" s="1">
        <v>5749</v>
      </c>
      <c r="HF160" s="1">
        <v>19000</v>
      </c>
      <c r="HI160" s="1">
        <v>194</v>
      </c>
      <c r="HJ160" s="1">
        <v>150</v>
      </c>
      <c r="HK160" s="1">
        <v>322</v>
      </c>
      <c r="HL160" s="1">
        <v>148</v>
      </c>
      <c r="HZ160" s="1">
        <v>60</v>
      </c>
      <c r="IA160" s="1">
        <v>1345</v>
      </c>
      <c r="IB160" s="1">
        <v>2</v>
      </c>
      <c r="IC160" s="1">
        <v>3</v>
      </c>
      <c r="ID160" s="1">
        <v>35</v>
      </c>
      <c r="IE160" s="1">
        <v>57.75</v>
      </c>
      <c r="IF160" s="1">
        <v>40</v>
      </c>
      <c r="IG160" s="1">
        <v>40</v>
      </c>
      <c r="II160" s="1">
        <v>0</v>
      </c>
      <c r="IJ160" s="1">
        <v>0</v>
      </c>
      <c r="IK160" s="1">
        <v>0</v>
      </c>
      <c r="IQ160" s="1">
        <v>136275</v>
      </c>
      <c r="IR160" s="1">
        <v>22</v>
      </c>
      <c r="IS160" s="36">
        <f t="shared" si="176"/>
        <v>0.2672049135046044</v>
      </c>
      <c r="IT160" s="36">
        <f t="shared" si="177"/>
        <v>0</v>
      </c>
      <c r="IU160" s="36">
        <f t="shared" si="178"/>
        <v>0.11366531372557973</v>
      </c>
      <c r="IV160" s="36">
        <f t="shared" si="179"/>
        <v>2.6601072232444106E-2</v>
      </c>
      <c r="IW160" s="36">
        <f t="shared" si="180"/>
        <v>0.36915445557437598</v>
      </c>
      <c r="IX160" s="36">
        <f t="shared" si="181"/>
        <v>2.1401275630167697E-2</v>
      </c>
      <c r="IY160" s="36"/>
      <c r="IZ160" s="36">
        <f t="shared" si="182"/>
        <v>0.20197296933282807</v>
      </c>
      <c r="JA160" s="36">
        <f t="shared" si="182"/>
        <v>0.38087022723018416</v>
      </c>
      <c r="JB160" s="36">
        <f t="shared" si="182"/>
        <v>0.4171568034369878</v>
      </c>
      <c r="JN160" s="43">
        <f t="shared" si="151"/>
        <v>607.77261904762167</v>
      </c>
      <c r="JO160" s="1" t="str">
        <f t="shared" si="152"/>
        <v>Small</v>
      </c>
    </row>
    <row r="161" spans="1:275" x14ac:dyDescent="0.2">
      <c r="A161" s="1" t="s">
        <v>754</v>
      </c>
      <c r="B161" s="1" t="s">
        <v>755</v>
      </c>
      <c r="C161" s="76" t="s">
        <v>1422</v>
      </c>
      <c r="D161" s="14" t="s">
        <v>656</v>
      </c>
      <c r="E161">
        <v>1</v>
      </c>
      <c r="F161" s="46">
        <v>0.48279006154547527</v>
      </c>
      <c r="G161" s="46">
        <v>0.22543879644403922</v>
      </c>
      <c r="H161" s="46">
        <v>0.17</v>
      </c>
      <c r="I161">
        <v>73.7</v>
      </c>
      <c r="J161">
        <v>57.2</v>
      </c>
      <c r="K161" s="1">
        <v>20120</v>
      </c>
      <c r="L161" s="1" t="s">
        <v>608</v>
      </c>
      <c r="M161" s="3">
        <v>1905.6689523809528</v>
      </c>
      <c r="N161" s="10">
        <v>15678</v>
      </c>
      <c r="O161" s="1">
        <v>9</v>
      </c>
      <c r="P161" s="1">
        <v>40</v>
      </c>
      <c r="Q161" s="1">
        <v>184</v>
      </c>
      <c r="R161" s="1">
        <v>30</v>
      </c>
      <c r="S161" s="1">
        <v>80</v>
      </c>
      <c r="T161" s="33" t="s">
        <v>1187</v>
      </c>
      <c r="U161" s="1">
        <v>15305.94</v>
      </c>
      <c r="AD161" s="1">
        <v>6951.79</v>
      </c>
      <c r="AE161" s="1">
        <v>22257.73</v>
      </c>
      <c r="AQ161" s="1">
        <v>7991.01</v>
      </c>
      <c r="BA161" s="1">
        <v>7991.01</v>
      </c>
      <c r="BB161" s="1">
        <v>1870</v>
      </c>
      <c r="BL161" s="1">
        <v>1870</v>
      </c>
      <c r="CI161" s="1">
        <v>18342.77</v>
      </c>
      <c r="CS161" s="1">
        <v>18342.77</v>
      </c>
      <c r="DP161" s="1">
        <v>1864.45</v>
      </c>
      <c r="DZ161" s="1">
        <v>1864.45</v>
      </c>
      <c r="FE161" s="1">
        <v>11614.02</v>
      </c>
      <c r="FO161" s="1">
        <v>11614.02</v>
      </c>
      <c r="FP161" s="15">
        <f>AE161+BA161</f>
        <v>30248.739999999998</v>
      </c>
      <c r="FQ161" s="15">
        <f>AP161+BL161+CS161+DZ161+FD161</f>
        <v>22077.22</v>
      </c>
      <c r="FR161" s="15">
        <f>AE161+AP161+BA161+BL161+CS161+DZ161+FD161+FO161</f>
        <v>63939.979999999996</v>
      </c>
      <c r="FS161" s="1" t="s">
        <v>1298</v>
      </c>
      <c r="FT161" s="1" t="s">
        <v>1296</v>
      </c>
      <c r="FU161" s="1" t="s">
        <v>1281</v>
      </c>
      <c r="FW161" s="1" t="s">
        <v>1279</v>
      </c>
      <c r="GA161" s="1">
        <v>897</v>
      </c>
      <c r="GB161" s="1">
        <v>878</v>
      </c>
      <c r="GC161" s="1">
        <v>0</v>
      </c>
      <c r="GD161" s="1">
        <v>0</v>
      </c>
      <c r="GE161" s="1">
        <v>37331</v>
      </c>
      <c r="GF161" s="1">
        <v>174</v>
      </c>
      <c r="GG161" s="1">
        <v>19264</v>
      </c>
      <c r="GH161" s="1">
        <v>125</v>
      </c>
      <c r="GI161" s="1">
        <v>3</v>
      </c>
      <c r="GJ161" s="1">
        <v>393</v>
      </c>
      <c r="GK161" s="1">
        <v>113</v>
      </c>
      <c r="GL161" s="1">
        <v>134</v>
      </c>
      <c r="GM161" s="1">
        <v>1947</v>
      </c>
      <c r="GP161" s="1">
        <v>1</v>
      </c>
      <c r="GQ161" s="1">
        <v>1</v>
      </c>
      <c r="GR161" s="5"/>
      <c r="GS161" s="5"/>
      <c r="GT161" s="4">
        <v>3</v>
      </c>
      <c r="GU161" s="4">
        <v>3</v>
      </c>
      <c r="GV161" s="1">
        <f>GQ161+GU161</f>
        <v>4</v>
      </c>
      <c r="GW161" s="1" t="s">
        <v>1188</v>
      </c>
      <c r="GX161" s="1">
        <v>7436</v>
      </c>
      <c r="GY161" s="10" t="s">
        <v>1172</v>
      </c>
      <c r="GZ161" s="1">
        <v>6436</v>
      </c>
      <c r="HA161" s="1">
        <v>4441</v>
      </c>
      <c r="HB161" s="1">
        <v>701</v>
      </c>
      <c r="HC161" s="1">
        <v>4434</v>
      </c>
      <c r="HF161" s="1">
        <v>16012</v>
      </c>
      <c r="HI161" s="1">
        <v>178</v>
      </c>
      <c r="HJ161" s="1">
        <v>133</v>
      </c>
      <c r="HK161" s="1">
        <v>363</v>
      </c>
      <c r="HL161" s="1">
        <v>151</v>
      </c>
      <c r="HZ161" s="1">
        <v>63</v>
      </c>
      <c r="IA161" s="1">
        <v>1599</v>
      </c>
      <c r="IB161" s="1">
        <v>2</v>
      </c>
      <c r="IC161" s="1">
        <v>3</v>
      </c>
      <c r="ID161" s="1">
        <v>38</v>
      </c>
      <c r="IE161" s="1">
        <v>56.75</v>
      </c>
      <c r="IF161" s="1">
        <v>40</v>
      </c>
      <c r="IG161" s="1">
        <v>40</v>
      </c>
      <c r="II161" s="1">
        <v>0</v>
      </c>
      <c r="IJ161" s="1">
        <v>0</v>
      </c>
      <c r="IK161" s="1">
        <v>0</v>
      </c>
      <c r="IQ161" s="1">
        <v>135198</v>
      </c>
      <c r="IR161" s="1">
        <v>39</v>
      </c>
      <c r="IS161" s="36">
        <f t="shared" si="176"/>
        <v>0.34810348705145044</v>
      </c>
      <c r="IT161" s="36">
        <f t="shared" si="177"/>
        <v>0</v>
      </c>
      <c r="IU161" s="36">
        <f t="shared" si="178"/>
        <v>0.12497673599522553</v>
      </c>
      <c r="IV161" s="36">
        <f t="shared" si="179"/>
        <v>2.9246177430771798E-2</v>
      </c>
      <c r="IW161" s="36">
        <f t="shared" si="180"/>
        <v>0.28687481603841603</v>
      </c>
      <c r="IX161" s="36">
        <f t="shared" si="181"/>
        <v>2.9159377278504001E-2</v>
      </c>
      <c r="IY161" s="36"/>
      <c r="IZ161" s="36">
        <f t="shared" si="182"/>
        <v>0.18163940620563224</v>
      </c>
      <c r="JA161" s="36">
        <f t="shared" si="182"/>
        <v>0.47308022304667596</v>
      </c>
      <c r="JB161" s="36">
        <f t="shared" si="182"/>
        <v>0.34528037074769186</v>
      </c>
      <c r="JN161" s="43">
        <f t="shared" si="151"/>
        <v>476.41723809523819</v>
      </c>
      <c r="JO161" s="1" t="str">
        <f t="shared" si="152"/>
        <v>Small</v>
      </c>
    </row>
    <row r="162" spans="1:275" x14ac:dyDescent="0.2">
      <c r="A162" s="1" t="s">
        <v>754</v>
      </c>
      <c r="B162" s="1" t="s">
        <v>755</v>
      </c>
      <c r="C162" s="76" t="s">
        <v>1422</v>
      </c>
      <c r="D162" s="14" t="s">
        <v>656</v>
      </c>
      <c r="E162">
        <v>1</v>
      </c>
      <c r="F162" s="46">
        <v>0.48279006154547527</v>
      </c>
      <c r="G162" s="46">
        <v>0.22543879644403922</v>
      </c>
      <c r="H162" s="46">
        <v>0.17</v>
      </c>
      <c r="I162">
        <v>73.7</v>
      </c>
      <c r="J162">
        <v>57.2</v>
      </c>
      <c r="K162" s="1">
        <v>20130</v>
      </c>
      <c r="L162" s="1" t="s">
        <v>609</v>
      </c>
      <c r="M162" s="3">
        <v>1650.0950476190535</v>
      </c>
      <c r="N162" s="2">
        <v>15678</v>
      </c>
      <c r="O162" s="1">
        <v>9</v>
      </c>
      <c r="P162" s="1">
        <v>40</v>
      </c>
      <c r="Q162" s="1">
        <v>184</v>
      </c>
      <c r="R162" s="1">
        <v>30</v>
      </c>
      <c r="S162" s="1">
        <v>80</v>
      </c>
      <c r="T162" s="33"/>
      <c r="U162" s="3">
        <v>14907.05</v>
      </c>
      <c r="V162" s="3"/>
      <c r="AC162" s="7">
        <v>3000</v>
      </c>
      <c r="AD162" s="7">
        <v>7993.9</v>
      </c>
      <c r="AE162" s="2">
        <f>SUM(U162:AD162)</f>
        <v>25900.949999999997</v>
      </c>
      <c r="AQ162" s="7">
        <v>8216.81</v>
      </c>
      <c r="AR162" s="7"/>
      <c r="BA162" s="1">
        <f>SUM(AQ162:AZ162)</f>
        <v>8216.81</v>
      </c>
      <c r="BB162" s="7">
        <v>1870</v>
      </c>
      <c r="BC162" s="7"/>
      <c r="CI162" s="7">
        <v>19142.48</v>
      </c>
      <c r="CJ162" s="7"/>
      <c r="CS162" s="1">
        <f>SUM(CI162:CR162)</f>
        <v>19142.48</v>
      </c>
      <c r="DP162" s="7">
        <v>1487</v>
      </c>
      <c r="DQ162" s="7"/>
      <c r="DZ162" s="2">
        <f>SUM(DP162:DY162)</f>
        <v>1487</v>
      </c>
      <c r="EA162" s="2"/>
      <c r="EB162" s="2"/>
      <c r="EC162" s="2"/>
      <c r="ED162" s="2"/>
      <c r="EE162" s="2"/>
      <c r="EF162" s="2"/>
      <c r="EG162" s="2"/>
      <c r="EH162" s="2"/>
      <c r="EI162" s="2"/>
      <c r="EJ162" s="2"/>
      <c r="EK162" s="2"/>
      <c r="EL162" s="2"/>
      <c r="EM162" s="2"/>
      <c r="EN162" s="2"/>
      <c r="EO162" s="2"/>
      <c r="EP162" s="2"/>
      <c r="EQ162" s="2"/>
      <c r="ER162" s="2"/>
      <c r="ES162" s="2"/>
      <c r="ET162" s="2"/>
      <c r="FE162" s="7">
        <v>12559.15</v>
      </c>
      <c r="FF162" s="7"/>
      <c r="FN162" s="7">
        <v>3479.31</v>
      </c>
      <c r="FO162" s="1">
        <f>SUM(FE162:FN162)</f>
        <v>16038.46</v>
      </c>
      <c r="FP162" s="15">
        <f>AE162+BA162</f>
        <v>34117.759999999995</v>
      </c>
      <c r="FQ162" s="15">
        <f>AP162+BL162+CS162+DZ162+FD162</f>
        <v>20629.48</v>
      </c>
      <c r="FR162" s="15">
        <f>AE162+AP162+BA162+BL162+CS162+DZ162+FD162+FO162</f>
        <v>70785.699999999983</v>
      </c>
      <c r="FS162" s="1" t="s">
        <v>1276</v>
      </c>
      <c r="FT162" s="1" t="s">
        <v>1296</v>
      </c>
      <c r="FU162" s="1" t="s">
        <v>1281</v>
      </c>
      <c r="FW162" s="5" t="s">
        <v>1279</v>
      </c>
      <c r="FX162" s="5"/>
      <c r="FY162" s="5"/>
      <c r="FZ162" s="5"/>
      <c r="GA162" s="1">
        <v>759</v>
      </c>
      <c r="GB162" s="1">
        <v>777</v>
      </c>
      <c r="GC162" s="1">
        <v>9</v>
      </c>
      <c r="GD162" s="1">
        <v>9</v>
      </c>
      <c r="GE162" s="2">
        <v>39828</v>
      </c>
      <c r="GF162" s="1">
        <v>63</v>
      </c>
      <c r="GG162" s="2">
        <v>19327</v>
      </c>
      <c r="GH162" s="1">
        <v>116</v>
      </c>
      <c r="GI162" s="1">
        <v>2</v>
      </c>
      <c r="GJ162" s="1">
        <v>397</v>
      </c>
      <c r="GK162" s="1">
        <v>252</v>
      </c>
      <c r="GL162" s="1">
        <v>281</v>
      </c>
      <c r="GM162" s="2">
        <v>2145</v>
      </c>
      <c r="GN162" s="2"/>
      <c r="GO162" s="2"/>
      <c r="GP162" s="1">
        <v>1</v>
      </c>
      <c r="GQ162" s="1">
        <v>1</v>
      </c>
      <c r="GR162" s="5"/>
      <c r="GS162" s="5">
        <v>3</v>
      </c>
      <c r="GT162" s="4">
        <v>3</v>
      </c>
      <c r="GU162" s="1">
        <v>3</v>
      </c>
      <c r="GV162" s="1">
        <f>GQ162+GU162</f>
        <v>4</v>
      </c>
      <c r="GW162" s="1">
        <v>0.5</v>
      </c>
      <c r="GX162" s="2">
        <v>5981</v>
      </c>
      <c r="GY162" s="1" t="s">
        <v>1172</v>
      </c>
      <c r="GZ162" s="2">
        <v>4900</v>
      </c>
      <c r="HA162" s="2">
        <v>4674</v>
      </c>
      <c r="HB162" s="2">
        <v>1000</v>
      </c>
      <c r="HC162" s="2">
        <v>3362</v>
      </c>
      <c r="HD162" s="1">
        <v>276</v>
      </c>
      <c r="HF162" s="2">
        <v>14212</v>
      </c>
      <c r="HG162" s="2"/>
      <c r="HH162" s="2"/>
      <c r="HI162" s="1">
        <v>177</v>
      </c>
      <c r="HJ162" s="1">
        <v>147</v>
      </c>
      <c r="HK162" s="1">
        <v>344</v>
      </c>
      <c r="HL162" s="1">
        <v>153</v>
      </c>
      <c r="HM162" s="1" t="s">
        <v>1277</v>
      </c>
      <c r="HX162" s="1" t="s">
        <v>1277</v>
      </c>
      <c r="HZ162" s="1">
        <v>73</v>
      </c>
      <c r="IA162" s="2">
        <v>1750</v>
      </c>
      <c r="IB162" s="1">
        <v>2</v>
      </c>
      <c r="IC162" s="1">
        <v>3</v>
      </c>
      <c r="ID162" s="1">
        <v>48</v>
      </c>
      <c r="IE162" s="1">
        <v>56.75</v>
      </c>
      <c r="IF162" s="1">
        <v>40</v>
      </c>
      <c r="IG162" s="1">
        <v>40</v>
      </c>
      <c r="IH162" s="1">
        <v>0</v>
      </c>
      <c r="II162" s="1">
        <v>0</v>
      </c>
      <c r="IJ162" s="1">
        <v>0</v>
      </c>
      <c r="IK162" s="1">
        <v>0</v>
      </c>
      <c r="IL162" s="1" t="s">
        <v>1277</v>
      </c>
      <c r="IO162" s="1" t="s">
        <v>1281</v>
      </c>
      <c r="IP162" s="1" t="s">
        <v>1277</v>
      </c>
      <c r="IQ162" s="2">
        <v>129933</v>
      </c>
      <c r="IR162" s="1">
        <v>30</v>
      </c>
      <c r="IS162" s="36">
        <f t="shared" si="176"/>
        <v>0.36590653196902767</v>
      </c>
      <c r="IT162" s="36">
        <f t="shared" si="177"/>
        <v>0</v>
      </c>
      <c r="IU162" s="36">
        <f t="shared" si="178"/>
        <v>0.11608008397176268</v>
      </c>
      <c r="IV162" s="36">
        <f t="shared" si="179"/>
        <v>0</v>
      </c>
      <c r="IW162" s="36">
        <f t="shared" si="180"/>
        <v>0.27042863177167148</v>
      </c>
      <c r="IX162" s="36">
        <f t="shared" si="181"/>
        <v>2.100706781171904E-2</v>
      </c>
      <c r="IY162" s="36"/>
      <c r="IZ162" s="36">
        <f t="shared" si="182"/>
        <v>0.2265776844758193</v>
      </c>
      <c r="JA162" s="36">
        <f t="shared" si="182"/>
        <v>0.48198661594079034</v>
      </c>
      <c r="JB162" s="36">
        <f t="shared" si="182"/>
        <v>0.2914356995833905</v>
      </c>
      <c r="JN162" s="43">
        <f t="shared" si="151"/>
        <v>412.52376190476338</v>
      </c>
      <c r="JO162" s="1" t="str">
        <f t="shared" si="152"/>
        <v>Small</v>
      </c>
    </row>
    <row r="163" spans="1:275" x14ac:dyDescent="0.2">
      <c r="A163" s="1" t="s">
        <v>754</v>
      </c>
      <c r="B163" s="1" t="s">
        <v>755</v>
      </c>
      <c r="C163" s="76" t="s">
        <v>1422</v>
      </c>
      <c r="D163" s="14" t="s">
        <v>656</v>
      </c>
      <c r="E163">
        <v>1</v>
      </c>
      <c r="F163" s="46">
        <v>0.48279006154547527</v>
      </c>
      <c r="G163" s="46">
        <v>0.22543879644403922</v>
      </c>
      <c r="H163" s="46">
        <v>0.17</v>
      </c>
      <c r="I163">
        <v>73.7</v>
      </c>
      <c r="J163">
        <v>57.2</v>
      </c>
      <c r="K163" s="42">
        <v>20140</v>
      </c>
      <c r="L163" s="54" t="s">
        <v>345</v>
      </c>
      <c r="M163" s="55">
        <v>1706.1182857142949</v>
      </c>
      <c r="N163" s="46">
        <v>15678</v>
      </c>
      <c r="O163">
        <v>10</v>
      </c>
      <c r="P163">
        <v>46</v>
      </c>
      <c r="Q163">
        <v>184</v>
      </c>
      <c r="R163">
        <v>30</v>
      </c>
      <c r="S163">
        <v>86</v>
      </c>
      <c r="T163"/>
      <c r="U163" s="46">
        <v>15000</v>
      </c>
      <c r="V163" s="46"/>
      <c r="W163" s="46"/>
      <c r="X163" s="46"/>
      <c r="Y163" s="46"/>
      <c r="Z163" s="46"/>
      <c r="AA163" s="46"/>
      <c r="AB163" s="46"/>
      <c r="AC163" s="46">
        <v>3000</v>
      </c>
      <c r="AD163" s="46">
        <v>7993</v>
      </c>
      <c r="AE163" s="46">
        <f>IF(SUM(U163:AD163)&gt;0,SUM(U163:AD163),)</f>
        <v>25993</v>
      </c>
      <c r="AF163" s="46"/>
      <c r="AG163" s="46"/>
      <c r="AH163" s="46"/>
      <c r="AI163" s="46"/>
      <c r="AJ163" s="46"/>
      <c r="AK163" s="46"/>
      <c r="AL163" s="46"/>
      <c r="AM163" s="46"/>
      <c r="AN163" s="46"/>
      <c r="AO163" s="46"/>
      <c r="AP163" s="46">
        <f>SUM(AF163:AO163)</f>
        <v>0</v>
      </c>
      <c r="AQ163" s="46">
        <v>8216</v>
      </c>
      <c r="AR163" s="46"/>
      <c r="AS163" s="46"/>
      <c r="AT163" s="46"/>
      <c r="AU163" s="46"/>
      <c r="AV163" s="46"/>
      <c r="AW163" s="46"/>
      <c r="AX163" s="46"/>
      <c r="AY163" s="46"/>
      <c r="AZ163" s="46"/>
      <c r="BA163" s="46">
        <f>SUM(AQ163:AZ163)</f>
        <v>8216</v>
      </c>
      <c r="BB163" s="47">
        <v>2425</v>
      </c>
      <c r="BC163" s="47"/>
      <c r="BD163" s="47"/>
      <c r="BE163" s="47"/>
      <c r="BF163" s="47"/>
      <c r="BG163" s="47"/>
      <c r="BH163" s="47"/>
      <c r="BI163" s="47"/>
      <c r="BJ163" s="47"/>
      <c r="BK163" s="47"/>
      <c r="BL163" s="47">
        <f>IF(SUM(BB163:BK163)&gt;=0,SUM(BB163:BK163),"")</f>
        <v>2425</v>
      </c>
      <c r="BM163" s="46">
        <v>15935</v>
      </c>
      <c r="BN163" s="47"/>
      <c r="BO163" s="46"/>
      <c r="BP163" s="46"/>
      <c r="BQ163" s="46"/>
      <c r="BR163" s="46"/>
      <c r="BS163" s="46"/>
      <c r="BT163" s="46"/>
      <c r="BU163" s="46"/>
      <c r="BV163" s="46"/>
      <c r="BW163" s="46">
        <f>SUM(BM163:BV163)</f>
        <v>15935</v>
      </c>
      <c r="BX163" s="46"/>
      <c r="BY163" s="47"/>
      <c r="BZ163" s="47"/>
      <c r="CA163" s="48"/>
      <c r="CB163" s="48"/>
      <c r="CC163" s="46"/>
      <c r="CD163" s="47"/>
      <c r="CE163" s="46"/>
      <c r="CF163" s="48"/>
      <c r="CG163" s="47"/>
      <c r="CH163" s="47">
        <f>SUM(BX163:CG163)</f>
        <v>0</v>
      </c>
      <c r="CI163" s="47">
        <f t="shared" ref="CI163:CS163" si="183">BM163+BX163</f>
        <v>15935</v>
      </c>
      <c r="CJ163" s="47">
        <f t="shared" si="183"/>
        <v>0</v>
      </c>
      <c r="CK163" s="47">
        <f t="shared" si="183"/>
        <v>0</v>
      </c>
      <c r="CL163" s="47">
        <f t="shared" si="183"/>
        <v>0</v>
      </c>
      <c r="CM163" s="47">
        <f t="shared" si="183"/>
        <v>0</v>
      </c>
      <c r="CN163" s="47">
        <f t="shared" si="183"/>
        <v>0</v>
      </c>
      <c r="CO163" s="47">
        <f t="shared" si="183"/>
        <v>0</v>
      </c>
      <c r="CP163" s="47">
        <f t="shared" si="183"/>
        <v>0</v>
      </c>
      <c r="CQ163" s="47">
        <f t="shared" si="183"/>
        <v>0</v>
      </c>
      <c r="CR163" s="47">
        <f t="shared" si="183"/>
        <v>0</v>
      </c>
      <c r="CS163" s="47">
        <f t="shared" si="183"/>
        <v>15935</v>
      </c>
      <c r="CT163" s="48"/>
      <c r="CU163" s="46"/>
      <c r="CV163" s="46"/>
      <c r="CW163" s="47"/>
      <c r="CX163" s="47"/>
      <c r="CY163" s="47"/>
      <c r="CZ163" s="47"/>
      <c r="DA163" s="46"/>
      <c r="DB163" s="47"/>
      <c r="DC163" s="47"/>
      <c r="DD163" s="47">
        <f>SUM(CT163:DC163)</f>
        <v>0</v>
      </c>
      <c r="DE163" s="48">
        <v>3500</v>
      </c>
      <c r="DF163" s="48"/>
      <c r="DG163" s="48"/>
      <c r="DH163" s="48"/>
      <c r="DI163" s="48"/>
      <c r="DJ163" s="48"/>
      <c r="DK163" s="48"/>
      <c r="DL163" s="48"/>
      <c r="DM163" s="48"/>
      <c r="DN163" s="48"/>
      <c r="DO163" s="48">
        <f>SUM(DE163:DN163)</f>
        <v>3500</v>
      </c>
      <c r="DP163" s="48">
        <f t="shared" ref="DP163:DZ163" si="184">CT163+DE163</f>
        <v>3500</v>
      </c>
      <c r="DQ163" s="48">
        <f t="shared" si="184"/>
        <v>0</v>
      </c>
      <c r="DR163" s="48">
        <f t="shared" si="184"/>
        <v>0</v>
      </c>
      <c r="DS163" s="48">
        <f t="shared" si="184"/>
        <v>0</v>
      </c>
      <c r="DT163" s="48">
        <f t="shared" si="184"/>
        <v>0</v>
      </c>
      <c r="DU163" s="48">
        <f t="shared" si="184"/>
        <v>0</v>
      </c>
      <c r="DV163" s="48">
        <f t="shared" si="184"/>
        <v>0</v>
      </c>
      <c r="DW163" s="48">
        <f t="shared" si="184"/>
        <v>0</v>
      </c>
      <c r="DX163" s="48">
        <f t="shared" si="184"/>
        <v>0</v>
      </c>
      <c r="DY163" s="48">
        <f t="shared" si="184"/>
        <v>0</v>
      </c>
      <c r="DZ163" s="48">
        <f t="shared" si="184"/>
        <v>3500</v>
      </c>
      <c r="EA163" s="48"/>
      <c r="EB163" s="48"/>
      <c r="EC163" s="48"/>
      <c r="ED163" s="48"/>
      <c r="EE163" s="48"/>
      <c r="EF163" s="48"/>
      <c r="EG163" s="46"/>
      <c r="EH163" s="48"/>
      <c r="EI163" s="48"/>
      <c r="EJ163" s="48">
        <f>SUM(EA163:EI163)</f>
        <v>0</v>
      </c>
      <c r="EK163" s="48"/>
      <c r="EL163"/>
      <c r="EM163" s="48"/>
      <c r="EN163" s="48"/>
      <c r="EO163" s="46"/>
      <c r="EP163" s="48"/>
      <c r="EQ163" s="48"/>
      <c r="ER163" s="48"/>
      <c r="ES163" s="48"/>
      <c r="ET163" s="48">
        <f>SUM(EK163:ES163)</f>
        <v>0</v>
      </c>
      <c r="EU163" s="48">
        <f t="shared" ref="EU163:FD163" si="185">EA163+EK163</f>
        <v>0</v>
      </c>
      <c r="EV163" s="48">
        <f t="shared" si="185"/>
        <v>0</v>
      </c>
      <c r="EW163" s="48">
        <f t="shared" si="185"/>
        <v>0</v>
      </c>
      <c r="EX163" s="48">
        <f t="shared" si="185"/>
        <v>0</v>
      </c>
      <c r="EY163" s="48">
        <f t="shared" si="185"/>
        <v>0</v>
      </c>
      <c r="EZ163" s="48">
        <f t="shared" si="185"/>
        <v>0</v>
      </c>
      <c r="FA163" s="48">
        <f t="shared" si="185"/>
        <v>0</v>
      </c>
      <c r="FB163" s="48">
        <f t="shared" si="185"/>
        <v>0</v>
      </c>
      <c r="FC163" s="48">
        <f t="shared" si="185"/>
        <v>0</v>
      </c>
      <c r="FD163" s="48">
        <f t="shared" si="185"/>
        <v>0</v>
      </c>
      <c r="FE163" s="48"/>
      <c r="FF163" s="48"/>
      <c r="FG163" s="46"/>
      <c r="FH163" s="48"/>
      <c r="FI163" s="48"/>
      <c r="FJ163" s="48"/>
      <c r="FK163" s="48">
        <v>7500</v>
      </c>
      <c r="FL163" s="48"/>
      <c r="FM163" s="48"/>
      <c r="FN163"/>
      <c r="FO163" s="48">
        <f>SUM(FE163:FN163)</f>
        <v>7500</v>
      </c>
      <c r="FP163" s="46">
        <f>AE163+BA163</f>
        <v>34209</v>
      </c>
      <c r="FQ163" s="46">
        <f>AP163+BL163+CS163+DZ163+FD163</f>
        <v>21860</v>
      </c>
      <c r="FR163" s="46">
        <f>FP163+FQ163+FO163</f>
        <v>63569</v>
      </c>
      <c r="FS163" t="s">
        <v>1276</v>
      </c>
      <c r="FT163" t="s">
        <v>1296</v>
      </c>
      <c r="FU163" t="s">
        <v>1281</v>
      </c>
      <c r="FV163"/>
      <c r="FW163" t="s">
        <v>1279</v>
      </c>
      <c r="FX163"/>
      <c r="FY163"/>
      <c r="FZ163"/>
      <c r="GA163">
        <v>821</v>
      </c>
      <c r="GB163">
        <v>777</v>
      </c>
      <c r="GC163">
        <v>10</v>
      </c>
      <c r="GD163">
        <v>10</v>
      </c>
      <c r="GE163" s="49">
        <v>41546</v>
      </c>
      <c r="GF163" s="47">
        <v>0</v>
      </c>
      <c r="GG163" s="49">
        <v>19501</v>
      </c>
      <c r="GH163">
        <v>116</v>
      </c>
      <c r="GI163">
        <v>2</v>
      </c>
      <c r="GJ163">
        <v>409</v>
      </c>
      <c r="GK163">
        <v>167</v>
      </c>
      <c r="GL163">
        <v>167</v>
      </c>
      <c r="GM163" s="49">
        <v>4147</v>
      </c>
      <c r="GN163" t="s">
        <v>1277</v>
      </c>
      <c r="GO163"/>
      <c r="GP163">
        <v>1</v>
      </c>
      <c r="GQ163">
        <v>1</v>
      </c>
      <c r="GR163"/>
      <c r="GS163">
        <v>3</v>
      </c>
      <c r="GT163">
        <f>GR163+GS163</f>
        <v>3</v>
      </c>
      <c r="GU163">
        <v>3</v>
      </c>
      <c r="GV163">
        <f>GQ163+GU163</f>
        <v>4</v>
      </c>
      <c r="GW163" t="s">
        <v>380</v>
      </c>
      <c r="GX163" s="49">
        <v>5503</v>
      </c>
      <c r="GY163" s="49" t="s">
        <v>1058</v>
      </c>
      <c r="GZ163" s="49">
        <v>4275</v>
      </c>
      <c r="HA163" s="49">
        <v>4548</v>
      </c>
      <c r="HB163">
        <v>900</v>
      </c>
      <c r="HC163" s="49">
        <v>2804</v>
      </c>
      <c r="HD163">
        <v>219</v>
      </c>
      <c r="HE163"/>
      <c r="HF163" s="49">
        <v>13196</v>
      </c>
      <c r="HG163">
        <v>155</v>
      </c>
      <c r="HH163"/>
      <c r="HI163"/>
      <c r="HJ163">
        <v>129</v>
      </c>
      <c r="HK163">
        <v>557</v>
      </c>
      <c r="HL163">
        <v>208</v>
      </c>
      <c r="HM163" t="s">
        <v>1277</v>
      </c>
      <c r="HN163"/>
      <c r="HO163"/>
      <c r="HP163"/>
      <c r="HQ163"/>
      <c r="HR163"/>
      <c r="HS163"/>
      <c r="HT163"/>
      <c r="HU163"/>
      <c r="HV163"/>
      <c r="HW163"/>
      <c r="HX163" t="s">
        <v>1277</v>
      </c>
      <c r="HY163"/>
      <c r="HZ163">
        <v>82</v>
      </c>
      <c r="IA163">
        <v>1829</v>
      </c>
      <c r="IB163">
        <v>3</v>
      </c>
      <c r="IC163">
        <v>3</v>
      </c>
      <c r="ID163">
        <v>38</v>
      </c>
      <c r="IE163">
        <v>56.75</v>
      </c>
      <c r="IF163">
        <v>40</v>
      </c>
      <c r="IG163"/>
      <c r="IH163"/>
      <c r="II163"/>
      <c r="IJ163"/>
      <c r="IK163"/>
      <c r="IL163" t="s">
        <v>1277</v>
      </c>
      <c r="IM163"/>
      <c r="IN163" t="s">
        <v>1277</v>
      </c>
      <c r="IO163" t="s">
        <v>1277</v>
      </c>
      <c r="IP163" t="s">
        <v>1277</v>
      </c>
      <c r="IQ163" s="49">
        <v>123536</v>
      </c>
      <c r="IR163">
        <v>52</v>
      </c>
      <c r="IS163" s="36">
        <f>AE163/FR163</f>
        <v>0.40889427236546116</v>
      </c>
      <c r="IT163" s="36">
        <f>AP163/FR163</f>
        <v>0</v>
      </c>
      <c r="IU163" s="36">
        <f>BA163/FR163</f>
        <v>0.12924538690242099</v>
      </c>
      <c r="IV163" s="50">
        <f>BL163/FR163</f>
        <v>3.8147524736900064E-2</v>
      </c>
      <c r="IW163" s="36">
        <f>CS163/FR163</f>
        <v>0.25067249760103194</v>
      </c>
      <c r="IX163" s="36">
        <f>DZ163/FR163</f>
        <v>5.5058283125422769E-2</v>
      </c>
      <c r="IY163" s="36">
        <f>FD163/FR163</f>
        <v>0</v>
      </c>
      <c r="IZ163" s="36">
        <f>FO163/FR163</f>
        <v>0.11798203526876308</v>
      </c>
      <c r="JA163" s="36">
        <f>FP163/FR163</f>
        <v>0.5381396592678821</v>
      </c>
      <c r="JB163" s="36">
        <f>FQ163/FR163</f>
        <v>0.34387830546335479</v>
      </c>
      <c r="JC163" s="46"/>
      <c r="JD163" t="s">
        <v>1281</v>
      </c>
      <c r="JE163"/>
      <c r="JF163"/>
      <c r="JG163"/>
      <c r="JH163"/>
      <c r="JI163"/>
      <c r="JJ163"/>
      <c r="JK163"/>
      <c r="JL163" t="s">
        <v>1276</v>
      </c>
      <c r="JM163" t="s">
        <v>381</v>
      </c>
      <c r="JN163" s="93">
        <f t="shared" si="151"/>
        <v>426.52957142857372</v>
      </c>
      <c r="JO163" s="1" t="str">
        <f t="shared" si="152"/>
        <v>Small</v>
      </c>
    </row>
    <row r="164" spans="1:275" x14ac:dyDescent="0.2">
      <c r="A164" s="1" t="s">
        <v>734</v>
      </c>
      <c r="B164" s="24" t="s">
        <v>1120</v>
      </c>
      <c r="C164" s="76" t="s">
        <v>1423</v>
      </c>
      <c r="D164" s="24" t="s">
        <v>655</v>
      </c>
      <c r="E164">
        <v>4</v>
      </c>
      <c r="F164" s="46">
        <v>0.42241720022132639</v>
      </c>
      <c r="G164" s="46">
        <v>0.22322346059600032</v>
      </c>
      <c r="H164" s="46">
        <v>0.09</v>
      </c>
      <c r="I164">
        <v>25.6</v>
      </c>
      <c r="J164">
        <v>3.2</v>
      </c>
      <c r="K164" s="24">
        <v>20060</v>
      </c>
      <c r="L164" s="24" t="s">
        <v>602</v>
      </c>
      <c r="M164" s="37">
        <v>4659.2868571428571</v>
      </c>
      <c r="N164" s="25"/>
      <c r="O164" s="26"/>
      <c r="P164" s="26"/>
      <c r="Q164" s="26"/>
      <c r="R164" s="26"/>
      <c r="S164" s="26"/>
      <c r="T164" s="31"/>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6"/>
      <c r="FT164" s="26"/>
      <c r="FU164" s="26"/>
      <c r="FV164" s="26"/>
      <c r="FX164" s="26"/>
      <c r="GA164" s="25"/>
      <c r="GB164" s="25"/>
      <c r="GC164" s="25"/>
      <c r="GD164" s="25"/>
      <c r="GE164" s="25"/>
      <c r="GF164" s="25"/>
      <c r="GG164" s="25"/>
      <c r="GH164" s="25"/>
      <c r="GI164" s="25"/>
      <c r="GJ164" s="25"/>
      <c r="GK164" s="25"/>
      <c r="GL164" s="25"/>
      <c r="GM164" s="25"/>
      <c r="GN164" s="25"/>
      <c r="GO164" s="25"/>
      <c r="GP164" s="25"/>
      <c r="GQ164" s="25"/>
      <c r="GR164" s="27"/>
      <c r="GS164" s="27"/>
      <c r="GT164" s="28"/>
      <c r="GU164" s="28"/>
      <c r="GV164" s="25"/>
      <c r="GW164" s="25"/>
      <c r="GX164" s="25"/>
      <c r="GY164" s="26"/>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36" t="e">
        <f t="shared" ref="IS164:IS171" si="186">AE164/$FR164</f>
        <v>#DIV/0!</v>
      </c>
      <c r="IT164" s="36" t="e">
        <f t="shared" ref="IT164:IT171" si="187">AP164/$FR164</f>
        <v>#DIV/0!</v>
      </c>
      <c r="IU164" s="36" t="e">
        <f t="shared" ref="IU164:IU171" si="188">BA164/$FR164</f>
        <v>#DIV/0!</v>
      </c>
      <c r="IV164" s="36" t="e">
        <f t="shared" ref="IV164:IV171" si="189">BL164/$FR164</f>
        <v>#DIV/0!</v>
      </c>
      <c r="IW164" s="36" t="e">
        <f t="shared" ref="IW164:IW171" si="190">CS164/$FR164</f>
        <v>#DIV/0!</v>
      </c>
      <c r="IX164" s="36" t="e">
        <f t="shared" ref="IX164:IX171" si="191">DZ164/$FR164</f>
        <v>#DIV/0!</v>
      </c>
      <c r="IY164" s="36"/>
      <c r="IZ164" s="36" t="e">
        <f t="shared" ref="IZ164:JB171" si="192">FO164/$FR164</f>
        <v>#DIV/0!</v>
      </c>
      <c r="JA164" s="36" t="e">
        <f t="shared" si="192"/>
        <v>#DIV/0!</v>
      </c>
      <c r="JB164" s="36" t="e">
        <f t="shared" si="192"/>
        <v>#DIV/0!</v>
      </c>
      <c r="JN164" s="43" t="e">
        <f t="shared" si="151"/>
        <v>#DIV/0!</v>
      </c>
      <c r="JO164" s="1" t="str">
        <f t="shared" si="152"/>
        <v>Small</v>
      </c>
    </row>
    <row r="165" spans="1:275" x14ac:dyDescent="0.2">
      <c r="A165" s="1" t="s">
        <v>734</v>
      </c>
      <c r="B165" s="24" t="s">
        <v>1120</v>
      </c>
      <c r="C165" s="76" t="s">
        <v>1423</v>
      </c>
      <c r="D165" s="24" t="s">
        <v>655</v>
      </c>
      <c r="E165">
        <v>4</v>
      </c>
      <c r="F165" s="46">
        <v>0.42241720022132639</v>
      </c>
      <c r="G165" s="46">
        <v>0.22322346059600032</v>
      </c>
      <c r="H165" s="46">
        <v>0.09</v>
      </c>
      <c r="I165">
        <v>25.6</v>
      </c>
      <c r="J165">
        <v>3.2</v>
      </c>
      <c r="K165" s="24">
        <v>20070</v>
      </c>
      <c r="L165" s="24" t="s">
        <v>603</v>
      </c>
      <c r="M165" s="34">
        <v>2699.447999999993</v>
      </c>
      <c r="N165" s="25"/>
      <c r="O165" s="26"/>
      <c r="P165" s="26"/>
      <c r="Q165" s="26"/>
      <c r="R165" s="26"/>
      <c r="S165" s="26"/>
      <c r="T165" s="31"/>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6"/>
      <c r="FT165" s="26"/>
      <c r="FU165" s="26"/>
      <c r="FV165" s="26"/>
      <c r="FX165" s="26"/>
      <c r="FY165" s="26"/>
      <c r="GA165" s="25"/>
      <c r="GB165" s="25"/>
      <c r="GC165" s="25"/>
      <c r="GD165" s="25"/>
      <c r="GE165" s="25"/>
      <c r="GF165" s="25"/>
      <c r="GG165" s="25"/>
      <c r="GH165" s="25"/>
      <c r="GI165" s="25"/>
      <c r="GJ165" s="25"/>
      <c r="GK165" s="25"/>
      <c r="GL165" s="25"/>
      <c r="GM165" s="25"/>
      <c r="GN165" s="25"/>
      <c r="GO165" s="25"/>
      <c r="GP165" s="25"/>
      <c r="GQ165" s="25"/>
      <c r="GR165" s="27"/>
      <c r="GS165" s="27"/>
      <c r="GT165" s="28"/>
      <c r="GU165" s="28"/>
      <c r="GV165" s="25"/>
      <c r="GW165" s="25"/>
      <c r="GX165" s="25"/>
      <c r="GY165" s="26"/>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36" t="e">
        <f t="shared" si="186"/>
        <v>#DIV/0!</v>
      </c>
      <c r="IT165" s="36" t="e">
        <f t="shared" si="187"/>
        <v>#DIV/0!</v>
      </c>
      <c r="IU165" s="36" t="e">
        <f t="shared" si="188"/>
        <v>#DIV/0!</v>
      </c>
      <c r="IV165" s="36" t="e">
        <f t="shared" si="189"/>
        <v>#DIV/0!</v>
      </c>
      <c r="IW165" s="36" t="e">
        <f t="shared" si="190"/>
        <v>#DIV/0!</v>
      </c>
      <c r="IX165" s="36" t="e">
        <f t="shared" si="191"/>
        <v>#DIV/0!</v>
      </c>
      <c r="IY165" s="36"/>
      <c r="IZ165" s="36" t="e">
        <f t="shared" si="192"/>
        <v>#DIV/0!</v>
      </c>
      <c r="JA165" s="36" t="e">
        <f t="shared" si="192"/>
        <v>#DIV/0!</v>
      </c>
      <c r="JB165" s="36" t="e">
        <f t="shared" si="192"/>
        <v>#DIV/0!</v>
      </c>
      <c r="JN165" s="43" t="e">
        <f t="shared" si="151"/>
        <v>#DIV/0!</v>
      </c>
      <c r="JO165" s="1" t="str">
        <f t="shared" si="152"/>
        <v>Small</v>
      </c>
    </row>
    <row r="166" spans="1:275" x14ac:dyDescent="0.2">
      <c r="A166" s="14" t="s">
        <v>734</v>
      </c>
      <c r="B166" s="14" t="s">
        <v>1120</v>
      </c>
      <c r="C166" s="76" t="s">
        <v>1423</v>
      </c>
      <c r="D166" s="24" t="s">
        <v>655</v>
      </c>
      <c r="E166">
        <v>4</v>
      </c>
      <c r="F166" s="46">
        <v>0.42241720022132639</v>
      </c>
      <c r="G166" s="46">
        <v>0.22322346059600032</v>
      </c>
      <c r="H166" s="46">
        <v>0.09</v>
      </c>
      <c r="I166">
        <v>25.6</v>
      </c>
      <c r="J166">
        <v>3.2</v>
      </c>
      <c r="K166" s="14">
        <v>20080</v>
      </c>
      <c r="L166" s="14" t="s">
        <v>604</v>
      </c>
      <c r="M166" s="35">
        <v>3454.7645714285613</v>
      </c>
      <c r="N166" s="15">
        <v>16601</v>
      </c>
      <c r="O166" s="15">
        <v>1</v>
      </c>
      <c r="P166" s="15">
        <v>6</v>
      </c>
      <c r="Q166" s="15">
        <v>180</v>
      </c>
      <c r="R166" s="15">
        <v>16</v>
      </c>
      <c r="S166" s="15">
        <v>16</v>
      </c>
      <c r="T166" s="32">
        <v>11</v>
      </c>
      <c r="U166" s="15">
        <v>60000</v>
      </c>
      <c r="V166" s="15"/>
      <c r="W166" s="15">
        <v>0</v>
      </c>
      <c r="X166" s="15">
        <v>0</v>
      </c>
      <c r="Y166" s="15">
        <v>0</v>
      </c>
      <c r="Z166" s="15">
        <v>36000</v>
      </c>
      <c r="AA166" s="15"/>
      <c r="AB166" s="15"/>
      <c r="AC166" s="15">
        <v>0</v>
      </c>
      <c r="AD166" s="15">
        <v>0</v>
      </c>
      <c r="AE166" s="15">
        <v>96000</v>
      </c>
      <c r="AF166" s="15">
        <v>0</v>
      </c>
      <c r="AG166" s="15"/>
      <c r="AH166" s="15">
        <v>0</v>
      </c>
      <c r="AI166" s="15">
        <v>0</v>
      </c>
      <c r="AJ166" s="15">
        <v>0</v>
      </c>
      <c r="AK166" s="15">
        <v>0</v>
      </c>
      <c r="AL166" s="15"/>
      <c r="AM166" s="15"/>
      <c r="AN166" s="15">
        <v>0</v>
      </c>
      <c r="AO166" s="15">
        <v>0</v>
      </c>
      <c r="AP166" s="15">
        <v>0</v>
      </c>
      <c r="AQ166" s="15">
        <v>8517</v>
      </c>
      <c r="AR166" s="15"/>
      <c r="AS166" s="15">
        <v>0</v>
      </c>
      <c r="AT166" s="15">
        <v>0</v>
      </c>
      <c r="AU166" s="15">
        <v>0</v>
      </c>
      <c r="AV166" s="15">
        <v>0</v>
      </c>
      <c r="AW166" s="15"/>
      <c r="AX166" s="15"/>
      <c r="AY166" s="15">
        <v>0</v>
      </c>
      <c r="AZ166" s="15">
        <v>0</v>
      </c>
      <c r="BA166" s="15">
        <v>8517</v>
      </c>
      <c r="BB166" s="15">
        <v>0</v>
      </c>
      <c r="BC166" s="15"/>
      <c r="BD166" s="15">
        <v>0</v>
      </c>
      <c r="BE166" s="15">
        <v>0</v>
      </c>
      <c r="BF166" s="15">
        <v>0</v>
      </c>
      <c r="BG166" s="15">
        <v>0</v>
      </c>
      <c r="BH166" s="15"/>
      <c r="BI166" s="15"/>
      <c r="BJ166" s="15">
        <v>0</v>
      </c>
      <c r="BK166" s="15">
        <v>0</v>
      </c>
      <c r="BL166" s="15">
        <v>0</v>
      </c>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v>6000</v>
      </c>
      <c r="CJ166" s="15"/>
      <c r="CK166" s="15"/>
      <c r="CL166" s="15"/>
      <c r="CM166" s="15"/>
      <c r="CN166" s="15"/>
      <c r="CO166" s="15"/>
      <c r="CP166" s="15">
        <v>36000</v>
      </c>
      <c r="CQ166" s="15"/>
      <c r="CR166" s="15"/>
      <c r="CS166" s="15">
        <v>42000</v>
      </c>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v>0</v>
      </c>
      <c r="DQ166" s="15"/>
      <c r="DR166" s="15">
        <v>0</v>
      </c>
      <c r="DS166" s="15">
        <v>0</v>
      </c>
      <c r="DT166" s="15">
        <v>0</v>
      </c>
      <c r="DU166" s="15"/>
      <c r="DV166" s="15"/>
      <c r="DW166" s="15">
        <v>0</v>
      </c>
      <c r="DX166" s="15">
        <v>0</v>
      </c>
      <c r="DY166" s="15">
        <v>0</v>
      </c>
      <c r="DZ166" s="15">
        <v>0</v>
      </c>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v>0</v>
      </c>
      <c r="FF166" s="15"/>
      <c r="FG166" s="15">
        <v>0</v>
      </c>
      <c r="FH166" s="15">
        <v>0</v>
      </c>
      <c r="FI166" s="15">
        <v>0</v>
      </c>
      <c r="FJ166" s="15">
        <v>0</v>
      </c>
      <c r="FK166" s="15"/>
      <c r="FL166" s="15"/>
      <c r="FM166" s="15">
        <v>0</v>
      </c>
      <c r="FN166" s="15">
        <v>0</v>
      </c>
      <c r="FO166" s="15">
        <v>0</v>
      </c>
      <c r="FP166" s="15">
        <v>104517</v>
      </c>
      <c r="FQ166" s="15">
        <v>42000</v>
      </c>
      <c r="FR166" s="15">
        <v>146517</v>
      </c>
      <c r="FS166" s="14"/>
      <c r="FT166" s="14"/>
      <c r="FU166" s="14" t="s">
        <v>1281</v>
      </c>
      <c r="FV166" s="14"/>
      <c r="FW166" s="14"/>
      <c r="FX166" s="26"/>
      <c r="FY166" s="1" t="s">
        <v>1299</v>
      </c>
      <c r="GA166" s="15">
        <v>1348</v>
      </c>
      <c r="GB166" s="15">
        <v>1348</v>
      </c>
      <c r="GC166" s="15">
        <v>67</v>
      </c>
      <c r="GD166" s="15">
        <v>67</v>
      </c>
      <c r="GE166" s="15">
        <v>36129</v>
      </c>
      <c r="GF166" s="15">
        <v>0</v>
      </c>
      <c r="GG166" s="15">
        <v>0</v>
      </c>
      <c r="GH166" s="15">
        <v>127</v>
      </c>
      <c r="GI166" s="15"/>
      <c r="GJ166" s="15">
        <v>193</v>
      </c>
      <c r="GK166" s="15">
        <v>71</v>
      </c>
      <c r="GL166" s="15">
        <v>71</v>
      </c>
      <c r="GM166" s="15">
        <v>71</v>
      </c>
      <c r="GN166" s="15"/>
      <c r="GO166" s="15"/>
      <c r="GP166" s="21">
        <v>8</v>
      </c>
      <c r="GQ166" s="21">
        <v>4.4000000000000004</v>
      </c>
      <c r="GR166" s="22"/>
      <c r="GS166" s="22"/>
      <c r="GT166" s="23">
        <v>2</v>
      </c>
      <c r="GU166" s="23">
        <v>2</v>
      </c>
      <c r="GV166" s="21">
        <v>6.4</v>
      </c>
      <c r="GW166" s="21">
        <v>1</v>
      </c>
      <c r="GX166" s="15">
        <v>175</v>
      </c>
      <c r="GY166" s="14" t="s">
        <v>1230</v>
      </c>
      <c r="GZ166" s="15">
        <v>1592</v>
      </c>
      <c r="HA166" s="15">
        <v>10512</v>
      </c>
      <c r="HB166" s="15">
        <v>900</v>
      </c>
      <c r="HC166" s="15">
        <v>0</v>
      </c>
      <c r="HD166" s="15"/>
      <c r="HE166" s="15">
        <v>0</v>
      </c>
      <c r="HF166" s="15">
        <v>12104</v>
      </c>
      <c r="HG166" s="15"/>
      <c r="HH166" s="15"/>
      <c r="HI166" s="15">
        <v>0</v>
      </c>
      <c r="HJ166" s="15">
        <v>0</v>
      </c>
      <c r="HK166" s="15">
        <v>0</v>
      </c>
      <c r="HL166" s="15">
        <v>0</v>
      </c>
      <c r="HM166" s="15"/>
      <c r="HN166" s="15"/>
      <c r="HO166" s="15"/>
      <c r="HP166" s="15"/>
      <c r="HQ166" s="15"/>
      <c r="HR166" s="15"/>
      <c r="HS166" s="15"/>
      <c r="HT166" s="15"/>
      <c r="HU166" s="15"/>
      <c r="HV166" s="15"/>
      <c r="HW166" s="15"/>
      <c r="HX166" s="15"/>
      <c r="HY166" s="15"/>
      <c r="HZ166" s="15">
        <v>58</v>
      </c>
      <c r="IA166" s="15">
        <v>879</v>
      </c>
      <c r="IB166" s="14">
        <v>1</v>
      </c>
      <c r="IC166" s="14">
        <v>1</v>
      </c>
      <c r="ID166" s="15">
        <v>12</v>
      </c>
      <c r="IE166" s="14">
        <v>61</v>
      </c>
      <c r="IF166" s="14">
        <v>48</v>
      </c>
      <c r="IG166" s="14">
        <v>48</v>
      </c>
      <c r="IH166" s="14">
        <v>5</v>
      </c>
      <c r="II166" s="14">
        <v>0</v>
      </c>
      <c r="IJ166" s="14">
        <v>5</v>
      </c>
      <c r="IK166" s="14">
        <v>0</v>
      </c>
      <c r="IL166" s="14"/>
      <c r="IM166" s="14"/>
      <c r="IN166" s="14"/>
      <c r="IO166" s="14"/>
      <c r="IP166" s="14"/>
      <c r="IQ166" s="15">
        <v>58207</v>
      </c>
      <c r="IR166" s="15">
        <v>0</v>
      </c>
      <c r="IS166" s="36">
        <f t="shared" si="186"/>
        <v>0.65521407072216875</v>
      </c>
      <c r="IT166" s="36">
        <f t="shared" si="187"/>
        <v>0</v>
      </c>
      <c r="IU166" s="36">
        <f t="shared" si="188"/>
        <v>5.8129773336882407E-2</v>
      </c>
      <c r="IV166" s="36">
        <f t="shared" si="189"/>
        <v>0</v>
      </c>
      <c r="IW166" s="36">
        <f t="shared" si="190"/>
        <v>0.28665615594094884</v>
      </c>
      <c r="IX166" s="36">
        <f t="shared" si="191"/>
        <v>0</v>
      </c>
      <c r="IY166" s="36"/>
      <c r="IZ166" s="36">
        <f t="shared" si="192"/>
        <v>0</v>
      </c>
      <c r="JA166" s="36">
        <f t="shared" si="192"/>
        <v>0.71334384405905116</v>
      </c>
      <c r="JB166" s="36">
        <f t="shared" si="192"/>
        <v>0.28665615594094884</v>
      </c>
      <c r="JN166" s="43">
        <f t="shared" si="151"/>
        <v>539.80696428571264</v>
      </c>
      <c r="JO166" s="1" t="str">
        <f t="shared" si="152"/>
        <v>Small</v>
      </c>
    </row>
    <row r="167" spans="1:275" x14ac:dyDescent="0.2">
      <c r="A167" s="14" t="s">
        <v>734</v>
      </c>
      <c r="B167" s="14" t="s">
        <v>1120</v>
      </c>
      <c r="C167" s="76" t="s">
        <v>1423</v>
      </c>
      <c r="D167" s="24" t="s">
        <v>655</v>
      </c>
      <c r="E167">
        <v>4</v>
      </c>
      <c r="F167" s="46">
        <v>0.42241720022132639</v>
      </c>
      <c r="G167" s="46">
        <v>0.22322346059600032</v>
      </c>
      <c r="H167" s="46">
        <v>0.09</v>
      </c>
      <c r="I167">
        <v>25.6</v>
      </c>
      <c r="J167">
        <v>3.2</v>
      </c>
      <c r="K167" s="14">
        <v>20090</v>
      </c>
      <c r="L167" s="14" t="s">
        <v>605</v>
      </c>
      <c r="M167" s="35">
        <v>4685.3895238094901</v>
      </c>
      <c r="N167" s="15">
        <v>16601</v>
      </c>
      <c r="O167" s="15">
        <v>1</v>
      </c>
      <c r="P167" s="15">
        <v>6</v>
      </c>
      <c r="Q167" s="15">
        <v>180</v>
      </c>
      <c r="R167" s="15">
        <v>16</v>
      </c>
      <c r="S167" s="15">
        <v>16</v>
      </c>
      <c r="T167" s="32">
        <v>11</v>
      </c>
      <c r="U167" s="15">
        <v>40000</v>
      </c>
      <c r="V167" s="15"/>
      <c r="W167" s="15">
        <v>0</v>
      </c>
      <c r="X167" s="15">
        <v>0</v>
      </c>
      <c r="Y167" s="15">
        <v>0</v>
      </c>
      <c r="Z167" s="15">
        <v>36000</v>
      </c>
      <c r="AA167" s="15"/>
      <c r="AB167" s="15"/>
      <c r="AC167" s="15">
        <v>0</v>
      </c>
      <c r="AD167" s="15">
        <v>0</v>
      </c>
      <c r="AE167" s="15">
        <v>76000</v>
      </c>
      <c r="AF167" s="15">
        <v>0</v>
      </c>
      <c r="AG167" s="15"/>
      <c r="AH167" s="15">
        <v>0</v>
      </c>
      <c r="AI167" s="15">
        <v>0</v>
      </c>
      <c r="AJ167" s="15">
        <v>0</v>
      </c>
      <c r="AK167" s="15">
        <v>0</v>
      </c>
      <c r="AL167" s="15"/>
      <c r="AM167" s="15"/>
      <c r="AN167" s="15">
        <v>0</v>
      </c>
      <c r="AO167" s="15">
        <v>0</v>
      </c>
      <c r="AP167" s="15">
        <v>0</v>
      </c>
      <c r="AQ167" s="15">
        <v>10000</v>
      </c>
      <c r="AR167" s="15"/>
      <c r="AS167" s="15">
        <v>0</v>
      </c>
      <c r="AT167" s="15">
        <v>0</v>
      </c>
      <c r="AU167" s="15">
        <v>0</v>
      </c>
      <c r="AV167" s="15">
        <v>0</v>
      </c>
      <c r="AW167" s="15"/>
      <c r="AX167" s="15"/>
      <c r="AY167" s="15">
        <v>0</v>
      </c>
      <c r="AZ167" s="15">
        <v>0</v>
      </c>
      <c r="BA167" s="15">
        <v>10000</v>
      </c>
      <c r="BB167" s="15">
        <v>0</v>
      </c>
      <c r="BC167" s="15"/>
      <c r="BD167" s="15">
        <v>0</v>
      </c>
      <c r="BE167" s="15">
        <v>0</v>
      </c>
      <c r="BF167" s="15">
        <v>0</v>
      </c>
      <c r="BG167" s="15">
        <v>0</v>
      </c>
      <c r="BH167" s="15"/>
      <c r="BI167" s="15"/>
      <c r="BJ167" s="15">
        <v>0</v>
      </c>
      <c r="BK167" s="15">
        <v>0</v>
      </c>
      <c r="BL167" s="15">
        <v>0</v>
      </c>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v>7000</v>
      </c>
      <c r="CJ167" s="15"/>
      <c r="CK167" s="15"/>
      <c r="CL167" s="15"/>
      <c r="CM167" s="15"/>
      <c r="CN167" s="15"/>
      <c r="CO167" s="15"/>
      <c r="CP167" s="15">
        <v>34000</v>
      </c>
      <c r="CQ167" s="15"/>
      <c r="CR167" s="15"/>
      <c r="CS167" s="15">
        <v>41000</v>
      </c>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v>0</v>
      </c>
      <c r="DQ167" s="15"/>
      <c r="DR167" s="15">
        <v>0</v>
      </c>
      <c r="DS167" s="15">
        <v>0</v>
      </c>
      <c r="DT167" s="15">
        <v>0</v>
      </c>
      <c r="DU167" s="15"/>
      <c r="DV167" s="15"/>
      <c r="DW167" s="15">
        <v>0</v>
      </c>
      <c r="DX167" s="15">
        <v>0</v>
      </c>
      <c r="DY167" s="15">
        <v>0</v>
      </c>
      <c r="DZ167" s="15">
        <v>0</v>
      </c>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v>0</v>
      </c>
      <c r="FF167" s="15"/>
      <c r="FG167" s="15">
        <v>0</v>
      </c>
      <c r="FH167" s="15">
        <v>0</v>
      </c>
      <c r="FI167" s="15">
        <v>0</v>
      </c>
      <c r="FJ167" s="15">
        <v>0</v>
      </c>
      <c r="FK167" s="15"/>
      <c r="FL167" s="15"/>
      <c r="FM167" s="15">
        <v>0</v>
      </c>
      <c r="FN167" s="15">
        <v>0</v>
      </c>
      <c r="FO167" s="15">
        <v>0</v>
      </c>
      <c r="FP167" s="15">
        <v>86000</v>
      </c>
      <c r="FQ167" s="15">
        <v>41000</v>
      </c>
      <c r="FR167" s="15">
        <v>127000</v>
      </c>
      <c r="FS167" s="14"/>
      <c r="FT167" s="14"/>
      <c r="FU167" s="14" t="s">
        <v>1281</v>
      </c>
      <c r="FV167" s="14"/>
      <c r="FW167" s="14"/>
      <c r="FX167" s="14"/>
      <c r="FY167" s="1" t="s">
        <v>1299</v>
      </c>
      <c r="GA167" s="15">
        <v>784</v>
      </c>
      <c r="GB167" s="15">
        <v>784</v>
      </c>
      <c r="GC167" s="15">
        <v>39</v>
      </c>
      <c r="GD167" s="15">
        <v>39</v>
      </c>
      <c r="GE167" s="15">
        <v>37477</v>
      </c>
      <c r="GF167" s="15">
        <v>0</v>
      </c>
      <c r="GG167" s="15">
        <v>0</v>
      </c>
      <c r="GH167" s="15">
        <v>127</v>
      </c>
      <c r="GI167" s="15"/>
      <c r="GJ167" s="15">
        <v>193</v>
      </c>
      <c r="GK167" s="15">
        <v>71</v>
      </c>
      <c r="GL167" s="15">
        <v>71</v>
      </c>
      <c r="GM167" s="15">
        <v>71</v>
      </c>
      <c r="GN167" s="15"/>
      <c r="GO167" s="15"/>
      <c r="GP167" s="16">
        <v>6</v>
      </c>
      <c r="GQ167" s="16">
        <v>3.2</v>
      </c>
      <c r="GR167" s="17"/>
      <c r="GS167" s="17"/>
      <c r="GT167" s="18">
        <v>2</v>
      </c>
      <c r="GU167" s="18">
        <v>2</v>
      </c>
      <c r="GV167" s="16">
        <v>5.2</v>
      </c>
      <c r="GW167" s="16">
        <v>1</v>
      </c>
      <c r="GX167" s="15">
        <v>250</v>
      </c>
      <c r="GY167" s="14" t="s">
        <v>1230</v>
      </c>
      <c r="GZ167" s="15">
        <v>1668</v>
      </c>
      <c r="HA167" s="15">
        <v>11101</v>
      </c>
      <c r="HB167" s="15">
        <v>1400</v>
      </c>
      <c r="HC167" s="15">
        <v>0</v>
      </c>
      <c r="HD167" s="15"/>
      <c r="HE167" s="15">
        <v>0</v>
      </c>
      <c r="HF167" s="15">
        <v>12769</v>
      </c>
      <c r="HG167" s="15"/>
      <c r="HH167" s="15"/>
      <c r="HI167" s="15">
        <v>0</v>
      </c>
      <c r="HJ167" s="15">
        <v>0</v>
      </c>
      <c r="HK167" s="15">
        <v>0</v>
      </c>
      <c r="HL167" s="15">
        <v>0</v>
      </c>
      <c r="HM167" s="15"/>
      <c r="HN167" s="15"/>
      <c r="HO167" s="15"/>
      <c r="HP167" s="15"/>
      <c r="HQ167" s="15"/>
      <c r="HR167" s="15"/>
      <c r="HS167" s="15"/>
      <c r="HT167" s="15"/>
      <c r="HU167" s="15"/>
      <c r="HV167" s="15"/>
      <c r="HW167" s="15"/>
      <c r="HX167" s="15"/>
      <c r="HY167" s="15"/>
      <c r="HZ167" s="15">
        <v>62</v>
      </c>
      <c r="IA167" s="15">
        <v>1309</v>
      </c>
      <c r="IB167" s="15">
        <v>1</v>
      </c>
      <c r="IC167" s="15">
        <v>1</v>
      </c>
      <c r="ID167" s="15">
        <v>10</v>
      </c>
      <c r="IE167" s="14">
        <v>61</v>
      </c>
      <c r="IF167" s="14">
        <v>48</v>
      </c>
      <c r="IG167" s="14">
        <v>48</v>
      </c>
      <c r="IH167" s="14">
        <v>5</v>
      </c>
      <c r="II167" s="14">
        <v>0</v>
      </c>
      <c r="IJ167" s="14">
        <v>5</v>
      </c>
      <c r="IK167" s="14">
        <v>0</v>
      </c>
      <c r="IL167" s="14"/>
      <c r="IM167" s="14"/>
      <c r="IN167" s="14"/>
      <c r="IO167" s="14"/>
      <c r="IP167" s="14"/>
      <c r="IQ167" s="20">
        <v>65854</v>
      </c>
      <c r="IR167" s="20">
        <v>0</v>
      </c>
      <c r="IS167" s="36">
        <f t="shared" si="186"/>
        <v>0.59842519685039375</v>
      </c>
      <c r="IT167" s="36">
        <f t="shared" si="187"/>
        <v>0</v>
      </c>
      <c r="IU167" s="36">
        <f t="shared" si="188"/>
        <v>7.874015748031496E-2</v>
      </c>
      <c r="IV167" s="36">
        <f t="shared" si="189"/>
        <v>0</v>
      </c>
      <c r="IW167" s="36">
        <f t="shared" si="190"/>
        <v>0.32283464566929132</v>
      </c>
      <c r="IX167" s="36">
        <f t="shared" si="191"/>
        <v>0</v>
      </c>
      <c r="IY167" s="36"/>
      <c r="IZ167" s="36">
        <f t="shared" si="192"/>
        <v>0</v>
      </c>
      <c r="JA167" s="36">
        <f t="shared" si="192"/>
        <v>0.67716535433070868</v>
      </c>
      <c r="JB167" s="36">
        <f t="shared" si="192"/>
        <v>0.32283464566929132</v>
      </c>
      <c r="JN167" s="43">
        <f t="shared" si="151"/>
        <v>901.03644688644033</v>
      </c>
      <c r="JO167" s="1" t="str">
        <f t="shared" si="152"/>
        <v>Small</v>
      </c>
    </row>
    <row r="168" spans="1:275" x14ac:dyDescent="0.2">
      <c r="A168" s="14" t="s">
        <v>734</v>
      </c>
      <c r="B168" s="14" t="s">
        <v>1120</v>
      </c>
      <c r="C168" s="76" t="s">
        <v>1423</v>
      </c>
      <c r="D168" s="24" t="s">
        <v>655</v>
      </c>
      <c r="E168">
        <v>4</v>
      </c>
      <c r="F168" s="46">
        <v>0.42241720022132639</v>
      </c>
      <c r="G168" s="46">
        <v>0.22322346059600032</v>
      </c>
      <c r="H168" s="46">
        <v>0.09</v>
      </c>
      <c r="I168">
        <v>25.6</v>
      </c>
      <c r="J168">
        <v>3.2</v>
      </c>
      <c r="K168" s="14">
        <v>20100</v>
      </c>
      <c r="L168" s="14" t="s">
        <v>606</v>
      </c>
      <c r="M168" s="35">
        <v>5550.9093333332803</v>
      </c>
      <c r="N168" s="15">
        <v>16601</v>
      </c>
      <c r="O168" s="15">
        <v>1</v>
      </c>
      <c r="P168" s="15">
        <v>6</v>
      </c>
      <c r="Q168" s="15">
        <v>180</v>
      </c>
      <c r="R168" s="15">
        <v>16</v>
      </c>
      <c r="S168" s="15">
        <v>16</v>
      </c>
      <c r="T168" s="32">
        <v>11</v>
      </c>
      <c r="U168" s="15">
        <v>40862</v>
      </c>
      <c r="V168" s="15"/>
      <c r="W168" s="15">
        <v>0</v>
      </c>
      <c r="X168" s="15">
        <v>0</v>
      </c>
      <c r="Y168" s="15">
        <v>0</v>
      </c>
      <c r="Z168" s="15">
        <v>0</v>
      </c>
      <c r="AA168" s="15"/>
      <c r="AB168" s="15"/>
      <c r="AC168" s="15">
        <v>0</v>
      </c>
      <c r="AD168" s="15">
        <v>0</v>
      </c>
      <c r="AE168" s="15">
        <v>40862</v>
      </c>
      <c r="AF168" s="15">
        <v>0</v>
      </c>
      <c r="AG168" s="15"/>
      <c r="AH168" s="15">
        <v>0</v>
      </c>
      <c r="AI168" s="15">
        <v>0</v>
      </c>
      <c r="AJ168" s="15">
        <v>0</v>
      </c>
      <c r="AK168" s="15">
        <v>0</v>
      </c>
      <c r="AL168" s="15"/>
      <c r="AM168" s="15"/>
      <c r="AN168" s="15">
        <v>0</v>
      </c>
      <c r="AO168" s="15">
        <v>0</v>
      </c>
      <c r="AP168" s="15">
        <v>0</v>
      </c>
      <c r="AQ168" s="15">
        <v>10200</v>
      </c>
      <c r="AR168" s="15"/>
      <c r="AS168" s="15">
        <v>0</v>
      </c>
      <c r="AT168" s="15">
        <v>0</v>
      </c>
      <c r="AU168" s="15">
        <v>0</v>
      </c>
      <c r="AV168" s="15">
        <v>0</v>
      </c>
      <c r="AW168" s="15"/>
      <c r="AX168" s="15"/>
      <c r="AY168" s="15">
        <v>0</v>
      </c>
      <c r="AZ168" s="15"/>
      <c r="BA168" s="15">
        <v>10200</v>
      </c>
      <c r="BB168" s="15">
        <v>0</v>
      </c>
      <c r="BC168" s="15"/>
      <c r="BD168" s="15">
        <v>0</v>
      </c>
      <c r="BE168" s="15">
        <v>0</v>
      </c>
      <c r="BF168" s="15">
        <v>0</v>
      </c>
      <c r="BG168" s="15">
        <v>0</v>
      </c>
      <c r="BH168" s="15"/>
      <c r="BI168" s="15"/>
      <c r="BJ168" s="15">
        <v>0</v>
      </c>
      <c r="BK168" s="15">
        <v>0</v>
      </c>
      <c r="BL168" s="15">
        <v>0</v>
      </c>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v>42000</v>
      </c>
      <c r="CJ168" s="15"/>
      <c r="CK168" s="15"/>
      <c r="CL168" s="15"/>
      <c r="CM168" s="15"/>
      <c r="CN168" s="15"/>
      <c r="CO168" s="15"/>
      <c r="CP168" s="15"/>
      <c r="CQ168" s="15"/>
      <c r="CR168" s="15"/>
      <c r="CS168" s="15">
        <v>42000</v>
      </c>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v>0</v>
      </c>
      <c r="DQ168" s="15"/>
      <c r="DR168" s="15">
        <v>0</v>
      </c>
      <c r="DS168" s="15">
        <v>0</v>
      </c>
      <c r="DT168" s="15">
        <v>0</v>
      </c>
      <c r="DU168" s="15"/>
      <c r="DV168" s="15"/>
      <c r="DW168" s="15">
        <v>0</v>
      </c>
      <c r="DX168" s="15">
        <v>0</v>
      </c>
      <c r="DY168" s="15">
        <v>0</v>
      </c>
      <c r="DZ168" s="15">
        <v>0</v>
      </c>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v>0</v>
      </c>
      <c r="FF168" s="15"/>
      <c r="FG168" s="15">
        <v>0</v>
      </c>
      <c r="FH168" s="15">
        <v>0</v>
      </c>
      <c r="FI168" s="15">
        <v>0</v>
      </c>
      <c r="FJ168" s="15">
        <v>0</v>
      </c>
      <c r="FK168" s="15"/>
      <c r="FL168" s="15"/>
      <c r="FM168" s="15">
        <v>0</v>
      </c>
      <c r="FN168" s="15">
        <v>0</v>
      </c>
      <c r="FO168" s="15">
        <v>0</v>
      </c>
      <c r="FP168" s="15">
        <v>51062</v>
      </c>
      <c r="FQ168" s="15">
        <v>42000</v>
      </c>
      <c r="FR168" s="15">
        <v>93062</v>
      </c>
      <c r="FS168" s="14"/>
      <c r="FT168" s="14"/>
      <c r="FU168" s="14" t="s">
        <v>1281</v>
      </c>
      <c r="FV168" s="14"/>
      <c r="FW168" s="14"/>
      <c r="FX168" s="14"/>
      <c r="FY168" s="1" t="s">
        <v>1299</v>
      </c>
      <c r="GA168" s="15">
        <v>623</v>
      </c>
      <c r="GB168" s="15">
        <v>623</v>
      </c>
      <c r="GC168" s="15">
        <v>31</v>
      </c>
      <c r="GD168" s="15">
        <v>31</v>
      </c>
      <c r="GE168" s="15">
        <v>38100</v>
      </c>
      <c r="GF168" s="15">
        <v>0</v>
      </c>
      <c r="GG168" s="15">
        <v>0</v>
      </c>
      <c r="GH168" s="15">
        <v>131</v>
      </c>
      <c r="GI168" s="15">
        <v>81</v>
      </c>
      <c r="GJ168" s="15">
        <v>193</v>
      </c>
      <c r="GK168" s="15">
        <v>0</v>
      </c>
      <c r="GL168" s="15">
        <v>0</v>
      </c>
      <c r="GM168" s="15">
        <v>142</v>
      </c>
      <c r="GN168" s="15"/>
      <c r="GO168" s="15"/>
      <c r="GP168" s="16">
        <v>6</v>
      </c>
      <c r="GQ168" s="16">
        <v>3.2</v>
      </c>
      <c r="GR168" s="17"/>
      <c r="GS168" s="17"/>
      <c r="GT168" s="18">
        <v>2</v>
      </c>
      <c r="GU168" s="18">
        <v>2</v>
      </c>
      <c r="GV168" s="16">
        <v>5.2</v>
      </c>
      <c r="GW168" s="16">
        <v>1</v>
      </c>
      <c r="GX168" s="15">
        <v>288</v>
      </c>
      <c r="GY168" s="14" t="s">
        <v>1230</v>
      </c>
      <c r="GZ168" s="15">
        <v>2009</v>
      </c>
      <c r="HA168" s="15">
        <v>12017</v>
      </c>
      <c r="HB168" s="15">
        <v>1600</v>
      </c>
      <c r="HC168" s="15">
        <v>0</v>
      </c>
      <c r="HD168" s="15"/>
      <c r="HE168" s="15">
        <v>0</v>
      </c>
      <c r="HF168" s="15">
        <v>14026</v>
      </c>
      <c r="HG168" s="15"/>
      <c r="HH168" s="15"/>
      <c r="HI168" s="15">
        <v>0</v>
      </c>
      <c r="HJ168" s="15">
        <v>0</v>
      </c>
      <c r="HK168" s="15">
        <v>0</v>
      </c>
      <c r="HL168" s="15">
        <v>0</v>
      </c>
      <c r="HM168" s="15"/>
      <c r="HN168" s="15"/>
      <c r="HO168" s="15"/>
      <c r="HP168" s="15"/>
      <c r="HQ168" s="15"/>
      <c r="HR168" s="15"/>
      <c r="HS168" s="15"/>
      <c r="HT168" s="15"/>
      <c r="HU168" s="15"/>
      <c r="HV168" s="15"/>
      <c r="HW168" s="15"/>
      <c r="HX168" s="15"/>
      <c r="HY168" s="15"/>
      <c r="HZ168" s="15">
        <v>69</v>
      </c>
      <c r="IA168" s="15">
        <v>2007</v>
      </c>
      <c r="IB168" s="15">
        <v>1</v>
      </c>
      <c r="IC168" s="15">
        <v>1</v>
      </c>
      <c r="ID168" s="15">
        <v>8</v>
      </c>
      <c r="IE168" s="14">
        <v>61</v>
      </c>
      <c r="IF168" s="14">
        <v>48</v>
      </c>
      <c r="IG168" s="14">
        <v>48</v>
      </c>
      <c r="IH168" s="14">
        <v>5</v>
      </c>
      <c r="II168" s="14">
        <v>0</v>
      </c>
      <c r="IJ168" s="14">
        <v>5</v>
      </c>
      <c r="IK168" s="14">
        <v>0</v>
      </c>
      <c r="IL168" s="14"/>
      <c r="IM168" s="14"/>
      <c r="IN168" s="14"/>
      <c r="IO168" s="14"/>
      <c r="IP168" s="14"/>
      <c r="IQ168" s="15">
        <v>90362</v>
      </c>
      <c r="IR168" s="15">
        <v>0</v>
      </c>
      <c r="IS168" s="36">
        <f t="shared" si="186"/>
        <v>0.43908362167157378</v>
      </c>
      <c r="IT168" s="36">
        <f t="shared" si="187"/>
        <v>0</v>
      </c>
      <c r="IU168" s="36">
        <f t="shared" si="188"/>
        <v>0.10960434978831317</v>
      </c>
      <c r="IV168" s="36">
        <f t="shared" si="189"/>
        <v>0</v>
      </c>
      <c r="IW168" s="36">
        <f t="shared" si="190"/>
        <v>0.45131202854011304</v>
      </c>
      <c r="IX168" s="36">
        <f t="shared" si="191"/>
        <v>0</v>
      </c>
      <c r="IY168" s="36"/>
      <c r="IZ168" s="36">
        <f t="shared" si="192"/>
        <v>0</v>
      </c>
      <c r="JA168" s="36">
        <f t="shared" si="192"/>
        <v>0.5486879714598869</v>
      </c>
      <c r="JB168" s="36">
        <f t="shared" si="192"/>
        <v>0.45131202854011304</v>
      </c>
      <c r="JN168" s="43">
        <f t="shared" si="151"/>
        <v>1067.4825641025539</v>
      </c>
      <c r="JO168" s="1" t="str">
        <f t="shared" si="152"/>
        <v>Small</v>
      </c>
    </row>
    <row r="169" spans="1:275" x14ac:dyDescent="0.2">
      <c r="A169" s="1" t="s">
        <v>734</v>
      </c>
      <c r="B169" s="1" t="s">
        <v>1120</v>
      </c>
      <c r="C169" s="76" t="s">
        <v>1423</v>
      </c>
      <c r="D169" s="24" t="s">
        <v>655</v>
      </c>
      <c r="E169">
        <v>4</v>
      </c>
      <c r="F169" s="46">
        <v>0.42241720022132639</v>
      </c>
      <c r="G169" s="46">
        <v>0.22322346059600032</v>
      </c>
      <c r="H169" s="46">
        <v>0.09</v>
      </c>
      <c r="I169">
        <v>25.6</v>
      </c>
      <c r="J169">
        <v>3.2</v>
      </c>
      <c r="K169" s="1">
        <v>20110</v>
      </c>
      <c r="L169" s="1" t="s">
        <v>607</v>
      </c>
      <c r="M169" s="3">
        <v>6776.2005714284933</v>
      </c>
      <c r="N169" s="1">
        <v>16601</v>
      </c>
      <c r="O169" s="1">
        <v>1</v>
      </c>
      <c r="P169" s="1">
        <v>6</v>
      </c>
      <c r="Q169" s="1">
        <v>180</v>
      </c>
      <c r="R169" s="1">
        <v>16</v>
      </c>
      <c r="S169" s="1">
        <v>11</v>
      </c>
      <c r="T169" s="33" t="s">
        <v>835</v>
      </c>
      <c r="U169" s="1">
        <v>64484</v>
      </c>
      <c r="W169" s="1">
        <v>0</v>
      </c>
      <c r="X169" s="1">
        <v>0</v>
      </c>
      <c r="Y169" s="1">
        <v>0</v>
      </c>
      <c r="Z169" s="1">
        <v>0</v>
      </c>
      <c r="AC169" s="1">
        <v>0</v>
      </c>
      <c r="AD169" s="1">
        <v>0</v>
      </c>
      <c r="AE169" s="1">
        <v>64484</v>
      </c>
      <c r="AF169" s="1">
        <v>0</v>
      </c>
      <c r="AP169" s="1">
        <v>0</v>
      </c>
      <c r="AQ169" s="1">
        <v>10353</v>
      </c>
      <c r="AS169" s="1">
        <v>0</v>
      </c>
      <c r="AT169" s="1">
        <v>0</v>
      </c>
      <c r="AU169" s="1">
        <v>0</v>
      </c>
      <c r="AV169" s="1">
        <v>0</v>
      </c>
      <c r="AY169" s="1">
        <v>0</v>
      </c>
      <c r="AZ169" s="1">
        <v>0</v>
      </c>
      <c r="BA169" s="1">
        <v>10353</v>
      </c>
      <c r="BB169" s="1">
        <v>0</v>
      </c>
      <c r="BL169" s="1">
        <v>0</v>
      </c>
      <c r="CI169" s="1">
        <v>67000</v>
      </c>
      <c r="CK169" s="1">
        <v>0</v>
      </c>
      <c r="CL169" s="1">
        <v>0</v>
      </c>
      <c r="CM169" s="1">
        <v>0</v>
      </c>
      <c r="CP169" s="1">
        <v>0</v>
      </c>
      <c r="CQ169" s="1">
        <v>0</v>
      </c>
      <c r="CR169" s="1">
        <v>0</v>
      </c>
      <c r="CS169" s="1">
        <v>67000</v>
      </c>
      <c r="DP169" s="1">
        <v>750</v>
      </c>
      <c r="DR169" s="1">
        <v>0</v>
      </c>
      <c r="DS169" s="1">
        <v>0</v>
      </c>
      <c r="DT169" s="1">
        <v>0</v>
      </c>
      <c r="DW169" s="1">
        <v>0</v>
      </c>
      <c r="DX169" s="1">
        <v>0</v>
      </c>
      <c r="DY169" s="1">
        <v>0</v>
      </c>
      <c r="DZ169" s="1">
        <v>750</v>
      </c>
      <c r="FE169" s="1">
        <v>0</v>
      </c>
      <c r="FG169" s="1">
        <v>0</v>
      </c>
      <c r="FH169" s="1">
        <v>0</v>
      </c>
      <c r="FI169" s="1">
        <v>0</v>
      </c>
      <c r="FJ169" s="1">
        <v>0</v>
      </c>
      <c r="FM169" s="1">
        <v>0</v>
      </c>
      <c r="FN169" s="1">
        <v>0</v>
      </c>
      <c r="FO169" s="1">
        <v>0</v>
      </c>
      <c r="FP169" s="15">
        <f>AE169+BA169</f>
        <v>74837</v>
      </c>
      <c r="FQ169" s="15">
        <f>AP169+BL169+CS169+DZ169+FD169</f>
        <v>67750</v>
      </c>
      <c r="FR169" s="15">
        <f>AE169+AP169+BA169+BL169+CS169+DZ169+FD169+FO169</f>
        <v>142587</v>
      </c>
      <c r="FS169" s="1" t="s">
        <v>1298</v>
      </c>
      <c r="FU169" s="1" t="s">
        <v>1281</v>
      </c>
      <c r="FX169" s="14"/>
      <c r="FY169" s="1" t="s">
        <v>1299</v>
      </c>
      <c r="GA169" s="1">
        <v>757</v>
      </c>
      <c r="GB169" s="1">
        <v>840</v>
      </c>
      <c r="GC169" s="1">
        <v>27</v>
      </c>
      <c r="GD169" s="1">
        <v>27</v>
      </c>
      <c r="GE169" s="1">
        <v>40555</v>
      </c>
      <c r="GF169" s="1">
        <v>0</v>
      </c>
      <c r="GG169" s="1">
        <v>0</v>
      </c>
      <c r="GH169" s="1">
        <v>120</v>
      </c>
      <c r="GJ169" s="1">
        <v>193</v>
      </c>
      <c r="GK169" s="1">
        <v>15</v>
      </c>
      <c r="GL169" s="1">
        <v>15</v>
      </c>
      <c r="GM169" s="1">
        <v>157</v>
      </c>
      <c r="GP169" s="1">
        <v>6</v>
      </c>
      <c r="GQ169" s="1">
        <v>3.27</v>
      </c>
      <c r="GR169" s="5"/>
      <c r="GS169" s="5"/>
      <c r="GT169" s="4">
        <v>2</v>
      </c>
      <c r="GU169" s="4">
        <v>2</v>
      </c>
      <c r="GV169" s="1">
        <f>GQ169+GU169</f>
        <v>5.27</v>
      </c>
      <c r="GW169" s="1">
        <v>0.5</v>
      </c>
      <c r="GX169" s="1">
        <v>1057</v>
      </c>
      <c r="GY169" s="10" t="s">
        <v>1230</v>
      </c>
      <c r="GZ169" s="1">
        <v>2915</v>
      </c>
      <c r="HA169" s="1">
        <v>18852</v>
      </c>
      <c r="HB169" s="1">
        <v>3163</v>
      </c>
      <c r="HC169" s="1">
        <v>6</v>
      </c>
      <c r="HE169" s="1">
        <v>0</v>
      </c>
      <c r="HF169" s="1">
        <v>24936</v>
      </c>
      <c r="HI169" s="1">
        <v>0</v>
      </c>
      <c r="HJ169" s="1">
        <v>0</v>
      </c>
      <c r="HK169" s="1">
        <v>0</v>
      </c>
      <c r="HL169" s="1">
        <v>0</v>
      </c>
      <c r="HZ169" s="1">
        <v>66</v>
      </c>
      <c r="IA169" s="1">
        <v>1830</v>
      </c>
      <c r="IB169" s="1">
        <v>1</v>
      </c>
      <c r="IC169" s="1">
        <v>1</v>
      </c>
      <c r="ID169" s="1">
        <v>15</v>
      </c>
      <c r="IE169" s="1">
        <v>61</v>
      </c>
      <c r="IF169" s="1">
        <v>40</v>
      </c>
      <c r="IG169" s="1">
        <v>40</v>
      </c>
      <c r="IH169" s="1">
        <v>5</v>
      </c>
      <c r="II169" s="1">
        <v>0</v>
      </c>
      <c r="IJ169" s="1">
        <v>5</v>
      </c>
      <c r="IK169" s="1">
        <v>0</v>
      </c>
      <c r="IQ169" s="1">
        <v>143896</v>
      </c>
      <c r="IR169" s="1">
        <v>0</v>
      </c>
      <c r="IS169" s="36">
        <f t="shared" si="186"/>
        <v>0.45224319187583722</v>
      </c>
      <c r="IT169" s="36">
        <f t="shared" si="187"/>
        <v>0</v>
      </c>
      <c r="IU169" s="36">
        <f t="shared" si="188"/>
        <v>7.2608302299648639E-2</v>
      </c>
      <c r="IV169" s="36">
        <f t="shared" si="189"/>
        <v>0</v>
      </c>
      <c r="IW169" s="36">
        <f t="shared" si="190"/>
        <v>0.46988855926557122</v>
      </c>
      <c r="IX169" s="36">
        <f t="shared" si="191"/>
        <v>5.2599465589429611E-3</v>
      </c>
      <c r="IY169" s="36"/>
      <c r="IZ169" s="36">
        <f t="shared" si="192"/>
        <v>0</v>
      </c>
      <c r="JA169" s="36">
        <f t="shared" si="192"/>
        <v>0.52485149417548582</v>
      </c>
      <c r="JB169" s="36">
        <f t="shared" si="192"/>
        <v>0.47514850582451418</v>
      </c>
      <c r="JN169" s="43">
        <f t="shared" si="151"/>
        <v>1285.8065600433574</v>
      </c>
      <c r="JO169" s="1" t="str">
        <f t="shared" si="152"/>
        <v>Small</v>
      </c>
    </row>
    <row r="170" spans="1:275" x14ac:dyDescent="0.2">
      <c r="A170" s="1" t="s">
        <v>734</v>
      </c>
      <c r="B170" s="1" t="s">
        <v>1120</v>
      </c>
      <c r="C170" s="76" t="s">
        <v>1423</v>
      </c>
      <c r="D170" s="24" t="s">
        <v>655</v>
      </c>
      <c r="E170">
        <v>4</v>
      </c>
      <c r="F170" s="46">
        <v>0.42241720022132639</v>
      </c>
      <c r="G170" s="46">
        <v>0.22322346059600032</v>
      </c>
      <c r="H170" s="46">
        <v>0.09</v>
      </c>
      <c r="I170">
        <v>25.6</v>
      </c>
      <c r="J170">
        <v>3.2</v>
      </c>
      <c r="K170" s="1">
        <v>20120</v>
      </c>
      <c r="L170" s="1" t="s">
        <v>608</v>
      </c>
      <c r="M170" s="3">
        <v>6048.0729523809187</v>
      </c>
      <c r="N170" s="10">
        <v>16601</v>
      </c>
      <c r="O170" s="1">
        <v>1</v>
      </c>
      <c r="P170" s="1">
        <v>6</v>
      </c>
      <c r="Q170" s="1">
        <v>180</v>
      </c>
      <c r="R170" s="1">
        <v>16</v>
      </c>
      <c r="S170" s="1">
        <v>11</v>
      </c>
      <c r="T170" s="33" t="s">
        <v>835</v>
      </c>
      <c r="U170" s="1">
        <v>60500</v>
      </c>
      <c r="W170" s="1">
        <v>10000</v>
      </c>
      <c r="X170" s="1">
        <v>0</v>
      </c>
      <c r="Y170" s="1">
        <v>0</v>
      </c>
      <c r="Z170" s="1">
        <v>0</v>
      </c>
      <c r="AC170" s="1">
        <v>0</v>
      </c>
      <c r="AD170" s="1">
        <v>0</v>
      </c>
      <c r="AE170" s="1">
        <v>70500</v>
      </c>
      <c r="AF170" s="1">
        <v>0</v>
      </c>
      <c r="AP170" s="1">
        <v>0</v>
      </c>
      <c r="AQ170" s="1">
        <v>11000</v>
      </c>
      <c r="AS170" s="1">
        <v>0</v>
      </c>
      <c r="AT170" s="1">
        <v>0</v>
      </c>
      <c r="AU170" s="1">
        <v>0</v>
      </c>
      <c r="AV170" s="1">
        <v>0</v>
      </c>
      <c r="AY170" s="1">
        <v>0</v>
      </c>
      <c r="AZ170" s="1">
        <v>0</v>
      </c>
      <c r="BA170" s="1">
        <v>11000</v>
      </c>
      <c r="BB170" s="1">
        <v>0</v>
      </c>
      <c r="BL170" s="1">
        <v>0</v>
      </c>
      <c r="CI170" s="1">
        <v>73212</v>
      </c>
      <c r="CK170" s="1">
        <v>0</v>
      </c>
      <c r="CL170" s="1">
        <v>0</v>
      </c>
      <c r="CM170" s="1">
        <v>0</v>
      </c>
      <c r="CP170" s="1">
        <v>0</v>
      </c>
      <c r="CQ170" s="1">
        <v>0</v>
      </c>
      <c r="CR170" s="1">
        <v>0</v>
      </c>
      <c r="CS170" s="1">
        <v>73212</v>
      </c>
      <c r="DP170" s="1">
        <v>1150</v>
      </c>
      <c r="DR170" s="1">
        <v>0</v>
      </c>
      <c r="DS170" s="1">
        <v>0</v>
      </c>
      <c r="DT170" s="1">
        <v>0</v>
      </c>
      <c r="DW170" s="1">
        <v>0</v>
      </c>
      <c r="DX170" s="1">
        <v>0</v>
      </c>
      <c r="DY170" s="1">
        <v>0</v>
      </c>
      <c r="DZ170" s="1">
        <v>0</v>
      </c>
      <c r="FE170" s="1">
        <v>0</v>
      </c>
      <c r="FG170" s="1">
        <v>0</v>
      </c>
      <c r="FH170" s="1">
        <v>0</v>
      </c>
      <c r="FI170" s="1">
        <v>0</v>
      </c>
      <c r="FJ170" s="1">
        <v>0</v>
      </c>
      <c r="FM170" s="1">
        <v>0</v>
      </c>
      <c r="FN170" s="1">
        <v>0</v>
      </c>
      <c r="FO170" s="1">
        <v>0</v>
      </c>
      <c r="FP170" s="15">
        <f>AE170+BA170</f>
        <v>81500</v>
      </c>
      <c r="FQ170" s="15">
        <f>AP170+BL170+CS170+DZ170+FD170</f>
        <v>73212</v>
      </c>
      <c r="FR170" s="15">
        <f>AE170+AP170+BA170+BL170+CS170+DZ170+FD170+FO170</f>
        <v>154712</v>
      </c>
      <c r="FS170" s="1" t="s">
        <v>1298</v>
      </c>
      <c r="FU170" s="1" t="s">
        <v>1281</v>
      </c>
      <c r="FY170" s="1" t="s">
        <v>1299</v>
      </c>
      <c r="GA170" s="1">
        <v>1047</v>
      </c>
      <c r="GB170" s="1">
        <v>1106</v>
      </c>
      <c r="GC170" s="1">
        <v>43</v>
      </c>
      <c r="GD170" s="1">
        <v>43</v>
      </c>
      <c r="GE170" s="1">
        <v>41602</v>
      </c>
      <c r="GF170" s="1">
        <v>0</v>
      </c>
      <c r="GG170" s="1">
        <v>0</v>
      </c>
      <c r="GH170" s="1">
        <v>120</v>
      </c>
      <c r="GJ170" s="1">
        <v>193</v>
      </c>
      <c r="GK170" s="1">
        <v>23</v>
      </c>
      <c r="GL170" s="1">
        <v>23</v>
      </c>
      <c r="GM170" s="1">
        <v>180</v>
      </c>
      <c r="GP170" s="1">
        <v>6</v>
      </c>
      <c r="GQ170" s="1">
        <v>3.87</v>
      </c>
      <c r="GR170" s="5"/>
      <c r="GS170" s="5"/>
      <c r="GT170" s="4">
        <v>2</v>
      </c>
      <c r="GU170" s="4">
        <v>2</v>
      </c>
      <c r="GV170" s="1">
        <f>GQ170+GU170</f>
        <v>5.87</v>
      </c>
      <c r="GW170" s="1">
        <v>0.5</v>
      </c>
      <c r="GX170" s="1">
        <v>1673</v>
      </c>
      <c r="GY170" s="10" t="s">
        <v>1230</v>
      </c>
      <c r="GZ170" s="1">
        <v>2892</v>
      </c>
      <c r="HA170" s="1">
        <v>14529</v>
      </c>
      <c r="HB170" s="1">
        <v>1889</v>
      </c>
      <c r="HC170" s="1">
        <v>8</v>
      </c>
      <c r="HE170" s="1">
        <v>0</v>
      </c>
      <c r="HF170" s="1">
        <v>19318</v>
      </c>
      <c r="HI170" s="1">
        <v>0</v>
      </c>
      <c r="HJ170" s="1">
        <v>0</v>
      </c>
      <c r="HL170" s="1">
        <v>0</v>
      </c>
      <c r="HZ170" s="1">
        <v>47</v>
      </c>
      <c r="IA170" s="1">
        <v>1201</v>
      </c>
      <c r="IB170" s="1">
        <v>1</v>
      </c>
      <c r="IC170" s="1">
        <v>0</v>
      </c>
      <c r="ID170" s="1">
        <v>0</v>
      </c>
      <c r="IE170" s="1">
        <v>61</v>
      </c>
      <c r="IF170" s="1">
        <v>40</v>
      </c>
      <c r="IG170" s="1">
        <v>40</v>
      </c>
      <c r="IH170" s="1">
        <v>5</v>
      </c>
      <c r="II170" s="1">
        <v>0</v>
      </c>
      <c r="IJ170" s="1">
        <v>5</v>
      </c>
      <c r="IK170" s="1">
        <v>0</v>
      </c>
      <c r="IQ170" s="1">
        <v>134064</v>
      </c>
      <c r="IR170" s="1">
        <v>0</v>
      </c>
      <c r="IS170" s="36">
        <f t="shared" si="186"/>
        <v>0.45568540255442369</v>
      </c>
      <c r="IT170" s="36">
        <f t="shared" si="187"/>
        <v>0</v>
      </c>
      <c r="IU170" s="36">
        <f t="shared" si="188"/>
        <v>7.1099850043952639E-2</v>
      </c>
      <c r="IV170" s="36">
        <f t="shared" si="189"/>
        <v>0</v>
      </c>
      <c r="IW170" s="36">
        <f t="shared" si="190"/>
        <v>0.47321474740162367</v>
      </c>
      <c r="IX170" s="36">
        <f t="shared" si="191"/>
        <v>0</v>
      </c>
      <c r="IY170" s="36"/>
      <c r="IZ170" s="36">
        <f t="shared" si="192"/>
        <v>0</v>
      </c>
      <c r="JA170" s="36">
        <f t="shared" si="192"/>
        <v>0.52678525259837639</v>
      </c>
      <c r="JB170" s="36">
        <f t="shared" si="192"/>
        <v>0.47321474740162367</v>
      </c>
      <c r="JN170" s="43">
        <f t="shared" si="151"/>
        <v>1030.3361077309912</v>
      </c>
      <c r="JO170" s="1" t="str">
        <f t="shared" si="152"/>
        <v>Small</v>
      </c>
    </row>
    <row r="171" spans="1:275" x14ac:dyDescent="0.2">
      <c r="A171" s="1" t="s">
        <v>734</v>
      </c>
      <c r="B171" s="1" t="s">
        <v>1120</v>
      </c>
      <c r="C171" s="76" t="s">
        <v>1423</v>
      </c>
      <c r="D171" s="24" t="s">
        <v>655</v>
      </c>
      <c r="E171">
        <v>4</v>
      </c>
      <c r="F171" s="46">
        <v>0.42241720022132639</v>
      </c>
      <c r="G171" s="46">
        <v>0.22322346059600032</v>
      </c>
      <c r="H171" s="46">
        <v>0.09</v>
      </c>
      <c r="I171">
        <v>25.6</v>
      </c>
      <c r="J171">
        <v>3.2</v>
      </c>
      <c r="K171" s="1">
        <v>20130</v>
      </c>
      <c r="L171" s="1" t="s">
        <v>609</v>
      </c>
      <c r="M171" s="3">
        <v>5443.6735238095252</v>
      </c>
      <c r="N171" s="1">
        <v>16601</v>
      </c>
      <c r="O171" s="1">
        <v>1</v>
      </c>
      <c r="P171" s="1">
        <v>6</v>
      </c>
      <c r="Q171" s="1">
        <v>180</v>
      </c>
      <c r="R171" s="1">
        <v>16</v>
      </c>
      <c r="S171" s="1">
        <v>12</v>
      </c>
      <c r="T171" s="33"/>
      <c r="U171" s="3">
        <v>45700</v>
      </c>
      <c r="V171" s="3"/>
      <c r="W171" s="3">
        <v>0</v>
      </c>
      <c r="X171" s="3">
        <v>0</v>
      </c>
      <c r="Y171" s="3"/>
      <c r="Z171" s="3"/>
      <c r="AA171" s="3">
        <v>0</v>
      </c>
      <c r="AB171" s="3">
        <v>0</v>
      </c>
      <c r="AC171" s="3">
        <v>0</v>
      </c>
      <c r="AD171" s="3">
        <v>0</v>
      </c>
      <c r="AE171" s="2">
        <f>SUM(U171:AD171)</f>
        <v>45700</v>
      </c>
      <c r="AF171" s="3">
        <v>0</v>
      </c>
      <c r="AG171" s="3"/>
      <c r="AH171" s="1">
        <v>0</v>
      </c>
      <c r="AI171" s="1">
        <v>0</v>
      </c>
      <c r="AL171" s="1">
        <v>0</v>
      </c>
      <c r="AM171" s="1">
        <v>0</v>
      </c>
      <c r="AN171" s="1">
        <v>0</v>
      </c>
      <c r="AO171" s="1">
        <v>0</v>
      </c>
      <c r="AP171" s="1">
        <f>SUM(AF171:AO171)</f>
        <v>0</v>
      </c>
      <c r="AQ171" s="1" t="s">
        <v>1121</v>
      </c>
      <c r="AS171" s="1">
        <v>0</v>
      </c>
      <c r="AT171" s="1">
        <v>0</v>
      </c>
      <c r="AW171" s="1">
        <v>0</v>
      </c>
      <c r="AX171" s="1">
        <v>0</v>
      </c>
      <c r="AY171" s="1">
        <v>0</v>
      </c>
      <c r="AZ171" s="1">
        <v>0</v>
      </c>
      <c r="BA171" s="1">
        <f>SUM(AQ171:AZ171)</f>
        <v>0</v>
      </c>
      <c r="BB171" s="1">
        <v>0</v>
      </c>
      <c r="BD171" s="1">
        <v>0</v>
      </c>
      <c r="BE171" s="1">
        <v>0</v>
      </c>
      <c r="BH171" s="1">
        <v>0</v>
      </c>
      <c r="BI171" s="1">
        <v>0</v>
      </c>
      <c r="BJ171" s="1">
        <v>0</v>
      </c>
      <c r="BK171" s="1">
        <v>0</v>
      </c>
      <c r="BL171" s="1">
        <f>SUM(BB171:BK171)</f>
        <v>0</v>
      </c>
      <c r="CI171" s="1" t="s">
        <v>1122</v>
      </c>
      <c r="CK171" s="1">
        <v>0</v>
      </c>
      <c r="CL171" s="1">
        <v>0</v>
      </c>
      <c r="CN171" s="1">
        <v>0</v>
      </c>
      <c r="CO171" s="1">
        <v>0</v>
      </c>
      <c r="CP171" s="1">
        <v>0</v>
      </c>
      <c r="CQ171" s="1">
        <v>0</v>
      </c>
      <c r="CR171" s="1">
        <v>0</v>
      </c>
      <c r="CS171" s="1">
        <f>SUM(CI171:CR171)</f>
        <v>0</v>
      </c>
      <c r="DP171" s="2">
        <v>8000</v>
      </c>
      <c r="DQ171" s="2"/>
      <c r="DR171" s="1">
        <v>0</v>
      </c>
      <c r="DS171" s="1">
        <v>0</v>
      </c>
      <c r="DU171" s="1">
        <v>0</v>
      </c>
      <c r="DV171" s="1">
        <v>0</v>
      </c>
      <c r="DX171" s="1">
        <v>0</v>
      </c>
      <c r="DY171" s="1">
        <v>0</v>
      </c>
      <c r="DZ171" s="2">
        <f>SUM(DP171:DY171)</f>
        <v>8000</v>
      </c>
      <c r="EA171" s="2"/>
      <c r="EB171" s="2"/>
      <c r="EC171" s="2"/>
      <c r="ED171" s="2"/>
      <c r="EE171" s="2"/>
      <c r="EF171" s="2"/>
      <c r="EG171" s="2"/>
      <c r="EH171" s="2"/>
      <c r="EI171" s="2"/>
      <c r="EJ171" s="2"/>
      <c r="EK171" s="2"/>
      <c r="EL171" s="2"/>
      <c r="EM171" s="2"/>
      <c r="EN171" s="2"/>
      <c r="EO171" s="2"/>
      <c r="EP171" s="2"/>
      <c r="EQ171" s="2"/>
      <c r="ER171" s="2"/>
      <c r="ES171" s="2"/>
      <c r="ET171" s="2"/>
      <c r="EU171" s="1">
        <v>0</v>
      </c>
      <c r="EW171" s="1">
        <v>0</v>
      </c>
      <c r="EX171" s="1">
        <v>0</v>
      </c>
      <c r="EZ171" s="1">
        <v>0</v>
      </c>
      <c r="FB171" s="1">
        <v>0</v>
      </c>
      <c r="FC171" s="1">
        <v>0</v>
      </c>
      <c r="FD171" s="1">
        <f>SUM(EU171:FC171)</f>
        <v>0</v>
      </c>
      <c r="FE171" s="1">
        <v>0</v>
      </c>
      <c r="FG171" s="1">
        <v>0</v>
      </c>
      <c r="FH171" s="1">
        <v>0</v>
      </c>
      <c r="FK171" s="1">
        <v>0</v>
      </c>
      <c r="FL171" s="1">
        <v>0</v>
      </c>
      <c r="FM171" s="1">
        <v>0</v>
      </c>
      <c r="FN171" s="1">
        <v>0</v>
      </c>
      <c r="FO171" s="1">
        <f>SUM(FE171:FN171)</f>
        <v>0</v>
      </c>
      <c r="FP171" s="15">
        <f>AE171+BA171</f>
        <v>45700</v>
      </c>
      <c r="FQ171" s="15">
        <f>AP171+BL171+CS171+DZ171+FD171</f>
        <v>8000</v>
      </c>
      <c r="FR171" s="15">
        <f>AE171+AP171+BA171+BL171+CS171+DZ171+FD171+FO171</f>
        <v>53700</v>
      </c>
      <c r="FS171" s="1" t="s">
        <v>1298</v>
      </c>
      <c r="FU171" s="1" t="s">
        <v>1281</v>
      </c>
      <c r="FW171" s="5"/>
      <c r="FX171" s="5"/>
      <c r="FY171" s="5" t="s">
        <v>1299</v>
      </c>
      <c r="FZ171" s="5"/>
      <c r="GA171" s="1">
        <v>737</v>
      </c>
      <c r="GB171" s="1">
        <v>687</v>
      </c>
      <c r="GC171" s="1">
        <v>50</v>
      </c>
      <c r="GD171" s="1">
        <v>50</v>
      </c>
      <c r="GE171" s="2">
        <v>40000</v>
      </c>
      <c r="GF171" s="1">
        <v>0</v>
      </c>
      <c r="GG171" s="1">
        <v>0</v>
      </c>
      <c r="GH171" s="1">
        <v>112</v>
      </c>
      <c r="GJ171" s="1">
        <v>193</v>
      </c>
      <c r="GK171" s="1">
        <v>18</v>
      </c>
      <c r="GL171" s="1">
        <v>18</v>
      </c>
      <c r="GM171" s="1">
        <v>198</v>
      </c>
      <c r="GP171" s="1">
        <v>6</v>
      </c>
      <c r="GQ171" s="1">
        <v>3.63</v>
      </c>
      <c r="GR171" s="5">
        <v>0</v>
      </c>
      <c r="GS171" s="5">
        <v>2</v>
      </c>
      <c r="GT171" s="4">
        <v>2</v>
      </c>
      <c r="GU171" s="1">
        <v>2</v>
      </c>
      <c r="GV171" s="1">
        <f>GQ171+GU171</f>
        <v>5.63</v>
      </c>
      <c r="GW171" s="1">
        <v>1</v>
      </c>
      <c r="GX171" s="1">
        <v>1372</v>
      </c>
      <c r="GY171" s="1" t="s">
        <v>1172</v>
      </c>
      <c r="GZ171" s="1">
        <v>2454</v>
      </c>
      <c r="HA171" s="1">
        <v>4884</v>
      </c>
      <c r="HB171" s="1">
        <v>1092</v>
      </c>
      <c r="HC171" s="1">
        <v>10</v>
      </c>
      <c r="HF171" s="1">
        <v>8440</v>
      </c>
      <c r="HI171" s="1">
        <v>0</v>
      </c>
      <c r="HJ171" s="1">
        <v>0</v>
      </c>
      <c r="HK171" s="1">
        <v>0</v>
      </c>
      <c r="HL171" s="1">
        <v>0</v>
      </c>
      <c r="HM171" s="1" t="s">
        <v>1277</v>
      </c>
      <c r="HX171" s="1" t="s">
        <v>1277</v>
      </c>
      <c r="HZ171" s="1">
        <v>44</v>
      </c>
      <c r="IA171" s="1">
        <v>1495</v>
      </c>
      <c r="IB171" s="1">
        <v>0</v>
      </c>
      <c r="IC171" s="1">
        <v>0</v>
      </c>
      <c r="ID171" s="1">
        <v>0</v>
      </c>
      <c r="IE171" s="1">
        <v>61</v>
      </c>
      <c r="IF171" s="1">
        <v>40</v>
      </c>
      <c r="IG171" s="1">
        <v>40</v>
      </c>
      <c r="IH171" s="1">
        <v>5</v>
      </c>
      <c r="II171" s="1">
        <v>0</v>
      </c>
      <c r="IK171" s="1">
        <v>0</v>
      </c>
      <c r="IL171" s="1" t="s">
        <v>1277</v>
      </c>
      <c r="IM171" s="1">
        <v>0</v>
      </c>
      <c r="IO171" s="1" t="s">
        <v>1277</v>
      </c>
      <c r="IP171" s="1" t="s">
        <v>1281</v>
      </c>
      <c r="IQ171" s="1">
        <v>128213</v>
      </c>
      <c r="IR171" s="1">
        <v>0</v>
      </c>
      <c r="IS171" s="36">
        <f t="shared" si="186"/>
        <v>0.85102420856610805</v>
      </c>
      <c r="IT171" s="36">
        <f t="shared" si="187"/>
        <v>0</v>
      </c>
      <c r="IU171" s="36">
        <f t="shared" si="188"/>
        <v>0</v>
      </c>
      <c r="IV171" s="36">
        <f t="shared" si="189"/>
        <v>0</v>
      </c>
      <c r="IW171" s="36">
        <f t="shared" si="190"/>
        <v>0</v>
      </c>
      <c r="IX171" s="36">
        <f t="shared" si="191"/>
        <v>0.148975791433892</v>
      </c>
      <c r="IY171" s="36"/>
      <c r="IZ171" s="36">
        <f t="shared" si="192"/>
        <v>0</v>
      </c>
      <c r="JA171" s="36">
        <f t="shared" si="192"/>
        <v>0.85102420856610805</v>
      </c>
      <c r="JB171" s="36">
        <f t="shared" si="192"/>
        <v>0.148975791433892</v>
      </c>
      <c r="JN171" s="43">
        <f t="shared" si="151"/>
        <v>966.9047111562212</v>
      </c>
      <c r="JO171" s="1" t="str">
        <f t="shared" si="152"/>
        <v>Small</v>
      </c>
    </row>
    <row r="172" spans="1:275" x14ac:dyDescent="0.2">
      <c r="A172" s="1" t="s">
        <v>734</v>
      </c>
      <c r="B172" s="1" t="s">
        <v>1120</v>
      </c>
      <c r="C172" s="76" t="s">
        <v>1423</v>
      </c>
      <c r="D172" s="24" t="s">
        <v>655</v>
      </c>
      <c r="E172">
        <v>4</v>
      </c>
      <c r="F172" s="46">
        <v>0.42241720022132639</v>
      </c>
      <c r="G172" s="46">
        <v>0.22322346059600032</v>
      </c>
      <c r="H172" s="46">
        <v>0.09</v>
      </c>
      <c r="I172">
        <v>25.6</v>
      </c>
      <c r="J172">
        <v>3.2</v>
      </c>
      <c r="K172" s="42">
        <v>20140</v>
      </c>
      <c r="L172" s="54" t="s">
        <v>345</v>
      </c>
      <c r="M172" s="55">
        <v>5247.3659047618648</v>
      </c>
      <c r="N172" s="46">
        <v>20000</v>
      </c>
      <c r="O172">
        <v>6</v>
      </c>
      <c r="P172">
        <v>36</v>
      </c>
      <c r="Q172">
        <v>178</v>
      </c>
      <c r="R172">
        <v>19</v>
      </c>
      <c r="S172">
        <v>23</v>
      </c>
      <c r="T172"/>
      <c r="U172" s="46">
        <v>48000</v>
      </c>
      <c r="V172" s="46"/>
      <c r="W172" s="46"/>
      <c r="X172" s="46">
        <v>30000</v>
      </c>
      <c r="Y172" s="46"/>
      <c r="Z172" s="46"/>
      <c r="AA172" s="46"/>
      <c r="AB172" s="46"/>
      <c r="AC172" s="46"/>
      <c r="AD172" s="46"/>
      <c r="AE172" s="46">
        <f>IF(SUM(U172:AD172)&gt;0,SUM(U172:AD172),)</f>
        <v>78000</v>
      </c>
      <c r="AF172" s="46">
        <v>3500</v>
      </c>
      <c r="AG172" s="46"/>
      <c r="AH172" s="46"/>
      <c r="AI172" s="46"/>
      <c r="AJ172" s="46"/>
      <c r="AK172" s="46"/>
      <c r="AL172" s="46"/>
      <c r="AM172" s="46"/>
      <c r="AN172" s="46"/>
      <c r="AO172" s="46"/>
      <c r="AP172" s="46">
        <f>SUM(AF172:AO172)</f>
        <v>3500</v>
      </c>
      <c r="AQ172" s="46">
        <v>12000</v>
      </c>
      <c r="AR172" s="46"/>
      <c r="AS172" s="46"/>
      <c r="AT172" s="46"/>
      <c r="AU172" s="46"/>
      <c r="AV172" s="46"/>
      <c r="AW172" s="46"/>
      <c r="AX172" s="46"/>
      <c r="AY172" s="46"/>
      <c r="AZ172" s="46"/>
      <c r="BA172" s="46">
        <f>SUM(AQ172:AZ172)</f>
        <v>12000</v>
      </c>
      <c r="BB172" s="47">
        <v>0</v>
      </c>
      <c r="BC172" s="47"/>
      <c r="BD172" s="47"/>
      <c r="BE172" s="47"/>
      <c r="BF172" s="47"/>
      <c r="BG172" s="47"/>
      <c r="BH172" s="47"/>
      <c r="BI172" s="47"/>
      <c r="BJ172" s="47"/>
      <c r="BK172" s="47"/>
      <c r="BL172" s="47">
        <f>IF(SUM(BB172:BK172)&gt;=0,SUM(BB172:BK172),"")</f>
        <v>0</v>
      </c>
      <c r="BM172" s="46">
        <v>52293</v>
      </c>
      <c r="BN172" s="47"/>
      <c r="BO172" s="46"/>
      <c r="BP172" s="46"/>
      <c r="BQ172" s="46"/>
      <c r="BR172" s="46"/>
      <c r="BS172" s="46"/>
      <c r="BT172" s="46"/>
      <c r="BU172" s="46"/>
      <c r="BV172" s="46"/>
      <c r="BW172" s="46">
        <f>SUM(BM172:BV172)</f>
        <v>52293</v>
      </c>
      <c r="BX172" s="46">
        <v>0</v>
      </c>
      <c r="BY172" s="47"/>
      <c r="BZ172" s="47"/>
      <c r="CA172" s="48"/>
      <c r="CB172" s="48"/>
      <c r="CC172" s="46"/>
      <c r="CD172" s="47"/>
      <c r="CE172" s="46"/>
      <c r="CF172" s="48"/>
      <c r="CG172" s="47"/>
      <c r="CH172" s="47">
        <f>SUM(BX172:CG172)</f>
        <v>0</v>
      </c>
      <c r="CI172" s="47">
        <f t="shared" ref="CI172:CS172" si="193">BM172+BX172</f>
        <v>52293</v>
      </c>
      <c r="CJ172" s="47">
        <f t="shared" si="193"/>
        <v>0</v>
      </c>
      <c r="CK172" s="47">
        <f t="shared" si="193"/>
        <v>0</v>
      </c>
      <c r="CL172" s="47">
        <f t="shared" si="193"/>
        <v>0</v>
      </c>
      <c r="CM172" s="47">
        <f t="shared" si="193"/>
        <v>0</v>
      </c>
      <c r="CN172" s="47">
        <f t="shared" si="193"/>
        <v>0</v>
      </c>
      <c r="CO172" s="47">
        <f t="shared" si="193"/>
        <v>0</v>
      </c>
      <c r="CP172" s="47">
        <f t="shared" si="193"/>
        <v>0</v>
      </c>
      <c r="CQ172" s="47">
        <f t="shared" si="193"/>
        <v>0</v>
      </c>
      <c r="CR172" s="47">
        <f t="shared" si="193"/>
        <v>0</v>
      </c>
      <c r="CS172" s="47">
        <f t="shared" si="193"/>
        <v>52293</v>
      </c>
      <c r="CT172" s="48">
        <v>0</v>
      </c>
      <c r="CU172" s="46"/>
      <c r="CV172" s="46"/>
      <c r="CW172" s="47"/>
      <c r="CX172" s="47"/>
      <c r="CY172" s="47"/>
      <c r="CZ172" s="47"/>
      <c r="DA172" s="46"/>
      <c r="DB172" s="47"/>
      <c r="DC172" s="47"/>
      <c r="DD172" s="47">
        <f>SUM(CT172:DC172)</f>
        <v>0</v>
      </c>
      <c r="DE172" s="48">
        <v>1530</v>
      </c>
      <c r="DF172" s="48"/>
      <c r="DG172" s="48"/>
      <c r="DH172" s="48"/>
      <c r="DI172" s="48"/>
      <c r="DJ172" s="48"/>
      <c r="DK172" s="48"/>
      <c r="DL172" s="48"/>
      <c r="DM172" s="48"/>
      <c r="DN172" s="48"/>
      <c r="DO172" s="48">
        <f>SUM(DE172:DN172)</f>
        <v>1530</v>
      </c>
      <c r="DP172" s="48">
        <f t="shared" ref="DP172:DZ172" si="194">CT172+DE172</f>
        <v>1530</v>
      </c>
      <c r="DQ172" s="48">
        <f t="shared" si="194"/>
        <v>0</v>
      </c>
      <c r="DR172" s="48">
        <f t="shared" si="194"/>
        <v>0</v>
      </c>
      <c r="DS172" s="48">
        <f t="shared" si="194"/>
        <v>0</v>
      </c>
      <c r="DT172" s="48">
        <f t="shared" si="194"/>
        <v>0</v>
      </c>
      <c r="DU172" s="48">
        <f t="shared" si="194"/>
        <v>0</v>
      </c>
      <c r="DV172" s="48">
        <f t="shared" si="194"/>
        <v>0</v>
      </c>
      <c r="DW172" s="48">
        <f t="shared" si="194"/>
        <v>0</v>
      </c>
      <c r="DX172" s="48">
        <f t="shared" si="194"/>
        <v>0</v>
      </c>
      <c r="DY172" s="48">
        <f t="shared" si="194"/>
        <v>0</v>
      </c>
      <c r="DZ172" s="48">
        <f t="shared" si="194"/>
        <v>1530</v>
      </c>
      <c r="EA172" s="48" t="s">
        <v>382</v>
      </c>
      <c r="EB172" s="48"/>
      <c r="EC172" s="48"/>
      <c r="ED172" s="48"/>
      <c r="EE172" s="48"/>
      <c r="EF172" s="48"/>
      <c r="EG172" s="46"/>
      <c r="EH172" s="48"/>
      <c r="EI172" s="48"/>
      <c r="EJ172" s="48">
        <f>SUM(EA172:EI172)</f>
        <v>0</v>
      </c>
      <c r="EK172" s="48" t="s">
        <v>382</v>
      </c>
      <c r="EL172"/>
      <c r="EM172" s="48"/>
      <c r="EN172" s="48"/>
      <c r="EO172" s="46"/>
      <c r="EP172" s="48"/>
      <c r="EQ172" s="48"/>
      <c r="ER172" s="48"/>
      <c r="ES172" s="48"/>
      <c r="ET172" s="48">
        <f>SUM(EK172:ES172)</f>
        <v>0</v>
      </c>
      <c r="EU172" s="48" t="e">
        <f t="shared" ref="EU172:FD172" si="195">EA172+EK172</f>
        <v>#VALUE!</v>
      </c>
      <c r="EV172" s="48">
        <f t="shared" si="195"/>
        <v>0</v>
      </c>
      <c r="EW172" s="48">
        <f t="shared" si="195"/>
        <v>0</v>
      </c>
      <c r="EX172" s="48">
        <f t="shared" si="195"/>
        <v>0</v>
      </c>
      <c r="EY172" s="48">
        <f t="shared" si="195"/>
        <v>0</v>
      </c>
      <c r="EZ172" s="48">
        <f t="shared" si="195"/>
        <v>0</v>
      </c>
      <c r="FA172" s="48">
        <f t="shared" si="195"/>
        <v>0</v>
      </c>
      <c r="FB172" s="48">
        <f t="shared" si="195"/>
        <v>0</v>
      </c>
      <c r="FC172" s="48">
        <f t="shared" si="195"/>
        <v>0</v>
      </c>
      <c r="FD172" s="48">
        <f t="shared" si="195"/>
        <v>0</v>
      </c>
      <c r="FE172" s="48">
        <v>37400</v>
      </c>
      <c r="FF172" s="48"/>
      <c r="FG172" s="46"/>
      <c r="FH172" s="48"/>
      <c r="FI172" s="48"/>
      <c r="FJ172" s="48"/>
      <c r="FK172" s="48"/>
      <c r="FL172" s="48"/>
      <c r="FM172" s="48"/>
      <c r="FN172"/>
      <c r="FO172" s="48">
        <f>SUM(FE172:FN172)</f>
        <v>37400</v>
      </c>
      <c r="FP172" s="46">
        <f>AE172+BA172</f>
        <v>90000</v>
      </c>
      <c r="FQ172" s="46">
        <f>AP172+BL172+CS172+DZ172+FD172</f>
        <v>57323</v>
      </c>
      <c r="FR172" s="46">
        <f>FP172+FQ172+FO172</f>
        <v>184723</v>
      </c>
      <c r="FS172" t="s">
        <v>1298</v>
      </c>
      <c r="FT172"/>
      <c r="FU172" t="s">
        <v>1281</v>
      </c>
      <c r="FV172"/>
      <c r="FW172"/>
      <c r="FX172"/>
      <c r="FY172" t="s">
        <v>1299</v>
      </c>
      <c r="FZ172"/>
      <c r="GA172">
        <v>1153</v>
      </c>
      <c r="GB172">
        <v>1053</v>
      </c>
      <c r="GC172">
        <v>150</v>
      </c>
      <c r="GD172">
        <v>150</v>
      </c>
      <c r="GE172" s="49">
        <v>43021</v>
      </c>
      <c r="GF172" s="47">
        <v>70000</v>
      </c>
      <c r="GG172">
        <v>70000</v>
      </c>
      <c r="GH172">
        <v>109</v>
      </c>
      <c r="GI172"/>
      <c r="GJ172">
        <v>0</v>
      </c>
      <c r="GK172">
        <v>60</v>
      </c>
      <c r="GL172">
        <v>60</v>
      </c>
      <c r="GM172">
        <v>330</v>
      </c>
      <c r="GN172" t="s">
        <v>1277</v>
      </c>
      <c r="GO172"/>
      <c r="GP172">
        <v>3</v>
      </c>
      <c r="GQ172">
        <v>4.1399999999999997</v>
      </c>
      <c r="GR172">
        <v>0</v>
      </c>
      <c r="GS172">
        <v>3</v>
      </c>
      <c r="GT172">
        <f>GR172+GS172</f>
        <v>3</v>
      </c>
      <c r="GU172">
        <v>3</v>
      </c>
      <c r="GV172">
        <f>GQ172+GU172</f>
        <v>7.14</v>
      </c>
      <c r="GW172">
        <v>1.25</v>
      </c>
      <c r="GX172">
        <v>960</v>
      </c>
      <c r="GY172" s="49" t="s">
        <v>1058</v>
      </c>
      <c r="GZ172" s="49">
        <v>2069</v>
      </c>
      <c r="HA172" s="49">
        <v>8487</v>
      </c>
      <c r="HB172">
        <v>473</v>
      </c>
      <c r="HC172">
        <v>12</v>
      </c>
      <c r="HD172">
        <v>0</v>
      </c>
      <c r="HE172"/>
      <c r="HF172" s="49">
        <v>10986</v>
      </c>
      <c r="HG172">
        <v>0</v>
      </c>
      <c r="HH172">
        <v>0</v>
      </c>
      <c r="HI172"/>
      <c r="HJ172">
        <v>0</v>
      </c>
      <c r="HK172">
        <v>0</v>
      </c>
      <c r="HL172" t="s">
        <v>382</v>
      </c>
      <c r="HM172" t="s">
        <v>1277</v>
      </c>
      <c r="HN172"/>
      <c r="HO172"/>
      <c r="HP172"/>
      <c r="HQ172"/>
      <c r="HR172"/>
      <c r="HS172"/>
      <c r="HT172"/>
      <c r="HU172"/>
      <c r="HV172"/>
      <c r="HW172"/>
      <c r="HX172" t="s">
        <v>1277</v>
      </c>
      <c r="HY172"/>
      <c r="HZ172">
        <v>48</v>
      </c>
      <c r="IA172" s="49">
        <v>1299</v>
      </c>
      <c r="IB172">
        <v>0</v>
      </c>
      <c r="IC172">
        <v>0</v>
      </c>
      <c r="ID172">
        <v>0</v>
      </c>
      <c r="IE172">
        <v>61</v>
      </c>
      <c r="IF172">
        <v>48</v>
      </c>
      <c r="IG172">
        <v>48</v>
      </c>
      <c r="IH172">
        <v>5</v>
      </c>
      <c r="II172">
        <v>0</v>
      </c>
      <c r="IJ172">
        <v>5</v>
      </c>
      <c r="IK172" t="s">
        <v>382</v>
      </c>
      <c r="IL172" t="s">
        <v>1277</v>
      </c>
      <c r="IM172" t="s">
        <v>382</v>
      </c>
      <c r="IN172" t="s">
        <v>1277</v>
      </c>
      <c r="IO172" t="s">
        <v>1277</v>
      </c>
      <c r="IP172" t="s">
        <v>1281</v>
      </c>
      <c r="IQ172" s="49">
        <v>113164</v>
      </c>
      <c r="IR172">
        <v>0</v>
      </c>
      <c r="IS172" s="36">
        <f>AE172/FR172</f>
        <v>0.4222538611867499</v>
      </c>
      <c r="IT172" s="36">
        <f>AP172/FR172</f>
        <v>1.8947288642995188E-2</v>
      </c>
      <c r="IU172" s="36">
        <f>BA172/FR172</f>
        <v>6.496213249026922E-2</v>
      </c>
      <c r="IV172" s="50">
        <f>BL172/FR172</f>
        <v>0</v>
      </c>
      <c r="IW172" s="36">
        <f>CS172/FR172</f>
        <v>0.28308873285947067</v>
      </c>
      <c r="IX172" s="36">
        <f>DZ172/FR172</f>
        <v>8.2826718925093253E-3</v>
      </c>
      <c r="IY172" s="36">
        <f>FD172/FR172</f>
        <v>0</v>
      </c>
      <c r="IZ172" s="36">
        <f>FO172/FR172</f>
        <v>0.20246531292800571</v>
      </c>
      <c r="JA172" s="36">
        <f>FP172/FR172</f>
        <v>0.48721599367701912</v>
      </c>
      <c r="JB172" s="36">
        <f>FQ172/FR172</f>
        <v>0.3103186933949752</v>
      </c>
      <c r="JC172" s="46">
        <v>0.79</v>
      </c>
      <c r="JD172" t="s">
        <v>1281</v>
      </c>
      <c r="JE172" t="s">
        <v>353</v>
      </c>
      <c r="JF172"/>
      <c r="JG172"/>
      <c r="JH172"/>
      <c r="JI172" t="s">
        <v>347</v>
      </c>
      <c r="JJ172"/>
      <c r="JK172"/>
      <c r="JL172" t="s">
        <v>1276</v>
      </c>
      <c r="JM172" t="s">
        <v>383</v>
      </c>
      <c r="JN172" s="43">
        <f t="shared" si="151"/>
        <v>734.92519674535924</v>
      </c>
      <c r="JO172" s="1" t="str">
        <f t="shared" si="152"/>
        <v>Small</v>
      </c>
    </row>
    <row r="173" spans="1:275" x14ac:dyDescent="0.2">
      <c r="A173" s="1" t="s">
        <v>735</v>
      </c>
      <c r="B173" s="24" t="s">
        <v>1234</v>
      </c>
      <c r="C173" s="76" t="s">
        <v>1424</v>
      </c>
      <c r="D173" s="14" t="s">
        <v>656</v>
      </c>
      <c r="E173">
        <v>5</v>
      </c>
      <c r="F173" s="46">
        <v>0.46133333333333332</v>
      </c>
      <c r="G173" s="46">
        <v>0.20754022988505746</v>
      </c>
      <c r="H173" s="46">
        <v>0.26</v>
      </c>
      <c r="I173">
        <v>11.1</v>
      </c>
      <c r="J173">
        <v>26.5</v>
      </c>
      <c r="K173" s="24">
        <v>20060</v>
      </c>
      <c r="L173" s="24" t="s">
        <v>602</v>
      </c>
      <c r="M173" s="37">
        <v>5759.3287619047678</v>
      </c>
      <c r="N173" s="25">
        <v>17700</v>
      </c>
      <c r="O173" s="26">
        <v>7</v>
      </c>
      <c r="P173" s="26">
        <v>49</v>
      </c>
      <c r="Q173" s="26">
        <v>349</v>
      </c>
      <c r="R173" s="26">
        <v>34</v>
      </c>
      <c r="S173" s="26">
        <v>65</v>
      </c>
      <c r="T173" s="31">
        <v>8</v>
      </c>
      <c r="U173" s="25">
        <v>6400</v>
      </c>
      <c r="V173" s="25"/>
      <c r="W173" s="25"/>
      <c r="X173" s="25"/>
      <c r="Y173" s="25"/>
      <c r="Z173" s="25"/>
      <c r="AA173" s="25"/>
      <c r="AB173" s="25"/>
      <c r="AC173" s="25"/>
      <c r="AD173" s="25"/>
      <c r="AE173" s="25">
        <v>6400</v>
      </c>
      <c r="AF173" s="25">
        <v>12218</v>
      </c>
      <c r="AG173" s="25"/>
      <c r="AH173" s="25"/>
      <c r="AI173" s="25"/>
      <c r="AJ173" s="25"/>
      <c r="AK173" s="25"/>
      <c r="AL173" s="25"/>
      <c r="AM173" s="25"/>
      <c r="AN173" s="25"/>
      <c r="AO173" s="25"/>
      <c r="AP173" s="25">
        <v>12218</v>
      </c>
      <c r="AQ173" s="25">
        <v>3970</v>
      </c>
      <c r="AR173" s="25"/>
      <c r="AS173" s="25"/>
      <c r="AT173" s="25"/>
      <c r="AU173" s="25"/>
      <c r="AV173" s="25"/>
      <c r="AW173" s="25"/>
      <c r="AX173" s="25"/>
      <c r="AY173" s="25"/>
      <c r="AZ173" s="25"/>
      <c r="BA173" s="25">
        <v>3970</v>
      </c>
      <c r="BB173" s="25"/>
      <c r="BC173" s="25"/>
      <c r="BD173" s="25"/>
      <c r="BE173" s="25"/>
      <c r="BF173" s="25"/>
      <c r="BG173" s="25">
        <v>2800</v>
      </c>
      <c r="BH173" s="25"/>
      <c r="BI173" s="25"/>
      <c r="BJ173" s="25"/>
      <c r="BK173" s="25"/>
      <c r="BL173" s="25">
        <v>2800</v>
      </c>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v>32805</v>
      </c>
      <c r="CQ173" s="25"/>
      <c r="CR173" s="25">
        <v>3205</v>
      </c>
      <c r="CS173" s="25">
        <v>36010</v>
      </c>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v>816</v>
      </c>
      <c r="DQ173" s="25"/>
      <c r="DR173" s="25"/>
      <c r="DS173" s="25"/>
      <c r="DT173" s="25"/>
      <c r="DU173" s="25"/>
      <c r="DV173" s="25"/>
      <c r="DW173" s="25"/>
      <c r="DX173" s="25"/>
      <c r="DY173" s="25">
        <v>10798</v>
      </c>
      <c r="DZ173" s="25">
        <v>11614</v>
      </c>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v>0</v>
      </c>
      <c r="FP173" s="25">
        <v>22588</v>
      </c>
      <c r="FQ173" s="25">
        <v>50424</v>
      </c>
      <c r="FR173" s="25">
        <v>73012</v>
      </c>
      <c r="FS173" s="26"/>
      <c r="FT173" s="26" t="s">
        <v>1309</v>
      </c>
      <c r="FU173" s="26" t="s">
        <v>1344</v>
      </c>
      <c r="FV173" s="26"/>
      <c r="FW173" s="26"/>
      <c r="FX173" s="1" t="s">
        <v>1010</v>
      </c>
      <c r="GA173" s="25">
        <v>103</v>
      </c>
      <c r="GB173" s="25">
        <v>211</v>
      </c>
      <c r="GC173" s="25">
        <v>43</v>
      </c>
      <c r="GD173" s="25">
        <v>43</v>
      </c>
      <c r="GE173" s="25">
        <v>50393</v>
      </c>
      <c r="GF173" s="25">
        <v>3031</v>
      </c>
      <c r="GG173" s="25">
        <v>3031</v>
      </c>
      <c r="GH173" s="25">
        <v>96</v>
      </c>
      <c r="GI173" s="25"/>
      <c r="GJ173" s="25">
        <v>18</v>
      </c>
      <c r="GK173" s="25">
        <v>216</v>
      </c>
      <c r="GL173" s="25">
        <v>195</v>
      </c>
      <c r="GM173" s="25">
        <v>2863</v>
      </c>
      <c r="GN173" s="25"/>
      <c r="GO173" s="25"/>
      <c r="GP173" s="25">
        <v>12</v>
      </c>
      <c r="GQ173" s="25">
        <v>2.9</v>
      </c>
      <c r="GR173" s="27"/>
      <c r="GS173" s="27"/>
      <c r="GT173" s="28">
        <v>9</v>
      </c>
      <c r="GU173" s="28">
        <v>5.3</v>
      </c>
      <c r="GV173" s="25">
        <v>8.1999999999999993</v>
      </c>
      <c r="GW173" s="25">
        <v>2</v>
      </c>
      <c r="GX173" s="25">
        <v>8503</v>
      </c>
      <c r="GY173" s="26" t="s">
        <v>1058</v>
      </c>
      <c r="GZ173" s="25">
        <v>4068</v>
      </c>
      <c r="HA173" s="25">
        <v>7531</v>
      </c>
      <c r="HB173" s="25">
        <v>3838</v>
      </c>
      <c r="HC173" s="25">
        <v>3820</v>
      </c>
      <c r="HD173" s="25"/>
      <c r="HE173" s="25"/>
      <c r="HF173" s="25">
        <v>19257</v>
      </c>
      <c r="HG173" s="25"/>
      <c r="HH173" s="25"/>
      <c r="HI173" s="25">
        <v>235</v>
      </c>
      <c r="HJ173" s="25">
        <v>235</v>
      </c>
      <c r="HK173" s="25">
        <v>33</v>
      </c>
      <c r="HL173" s="25">
        <v>33</v>
      </c>
      <c r="HM173" s="25"/>
      <c r="HN173" s="25"/>
      <c r="HO173" s="25"/>
      <c r="HP173" s="25"/>
      <c r="HQ173" s="25"/>
      <c r="HR173" s="25"/>
      <c r="HS173" s="25"/>
      <c r="HT173" s="25"/>
      <c r="HU173" s="25"/>
      <c r="HV173" s="25"/>
      <c r="HW173" s="25"/>
      <c r="HX173" s="25"/>
      <c r="HY173" s="25"/>
      <c r="HZ173" s="25">
        <v>102</v>
      </c>
      <c r="IA173" s="25">
        <v>2078</v>
      </c>
      <c r="IB173" s="25">
        <v>1</v>
      </c>
      <c r="IC173" s="25">
        <v>2</v>
      </c>
      <c r="ID173" s="25">
        <v>18</v>
      </c>
      <c r="IE173" s="25">
        <v>53</v>
      </c>
      <c r="IF173" s="25">
        <v>40</v>
      </c>
      <c r="IG173" s="25">
        <v>24</v>
      </c>
      <c r="IH173" s="25">
        <v>4</v>
      </c>
      <c r="II173" s="25">
        <v>0</v>
      </c>
      <c r="IJ173" s="25">
        <v>4</v>
      </c>
      <c r="IK173" s="25">
        <v>0</v>
      </c>
      <c r="IL173" s="25"/>
      <c r="IM173" s="25"/>
      <c r="IN173" s="25"/>
      <c r="IO173" s="25"/>
      <c r="IP173" s="25"/>
      <c r="IQ173" s="25">
        <v>300735</v>
      </c>
      <c r="IR173" s="25"/>
      <c r="IS173" s="36">
        <f t="shared" ref="IS173:IS180" si="196">AE173/$FR173</f>
        <v>8.7656823535857117E-2</v>
      </c>
      <c r="IT173" s="36">
        <f t="shared" ref="IT173:IT180" si="197">AP173/$FR173</f>
        <v>0.16734235468142222</v>
      </c>
      <c r="IU173" s="36">
        <f t="shared" ref="IU173:IU180" si="198">BA173/$FR173</f>
        <v>5.4374623349586371E-2</v>
      </c>
      <c r="IV173" s="36">
        <f t="shared" ref="IV173:IV180" si="199">BL173/$FR173</f>
        <v>3.8349860296937488E-2</v>
      </c>
      <c r="IW173" s="36">
        <f t="shared" ref="IW173:IW180" si="200">CS173/$FR173</f>
        <v>0.49320659617597107</v>
      </c>
      <c r="IX173" s="36">
        <f t="shared" ref="IX173:IX180" si="201">DZ173/$FR173</f>
        <v>0.15906974196022572</v>
      </c>
      <c r="IY173" s="36"/>
      <c r="IZ173" s="36">
        <f t="shared" ref="IZ173:JB180" si="202">FO173/$FR173</f>
        <v>0</v>
      </c>
      <c r="JA173" s="36">
        <f t="shared" si="202"/>
        <v>0.30937380156686572</v>
      </c>
      <c r="JB173" s="36">
        <f t="shared" si="202"/>
        <v>0.69062619843313433</v>
      </c>
      <c r="JN173" s="43">
        <f t="shared" si="151"/>
        <v>702.35716608594737</v>
      </c>
      <c r="JO173" s="1" t="str">
        <f t="shared" si="152"/>
        <v>Small</v>
      </c>
    </row>
    <row r="174" spans="1:275" x14ac:dyDescent="0.2">
      <c r="A174" s="1" t="s">
        <v>735</v>
      </c>
      <c r="B174" s="24" t="s">
        <v>1234</v>
      </c>
      <c r="C174" s="76" t="s">
        <v>1424</v>
      </c>
      <c r="D174" s="14" t="s">
        <v>656</v>
      </c>
      <c r="E174">
        <v>5</v>
      </c>
      <c r="F174" s="46">
        <v>0.46133333333333332</v>
      </c>
      <c r="G174" s="46">
        <v>0.20754022988505746</v>
      </c>
      <c r="H174" s="46">
        <v>0.26</v>
      </c>
      <c r="I174">
        <v>11.1</v>
      </c>
      <c r="J174">
        <v>26.5</v>
      </c>
      <c r="K174" s="24">
        <v>20070</v>
      </c>
      <c r="L174" s="24" t="s">
        <v>603</v>
      </c>
      <c r="M174" s="34">
        <v>5685.6417142857208</v>
      </c>
      <c r="N174" s="25">
        <v>17700</v>
      </c>
      <c r="O174" s="26">
        <v>7</v>
      </c>
      <c r="P174" s="26">
        <v>49</v>
      </c>
      <c r="Q174" s="26">
        <v>349</v>
      </c>
      <c r="R174" s="26">
        <v>34</v>
      </c>
      <c r="S174" s="26">
        <v>65</v>
      </c>
      <c r="T174" s="31">
        <v>8</v>
      </c>
      <c r="U174" s="25">
        <v>4000</v>
      </c>
      <c r="V174" s="25"/>
      <c r="W174" s="25"/>
      <c r="X174" s="25"/>
      <c r="Y174" s="25"/>
      <c r="Z174" s="25"/>
      <c r="AA174" s="25"/>
      <c r="AB174" s="25"/>
      <c r="AC174" s="25"/>
      <c r="AD174" s="25"/>
      <c r="AE174" s="25">
        <v>4000</v>
      </c>
      <c r="AF174" s="25">
        <v>12051</v>
      </c>
      <c r="AG174" s="25"/>
      <c r="AH174" s="25"/>
      <c r="AI174" s="25"/>
      <c r="AJ174" s="25"/>
      <c r="AK174" s="25"/>
      <c r="AL174" s="25"/>
      <c r="AM174" s="25"/>
      <c r="AN174" s="25"/>
      <c r="AO174" s="25"/>
      <c r="AP174" s="25">
        <v>12051</v>
      </c>
      <c r="AQ174" s="25">
        <v>4169</v>
      </c>
      <c r="AR174" s="25"/>
      <c r="AS174" s="25"/>
      <c r="AT174" s="25"/>
      <c r="AU174" s="25"/>
      <c r="AV174" s="25"/>
      <c r="AW174" s="25"/>
      <c r="AX174" s="25"/>
      <c r="AY174" s="25"/>
      <c r="AZ174" s="25"/>
      <c r="BA174" s="25">
        <v>4169</v>
      </c>
      <c r="BB174" s="25"/>
      <c r="BC174" s="25"/>
      <c r="BD174" s="25"/>
      <c r="BE174" s="25"/>
      <c r="BF174" s="25"/>
      <c r="BG174" s="25"/>
      <c r="BH174" s="25"/>
      <c r="BI174" s="25"/>
      <c r="BJ174" s="25"/>
      <c r="BK174" s="25">
        <v>3100</v>
      </c>
      <c r="BL174" s="25">
        <v>3100</v>
      </c>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v>36199</v>
      </c>
      <c r="CQ174" s="25"/>
      <c r="CR174" s="25">
        <v>2247</v>
      </c>
      <c r="CS174" s="25">
        <v>38446</v>
      </c>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v>1010</v>
      </c>
      <c r="DQ174" s="25"/>
      <c r="DR174" s="25"/>
      <c r="DS174" s="25"/>
      <c r="DT174" s="25"/>
      <c r="DU174" s="25"/>
      <c r="DV174" s="25"/>
      <c r="DW174" s="25"/>
      <c r="DX174" s="25"/>
      <c r="DY174" s="25">
        <v>9952</v>
      </c>
      <c r="DZ174" s="25">
        <v>10962</v>
      </c>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v>0</v>
      </c>
      <c r="FP174" s="25">
        <v>20220</v>
      </c>
      <c r="FQ174" s="25">
        <v>52508</v>
      </c>
      <c r="FR174" s="25">
        <v>72728</v>
      </c>
      <c r="FS174" s="26"/>
      <c r="FT174" s="26" t="s">
        <v>1309</v>
      </c>
      <c r="FU174" s="26" t="s">
        <v>1344</v>
      </c>
      <c r="FV174" s="26"/>
      <c r="FW174" s="26"/>
      <c r="FX174" s="1" t="s">
        <v>1010</v>
      </c>
      <c r="FY174" s="26"/>
      <c r="GA174" s="25">
        <v>83</v>
      </c>
      <c r="GB174" s="25">
        <v>143</v>
      </c>
      <c r="GC174" s="25">
        <v>163</v>
      </c>
      <c r="GD174" s="25">
        <v>163</v>
      </c>
      <c r="GE174" s="25"/>
      <c r="GF174" s="25">
        <v>3182</v>
      </c>
      <c r="GG174" s="25">
        <v>6213</v>
      </c>
      <c r="GH174" s="25">
        <v>93</v>
      </c>
      <c r="GI174" s="25"/>
      <c r="GJ174" s="25">
        <v>18</v>
      </c>
      <c r="GK174" s="25">
        <v>113</v>
      </c>
      <c r="GL174" s="25">
        <v>88</v>
      </c>
      <c r="GM174" s="25">
        <v>2993</v>
      </c>
      <c r="GN174" s="25"/>
      <c r="GO174" s="25"/>
      <c r="GP174" s="25">
        <v>12</v>
      </c>
      <c r="GQ174" s="25">
        <v>3</v>
      </c>
      <c r="GR174" s="27"/>
      <c r="GS174" s="27"/>
      <c r="GT174" s="28">
        <v>11</v>
      </c>
      <c r="GU174" s="28">
        <v>5.2</v>
      </c>
      <c r="GV174" s="25">
        <v>8.1999999999999993</v>
      </c>
      <c r="GW174" s="25">
        <v>2</v>
      </c>
      <c r="GX174" s="25">
        <v>10858</v>
      </c>
      <c r="GY174" s="26" t="s">
        <v>1058</v>
      </c>
      <c r="GZ174" s="25">
        <v>4208</v>
      </c>
      <c r="HA174" s="25">
        <v>9002</v>
      </c>
      <c r="HB174" s="25">
        <v>6051</v>
      </c>
      <c r="HC174" s="25">
        <v>5613</v>
      </c>
      <c r="HD174" s="25"/>
      <c r="HE174" s="25"/>
      <c r="HF174" s="25">
        <v>24874</v>
      </c>
      <c r="HG174" s="25"/>
      <c r="HH174" s="25"/>
      <c r="HI174" s="25">
        <v>113</v>
      </c>
      <c r="HJ174" s="25">
        <v>113</v>
      </c>
      <c r="HK174" s="25">
        <v>45</v>
      </c>
      <c r="HL174" s="25">
        <v>45</v>
      </c>
      <c r="HM174" s="25"/>
      <c r="HN174" s="25"/>
      <c r="HO174" s="25"/>
      <c r="HP174" s="25"/>
      <c r="HQ174" s="25"/>
      <c r="HR174" s="25"/>
      <c r="HS174" s="25"/>
      <c r="HT174" s="25"/>
      <c r="HU174" s="25"/>
      <c r="HV174" s="25"/>
      <c r="HW174" s="25"/>
      <c r="HX174" s="25"/>
      <c r="HY174" s="25"/>
      <c r="HZ174" s="25">
        <v>179</v>
      </c>
      <c r="IA174" s="25">
        <v>4039</v>
      </c>
      <c r="IB174" s="25">
        <v>2</v>
      </c>
      <c r="IC174" s="25">
        <v>2</v>
      </c>
      <c r="ID174" s="25">
        <v>32</v>
      </c>
      <c r="IE174" s="25">
        <v>53</v>
      </c>
      <c r="IF174" s="25">
        <v>40</v>
      </c>
      <c r="IG174" s="25">
        <v>24</v>
      </c>
      <c r="IH174" s="25">
        <v>4</v>
      </c>
      <c r="II174" s="25">
        <v>0</v>
      </c>
      <c r="IJ174" s="25">
        <v>4</v>
      </c>
      <c r="IK174" s="25">
        <v>0</v>
      </c>
      <c r="IL174" s="25"/>
      <c r="IM174" s="25"/>
      <c r="IN174" s="25"/>
      <c r="IO174" s="25"/>
      <c r="IP174" s="25"/>
      <c r="IQ174" s="25">
        <v>291215</v>
      </c>
      <c r="IR174" s="25"/>
      <c r="IS174" s="36">
        <f t="shared" si="196"/>
        <v>5.4999450005499946E-2</v>
      </c>
      <c r="IT174" s="36">
        <f t="shared" si="197"/>
        <v>0.16569959300406997</v>
      </c>
      <c r="IU174" s="36">
        <f t="shared" si="198"/>
        <v>5.7323176768232315E-2</v>
      </c>
      <c r="IV174" s="36">
        <f t="shared" si="199"/>
        <v>4.2624573754262457E-2</v>
      </c>
      <c r="IW174" s="36">
        <f t="shared" si="200"/>
        <v>0.5286272137278627</v>
      </c>
      <c r="IX174" s="36">
        <f t="shared" si="201"/>
        <v>0.15072599274007259</v>
      </c>
      <c r="IY174" s="36"/>
      <c r="IZ174" s="36">
        <f t="shared" si="202"/>
        <v>0</v>
      </c>
      <c r="JA174" s="36">
        <f t="shared" si="202"/>
        <v>0.27802221977780223</v>
      </c>
      <c r="JB174" s="36">
        <f t="shared" si="202"/>
        <v>0.72197778022219783</v>
      </c>
      <c r="JN174" s="43">
        <f t="shared" si="151"/>
        <v>693.37094076655137</v>
      </c>
      <c r="JO174" s="1" t="str">
        <f t="shared" si="152"/>
        <v>Small</v>
      </c>
    </row>
    <row r="175" spans="1:275" x14ac:dyDescent="0.2">
      <c r="A175" s="14" t="s">
        <v>735</v>
      </c>
      <c r="B175" s="14" t="s">
        <v>1234</v>
      </c>
      <c r="C175" s="76" t="s">
        <v>1424</v>
      </c>
      <c r="D175" s="14" t="s">
        <v>656</v>
      </c>
      <c r="E175">
        <v>5</v>
      </c>
      <c r="F175" s="46">
        <v>0.46133333333333332</v>
      </c>
      <c r="G175" s="46">
        <v>0.20754022988505746</v>
      </c>
      <c r="H175" s="46">
        <v>0.26</v>
      </c>
      <c r="I175">
        <v>11.1</v>
      </c>
      <c r="J175">
        <v>26.5</v>
      </c>
      <c r="K175" s="14">
        <v>20080</v>
      </c>
      <c r="L175" s="14" t="s">
        <v>604</v>
      </c>
      <c r="M175" s="35">
        <v>6242.2716190477167</v>
      </c>
      <c r="N175" s="15">
        <v>17700</v>
      </c>
      <c r="O175" s="15">
        <v>7</v>
      </c>
      <c r="P175" s="15">
        <v>49</v>
      </c>
      <c r="Q175" s="15">
        <v>349</v>
      </c>
      <c r="R175" s="15">
        <v>34</v>
      </c>
      <c r="S175" s="15">
        <v>65</v>
      </c>
      <c r="T175" s="32">
        <v>8</v>
      </c>
      <c r="U175" s="15">
        <v>6762</v>
      </c>
      <c r="V175" s="15"/>
      <c r="W175" s="15">
        <v>0</v>
      </c>
      <c r="X175" s="15">
        <v>0</v>
      </c>
      <c r="Y175" s="15">
        <v>0</v>
      </c>
      <c r="Z175" s="15">
        <v>0</v>
      </c>
      <c r="AA175" s="15"/>
      <c r="AB175" s="15"/>
      <c r="AC175" s="15">
        <v>0</v>
      </c>
      <c r="AD175" s="15">
        <v>36751</v>
      </c>
      <c r="AE175" s="15">
        <v>43513</v>
      </c>
      <c r="AF175" s="15">
        <v>0</v>
      </c>
      <c r="AG175" s="15"/>
      <c r="AH175" s="15">
        <v>0</v>
      </c>
      <c r="AI175" s="15">
        <v>0</v>
      </c>
      <c r="AJ175" s="15">
        <v>0</v>
      </c>
      <c r="AK175" s="15">
        <v>0</v>
      </c>
      <c r="AL175" s="15"/>
      <c r="AM175" s="15"/>
      <c r="AN175" s="15">
        <v>0</v>
      </c>
      <c r="AO175" s="15">
        <v>2400</v>
      </c>
      <c r="AP175" s="15">
        <v>2400</v>
      </c>
      <c r="AQ175" s="15">
        <v>8959</v>
      </c>
      <c r="AR175" s="15"/>
      <c r="AS175" s="15">
        <v>0</v>
      </c>
      <c r="AT175" s="15">
        <v>0</v>
      </c>
      <c r="AU175" s="15">
        <v>0</v>
      </c>
      <c r="AV175" s="15">
        <v>0</v>
      </c>
      <c r="AW175" s="15"/>
      <c r="AX175" s="15"/>
      <c r="AY175" s="15">
        <v>0</v>
      </c>
      <c r="AZ175" s="15">
        <v>0</v>
      </c>
      <c r="BA175" s="15">
        <v>8959</v>
      </c>
      <c r="BB175" s="15">
        <v>6963</v>
      </c>
      <c r="BC175" s="15"/>
      <c r="BD175" s="15">
        <v>0</v>
      </c>
      <c r="BE175" s="15">
        <v>0</v>
      </c>
      <c r="BF175" s="15">
        <v>0</v>
      </c>
      <c r="BG175" s="15">
        <v>0</v>
      </c>
      <c r="BH175" s="15"/>
      <c r="BI175" s="15"/>
      <c r="BJ175" s="15">
        <v>0</v>
      </c>
      <c r="BK175" s="15">
        <v>0</v>
      </c>
      <c r="BL175" s="15">
        <v>6963</v>
      </c>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v>1968</v>
      </c>
      <c r="CJ175" s="15"/>
      <c r="CK175" s="15">
        <v>0</v>
      </c>
      <c r="CL175" s="15">
        <v>0</v>
      </c>
      <c r="CM175" s="15">
        <v>0</v>
      </c>
      <c r="CN175" s="15"/>
      <c r="CO175" s="15"/>
      <c r="CP175" s="15">
        <v>36977</v>
      </c>
      <c r="CQ175" s="15">
        <v>0</v>
      </c>
      <c r="CR175" s="15">
        <v>3429</v>
      </c>
      <c r="CS175" s="15">
        <v>42374</v>
      </c>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v>1787</v>
      </c>
      <c r="DQ175" s="15"/>
      <c r="DR175" s="15">
        <v>0</v>
      </c>
      <c r="DS175" s="15">
        <v>0</v>
      </c>
      <c r="DT175" s="15">
        <v>0</v>
      </c>
      <c r="DU175" s="15"/>
      <c r="DV175" s="15"/>
      <c r="DW175" s="15">
        <v>0</v>
      </c>
      <c r="DX175" s="15">
        <v>0</v>
      </c>
      <c r="DY175" s="15">
        <v>14117</v>
      </c>
      <c r="DZ175" s="15">
        <v>15904</v>
      </c>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v>495343</v>
      </c>
      <c r="FF175" s="15"/>
      <c r="FG175" s="15"/>
      <c r="FH175" s="15"/>
      <c r="FI175" s="15"/>
      <c r="FJ175" s="15"/>
      <c r="FK175" s="15"/>
      <c r="FL175" s="15"/>
      <c r="FM175" s="15"/>
      <c r="FN175" s="15">
        <v>9676</v>
      </c>
      <c r="FO175" s="15">
        <v>505019</v>
      </c>
      <c r="FP175" s="15">
        <v>59435</v>
      </c>
      <c r="FQ175" s="15">
        <v>60678</v>
      </c>
      <c r="FR175" s="15">
        <v>625132</v>
      </c>
      <c r="FS175" s="14"/>
      <c r="FT175" s="14" t="s">
        <v>736</v>
      </c>
      <c r="FU175" s="14" t="s">
        <v>1281</v>
      </c>
      <c r="FV175" s="14"/>
      <c r="FW175" s="14"/>
      <c r="FX175" s="1" t="s">
        <v>1010</v>
      </c>
      <c r="GA175" s="15">
        <v>1226</v>
      </c>
      <c r="GB175" s="15">
        <v>1524</v>
      </c>
      <c r="GC175" s="15">
        <v>169</v>
      </c>
      <c r="GD175" s="15">
        <v>189</v>
      </c>
      <c r="GE175" s="15">
        <v>51598</v>
      </c>
      <c r="GF175" s="15">
        <v>2970</v>
      </c>
      <c r="GG175" s="15">
        <v>8864</v>
      </c>
      <c r="GH175" s="15">
        <v>93</v>
      </c>
      <c r="GI175" s="15"/>
      <c r="GJ175" s="15">
        <v>16</v>
      </c>
      <c r="GK175" s="15">
        <v>79</v>
      </c>
      <c r="GL175" s="15">
        <v>102</v>
      </c>
      <c r="GM175" s="15">
        <v>3065</v>
      </c>
      <c r="GN175" s="15"/>
      <c r="GO175" s="15"/>
      <c r="GP175" s="21">
        <v>12</v>
      </c>
      <c r="GQ175" s="21">
        <v>3.38</v>
      </c>
      <c r="GR175" s="22"/>
      <c r="GS175" s="22"/>
      <c r="GT175" s="23">
        <v>7</v>
      </c>
      <c r="GU175" s="23">
        <v>4.0999999999999996</v>
      </c>
      <c r="GV175" s="21">
        <v>7.4799999999999995</v>
      </c>
      <c r="GW175" s="21">
        <v>1.25</v>
      </c>
      <c r="GX175" s="15">
        <v>11825</v>
      </c>
      <c r="GY175" s="14" t="s">
        <v>1172</v>
      </c>
      <c r="GZ175" s="15">
        <v>4749</v>
      </c>
      <c r="HA175" s="15">
        <v>9407</v>
      </c>
      <c r="HB175" s="15">
        <v>7551</v>
      </c>
      <c r="HC175" s="15">
        <v>6966</v>
      </c>
      <c r="HD175" s="15"/>
      <c r="HE175" s="15">
        <v>34</v>
      </c>
      <c r="HF175" s="15">
        <v>28707</v>
      </c>
      <c r="HG175" s="15"/>
      <c r="HH175" s="15"/>
      <c r="HI175" s="15"/>
      <c r="HJ175" s="15">
        <v>46</v>
      </c>
      <c r="HK175" s="15"/>
      <c r="HL175" s="15">
        <v>87</v>
      </c>
      <c r="HM175" s="15"/>
      <c r="HN175" s="15"/>
      <c r="HO175" s="15"/>
      <c r="HP175" s="15"/>
      <c r="HQ175" s="15"/>
      <c r="HR175" s="15"/>
      <c r="HS175" s="15"/>
      <c r="HT175" s="15"/>
      <c r="HU175" s="15"/>
      <c r="HV175" s="15"/>
      <c r="HW175" s="15"/>
      <c r="HX175" s="15"/>
      <c r="HY175" s="15"/>
      <c r="HZ175" s="15">
        <v>180</v>
      </c>
      <c r="IA175" s="15">
        <v>4684</v>
      </c>
      <c r="IB175" s="14">
        <v>2</v>
      </c>
      <c r="IC175" s="14">
        <v>4</v>
      </c>
      <c r="ID175" s="15">
        <v>64</v>
      </c>
      <c r="IE175" s="14">
        <v>58</v>
      </c>
      <c r="IF175" s="14">
        <v>40</v>
      </c>
      <c r="IG175" s="14">
        <v>24</v>
      </c>
      <c r="IH175" s="14">
        <v>4</v>
      </c>
      <c r="II175" s="14">
        <v>0</v>
      </c>
      <c r="IJ175" s="14">
        <v>4</v>
      </c>
      <c r="IK175" s="14">
        <v>0</v>
      </c>
      <c r="IL175" s="14"/>
      <c r="IM175" s="14"/>
      <c r="IN175" s="14"/>
      <c r="IO175" s="14"/>
      <c r="IP175" s="14"/>
      <c r="IQ175" s="15">
        <v>576572</v>
      </c>
      <c r="IR175" s="15">
        <v>2</v>
      </c>
      <c r="IS175" s="36">
        <f t="shared" si="196"/>
        <v>6.9606099191850679E-2</v>
      </c>
      <c r="IT175" s="36">
        <f t="shared" si="197"/>
        <v>3.8391891632487221E-3</v>
      </c>
      <c r="IU175" s="36">
        <f t="shared" si="198"/>
        <v>1.4331373213977207E-2</v>
      </c>
      <c r="IV175" s="36">
        <f t="shared" si="199"/>
        <v>1.1138447559875354E-2</v>
      </c>
      <c r="IW175" s="36">
        <f t="shared" si="200"/>
        <v>6.7784084001458897E-2</v>
      </c>
      <c r="IX175" s="36">
        <f t="shared" si="201"/>
        <v>2.5441026855128196E-2</v>
      </c>
      <c r="IY175" s="36"/>
      <c r="IZ175" s="36">
        <f t="shared" si="202"/>
        <v>0.8078597800144609</v>
      </c>
      <c r="JA175" s="36">
        <f t="shared" si="202"/>
        <v>9.5075919965703248E-2</v>
      </c>
      <c r="JB175" s="36">
        <f t="shared" si="202"/>
        <v>9.7064300019835806E-2</v>
      </c>
      <c r="JN175" s="43">
        <f t="shared" si="151"/>
        <v>834.52829131653971</v>
      </c>
      <c r="JO175" s="1" t="str">
        <f t="shared" si="152"/>
        <v>Small</v>
      </c>
    </row>
    <row r="176" spans="1:275" x14ac:dyDescent="0.2">
      <c r="A176" s="14" t="s">
        <v>735</v>
      </c>
      <c r="B176" s="14" t="s">
        <v>1234</v>
      </c>
      <c r="C176" s="76" t="s">
        <v>1424</v>
      </c>
      <c r="D176" s="14" t="s">
        <v>656</v>
      </c>
      <c r="E176">
        <v>5</v>
      </c>
      <c r="F176" s="46">
        <v>0.46133333333333332</v>
      </c>
      <c r="G176" s="46">
        <v>0.20754022988505746</v>
      </c>
      <c r="H176" s="46">
        <v>0.26</v>
      </c>
      <c r="I176">
        <v>11.1</v>
      </c>
      <c r="J176">
        <v>26.5</v>
      </c>
      <c r="K176" s="14">
        <v>20090</v>
      </c>
      <c r="L176" s="14" t="s">
        <v>605</v>
      </c>
      <c r="M176" s="35">
        <v>6366.1935238096166</v>
      </c>
      <c r="N176" s="15">
        <v>17700</v>
      </c>
      <c r="O176" s="15">
        <v>7</v>
      </c>
      <c r="P176" s="15">
        <v>49</v>
      </c>
      <c r="Q176" s="15">
        <v>349</v>
      </c>
      <c r="R176" s="15">
        <v>34</v>
      </c>
      <c r="S176" s="15">
        <v>65</v>
      </c>
      <c r="T176" s="32">
        <v>8</v>
      </c>
      <c r="U176" s="15">
        <v>5332</v>
      </c>
      <c r="V176" s="15"/>
      <c r="W176" s="15">
        <v>0</v>
      </c>
      <c r="X176" s="15">
        <v>0</v>
      </c>
      <c r="Y176" s="15">
        <v>0</v>
      </c>
      <c r="Z176" s="15">
        <v>0</v>
      </c>
      <c r="AA176" s="15"/>
      <c r="AB176" s="15"/>
      <c r="AC176" s="15">
        <v>0</v>
      </c>
      <c r="AD176" s="15">
        <v>55270</v>
      </c>
      <c r="AE176" s="15">
        <v>60602</v>
      </c>
      <c r="AF176" s="15">
        <v>0</v>
      </c>
      <c r="AG176" s="15"/>
      <c r="AH176" s="15">
        <v>0</v>
      </c>
      <c r="AI176" s="15">
        <v>0</v>
      </c>
      <c r="AJ176" s="15">
        <v>0</v>
      </c>
      <c r="AK176" s="15">
        <v>0</v>
      </c>
      <c r="AL176" s="15"/>
      <c r="AM176" s="15"/>
      <c r="AN176" s="15">
        <v>0</v>
      </c>
      <c r="AO176" s="15">
        <v>0</v>
      </c>
      <c r="AP176" s="15">
        <v>0</v>
      </c>
      <c r="AQ176" s="15">
        <v>8574</v>
      </c>
      <c r="AR176" s="15"/>
      <c r="AS176" s="15">
        <v>0</v>
      </c>
      <c r="AT176" s="15">
        <v>0</v>
      </c>
      <c r="AU176" s="15">
        <v>0</v>
      </c>
      <c r="AV176" s="15">
        <v>0</v>
      </c>
      <c r="AW176" s="15"/>
      <c r="AX176" s="15"/>
      <c r="AY176" s="15">
        <v>0</v>
      </c>
      <c r="AZ176" s="15">
        <v>0</v>
      </c>
      <c r="BA176" s="15">
        <v>8574</v>
      </c>
      <c r="BB176" s="15">
        <v>7242</v>
      </c>
      <c r="BC176" s="15"/>
      <c r="BD176" s="15">
        <v>0</v>
      </c>
      <c r="BE176" s="15">
        <v>0</v>
      </c>
      <c r="BF176" s="15">
        <v>0</v>
      </c>
      <c r="BG176" s="15">
        <v>0</v>
      </c>
      <c r="BH176" s="15"/>
      <c r="BI176" s="15"/>
      <c r="BJ176" s="15">
        <v>0</v>
      </c>
      <c r="BK176" s="15">
        <v>0</v>
      </c>
      <c r="BL176" s="15">
        <v>7242</v>
      </c>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v>4161</v>
      </c>
      <c r="CJ176" s="15"/>
      <c r="CK176" s="15">
        <v>0</v>
      </c>
      <c r="CL176" s="15">
        <v>0</v>
      </c>
      <c r="CM176" s="15">
        <v>0</v>
      </c>
      <c r="CN176" s="15"/>
      <c r="CO176" s="15"/>
      <c r="CP176" s="15">
        <v>36036</v>
      </c>
      <c r="CQ176" s="15">
        <v>0</v>
      </c>
      <c r="CR176" s="15">
        <v>3532</v>
      </c>
      <c r="CS176" s="15">
        <v>43729</v>
      </c>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v>747</v>
      </c>
      <c r="DQ176" s="15"/>
      <c r="DR176" s="15">
        <v>0</v>
      </c>
      <c r="DS176" s="15">
        <v>0</v>
      </c>
      <c r="DT176" s="15">
        <v>0</v>
      </c>
      <c r="DU176" s="15"/>
      <c r="DV176" s="15"/>
      <c r="DW176" s="15">
        <v>0</v>
      </c>
      <c r="DX176" s="15">
        <v>0</v>
      </c>
      <c r="DY176" s="15">
        <v>0</v>
      </c>
      <c r="DZ176" s="15">
        <v>747</v>
      </c>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v>521093</v>
      </c>
      <c r="FF176" s="15"/>
      <c r="FG176" s="15"/>
      <c r="FH176" s="15"/>
      <c r="FI176" s="15"/>
      <c r="FJ176" s="15"/>
      <c r="FK176" s="15"/>
      <c r="FL176" s="15"/>
      <c r="FM176" s="15"/>
      <c r="FN176" s="15">
        <v>14613</v>
      </c>
      <c r="FO176" s="15">
        <v>535706</v>
      </c>
      <c r="FP176" s="15">
        <v>76418</v>
      </c>
      <c r="FQ176" s="15">
        <v>44476</v>
      </c>
      <c r="FR176" s="15">
        <v>656600</v>
      </c>
      <c r="FS176" s="14"/>
      <c r="FT176" s="14" t="s">
        <v>736</v>
      </c>
      <c r="FU176" s="14" t="s">
        <v>1281</v>
      </c>
      <c r="FV176" s="14"/>
      <c r="FW176" s="14"/>
      <c r="FX176" s="1" t="s">
        <v>1010</v>
      </c>
      <c r="FY176" s="14"/>
      <c r="GA176" s="15">
        <v>2066</v>
      </c>
      <c r="GB176" s="15">
        <v>2399</v>
      </c>
      <c r="GC176" s="15">
        <v>1368</v>
      </c>
      <c r="GD176" s="15">
        <v>1573</v>
      </c>
      <c r="GE176" s="15">
        <v>53411</v>
      </c>
      <c r="GF176" s="15">
        <v>0</v>
      </c>
      <c r="GG176" s="15">
        <v>8864</v>
      </c>
      <c r="GH176" s="15">
        <v>89</v>
      </c>
      <c r="GI176" s="15"/>
      <c r="GJ176" s="15">
        <v>16</v>
      </c>
      <c r="GK176" s="15">
        <v>92</v>
      </c>
      <c r="GL176" s="15">
        <v>96</v>
      </c>
      <c r="GM176" s="15">
        <v>2946</v>
      </c>
      <c r="GN176" s="15"/>
      <c r="GO176" s="15"/>
      <c r="GP176" s="16">
        <v>11</v>
      </c>
      <c r="GQ176" s="16">
        <v>3.38</v>
      </c>
      <c r="GR176" s="17"/>
      <c r="GS176" s="17"/>
      <c r="GT176" s="18">
        <v>7</v>
      </c>
      <c r="GU176" s="18">
        <v>4.0999999999999996</v>
      </c>
      <c r="GV176" s="16">
        <v>7.4799999999999995</v>
      </c>
      <c r="GW176" s="16">
        <v>1.5</v>
      </c>
      <c r="GX176" s="15">
        <v>11855</v>
      </c>
      <c r="GY176" s="14" t="s">
        <v>1172</v>
      </c>
      <c r="GZ176" s="15">
        <v>6162</v>
      </c>
      <c r="HA176" s="15">
        <v>15349</v>
      </c>
      <c r="HB176" s="15">
        <v>13311</v>
      </c>
      <c r="HC176" s="15">
        <v>9380</v>
      </c>
      <c r="HD176" s="15"/>
      <c r="HE176" s="15">
        <v>24</v>
      </c>
      <c r="HF176" s="15">
        <v>44226</v>
      </c>
      <c r="HG176" s="15"/>
      <c r="HH176" s="15"/>
      <c r="HI176" s="15"/>
      <c r="HJ176" s="15">
        <v>53</v>
      </c>
      <c r="HK176" s="15"/>
      <c r="HL176" s="15">
        <v>47</v>
      </c>
      <c r="HM176" s="15"/>
      <c r="HN176" s="15"/>
      <c r="HO176" s="15"/>
      <c r="HP176" s="15"/>
      <c r="HQ176" s="15"/>
      <c r="HR176" s="15"/>
      <c r="HS176" s="15"/>
      <c r="HT176" s="15"/>
      <c r="HU176" s="15"/>
      <c r="HV176" s="15"/>
      <c r="HW176" s="15"/>
      <c r="HX176" s="15"/>
      <c r="HY176" s="15"/>
      <c r="HZ176" s="15">
        <v>179</v>
      </c>
      <c r="IA176" s="15">
        <v>4389</v>
      </c>
      <c r="IB176" s="15">
        <v>2</v>
      </c>
      <c r="IC176" s="15">
        <v>6</v>
      </c>
      <c r="ID176" s="15">
        <v>154</v>
      </c>
      <c r="IE176" s="14">
        <v>58</v>
      </c>
      <c r="IF176" s="14">
        <v>42</v>
      </c>
      <c r="IG176" s="14">
        <v>38</v>
      </c>
      <c r="IH176" s="14">
        <v>4</v>
      </c>
      <c r="II176" s="14">
        <v>0</v>
      </c>
      <c r="IJ176" s="14">
        <v>4</v>
      </c>
      <c r="IK176" s="14">
        <v>0</v>
      </c>
      <c r="IL176" s="14"/>
      <c r="IM176" s="14"/>
      <c r="IN176" s="14"/>
      <c r="IO176" s="14"/>
      <c r="IP176" s="14"/>
      <c r="IQ176" s="20">
        <v>787269</v>
      </c>
      <c r="IR176" s="20">
        <v>1</v>
      </c>
      <c r="IS176" s="36">
        <f t="shared" si="196"/>
        <v>9.2296679865976242E-2</v>
      </c>
      <c r="IT176" s="36">
        <f t="shared" si="197"/>
        <v>0</v>
      </c>
      <c r="IU176" s="36">
        <f t="shared" si="198"/>
        <v>1.3058178495278709E-2</v>
      </c>
      <c r="IV176" s="36">
        <f t="shared" si="199"/>
        <v>1.1029546146816937E-2</v>
      </c>
      <c r="IW176" s="36">
        <f t="shared" si="200"/>
        <v>6.6599147121535182E-2</v>
      </c>
      <c r="IX176" s="36">
        <f t="shared" si="201"/>
        <v>1.1376789521778861E-3</v>
      </c>
      <c r="IY176" s="36"/>
      <c r="IZ176" s="36">
        <f t="shared" si="202"/>
        <v>0.81587876941821502</v>
      </c>
      <c r="JA176" s="36">
        <f t="shared" si="202"/>
        <v>0.11638440450807189</v>
      </c>
      <c r="JB176" s="36">
        <f t="shared" si="202"/>
        <v>6.7736826073713063E-2</v>
      </c>
      <c r="JN176" s="43">
        <f t="shared" si="151"/>
        <v>851.09539088363863</v>
      </c>
      <c r="JO176" s="1" t="str">
        <f t="shared" si="152"/>
        <v>Small</v>
      </c>
    </row>
    <row r="177" spans="1:275" x14ac:dyDescent="0.2">
      <c r="A177" s="14" t="s">
        <v>735</v>
      </c>
      <c r="B177" s="14" t="s">
        <v>1234</v>
      </c>
      <c r="C177" s="76" t="s">
        <v>1424</v>
      </c>
      <c r="D177" s="14" t="s">
        <v>656</v>
      </c>
      <c r="E177">
        <v>5</v>
      </c>
      <c r="F177" s="46">
        <v>0.46133333333333332</v>
      </c>
      <c r="G177" s="46">
        <v>0.20754022988505746</v>
      </c>
      <c r="H177" s="46">
        <v>0.26</v>
      </c>
      <c r="I177">
        <v>11.1</v>
      </c>
      <c r="J177">
        <v>26.5</v>
      </c>
      <c r="K177" s="14">
        <v>20100</v>
      </c>
      <c r="L177" s="14" t="s">
        <v>606</v>
      </c>
      <c r="M177" s="35">
        <v>6873.1367619048433</v>
      </c>
      <c r="N177" s="15">
        <v>17700</v>
      </c>
      <c r="O177" s="15">
        <v>7</v>
      </c>
      <c r="P177" s="15">
        <v>49</v>
      </c>
      <c r="Q177" s="15">
        <v>349</v>
      </c>
      <c r="R177" s="15">
        <v>34</v>
      </c>
      <c r="S177" s="15">
        <v>65</v>
      </c>
      <c r="T177" s="32">
        <v>8</v>
      </c>
      <c r="U177" s="15">
        <v>5333</v>
      </c>
      <c r="V177" s="15"/>
      <c r="W177" s="15">
        <v>0</v>
      </c>
      <c r="X177" s="15">
        <v>0</v>
      </c>
      <c r="Y177" s="15">
        <v>0</v>
      </c>
      <c r="Z177" s="15">
        <v>0</v>
      </c>
      <c r="AA177" s="15"/>
      <c r="AB177" s="15"/>
      <c r="AC177" s="15">
        <v>0</v>
      </c>
      <c r="AD177" s="15">
        <v>1997</v>
      </c>
      <c r="AE177" s="15">
        <v>7330</v>
      </c>
      <c r="AF177" s="15">
        <v>0</v>
      </c>
      <c r="AG177" s="15"/>
      <c r="AH177" s="15">
        <v>0</v>
      </c>
      <c r="AI177" s="15">
        <v>0</v>
      </c>
      <c r="AJ177" s="15">
        <v>0</v>
      </c>
      <c r="AK177" s="15">
        <v>0</v>
      </c>
      <c r="AL177" s="15"/>
      <c r="AM177" s="15"/>
      <c r="AN177" s="15">
        <v>0</v>
      </c>
      <c r="AO177" s="15">
        <v>0</v>
      </c>
      <c r="AP177" s="15">
        <v>0</v>
      </c>
      <c r="AQ177" s="15">
        <v>8587</v>
      </c>
      <c r="AR177" s="15"/>
      <c r="AS177" s="15">
        <v>0</v>
      </c>
      <c r="AT177" s="15">
        <v>0</v>
      </c>
      <c r="AU177" s="15">
        <v>0</v>
      </c>
      <c r="AV177" s="15">
        <v>0</v>
      </c>
      <c r="AW177" s="15"/>
      <c r="AX177" s="15"/>
      <c r="AY177" s="15">
        <v>0</v>
      </c>
      <c r="AZ177" s="15">
        <v>0</v>
      </c>
      <c r="BA177" s="15">
        <v>8587</v>
      </c>
      <c r="BB177" s="15">
        <v>0</v>
      </c>
      <c r="BC177" s="15"/>
      <c r="BD177" s="15">
        <v>0</v>
      </c>
      <c r="BE177" s="15">
        <v>0</v>
      </c>
      <c r="BF177" s="15">
        <v>0</v>
      </c>
      <c r="BG177" s="15">
        <v>0</v>
      </c>
      <c r="BH177" s="15"/>
      <c r="BI177" s="15"/>
      <c r="BJ177" s="15">
        <v>0</v>
      </c>
      <c r="BK177" s="15">
        <v>0</v>
      </c>
      <c r="BL177" s="15">
        <v>0</v>
      </c>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v>32247</v>
      </c>
      <c r="CJ177" s="15"/>
      <c r="CK177" s="15">
        <v>0</v>
      </c>
      <c r="CL177" s="15">
        <v>0</v>
      </c>
      <c r="CM177" s="15">
        <v>0</v>
      </c>
      <c r="CN177" s="15"/>
      <c r="CO177" s="15"/>
      <c r="CP177" s="15">
        <v>0</v>
      </c>
      <c r="CQ177" s="15">
        <v>0</v>
      </c>
      <c r="CR177" s="15">
        <v>9163</v>
      </c>
      <c r="CS177" s="15">
        <v>41410</v>
      </c>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v>0</v>
      </c>
      <c r="DQ177" s="15"/>
      <c r="DR177" s="15">
        <v>0</v>
      </c>
      <c r="DS177" s="15">
        <v>0</v>
      </c>
      <c r="DT177" s="15">
        <v>0</v>
      </c>
      <c r="DU177" s="15"/>
      <c r="DV177" s="15"/>
      <c r="DW177" s="15">
        <v>0</v>
      </c>
      <c r="DX177" s="15">
        <v>0</v>
      </c>
      <c r="DY177" s="15">
        <v>0</v>
      </c>
      <c r="DZ177" s="15">
        <v>0</v>
      </c>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v>545522</v>
      </c>
      <c r="FF177" s="15"/>
      <c r="FG177" s="15"/>
      <c r="FH177" s="15"/>
      <c r="FI177" s="15"/>
      <c r="FJ177" s="15"/>
      <c r="FK177" s="15"/>
      <c r="FL177" s="15"/>
      <c r="FM177" s="15"/>
      <c r="FN177" s="15">
        <v>13635</v>
      </c>
      <c r="FO177" s="15">
        <v>559157</v>
      </c>
      <c r="FP177" s="15">
        <v>15917</v>
      </c>
      <c r="FQ177" s="15">
        <v>41410</v>
      </c>
      <c r="FR177" s="15">
        <v>616484</v>
      </c>
      <c r="FS177" s="14"/>
      <c r="FT177" s="14" t="s">
        <v>736</v>
      </c>
      <c r="FU177" s="14" t="s">
        <v>1281</v>
      </c>
      <c r="FV177" s="14"/>
      <c r="FW177" s="14"/>
      <c r="FX177" s="1" t="s">
        <v>1010</v>
      </c>
      <c r="FY177" s="14"/>
      <c r="GA177" s="15">
        <v>2519</v>
      </c>
      <c r="GB177" s="15">
        <v>2688</v>
      </c>
      <c r="GC177" s="15">
        <v>1736</v>
      </c>
      <c r="GD177" s="15">
        <v>1834</v>
      </c>
      <c r="GE177" s="15">
        <v>55844</v>
      </c>
      <c r="GF177" s="15">
        <v>0</v>
      </c>
      <c r="GG177" s="15">
        <v>8864</v>
      </c>
      <c r="GH177" s="15">
        <v>86</v>
      </c>
      <c r="GI177" s="15"/>
      <c r="GJ177" s="15">
        <v>16</v>
      </c>
      <c r="GK177" s="15">
        <v>35</v>
      </c>
      <c r="GL177" s="15">
        <v>50</v>
      </c>
      <c r="GM177" s="15">
        <v>2927</v>
      </c>
      <c r="GN177" s="15"/>
      <c r="GO177" s="15"/>
      <c r="GP177" s="16">
        <v>10</v>
      </c>
      <c r="GQ177" s="16">
        <v>3.23</v>
      </c>
      <c r="GR177" s="17"/>
      <c r="GS177" s="17"/>
      <c r="GT177" s="18">
        <v>6</v>
      </c>
      <c r="GU177" s="18">
        <v>4.0999999999999996</v>
      </c>
      <c r="GV177" s="16">
        <v>7.33</v>
      </c>
      <c r="GW177" s="16">
        <v>1.6</v>
      </c>
      <c r="GX177" s="15">
        <v>15208</v>
      </c>
      <c r="GY177" s="14" t="s">
        <v>1172</v>
      </c>
      <c r="GZ177" s="15">
        <v>7467</v>
      </c>
      <c r="HA177" s="15">
        <v>19848</v>
      </c>
      <c r="HB177" s="15">
        <v>12428</v>
      </c>
      <c r="HC177" s="15">
        <v>9287</v>
      </c>
      <c r="HD177" s="15"/>
      <c r="HE177" s="15">
        <v>6</v>
      </c>
      <c r="HF177" s="15">
        <v>49036</v>
      </c>
      <c r="HG177" s="15"/>
      <c r="HH177" s="15"/>
      <c r="HI177" s="15"/>
      <c r="HJ177" s="15">
        <v>79</v>
      </c>
      <c r="HK177" s="15"/>
      <c r="HL177" s="15">
        <v>97</v>
      </c>
      <c r="HM177" s="15"/>
      <c r="HN177" s="15"/>
      <c r="HO177" s="15"/>
      <c r="HP177" s="15"/>
      <c r="HQ177" s="15"/>
      <c r="HR177" s="15"/>
      <c r="HS177" s="15"/>
      <c r="HT177" s="15"/>
      <c r="HU177" s="15"/>
      <c r="HV177" s="15"/>
      <c r="HW177" s="15"/>
      <c r="HX177" s="15"/>
      <c r="HY177" s="15"/>
      <c r="HZ177" s="15">
        <v>177</v>
      </c>
      <c r="IA177" s="15">
        <v>3763</v>
      </c>
      <c r="IB177" s="15">
        <v>2</v>
      </c>
      <c r="IC177" s="15">
        <v>7</v>
      </c>
      <c r="ID177" s="15">
        <v>225</v>
      </c>
      <c r="IE177" s="14">
        <v>52</v>
      </c>
      <c r="IF177" s="14">
        <v>42</v>
      </c>
      <c r="IG177" s="14">
        <v>39</v>
      </c>
      <c r="IH177" s="14">
        <v>4</v>
      </c>
      <c r="II177" s="14">
        <v>0</v>
      </c>
      <c r="IJ177" s="14">
        <v>4</v>
      </c>
      <c r="IK177" s="14">
        <v>0</v>
      </c>
      <c r="IL177" s="14"/>
      <c r="IM177" s="14"/>
      <c r="IN177" s="14"/>
      <c r="IO177" s="14"/>
      <c r="IP177" s="14"/>
      <c r="IQ177" s="15">
        <v>830271</v>
      </c>
      <c r="IR177" s="15">
        <v>3</v>
      </c>
      <c r="IS177" s="36">
        <f t="shared" si="196"/>
        <v>1.189000849981508E-2</v>
      </c>
      <c r="IT177" s="36">
        <f t="shared" si="197"/>
        <v>0</v>
      </c>
      <c r="IU177" s="36">
        <f t="shared" si="198"/>
        <v>1.3928990857832483E-2</v>
      </c>
      <c r="IV177" s="36">
        <f t="shared" si="199"/>
        <v>0</v>
      </c>
      <c r="IW177" s="36">
        <f t="shared" si="200"/>
        <v>6.7171248564439623E-2</v>
      </c>
      <c r="IX177" s="36">
        <f t="shared" si="201"/>
        <v>0</v>
      </c>
      <c r="IY177" s="36"/>
      <c r="IZ177" s="36">
        <f t="shared" si="202"/>
        <v>0.90700975207791279</v>
      </c>
      <c r="JA177" s="36">
        <f t="shared" si="202"/>
        <v>2.5818999357647563E-2</v>
      </c>
      <c r="JB177" s="36">
        <f t="shared" si="202"/>
        <v>6.7171248564439623E-2</v>
      </c>
      <c r="JN177" s="43">
        <f t="shared" si="151"/>
        <v>937.67213668551744</v>
      </c>
      <c r="JO177" s="1" t="str">
        <f t="shared" si="152"/>
        <v>Small</v>
      </c>
    </row>
    <row r="178" spans="1:275" x14ac:dyDescent="0.2">
      <c r="A178" s="1" t="s">
        <v>735</v>
      </c>
      <c r="B178" s="1" t="s">
        <v>1234</v>
      </c>
      <c r="C178" s="76" t="s">
        <v>1424</v>
      </c>
      <c r="D178" s="14" t="s">
        <v>656</v>
      </c>
      <c r="E178">
        <v>5</v>
      </c>
      <c r="F178" s="46">
        <v>0.46133333333333332</v>
      </c>
      <c r="G178" s="46">
        <v>0.20754022988505746</v>
      </c>
      <c r="H178" s="46">
        <v>0.26</v>
      </c>
      <c r="I178">
        <v>11.1</v>
      </c>
      <c r="J178">
        <v>26.5</v>
      </c>
      <c r="K178" s="1">
        <v>20110</v>
      </c>
      <c r="L178" s="1" t="s">
        <v>607</v>
      </c>
      <c r="M178" s="3">
        <v>6941.3400000000483</v>
      </c>
      <c r="N178" s="1">
        <v>17700</v>
      </c>
      <c r="O178" s="1">
        <v>7</v>
      </c>
      <c r="P178" s="1">
        <v>49</v>
      </c>
      <c r="Q178" s="1">
        <v>349</v>
      </c>
      <c r="R178" s="1">
        <v>34</v>
      </c>
      <c r="S178" s="1">
        <v>65</v>
      </c>
      <c r="T178" s="33">
        <v>8</v>
      </c>
      <c r="U178" s="1">
        <v>8198</v>
      </c>
      <c r="AD178" s="1">
        <v>1398</v>
      </c>
      <c r="AE178" s="1">
        <v>9596</v>
      </c>
      <c r="AP178" s="1">
        <v>0</v>
      </c>
      <c r="AQ178" s="1">
        <v>5125</v>
      </c>
      <c r="BA178" s="1">
        <v>5125</v>
      </c>
      <c r="BL178" s="1">
        <v>0</v>
      </c>
      <c r="CI178" s="1">
        <v>34444</v>
      </c>
      <c r="CR178" s="1">
        <v>5168</v>
      </c>
      <c r="CS178" s="1">
        <v>39612</v>
      </c>
      <c r="DP178" s="1">
        <v>1735</v>
      </c>
      <c r="DY178" s="1">
        <v>7789</v>
      </c>
      <c r="DZ178" s="1">
        <v>9524</v>
      </c>
      <c r="FE178" s="1">
        <v>480</v>
      </c>
      <c r="FO178" s="1">
        <v>480</v>
      </c>
      <c r="FP178" s="15">
        <f>AE178+BA178</f>
        <v>14721</v>
      </c>
      <c r="FQ178" s="15">
        <f>AP178+BL178+CS178+DZ178+FD178</f>
        <v>49136</v>
      </c>
      <c r="FR178" s="15">
        <f>AE178+AP178+BA178+BL178+CS178+DZ178+FD178+FO178</f>
        <v>64337</v>
      </c>
      <c r="FT178" s="1" t="s">
        <v>1297</v>
      </c>
      <c r="FU178" s="1" t="s">
        <v>1281</v>
      </c>
      <c r="FX178" s="1" t="s">
        <v>1010</v>
      </c>
      <c r="GA178" s="1">
        <v>1495</v>
      </c>
      <c r="GB178" s="1">
        <v>1566</v>
      </c>
      <c r="GC178" s="1">
        <v>694</v>
      </c>
      <c r="GD178" s="1">
        <v>711</v>
      </c>
      <c r="GE178" s="1">
        <v>56717</v>
      </c>
      <c r="GF178" s="1">
        <v>0</v>
      </c>
      <c r="GG178" s="1">
        <v>8864</v>
      </c>
      <c r="GH178" s="1">
        <v>68</v>
      </c>
      <c r="GJ178" s="1">
        <v>16</v>
      </c>
      <c r="GK178" s="1">
        <v>49</v>
      </c>
      <c r="GL178" s="1">
        <v>49</v>
      </c>
      <c r="GM178" s="1">
        <v>2976</v>
      </c>
      <c r="GP178" s="1">
        <v>9</v>
      </c>
      <c r="GQ178" s="1">
        <v>3.15</v>
      </c>
      <c r="GR178" s="5"/>
      <c r="GS178" s="5"/>
      <c r="GT178" s="4">
        <v>6</v>
      </c>
      <c r="GU178" s="4">
        <v>4.2</v>
      </c>
      <c r="GV178" s="1">
        <f>GQ178+GU178</f>
        <v>7.35</v>
      </c>
      <c r="GW178" s="1">
        <v>1.37</v>
      </c>
      <c r="GX178" s="1">
        <v>22787</v>
      </c>
      <c r="GY178" s="10" t="s">
        <v>1172</v>
      </c>
      <c r="GZ178" s="1">
        <v>8561</v>
      </c>
      <c r="HA178" s="1">
        <v>17467</v>
      </c>
      <c r="HB178" s="1">
        <v>14300</v>
      </c>
      <c r="HC178" s="1">
        <v>7437</v>
      </c>
      <c r="HE178" s="1">
        <v>2</v>
      </c>
      <c r="HF178" s="1">
        <v>47767</v>
      </c>
      <c r="HI178" s="1">
        <v>28</v>
      </c>
      <c r="HJ178" s="1">
        <v>47</v>
      </c>
      <c r="HK178" s="1">
        <v>38</v>
      </c>
      <c r="HL178" s="1">
        <v>55</v>
      </c>
      <c r="HZ178" s="1">
        <v>142</v>
      </c>
      <c r="IA178" s="1">
        <v>3665</v>
      </c>
      <c r="IB178" s="1">
        <v>2</v>
      </c>
      <c r="IC178" s="1">
        <v>10</v>
      </c>
      <c r="ID178" s="1">
        <v>379</v>
      </c>
      <c r="IE178" s="1">
        <v>52</v>
      </c>
      <c r="IF178" s="1">
        <v>36</v>
      </c>
      <c r="IG178" s="1">
        <v>32</v>
      </c>
      <c r="IH178" s="1">
        <v>4</v>
      </c>
      <c r="II178" s="1">
        <v>0</v>
      </c>
      <c r="IJ178" s="1">
        <v>4</v>
      </c>
      <c r="IK178" s="1">
        <v>0</v>
      </c>
      <c r="IQ178" s="1">
        <v>812824</v>
      </c>
      <c r="IR178" s="1">
        <v>2</v>
      </c>
      <c r="IS178" s="36">
        <f t="shared" si="196"/>
        <v>0.14915212086357774</v>
      </c>
      <c r="IT178" s="36">
        <f t="shared" si="197"/>
        <v>0</v>
      </c>
      <c r="IU178" s="36">
        <f t="shared" si="198"/>
        <v>7.965867230365109E-2</v>
      </c>
      <c r="IV178" s="36">
        <f t="shared" si="199"/>
        <v>0</v>
      </c>
      <c r="IW178" s="36">
        <f t="shared" si="200"/>
        <v>0.61569547849604422</v>
      </c>
      <c r="IX178" s="36">
        <f t="shared" si="201"/>
        <v>0.14803301366243374</v>
      </c>
      <c r="IY178" s="36"/>
      <c r="IZ178" s="36">
        <f t="shared" si="202"/>
        <v>7.4607146742931753E-3</v>
      </c>
      <c r="JA178" s="36">
        <f t="shared" si="202"/>
        <v>0.2288107931672288</v>
      </c>
      <c r="JB178" s="36">
        <f t="shared" si="202"/>
        <v>0.76372849215847805</v>
      </c>
      <c r="JN178" s="43">
        <f t="shared" si="151"/>
        <v>944.40000000000657</v>
      </c>
      <c r="JO178" s="1" t="str">
        <f t="shared" si="152"/>
        <v>Small</v>
      </c>
    </row>
    <row r="179" spans="1:275" x14ac:dyDescent="0.2">
      <c r="A179" s="1" t="s">
        <v>735</v>
      </c>
      <c r="B179" s="1" t="s">
        <v>1234</v>
      </c>
      <c r="C179" s="76" t="s">
        <v>1424</v>
      </c>
      <c r="D179" s="14" t="s">
        <v>656</v>
      </c>
      <c r="E179">
        <v>5</v>
      </c>
      <c r="F179" s="46">
        <v>0.46133333333333332</v>
      </c>
      <c r="G179" s="46">
        <v>0.20754022988505746</v>
      </c>
      <c r="H179" s="46">
        <v>0.26</v>
      </c>
      <c r="I179">
        <v>11.1</v>
      </c>
      <c r="J179">
        <v>26.5</v>
      </c>
      <c r="K179" s="1">
        <v>20120</v>
      </c>
      <c r="L179" s="1" t="s">
        <v>608</v>
      </c>
      <c r="M179" s="3">
        <v>6632.1228571429483</v>
      </c>
      <c r="N179" s="10">
        <v>17700</v>
      </c>
      <c r="O179" s="1">
        <v>7</v>
      </c>
      <c r="P179" s="1">
        <v>49</v>
      </c>
      <c r="Q179" s="1">
        <v>349</v>
      </c>
      <c r="R179" s="1">
        <v>34</v>
      </c>
      <c r="S179" s="1">
        <v>65</v>
      </c>
      <c r="T179" s="33">
        <v>8</v>
      </c>
      <c r="U179" s="1">
        <v>4972</v>
      </c>
      <c r="AE179" s="1">
        <v>4972</v>
      </c>
      <c r="AP179" s="1">
        <v>0</v>
      </c>
      <c r="AQ179" s="1">
        <v>5538</v>
      </c>
      <c r="BA179" s="1">
        <v>5538</v>
      </c>
      <c r="BL179" s="1">
        <v>0</v>
      </c>
      <c r="CI179" s="1">
        <v>30011</v>
      </c>
      <c r="CR179" s="1">
        <v>6233</v>
      </c>
      <c r="CS179" s="1">
        <v>36244</v>
      </c>
      <c r="DP179" s="1">
        <v>894</v>
      </c>
      <c r="DY179" s="1">
        <v>1874</v>
      </c>
      <c r="DZ179" s="1">
        <v>2768</v>
      </c>
      <c r="FE179" s="1">
        <v>480</v>
      </c>
      <c r="FO179" s="1">
        <v>480</v>
      </c>
      <c r="FP179" s="15">
        <f>AE179+BA179</f>
        <v>10510</v>
      </c>
      <c r="FQ179" s="15">
        <f>AP179+BL179+CS179+DZ179+FD179</f>
        <v>39012</v>
      </c>
      <c r="FR179" s="15">
        <f>AE179+AP179+BA179+BL179+CS179+DZ179+FD179+FO179</f>
        <v>50002</v>
      </c>
      <c r="FT179" s="1" t="s">
        <v>1297</v>
      </c>
      <c r="FU179" s="1" t="s">
        <v>1281</v>
      </c>
      <c r="FX179" s="1" t="s">
        <v>1010</v>
      </c>
      <c r="GA179" s="1">
        <v>1046</v>
      </c>
      <c r="GB179" s="1">
        <v>1145</v>
      </c>
      <c r="GC179" s="1">
        <v>288</v>
      </c>
      <c r="GD179" s="1">
        <v>301</v>
      </c>
      <c r="GE179" s="1">
        <v>55813</v>
      </c>
      <c r="GF179" s="1">
        <v>0</v>
      </c>
      <c r="GG179" s="1">
        <v>8864</v>
      </c>
      <c r="GH179" s="1">
        <v>64</v>
      </c>
      <c r="GJ179" s="1">
        <v>16</v>
      </c>
      <c r="GK179" s="1">
        <v>22</v>
      </c>
      <c r="GL179" s="1">
        <v>22</v>
      </c>
      <c r="GM179" s="1">
        <v>2998</v>
      </c>
      <c r="GP179" s="1">
        <v>9</v>
      </c>
      <c r="GQ179" s="1">
        <v>3.05</v>
      </c>
      <c r="GR179" s="5"/>
      <c r="GS179" s="5"/>
      <c r="GT179" s="4">
        <v>6</v>
      </c>
      <c r="GU179" s="4">
        <v>3.8</v>
      </c>
      <c r="GV179" s="1">
        <f>GQ179+GU179</f>
        <v>6.85</v>
      </c>
      <c r="GW179" s="1">
        <v>1.6</v>
      </c>
      <c r="GX179" s="1">
        <v>24943</v>
      </c>
      <c r="GY179" s="10" t="s">
        <v>1172</v>
      </c>
      <c r="GZ179" s="1">
        <v>6959</v>
      </c>
      <c r="HA179" s="1">
        <v>21236</v>
      </c>
      <c r="HB179" s="1">
        <v>9094</v>
      </c>
      <c r="HC179" s="1">
        <v>7801</v>
      </c>
      <c r="HE179" s="1">
        <v>0</v>
      </c>
      <c r="HF179" s="1">
        <v>45090</v>
      </c>
      <c r="HI179" s="1">
        <v>64</v>
      </c>
      <c r="HJ179" s="1">
        <v>56</v>
      </c>
      <c r="HK179" s="1">
        <v>52</v>
      </c>
      <c r="HL179" s="1">
        <v>79</v>
      </c>
      <c r="HZ179" s="1">
        <v>149</v>
      </c>
      <c r="IA179" s="1">
        <v>3726</v>
      </c>
      <c r="IB179" s="1">
        <v>2</v>
      </c>
      <c r="IC179" s="1">
        <v>12</v>
      </c>
      <c r="ID179" s="1">
        <v>479</v>
      </c>
      <c r="IE179" s="1">
        <v>51</v>
      </c>
      <c r="IF179" s="1">
        <v>40</v>
      </c>
      <c r="IG179" s="1">
        <v>36</v>
      </c>
      <c r="IH179" s="1">
        <v>4</v>
      </c>
      <c r="II179" s="1">
        <v>0</v>
      </c>
      <c r="IJ179" s="1">
        <v>4</v>
      </c>
      <c r="IK179" s="1">
        <v>0</v>
      </c>
      <c r="IQ179" s="1">
        <v>873106</v>
      </c>
      <c r="IR179" s="1">
        <v>1</v>
      </c>
      <c r="IS179" s="36">
        <f t="shared" si="196"/>
        <v>9.9436022559097642E-2</v>
      </c>
      <c r="IT179" s="36">
        <f t="shared" si="197"/>
        <v>0</v>
      </c>
      <c r="IU179" s="36">
        <f t="shared" si="198"/>
        <v>0.11075556977720891</v>
      </c>
      <c r="IV179" s="36">
        <f t="shared" si="199"/>
        <v>0</v>
      </c>
      <c r="IW179" s="36">
        <f t="shared" si="200"/>
        <v>0.7248510059597616</v>
      </c>
      <c r="IX179" s="36">
        <f t="shared" si="201"/>
        <v>5.5357785688572456E-2</v>
      </c>
      <c r="IY179" s="36"/>
      <c r="IZ179" s="36">
        <f t="shared" si="202"/>
        <v>9.5996160153593857E-3</v>
      </c>
      <c r="JA179" s="36">
        <f t="shared" si="202"/>
        <v>0.21019159233630655</v>
      </c>
      <c r="JB179" s="36">
        <f t="shared" si="202"/>
        <v>0.78020879164833412</v>
      </c>
      <c r="JN179" s="43">
        <f t="shared" si="151"/>
        <v>968.19311783108742</v>
      </c>
      <c r="JO179" s="1" t="str">
        <f t="shared" si="152"/>
        <v>Small</v>
      </c>
    </row>
    <row r="180" spans="1:275" x14ac:dyDescent="0.2">
      <c r="A180" s="1" t="s">
        <v>735</v>
      </c>
      <c r="B180" s="1" t="s">
        <v>1234</v>
      </c>
      <c r="C180" s="76" t="s">
        <v>1424</v>
      </c>
      <c r="D180" s="14" t="s">
        <v>656</v>
      </c>
      <c r="E180">
        <v>5</v>
      </c>
      <c r="F180" s="46">
        <v>0.46133333333333332</v>
      </c>
      <c r="G180" s="46">
        <v>0.20754022988505746</v>
      </c>
      <c r="H180" s="46">
        <v>0.26</v>
      </c>
      <c r="I180">
        <v>11.1</v>
      </c>
      <c r="J180">
        <v>26.5</v>
      </c>
      <c r="K180" s="1">
        <v>20130</v>
      </c>
      <c r="L180" s="1" t="s">
        <v>609</v>
      </c>
      <c r="M180" s="3">
        <v>5724.8672380952639</v>
      </c>
      <c r="N180" s="2">
        <v>17700</v>
      </c>
      <c r="O180" s="1">
        <v>7</v>
      </c>
      <c r="P180" s="1">
        <v>49</v>
      </c>
      <c r="Q180" s="1">
        <v>349</v>
      </c>
      <c r="R180" s="1">
        <v>34</v>
      </c>
      <c r="S180" s="1">
        <v>65</v>
      </c>
      <c r="T180" s="33"/>
      <c r="U180" s="3">
        <v>6945</v>
      </c>
      <c r="V180" s="3"/>
      <c r="AD180" s="2">
        <v>6337</v>
      </c>
      <c r="AE180" s="2">
        <f>SUM(U180:AD180)</f>
        <v>13282</v>
      </c>
      <c r="AF180" s="2">
        <v>12827</v>
      </c>
      <c r="AG180" s="2"/>
      <c r="AO180" s="2">
        <v>4300</v>
      </c>
      <c r="AP180" s="1">
        <f>SUM(AF180:AO180)</f>
        <v>17127</v>
      </c>
      <c r="AQ180" s="2">
        <v>5801</v>
      </c>
      <c r="AR180" s="2"/>
      <c r="BA180" s="1">
        <f>SUM(AQ180:AZ180)</f>
        <v>5801</v>
      </c>
      <c r="BB180" s="1">
        <v>0</v>
      </c>
      <c r="BL180" s="1">
        <f>SUM(BB180:BK180)</f>
        <v>0</v>
      </c>
      <c r="CI180" s="2">
        <v>16804</v>
      </c>
      <c r="CJ180" s="2"/>
      <c r="CS180" s="1">
        <f>SUM(CI180:CR180)</f>
        <v>16804</v>
      </c>
      <c r="DP180" s="2">
        <v>2608</v>
      </c>
      <c r="DQ180" s="2"/>
      <c r="DY180" s="1">
        <v>829</v>
      </c>
      <c r="DZ180" s="2">
        <f>SUM(DP180:DY180)</f>
        <v>3437</v>
      </c>
      <c r="EA180" s="2"/>
      <c r="EB180" s="2"/>
      <c r="EC180" s="2"/>
      <c r="ED180" s="2"/>
      <c r="EE180" s="2"/>
      <c r="EF180" s="2"/>
      <c r="EG180" s="2"/>
      <c r="EH180" s="2"/>
      <c r="EI180" s="2"/>
      <c r="EJ180" s="2"/>
      <c r="EK180" s="2"/>
      <c r="EL180" s="2"/>
      <c r="EM180" s="2"/>
      <c r="EN180" s="2"/>
      <c r="EO180" s="2"/>
      <c r="EP180" s="2"/>
      <c r="EQ180" s="2"/>
      <c r="ER180" s="2"/>
      <c r="ES180" s="2"/>
      <c r="ET180" s="2"/>
      <c r="EU180" s="2">
        <v>1046</v>
      </c>
      <c r="EV180" s="2"/>
      <c r="EZ180" s="2">
        <v>1130</v>
      </c>
      <c r="FA180" s="2"/>
      <c r="FD180" s="1">
        <f>SUM(EU180:FC180)</f>
        <v>2176</v>
      </c>
      <c r="FE180" s="1">
        <v>336</v>
      </c>
      <c r="FO180" s="1">
        <f>SUM(FE180:FN180)</f>
        <v>336</v>
      </c>
      <c r="FP180" s="15">
        <f>AE180+BA180</f>
        <v>19083</v>
      </c>
      <c r="FQ180" s="15">
        <f>AP180+BL180+CS180+DZ180+FD180</f>
        <v>39544</v>
      </c>
      <c r="FR180" s="15">
        <f>AE180+AP180+BA180+BL180+CS180+DZ180+FD180+FO180</f>
        <v>58963</v>
      </c>
      <c r="FS180" s="1" t="s">
        <v>1276</v>
      </c>
      <c r="FT180" s="1" t="s">
        <v>1297</v>
      </c>
      <c r="FU180" s="1" t="s">
        <v>1281</v>
      </c>
      <c r="FW180" s="5"/>
      <c r="FX180" s="5" t="s">
        <v>1305</v>
      </c>
      <c r="FY180" s="5"/>
      <c r="FZ180" s="5"/>
      <c r="GA180" s="1">
        <v>584</v>
      </c>
      <c r="GB180" s="1">
        <v>617</v>
      </c>
      <c r="GC180" s="1">
        <v>280</v>
      </c>
      <c r="GD180" s="1">
        <v>291</v>
      </c>
      <c r="GE180" s="2">
        <v>56426</v>
      </c>
      <c r="GF180" s="1">
        <v>65</v>
      </c>
      <c r="GG180" s="2">
        <v>8890</v>
      </c>
      <c r="GH180" s="1">
        <v>57</v>
      </c>
      <c r="GJ180" s="1">
        <v>16</v>
      </c>
      <c r="GK180" s="1">
        <v>29</v>
      </c>
      <c r="GL180" s="1">
        <v>36</v>
      </c>
      <c r="GM180" s="2">
        <v>2903</v>
      </c>
      <c r="GN180" s="2"/>
      <c r="GO180" s="2"/>
      <c r="GP180" s="1">
        <v>9</v>
      </c>
      <c r="GQ180" s="1">
        <v>3.6</v>
      </c>
      <c r="GR180" s="5"/>
      <c r="GS180" s="5">
        <v>6</v>
      </c>
      <c r="GT180" s="4">
        <v>6</v>
      </c>
      <c r="GU180" s="1">
        <v>0.45</v>
      </c>
      <c r="GV180" s="1">
        <f>GQ180+GU180</f>
        <v>4.05</v>
      </c>
      <c r="GW180" s="1">
        <v>1.5</v>
      </c>
      <c r="GX180" s="2">
        <v>17229</v>
      </c>
      <c r="GY180" s="1" t="s">
        <v>1172</v>
      </c>
      <c r="GZ180" s="2">
        <v>6820</v>
      </c>
      <c r="HA180" s="2">
        <v>24804</v>
      </c>
      <c r="HB180" s="2">
        <v>9730</v>
      </c>
      <c r="HC180" s="2">
        <v>5918</v>
      </c>
      <c r="HD180" s="1">
        <v>217</v>
      </c>
      <c r="HF180" s="2">
        <v>47489</v>
      </c>
      <c r="HG180" s="2"/>
      <c r="HH180" s="2"/>
      <c r="HI180" s="1">
        <v>230</v>
      </c>
      <c r="HJ180" s="1">
        <v>193</v>
      </c>
      <c r="HK180" s="1">
        <v>132</v>
      </c>
      <c r="HL180" s="1">
        <v>83</v>
      </c>
      <c r="HM180" s="1" t="s">
        <v>1281</v>
      </c>
      <c r="HN180" s="1" t="s">
        <v>1174</v>
      </c>
      <c r="HO180" s="1" t="s">
        <v>1285</v>
      </c>
      <c r="HX180" s="1" t="s">
        <v>1277</v>
      </c>
      <c r="HZ180" s="1">
        <v>153</v>
      </c>
      <c r="IA180" s="2">
        <v>3465</v>
      </c>
      <c r="IB180" s="1">
        <v>2</v>
      </c>
      <c r="IC180" s="1">
        <v>10</v>
      </c>
      <c r="ID180" s="1">
        <v>408</v>
      </c>
      <c r="IE180" s="1">
        <v>54</v>
      </c>
      <c r="IF180" s="1">
        <v>16</v>
      </c>
      <c r="IG180" s="1">
        <v>16</v>
      </c>
      <c r="IH180" s="1">
        <v>4</v>
      </c>
      <c r="II180" s="1">
        <v>0</v>
      </c>
      <c r="IJ180" s="1">
        <v>68</v>
      </c>
      <c r="IK180" s="1">
        <v>0</v>
      </c>
      <c r="IL180" s="1" t="s">
        <v>1277</v>
      </c>
      <c r="IO180" s="1" t="s">
        <v>1277</v>
      </c>
      <c r="IP180" s="1" t="s">
        <v>1281</v>
      </c>
      <c r="IQ180" s="2">
        <v>831946</v>
      </c>
      <c r="IR180" s="1">
        <v>1</v>
      </c>
      <c r="IS180" s="36">
        <f t="shared" si="196"/>
        <v>0.22525990875633872</v>
      </c>
      <c r="IT180" s="36">
        <f t="shared" si="197"/>
        <v>0.29047029493071924</v>
      </c>
      <c r="IU180" s="36">
        <f t="shared" si="198"/>
        <v>9.8383732171022503E-2</v>
      </c>
      <c r="IV180" s="36">
        <f t="shared" si="199"/>
        <v>0</v>
      </c>
      <c r="IW180" s="36">
        <f t="shared" si="200"/>
        <v>0.28499228329630444</v>
      </c>
      <c r="IX180" s="36">
        <f t="shared" si="201"/>
        <v>5.8290792530909213E-2</v>
      </c>
      <c r="IY180" s="36"/>
      <c r="IZ180" s="36">
        <f t="shared" si="202"/>
        <v>5.6984888828587417E-3</v>
      </c>
      <c r="JA180" s="36">
        <f t="shared" si="202"/>
        <v>0.32364364092736125</v>
      </c>
      <c r="JB180" s="36">
        <f t="shared" si="202"/>
        <v>0.67065787018978007</v>
      </c>
      <c r="JN180" s="43">
        <f t="shared" si="151"/>
        <v>1413.5474661963615</v>
      </c>
      <c r="JO180" s="1" t="str">
        <f t="shared" si="152"/>
        <v>Small</v>
      </c>
    </row>
    <row r="181" spans="1:275" x14ac:dyDescent="0.2">
      <c r="A181" s="1" t="s">
        <v>735</v>
      </c>
      <c r="B181" s="1" t="s">
        <v>1234</v>
      </c>
      <c r="C181" s="76" t="s">
        <v>1424</v>
      </c>
      <c r="D181" s="14" t="s">
        <v>656</v>
      </c>
      <c r="E181">
        <v>5</v>
      </c>
      <c r="F181" s="46">
        <v>0.46133333333333332</v>
      </c>
      <c r="G181" s="46">
        <v>0.20754022988505746</v>
      </c>
      <c r="H181" s="46">
        <v>0.26</v>
      </c>
      <c r="I181">
        <v>11.1</v>
      </c>
      <c r="J181">
        <v>26.5</v>
      </c>
      <c r="K181" s="42">
        <v>20140</v>
      </c>
      <c r="L181" s="54" t="s">
        <v>345</v>
      </c>
      <c r="M181" s="55">
        <v>5720.0297142857771</v>
      </c>
      <c r="N181" s="46">
        <v>32086</v>
      </c>
      <c r="O181">
        <v>6</v>
      </c>
      <c r="P181">
        <v>40</v>
      </c>
      <c r="Q181">
        <v>575</v>
      </c>
      <c r="R181">
        <v>34</v>
      </c>
      <c r="S181">
        <v>65</v>
      </c>
      <c r="T181"/>
      <c r="U181" s="46">
        <v>11128</v>
      </c>
      <c r="V181" s="46"/>
      <c r="W181" s="46"/>
      <c r="X181" s="46"/>
      <c r="Y181" s="46"/>
      <c r="Z181" s="46"/>
      <c r="AA181" s="46"/>
      <c r="AB181" s="46"/>
      <c r="AC181" s="46"/>
      <c r="AD181" s="46"/>
      <c r="AE181" s="46">
        <f>IF(SUM(U181:AD181)&gt;0,SUM(U181:AD181),)</f>
        <v>11128</v>
      </c>
      <c r="AF181" s="46"/>
      <c r="AG181" s="46"/>
      <c r="AH181" s="46"/>
      <c r="AI181" s="46"/>
      <c r="AJ181" s="46"/>
      <c r="AK181" s="46"/>
      <c r="AL181" s="46"/>
      <c r="AM181" s="46">
        <v>3000</v>
      </c>
      <c r="AN181" s="46"/>
      <c r="AO181" s="46"/>
      <c r="AP181" s="46">
        <f>SUM(AF181:AO181)</f>
        <v>3000</v>
      </c>
      <c r="AQ181" s="46">
        <v>3686</v>
      </c>
      <c r="AR181" s="46"/>
      <c r="AS181" s="46"/>
      <c r="AT181" s="46"/>
      <c r="AU181" s="46"/>
      <c r="AV181" s="46"/>
      <c r="AW181" s="46"/>
      <c r="AX181" s="46"/>
      <c r="AY181" s="46"/>
      <c r="AZ181" s="46"/>
      <c r="BA181" s="46">
        <f>SUM(AQ181:AZ181)</f>
        <v>3686</v>
      </c>
      <c r="BB181" s="47">
        <v>0</v>
      </c>
      <c r="BC181" s="47"/>
      <c r="BD181" s="47"/>
      <c r="BE181" s="47"/>
      <c r="BF181" s="47"/>
      <c r="BG181" s="47"/>
      <c r="BH181" s="47"/>
      <c r="BI181" s="47"/>
      <c r="BJ181" s="47"/>
      <c r="BK181" s="47"/>
      <c r="BL181" s="47">
        <f>IF(SUM(BB181:BK181)&gt;=0,SUM(BB181:BK181),"")</f>
        <v>0</v>
      </c>
      <c r="BM181" s="46">
        <v>19114</v>
      </c>
      <c r="BN181" s="47"/>
      <c r="BO181" s="46"/>
      <c r="BP181" s="46"/>
      <c r="BQ181" s="46"/>
      <c r="BR181" s="46"/>
      <c r="BS181" s="46"/>
      <c r="BT181" s="46"/>
      <c r="BU181" s="46"/>
      <c r="BV181" s="46"/>
      <c r="BW181" s="46">
        <f>SUM(BM181:BV181)</f>
        <v>19114</v>
      </c>
      <c r="BX181" s="46">
        <v>0</v>
      </c>
      <c r="BY181" s="47"/>
      <c r="BZ181" s="47"/>
      <c r="CA181" s="48"/>
      <c r="CB181" s="48"/>
      <c r="CC181" s="46"/>
      <c r="CD181" s="47"/>
      <c r="CE181" s="46"/>
      <c r="CF181" s="48"/>
      <c r="CG181" s="47"/>
      <c r="CH181" s="47">
        <f>SUM(BX181:CG181)</f>
        <v>0</v>
      </c>
      <c r="CI181" s="47">
        <f t="shared" ref="CI181:CS181" si="203">BM181+BX181</f>
        <v>19114</v>
      </c>
      <c r="CJ181" s="47">
        <f t="shared" si="203"/>
        <v>0</v>
      </c>
      <c r="CK181" s="47">
        <f t="shared" si="203"/>
        <v>0</v>
      </c>
      <c r="CL181" s="47">
        <f t="shared" si="203"/>
        <v>0</v>
      </c>
      <c r="CM181" s="47">
        <f t="shared" si="203"/>
        <v>0</v>
      </c>
      <c r="CN181" s="47">
        <f t="shared" si="203"/>
        <v>0</v>
      </c>
      <c r="CO181" s="47">
        <f t="shared" si="203"/>
        <v>0</v>
      </c>
      <c r="CP181" s="47">
        <f t="shared" si="203"/>
        <v>0</v>
      </c>
      <c r="CQ181" s="47">
        <f t="shared" si="203"/>
        <v>0</v>
      </c>
      <c r="CR181" s="47">
        <f t="shared" si="203"/>
        <v>0</v>
      </c>
      <c r="CS181" s="47">
        <f t="shared" si="203"/>
        <v>19114</v>
      </c>
      <c r="CT181" s="48">
        <v>0</v>
      </c>
      <c r="CU181" s="46"/>
      <c r="CV181" s="46"/>
      <c r="CW181" s="47"/>
      <c r="CX181" s="47"/>
      <c r="CY181" s="47"/>
      <c r="CZ181" s="47"/>
      <c r="DA181" s="46"/>
      <c r="DB181" s="47"/>
      <c r="DC181" s="47"/>
      <c r="DD181" s="47">
        <f>SUM(CT181:DC181)</f>
        <v>0</v>
      </c>
      <c r="DE181" s="48">
        <v>2310</v>
      </c>
      <c r="DF181" s="48"/>
      <c r="DG181" s="48"/>
      <c r="DH181" s="48"/>
      <c r="DI181" s="48"/>
      <c r="DJ181" s="48"/>
      <c r="DK181" s="48">
        <v>2126</v>
      </c>
      <c r="DL181" s="48"/>
      <c r="DM181" s="48"/>
      <c r="DN181" s="48">
        <v>3783</v>
      </c>
      <c r="DO181" s="48">
        <f>SUM(DE181:DN181)</f>
        <v>8219</v>
      </c>
      <c r="DP181" s="48">
        <f t="shared" ref="DP181:DZ181" si="204">CT181+DE181</f>
        <v>2310</v>
      </c>
      <c r="DQ181" s="48">
        <f t="shared" si="204"/>
        <v>0</v>
      </c>
      <c r="DR181" s="48">
        <f t="shared" si="204"/>
        <v>0</v>
      </c>
      <c r="DS181" s="48">
        <f t="shared" si="204"/>
        <v>0</v>
      </c>
      <c r="DT181" s="48">
        <f t="shared" si="204"/>
        <v>0</v>
      </c>
      <c r="DU181" s="48">
        <f t="shared" si="204"/>
        <v>0</v>
      </c>
      <c r="DV181" s="48">
        <f t="shared" si="204"/>
        <v>2126</v>
      </c>
      <c r="DW181" s="48">
        <f t="shared" si="204"/>
        <v>0</v>
      </c>
      <c r="DX181" s="48">
        <f t="shared" si="204"/>
        <v>0</v>
      </c>
      <c r="DY181" s="48">
        <f t="shared" si="204"/>
        <v>3783</v>
      </c>
      <c r="DZ181" s="48">
        <f t="shared" si="204"/>
        <v>8219</v>
      </c>
      <c r="EA181" s="48">
        <v>8986</v>
      </c>
      <c r="EB181" s="48"/>
      <c r="EC181" s="48"/>
      <c r="ED181" s="48"/>
      <c r="EE181" s="48"/>
      <c r="EF181" s="48"/>
      <c r="EG181" s="46"/>
      <c r="EH181" s="48"/>
      <c r="EI181" s="48"/>
      <c r="EJ181" s="48">
        <f>SUM(EA181:EI181)</f>
        <v>8986</v>
      </c>
      <c r="EK181" s="48">
        <v>0</v>
      </c>
      <c r="EL181"/>
      <c r="EM181" s="48"/>
      <c r="EN181" s="48"/>
      <c r="EO181" s="46"/>
      <c r="EP181" s="48"/>
      <c r="EQ181" s="48"/>
      <c r="ER181" s="48"/>
      <c r="ES181" s="48"/>
      <c r="ET181" s="48">
        <f>SUM(EK181:ES181)</f>
        <v>0</v>
      </c>
      <c r="EU181" s="48">
        <f t="shared" ref="EU181:FD181" si="205">EA181+EK181</f>
        <v>8986</v>
      </c>
      <c r="EV181" s="48">
        <f t="shared" si="205"/>
        <v>0</v>
      </c>
      <c r="EW181" s="48">
        <f t="shared" si="205"/>
        <v>0</v>
      </c>
      <c r="EX181" s="48">
        <f t="shared" si="205"/>
        <v>0</v>
      </c>
      <c r="EY181" s="48">
        <f t="shared" si="205"/>
        <v>0</v>
      </c>
      <c r="EZ181" s="48">
        <f t="shared" si="205"/>
        <v>0</v>
      </c>
      <c r="FA181" s="48">
        <f t="shared" si="205"/>
        <v>0</v>
      </c>
      <c r="FB181" s="48">
        <f t="shared" si="205"/>
        <v>0</v>
      </c>
      <c r="FC181" s="48">
        <f t="shared" si="205"/>
        <v>0</v>
      </c>
      <c r="FD181" s="48">
        <f t="shared" si="205"/>
        <v>8986</v>
      </c>
      <c r="FE181" s="48">
        <v>1573</v>
      </c>
      <c r="FF181" s="48"/>
      <c r="FG181" s="46"/>
      <c r="FH181" s="48"/>
      <c r="FI181" s="48"/>
      <c r="FJ181" s="48"/>
      <c r="FK181" s="48"/>
      <c r="FL181" s="48"/>
      <c r="FM181" s="48"/>
      <c r="FN181"/>
      <c r="FO181" s="48">
        <f>SUM(FE181:FN181)</f>
        <v>1573</v>
      </c>
      <c r="FP181" s="46">
        <f>AE181+BA181</f>
        <v>14814</v>
      </c>
      <c r="FQ181" s="46">
        <f>AP181+BL181+CS181+DZ181+FD181</f>
        <v>39319</v>
      </c>
      <c r="FR181" s="46">
        <f>FP181+FQ181+FO181</f>
        <v>55706</v>
      </c>
      <c r="FS181" t="s">
        <v>1298</v>
      </c>
      <c r="FT181"/>
      <c r="FU181" t="s">
        <v>1281</v>
      </c>
      <c r="FV181"/>
      <c r="FW181"/>
      <c r="FX181" t="s">
        <v>1305</v>
      </c>
      <c r="FY181"/>
      <c r="FZ181"/>
      <c r="GA181">
        <v>282</v>
      </c>
      <c r="GB181">
        <v>12</v>
      </c>
      <c r="GC181">
        <v>224</v>
      </c>
      <c r="GD181">
        <v>5</v>
      </c>
      <c r="GE181">
        <v>65816</v>
      </c>
      <c r="GF181" s="47">
        <v>36</v>
      </c>
      <c r="GG181">
        <v>5872</v>
      </c>
      <c r="GH181">
        <v>57</v>
      </c>
      <c r="GI181"/>
      <c r="GJ181">
        <v>12</v>
      </c>
      <c r="GK181">
        <v>22</v>
      </c>
      <c r="GL181">
        <v>0</v>
      </c>
      <c r="GM181">
        <v>2352</v>
      </c>
      <c r="GN181" t="s">
        <v>1277</v>
      </c>
      <c r="GO181"/>
      <c r="GP181">
        <v>3</v>
      </c>
      <c r="GQ181">
        <v>3.45</v>
      </c>
      <c r="GR181"/>
      <c r="GS181">
        <v>5</v>
      </c>
      <c r="GT181">
        <f>GR181+GS181</f>
        <v>5</v>
      </c>
      <c r="GU181">
        <v>2.85</v>
      </c>
      <c r="GV181">
        <f>GQ181+GU181</f>
        <v>6.3000000000000007</v>
      </c>
      <c r="GW181">
        <v>1.55</v>
      </c>
      <c r="GX181">
        <v>12418</v>
      </c>
      <c r="GY181" s="49" t="s">
        <v>1058</v>
      </c>
      <c r="GZ181">
        <v>10187</v>
      </c>
      <c r="HA181">
        <v>21233</v>
      </c>
      <c r="HB181">
        <v>10090</v>
      </c>
      <c r="HC181">
        <v>4315</v>
      </c>
      <c r="HD181">
        <v>133</v>
      </c>
      <c r="HE181"/>
      <c r="HF181">
        <v>45958</v>
      </c>
      <c r="HG181">
        <v>0</v>
      </c>
      <c r="HH181">
        <v>146</v>
      </c>
      <c r="HI181"/>
      <c r="HJ181">
        <v>130</v>
      </c>
      <c r="HK181">
        <v>89</v>
      </c>
      <c r="HL181">
        <v>47</v>
      </c>
      <c r="HM181" t="s">
        <v>1281</v>
      </c>
      <c r="HN181" t="s">
        <v>1174</v>
      </c>
      <c r="HO181" t="s">
        <v>1285</v>
      </c>
      <c r="HP181"/>
      <c r="HQ181"/>
      <c r="HR181"/>
      <c r="HS181"/>
      <c r="HT181"/>
      <c r="HU181"/>
      <c r="HV181"/>
      <c r="HW181"/>
      <c r="HX181" t="s">
        <v>1277</v>
      </c>
      <c r="HY181"/>
      <c r="HZ181">
        <v>145</v>
      </c>
      <c r="IA181">
        <v>3729</v>
      </c>
      <c r="IB181">
        <v>2</v>
      </c>
      <c r="IC181">
        <v>17</v>
      </c>
      <c r="ID181">
        <v>459</v>
      </c>
      <c r="IE181">
        <v>54.5</v>
      </c>
      <c r="IF181">
        <v>43</v>
      </c>
      <c r="IG181">
        <v>43</v>
      </c>
      <c r="IH181">
        <v>135</v>
      </c>
      <c r="II181">
        <v>0</v>
      </c>
      <c r="IJ181">
        <v>135</v>
      </c>
      <c r="IK181">
        <v>0</v>
      </c>
      <c r="IL181" t="s">
        <v>1277</v>
      </c>
      <c r="IM181"/>
      <c r="IN181" t="s">
        <v>1277</v>
      </c>
      <c r="IO181" t="s">
        <v>1277</v>
      </c>
      <c r="IP181"/>
      <c r="IQ181">
        <v>378345</v>
      </c>
      <c r="IR181">
        <v>2</v>
      </c>
      <c r="IS181" s="36">
        <f>AE181/FR181</f>
        <v>0.19976304168312212</v>
      </c>
      <c r="IT181" s="36">
        <f>AP181/FR181</f>
        <v>5.3854162926794243E-2</v>
      </c>
      <c r="IU181" s="36">
        <f>BA181/FR181</f>
        <v>6.6168814849387858E-2</v>
      </c>
      <c r="IV181" s="50">
        <f>BL181/FR181</f>
        <v>0</v>
      </c>
      <c r="IW181" s="36">
        <f>CS181/FR181</f>
        <v>0.34312282339424838</v>
      </c>
      <c r="IX181" s="36">
        <f>DZ181/FR181</f>
        <v>0.14754245503177396</v>
      </c>
      <c r="IY181" s="36">
        <f>FD181/FR181</f>
        <v>0.16131116935339102</v>
      </c>
      <c r="IZ181" s="36">
        <f>FO181/FR181</f>
        <v>2.8237532761282446E-2</v>
      </c>
      <c r="JA181" s="36">
        <f>FP181/FR181</f>
        <v>0.26593185653250995</v>
      </c>
      <c r="JB181" s="36">
        <f>FQ181/FR181</f>
        <v>0.70583061070620756</v>
      </c>
      <c r="JC181" s="46">
        <v>76</v>
      </c>
      <c r="JD181" t="s">
        <v>1277</v>
      </c>
      <c r="JE181"/>
      <c r="JF181"/>
      <c r="JG181"/>
      <c r="JH181"/>
      <c r="JI181"/>
      <c r="JJ181"/>
      <c r="JK181"/>
      <c r="JL181"/>
      <c r="JM181"/>
      <c r="JN181" s="93">
        <f t="shared" si="151"/>
        <v>907.94122448980579</v>
      </c>
      <c r="JO181" s="1" t="str">
        <f t="shared" si="152"/>
        <v>Small</v>
      </c>
    </row>
    <row r="182" spans="1:275" x14ac:dyDescent="0.2">
      <c r="A182" s="1" t="s">
        <v>737</v>
      </c>
      <c r="B182" s="24" t="s">
        <v>737</v>
      </c>
      <c r="C182" s="76" t="s">
        <v>1425</v>
      </c>
      <c r="D182" s="24" t="s">
        <v>655</v>
      </c>
      <c r="E182">
        <v>4</v>
      </c>
      <c r="F182" s="46">
        <v>0.71095484826054778</v>
      </c>
      <c r="G182" s="46">
        <v>0.46558105107327907</v>
      </c>
      <c r="H182" s="46">
        <v>0.15</v>
      </c>
      <c r="I182">
        <v>77.8</v>
      </c>
      <c r="J182">
        <v>86.5</v>
      </c>
      <c r="K182" s="24">
        <v>20060</v>
      </c>
      <c r="L182" s="24" t="s">
        <v>602</v>
      </c>
      <c r="M182" s="37">
        <v>1765.2641904761895</v>
      </c>
      <c r="N182" s="25">
        <v>8000</v>
      </c>
      <c r="O182" s="26">
        <v>2</v>
      </c>
      <c r="P182" s="26">
        <v>20</v>
      </c>
      <c r="Q182" s="26">
        <v>120</v>
      </c>
      <c r="R182" s="26">
        <v>0</v>
      </c>
      <c r="S182" s="26">
        <v>12</v>
      </c>
      <c r="T182" s="31">
        <v>12</v>
      </c>
      <c r="U182" s="25">
        <v>0</v>
      </c>
      <c r="V182" s="25"/>
      <c r="W182" s="25">
        <v>0</v>
      </c>
      <c r="X182" s="25">
        <v>23255</v>
      </c>
      <c r="Y182" s="25">
        <v>5000</v>
      </c>
      <c r="Z182" s="25">
        <v>0</v>
      </c>
      <c r="AA182" s="25"/>
      <c r="AB182" s="25"/>
      <c r="AC182" s="25">
        <v>6787</v>
      </c>
      <c r="AD182" s="25">
        <v>0</v>
      </c>
      <c r="AE182" s="25">
        <v>35042</v>
      </c>
      <c r="AF182" s="25">
        <v>0</v>
      </c>
      <c r="AG182" s="25"/>
      <c r="AH182" s="25">
        <v>0</v>
      </c>
      <c r="AI182" s="25">
        <v>0</v>
      </c>
      <c r="AJ182" s="25">
        <v>0</v>
      </c>
      <c r="AK182" s="25">
        <v>0</v>
      </c>
      <c r="AL182" s="25"/>
      <c r="AM182" s="25"/>
      <c r="AN182" s="25">
        <v>5475</v>
      </c>
      <c r="AO182" s="25">
        <v>0</v>
      </c>
      <c r="AP182" s="25">
        <v>5475</v>
      </c>
      <c r="AQ182" s="25">
        <v>0</v>
      </c>
      <c r="AR182" s="25"/>
      <c r="AS182" s="25">
        <v>0</v>
      </c>
      <c r="AT182" s="25">
        <v>0</v>
      </c>
      <c r="AU182" s="25">
        <v>0</v>
      </c>
      <c r="AV182" s="25">
        <v>0</v>
      </c>
      <c r="AW182" s="25"/>
      <c r="AX182" s="25"/>
      <c r="AY182" s="25">
        <v>0</v>
      </c>
      <c r="AZ182" s="25">
        <v>0</v>
      </c>
      <c r="BA182" s="25">
        <v>0</v>
      </c>
      <c r="BB182" s="25">
        <v>0</v>
      </c>
      <c r="BC182" s="25"/>
      <c r="BD182" s="25">
        <v>0</v>
      </c>
      <c r="BE182" s="25">
        <v>0</v>
      </c>
      <c r="BF182" s="25">
        <v>0</v>
      </c>
      <c r="BG182" s="25">
        <v>2800</v>
      </c>
      <c r="BH182" s="25"/>
      <c r="BI182" s="25"/>
      <c r="BJ182" s="25">
        <v>0</v>
      </c>
      <c r="BK182" s="25">
        <v>0</v>
      </c>
      <c r="BL182" s="25">
        <v>2800</v>
      </c>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v>0</v>
      </c>
      <c r="CJ182" s="25"/>
      <c r="CK182" s="25">
        <v>0</v>
      </c>
      <c r="CL182" s="25">
        <v>0</v>
      </c>
      <c r="CM182" s="25">
        <v>0</v>
      </c>
      <c r="CN182" s="25"/>
      <c r="CO182" s="25"/>
      <c r="CP182" s="25">
        <v>22494</v>
      </c>
      <c r="CQ182" s="25">
        <v>0</v>
      </c>
      <c r="CR182" s="25">
        <v>0</v>
      </c>
      <c r="CS182" s="25">
        <v>22494</v>
      </c>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v>0</v>
      </c>
      <c r="DQ182" s="25"/>
      <c r="DR182" s="25">
        <v>0</v>
      </c>
      <c r="DS182" s="25">
        <v>0</v>
      </c>
      <c r="DT182" s="25">
        <v>0</v>
      </c>
      <c r="DU182" s="25"/>
      <c r="DV182" s="25"/>
      <c r="DW182" s="25">
        <v>0</v>
      </c>
      <c r="DX182" s="25">
        <v>1000</v>
      </c>
      <c r="DY182" s="25">
        <v>0</v>
      </c>
      <c r="DZ182" s="25">
        <v>1000</v>
      </c>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v>0</v>
      </c>
      <c r="FF182" s="25"/>
      <c r="FG182" s="25">
        <v>0</v>
      </c>
      <c r="FH182" s="25">
        <v>0</v>
      </c>
      <c r="FI182" s="25">
        <v>0</v>
      </c>
      <c r="FJ182" s="25">
        <v>10484</v>
      </c>
      <c r="FK182" s="25"/>
      <c r="FL182" s="25"/>
      <c r="FM182" s="25">
        <v>3152</v>
      </c>
      <c r="FN182" s="25"/>
      <c r="FO182" s="25">
        <v>13636</v>
      </c>
      <c r="FP182" s="25">
        <v>40517</v>
      </c>
      <c r="FQ182" s="25">
        <v>26294</v>
      </c>
      <c r="FR182" s="25">
        <v>80447</v>
      </c>
      <c r="FS182" s="26"/>
      <c r="FT182" s="26" t="s">
        <v>1310</v>
      </c>
      <c r="FU182" s="26" t="s">
        <v>1344</v>
      </c>
      <c r="FV182" s="26"/>
      <c r="FW182" s="1" t="s">
        <v>1279</v>
      </c>
      <c r="FX182" s="26"/>
      <c r="GA182" s="25">
        <v>396</v>
      </c>
      <c r="GB182" s="25">
        <v>501</v>
      </c>
      <c r="GC182" s="25">
        <v>12</v>
      </c>
      <c r="GD182" s="25">
        <v>12</v>
      </c>
      <c r="GE182" s="25">
        <v>12925</v>
      </c>
      <c r="GF182" s="25">
        <v>2708</v>
      </c>
      <c r="GG182" s="25">
        <v>2708</v>
      </c>
      <c r="GH182" s="25">
        <v>66</v>
      </c>
      <c r="GI182" s="25"/>
      <c r="GJ182" s="25">
        <v>0</v>
      </c>
      <c r="GK182" s="25">
        <v>22</v>
      </c>
      <c r="GL182" s="25">
        <v>129</v>
      </c>
      <c r="GM182" s="25">
        <v>1288</v>
      </c>
      <c r="GN182" s="25"/>
      <c r="GO182" s="25"/>
      <c r="GP182" s="25">
        <v>1</v>
      </c>
      <c r="GQ182" s="25">
        <v>1</v>
      </c>
      <c r="GR182" s="27"/>
      <c r="GS182" s="27"/>
      <c r="GT182" s="28">
        <v>3</v>
      </c>
      <c r="GU182" s="28">
        <v>2.8</v>
      </c>
      <c r="GV182" s="25">
        <v>3.8</v>
      </c>
      <c r="GW182" s="25">
        <v>2</v>
      </c>
      <c r="GX182" s="25">
        <v>3523</v>
      </c>
      <c r="GY182" s="26" t="s">
        <v>1058</v>
      </c>
      <c r="GZ182" s="25">
        <v>2834</v>
      </c>
      <c r="HA182" s="25">
        <v>2802</v>
      </c>
      <c r="HB182" s="25"/>
      <c r="HC182" s="25">
        <v>1283</v>
      </c>
      <c r="HD182" s="25"/>
      <c r="HE182" s="25"/>
      <c r="HF182" s="25">
        <v>6919</v>
      </c>
      <c r="HG182" s="25"/>
      <c r="HH182" s="25"/>
      <c r="HI182" s="25">
        <v>8</v>
      </c>
      <c r="HJ182" s="25">
        <v>8</v>
      </c>
      <c r="HK182" s="25">
        <v>0</v>
      </c>
      <c r="HL182" s="25">
        <v>0</v>
      </c>
      <c r="HM182" s="25"/>
      <c r="HN182" s="25"/>
      <c r="HO182" s="25"/>
      <c r="HP182" s="25"/>
      <c r="HQ182" s="25"/>
      <c r="HR182" s="25"/>
      <c r="HS182" s="25"/>
      <c r="HT182" s="25"/>
      <c r="HU182" s="25"/>
      <c r="HV182" s="25"/>
      <c r="HW182" s="25"/>
      <c r="HX182" s="25"/>
      <c r="HY182" s="25"/>
      <c r="HZ182" s="25">
        <v>53</v>
      </c>
      <c r="IA182" s="25">
        <v>681</v>
      </c>
      <c r="IB182" s="25">
        <v>0</v>
      </c>
      <c r="IC182" s="25">
        <v>0</v>
      </c>
      <c r="ID182" s="25">
        <v>0</v>
      </c>
      <c r="IE182" s="25">
        <v>60</v>
      </c>
      <c r="IF182" s="25">
        <v>45</v>
      </c>
      <c r="IG182" s="25">
        <v>0</v>
      </c>
      <c r="IH182" s="25">
        <v>0</v>
      </c>
      <c r="II182" s="25">
        <v>0</v>
      </c>
      <c r="IJ182" s="25">
        <v>0</v>
      </c>
      <c r="IK182" s="25">
        <v>0</v>
      </c>
      <c r="IL182" s="25"/>
      <c r="IM182" s="25"/>
      <c r="IN182" s="25"/>
      <c r="IO182" s="25"/>
      <c r="IP182" s="25"/>
      <c r="IQ182" s="25">
        <v>56222</v>
      </c>
      <c r="IR182" s="25">
        <v>174</v>
      </c>
      <c r="IS182" s="36">
        <f t="shared" ref="IS182:IS189" si="206">AE182/$FR182</f>
        <v>0.4355911345357813</v>
      </c>
      <c r="IT182" s="36">
        <f t="shared" ref="IT182:IT189" si="207">AP182/$FR182</f>
        <v>6.8057230226111598E-2</v>
      </c>
      <c r="IU182" s="36">
        <f t="shared" ref="IU182:IU189" si="208">BA182/$FR182</f>
        <v>0</v>
      </c>
      <c r="IV182" s="36">
        <f t="shared" ref="IV182:IV189" si="209">BL182/$FR182</f>
        <v>3.4805524133901825E-2</v>
      </c>
      <c r="IW182" s="36">
        <f t="shared" ref="IW182:IW189" si="210">CS182/$FR182</f>
        <v>0.27961266423856701</v>
      </c>
      <c r="IX182" s="36">
        <f t="shared" ref="IX182:IX189" si="211">DZ182/$FR182</f>
        <v>1.2430544333536365E-2</v>
      </c>
      <c r="IY182" s="36"/>
      <c r="IZ182" s="36">
        <f t="shared" ref="IZ182:JB189" si="212">FO182/$FR182</f>
        <v>0.16950290253210187</v>
      </c>
      <c r="JA182" s="36">
        <f t="shared" si="212"/>
        <v>0.5036483647618929</v>
      </c>
      <c r="JB182" s="36">
        <f t="shared" si="212"/>
        <v>0.32684873270600517</v>
      </c>
      <c r="JN182" s="43">
        <f t="shared" si="151"/>
        <v>464.54320802004986</v>
      </c>
      <c r="JO182" s="1" t="str">
        <f t="shared" si="152"/>
        <v>Small</v>
      </c>
    </row>
    <row r="183" spans="1:275" x14ac:dyDescent="0.2">
      <c r="A183" s="1" t="s">
        <v>737</v>
      </c>
      <c r="B183" s="24" t="s">
        <v>737</v>
      </c>
      <c r="C183" s="76" t="s">
        <v>1425</v>
      </c>
      <c r="D183" s="24" t="s">
        <v>655</v>
      </c>
      <c r="E183">
        <v>4</v>
      </c>
      <c r="F183" s="46">
        <v>0.71095484826054778</v>
      </c>
      <c r="G183" s="46">
        <v>0.46558105107327907</v>
      </c>
      <c r="H183" s="46">
        <v>0.15</v>
      </c>
      <c r="I183">
        <v>77.8</v>
      </c>
      <c r="J183">
        <v>86.5</v>
      </c>
      <c r="K183" s="24">
        <v>20070</v>
      </c>
      <c r="L183" s="24" t="s">
        <v>603</v>
      </c>
      <c r="M183" s="34">
        <v>1661.774095238095</v>
      </c>
      <c r="N183" s="25">
        <v>8000</v>
      </c>
      <c r="O183" s="26">
        <v>2</v>
      </c>
      <c r="P183" s="26">
        <v>20</v>
      </c>
      <c r="Q183" s="26">
        <v>120</v>
      </c>
      <c r="R183" s="26">
        <v>0</v>
      </c>
      <c r="S183" s="26">
        <v>12</v>
      </c>
      <c r="T183" s="31">
        <v>12</v>
      </c>
      <c r="U183" s="25">
        <v>0</v>
      </c>
      <c r="V183" s="25"/>
      <c r="W183" s="25">
        <v>0</v>
      </c>
      <c r="X183" s="25">
        <v>22380</v>
      </c>
      <c r="Y183" s="25">
        <v>5130</v>
      </c>
      <c r="Z183" s="25">
        <v>0</v>
      </c>
      <c r="AA183" s="25"/>
      <c r="AB183" s="25"/>
      <c r="AC183" s="25">
        <v>9960</v>
      </c>
      <c r="AD183" s="25">
        <v>0</v>
      </c>
      <c r="AE183" s="25">
        <v>37470</v>
      </c>
      <c r="AF183" s="25">
        <v>0</v>
      </c>
      <c r="AG183" s="25"/>
      <c r="AH183" s="25">
        <v>0</v>
      </c>
      <c r="AI183" s="25">
        <v>0</v>
      </c>
      <c r="AJ183" s="25">
        <v>0</v>
      </c>
      <c r="AK183" s="25">
        <v>0</v>
      </c>
      <c r="AL183" s="25"/>
      <c r="AM183" s="25"/>
      <c r="AN183" s="25">
        <v>5475</v>
      </c>
      <c r="AO183" s="25">
        <v>0</v>
      </c>
      <c r="AP183" s="25">
        <v>5475</v>
      </c>
      <c r="AQ183" s="25">
        <v>0</v>
      </c>
      <c r="AR183" s="25"/>
      <c r="AS183" s="25">
        <v>0</v>
      </c>
      <c r="AT183" s="25">
        <v>0</v>
      </c>
      <c r="AU183" s="25">
        <v>0</v>
      </c>
      <c r="AV183" s="25">
        <v>0</v>
      </c>
      <c r="AW183" s="25"/>
      <c r="AX183" s="25"/>
      <c r="AY183" s="25">
        <v>0</v>
      </c>
      <c r="AZ183" s="25">
        <v>0</v>
      </c>
      <c r="BA183" s="25">
        <v>0</v>
      </c>
      <c r="BB183" s="25">
        <v>0</v>
      </c>
      <c r="BC183" s="25"/>
      <c r="BD183" s="25">
        <v>0</v>
      </c>
      <c r="BE183" s="25">
        <v>0</v>
      </c>
      <c r="BF183" s="25">
        <v>0</v>
      </c>
      <c r="BG183" s="25">
        <v>3100</v>
      </c>
      <c r="BH183" s="25"/>
      <c r="BI183" s="25"/>
      <c r="BJ183" s="25">
        <v>0</v>
      </c>
      <c r="BK183" s="25">
        <v>0</v>
      </c>
      <c r="BL183" s="25">
        <v>3100</v>
      </c>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v>0</v>
      </c>
      <c r="CJ183" s="25"/>
      <c r="CK183" s="25">
        <v>0</v>
      </c>
      <c r="CL183" s="25">
        <v>0</v>
      </c>
      <c r="CM183" s="25">
        <v>0</v>
      </c>
      <c r="CN183" s="25"/>
      <c r="CO183" s="25"/>
      <c r="CP183" s="25">
        <v>26267</v>
      </c>
      <c r="CQ183" s="25">
        <v>0</v>
      </c>
      <c r="CR183" s="25">
        <v>0</v>
      </c>
      <c r="CS183" s="25">
        <v>26267</v>
      </c>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v>0</v>
      </c>
      <c r="DQ183" s="25"/>
      <c r="DR183" s="25">
        <v>0</v>
      </c>
      <c r="DS183" s="25">
        <v>0</v>
      </c>
      <c r="DT183" s="25">
        <v>0</v>
      </c>
      <c r="DU183" s="25"/>
      <c r="DV183" s="25"/>
      <c r="DW183" s="25">
        <v>0</v>
      </c>
      <c r="DX183" s="25">
        <v>1000</v>
      </c>
      <c r="DY183" s="25">
        <v>0</v>
      </c>
      <c r="DZ183" s="25">
        <v>1000</v>
      </c>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v>0</v>
      </c>
      <c r="FF183" s="25"/>
      <c r="FG183" s="25">
        <v>0</v>
      </c>
      <c r="FH183" s="25">
        <v>0</v>
      </c>
      <c r="FI183" s="25">
        <v>0</v>
      </c>
      <c r="FJ183" s="25">
        <v>7296</v>
      </c>
      <c r="FK183" s="25"/>
      <c r="FL183" s="25"/>
      <c r="FM183" s="25">
        <v>3152</v>
      </c>
      <c r="FN183" s="25">
        <v>0</v>
      </c>
      <c r="FO183" s="25">
        <v>10448</v>
      </c>
      <c r="FP183" s="25">
        <v>42945</v>
      </c>
      <c r="FQ183" s="25">
        <v>30367</v>
      </c>
      <c r="FR183" s="25">
        <v>83760</v>
      </c>
      <c r="FS183" s="26"/>
      <c r="FT183" s="26" t="s">
        <v>1310</v>
      </c>
      <c r="FU183" s="26" t="s">
        <v>1344</v>
      </c>
      <c r="FV183" s="26"/>
      <c r="FW183" s="1" t="s">
        <v>1279</v>
      </c>
      <c r="FX183" s="26"/>
      <c r="FY183" s="26"/>
      <c r="GA183" s="25">
        <v>120</v>
      </c>
      <c r="GB183" s="25">
        <v>145</v>
      </c>
      <c r="GC183" s="25">
        <v>112</v>
      </c>
      <c r="GD183" s="25">
        <v>112</v>
      </c>
      <c r="GE183" s="25">
        <v>13093</v>
      </c>
      <c r="GF183" s="25">
        <v>3153</v>
      </c>
      <c r="GG183" s="25">
        <v>5861</v>
      </c>
      <c r="GH183" s="25">
        <v>66</v>
      </c>
      <c r="GI183" s="25">
        <v>0</v>
      </c>
      <c r="GJ183" s="25">
        <v>0</v>
      </c>
      <c r="GK183" s="25">
        <v>8</v>
      </c>
      <c r="GL183" s="25">
        <v>73</v>
      </c>
      <c r="GM183" s="25">
        <v>1361</v>
      </c>
      <c r="GN183" s="25"/>
      <c r="GO183" s="25"/>
      <c r="GP183" s="25">
        <v>1</v>
      </c>
      <c r="GQ183" s="25">
        <v>1</v>
      </c>
      <c r="GR183" s="27"/>
      <c r="GS183" s="27"/>
      <c r="GT183" s="28">
        <v>3</v>
      </c>
      <c r="GU183" s="28">
        <v>2.8</v>
      </c>
      <c r="GV183" s="25">
        <v>3.8</v>
      </c>
      <c r="GW183" s="25">
        <v>2</v>
      </c>
      <c r="GX183" s="25">
        <v>2736</v>
      </c>
      <c r="GY183" s="26" t="s">
        <v>1058</v>
      </c>
      <c r="GZ183" s="25">
        <v>1649</v>
      </c>
      <c r="HA183" s="25">
        <v>3573</v>
      </c>
      <c r="HB183" s="25"/>
      <c r="HC183" s="25">
        <v>516</v>
      </c>
      <c r="HD183" s="25"/>
      <c r="HE183" s="25"/>
      <c r="HF183" s="25">
        <v>5738</v>
      </c>
      <c r="HG183" s="25"/>
      <c r="HH183" s="25"/>
      <c r="HI183" s="25">
        <v>5</v>
      </c>
      <c r="HJ183" s="25">
        <v>5</v>
      </c>
      <c r="HK183" s="25">
        <v>0</v>
      </c>
      <c r="HL183" s="25">
        <v>0</v>
      </c>
      <c r="HM183" s="25"/>
      <c r="HN183" s="25"/>
      <c r="HO183" s="25"/>
      <c r="HP183" s="25"/>
      <c r="HQ183" s="25"/>
      <c r="HR183" s="25"/>
      <c r="HS183" s="25"/>
      <c r="HT183" s="25"/>
      <c r="HU183" s="25"/>
      <c r="HV183" s="25"/>
      <c r="HW183" s="25"/>
      <c r="HX183" s="25"/>
      <c r="HY183" s="25"/>
      <c r="HZ183" s="25">
        <v>74</v>
      </c>
      <c r="IA183" s="25">
        <v>859</v>
      </c>
      <c r="IB183" s="25">
        <v>0</v>
      </c>
      <c r="IC183" s="25">
        <v>0</v>
      </c>
      <c r="ID183" s="25">
        <v>0</v>
      </c>
      <c r="IE183" s="25">
        <v>60</v>
      </c>
      <c r="IF183" s="25">
        <v>45</v>
      </c>
      <c r="IG183" s="25">
        <v>0</v>
      </c>
      <c r="IH183" s="25">
        <v>0</v>
      </c>
      <c r="II183" s="25">
        <v>0</v>
      </c>
      <c r="IJ183" s="25">
        <v>0</v>
      </c>
      <c r="IK183" s="25">
        <v>0</v>
      </c>
      <c r="IL183" s="25"/>
      <c r="IM183" s="25"/>
      <c r="IN183" s="25"/>
      <c r="IO183" s="25"/>
      <c r="IP183" s="25"/>
      <c r="IQ183" s="25">
        <v>52021</v>
      </c>
      <c r="IR183" s="25">
        <v>187</v>
      </c>
      <c r="IS183" s="36">
        <f t="shared" si="206"/>
        <v>0.44734957020057309</v>
      </c>
      <c r="IT183" s="36">
        <f t="shared" si="207"/>
        <v>6.5365329512893977E-2</v>
      </c>
      <c r="IU183" s="36">
        <f t="shared" si="208"/>
        <v>0</v>
      </c>
      <c r="IV183" s="36">
        <f t="shared" si="209"/>
        <v>3.7010506208213945E-2</v>
      </c>
      <c r="IW183" s="36">
        <f t="shared" si="210"/>
        <v>0.31359837631327603</v>
      </c>
      <c r="IX183" s="36">
        <f t="shared" si="211"/>
        <v>1.1938872970391595E-2</v>
      </c>
      <c r="IY183" s="36"/>
      <c r="IZ183" s="36">
        <f t="shared" si="212"/>
        <v>0.12473734479465139</v>
      </c>
      <c r="JA183" s="36">
        <f t="shared" si="212"/>
        <v>0.51271489971346706</v>
      </c>
      <c r="JB183" s="36">
        <f t="shared" si="212"/>
        <v>0.36254775549188156</v>
      </c>
      <c r="JN183" s="43">
        <f t="shared" si="151"/>
        <v>437.30897243107768</v>
      </c>
      <c r="JO183" s="1" t="str">
        <f t="shared" si="152"/>
        <v>Small</v>
      </c>
    </row>
    <row r="184" spans="1:275" x14ac:dyDescent="0.2">
      <c r="A184" s="14" t="s">
        <v>737</v>
      </c>
      <c r="B184" s="14" t="s">
        <v>737</v>
      </c>
      <c r="C184" s="76" t="s">
        <v>1425</v>
      </c>
      <c r="D184" s="24" t="s">
        <v>655</v>
      </c>
      <c r="E184">
        <v>4</v>
      </c>
      <c r="F184" s="46">
        <v>0.71095484826054778</v>
      </c>
      <c r="G184" s="46">
        <v>0.46558105107327907</v>
      </c>
      <c r="H184" s="46">
        <v>0.15</v>
      </c>
      <c r="I184">
        <v>77.8</v>
      </c>
      <c r="J184">
        <v>86.5</v>
      </c>
      <c r="K184" s="14">
        <v>20080</v>
      </c>
      <c r="L184" s="14" t="s">
        <v>604</v>
      </c>
      <c r="M184" s="35">
        <v>1801.6807619047618</v>
      </c>
      <c r="N184" s="15">
        <v>1900</v>
      </c>
      <c r="O184" s="15">
        <v>1</v>
      </c>
      <c r="P184" s="15">
        <v>5</v>
      </c>
      <c r="Q184" s="15">
        <v>25</v>
      </c>
      <c r="R184" s="15">
        <v>0</v>
      </c>
      <c r="S184" s="15">
        <v>12</v>
      </c>
      <c r="T184" s="32" t="s">
        <v>974</v>
      </c>
      <c r="U184" s="15">
        <v>0</v>
      </c>
      <c r="V184" s="15"/>
      <c r="W184" s="15">
        <v>0</v>
      </c>
      <c r="X184" s="15">
        <v>22110</v>
      </c>
      <c r="Y184" s="15">
        <v>5130</v>
      </c>
      <c r="Z184" s="15">
        <v>0</v>
      </c>
      <c r="AA184" s="15"/>
      <c r="AB184" s="15"/>
      <c r="AC184" s="15">
        <v>9960</v>
      </c>
      <c r="AD184" s="15">
        <v>0</v>
      </c>
      <c r="AE184" s="15">
        <v>37200</v>
      </c>
      <c r="AF184" s="15">
        <v>0</v>
      </c>
      <c r="AG184" s="15"/>
      <c r="AH184" s="15">
        <v>0</v>
      </c>
      <c r="AI184" s="15">
        <v>0</v>
      </c>
      <c r="AJ184" s="15">
        <v>0</v>
      </c>
      <c r="AK184" s="15">
        <v>3820</v>
      </c>
      <c r="AL184" s="15"/>
      <c r="AM184" s="15"/>
      <c r="AN184" s="15">
        <v>0</v>
      </c>
      <c r="AO184" s="15">
        <v>0</v>
      </c>
      <c r="AP184" s="15">
        <v>3820</v>
      </c>
      <c r="AQ184" s="15">
        <v>0</v>
      </c>
      <c r="AR184" s="15"/>
      <c r="AS184" s="15">
        <v>0</v>
      </c>
      <c r="AT184" s="15">
        <v>0</v>
      </c>
      <c r="AU184" s="15">
        <v>0</v>
      </c>
      <c r="AV184" s="15">
        <v>0</v>
      </c>
      <c r="AW184" s="15"/>
      <c r="AX184" s="15"/>
      <c r="AY184" s="15">
        <v>5850</v>
      </c>
      <c r="AZ184" s="15">
        <v>0</v>
      </c>
      <c r="BA184" s="15">
        <v>5850</v>
      </c>
      <c r="BB184" s="15">
        <v>0</v>
      </c>
      <c r="BC184" s="15"/>
      <c r="BD184" s="15">
        <v>0</v>
      </c>
      <c r="BE184" s="15">
        <v>0</v>
      </c>
      <c r="BF184" s="15">
        <v>0</v>
      </c>
      <c r="BG184" s="15">
        <v>0</v>
      </c>
      <c r="BH184" s="15"/>
      <c r="BI184" s="15"/>
      <c r="BJ184" s="15">
        <v>0</v>
      </c>
      <c r="BK184" s="15">
        <v>0</v>
      </c>
      <c r="BL184" s="15">
        <v>0</v>
      </c>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v>0</v>
      </c>
      <c r="CJ184" s="15"/>
      <c r="CK184" s="15">
        <v>0</v>
      </c>
      <c r="CL184" s="15">
        <v>0</v>
      </c>
      <c r="CM184" s="15">
        <v>0</v>
      </c>
      <c r="CN184" s="15"/>
      <c r="CO184" s="15"/>
      <c r="CP184" s="15">
        <v>26013</v>
      </c>
      <c r="CQ184" s="15">
        <v>0</v>
      </c>
      <c r="CR184" s="15">
        <v>0</v>
      </c>
      <c r="CS184" s="15">
        <v>26013</v>
      </c>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v>0</v>
      </c>
      <c r="DQ184" s="15"/>
      <c r="DR184" s="15">
        <v>0</v>
      </c>
      <c r="DS184" s="15">
        <v>0</v>
      </c>
      <c r="DT184" s="15">
        <v>0</v>
      </c>
      <c r="DU184" s="15"/>
      <c r="DV184" s="15"/>
      <c r="DW184" s="15">
        <v>0</v>
      </c>
      <c r="DX184" s="15">
        <v>1000</v>
      </c>
      <c r="DY184" s="15">
        <v>0</v>
      </c>
      <c r="DZ184" s="15">
        <v>1000</v>
      </c>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v>0</v>
      </c>
      <c r="FF184" s="15"/>
      <c r="FG184" s="15">
        <v>0</v>
      </c>
      <c r="FH184" s="15">
        <v>0</v>
      </c>
      <c r="FI184" s="15">
        <v>0</v>
      </c>
      <c r="FJ184" s="15">
        <v>5200</v>
      </c>
      <c r="FK184" s="15"/>
      <c r="FL184" s="15"/>
      <c r="FM184" s="15">
        <v>2752</v>
      </c>
      <c r="FN184" s="15">
        <v>0</v>
      </c>
      <c r="FO184" s="15">
        <v>7952</v>
      </c>
      <c r="FP184" s="15">
        <v>43050</v>
      </c>
      <c r="FQ184" s="15">
        <v>30833</v>
      </c>
      <c r="FR184" s="15">
        <v>81835</v>
      </c>
      <c r="FS184" s="14" t="s">
        <v>1298</v>
      </c>
      <c r="FT184" s="14"/>
      <c r="FU184" s="14" t="s">
        <v>1281</v>
      </c>
      <c r="FV184" s="14"/>
      <c r="FW184" s="1" t="s">
        <v>1279</v>
      </c>
      <c r="FX184" s="26"/>
      <c r="GA184" s="15">
        <v>375</v>
      </c>
      <c r="GB184" s="15">
        <v>614</v>
      </c>
      <c r="GC184" s="15">
        <v>192</v>
      </c>
      <c r="GD184" s="15">
        <v>192</v>
      </c>
      <c r="GE184" s="15">
        <v>11611</v>
      </c>
      <c r="GF184" s="15">
        <v>2973</v>
      </c>
      <c r="GG184" s="15">
        <v>7953</v>
      </c>
      <c r="GH184" s="15">
        <v>66</v>
      </c>
      <c r="GI184" s="15"/>
      <c r="GJ184" s="15">
        <v>0</v>
      </c>
      <c r="GK184" s="15">
        <v>31</v>
      </c>
      <c r="GL184" s="15">
        <v>95</v>
      </c>
      <c r="GM184" s="15">
        <v>631</v>
      </c>
      <c r="GN184" s="15"/>
      <c r="GO184" s="15"/>
      <c r="GP184" s="21">
        <v>1</v>
      </c>
      <c r="GQ184" s="21">
        <v>1</v>
      </c>
      <c r="GR184" s="22"/>
      <c r="GS184" s="22"/>
      <c r="GT184" s="23">
        <v>3</v>
      </c>
      <c r="GU184" s="23">
        <v>2.8</v>
      </c>
      <c r="GV184" s="21">
        <v>3.8</v>
      </c>
      <c r="GW184" s="21">
        <v>2</v>
      </c>
      <c r="GX184" s="15">
        <v>1155</v>
      </c>
      <c r="GY184" s="14" t="s">
        <v>1172</v>
      </c>
      <c r="GZ184" s="15">
        <v>3854</v>
      </c>
      <c r="HA184" s="15">
        <v>3729</v>
      </c>
      <c r="HB184" s="15">
        <v>0</v>
      </c>
      <c r="HC184" s="15">
        <v>556</v>
      </c>
      <c r="HD184" s="15"/>
      <c r="HE184" s="15">
        <v>0</v>
      </c>
      <c r="HF184" s="15">
        <v>8139</v>
      </c>
      <c r="HG184" s="15"/>
      <c r="HH184" s="15"/>
      <c r="HI184" s="15">
        <v>14</v>
      </c>
      <c r="HJ184" s="15">
        <v>14</v>
      </c>
      <c r="HK184" s="15">
        <v>0</v>
      </c>
      <c r="HL184" s="15">
        <v>0</v>
      </c>
      <c r="HM184" s="15"/>
      <c r="HN184" s="15"/>
      <c r="HO184" s="15"/>
      <c r="HP184" s="15"/>
      <c r="HQ184" s="15"/>
      <c r="HR184" s="15"/>
      <c r="HS184" s="15"/>
      <c r="HT184" s="15"/>
      <c r="HU184" s="15"/>
      <c r="HV184" s="15"/>
      <c r="HW184" s="15"/>
      <c r="HX184" s="15"/>
      <c r="HY184" s="15"/>
      <c r="HZ184" s="15">
        <v>75</v>
      </c>
      <c r="IA184" s="15">
        <v>482</v>
      </c>
      <c r="IB184" s="14">
        <v>0</v>
      </c>
      <c r="IC184" s="14">
        <v>0</v>
      </c>
      <c r="ID184" s="15">
        <v>0</v>
      </c>
      <c r="IE184" s="14">
        <v>60</v>
      </c>
      <c r="IF184" s="14">
        <v>45</v>
      </c>
      <c r="IG184" s="14">
        <v>40</v>
      </c>
      <c r="IH184" s="14">
        <v>0</v>
      </c>
      <c r="II184" s="14">
        <v>0</v>
      </c>
      <c r="IJ184" s="14">
        <v>0</v>
      </c>
      <c r="IK184" s="14">
        <v>0</v>
      </c>
      <c r="IL184" s="14"/>
      <c r="IM184" s="14"/>
      <c r="IN184" s="14"/>
      <c r="IO184" s="14"/>
      <c r="IP184" s="14"/>
      <c r="IQ184" s="15">
        <v>53216</v>
      </c>
      <c r="IR184" s="15">
        <v>20</v>
      </c>
      <c r="IS184" s="36">
        <f t="shared" si="206"/>
        <v>0.45457322661452926</v>
      </c>
      <c r="IT184" s="36">
        <f t="shared" si="207"/>
        <v>4.667929370073929E-2</v>
      </c>
      <c r="IU184" s="36">
        <f t="shared" si="208"/>
        <v>7.1485305798252588E-2</v>
      </c>
      <c r="IV184" s="36">
        <f t="shared" si="209"/>
        <v>0</v>
      </c>
      <c r="IW184" s="36">
        <f t="shared" si="210"/>
        <v>0.31787132644956312</v>
      </c>
      <c r="IX184" s="36">
        <f t="shared" si="211"/>
        <v>1.2219710392863689E-2</v>
      </c>
      <c r="IY184" s="36"/>
      <c r="IZ184" s="36">
        <f t="shared" si="212"/>
        <v>9.7171137044052058E-2</v>
      </c>
      <c r="JA184" s="36">
        <f t="shared" si="212"/>
        <v>0.52605853241278178</v>
      </c>
      <c r="JB184" s="36">
        <f t="shared" si="212"/>
        <v>0.37677033054316611</v>
      </c>
      <c r="JN184" s="43">
        <f t="shared" si="151"/>
        <v>474.12651629072678</v>
      </c>
      <c r="JO184" s="1" t="str">
        <f t="shared" si="152"/>
        <v>Small</v>
      </c>
    </row>
    <row r="185" spans="1:275" x14ac:dyDescent="0.2">
      <c r="A185" s="14" t="s">
        <v>737</v>
      </c>
      <c r="B185" s="14" t="s">
        <v>737</v>
      </c>
      <c r="C185" s="76" t="s">
        <v>1425</v>
      </c>
      <c r="D185" s="24" t="s">
        <v>655</v>
      </c>
      <c r="E185">
        <v>4</v>
      </c>
      <c r="F185" s="46">
        <v>0.71095484826054778</v>
      </c>
      <c r="G185" s="46">
        <v>0.46558105107327907</v>
      </c>
      <c r="H185" s="46">
        <v>0.15</v>
      </c>
      <c r="I185">
        <v>77.8</v>
      </c>
      <c r="J185">
        <v>86.5</v>
      </c>
      <c r="K185" s="14">
        <v>20090</v>
      </c>
      <c r="L185" s="14" t="s">
        <v>605</v>
      </c>
      <c r="M185" s="35">
        <v>2018.7173333333349</v>
      </c>
      <c r="N185" s="15">
        <v>1900</v>
      </c>
      <c r="O185" s="15">
        <v>1</v>
      </c>
      <c r="P185" s="15">
        <v>5</v>
      </c>
      <c r="Q185" s="15">
        <v>25</v>
      </c>
      <c r="R185" s="15">
        <v>0</v>
      </c>
      <c r="S185" s="15">
        <v>12</v>
      </c>
      <c r="T185" s="32" t="s">
        <v>974</v>
      </c>
      <c r="U185" s="15">
        <v>0</v>
      </c>
      <c r="V185" s="15"/>
      <c r="W185" s="15">
        <v>0</v>
      </c>
      <c r="X185" s="15">
        <v>15000</v>
      </c>
      <c r="Y185" s="15">
        <v>0</v>
      </c>
      <c r="Z185" s="15">
        <v>0</v>
      </c>
      <c r="AA185" s="15"/>
      <c r="AB185" s="15"/>
      <c r="AC185" s="15">
        <v>5000</v>
      </c>
      <c r="AD185" s="15">
        <v>0</v>
      </c>
      <c r="AE185" s="15">
        <v>20000</v>
      </c>
      <c r="AF185" s="15">
        <v>0</v>
      </c>
      <c r="AG185" s="15"/>
      <c r="AH185" s="15">
        <v>0</v>
      </c>
      <c r="AI185" s="15">
        <v>0</v>
      </c>
      <c r="AJ185" s="15">
        <v>0</v>
      </c>
      <c r="AK185" s="15">
        <v>21012</v>
      </c>
      <c r="AL185" s="15"/>
      <c r="AM185" s="15"/>
      <c r="AN185" s="15">
        <v>0</v>
      </c>
      <c r="AO185" s="15">
        <v>0</v>
      </c>
      <c r="AP185" s="15">
        <v>21012</v>
      </c>
      <c r="AQ185" s="15">
        <v>0</v>
      </c>
      <c r="AR185" s="15"/>
      <c r="AS185" s="15">
        <v>0</v>
      </c>
      <c r="AT185" s="15">
        <v>0</v>
      </c>
      <c r="AU185" s="15">
        <v>0</v>
      </c>
      <c r="AV185" s="15">
        <v>0</v>
      </c>
      <c r="AW185" s="15"/>
      <c r="AX185" s="15"/>
      <c r="AY185" s="15">
        <v>6000</v>
      </c>
      <c r="AZ185" s="15">
        <v>0</v>
      </c>
      <c r="BA185" s="15">
        <v>6000</v>
      </c>
      <c r="BB185" s="15">
        <v>0</v>
      </c>
      <c r="BC185" s="15"/>
      <c r="BD185" s="15">
        <v>0</v>
      </c>
      <c r="BE185" s="15">
        <v>0</v>
      </c>
      <c r="BF185" s="15">
        <v>0</v>
      </c>
      <c r="BG185" s="15">
        <v>0</v>
      </c>
      <c r="BH185" s="15"/>
      <c r="BI185" s="15"/>
      <c r="BJ185" s="15">
        <v>0</v>
      </c>
      <c r="BK185" s="15">
        <v>0</v>
      </c>
      <c r="BL185" s="15">
        <v>0</v>
      </c>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v>0</v>
      </c>
      <c r="CJ185" s="15"/>
      <c r="CK185" s="15">
        <v>0</v>
      </c>
      <c r="CL185" s="15">
        <v>0</v>
      </c>
      <c r="CM185" s="15">
        <v>0</v>
      </c>
      <c r="CN185" s="15"/>
      <c r="CO185" s="15"/>
      <c r="CP185" s="15">
        <v>27418</v>
      </c>
      <c r="CQ185" s="15">
        <v>0</v>
      </c>
      <c r="CR185" s="15">
        <v>0</v>
      </c>
      <c r="CS185" s="15">
        <v>27418</v>
      </c>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v>0</v>
      </c>
      <c r="DQ185" s="15"/>
      <c r="DR185" s="15">
        <v>0</v>
      </c>
      <c r="DS185" s="15">
        <v>3000</v>
      </c>
      <c r="DT185" s="15">
        <v>0</v>
      </c>
      <c r="DU185" s="15"/>
      <c r="DV185" s="15"/>
      <c r="DW185" s="15">
        <v>0</v>
      </c>
      <c r="DX185" s="15">
        <v>1000</v>
      </c>
      <c r="DY185" s="15">
        <v>0</v>
      </c>
      <c r="DZ185" s="15">
        <v>4000</v>
      </c>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v>0</v>
      </c>
      <c r="FF185" s="15"/>
      <c r="FG185" s="15">
        <v>0</v>
      </c>
      <c r="FH185" s="15">
        <v>0</v>
      </c>
      <c r="FI185" s="15">
        <v>0</v>
      </c>
      <c r="FJ185" s="15">
        <v>5288</v>
      </c>
      <c r="FK185" s="15"/>
      <c r="FL185" s="15"/>
      <c r="FM185" s="15">
        <v>2000</v>
      </c>
      <c r="FN185" s="15">
        <v>0</v>
      </c>
      <c r="FO185" s="15">
        <v>7288</v>
      </c>
      <c r="FP185" s="15">
        <v>26000</v>
      </c>
      <c r="FQ185" s="15">
        <v>52430</v>
      </c>
      <c r="FR185" s="15">
        <v>85718</v>
      </c>
      <c r="FS185" s="14" t="s">
        <v>1298</v>
      </c>
      <c r="FT185" s="14"/>
      <c r="FU185" s="14" t="s">
        <v>1281</v>
      </c>
      <c r="FV185" s="14"/>
      <c r="FW185" s="1" t="s">
        <v>1279</v>
      </c>
      <c r="FX185" s="14"/>
      <c r="GA185" s="15">
        <v>159</v>
      </c>
      <c r="GB185" s="15">
        <v>596</v>
      </c>
      <c r="GC185" s="15">
        <v>44</v>
      </c>
      <c r="GD185" s="15">
        <v>44</v>
      </c>
      <c r="GE185" s="15">
        <v>11790</v>
      </c>
      <c r="GF185" s="15">
        <v>4921</v>
      </c>
      <c r="GG185" s="15">
        <v>12877</v>
      </c>
      <c r="GH185" s="15">
        <v>66</v>
      </c>
      <c r="GI185" s="15"/>
      <c r="GJ185" s="15">
        <v>0</v>
      </c>
      <c r="GK185" s="15">
        <v>39</v>
      </c>
      <c r="GL185" s="15">
        <v>57</v>
      </c>
      <c r="GM185" s="15">
        <v>695</v>
      </c>
      <c r="GN185" s="15"/>
      <c r="GO185" s="15"/>
      <c r="GP185" s="16">
        <v>1</v>
      </c>
      <c r="GQ185" s="16">
        <v>1</v>
      </c>
      <c r="GR185" s="17"/>
      <c r="GS185" s="17"/>
      <c r="GT185" s="18">
        <v>3</v>
      </c>
      <c r="GU185" s="18">
        <v>2.8</v>
      </c>
      <c r="GV185" s="16">
        <v>3.8</v>
      </c>
      <c r="GW185" s="16">
        <v>2</v>
      </c>
      <c r="GX185" s="15">
        <v>900</v>
      </c>
      <c r="GY185" s="14" t="s">
        <v>1172</v>
      </c>
      <c r="GZ185" s="15">
        <v>1537</v>
      </c>
      <c r="HA185" s="15">
        <v>4396</v>
      </c>
      <c r="HB185" s="15">
        <v>0</v>
      </c>
      <c r="HC185" s="15">
        <v>466</v>
      </c>
      <c r="HD185" s="15"/>
      <c r="HE185" s="15">
        <v>0</v>
      </c>
      <c r="HF185" s="15">
        <v>6399</v>
      </c>
      <c r="HG185" s="15"/>
      <c r="HH185" s="15"/>
      <c r="HI185" s="15">
        <v>10</v>
      </c>
      <c r="HJ185" s="15">
        <v>10</v>
      </c>
      <c r="HK185" s="15">
        <v>0</v>
      </c>
      <c r="HL185" s="15">
        <v>0</v>
      </c>
      <c r="HM185" s="15"/>
      <c r="HN185" s="15"/>
      <c r="HO185" s="15"/>
      <c r="HP185" s="15"/>
      <c r="HQ185" s="15"/>
      <c r="HR185" s="15"/>
      <c r="HS185" s="15"/>
      <c r="HT185" s="15"/>
      <c r="HU185" s="15"/>
      <c r="HV185" s="15"/>
      <c r="HW185" s="15"/>
      <c r="HX185" s="15"/>
      <c r="HY185" s="15"/>
      <c r="HZ185" s="15">
        <v>79</v>
      </c>
      <c r="IA185" s="15">
        <v>645</v>
      </c>
      <c r="IB185" s="15">
        <v>0</v>
      </c>
      <c r="IC185" s="15">
        <v>0</v>
      </c>
      <c r="ID185" s="15">
        <v>0</v>
      </c>
      <c r="IE185" s="14">
        <v>60</v>
      </c>
      <c r="IF185" s="14">
        <v>45</v>
      </c>
      <c r="IG185" s="14">
        <v>40</v>
      </c>
      <c r="IH185" s="14">
        <v>0</v>
      </c>
      <c r="II185" s="14">
        <v>0</v>
      </c>
      <c r="IJ185" s="14">
        <v>0</v>
      </c>
      <c r="IK185" s="14">
        <v>0</v>
      </c>
      <c r="IL185" s="14"/>
      <c r="IM185" s="14"/>
      <c r="IN185" s="14"/>
      <c r="IO185" s="14"/>
      <c r="IP185" s="14"/>
      <c r="IQ185" s="20">
        <v>51393</v>
      </c>
      <c r="IR185" s="20">
        <v>15</v>
      </c>
      <c r="IS185" s="36">
        <f t="shared" si="206"/>
        <v>0.23332322266035138</v>
      </c>
      <c r="IT185" s="36">
        <f t="shared" si="207"/>
        <v>0.24512937772696516</v>
      </c>
      <c r="IU185" s="36">
        <f t="shared" si="208"/>
        <v>6.9996966798105409E-2</v>
      </c>
      <c r="IV185" s="36">
        <f t="shared" si="209"/>
        <v>0</v>
      </c>
      <c r="IW185" s="36">
        <f t="shared" si="210"/>
        <v>0.31986280594507571</v>
      </c>
      <c r="IX185" s="36">
        <f t="shared" si="211"/>
        <v>4.6664644532070275E-2</v>
      </c>
      <c r="IY185" s="36"/>
      <c r="IZ185" s="36">
        <f t="shared" si="212"/>
        <v>8.5022982337432051E-2</v>
      </c>
      <c r="JA185" s="36">
        <f t="shared" si="212"/>
        <v>0.30332018945845679</v>
      </c>
      <c r="JB185" s="36">
        <f t="shared" si="212"/>
        <v>0.61165682820411116</v>
      </c>
      <c r="JN185" s="43">
        <f t="shared" si="151"/>
        <v>531.24140350877235</v>
      </c>
      <c r="JO185" s="1" t="str">
        <f t="shared" si="152"/>
        <v>Small</v>
      </c>
    </row>
    <row r="186" spans="1:275" x14ac:dyDescent="0.2">
      <c r="A186" s="14" t="s">
        <v>737</v>
      </c>
      <c r="B186" s="14" t="s">
        <v>737</v>
      </c>
      <c r="C186" s="76" t="s">
        <v>1425</v>
      </c>
      <c r="D186" s="24" t="s">
        <v>655</v>
      </c>
      <c r="E186">
        <v>4</v>
      </c>
      <c r="F186" s="46">
        <v>0.71095484826054778</v>
      </c>
      <c r="G186" s="46">
        <v>0.46558105107327907</v>
      </c>
      <c r="H186" s="46">
        <v>0.15</v>
      </c>
      <c r="I186">
        <v>77.8</v>
      </c>
      <c r="J186">
        <v>86.5</v>
      </c>
      <c r="K186" s="14">
        <v>20100</v>
      </c>
      <c r="L186" s="14" t="s">
        <v>606</v>
      </c>
      <c r="M186" s="35">
        <v>1641.8158095238089</v>
      </c>
      <c r="N186" s="15">
        <v>1900</v>
      </c>
      <c r="O186" s="15">
        <v>1</v>
      </c>
      <c r="P186" s="15">
        <v>5</v>
      </c>
      <c r="Q186" s="15">
        <v>25</v>
      </c>
      <c r="R186" s="15">
        <v>0</v>
      </c>
      <c r="S186" s="15">
        <v>12</v>
      </c>
      <c r="T186" s="32" t="s">
        <v>974</v>
      </c>
      <c r="U186" s="15">
        <v>0</v>
      </c>
      <c r="V186" s="15"/>
      <c r="W186" s="15">
        <v>0</v>
      </c>
      <c r="X186" s="15">
        <v>7500</v>
      </c>
      <c r="Y186" s="15">
        <v>0</v>
      </c>
      <c r="Z186" s="15">
        <v>0</v>
      </c>
      <c r="AA186" s="15"/>
      <c r="AB186" s="15"/>
      <c r="AC186" s="15">
        <v>2500</v>
      </c>
      <c r="AD186" s="15">
        <v>0</v>
      </c>
      <c r="AE186" s="15">
        <v>10000</v>
      </c>
      <c r="AF186" s="15">
        <v>0</v>
      </c>
      <c r="AG186" s="15"/>
      <c r="AH186" s="15">
        <v>0</v>
      </c>
      <c r="AI186" s="15">
        <v>0</v>
      </c>
      <c r="AJ186" s="15">
        <v>0</v>
      </c>
      <c r="AK186" s="15">
        <v>3785</v>
      </c>
      <c r="AL186" s="15"/>
      <c r="AM186" s="15"/>
      <c r="AN186" s="15">
        <v>0</v>
      </c>
      <c r="AO186" s="15">
        <v>0</v>
      </c>
      <c r="AP186" s="15">
        <v>3785</v>
      </c>
      <c r="AQ186" s="15">
        <v>0</v>
      </c>
      <c r="AR186" s="15"/>
      <c r="AS186" s="15">
        <v>0</v>
      </c>
      <c r="AT186" s="15">
        <v>0</v>
      </c>
      <c r="AU186" s="15">
        <v>0</v>
      </c>
      <c r="AV186" s="15">
        <v>0</v>
      </c>
      <c r="AW186" s="15"/>
      <c r="AX186" s="15"/>
      <c r="AY186" s="15">
        <v>6000</v>
      </c>
      <c r="AZ186" s="15">
        <v>0</v>
      </c>
      <c r="BA186" s="15">
        <v>6000</v>
      </c>
      <c r="BB186" s="15">
        <v>0</v>
      </c>
      <c r="BC186" s="15"/>
      <c r="BD186" s="15">
        <v>0</v>
      </c>
      <c r="BE186" s="15">
        <v>0</v>
      </c>
      <c r="BF186" s="15">
        <v>0</v>
      </c>
      <c r="BG186" s="15">
        <v>0</v>
      </c>
      <c r="BH186" s="15"/>
      <c r="BI186" s="15"/>
      <c r="BJ186" s="15">
        <v>0</v>
      </c>
      <c r="BK186" s="15">
        <v>0</v>
      </c>
      <c r="BL186" s="15">
        <v>0</v>
      </c>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v>0</v>
      </c>
      <c r="CJ186" s="15"/>
      <c r="CK186" s="15">
        <v>0</v>
      </c>
      <c r="CL186" s="15">
        <v>0</v>
      </c>
      <c r="CM186" s="15">
        <v>0</v>
      </c>
      <c r="CN186" s="15"/>
      <c r="CO186" s="15"/>
      <c r="CP186" s="15">
        <v>25010</v>
      </c>
      <c r="CQ186" s="15">
        <v>0</v>
      </c>
      <c r="CR186" s="15">
        <v>0</v>
      </c>
      <c r="CS186" s="15">
        <v>25010</v>
      </c>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v>0</v>
      </c>
      <c r="DQ186" s="15"/>
      <c r="DR186" s="15">
        <v>0</v>
      </c>
      <c r="DS186" s="15">
        <v>1500</v>
      </c>
      <c r="DT186" s="15">
        <v>0</v>
      </c>
      <c r="DU186" s="15"/>
      <c r="DV186" s="15"/>
      <c r="DW186" s="15">
        <v>0</v>
      </c>
      <c r="DX186" s="15">
        <v>500</v>
      </c>
      <c r="DY186" s="15">
        <v>0</v>
      </c>
      <c r="DZ186" s="15">
        <v>2000</v>
      </c>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v>0</v>
      </c>
      <c r="FF186" s="15"/>
      <c r="FG186" s="15">
        <v>0</v>
      </c>
      <c r="FH186" s="15">
        <v>0</v>
      </c>
      <c r="FI186" s="15">
        <v>0</v>
      </c>
      <c r="FJ186" s="15">
        <v>5500</v>
      </c>
      <c r="FK186" s="15"/>
      <c r="FL186" s="15"/>
      <c r="FM186" s="15">
        <v>1500</v>
      </c>
      <c r="FN186" s="15">
        <v>0</v>
      </c>
      <c r="FO186" s="15">
        <v>7000</v>
      </c>
      <c r="FP186" s="15">
        <v>16000</v>
      </c>
      <c r="FQ186" s="15">
        <v>30795</v>
      </c>
      <c r="FR186" s="15">
        <v>53795</v>
      </c>
      <c r="FS186" s="14" t="s">
        <v>1298</v>
      </c>
      <c r="FT186" s="14"/>
      <c r="FU186" s="14" t="s">
        <v>1281</v>
      </c>
      <c r="FV186" s="14"/>
      <c r="FW186" s="1" t="s">
        <v>1279</v>
      </c>
      <c r="FX186" s="14"/>
      <c r="GA186" s="15">
        <v>211</v>
      </c>
      <c r="GB186" s="15">
        <v>417</v>
      </c>
      <c r="GC186" s="15">
        <v>30</v>
      </c>
      <c r="GD186" s="15">
        <v>30</v>
      </c>
      <c r="GE186" s="15">
        <v>11833</v>
      </c>
      <c r="GF186" s="15">
        <v>1811</v>
      </c>
      <c r="GG186" s="15">
        <v>14688</v>
      </c>
      <c r="GH186" s="15">
        <v>66</v>
      </c>
      <c r="GI186" s="15">
        <v>0</v>
      </c>
      <c r="GJ186" s="15">
        <v>0</v>
      </c>
      <c r="GK186" s="15">
        <v>16</v>
      </c>
      <c r="GL186" s="15">
        <v>29</v>
      </c>
      <c r="GM186" s="15">
        <v>707</v>
      </c>
      <c r="GN186" s="15"/>
      <c r="GO186" s="15"/>
      <c r="GP186" s="16">
        <v>1</v>
      </c>
      <c r="GQ186" s="16">
        <v>1</v>
      </c>
      <c r="GR186" s="17"/>
      <c r="GS186" s="17"/>
      <c r="GT186" s="18">
        <v>4</v>
      </c>
      <c r="GU186" s="18">
        <v>2.8</v>
      </c>
      <c r="GV186" s="16">
        <v>3.8</v>
      </c>
      <c r="GW186" s="16">
        <v>2</v>
      </c>
      <c r="GX186" s="15">
        <v>3668</v>
      </c>
      <c r="GY186" s="14" t="s">
        <v>1172</v>
      </c>
      <c r="GZ186" s="15">
        <v>1333</v>
      </c>
      <c r="HA186" s="15">
        <v>4983</v>
      </c>
      <c r="HB186" s="15">
        <v>0</v>
      </c>
      <c r="HC186" s="15">
        <v>383</v>
      </c>
      <c r="HD186" s="15"/>
      <c r="HE186" s="15"/>
      <c r="HF186" s="15">
        <v>6699</v>
      </c>
      <c r="HG186" s="15"/>
      <c r="HH186" s="15"/>
      <c r="HI186" s="15">
        <v>1</v>
      </c>
      <c r="HJ186" s="15">
        <v>1</v>
      </c>
      <c r="HK186" s="15">
        <v>0</v>
      </c>
      <c r="HL186" s="15">
        <v>0</v>
      </c>
      <c r="HM186" s="15"/>
      <c r="HN186" s="15"/>
      <c r="HO186" s="15"/>
      <c r="HP186" s="15"/>
      <c r="HQ186" s="15"/>
      <c r="HR186" s="15"/>
      <c r="HS186" s="15"/>
      <c r="HT186" s="15"/>
      <c r="HU186" s="15"/>
      <c r="HV186" s="15"/>
      <c r="HW186" s="15"/>
      <c r="HX186" s="15"/>
      <c r="HY186" s="15"/>
      <c r="HZ186" s="15">
        <v>92</v>
      </c>
      <c r="IA186" s="15">
        <v>827</v>
      </c>
      <c r="IB186" s="15">
        <v>0</v>
      </c>
      <c r="IC186" s="15">
        <v>0</v>
      </c>
      <c r="ID186" s="15">
        <v>0</v>
      </c>
      <c r="IE186" s="14">
        <v>60</v>
      </c>
      <c r="IF186" s="14">
        <v>45</v>
      </c>
      <c r="IG186" s="14">
        <v>40</v>
      </c>
      <c r="IH186" s="14">
        <v>0</v>
      </c>
      <c r="II186" s="14">
        <v>0</v>
      </c>
      <c r="IJ186" s="14">
        <v>0</v>
      </c>
      <c r="IK186" s="14">
        <v>0</v>
      </c>
      <c r="IL186" s="14"/>
      <c r="IM186" s="14"/>
      <c r="IN186" s="14"/>
      <c r="IO186" s="14"/>
      <c r="IP186" s="14"/>
      <c r="IQ186" s="15">
        <v>49850</v>
      </c>
      <c r="IR186" s="15">
        <v>4</v>
      </c>
      <c r="IS186" s="36">
        <f t="shared" si="206"/>
        <v>0.18589088205223533</v>
      </c>
      <c r="IT186" s="36">
        <f t="shared" si="207"/>
        <v>7.0359698856771069E-2</v>
      </c>
      <c r="IU186" s="36">
        <f t="shared" si="208"/>
        <v>0.1115345292313412</v>
      </c>
      <c r="IV186" s="36">
        <f t="shared" si="209"/>
        <v>0</v>
      </c>
      <c r="IW186" s="36">
        <f t="shared" si="210"/>
        <v>0.46491309601264058</v>
      </c>
      <c r="IX186" s="36">
        <f t="shared" si="211"/>
        <v>3.7178176410447066E-2</v>
      </c>
      <c r="IY186" s="36"/>
      <c r="IZ186" s="36">
        <f t="shared" si="212"/>
        <v>0.13012361743656473</v>
      </c>
      <c r="JA186" s="36">
        <f t="shared" si="212"/>
        <v>0.29742541128357652</v>
      </c>
      <c r="JB186" s="36">
        <f t="shared" si="212"/>
        <v>0.57245097127985878</v>
      </c>
      <c r="JN186" s="43">
        <f t="shared" si="151"/>
        <v>432.05679197994971</v>
      </c>
      <c r="JO186" s="1" t="str">
        <f t="shared" si="152"/>
        <v>Small</v>
      </c>
    </row>
    <row r="187" spans="1:275" x14ac:dyDescent="0.2">
      <c r="A187" s="1" t="s">
        <v>737</v>
      </c>
      <c r="B187" s="1" t="s">
        <v>737</v>
      </c>
      <c r="C187" s="76" t="s">
        <v>1425</v>
      </c>
      <c r="D187" s="24" t="s">
        <v>655</v>
      </c>
      <c r="E187">
        <v>4</v>
      </c>
      <c r="F187" s="46">
        <v>0.71095484826054778</v>
      </c>
      <c r="G187" s="46">
        <v>0.46558105107327907</v>
      </c>
      <c r="H187" s="46">
        <v>0.15</v>
      </c>
      <c r="I187">
        <v>77.8</v>
      </c>
      <c r="J187">
        <v>86.5</v>
      </c>
      <c r="K187" s="1">
        <v>20110</v>
      </c>
      <c r="L187" s="1" t="s">
        <v>607</v>
      </c>
      <c r="M187" s="3">
        <v>1675.564571428572</v>
      </c>
      <c r="N187" s="1">
        <v>1900</v>
      </c>
      <c r="O187" s="1">
        <v>1</v>
      </c>
      <c r="P187" s="1">
        <v>5</v>
      </c>
      <c r="Q187" s="1">
        <v>44</v>
      </c>
      <c r="R187" s="1">
        <v>0</v>
      </c>
      <c r="S187" s="1">
        <v>12</v>
      </c>
      <c r="T187" s="33">
        <v>50</v>
      </c>
      <c r="AC187" s="1">
        <v>6500</v>
      </c>
      <c r="AF187" s="1">
        <v>3420</v>
      </c>
      <c r="AY187" s="1">
        <v>4450</v>
      </c>
      <c r="CI187" s="1">
        <v>26656</v>
      </c>
      <c r="DX187" s="1">
        <v>500</v>
      </c>
      <c r="FP187" s="15">
        <f>AE187+BA187</f>
        <v>0</v>
      </c>
      <c r="FQ187" s="15">
        <f>AP187+BL187+CS187+DZ187+FD187</f>
        <v>0</v>
      </c>
      <c r="FR187" s="15">
        <f>AE187+AP187+BA187+BL187+CS187+DZ187+FD187+FO187</f>
        <v>0</v>
      </c>
      <c r="FS187" s="1" t="s">
        <v>1298</v>
      </c>
      <c r="FU187" s="1" t="s">
        <v>1281</v>
      </c>
      <c r="FW187" s="1" t="s">
        <v>1279</v>
      </c>
      <c r="FX187" s="14"/>
      <c r="GA187" s="1">
        <v>187</v>
      </c>
      <c r="GB187" s="1">
        <v>187</v>
      </c>
      <c r="GC187" s="1">
        <v>37</v>
      </c>
      <c r="GD187" s="1">
        <v>37</v>
      </c>
      <c r="GE187" s="1">
        <v>11987</v>
      </c>
      <c r="GF187" s="1">
        <v>2425</v>
      </c>
      <c r="GG187" s="1">
        <v>17113</v>
      </c>
      <c r="GH187" s="1">
        <v>69</v>
      </c>
      <c r="GI187" s="1">
        <v>0</v>
      </c>
      <c r="GJ187" s="1">
        <v>0</v>
      </c>
      <c r="GK187" s="1">
        <v>13</v>
      </c>
      <c r="GL187" s="1">
        <v>13</v>
      </c>
      <c r="GM187" s="1">
        <v>720</v>
      </c>
      <c r="GP187" s="1">
        <v>1</v>
      </c>
      <c r="GQ187" s="1">
        <v>1</v>
      </c>
      <c r="GR187" s="5"/>
      <c r="GS187" s="5"/>
      <c r="GT187" s="4">
        <v>4</v>
      </c>
      <c r="GU187" s="4">
        <v>2.8</v>
      </c>
      <c r="GV187" s="1">
        <f>GQ187+GU187</f>
        <v>3.8</v>
      </c>
      <c r="GW187" s="1">
        <v>2</v>
      </c>
      <c r="GX187" s="1">
        <v>1472</v>
      </c>
      <c r="GY187" s="10" t="s">
        <v>1172</v>
      </c>
      <c r="GZ187" s="1">
        <v>1082</v>
      </c>
      <c r="HA187" s="1">
        <v>6626</v>
      </c>
      <c r="HC187" s="1">
        <v>221</v>
      </c>
      <c r="HF187" s="1">
        <v>7929</v>
      </c>
      <c r="HI187" s="1">
        <v>8</v>
      </c>
      <c r="HJ187" s="1">
        <v>7</v>
      </c>
      <c r="HK187" s="1">
        <v>0</v>
      </c>
      <c r="HL187" s="1">
        <v>0</v>
      </c>
      <c r="HZ187" s="1">
        <v>92</v>
      </c>
      <c r="IA187" s="1">
        <v>852</v>
      </c>
      <c r="IB187" s="1">
        <v>0</v>
      </c>
      <c r="IC187" s="1">
        <v>0</v>
      </c>
      <c r="ID187" s="1">
        <v>0</v>
      </c>
      <c r="IE187" s="1">
        <v>60</v>
      </c>
      <c r="IF187" s="1">
        <v>60</v>
      </c>
      <c r="IG187" s="1">
        <v>40</v>
      </c>
      <c r="IH187" s="1">
        <v>0</v>
      </c>
      <c r="II187" s="1">
        <v>0</v>
      </c>
      <c r="IJ187" s="1">
        <v>0</v>
      </c>
      <c r="IK187" s="1">
        <v>0</v>
      </c>
      <c r="IQ187" s="1">
        <v>52463</v>
      </c>
      <c r="IR187" s="1">
        <v>224</v>
      </c>
      <c r="IS187" s="36" t="e">
        <f t="shared" si="206"/>
        <v>#DIV/0!</v>
      </c>
      <c r="IT187" s="36" t="e">
        <f t="shared" si="207"/>
        <v>#DIV/0!</v>
      </c>
      <c r="IU187" s="36" t="e">
        <f t="shared" si="208"/>
        <v>#DIV/0!</v>
      </c>
      <c r="IV187" s="36" t="e">
        <f t="shared" si="209"/>
        <v>#DIV/0!</v>
      </c>
      <c r="IW187" s="36" t="e">
        <f t="shared" si="210"/>
        <v>#DIV/0!</v>
      </c>
      <c r="IX187" s="36" t="e">
        <f t="shared" si="211"/>
        <v>#DIV/0!</v>
      </c>
      <c r="IY187" s="36"/>
      <c r="IZ187" s="36" t="e">
        <f t="shared" si="212"/>
        <v>#DIV/0!</v>
      </c>
      <c r="JA187" s="36" t="e">
        <f t="shared" si="212"/>
        <v>#DIV/0!</v>
      </c>
      <c r="JB187" s="36" t="e">
        <f t="shared" si="212"/>
        <v>#DIV/0!</v>
      </c>
      <c r="JN187" s="43">
        <f t="shared" si="151"/>
        <v>440.93804511278211</v>
      </c>
      <c r="JO187" s="1" t="str">
        <f t="shared" si="152"/>
        <v>Small</v>
      </c>
    </row>
    <row r="188" spans="1:275" x14ac:dyDescent="0.2">
      <c r="A188" s="1" t="s">
        <v>737</v>
      </c>
      <c r="B188" s="1" t="s">
        <v>737</v>
      </c>
      <c r="C188" s="76" t="s">
        <v>1425</v>
      </c>
      <c r="D188" s="24" t="s">
        <v>655</v>
      </c>
      <c r="E188">
        <v>4</v>
      </c>
      <c r="F188" s="46">
        <v>0.71095484826054778</v>
      </c>
      <c r="G188" s="46">
        <v>0.46558105107327907</v>
      </c>
      <c r="H188" s="46">
        <v>0.15</v>
      </c>
      <c r="I188">
        <v>77.8</v>
      </c>
      <c r="J188">
        <v>86.5</v>
      </c>
      <c r="K188" s="1">
        <v>20120</v>
      </c>
      <c r="L188" s="1" t="s">
        <v>608</v>
      </c>
      <c r="M188" s="3">
        <v>1614.446476190476</v>
      </c>
      <c r="N188" s="10">
        <v>1900</v>
      </c>
      <c r="O188" s="1">
        <v>1</v>
      </c>
      <c r="P188" s="1">
        <v>5</v>
      </c>
      <c r="Q188" s="1">
        <v>44</v>
      </c>
      <c r="R188" s="1">
        <v>0</v>
      </c>
      <c r="S188" s="1">
        <v>12</v>
      </c>
      <c r="T188" s="33">
        <v>50</v>
      </c>
      <c r="U188" s="1">
        <v>3800</v>
      </c>
      <c r="AC188" s="1">
        <v>6500</v>
      </c>
      <c r="AF188" s="1">
        <v>320</v>
      </c>
      <c r="AY188" s="1">
        <v>4739</v>
      </c>
      <c r="CI188" s="1">
        <v>23815</v>
      </c>
      <c r="DX188" s="1">
        <v>500</v>
      </c>
      <c r="FP188" s="15">
        <f>AE188+BA188</f>
        <v>0</v>
      </c>
      <c r="FQ188" s="15">
        <f>AP188+BL188+CS188+DZ188+FD188</f>
        <v>0</v>
      </c>
      <c r="FR188" s="15">
        <f>AE188+AP188+BA188+BL188+CS188+DZ188+FD188+FO188</f>
        <v>0</v>
      </c>
      <c r="FS188" s="1" t="s">
        <v>1298</v>
      </c>
      <c r="FU188" s="1" t="s">
        <v>1281</v>
      </c>
      <c r="FW188" s="1" t="s">
        <v>1279</v>
      </c>
      <c r="GA188" s="1">
        <v>227</v>
      </c>
      <c r="GB188" s="1">
        <v>227</v>
      </c>
      <c r="GC188" s="1">
        <v>85</v>
      </c>
      <c r="GD188" s="1">
        <v>85</v>
      </c>
      <c r="GE188" s="1">
        <v>12056</v>
      </c>
      <c r="GF188" s="1">
        <v>0</v>
      </c>
      <c r="GG188" s="1">
        <v>17113</v>
      </c>
      <c r="GH188" s="1">
        <v>69</v>
      </c>
      <c r="GI188" s="1">
        <v>0</v>
      </c>
      <c r="GJ188" s="1">
        <v>0</v>
      </c>
      <c r="GK188" s="1">
        <v>31</v>
      </c>
      <c r="GL188" s="1">
        <v>31</v>
      </c>
      <c r="GM188" s="1">
        <v>714</v>
      </c>
      <c r="GP188" s="1">
        <v>1</v>
      </c>
      <c r="GQ188" s="1">
        <v>1</v>
      </c>
      <c r="GR188" s="5"/>
      <c r="GS188" s="5"/>
      <c r="GT188" s="4">
        <v>4</v>
      </c>
      <c r="GU188" s="4">
        <v>2.8</v>
      </c>
      <c r="GV188" s="1">
        <f>GQ188+GU188</f>
        <v>3.8</v>
      </c>
      <c r="GW188" s="1">
        <v>2</v>
      </c>
      <c r="GX188" s="1">
        <v>4026</v>
      </c>
      <c r="GY188" s="10" t="s">
        <v>1172</v>
      </c>
      <c r="GZ188" s="1">
        <v>948</v>
      </c>
      <c r="HA188" s="1">
        <v>5999</v>
      </c>
      <c r="HC188" s="1">
        <v>338</v>
      </c>
      <c r="HF188" s="1">
        <v>7.2850000000000001</v>
      </c>
      <c r="HI188" s="1">
        <v>0</v>
      </c>
      <c r="HJ188" s="1">
        <v>0</v>
      </c>
      <c r="HK188" s="1">
        <v>0</v>
      </c>
      <c r="HL188" s="1">
        <v>0</v>
      </c>
      <c r="HZ188" s="1">
        <v>88</v>
      </c>
      <c r="IA188" s="1">
        <v>994</v>
      </c>
      <c r="IB188" s="1">
        <v>0</v>
      </c>
      <c r="IC188" s="1">
        <v>0</v>
      </c>
      <c r="ID188" s="1">
        <v>0</v>
      </c>
      <c r="IE188" s="1">
        <v>60</v>
      </c>
      <c r="IF188" s="1">
        <v>60</v>
      </c>
      <c r="IG188" s="1">
        <v>40</v>
      </c>
      <c r="IH188" s="1">
        <v>0</v>
      </c>
      <c r="II188" s="1">
        <v>0</v>
      </c>
      <c r="IJ188" s="1">
        <v>0</v>
      </c>
      <c r="IK188" s="1">
        <v>0</v>
      </c>
      <c r="IQ188" s="1">
        <v>59658</v>
      </c>
      <c r="IR188" s="1">
        <v>326</v>
      </c>
      <c r="IS188" s="36" t="e">
        <f t="shared" si="206"/>
        <v>#DIV/0!</v>
      </c>
      <c r="IT188" s="36" t="e">
        <f t="shared" si="207"/>
        <v>#DIV/0!</v>
      </c>
      <c r="IU188" s="36" t="e">
        <f t="shared" si="208"/>
        <v>#DIV/0!</v>
      </c>
      <c r="IV188" s="36" t="e">
        <f t="shared" si="209"/>
        <v>#DIV/0!</v>
      </c>
      <c r="IW188" s="36" t="e">
        <f t="shared" si="210"/>
        <v>#DIV/0!</v>
      </c>
      <c r="IX188" s="36" t="e">
        <f t="shared" si="211"/>
        <v>#DIV/0!</v>
      </c>
      <c r="IY188" s="36"/>
      <c r="IZ188" s="36" t="e">
        <f t="shared" si="212"/>
        <v>#DIV/0!</v>
      </c>
      <c r="JA188" s="36" t="e">
        <f t="shared" si="212"/>
        <v>#DIV/0!</v>
      </c>
      <c r="JB188" s="36" t="e">
        <f t="shared" si="212"/>
        <v>#DIV/0!</v>
      </c>
      <c r="JN188" s="43">
        <f t="shared" si="151"/>
        <v>424.85433583959895</v>
      </c>
      <c r="JO188" s="1" t="str">
        <f t="shared" si="152"/>
        <v>Small</v>
      </c>
    </row>
    <row r="189" spans="1:275" x14ac:dyDescent="0.2">
      <c r="A189" s="1" t="s">
        <v>737</v>
      </c>
      <c r="B189" s="1" t="s">
        <v>737</v>
      </c>
      <c r="C189" s="76" t="s">
        <v>1425</v>
      </c>
      <c r="D189" s="24" t="s">
        <v>655</v>
      </c>
      <c r="E189">
        <v>4</v>
      </c>
      <c r="F189" s="46">
        <v>0.71095484826054778</v>
      </c>
      <c r="G189" s="46">
        <v>0.46558105107327907</v>
      </c>
      <c r="H189" s="46">
        <v>0.15</v>
      </c>
      <c r="I189">
        <v>77.8</v>
      </c>
      <c r="J189">
        <v>86.5</v>
      </c>
      <c r="K189" s="1">
        <v>20130</v>
      </c>
      <c r="L189" s="1" t="s">
        <v>609</v>
      </c>
      <c r="M189" s="3">
        <v>1645.3019047619027</v>
      </c>
      <c r="N189" s="2">
        <v>15000</v>
      </c>
      <c r="O189" s="1">
        <v>7</v>
      </c>
      <c r="P189" s="1">
        <v>59</v>
      </c>
      <c r="Q189" s="1">
        <v>244</v>
      </c>
      <c r="R189" s="1">
        <v>0</v>
      </c>
      <c r="S189" s="1">
        <v>50</v>
      </c>
      <c r="T189" s="33"/>
      <c r="U189" s="3"/>
      <c r="V189" s="3"/>
      <c r="W189" s="3"/>
      <c r="AC189" s="2">
        <v>4239</v>
      </c>
      <c r="AD189" s="2">
        <v>3478</v>
      </c>
      <c r="AE189" s="2">
        <f>SUM(U189:AD189)</f>
        <v>7717</v>
      </c>
      <c r="AF189" s="2">
        <v>3399</v>
      </c>
      <c r="AG189" s="2"/>
      <c r="AN189" s="2">
        <v>2114</v>
      </c>
      <c r="AP189" s="1">
        <f>SUM(AF189:AO189)</f>
        <v>5513</v>
      </c>
      <c r="AY189" s="2">
        <v>4885</v>
      </c>
      <c r="BA189" s="1">
        <f>SUM(AQ189:AZ189)</f>
        <v>4885</v>
      </c>
      <c r="CI189" s="2">
        <v>24816</v>
      </c>
      <c r="CJ189" s="2"/>
      <c r="CS189" s="1">
        <f>SUM(CI189:CR189)</f>
        <v>24816</v>
      </c>
      <c r="DX189" s="2">
        <v>1420</v>
      </c>
      <c r="DZ189" s="2">
        <f>SUM(DP189:DY189)</f>
        <v>1420</v>
      </c>
      <c r="EA189" s="2"/>
      <c r="EB189" s="2"/>
      <c r="EC189" s="2"/>
      <c r="ED189" s="2"/>
      <c r="EE189" s="2"/>
      <c r="EF189" s="2"/>
      <c r="EG189" s="2"/>
      <c r="EH189" s="2"/>
      <c r="EI189" s="2"/>
      <c r="EJ189" s="2"/>
      <c r="EK189" s="2"/>
      <c r="EL189" s="2"/>
      <c r="EM189" s="2"/>
      <c r="EN189" s="2"/>
      <c r="EO189" s="2"/>
      <c r="EP189" s="2"/>
      <c r="EQ189" s="2"/>
      <c r="ER189" s="2"/>
      <c r="ES189" s="2"/>
      <c r="ET189" s="2"/>
      <c r="FP189" s="15">
        <f>AE189+BA189</f>
        <v>12602</v>
      </c>
      <c r="FQ189" s="15">
        <f>AP189+BL189+CS189+DZ189+FD189</f>
        <v>31749</v>
      </c>
      <c r="FR189" s="15">
        <f>AE189+AP189+BA189+BL189+CS189+DZ189+FD189+FO189</f>
        <v>44351</v>
      </c>
      <c r="FS189" s="1" t="s">
        <v>1298</v>
      </c>
      <c r="FU189" s="1" t="s">
        <v>1281</v>
      </c>
      <c r="FW189" s="5" t="s">
        <v>1279</v>
      </c>
      <c r="FX189" s="5"/>
      <c r="FY189" s="5"/>
      <c r="FZ189" s="5"/>
      <c r="GA189" s="1">
        <v>215</v>
      </c>
      <c r="GB189" s="1">
        <v>229</v>
      </c>
      <c r="GC189" s="1">
        <v>80</v>
      </c>
      <c r="GD189" s="1">
        <v>90</v>
      </c>
      <c r="GE189" s="2">
        <v>12144</v>
      </c>
      <c r="GF189" s="2">
        <v>41686</v>
      </c>
      <c r="GG189" s="2">
        <v>58553</v>
      </c>
      <c r="GH189" s="1">
        <v>61</v>
      </c>
      <c r="GI189" s="2">
        <v>6770</v>
      </c>
      <c r="GK189" s="1">
        <v>16</v>
      </c>
      <c r="GL189" s="1">
        <v>16</v>
      </c>
      <c r="GM189" s="1">
        <v>712</v>
      </c>
      <c r="GP189" s="1">
        <v>1</v>
      </c>
      <c r="GQ189" s="1">
        <v>1</v>
      </c>
      <c r="GR189" s="5">
        <v>2</v>
      </c>
      <c r="GS189" s="5">
        <v>2</v>
      </c>
      <c r="GT189" s="4">
        <v>4</v>
      </c>
      <c r="GU189" s="1">
        <v>2.8</v>
      </c>
      <c r="GV189" s="1">
        <f>GQ189+GU189</f>
        <v>3.8</v>
      </c>
      <c r="GW189" s="1">
        <v>1.25</v>
      </c>
      <c r="GX189" s="2">
        <v>4879</v>
      </c>
      <c r="GY189" s="1" t="s">
        <v>1172</v>
      </c>
      <c r="GZ189" s="2">
        <v>1316</v>
      </c>
      <c r="HA189" s="2">
        <v>5788</v>
      </c>
      <c r="HC189" s="1">
        <v>283</v>
      </c>
      <c r="HF189" s="2">
        <v>7387</v>
      </c>
      <c r="HG189" s="2"/>
      <c r="HH189" s="2"/>
      <c r="HI189" s="1">
        <v>0</v>
      </c>
      <c r="HK189" s="1">
        <v>0</v>
      </c>
      <c r="HL189" s="1">
        <v>0</v>
      </c>
      <c r="HM189" s="1" t="s">
        <v>1277</v>
      </c>
      <c r="HX189" s="1" t="s">
        <v>1277</v>
      </c>
      <c r="HZ189" s="1">
        <v>82</v>
      </c>
      <c r="IA189" s="1">
        <v>931</v>
      </c>
      <c r="IB189" s="1">
        <v>0</v>
      </c>
      <c r="IE189" s="1">
        <v>60</v>
      </c>
      <c r="IF189" s="1">
        <v>45</v>
      </c>
      <c r="IG189" s="1">
        <v>45</v>
      </c>
      <c r="IH189" s="1">
        <v>0</v>
      </c>
      <c r="II189" s="1">
        <v>0</v>
      </c>
      <c r="IL189" s="1" t="s">
        <v>1277</v>
      </c>
      <c r="IO189" s="1" t="s">
        <v>1281</v>
      </c>
      <c r="IP189" s="1" t="s">
        <v>1277</v>
      </c>
      <c r="IQ189" s="2">
        <v>58892</v>
      </c>
      <c r="IR189" s="1">
        <v>334</v>
      </c>
      <c r="IS189" s="36">
        <f t="shared" si="206"/>
        <v>0.17399833149196184</v>
      </c>
      <c r="IT189" s="36">
        <f t="shared" si="207"/>
        <v>0.1243038488421907</v>
      </c>
      <c r="IU189" s="36">
        <f t="shared" si="208"/>
        <v>0.11014407792383486</v>
      </c>
      <c r="IV189" s="36">
        <f t="shared" si="209"/>
        <v>0</v>
      </c>
      <c r="IW189" s="36">
        <f t="shared" si="210"/>
        <v>0.55953642533426529</v>
      </c>
      <c r="IX189" s="36">
        <f t="shared" si="211"/>
        <v>3.2017316407747291E-2</v>
      </c>
      <c r="IY189" s="36"/>
      <c r="IZ189" s="36">
        <f t="shared" si="212"/>
        <v>0</v>
      </c>
      <c r="JA189" s="36">
        <f t="shared" si="212"/>
        <v>0.28414240941579672</v>
      </c>
      <c r="JB189" s="36">
        <f t="shared" si="212"/>
        <v>0.71585759058420328</v>
      </c>
      <c r="JN189" s="43">
        <f t="shared" si="151"/>
        <v>432.97418546365861</v>
      </c>
      <c r="JO189" s="1" t="str">
        <f t="shared" si="152"/>
        <v>Small</v>
      </c>
    </row>
    <row r="190" spans="1:275" x14ac:dyDescent="0.2">
      <c r="A190" s="1" t="s">
        <v>737</v>
      </c>
      <c r="B190" s="1" t="s">
        <v>737</v>
      </c>
      <c r="C190" s="76" t="s">
        <v>1425</v>
      </c>
      <c r="D190" s="24" t="s">
        <v>655</v>
      </c>
      <c r="E190">
        <v>4</v>
      </c>
      <c r="F190" s="46">
        <v>0.71095484826054778</v>
      </c>
      <c r="G190" s="46">
        <v>0.46558105107327907</v>
      </c>
      <c r="H190" s="46">
        <v>0.15</v>
      </c>
      <c r="I190">
        <v>77.8</v>
      </c>
      <c r="J190">
        <v>86.5</v>
      </c>
      <c r="K190" s="42">
        <v>20140</v>
      </c>
      <c r="L190" s="54" t="s">
        <v>345</v>
      </c>
      <c r="M190" s="55">
        <v>1435.9394285714282</v>
      </c>
      <c r="N190" s="46">
        <v>15000</v>
      </c>
      <c r="O190">
        <v>7</v>
      </c>
      <c r="P190">
        <v>59</v>
      </c>
      <c r="Q190">
        <v>244</v>
      </c>
      <c r="R190">
        <v>0</v>
      </c>
      <c r="S190">
        <v>50</v>
      </c>
      <c r="T190"/>
      <c r="U190" s="46">
        <v>0</v>
      </c>
      <c r="V190" s="46">
        <v>0</v>
      </c>
      <c r="W190" s="46">
        <v>0</v>
      </c>
      <c r="X190" s="46">
        <v>7560</v>
      </c>
      <c r="Y190" s="46"/>
      <c r="Z190" s="46"/>
      <c r="AA190" s="46">
        <v>0</v>
      </c>
      <c r="AB190" s="46">
        <v>0</v>
      </c>
      <c r="AC190" s="46">
        <v>11396</v>
      </c>
      <c r="AD190" s="46">
        <v>3399</v>
      </c>
      <c r="AE190" s="46">
        <f>IF(SUM(U190:AD190)&gt;0,SUM(U190:AD190),)</f>
        <v>22355</v>
      </c>
      <c r="AF190" s="46">
        <v>3.7919999999999998</v>
      </c>
      <c r="AG190" s="46">
        <v>0</v>
      </c>
      <c r="AH190" s="46">
        <v>0</v>
      </c>
      <c r="AI190" s="46">
        <v>0</v>
      </c>
      <c r="AJ190" s="46"/>
      <c r="AK190" s="46"/>
      <c r="AL190" s="46">
        <v>0</v>
      </c>
      <c r="AM190" s="46">
        <v>0</v>
      </c>
      <c r="AN190" s="46">
        <v>1.012</v>
      </c>
      <c r="AO190" s="46">
        <v>0</v>
      </c>
      <c r="AP190" s="46">
        <f>SUM(AF190:AO190)</f>
        <v>4.8040000000000003</v>
      </c>
      <c r="AQ190" s="46">
        <v>0</v>
      </c>
      <c r="AR190" s="46">
        <v>0</v>
      </c>
      <c r="AS190" s="46">
        <v>0</v>
      </c>
      <c r="AT190" s="46">
        <v>0</v>
      </c>
      <c r="AU190" s="46"/>
      <c r="AV190" s="46"/>
      <c r="AW190" s="46">
        <v>0</v>
      </c>
      <c r="AX190" s="46">
        <v>0</v>
      </c>
      <c r="AY190" s="46">
        <v>5104</v>
      </c>
      <c r="AZ190" s="46">
        <v>0</v>
      </c>
      <c r="BA190" s="46">
        <f>SUM(AQ190:AZ190)</f>
        <v>5104</v>
      </c>
      <c r="BB190" s="47">
        <v>0</v>
      </c>
      <c r="BC190" s="47">
        <v>0</v>
      </c>
      <c r="BD190" s="47">
        <v>0</v>
      </c>
      <c r="BE190" s="47">
        <v>0</v>
      </c>
      <c r="BF190" s="47"/>
      <c r="BG190" s="47"/>
      <c r="BH190" s="47">
        <v>0</v>
      </c>
      <c r="BI190" s="47">
        <v>0</v>
      </c>
      <c r="BJ190" s="47">
        <v>0</v>
      </c>
      <c r="BK190" s="47">
        <v>0</v>
      </c>
      <c r="BL190" s="47">
        <f>IF(SUM(BB190:BK190)&gt;=0,SUM(BB190:BK190),"")</f>
        <v>0</v>
      </c>
      <c r="BM190" s="46">
        <v>15119</v>
      </c>
      <c r="BN190" s="47">
        <v>0</v>
      </c>
      <c r="BO190" s="46">
        <v>0</v>
      </c>
      <c r="BP190" s="46">
        <v>0</v>
      </c>
      <c r="BQ190" s="46"/>
      <c r="BR190" s="46">
        <v>0</v>
      </c>
      <c r="BS190" s="46">
        <v>0</v>
      </c>
      <c r="BT190" s="46">
        <v>0</v>
      </c>
      <c r="BU190" s="46">
        <v>0</v>
      </c>
      <c r="BV190" s="46">
        <v>0</v>
      </c>
      <c r="BW190" s="46">
        <f>SUM(BM190:BV190)</f>
        <v>15119</v>
      </c>
      <c r="BX190" s="46">
        <v>0</v>
      </c>
      <c r="BY190" s="47">
        <v>0</v>
      </c>
      <c r="BZ190" s="47">
        <v>0</v>
      </c>
      <c r="CA190" s="48">
        <v>0</v>
      </c>
      <c r="CB190" s="48"/>
      <c r="CC190" s="46">
        <v>0</v>
      </c>
      <c r="CD190" s="47">
        <v>0</v>
      </c>
      <c r="CE190" s="46">
        <v>0</v>
      </c>
      <c r="CF190" s="48">
        <v>0</v>
      </c>
      <c r="CG190" s="47">
        <v>0</v>
      </c>
      <c r="CH190" s="47">
        <f>SUM(BX190:CG190)</f>
        <v>0</v>
      </c>
      <c r="CI190" s="47">
        <f t="shared" ref="CI190:CS190" si="213">BM190+BX190</f>
        <v>15119</v>
      </c>
      <c r="CJ190" s="47">
        <f t="shared" si="213"/>
        <v>0</v>
      </c>
      <c r="CK190" s="47">
        <f t="shared" si="213"/>
        <v>0</v>
      </c>
      <c r="CL190" s="47">
        <f t="shared" si="213"/>
        <v>0</v>
      </c>
      <c r="CM190" s="47">
        <f t="shared" si="213"/>
        <v>0</v>
      </c>
      <c r="CN190" s="47">
        <f t="shared" si="213"/>
        <v>0</v>
      </c>
      <c r="CO190" s="47">
        <f t="shared" si="213"/>
        <v>0</v>
      </c>
      <c r="CP190" s="47">
        <f t="shared" si="213"/>
        <v>0</v>
      </c>
      <c r="CQ190" s="47">
        <f t="shared" si="213"/>
        <v>0</v>
      </c>
      <c r="CR190" s="47">
        <f t="shared" si="213"/>
        <v>0</v>
      </c>
      <c r="CS190" s="47">
        <f t="shared" si="213"/>
        <v>15119</v>
      </c>
      <c r="CT190" s="48">
        <v>0</v>
      </c>
      <c r="CU190" s="46">
        <v>0</v>
      </c>
      <c r="CV190" s="46">
        <v>0</v>
      </c>
      <c r="CW190" s="47">
        <v>0</v>
      </c>
      <c r="CX190" s="47"/>
      <c r="CY190" s="47">
        <v>0</v>
      </c>
      <c r="CZ190" s="47">
        <v>0</v>
      </c>
      <c r="DA190" s="46">
        <v>0</v>
      </c>
      <c r="DB190" s="47">
        <v>0</v>
      </c>
      <c r="DC190" s="47">
        <v>0</v>
      </c>
      <c r="DD190" s="47">
        <f>SUM(CT190:DC190)</f>
        <v>0</v>
      </c>
      <c r="DE190" s="48">
        <v>0</v>
      </c>
      <c r="DF190" s="48">
        <v>0</v>
      </c>
      <c r="DG190" s="48">
        <v>0</v>
      </c>
      <c r="DH190" s="48">
        <v>0</v>
      </c>
      <c r="DI190" s="48"/>
      <c r="DJ190" s="48">
        <v>0</v>
      </c>
      <c r="DK190" s="48">
        <v>0</v>
      </c>
      <c r="DL190" s="48">
        <v>0</v>
      </c>
      <c r="DM190" s="48">
        <v>1305</v>
      </c>
      <c r="DN190" s="48">
        <v>0</v>
      </c>
      <c r="DO190" s="48">
        <f>SUM(DE190:DN190)</f>
        <v>1305</v>
      </c>
      <c r="DP190" s="48">
        <f t="shared" ref="DP190:DZ190" si="214">CT190+DE190</f>
        <v>0</v>
      </c>
      <c r="DQ190" s="48">
        <f t="shared" si="214"/>
        <v>0</v>
      </c>
      <c r="DR190" s="48">
        <f t="shared" si="214"/>
        <v>0</v>
      </c>
      <c r="DS190" s="48">
        <f t="shared" si="214"/>
        <v>0</v>
      </c>
      <c r="DT190" s="48">
        <f t="shared" si="214"/>
        <v>0</v>
      </c>
      <c r="DU190" s="48">
        <f t="shared" si="214"/>
        <v>0</v>
      </c>
      <c r="DV190" s="48">
        <f t="shared" si="214"/>
        <v>0</v>
      </c>
      <c r="DW190" s="48">
        <f t="shared" si="214"/>
        <v>0</v>
      </c>
      <c r="DX190" s="48">
        <f t="shared" si="214"/>
        <v>1305</v>
      </c>
      <c r="DY190" s="48">
        <f t="shared" si="214"/>
        <v>0</v>
      </c>
      <c r="DZ190" s="48">
        <f t="shared" si="214"/>
        <v>1305</v>
      </c>
      <c r="EA190" s="48">
        <v>0</v>
      </c>
      <c r="EB190" s="48">
        <v>0</v>
      </c>
      <c r="EC190" s="48">
        <v>0</v>
      </c>
      <c r="ED190" s="48">
        <v>0</v>
      </c>
      <c r="EE190" s="48">
        <v>0</v>
      </c>
      <c r="EF190" s="48">
        <v>0</v>
      </c>
      <c r="EG190" s="46">
        <v>0</v>
      </c>
      <c r="EH190" s="48">
        <v>0</v>
      </c>
      <c r="EI190" s="48">
        <v>0</v>
      </c>
      <c r="EJ190" s="48">
        <f>SUM(EA190:EI190)</f>
        <v>0</v>
      </c>
      <c r="EK190" s="48">
        <v>0</v>
      </c>
      <c r="EL190">
        <v>0</v>
      </c>
      <c r="EM190" s="48">
        <v>0</v>
      </c>
      <c r="EN190" s="48">
        <v>0</v>
      </c>
      <c r="EO190" s="46">
        <v>0</v>
      </c>
      <c r="EP190" s="48">
        <v>0</v>
      </c>
      <c r="EQ190" s="48">
        <v>0</v>
      </c>
      <c r="ER190" s="48">
        <v>0</v>
      </c>
      <c r="ES190" s="48">
        <v>0</v>
      </c>
      <c r="ET190" s="48">
        <f>SUM(EK190:ES190)</f>
        <v>0</v>
      </c>
      <c r="EU190" s="48">
        <f t="shared" ref="EU190:FD190" si="215">EA190+EK190</f>
        <v>0</v>
      </c>
      <c r="EV190" s="48">
        <f t="shared" si="215"/>
        <v>0</v>
      </c>
      <c r="EW190" s="48">
        <f t="shared" si="215"/>
        <v>0</v>
      </c>
      <c r="EX190" s="48">
        <f t="shared" si="215"/>
        <v>0</v>
      </c>
      <c r="EY190" s="48">
        <f t="shared" si="215"/>
        <v>0</v>
      </c>
      <c r="EZ190" s="48">
        <f t="shared" si="215"/>
        <v>0</v>
      </c>
      <c r="FA190" s="48">
        <f t="shared" si="215"/>
        <v>0</v>
      </c>
      <c r="FB190" s="48">
        <f t="shared" si="215"/>
        <v>0</v>
      </c>
      <c r="FC190" s="48">
        <f t="shared" si="215"/>
        <v>0</v>
      </c>
      <c r="FD190" s="48">
        <f t="shared" si="215"/>
        <v>0</v>
      </c>
      <c r="FE190" s="48">
        <v>1011</v>
      </c>
      <c r="FF190" s="48">
        <v>0</v>
      </c>
      <c r="FG190" s="46">
        <v>0</v>
      </c>
      <c r="FH190" s="48">
        <v>0</v>
      </c>
      <c r="FI190" s="48"/>
      <c r="FJ190" s="48"/>
      <c r="FK190" s="48">
        <v>0</v>
      </c>
      <c r="FL190" s="48">
        <v>0</v>
      </c>
      <c r="FM190" s="48">
        <v>0</v>
      </c>
      <c r="FN190">
        <v>0</v>
      </c>
      <c r="FO190" s="48">
        <f>SUM(FE190:FN190)</f>
        <v>1011</v>
      </c>
      <c r="FP190" s="46">
        <f>AE190+BA190</f>
        <v>27459</v>
      </c>
      <c r="FQ190" s="46">
        <f>AP190+BL190+CS190+DZ190+FD190</f>
        <v>16428.804</v>
      </c>
      <c r="FR190" s="46">
        <f>FP190+FQ190+FO190</f>
        <v>44898.804000000004</v>
      </c>
      <c r="FS190" t="s">
        <v>1298</v>
      </c>
      <c r="FT190"/>
      <c r="FU190" t="s">
        <v>1281</v>
      </c>
      <c r="FV190"/>
      <c r="FW190" t="s">
        <v>1279</v>
      </c>
      <c r="FX190"/>
      <c r="FY190"/>
      <c r="FZ190"/>
      <c r="GA190">
        <v>790</v>
      </c>
      <c r="GB190" s="49">
        <v>1455</v>
      </c>
      <c r="GC190">
        <v>504</v>
      </c>
      <c r="GD190">
        <v>509</v>
      </c>
      <c r="GE190" s="49">
        <v>12838</v>
      </c>
      <c r="GF190" s="47">
        <v>0</v>
      </c>
      <c r="GG190" s="49">
        <v>58799</v>
      </c>
      <c r="GH190">
        <v>49</v>
      </c>
      <c r="GI190"/>
      <c r="GJ190">
        <v>0</v>
      </c>
      <c r="GK190">
        <v>22</v>
      </c>
      <c r="GL190">
        <v>22</v>
      </c>
      <c r="GM190">
        <v>668</v>
      </c>
      <c r="GN190" t="s">
        <v>1277</v>
      </c>
      <c r="GO190"/>
      <c r="GP190">
        <v>1</v>
      </c>
      <c r="GQ190">
        <v>1</v>
      </c>
      <c r="GR190"/>
      <c r="GS190">
        <v>4</v>
      </c>
      <c r="GT190">
        <f>GR190+GS190</f>
        <v>4</v>
      </c>
      <c r="GU190">
        <v>2.75</v>
      </c>
      <c r="GV190">
        <f>GQ190+GU190</f>
        <v>3.75</v>
      </c>
      <c r="GW190">
        <v>2.5</v>
      </c>
      <c r="GX190">
        <v>971</v>
      </c>
      <c r="GY190" s="49" t="s">
        <v>1058</v>
      </c>
      <c r="GZ190" s="49">
        <v>1884</v>
      </c>
      <c r="HA190" s="49">
        <v>7452</v>
      </c>
      <c r="HB190">
        <v>0</v>
      </c>
      <c r="HC190">
        <v>113</v>
      </c>
      <c r="HD190">
        <v>0</v>
      </c>
      <c r="HE190"/>
      <c r="HF190" s="49">
        <v>9449</v>
      </c>
      <c r="HG190">
        <v>0</v>
      </c>
      <c r="HH190">
        <v>0</v>
      </c>
      <c r="HI190"/>
      <c r="HJ190">
        <v>0</v>
      </c>
      <c r="HK190">
        <v>0</v>
      </c>
      <c r="HL190">
        <v>0</v>
      </c>
      <c r="HM190" t="s">
        <v>1277</v>
      </c>
      <c r="HN190"/>
      <c r="HO190"/>
      <c r="HP190"/>
      <c r="HQ190"/>
      <c r="HR190"/>
      <c r="HS190"/>
      <c r="HT190"/>
      <c r="HU190"/>
      <c r="HV190"/>
      <c r="HW190"/>
      <c r="HX190" t="s">
        <v>1277</v>
      </c>
      <c r="HY190"/>
      <c r="HZ190">
        <v>105</v>
      </c>
      <c r="IA190" s="49">
        <v>1451</v>
      </c>
      <c r="IB190">
        <v>0</v>
      </c>
      <c r="IC190">
        <v>0</v>
      </c>
      <c r="ID190">
        <v>0</v>
      </c>
      <c r="IE190">
        <v>60</v>
      </c>
      <c r="IF190">
        <v>40</v>
      </c>
      <c r="IG190">
        <v>40</v>
      </c>
      <c r="IH190">
        <v>0</v>
      </c>
      <c r="II190">
        <v>0</v>
      </c>
      <c r="IJ190">
        <v>0</v>
      </c>
      <c r="IK190">
        <v>0</v>
      </c>
      <c r="IL190" t="s">
        <v>1277</v>
      </c>
      <c r="IM190"/>
      <c r="IN190" t="s">
        <v>1281</v>
      </c>
      <c r="IO190" t="s">
        <v>1281</v>
      </c>
      <c r="IP190" t="s">
        <v>1277</v>
      </c>
      <c r="IQ190" s="49">
        <v>45996</v>
      </c>
      <c r="IR190">
        <v>16</v>
      </c>
      <c r="IS190" s="36">
        <f>AE190/FR190</f>
        <v>0.49789744956235354</v>
      </c>
      <c r="IT190" s="36">
        <f>AP190/FR190</f>
        <v>1.0699616853936689E-4</v>
      </c>
      <c r="IU190" s="36">
        <f>BA190/FR190</f>
        <v>0.11367786099603008</v>
      </c>
      <c r="IV190" s="50">
        <f>BL190/FR190</f>
        <v>0</v>
      </c>
      <c r="IW190" s="36">
        <f>CS190/FR190</f>
        <v>0.3367350275076369</v>
      </c>
      <c r="IX190" s="36">
        <f>DZ190/FR190</f>
        <v>2.9065362186484964E-2</v>
      </c>
      <c r="IY190" s="36">
        <f>FD190/FR190</f>
        <v>0</v>
      </c>
      <c r="IZ190" s="36">
        <f>FO190/FR190</f>
        <v>2.2517303578955018E-2</v>
      </c>
      <c r="JA190" s="36">
        <f>FP190/FR190</f>
        <v>0.61157531055838366</v>
      </c>
      <c r="JB190" s="36">
        <f>FQ190/FR190</f>
        <v>0.36590738586266125</v>
      </c>
      <c r="JC190" s="46">
        <v>0.64</v>
      </c>
      <c r="JD190" t="s">
        <v>1281</v>
      </c>
      <c r="JE190" t="s">
        <v>353</v>
      </c>
      <c r="JF190"/>
      <c r="JG190"/>
      <c r="JH190"/>
      <c r="JI190" t="s">
        <v>347</v>
      </c>
      <c r="JJ190"/>
      <c r="JK190"/>
      <c r="JL190"/>
      <c r="JM190"/>
      <c r="JN190" s="43">
        <f t="shared" si="151"/>
        <v>382.91718095238082</v>
      </c>
      <c r="JO190" s="1" t="str">
        <f t="shared" si="152"/>
        <v>Small</v>
      </c>
    </row>
    <row r="191" spans="1:275" x14ac:dyDescent="0.2">
      <c r="A191" s="1" t="s">
        <v>1092</v>
      </c>
      <c r="B191" s="24" t="s">
        <v>738</v>
      </c>
      <c r="C191" s="76" t="s">
        <v>1426</v>
      </c>
      <c r="D191" s="14" t="s">
        <v>656</v>
      </c>
      <c r="E191">
        <v>2</v>
      </c>
      <c r="F191" s="46">
        <v>0.79164711403097132</v>
      </c>
      <c r="G191" s="46">
        <v>0.22962615360550603</v>
      </c>
      <c r="H191" s="46">
        <v>0.25</v>
      </c>
      <c r="I191">
        <v>25.2</v>
      </c>
      <c r="J191">
        <v>8.6999999999999993</v>
      </c>
      <c r="K191" s="24">
        <v>20060</v>
      </c>
      <c r="L191" s="24" t="s">
        <v>602</v>
      </c>
      <c r="M191" s="37">
        <v>8587.3609523809482</v>
      </c>
      <c r="N191" s="25">
        <v>15992</v>
      </c>
      <c r="O191" s="26">
        <v>0</v>
      </c>
      <c r="P191" s="26">
        <v>0</v>
      </c>
      <c r="Q191" s="26">
        <v>259</v>
      </c>
      <c r="R191" s="26">
        <v>31</v>
      </c>
      <c r="S191" s="26">
        <v>58</v>
      </c>
      <c r="T191" s="31" t="s">
        <v>1244</v>
      </c>
      <c r="U191" s="25">
        <v>48276</v>
      </c>
      <c r="V191" s="25"/>
      <c r="W191" s="25"/>
      <c r="X191" s="25"/>
      <c r="Y191" s="25"/>
      <c r="Z191" s="25"/>
      <c r="AA191" s="25"/>
      <c r="AB191" s="25"/>
      <c r="AC191" s="25"/>
      <c r="AD191" s="25"/>
      <c r="AE191" s="25">
        <v>48276</v>
      </c>
      <c r="AF191" s="25">
        <v>17471</v>
      </c>
      <c r="AG191" s="25"/>
      <c r="AH191" s="25"/>
      <c r="AI191" s="25"/>
      <c r="AJ191" s="25"/>
      <c r="AK191" s="25"/>
      <c r="AL191" s="25"/>
      <c r="AM191" s="25"/>
      <c r="AN191" s="25"/>
      <c r="AO191" s="25"/>
      <c r="AP191" s="25">
        <v>17471</v>
      </c>
      <c r="AQ191" s="25">
        <v>2300</v>
      </c>
      <c r="AR191" s="25"/>
      <c r="AS191" s="25"/>
      <c r="AT191" s="25"/>
      <c r="AU191" s="25"/>
      <c r="AV191" s="25"/>
      <c r="AW191" s="25"/>
      <c r="AX191" s="25"/>
      <c r="AY191" s="25"/>
      <c r="AZ191" s="25"/>
      <c r="BA191" s="25">
        <v>2300</v>
      </c>
      <c r="BB191" s="25">
        <v>3500</v>
      </c>
      <c r="BC191" s="25"/>
      <c r="BD191" s="25"/>
      <c r="BE191" s="25"/>
      <c r="BF191" s="25"/>
      <c r="BG191" s="25"/>
      <c r="BH191" s="25"/>
      <c r="BI191" s="25"/>
      <c r="BJ191" s="25"/>
      <c r="BK191" s="25"/>
      <c r="BL191" s="25">
        <v>3500</v>
      </c>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v>38000</v>
      </c>
      <c r="CQ191" s="25"/>
      <c r="CR191" s="25"/>
      <c r="CS191" s="25">
        <v>38000</v>
      </c>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v>22921</v>
      </c>
      <c r="DQ191" s="25"/>
      <c r="DR191" s="25"/>
      <c r="DS191" s="25"/>
      <c r="DT191" s="25"/>
      <c r="DU191" s="25"/>
      <c r="DV191" s="25"/>
      <c r="DW191" s="25"/>
      <c r="DX191" s="25"/>
      <c r="DY191" s="25"/>
      <c r="DZ191" s="25">
        <v>22921</v>
      </c>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v>3969</v>
      </c>
      <c r="FF191" s="25"/>
      <c r="FG191" s="25"/>
      <c r="FH191" s="25"/>
      <c r="FI191" s="25"/>
      <c r="FJ191" s="25"/>
      <c r="FK191" s="25"/>
      <c r="FL191" s="25"/>
      <c r="FM191" s="25"/>
      <c r="FN191" s="25"/>
      <c r="FO191" s="25">
        <v>3969</v>
      </c>
      <c r="FP191" s="25">
        <v>68047</v>
      </c>
      <c r="FQ191" s="25">
        <v>64421</v>
      </c>
      <c r="FR191" s="25">
        <v>136437</v>
      </c>
      <c r="FS191" s="26" t="s">
        <v>1284</v>
      </c>
      <c r="FT191" s="26"/>
      <c r="FU191" s="26" t="s">
        <v>1343</v>
      </c>
      <c r="FV191" s="26" t="s">
        <v>888</v>
      </c>
      <c r="FW191" s="26"/>
      <c r="FX191" s="26"/>
      <c r="FY191" s="1" t="s">
        <v>1299</v>
      </c>
      <c r="GA191" s="25">
        <v>2806</v>
      </c>
      <c r="GB191" s="25">
        <v>1260</v>
      </c>
      <c r="GC191" s="25"/>
      <c r="GD191" s="25"/>
      <c r="GE191" s="25">
        <v>67162</v>
      </c>
      <c r="GF191" s="25">
        <v>2703</v>
      </c>
      <c r="GG191" s="25">
        <v>2703</v>
      </c>
      <c r="GH191" s="25">
        <v>318</v>
      </c>
      <c r="GI191" s="25"/>
      <c r="GJ191" s="25">
        <v>172</v>
      </c>
      <c r="GK191" s="25">
        <v>237</v>
      </c>
      <c r="GL191" s="25"/>
      <c r="GM191" s="25"/>
      <c r="GN191" s="25"/>
      <c r="GO191" s="25"/>
      <c r="GP191" s="25">
        <v>4.5999999999999996</v>
      </c>
      <c r="GQ191" s="25">
        <v>4.5999999999999996</v>
      </c>
      <c r="GR191" s="27"/>
      <c r="GS191" s="27"/>
      <c r="GT191" s="28">
        <v>4.5999999999999996</v>
      </c>
      <c r="GU191" s="28">
        <v>4.5999999999999996</v>
      </c>
      <c r="GV191" s="25">
        <v>9.1999999999999993</v>
      </c>
      <c r="GW191" s="25">
        <v>3.35</v>
      </c>
      <c r="GX191" s="25">
        <v>20721</v>
      </c>
      <c r="GY191" s="26" t="s">
        <v>1058</v>
      </c>
      <c r="GZ191" s="25">
        <v>13533</v>
      </c>
      <c r="HA191" s="25">
        <v>11229</v>
      </c>
      <c r="HB191" s="25"/>
      <c r="HC191" s="25">
        <v>1121</v>
      </c>
      <c r="HD191" s="25"/>
      <c r="HE191" s="25"/>
      <c r="HF191" s="25">
        <v>25883</v>
      </c>
      <c r="HG191" s="25"/>
      <c r="HH191" s="25"/>
      <c r="HI191" s="25"/>
      <c r="HJ191" s="25">
        <v>1115</v>
      </c>
      <c r="HK191" s="25"/>
      <c r="HL191" s="25">
        <v>2243</v>
      </c>
      <c r="HM191" s="25"/>
      <c r="HN191" s="25"/>
      <c r="HO191" s="25"/>
      <c r="HP191" s="25"/>
      <c r="HQ191" s="25"/>
      <c r="HR191" s="25"/>
      <c r="HS191" s="25"/>
      <c r="HT191" s="25"/>
      <c r="HU191" s="25"/>
      <c r="HV191" s="25"/>
      <c r="HW191" s="25"/>
      <c r="HX191" s="25"/>
      <c r="HY191" s="25"/>
      <c r="HZ191" s="25">
        <v>152</v>
      </c>
      <c r="IA191" s="25">
        <v>4596</v>
      </c>
      <c r="IB191" s="25">
        <v>1</v>
      </c>
      <c r="IC191" s="25">
        <v>1</v>
      </c>
      <c r="ID191" s="25">
        <v>37</v>
      </c>
      <c r="IE191" s="25">
        <v>69</v>
      </c>
      <c r="IF191" s="25">
        <v>48</v>
      </c>
      <c r="IG191" s="25">
        <v>48</v>
      </c>
      <c r="IH191" s="25">
        <v>6</v>
      </c>
      <c r="II191" s="25">
        <v>0</v>
      </c>
      <c r="IJ191" s="25">
        <v>6</v>
      </c>
      <c r="IK191" s="25">
        <v>0</v>
      </c>
      <c r="IL191" s="25"/>
      <c r="IM191" s="25"/>
      <c r="IN191" s="25"/>
      <c r="IO191" s="25"/>
      <c r="IP191" s="25"/>
      <c r="IQ191" s="25">
        <v>315307</v>
      </c>
      <c r="IR191" s="25">
        <v>4</v>
      </c>
      <c r="IS191" s="36">
        <f t="shared" ref="IS191:IS198" si="216">AE191/$FR191</f>
        <v>0.35383363750302338</v>
      </c>
      <c r="IT191" s="36">
        <f t="shared" ref="IT191:IT198" si="217">AP191/$FR191</f>
        <v>0.1280517748118179</v>
      </c>
      <c r="IU191" s="36">
        <f t="shared" ref="IU191:IU198" si="218">BA191/$FR191</f>
        <v>1.6857597279330387E-2</v>
      </c>
      <c r="IV191" s="36">
        <f t="shared" ref="IV191:IV198" si="219">BL191/$FR191</f>
        <v>2.5652865425067981E-2</v>
      </c>
      <c r="IW191" s="36">
        <f t="shared" ref="IW191:IW198" si="220">CS191/$FR191</f>
        <v>0.27851682461502381</v>
      </c>
      <c r="IX191" s="36">
        <f t="shared" ref="IX191:IX198" si="221">DZ191/$FR191</f>
        <v>0.16799695097370948</v>
      </c>
      <c r="IY191" s="36"/>
      <c r="IZ191" s="36">
        <f t="shared" ref="IZ191:JB198" si="222">FO191/$FR191</f>
        <v>2.9090349392027089E-2</v>
      </c>
      <c r="JA191" s="36">
        <f t="shared" si="222"/>
        <v>0.49874300959417167</v>
      </c>
      <c r="JB191" s="36">
        <f t="shared" si="222"/>
        <v>0.47216664101380124</v>
      </c>
      <c r="JN191" s="43">
        <f t="shared" si="151"/>
        <v>933.40879917184225</v>
      </c>
      <c r="JO191" s="1" t="str">
        <f t="shared" si="152"/>
        <v>Small</v>
      </c>
    </row>
    <row r="192" spans="1:275" x14ac:dyDescent="0.2">
      <c r="A192" s="1" t="s">
        <v>1092</v>
      </c>
      <c r="B192" s="24" t="s">
        <v>738</v>
      </c>
      <c r="C192" s="76" t="s">
        <v>1426</v>
      </c>
      <c r="D192" s="14" t="s">
        <v>656</v>
      </c>
      <c r="E192">
        <v>2</v>
      </c>
      <c r="F192" s="46">
        <v>0.79164711403097132</v>
      </c>
      <c r="G192" s="46">
        <v>0.22962615360550603</v>
      </c>
      <c r="H192" s="46">
        <v>0.25</v>
      </c>
      <c r="I192">
        <v>25.2</v>
      </c>
      <c r="J192">
        <v>8.6999999999999993</v>
      </c>
      <c r="K192" s="24">
        <v>20070</v>
      </c>
      <c r="L192" s="24" t="s">
        <v>603</v>
      </c>
      <c r="M192" s="34">
        <v>9061.381523809514</v>
      </c>
      <c r="N192" s="25">
        <v>15992</v>
      </c>
      <c r="O192" s="26">
        <v>0</v>
      </c>
      <c r="P192" s="26">
        <v>0</v>
      </c>
      <c r="Q192" s="26">
        <v>259</v>
      </c>
      <c r="R192" s="26">
        <v>31</v>
      </c>
      <c r="S192" s="26">
        <v>58</v>
      </c>
      <c r="T192" s="31" t="s">
        <v>1244</v>
      </c>
      <c r="U192" s="25">
        <v>72252</v>
      </c>
      <c r="V192" s="25"/>
      <c r="W192" s="25"/>
      <c r="X192" s="25"/>
      <c r="Y192" s="25"/>
      <c r="Z192" s="25"/>
      <c r="AA192" s="25"/>
      <c r="AB192" s="25"/>
      <c r="AC192" s="25"/>
      <c r="AD192" s="25"/>
      <c r="AE192" s="25">
        <v>72252</v>
      </c>
      <c r="AF192" s="25">
        <v>18595</v>
      </c>
      <c r="AG192" s="25"/>
      <c r="AH192" s="25"/>
      <c r="AI192" s="25"/>
      <c r="AJ192" s="25"/>
      <c r="AK192" s="25"/>
      <c r="AL192" s="25"/>
      <c r="AM192" s="25"/>
      <c r="AN192" s="25"/>
      <c r="AO192" s="25"/>
      <c r="AP192" s="25">
        <v>18595</v>
      </c>
      <c r="AQ192" s="25">
        <v>2333</v>
      </c>
      <c r="AR192" s="25"/>
      <c r="AS192" s="25"/>
      <c r="AT192" s="25"/>
      <c r="AU192" s="25"/>
      <c r="AV192" s="25"/>
      <c r="AW192" s="25"/>
      <c r="AX192" s="25"/>
      <c r="AY192" s="25"/>
      <c r="AZ192" s="25"/>
      <c r="BA192" s="25">
        <v>2333</v>
      </c>
      <c r="BB192" s="25">
        <v>4100</v>
      </c>
      <c r="BC192" s="25"/>
      <c r="BD192" s="25"/>
      <c r="BE192" s="25"/>
      <c r="BF192" s="25"/>
      <c r="BG192" s="25"/>
      <c r="BH192" s="25"/>
      <c r="BI192" s="25"/>
      <c r="BJ192" s="25"/>
      <c r="BK192" s="25"/>
      <c r="BL192" s="25">
        <v>4100</v>
      </c>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v>37500</v>
      </c>
      <c r="CQ192" s="25"/>
      <c r="CR192" s="25"/>
      <c r="CS192" s="25">
        <v>37500</v>
      </c>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v>22276</v>
      </c>
      <c r="DQ192" s="25"/>
      <c r="DR192" s="25"/>
      <c r="DS192" s="25"/>
      <c r="DT192" s="25"/>
      <c r="DU192" s="25"/>
      <c r="DV192" s="25"/>
      <c r="DW192" s="25"/>
      <c r="DX192" s="25"/>
      <c r="DY192" s="25"/>
      <c r="DZ192" s="25">
        <v>22276</v>
      </c>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v>6380</v>
      </c>
      <c r="FF192" s="25"/>
      <c r="FG192" s="25"/>
      <c r="FH192" s="25"/>
      <c r="FI192" s="25"/>
      <c r="FJ192" s="25"/>
      <c r="FK192" s="25"/>
      <c r="FL192" s="25"/>
      <c r="FM192" s="25"/>
      <c r="FN192" s="25"/>
      <c r="FO192" s="25">
        <v>6380</v>
      </c>
      <c r="FP192" s="25">
        <v>93180</v>
      </c>
      <c r="FQ192" s="25">
        <v>63876</v>
      </c>
      <c r="FR192" s="25">
        <v>163436</v>
      </c>
      <c r="FS192" s="26" t="s">
        <v>1284</v>
      </c>
      <c r="FT192" s="26"/>
      <c r="FU192" s="26" t="s">
        <v>1343</v>
      </c>
      <c r="FV192" s="26" t="s">
        <v>888</v>
      </c>
      <c r="FW192" s="26"/>
      <c r="FX192" s="26"/>
      <c r="FY192" s="1" t="s">
        <v>1299</v>
      </c>
      <c r="GA192" s="25">
        <v>2318</v>
      </c>
      <c r="GB192" s="25">
        <v>1431</v>
      </c>
      <c r="GC192" s="25"/>
      <c r="GD192" s="25"/>
      <c r="GE192" s="25">
        <v>64514</v>
      </c>
      <c r="GF192" s="25">
        <v>2463</v>
      </c>
      <c r="GG192" s="25">
        <v>8939</v>
      </c>
      <c r="GH192" s="25">
        <v>318</v>
      </c>
      <c r="GI192" s="25"/>
      <c r="GJ192" s="25">
        <v>172</v>
      </c>
      <c r="GK192" s="25">
        <v>111</v>
      </c>
      <c r="GL192" s="25"/>
      <c r="GM192" s="25">
        <v>2474</v>
      </c>
      <c r="GN192" s="25"/>
      <c r="GO192" s="25"/>
      <c r="GP192" s="25">
        <v>5.6</v>
      </c>
      <c r="GQ192" s="25">
        <v>5.6</v>
      </c>
      <c r="GR192" s="27"/>
      <c r="GS192" s="27"/>
      <c r="GT192" s="28">
        <v>5</v>
      </c>
      <c r="GU192" s="28">
        <v>5</v>
      </c>
      <c r="GV192" s="25">
        <v>10.6</v>
      </c>
      <c r="GW192" s="25">
        <v>1.51</v>
      </c>
      <c r="GX192" s="25">
        <v>22534</v>
      </c>
      <c r="GY192" s="26" t="s">
        <v>1058</v>
      </c>
      <c r="GZ192" s="25">
        <v>15497</v>
      </c>
      <c r="HA192" s="25">
        <v>11330</v>
      </c>
      <c r="HB192" s="25"/>
      <c r="HC192" s="25">
        <v>1202</v>
      </c>
      <c r="HD192" s="25"/>
      <c r="HE192" s="25"/>
      <c r="HF192" s="25">
        <v>28029</v>
      </c>
      <c r="HG192" s="25"/>
      <c r="HH192" s="25"/>
      <c r="HI192" s="25"/>
      <c r="HJ192" s="25">
        <v>1262</v>
      </c>
      <c r="HK192" s="25"/>
      <c r="HL192" s="25">
        <v>1856</v>
      </c>
      <c r="HM192" s="25"/>
      <c r="HN192" s="25"/>
      <c r="HO192" s="25"/>
      <c r="HP192" s="25"/>
      <c r="HQ192" s="25"/>
      <c r="HR192" s="25"/>
      <c r="HS192" s="25"/>
      <c r="HT192" s="25"/>
      <c r="HU192" s="25"/>
      <c r="HV192" s="25"/>
      <c r="HW192" s="25"/>
      <c r="HX192" s="25"/>
      <c r="HY192" s="25"/>
      <c r="HZ192" s="25">
        <v>138</v>
      </c>
      <c r="IA192" s="25">
        <v>4142</v>
      </c>
      <c r="IB192" s="25">
        <v>1</v>
      </c>
      <c r="IC192" s="25">
        <v>1</v>
      </c>
      <c r="ID192" s="25">
        <v>24</v>
      </c>
      <c r="IE192" s="25">
        <v>69</v>
      </c>
      <c r="IF192" s="25">
        <v>48</v>
      </c>
      <c r="IG192" s="25">
        <v>48</v>
      </c>
      <c r="IH192" s="25">
        <v>6</v>
      </c>
      <c r="II192" s="25">
        <v>0</v>
      </c>
      <c r="IJ192" s="25">
        <v>6</v>
      </c>
      <c r="IK192" s="25">
        <v>0</v>
      </c>
      <c r="IL192" s="25"/>
      <c r="IM192" s="25"/>
      <c r="IN192" s="25"/>
      <c r="IO192" s="25"/>
      <c r="IP192" s="25"/>
      <c r="IQ192" s="25">
        <v>269089</v>
      </c>
      <c r="IR192" s="25">
        <v>4</v>
      </c>
      <c r="IS192" s="36">
        <f t="shared" si="216"/>
        <v>0.4420813039966715</v>
      </c>
      <c r="IT192" s="36">
        <f t="shared" si="217"/>
        <v>0.11377542279546735</v>
      </c>
      <c r="IU192" s="36">
        <f t="shared" si="218"/>
        <v>1.4274700800313272E-2</v>
      </c>
      <c r="IV192" s="36">
        <f t="shared" si="219"/>
        <v>2.5086272302307935E-2</v>
      </c>
      <c r="IW192" s="36">
        <f t="shared" si="220"/>
        <v>0.22944761252110918</v>
      </c>
      <c r="IX192" s="36">
        <f t="shared" si="221"/>
        <v>0.13629800044053941</v>
      </c>
      <c r="IY192" s="36"/>
      <c r="IZ192" s="36">
        <f t="shared" si="222"/>
        <v>3.9036687143591375E-2</v>
      </c>
      <c r="JA192" s="36">
        <f t="shared" si="222"/>
        <v>0.57013142759245206</v>
      </c>
      <c r="JB192" s="36">
        <f t="shared" si="222"/>
        <v>0.39083188526395651</v>
      </c>
      <c r="JN192" s="43">
        <f t="shared" si="151"/>
        <v>854.84731356693533</v>
      </c>
      <c r="JO192" s="1" t="str">
        <f t="shared" si="152"/>
        <v>Small</v>
      </c>
    </row>
    <row r="193" spans="1:275" x14ac:dyDescent="0.2">
      <c r="A193" s="14" t="s">
        <v>1092</v>
      </c>
      <c r="B193" s="14" t="s">
        <v>738</v>
      </c>
      <c r="C193" s="76" t="s">
        <v>1426</v>
      </c>
      <c r="D193" s="14" t="s">
        <v>656</v>
      </c>
      <c r="E193">
        <v>2</v>
      </c>
      <c r="F193" s="46">
        <v>0.79164711403097132</v>
      </c>
      <c r="G193" s="46">
        <v>0.22962615360550603</v>
      </c>
      <c r="H193" s="46">
        <v>0.25</v>
      </c>
      <c r="I193">
        <v>25.2</v>
      </c>
      <c r="J193">
        <v>8.6999999999999993</v>
      </c>
      <c r="K193" s="14">
        <v>20080</v>
      </c>
      <c r="L193" s="14" t="s">
        <v>604</v>
      </c>
      <c r="M193" s="35">
        <v>10219.553904761906</v>
      </c>
      <c r="N193" s="15">
        <v>15992</v>
      </c>
      <c r="O193" s="15">
        <v>0</v>
      </c>
      <c r="P193" s="15"/>
      <c r="Q193" s="15">
        <v>259</v>
      </c>
      <c r="R193" s="15">
        <v>31</v>
      </c>
      <c r="S193" s="15">
        <v>58</v>
      </c>
      <c r="T193" s="32" t="s">
        <v>739</v>
      </c>
      <c r="U193" s="15"/>
      <c r="V193" s="15"/>
      <c r="W193" s="15"/>
      <c r="X193" s="15"/>
      <c r="Y193" s="15"/>
      <c r="Z193" s="15"/>
      <c r="AA193" s="15"/>
      <c r="AB193" s="15"/>
      <c r="AC193" s="15"/>
      <c r="AD193" s="15"/>
      <c r="AE193" s="15">
        <v>58449</v>
      </c>
      <c r="AF193" s="15"/>
      <c r="AG193" s="15"/>
      <c r="AH193" s="15"/>
      <c r="AI193" s="15"/>
      <c r="AJ193" s="15"/>
      <c r="AK193" s="15"/>
      <c r="AL193" s="15"/>
      <c r="AM193" s="15"/>
      <c r="AN193" s="15"/>
      <c r="AO193" s="15"/>
      <c r="AP193" s="15">
        <v>3448</v>
      </c>
      <c r="AQ193" s="15"/>
      <c r="AR193" s="15"/>
      <c r="AS193" s="15"/>
      <c r="AT193" s="15"/>
      <c r="AU193" s="15"/>
      <c r="AV193" s="15"/>
      <c r="AW193" s="15"/>
      <c r="AX193" s="15"/>
      <c r="AY193" s="15"/>
      <c r="AZ193" s="15"/>
      <c r="BA193" s="15">
        <v>17643</v>
      </c>
      <c r="BB193" s="15"/>
      <c r="BC193" s="15"/>
      <c r="BD193" s="15"/>
      <c r="BE193" s="15"/>
      <c r="BF193" s="15"/>
      <c r="BG193" s="15"/>
      <c r="BH193" s="15"/>
      <c r="BI193" s="15"/>
      <c r="BJ193" s="15"/>
      <c r="BK193" s="15"/>
      <c r="BL193" s="15">
        <v>2807</v>
      </c>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v>11997</v>
      </c>
      <c r="CL193" s="15"/>
      <c r="CM193" s="15"/>
      <c r="CN193" s="15"/>
      <c r="CO193" s="15"/>
      <c r="CP193" s="15">
        <v>35979</v>
      </c>
      <c r="CQ193" s="15"/>
      <c r="CR193" s="15"/>
      <c r="CS193" s="15">
        <v>47976</v>
      </c>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v>21766</v>
      </c>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v>6077</v>
      </c>
      <c r="FP193" s="15">
        <v>78899</v>
      </c>
      <c r="FQ193" s="15">
        <v>73190</v>
      </c>
      <c r="FR193" s="15">
        <v>158166</v>
      </c>
      <c r="FS193" s="14"/>
      <c r="FT193" s="14" t="s">
        <v>1178</v>
      </c>
      <c r="FU193" s="14" t="s">
        <v>1281</v>
      </c>
      <c r="FV193" s="14"/>
      <c r="FW193" s="14"/>
      <c r="FX193" s="14"/>
      <c r="FY193" s="1" t="s">
        <v>1299</v>
      </c>
      <c r="GA193" s="15">
        <v>1488</v>
      </c>
      <c r="GB193" s="15">
        <v>2070</v>
      </c>
      <c r="GC193" s="15">
        <v>157</v>
      </c>
      <c r="GD193" s="15">
        <v>157</v>
      </c>
      <c r="GE193" s="15">
        <v>45707</v>
      </c>
      <c r="GF193" s="15">
        <v>3150</v>
      </c>
      <c r="GG193" s="15">
        <v>12233</v>
      </c>
      <c r="GH193" s="15">
        <v>226</v>
      </c>
      <c r="GI193" s="15"/>
      <c r="GJ193" s="15">
        <v>220</v>
      </c>
      <c r="GK193" s="15">
        <v>141</v>
      </c>
      <c r="GL193" s="15">
        <v>188</v>
      </c>
      <c r="GM193" s="15">
        <v>1632</v>
      </c>
      <c r="GN193" s="15"/>
      <c r="GO193" s="15"/>
      <c r="GP193" s="21">
        <v>5.6</v>
      </c>
      <c r="GQ193" s="21">
        <v>5.6</v>
      </c>
      <c r="GR193" s="22"/>
      <c r="GS193" s="22"/>
      <c r="GT193" s="23">
        <v>5</v>
      </c>
      <c r="GU193" s="23">
        <v>5</v>
      </c>
      <c r="GV193" s="21">
        <v>10.6</v>
      </c>
      <c r="GW193" s="21">
        <v>1.5</v>
      </c>
      <c r="GX193" s="15">
        <v>25824</v>
      </c>
      <c r="GY193" s="14" t="s">
        <v>1230</v>
      </c>
      <c r="GZ193" s="15">
        <v>15686</v>
      </c>
      <c r="HA193" s="15">
        <v>13852</v>
      </c>
      <c r="HB193" s="15"/>
      <c r="HC193" s="15"/>
      <c r="HD193" s="15"/>
      <c r="HE193" s="15"/>
      <c r="HF193" s="15">
        <v>29538</v>
      </c>
      <c r="HG193" s="15"/>
      <c r="HH193" s="15"/>
      <c r="HI193" s="15"/>
      <c r="HJ193" s="15">
        <v>976</v>
      </c>
      <c r="HK193" s="15"/>
      <c r="HL193" s="15">
        <v>1587</v>
      </c>
      <c r="HM193" s="15"/>
      <c r="HN193" s="15"/>
      <c r="HO193" s="15"/>
      <c r="HP193" s="15"/>
      <c r="HQ193" s="15"/>
      <c r="HR193" s="15"/>
      <c r="HS193" s="15"/>
      <c r="HT193" s="15"/>
      <c r="HU193" s="15"/>
      <c r="HV193" s="15"/>
      <c r="HW193" s="15"/>
      <c r="HX193" s="15"/>
      <c r="HY193" s="15"/>
      <c r="HZ193" s="15">
        <v>143</v>
      </c>
      <c r="IA193" s="15">
        <v>4548</v>
      </c>
      <c r="IB193" s="14">
        <v>1</v>
      </c>
      <c r="IC193" s="14">
        <v>2</v>
      </c>
      <c r="ID193" s="15">
        <v>29</v>
      </c>
      <c r="IE193" s="14">
        <v>69</v>
      </c>
      <c r="IF193" s="14">
        <v>48</v>
      </c>
      <c r="IG193" s="14">
        <v>48</v>
      </c>
      <c r="IH193" s="14">
        <v>6</v>
      </c>
      <c r="II193" s="14">
        <v>0</v>
      </c>
      <c r="IJ193" s="14">
        <v>6</v>
      </c>
      <c r="IK193" s="14">
        <v>0</v>
      </c>
      <c r="IL193" s="14"/>
      <c r="IM193" s="14"/>
      <c r="IN193" s="14"/>
      <c r="IO193" s="14"/>
      <c r="IP193" s="14"/>
      <c r="IQ193" s="15">
        <v>299050</v>
      </c>
      <c r="IR193" s="15">
        <v>3</v>
      </c>
      <c r="IS193" s="36">
        <f t="shared" si="216"/>
        <v>0.36954212662645575</v>
      </c>
      <c r="IT193" s="36">
        <f t="shared" si="217"/>
        <v>2.1799881137539043E-2</v>
      </c>
      <c r="IU193" s="36">
        <f t="shared" si="218"/>
        <v>0.11154736163271499</v>
      </c>
      <c r="IV193" s="36">
        <f t="shared" si="219"/>
        <v>1.7747177016552231E-2</v>
      </c>
      <c r="IW193" s="36">
        <f t="shared" si="220"/>
        <v>0.30332688441257921</v>
      </c>
      <c r="IX193" s="36">
        <f t="shared" si="221"/>
        <v>0.13761491091637901</v>
      </c>
      <c r="IY193" s="36"/>
      <c r="IZ193" s="36">
        <f t="shared" si="222"/>
        <v>3.8421658257779802E-2</v>
      </c>
      <c r="JA193" s="36">
        <f t="shared" si="222"/>
        <v>0.49883666527572296</v>
      </c>
      <c r="JB193" s="36">
        <f t="shared" si="222"/>
        <v>0.46274167646649722</v>
      </c>
      <c r="JN193" s="43">
        <f t="shared" si="151"/>
        <v>964.10885893980242</v>
      </c>
      <c r="JO193" s="1" t="str">
        <f t="shared" si="152"/>
        <v>Medium</v>
      </c>
    </row>
    <row r="194" spans="1:275" x14ac:dyDescent="0.2">
      <c r="A194" s="14" t="s">
        <v>1092</v>
      </c>
      <c r="B194" s="14" t="s">
        <v>738</v>
      </c>
      <c r="C194" s="76" t="s">
        <v>1426</v>
      </c>
      <c r="D194" s="14" t="s">
        <v>656</v>
      </c>
      <c r="E194">
        <v>2</v>
      </c>
      <c r="F194" s="46">
        <v>0.79164711403097132</v>
      </c>
      <c r="G194" s="46">
        <v>0.22962615360550603</v>
      </c>
      <c r="H194" s="46">
        <v>0.25</v>
      </c>
      <c r="I194">
        <v>25.2</v>
      </c>
      <c r="J194">
        <v>8.6999999999999993</v>
      </c>
      <c r="K194" s="14">
        <v>20090</v>
      </c>
      <c r="L194" s="14" t="s">
        <v>605</v>
      </c>
      <c r="M194" s="35">
        <v>11129.107047619009</v>
      </c>
      <c r="N194" s="15">
        <v>15992</v>
      </c>
      <c r="O194" s="15">
        <v>0</v>
      </c>
      <c r="P194" s="15"/>
      <c r="Q194" s="15">
        <v>259</v>
      </c>
      <c r="R194" s="15">
        <v>31</v>
      </c>
      <c r="S194" s="15">
        <v>58</v>
      </c>
      <c r="T194" s="32" t="s">
        <v>739</v>
      </c>
      <c r="U194" s="15"/>
      <c r="V194" s="15"/>
      <c r="W194" s="15"/>
      <c r="X194" s="15"/>
      <c r="Y194" s="15"/>
      <c r="Z194" s="15"/>
      <c r="AA194" s="15"/>
      <c r="AB194" s="15"/>
      <c r="AC194" s="15"/>
      <c r="AD194" s="15"/>
      <c r="AE194" s="15">
        <v>8698</v>
      </c>
      <c r="AF194" s="15"/>
      <c r="AG194" s="15"/>
      <c r="AH194" s="15"/>
      <c r="AI194" s="15"/>
      <c r="AJ194" s="15"/>
      <c r="AK194" s="15"/>
      <c r="AL194" s="15"/>
      <c r="AM194" s="15"/>
      <c r="AN194" s="15"/>
      <c r="AO194" s="15"/>
      <c r="AP194" s="15">
        <v>3534</v>
      </c>
      <c r="AQ194" s="15"/>
      <c r="AR194" s="15"/>
      <c r="AS194" s="15"/>
      <c r="AT194" s="15"/>
      <c r="AU194" s="15"/>
      <c r="AV194" s="15"/>
      <c r="AW194" s="15"/>
      <c r="AX194" s="15"/>
      <c r="AY194" s="15"/>
      <c r="AZ194" s="15"/>
      <c r="BA194" s="15">
        <v>8977</v>
      </c>
      <c r="BB194" s="15"/>
      <c r="BC194" s="15"/>
      <c r="BD194" s="15"/>
      <c r="BE194" s="15"/>
      <c r="BF194" s="15"/>
      <c r="BG194" s="15"/>
      <c r="BH194" s="15"/>
      <c r="BI194" s="15"/>
      <c r="BJ194" s="15"/>
      <c r="BK194" s="15"/>
      <c r="BL194" s="15">
        <v>0</v>
      </c>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v>13143</v>
      </c>
      <c r="CL194" s="15"/>
      <c r="CM194" s="15"/>
      <c r="CN194" s="15"/>
      <c r="CO194" s="15"/>
      <c r="CP194" s="15">
        <v>33855</v>
      </c>
      <c r="CQ194" s="15"/>
      <c r="CR194" s="15"/>
      <c r="CS194" s="15">
        <v>46998</v>
      </c>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v>11879</v>
      </c>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v>8800</v>
      </c>
      <c r="FP194" s="15">
        <v>17675</v>
      </c>
      <c r="FQ194" s="15">
        <v>62411</v>
      </c>
      <c r="FR194" s="15">
        <v>88886</v>
      </c>
      <c r="FS194" s="14"/>
      <c r="FT194" s="14" t="s">
        <v>1178</v>
      </c>
      <c r="FU194" s="14" t="s">
        <v>1281</v>
      </c>
      <c r="FV194" s="14"/>
      <c r="FW194" s="14"/>
      <c r="FX194" s="14"/>
      <c r="FY194" s="1" t="s">
        <v>1299</v>
      </c>
      <c r="GA194" s="15">
        <v>449</v>
      </c>
      <c r="GB194" s="15">
        <v>882</v>
      </c>
      <c r="GC194" s="15">
        <v>211</v>
      </c>
      <c r="GD194" s="15">
        <v>211</v>
      </c>
      <c r="GE194" s="15">
        <v>46149</v>
      </c>
      <c r="GF194" s="15">
        <v>2725</v>
      </c>
      <c r="GG194" s="15">
        <v>14958</v>
      </c>
      <c r="GH194" s="15">
        <v>167</v>
      </c>
      <c r="GI194" s="15"/>
      <c r="GJ194" s="15">
        <v>215</v>
      </c>
      <c r="GK194" s="15">
        <v>88</v>
      </c>
      <c r="GL194" s="15">
        <v>141</v>
      </c>
      <c r="GM194" s="15">
        <v>1720</v>
      </c>
      <c r="GN194" s="15"/>
      <c r="GO194" s="15"/>
      <c r="GP194" s="16">
        <v>5.6</v>
      </c>
      <c r="GQ194" s="16">
        <v>5.6</v>
      </c>
      <c r="GR194" s="17"/>
      <c r="GS194" s="17"/>
      <c r="GT194" s="18">
        <v>5</v>
      </c>
      <c r="GU194" s="18">
        <v>5</v>
      </c>
      <c r="GV194" s="16">
        <v>10.6</v>
      </c>
      <c r="GW194" s="16">
        <v>1.5</v>
      </c>
      <c r="GX194" s="15">
        <v>21797</v>
      </c>
      <c r="GY194" s="14" t="s">
        <v>1230</v>
      </c>
      <c r="GZ194" s="15">
        <v>16064</v>
      </c>
      <c r="HA194" s="15">
        <v>23568</v>
      </c>
      <c r="HB194" s="15"/>
      <c r="HC194" s="15"/>
      <c r="HD194" s="15"/>
      <c r="HE194" s="15"/>
      <c r="HF194" s="15">
        <v>39632</v>
      </c>
      <c r="HG194" s="15"/>
      <c r="HH194" s="15"/>
      <c r="HI194" s="15"/>
      <c r="HJ194" s="15">
        <v>1184</v>
      </c>
      <c r="HK194" s="15"/>
      <c r="HL194" s="15">
        <v>1740</v>
      </c>
      <c r="HM194" s="15"/>
      <c r="HN194" s="15"/>
      <c r="HO194" s="15"/>
      <c r="HP194" s="15"/>
      <c r="HQ194" s="15"/>
      <c r="HR194" s="15"/>
      <c r="HS194" s="15"/>
      <c r="HT194" s="15"/>
      <c r="HU194" s="15"/>
      <c r="HV194" s="15"/>
      <c r="HW194" s="15"/>
      <c r="HX194" s="15"/>
      <c r="HY194" s="15"/>
      <c r="HZ194" s="15">
        <v>105</v>
      </c>
      <c r="IA194" s="15">
        <v>2846</v>
      </c>
      <c r="IB194" s="15">
        <v>1</v>
      </c>
      <c r="IC194" s="15">
        <v>2</v>
      </c>
      <c r="ID194" s="15">
        <v>27</v>
      </c>
      <c r="IE194" s="14">
        <v>69</v>
      </c>
      <c r="IF194" s="14">
        <v>48</v>
      </c>
      <c r="IG194" s="14">
        <v>48</v>
      </c>
      <c r="IH194" s="14">
        <v>6</v>
      </c>
      <c r="II194" s="14">
        <v>0</v>
      </c>
      <c r="IJ194" s="14">
        <v>6</v>
      </c>
      <c r="IK194" s="14">
        <v>0</v>
      </c>
      <c r="IL194" s="14"/>
      <c r="IM194" s="14"/>
      <c r="IN194" s="14"/>
      <c r="IO194" s="14"/>
      <c r="IP194" s="14"/>
      <c r="IQ194" s="20">
        <v>332444</v>
      </c>
      <c r="IR194" s="20">
        <v>3</v>
      </c>
      <c r="IS194" s="36">
        <f t="shared" si="216"/>
        <v>9.785568030961006E-2</v>
      </c>
      <c r="IT194" s="36">
        <f t="shared" si="217"/>
        <v>3.9758792160745224E-2</v>
      </c>
      <c r="IU194" s="36">
        <f t="shared" si="218"/>
        <v>0.10099453232230048</v>
      </c>
      <c r="IV194" s="36">
        <f t="shared" si="219"/>
        <v>0</v>
      </c>
      <c r="IW194" s="36">
        <f t="shared" si="220"/>
        <v>0.52874468420223653</v>
      </c>
      <c r="IX194" s="36">
        <f t="shared" si="221"/>
        <v>0.13364309340053551</v>
      </c>
      <c r="IY194" s="36"/>
      <c r="IZ194" s="36">
        <f t="shared" si="222"/>
        <v>9.9003217604572147E-2</v>
      </c>
      <c r="JA194" s="36">
        <f t="shared" si="222"/>
        <v>0.19885021263191055</v>
      </c>
      <c r="JB194" s="36">
        <f t="shared" si="222"/>
        <v>0.7021465697635173</v>
      </c>
      <c r="JN194" s="43">
        <f t="shared" ref="JN194:JN257" si="223">M194/GV194</f>
        <v>1049.9157592093404</v>
      </c>
      <c r="JO194" s="1" t="str">
        <f t="shared" ref="JO194:JO257" si="224">IF(M194&gt;20000,"Large",IF(M194&lt;10000,"Small","Medium"))</f>
        <v>Medium</v>
      </c>
    </row>
    <row r="195" spans="1:275" x14ac:dyDescent="0.2">
      <c r="A195" s="14" t="s">
        <v>1092</v>
      </c>
      <c r="B195" s="14" t="s">
        <v>738</v>
      </c>
      <c r="C195" s="76" t="s">
        <v>1426</v>
      </c>
      <c r="D195" s="14" t="s">
        <v>656</v>
      </c>
      <c r="E195">
        <v>2</v>
      </c>
      <c r="F195" s="46">
        <v>0.79164711403097132</v>
      </c>
      <c r="G195" s="46">
        <v>0.22962615360550603</v>
      </c>
      <c r="H195" s="46">
        <v>0.25</v>
      </c>
      <c r="I195">
        <v>25.2</v>
      </c>
      <c r="J195">
        <v>8.6999999999999993</v>
      </c>
      <c r="K195" s="14">
        <v>20100</v>
      </c>
      <c r="L195" s="14" t="s">
        <v>606</v>
      </c>
      <c r="M195" s="35">
        <v>11710.702285714355</v>
      </c>
      <c r="N195" s="15">
        <v>15992</v>
      </c>
      <c r="O195" s="15">
        <v>0</v>
      </c>
      <c r="P195" s="15"/>
      <c r="Q195" s="15">
        <v>259</v>
      </c>
      <c r="R195" s="15">
        <v>31</v>
      </c>
      <c r="S195" s="15">
        <v>58</v>
      </c>
      <c r="T195" s="32" t="s">
        <v>739</v>
      </c>
      <c r="U195" s="15"/>
      <c r="V195" s="15"/>
      <c r="W195" s="15"/>
      <c r="X195" s="15"/>
      <c r="Y195" s="15"/>
      <c r="Z195" s="15"/>
      <c r="AA195" s="15"/>
      <c r="AB195" s="15"/>
      <c r="AC195" s="15"/>
      <c r="AD195" s="15"/>
      <c r="AE195" s="15">
        <v>22412</v>
      </c>
      <c r="AF195" s="15"/>
      <c r="AG195" s="15"/>
      <c r="AH195" s="15"/>
      <c r="AI195" s="15"/>
      <c r="AJ195" s="15"/>
      <c r="AK195" s="15"/>
      <c r="AL195" s="15"/>
      <c r="AM195" s="15"/>
      <c r="AN195" s="15"/>
      <c r="AO195" s="15"/>
      <c r="AP195" s="15">
        <v>3485</v>
      </c>
      <c r="AQ195" s="15"/>
      <c r="AR195" s="15"/>
      <c r="AS195" s="15"/>
      <c r="AT195" s="15"/>
      <c r="AU195" s="15"/>
      <c r="AV195" s="15"/>
      <c r="AW195" s="15"/>
      <c r="AX195" s="15"/>
      <c r="AY195" s="15"/>
      <c r="AZ195" s="15"/>
      <c r="BA195" s="15">
        <v>5240</v>
      </c>
      <c r="BB195" s="15"/>
      <c r="BC195" s="15"/>
      <c r="BD195" s="15"/>
      <c r="BE195" s="15"/>
      <c r="BF195" s="15"/>
      <c r="BG195" s="15"/>
      <c r="BH195" s="15"/>
      <c r="BI195" s="15"/>
      <c r="BJ195" s="15"/>
      <c r="BK195" s="15"/>
      <c r="BL195" s="15">
        <v>0</v>
      </c>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v>15263</v>
      </c>
      <c r="CL195" s="15"/>
      <c r="CM195" s="15"/>
      <c r="CN195" s="15"/>
      <c r="CO195" s="15"/>
      <c r="CP195" s="15">
        <v>28780</v>
      </c>
      <c r="CQ195" s="15"/>
      <c r="CR195" s="15"/>
      <c r="CS195" s="15">
        <v>44043</v>
      </c>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v>7255</v>
      </c>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v>6075</v>
      </c>
      <c r="FP195" s="15">
        <v>27652</v>
      </c>
      <c r="FQ195" s="15">
        <v>54783</v>
      </c>
      <c r="FR195" s="15">
        <v>88510</v>
      </c>
      <c r="FS195" s="14"/>
      <c r="FT195" s="14" t="s">
        <v>1178</v>
      </c>
      <c r="FU195" s="14" t="s">
        <v>1281</v>
      </c>
      <c r="FV195" s="14"/>
      <c r="FW195" s="14"/>
      <c r="FX195" s="14"/>
      <c r="FY195" s="1" t="s">
        <v>1299</v>
      </c>
      <c r="GA195" s="15">
        <v>1241</v>
      </c>
      <c r="GB195" s="15">
        <v>1385</v>
      </c>
      <c r="GC195" s="15">
        <v>144</v>
      </c>
      <c r="GD195" s="15">
        <v>144</v>
      </c>
      <c r="GE195" s="15">
        <v>47348</v>
      </c>
      <c r="GF195" s="15">
        <v>4462</v>
      </c>
      <c r="GG195" s="15">
        <v>19420</v>
      </c>
      <c r="GH195" s="15">
        <v>90</v>
      </c>
      <c r="GI195" s="15">
        <v>127</v>
      </c>
      <c r="GJ195" s="15">
        <v>209</v>
      </c>
      <c r="GK195" s="15">
        <v>62</v>
      </c>
      <c r="GL195" s="15">
        <v>93</v>
      </c>
      <c r="GM195" s="15">
        <v>1782</v>
      </c>
      <c r="GN195" s="15"/>
      <c r="GO195" s="15"/>
      <c r="GP195" s="16">
        <v>5.6</v>
      </c>
      <c r="GQ195" s="16">
        <v>5.6</v>
      </c>
      <c r="GR195" s="17"/>
      <c r="GS195" s="17"/>
      <c r="GT195" s="18">
        <v>5</v>
      </c>
      <c r="GU195" s="18">
        <v>5</v>
      </c>
      <c r="GV195" s="16">
        <v>10.6</v>
      </c>
      <c r="GW195" s="16">
        <v>1.5</v>
      </c>
      <c r="GX195" s="15">
        <v>23702</v>
      </c>
      <c r="GY195" s="14" t="s">
        <v>1230</v>
      </c>
      <c r="GZ195" s="15">
        <v>17652</v>
      </c>
      <c r="HA195" s="15">
        <v>31951</v>
      </c>
      <c r="HB195" s="15"/>
      <c r="HC195" s="15"/>
      <c r="HD195" s="15"/>
      <c r="HE195" s="15"/>
      <c r="HF195" s="15">
        <v>49603</v>
      </c>
      <c r="HG195" s="15"/>
      <c r="HH195" s="15"/>
      <c r="HI195" s="15"/>
      <c r="HJ195" s="15">
        <v>1411</v>
      </c>
      <c r="HK195" s="15"/>
      <c r="HL195" s="15">
        <v>2122</v>
      </c>
      <c r="HM195" s="15"/>
      <c r="HN195" s="15"/>
      <c r="HO195" s="15"/>
      <c r="HP195" s="15"/>
      <c r="HQ195" s="15"/>
      <c r="HR195" s="15"/>
      <c r="HS195" s="15"/>
      <c r="HT195" s="15"/>
      <c r="HU195" s="15"/>
      <c r="HV195" s="15"/>
      <c r="HW195" s="15"/>
      <c r="HX195" s="15"/>
      <c r="HY195" s="15"/>
      <c r="HZ195" s="15">
        <v>130</v>
      </c>
      <c r="IA195" s="15">
        <v>3696</v>
      </c>
      <c r="IB195" s="15">
        <v>1</v>
      </c>
      <c r="IC195" s="15">
        <v>4</v>
      </c>
      <c r="ID195" s="15">
        <v>71</v>
      </c>
      <c r="IE195" s="14">
        <v>64.5</v>
      </c>
      <c r="IF195" s="14">
        <v>48</v>
      </c>
      <c r="IG195" s="14">
        <v>48</v>
      </c>
      <c r="IH195" s="14">
        <v>6</v>
      </c>
      <c r="II195" s="14">
        <v>0</v>
      </c>
      <c r="IJ195" s="14">
        <v>6</v>
      </c>
      <c r="IK195" s="14">
        <v>0</v>
      </c>
      <c r="IL195" s="14"/>
      <c r="IM195" s="14"/>
      <c r="IN195" s="14"/>
      <c r="IO195" s="14"/>
      <c r="IP195" s="14"/>
      <c r="IQ195" s="15">
        <v>518009</v>
      </c>
      <c r="IR195" s="15">
        <v>7</v>
      </c>
      <c r="IS195" s="36">
        <f t="shared" si="216"/>
        <v>0.25321432606485145</v>
      </c>
      <c r="IT195" s="36">
        <f t="shared" si="217"/>
        <v>3.9374082024629983E-2</v>
      </c>
      <c r="IU195" s="36">
        <f t="shared" si="218"/>
        <v>5.9202350016947236E-2</v>
      </c>
      <c r="IV195" s="36">
        <f t="shared" si="219"/>
        <v>0</v>
      </c>
      <c r="IW195" s="36">
        <f t="shared" si="220"/>
        <v>0.49760479041916167</v>
      </c>
      <c r="IX195" s="36">
        <f t="shared" si="221"/>
        <v>8.1968139193311487E-2</v>
      </c>
      <c r="IY195" s="36"/>
      <c r="IZ195" s="36">
        <f t="shared" si="222"/>
        <v>6.8636312281098177E-2</v>
      </c>
      <c r="JA195" s="36">
        <f t="shared" si="222"/>
        <v>0.31241667608179868</v>
      </c>
      <c r="JB195" s="36">
        <f t="shared" si="222"/>
        <v>0.61894701163710319</v>
      </c>
      <c r="JN195" s="43">
        <f t="shared" si="223"/>
        <v>1104.7832345013542</v>
      </c>
      <c r="JO195" s="1" t="str">
        <f t="shared" si="224"/>
        <v>Medium</v>
      </c>
    </row>
    <row r="196" spans="1:275" x14ac:dyDescent="0.2">
      <c r="A196" s="1" t="s">
        <v>1092</v>
      </c>
      <c r="B196" s="1" t="s">
        <v>738</v>
      </c>
      <c r="C196" s="76" t="s">
        <v>1426</v>
      </c>
      <c r="D196" s="14" t="s">
        <v>656</v>
      </c>
      <c r="E196">
        <v>2</v>
      </c>
      <c r="F196" s="46">
        <v>0.79164711403097132</v>
      </c>
      <c r="G196" s="46">
        <v>0.22962615360550603</v>
      </c>
      <c r="H196" s="46">
        <v>0.25</v>
      </c>
      <c r="I196">
        <v>25.2</v>
      </c>
      <c r="J196">
        <v>8.6999999999999993</v>
      </c>
      <c r="K196" s="1">
        <v>20110</v>
      </c>
      <c r="L196" s="1" t="s">
        <v>607</v>
      </c>
      <c r="M196" s="3">
        <v>10979.805904761883</v>
      </c>
      <c r="N196" s="1">
        <v>22096</v>
      </c>
      <c r="O196" s="1">
        <v>7</v>
      </c>
      <c r="P196" s="1">
        <v>48</v>
      </c>
      <c r="Q196" s="1">
        <v>381</v>
      </c>
      <c r="R196" s="1">
        <v>39</v>
      </c>
      <c r="S196" s="1">
        <v>76</v>
      </c>
      <c r="T196" s="33">
        <v>80</v>
      </c>
      <c r="AE196" s="1">
        <v>21551</v>
      </c>
      <c r="AP196" s="1">
        <v>8777</v>
      </c>
      <c r="BA196" s="1">
        <v>4727</v>
      </c>
      <c r="BL196" s="1">
        <v>0</v>
      </c>
      <c r="CS196" s="1">
        <v>50364</v>
      </c>
      <c r="DZ196" s="1">
        <v>9106</v>
      </c>
      <c r="FO196" s="1">
        <v>12889</v>
      </c>
      <c r="FP196" s="15">
        <f>AE196+BA196</f>
        <v>26278</v>
      </c>
      <c r="FQ196" s="15">
        <f>AP196+BL196+CS196+DZ196+FD196</f>
        <v>68247</v>
      </c>
      <c r="FR196" s="15">
        <f>AE196+AP196+BA196+BL196+CS196+DZ196+FD196+FO196</f>
        <v>107414</v>
      </c>
      <c r="FT196" s="1" t="s">
        <v>1178</v>
      </c>
      <c r="FU196" s="1" t="s">
        <v>1281</v>
      </c>
      <c r="FY196" s="1" t="s">
        <v>1299</v>
      </c>
      <c r="GA196" s="1">
        <v>1313</v>
      </c>
      <c r="GB196" s="1">
        <v>1532</v>
      </c>
      <c r="GC196" s="1">
        <v>125</v>
      </c>
      <c r="GD196" s="1">
        <v>125</v>
      </c>
      <c r="GE196" s="1">
        <v>47668</v>
      </c>
      <c r="GF196" s="1">
        <v>2280</v>
      </c>
      <c r="GG196" s="1">
        <v>21700</v>
      </c>
      <c r="GH196" s="1">
        <v>96</v>
      </c>
      <c r="GI196" s="1">
        <v>332</v>
      </c>
      <c r="GJ196" s="1">
        <v>209</v>
      </c>
      <c r="GK196" s="1">
        <v>150</v>
      </c>
      <c r="GL196" s="1">
        <v>204</v>
      </c>
      <c r="GM196" s="1">
        <v>1852</v>
      </c>
      <c r="GP196" s="1">
        <v>5.6</v>
      </c>
      <c r="GQ196" s="1">
        <v>5.6</v>
      </c>
      <c r="GR196" s="5"/>
      <c r="GS196" s="5"/>
      <c r="GT196" s="4">
        <v>5</v>
      </c>
      <c r="GU196" s="4">
        <v>5</v>
      </c>
      <c r="GV196" s="1">
        <f>GQ196+GU196</f>
        <v>10.6</v>
      </c>
      <c r="GW196" s="1">
        <v>1.5</v>
      </c>
      <c r="GX196" s="1">
        <v>26582</v>
      </c>
      <c r="GY196" s="10" t="s">
        <v>1230</v>
      </c>
      <c r="HF196" s="1">
        <v>53937</v>
      </c>
      <c r="HI196" s="1">
        <v>3085</v>
      </c>
      <c r="HJ196" s="1">
        <v>3071</v>
      </c>
      <c r="HK196" s="1">
        <v>2357</v>
      </c>
      <c r="HL196" s="1">
        <v>2223</v>
      </c>
      <c r="HZ196" s="1">
        <v>207</v>
      </c>
      <c r="IA196" s="1">
        <v>3918</v>
      </c>
      <c r="IB196" s="1">
        <v>2</v>
      </c>
      <c r="IC196" s="1">
        <v>2</v>
      </c>
      <c r="ID196" s="1">
        <v>35</v>
      </c>
      <c r="IE196" s="1">
        <v>64.5</v>
      </c>
      <c r="IF196" s="1">
        <v>48</v>
      </c>
      <c r="IG196" s="1">
        <v>48</v>
      </c>
      <c r="IH196" s="1">
        <v>6</v>
      </c>
      <c r="II196" s="1">
        <v>0</v>
      </c>
      <c r="IJ196" s="1">
        <v>6</v>
      </c>
      <c r="IK196" s="1">
        <v>0</v>
      </c>
      <c r="IQ196" s="1">
        <v>322180</v>
      </c>
      <c r="IR196" s="1">
        <v>3</v>
      </c>
      <c r="IS196" s="36">
        <f t="shared" si="216"/>
        <v>0.20063492654588788</v>
      </c>
      <c r="IT196" s="36">
        <f t="shared" si="217"/>
        <v>8.1711881132813233E-2</v>
      </c>
      <c r="IU196" s="36">
        <f t="shared" si="218"/>
        <v>4.4007298862345688E-2</v>
      </c>
      <c r="IV196" s="36">
        <f t="shared" si="219"/>
        <v>0</v>
      </c>
      <c r="IW196" s="36">
        <f t="shared" si="220"/>
        <v>0.4688774275234141</v>
      </c>
      <c r="IX196" s="36">
        <f t="shared" si="221"/>
        <v>8.4774796581451206E-2</v>
      </c>
      <c r="IY196" s="36"/>
      <c r="IZ196" s="36">
        <f t="shared" si="222"/>
        <v>0.11999366935408792</v>
      </c>
      <c r="JA196" s="36">
        <f t="shared" si="222"/>
        <v>0.24464222540823358</v>
      </c>
      <c r="JB196" s="36">
        <f t="shared" si="222"/>
        <v>0.6353641052376785</v>
      </c>
      <c r="JN196" s="43">
        <f t="shared" si="223"/>
        <v>1035.830745732253</v>
      </c>
      <c r="JO196" s="1" t="str">
        <f t="shared" si="224"/>
        <v>Medium</v>
      </c>
    </row>
    <row r="197" spans="1:275" x14ac:dyDescent="0.2">
      <c r="A197" s="1" t="s">
        <v>1092</v>
      </c>
      <c r="B197" s="1" t="s">
        <v>738</v>
      </c>
      <c r="C197" s="76" t="s">
        <v>1426</v>
      </c>
      <c r="D197" s="14" t="s">
        <v>656</v>
      </c>
      <c r="E197">
        <v>2</v>
      </c>
      <c r="F197" s="46">
        <v>0.79164711403097132</v>
      </c>
      <c r="G197" s="46">
        <v>0.22962615360550603</v>
      </c>
      <c r="H197" s="46">
        <v>0.25</v>
      </c>
      <c r="I197">
        <v>25.2</v>
      </c>
      <c r="J197">
        <v>8.6999999999999993</v>
      </c>
      <c r="K197" s="1">
        <v>20120</v>
      </c>
      <c r="L197" s="1" t="s">
        <v>608</v>
      </c>
      <c r="M197" s="3">
        <v>10308.627047619062</v>
      </c>
      <c r="N197" s="10">
        <v>22096</v>
      </c>
      <c r="O197" s="1">
        <v>7</v>
      </c>
      <c r="P197" s="1">
        <v>48</v>
      </c>
      <c r="Q197" s="1">
        <v>381</v>
      </c>
      <c r="R197" s="1">
        <v>39</v>
      </c>
      <c r="S197" s="1">
        <v>76</v>
      </c>
      <c r="T197" s="33">
        <v>80</v>
      </c>
      <c r="AE197" s="1">
        <v>50419</v>
      </c>
      <c r="AP197" s="1">
        <v>4976</v>
      </c>
      <c r="BA197" s="1">
        <v>6114</v>
      </c>
      <c r="BL197" s="1">
        <v>0</v>
      </c>
      <c r="CS197" s="1">
        <v>53092</v>
      </c>
      <c r="DZ197" s="1">
        <v>7352</v>
      </c>
      <c r="FO197" s="1">
        <v>10470</v>
      </c>
      <c r="FP197" s="15">
        <f>AE197+BA197</f>
        <v>56533</v>
      </c>
      <c r="FQ197" s="15">
        <f>AP197+BL197+CS197+DZ197+FD197</f>
        <v>65420</v>
      </c>
      <c r="FR197" s="15">
        <f>AE197+AP197+BA197+BL197+CS197+DZ197+FD197+FO197</f>
        <v>132423</v>
      </c>
      <c r="FT197" s="1" t="s">
        <v>1178</v>
      </c>
      <c r="FU197" s="1" t="s">
        <v>1281</v>
      </c>
      <c r="FY197" s="1" t="s">
        <v>1299</v>
      </c>
      <c r="GA197" s="1">
        <v>1625</v>
      </c>
      <c r="GB197" s="1">
        <v>1869</v>
      </c>
      <c r="GC197" s="1">
        <v>20</v>
      </c>
      <c r="GD197" s="1">
        <v>20</v>
      </c>
      <c r="GE197" s="1">
        <v>49173</v>
      </c>
      <c r="GF197" s="1">
        <v>870</v>
      </c>
      <c r="GG197" s="1">
        <v>22429</v>
      </c>
      <c r="GH197" s="1">
        <v>97</v>
      </c>
      <c r="GI197" s="1">
        <v>735</v>
      </c>
      <c r="GJ197" s="1">
        <v>209</v>
      </c>
      <c r="GK197" s="1">
        <v>114</v>
      </c>
      <c r="GL197" s="1">
        <v>161</v>
      </c>
      <c r="GM197" s="1">
        <v>1966</v>
      </c>
      <c r="GP197" s="1">
        <v>5.6</v>
      </c>
      <c r="GQ197" s="1">
        <v>5.6</v>
      </c>
      <c r="GR197" s="5"/>
      <c r="GS197" s="5"/>
      <c r="GT197" s="4">
        <v>5</v>
      </c>
      <c r="GU197" s="4">
        <v>5</v>
      </c>
      <c r="GV197" s="1">
        <f>GQ197+GU197</f>
        <v>10.6</v>
      </c>
      <c r="GW197" s="1">
        <v>1.5</v>
      </c>
      <c r="GX197" s="1">
        <v>15905</v>
      </c>
      <c r="GY197" s="10" t="s">
        <v>1230</v>
      </c>
      <c r="HF197" s="1">
        <v>51087</v>
      </c>
      <c r="HI197" s="1">
        <v>3261</v>
      </c>
      <c r="HJ197" s="1">
        <v>3236</v>
      </c>
      <c r="HK197" s="1">
        <v>2387</v>
      </c>
      <c r="HL197" s="1">
        <v>2233</v>
      </c>
      <c r="HZ197" s="1">
        <v>210</v>
      </c>
      <c r="IA197" s="1">
        <v>4459</v>
      </c>
      <c r="IB197" s="1">
        <v>2</v>
      </c>
      <c r="IC197" s="1">
        <v>2</v>
      </c>
      <c r="ID197" s="1">
        <v>31</v>
      </c>
      <c r="IE197" s="1">
        <v>64.5</v>
      </c>
      <c r="IF197" s="1">
        <v>48</v>
      </c>
      <c r="IG197" s="1">
        <v>48</v>
      </c>
      <c r="IH197" s="1">
        <v>6</v>
      </c>
      <c r="II197" s="1">
        <v>0</v>
      </c>
      <c r="IJ197" s="1">
        <v>6</v>
      </c>
      <c r="IK197" s="1">
        <v>0</v>
      </c>
      <c r="IQ197" s="1">
        <v>315695</v>
      </c>
      <c r="IR197" s="1">
        <v>2</v>
      </c>
      <c r="IS197" s="36">
        <f t="shared" si="216"/>
        <v>0.38074201611502534</v>
      </c>
      <c r="IT197" s="36">
        <f t="shared" si="217"/>
        <v>3.7576553921901783E-2</v>
      </c>
      <c r="IU197" s="36">
        <f t="shared" si="218"/>
        <v>4.6170227226388166E-2</v>
      </c>
      <c r="IV197" s="36">
        <f t="shared" si="219"/>
        <v>0</v>
      </c>
      <c r="IW197" s="36">
        <f t="shared" si="220"/>
        <v>0.40092733135482506</v>
      </c>
      <c r="IX197" s="36">
        <f t="shared" si="221"/>
        <v>5.5519056357279321E-2</v>
      </c>
      <c r="IY197" s="36"/>
      <c r="IZ197" s="36">
        <f t="shared" si="222"/>
        <v>7.9064815024580321E-2</v>
      </c>
      <c r="JA197" s="36">
        <f t="shared" si="222"/>
        <v>0.42691224334141348</v>
      </c>
      <c r="JB197" s="36">
        <f t="shared" si="222"/>
        <v>0.49402294163400617</v>
      </c>
      <c r="JN197" s="43">
        <f t="shared" si="223"/>
        <v>972.51198562443983</v>
      </c>
      <c r="JO197" s="1" t="str">
        <f t="shared" si="224"/>
        <v>Medium</v>
      </c>
    </row>
    <row r="198" spans="1:275" x14ac:dyDescent="0.2">
      <c r="A198" s="1" t="s">
        <v>1092</v>
      </c>
      <c r="B198" s="1" t="s">
        <v>738</v>
      </c>
      <c r="C198" s="76" t="s">
        <v>1426</v>
      </c>
      <c r="D198" s="14" t="s">
        <v>656</v>
      </c>
      <c r="E198">
        <v>2</v>
      </c>
      <c r="F198" s="46">
        <v>0.79164711403097132</v>
      </c>
      <c r="G198" s="46">
        <v>0.22962615360550603</v>
      </c>
      <c r="H198" s="46">
        <v>0.25</v>
      </c>
      <c r="I198">
        <v>25.2</v>
      </c>
      <c r="J198">
        <v>8.6999999999999993</v>
      </c>
      <c r="K198" s="1">
        <v>20130</v>
      </c>
      <c r="L198" s="1" t="s">
        <v>609</v>
      </c>
      <c r="M198" s="3">
        <v>9774.0310476189952</v>
      </c>
      <c r="N198" s="1">
        <v>22096</v>
      </c>
      <c r="O198" s="1">
        <v>7</v>
      </c>
      <c r="P198" s="1">
        <v>48</v>
      </c>
      <c r="Q198" s="1">
        <v>381</v>
      </c>
      <c r="R198" s="1">
        <v>39</v>
      </c>
      <c r="S198" s="1">
        <v>76</v>
      </c>
      <c r="T198" s="33"/>
      <c r="U198" s="3"/>
      <c r="V198" s="3"/>
      <c r="W198" s="3"/>
      <c r="X198" s="3"/>
      <c r="Y198" s="3"/>
      <c r="Z198" s="3"/>
      <c r="AA198" s="3"/>
      <c r="AB198" s="3"/>
      <c r="AC198" s="3">
        <v>76469</v>
      </c>
      <c r="AD198" s="3"/>
      <c r="AE198" s="2">
        <f>SUM(U198:AD198)</f>
        <v>76469</v>
      </c>
      <c r="AF198" s="3"/>
      <c r="AG198" s="3"/>
      <c r="AN198" s="2">
        <v>2383</v>
      </c>
      <c r="AP198" s="1">
        <f>SUM(AF198:AO198)</f>
        <v>2383</v>
      </c>
      <c r="AY198" s="2">
        <v>6164</v>
      </c>
      <c r="BA198" s="1">
        <f>SUM(AQ198:AZ198)</f>
        <v>6164</v>
      </c>
      <c r="CI198" s="2">
        <v>49816</v>
      </c>
      <c r="CJ198" s="2"/>
      <c r="CS198" s="1">
        <f>SUM(CI198:CR198)</f>
        <v>49816</v>
      </c>
      <c r="DX198" s="2">
        <v>8079</v>
      </c>
      <c r="DZ198" s="2">
        <f>SUM(DP198:DY198)</f>
        <v>8079</v>
      </c>
      <c r="EA198" s="2"/>
      <c r="EB198" s="2"/>
      <c r="EC198" s="2"/>
      <c r="ED198" s="2"/>
      <c r="EE198" s="2"/>
      <c r="EF198" s="2"/>
      <c r="EG198" s="2"/>
      <c r="EH198" s="2"/>
      <c r="EI198" s="2"/>
      <c r="EJ198" s="2"/>
      <c r="EK198" s="2"/>
      <c r="EL198" s="2"/>
      <c r="EM198" s="2"/>
      <c r="EN198" s="2"/>
      <c r="EO198" s="2"/>
      <c r="EP198" s="2"/>
      <c r="EQ198" s="2"/>
      <c r="ER198" s="2"/>
      <c r="ES198" s="2"/>
      <c r="ET198" s="2"/>
      <c r="FE198" s="2">
        <v>1792</v>
      </c>
      <c r="FF198" s="2"/>
      <c r="FM198" s="2">
        <v>8622</v>
      </c>
      <c r="FO198" s="1">
        <f>SUM(FE198:FN198)</f>
        <v>10414</v>
      </c>
      <c r="FP198" s="15">
        <f>AE198+BA198</f>
        <v>82633</v>
      </c>
      <c r="FQ198" s="15">
        <f>AP198+BL198+CS198+DZ198+FD198</f>
        <v>60278</v>
      </c>
      <c r="FR198" s="15">
        <f>AE198+AP198+BA198+BL198+CS198+DZ198+FD198+FO198</f>
        <v>153325</v>
      </c>
      <c r="FS198" s="1" t="s">
        <v>1276</v>
      </c>
      <c r="FT198" s="1" t="s">
        <v>1178</v>
      </c>
      <c r="FU198" s="1" t="s">
        <v>1281</v>
      </c>
      <c r="FW198" s="5"/>
      <c r="FX198" s="5"/>
      <c r="FY198" s="5" t="s">
        <v>1299</v>
      </c>
      <c r="FZ198" s="5"/>
      <c r="GA198" s="2">
        <v>1814</v>
      </c>
      <c r="GB198" s="2">
        <v>2090</v>
      </c>
      <c r="GC198" s="1">
        <v>139</v>
      </c>
      <c r="GD198" s="1">
        <v>139</v>
      </c>
      <c r="GE198" s="2">
        <v>49462</v>
      </c>
      <c r="GF198" s="1">
        <v>138</v>
      </c>
      <c r="GG198" s="2">
        <v>22668</v>
      </c>
      <c r="GH198" s="1">
        <v>116</v>
      </c>
      <c r="GI198" s="1">
        <v>817</v>
      </c>
      <c r="GJ198" s="1">
        <v>209</v>
      </c>
      <c r="GK198" s="1">
        <v>152</v>
      </c>
      <c r="GL198" s="1">
        <v>184</v>
      </c>
      <c r="GM198" s="2">
        <v>2081</v>
      </c>
      <c r="GN198" s="2"/>
      <c r="GO198" s="2"/>
      <c r="GP198" s="1">
        <v>5.6</v>
      </c>
      <c r="GQ198" s="1">
        <v>5.6</v>
      </c>
      <c r="GR198" s="5">
        <v>3</v>
      </c>
      <c r="GS198" s="5">
        <v>1</v>
      </c>
      <c r="GT198" s="4">
        <v>4</v>
      </c>
      <c r="GU198" s="1">
        <v>4</v>
      </c>
      <c r="GV198" s="1">
        <f>GQ198+GU198</f>
        <v>9.6</v>
      </c>
      <c r="GW198" s="1">
        <v>2</v>
      </c>
      <c r="GX198" s="2">
        <v>11924</v>
      </c>
      <c r="GY198" s="1" t="s">
        <v>1230</v>
      </c>
      <c r="GZ198" s="2">
        <v>13729</v>
      </c>
      <c r="HA198" s="2">
        <v>31578</v>
      </c>
      <c r="HC198" s="1">
        <v>951</v>
      </c>
      <c r="HF198" s="2">
        <v>46258</v>
      </c>
      <c r="HG198" s="2"/>
      <c r="HH198" s="2"/>
      <c r="HI198" s="2">
        <v>2877</v>
      </c>
      <c r="HJ198" s="2">
        <v>2854</v>
      </c>
      <c r="HK198" s="2">
        <v>2244</v>
      </c>
      <c r="HL198" s="2">
        <v>2147</v>
      </c>
      <c r="HM198" s="1" t="s">
        <v>1281</v>
      </c>
      <c r="HN198" s="1" t="s">
        <v>1094</v>
      </c>
      <c r="HO198" s="1" t="s">
        <v>1093</v>
      </c>
      <c r="HP198" s="1" t="s">
        <v>1096</v>
      </c>
      <c r="HQ198" s="1" t="s">
        <v>1179</v>
      </c>
      <c r="HX198" s="1" t="s">
        <v>1277</v>
      </c>
      <c r="HZ198" s="1">
        <v>153</v>
      </c>
      <c r="IA198" s="2">
        <v>4054</v>
      </c>
      <c r="IB198" s="1">
        <v>2</v>
      </c>
      <c r="IC198" s="1">
        <v>2</v>
      </c>
      <c r="ID198" s="1">
        <v>56</v>
      </c>
      <c r="IE198" s="1">
        <v>64.5</v>
      </c>
      <c r="IF198" s="1">
        <v>48</v>
      </c>
      <c r="IH198" s="1">
        <v>6</v>
      </c>
      <c r="II198" s="1">
        <v>0</v>
      </c>
      <c r="IJ198" s="1">
        <v>6</v>
      </c>
      <c r="IK198" s="1">
        <v>0</v>
      </c>
      <c r="IL198" s="1" t="s">
        <v>1277</v>
      </c>
      <c r="IO198" s="1" t="s">
        <v>1277</v>
      </c>
      <c r="IP198" s="1" t="s">
        <v>1281</v>
      </c>
      <c r="IQ198" s="2">
        <v>292707</v>
      </c>
      <c r="IR198" s="1">
        <v>0</v>
      </c>
      <c r="IS198" s="36">
        <f t="shared" si="216"/>
        <v>0.49873797488993965</v>
      </c>
      <c r="IT198" s="36">
        <f t="shared" si="217"/>
        <v>1.5542149029838578E-2</v>
      </c>
      <c r="IU198" s="36">
        <f t="shared" si="218"/>
        <v>4.0202184901353334E-2</v>
      </c>
      <c r="IV198" s="36">
        <f t="shared" si="219"/>
        <v>0</v>
      </c>
      <c r="IW198" s="36">
        <f t="shared" si="220"/>
        <v>0.32490461438121637</v>
      </c>
      <c r="IX198" s="36">
        <f t="shared" si="221"/>
        <v>5.2691994130115764E-2</v>
      </c>
      <c r="IY198" s="36"/>
      <c r="IZ198" s="36">
        <f t="shared" si="222"/>
        <v>6.7921082667536284E-2</v>
      </c>
      <c r="JA198" s="36">
        <f t="shared" si="222"/>
        <v>0.53894015979129295</v>
      </c>
      <c r="JB198" s="36">
        <f t="shared" si="222"/>
        <v>0.39313875754117072</v>
      </c>
      <c r="JN198" s="43">
        <f t="shared" si="223"/>
        <v>1018.1282341269787</v>
      </c>
      <c r="JO198" s="1" t="str">
        <f t="shared" si="224"/>
        <v>Small</v>
      </c>
    </row>
    <row r="199" spans="1:275" x14ac:dyDescent="0.2">
      <c r="A199" s="1" t="s">
        <v>1092</v>
      </c>
      <c r="B199" s="1" t="s">
        <v>738</v>
      </c>
      <c r="C199" s="76" t="s">
        <v>1426</v>
      </c>
      <c r="D199" s="14" t="s">
        <v>656</v>
      </c>
      <c r="E199">
        <v>2</v>
      </c>
      <c r="F199" s="46">
        <v>0.79164711403097132</v>
      </c>
      <c r="G199" s="46">
        <v>0.22962615360550603</v>
      </c>
      <c r="H199" s="46">
        <v>0.25</v>
      </c>
      <c r="I199">
        <v>25.2</v>
      </c>
      <c r="J199">
        <v>8.6999999999999993</v>
      </c>
      <c r="K199" s="42">
        <v>20140</v>
      </c>
      <c r="L199" s="54" t="s">
        <v>345</v>
      </c>
      <c r="M199" s="55">
        <v>9539.6455238095277</v>
      </c>
      <c r="N199" s="46">
        <v>22096</v>
      </c>
      <c r="O199">
        <v>7</v>
      </c>
      <c r="P199">
        <v>48</v>
      </c>
      <c r="Q199">
        <v>385</v>
      </c>
      <c r="R199">
        <v>39</v>
      </c>
      <c r="S199">
        <v>76</v>
      </c>
      <c r="T199"/>
      <c r="U199" s="46">
        <v>46524</v>
      </c>
      <c r="V199" s="46"/>
      <c r="W199" s="46"/>
      <c r="X199" s="46"/>
      <c r="Y199" s="46"/>
      <c r="Z199" s="46"/>
      <c r="AA199" s="46"/>
      <c r="AB199" s="46"/>
      <c r="AC199" s="46"/>
      <c r="AD199" s="46"/>
      <c r="AE199" s="46">
        <f>IF(SUM(U199:AD199)&gt;0,SUM(U199:AD199),)</f>
        <v>46524</v>
      </c>
      <c r="AF199" s="46">
        <v>2418</v>
      </c>
      <c r="AG199" s="46"/>
      <c r="AH199" s="46"/>
      <c r="AI199" s="46"/>
      <c r="AJ199" s="46"/>
      <c r="AK199" s="46"/>
      <c r="AL199" s="46"/>
      <c r="AM199" s="46"/>
      <c r="AN199" s="46"/>
      <c r="AO199" s="46"/>
      <c r="AP199" s="46">
        <f>SUM(AF199:AO199)</f>
        <v>2418</v>
      </c>
      <c r="AQ199" s="46">
        <v>7501</v>
      </c>
      <c r="AR199" s="46"/>
      <c r="AS199" s="46"/>
      <c r="AT199" s="46"/>
      <c r="AU199" s="46"/>
      <c r="AV199" s="46"/>
      <c r="AW199" s="46"/>
      <c r="AX199" s="46"/>
      <c r="AY199" s="46"/>
      <c r="AZ199" s="46"/>
      <c r="BA199" s="46">
        <f>SUM(AQ199:AZ199)</f>
        <v>7501</v>
      </c>
      <c r="BB199" s="47"/>
      <c r="BC199" s="47"/>
      <c r="BD199" s="47"/>
      <c r="BE199" s="47"/>
      <c r="BF199" s="47"/>
      <c r="BG199" s="47"/>
      <c r="BH199" s="47"/>
      <c r="BI199" s="47"/>
      <c r="BJ199" s="47"/>
      <c r="BK199" s="47"/>
      <c r="BL199" s="47">
        <f>IF(SUM(BB199:BK199)&gt;=0,SUM(BB199:BK199),"")</f>
        <v>0</v>
      </c>
      <c r="BM199" s="46"/>
      <c r="BN199" s="47"/>
      <c r="BO199" s="46">
        <v>53834</v>
      </c>
      <c r="BP199" s="46"/>
      <c r="BQ199" s="46"/>
      <c r="BR199" s="46"/>
      <c r="BS199" s="46"/>
      <c r="BT199" s="46"/>
      <c r="BU199" s="46"/>
      <c r="BV199" s="46"/>
      <c r="BW199" s="46">
        <f>SUM(BM199:BV199)</f>
        <v>53834</v>
      </c>
      <c r="BX199" s="46"/>
      <c r="BY199" s="47"/>
      <c r="BZ199" s="47"/>
      <c r="CA199" s="48"/>
      <c r="CB199" s="48"/>
      <c r="CC199" s="46"/>
      <c r="CD199" s="47"/>
      <c r="CE199" s="46"/>
      <c r="CF199" s="48"/>
      <c r="CG199" s="47"/>
      <c r="CH199" s="47">
        <f>SUM(BX199:CG199)</f>
        <v>0</v>
      </c>
      <c r="CI199" s="47">
        <f t="shared" ref="CI199:CS199" si="225">BM199+BX199</f>
        <v>0</v>
      </c>
      <c r="CJ199" s="47">
        <f t="shared" si="225"/>
        <v>0</v>
      </c>
      <c r="CK199" s="47">
        <f t="shared" si="225"/>
        <v>53834</v>
      </c>
      <c r="CL199" s="47">
        <f t="shared" si="225"/>
        <v>0</v>
      </c>
      <c r="CM199" s="47">
        <f t="shared" si="225"/>
        <v>0</v>
      </c>
      <c r="CN199" s="47">
        <f t="shared" si="225"/>
        <v>0</v>
      </c>
      <c r="CO199" s="47">
        <f t="shared" si="225"/>
        <v>0</v>
      </c>
      <c r="CP199" s="47">
        <f t="shared" si="225"/>
        <v>0</v>
      </c>
      <c r="CQ199" s="47">
        <f t="shared" si="225"/>
        <v>0</v>
      </c>
      <c r="CR199" s="47">
        <f t="shared" si="225"/>
        <v>0</v>
      </c>
      <c r="CS199" s="47">
        <f t="shared" si="225"/>
        <v>53834</v>
      </c>
      <c r="CT199" s="48"/>
      <c r="CU199" s="46"/>
      <c r="CV199" s="46"/>
      <c r="CW199" s="47"/>
      <c r="CX199" s="47"/>
      <c r="CY199" s="47"/>
      <c r="CZ199" s="47"/>
      <c r="DA199" s="46"/>
      <c r="DB199" s="47"/>
      <c r="DC199" s="47"/>
      <c r="DD199" s="47">
        <f>SUM(CT199:DC199)</f>
        <v>0</v>
      </c>
      <c r="DE199" s="48">
        <v>10063</v>
      </c>
      <c r="DF199" s="48"/>
      <c r="DG199" s="48"/>
      <c r="DH199" s="48"/>
      <c r="DI199" s="48"/>
      <c r="DJ199" s="48"/>
      <c r="DK199" s="48"/>
      <c r="DL199" s="48"/>
      <c r="DM199" s="48"/>
      <c r="DN199" s="48"/>
      <c r="DO199" s="48">
        <f>SUM(DE199:DN199)</f>
        <v>10063</v>
      </c>
      <c r="DP199" s="48">
        <f t="shared" ref="DP199:DZ199" si="226">CT199+DE199</f>
        <v>10063</v>
      </c>
      <c r="DQ199" s="48">
        <f t="shared" si="226"/>
        <v>0</v>
      </c>
      <c r="DR199" s="48">
        <f t="shared" si="226"/>
        <v>0</v>
      </c>
      <c r="DS199" s="48">
        <f t="shared" si="226"/>
        <v>0</v>
      </c>
      <c r="DT199" s="48">
        <f t="shared" si="226"/>
        <v>0</v>
      </c>
      <c r="DU199" s="48">
        <f t="shared" si="226"/>
        <v>0</v>
      </c>
      <c r="DV199" s="48">
        <f t="shared" si="226"/>
        <v>0</v>
      </c>
      <c r="DW199" s="48">
        <f t="shared" si="226"/>
        <v>0</v>
      </c>
      <c r="DX199" s="48">
        <f t="shared" si="226"/>
        <v>0</v>
      </c>
      <c r="DY199" s="48">
        <f t="shared" si="226"/>
        <v>0</v>
      </c>
      <c r="DZ199" s="48">
        <f t="shared" si="226"/>
        <v>10063</v>
      </c>
      <c r="EA199" s="48">
        <v>3495</v>
      </c>
      <c r="EB199" s="48"/>
      <c r="EC199" s="48"/>
      <c r="ED199" s="48"/>
      <c r="EE199" s="48"/>
      <c r="EF199" s="48"/>
      <c r="EG199" s="46"/>
      <c r="EH199" s="48"/>
      <c r="EI199" s="48"/>
      <c r="EJ199" s="48">
        <f>SUM(EA199:EI199)</f>
        <v>3495</v>
      </c>
      <c r="EK199" s="48"/>
      <c r="EL199"/>
      <c r="EM199" s="48"/>
      <c r="EN199" s="48"/>
      <c r="EO199" s="46"/>
      <c r="EP199" s="48"/>
      <c r="EQ199" s="48"/>
      <c r="ER199" s="48"/>
      <c r="ES199" s="48"/>
      <c r="ET199" s="48">
        <f>SUM(EK199:ES199)</f>
        <v>0</v>
      </c>
      <c r="EU199" s="48">
        <f t="shared" ref="EU199:FD199" si="227">EA199+EK199</f>
        <v>3495</v>
      </c>
      <c r="EV199" s="48">
        <f t="shared" si="227"/>
        <v>0</v>
      </c>
      <c r="EW199" s="48">
        <f t="shared" si="227"/>
        <v>0</v>
      </c>
      <c r="EX199" s="48">
        <f t="shared" si="227"/>
        <v>0</v>
      </c>
      <c r="EY199" s="48">
        <f t="shared" si="227"/>
        <v>0</v>
      </c>
      <c r="EZ199" s="48">
        <f t="shared" si="227"/>
        <v>0</v>
      </c>
      <c r="FA199" s="48">
        <f t="shared" si="227"/>
        <v>0</v>
      </c>
      <c r="FB199" s="48">
        <f t="shared" si="227"/>
        <v>0</v>
      </c>
      <c r="FC199" s="48">
        <f t="shared" si="227"/>
        <v>0</v>
      </c>
      <c r="FD199" s="48">
        <f t="shared" si="227"/>
        <v>3495</v>
      </c>
      <c r="FE199" s="48">
        <v>12347</v>
      </c>
      <c r="FF199" s="48"/>
      <c r="FG199" s="46"/>
      <c r="FH199" s="48"/>
      <c r="FI199" s="48"/>
      <c r="FJ199" s="48"/>
      <c r="FK199" s="48"/>
      <c r="FL199" s="48"/>
      <c r="FM199" s="48"/>
      <c r="FN199"/>
      <c r="FO199" s="48">
        <f>SUM(FE199:FN199)</f>
        <v>12347</v>
      </c>
      <c r="FP199" s="46">
        <f>AE199+BA199</f>
        <v>54025</v>
      </c>
      <c r="FQ199" s="46">
        <f>AP199+BL199+CS199+DZ199+FD199</f>
        <v>69810</v>
      </c>
      <c r="FR199" s="46">
        <f>FP199+FQ199+FO199</f>
        <v>136182</v>
      </c>
      <c r="FS199" t="s">
        <v>1276</v>
      </c>
      <c r="FT199" t="s">
        <v>1178</v>
      </c>
      <c r="FU199" t="s">
        <v>1281</v>
      </c>
      <c r="FV199"/>
      <c r="FW199"/>
      <c r="FX199"/>
      <c r="FY199" t="s">
        <v>1299</v>
      </c>
      <c r="FZ199"/>
      <c r="GA199">
        <v>1232</v>
      </c>
      <c r="GB199">
        <v>1503</v>
      </c>
      <c r="GC199">
        <v>7</v>
      </c>
      <c r="GD199">
        <v>7</v>
      </c>
      <c r="GE199" s="49">
        <v>49972</v>
      </c>
      <c r="GF199" s="47">
        <v>84</v>
      </c>
      <c r="GG199" s="49">
        <v>22714</v>
      </c>
      <c r="GH199">
        <v>90</v>
      </c>
      <c r="GI199">
        <v>962</v>
      </c>
      <c r="GJ199">
        <v>0</v>
      </c>
      <c r="GK199">
        <v>89</v>
      </c>
      <c r="GL199">
        <v>90</v>
      </c>
      <c r="GM199">
        <v>1999</v>
      </c>
      <c r="GN199" t="s">
        <v>1277</v>
      </c>
      <c r="GO199"/>
      <c r="GP199">
        <v>5.6</v>
      </c>
      <c r="GQ199">
        <v>5.6</v>
      </c>
      <c r="GR199">
        <v>3</v>
      </c>
      <c r="GS199">
        <v>1</v>
      </c>
      <c r="GT199">
        <f>GR199+GS199</f>
        <v>4</v>
      </c>
      <c r="GU199">
        <v>4</v>
      </c>
      <c r="GV199">
        <f>GQ199+GU199</f>
        <v>9.6</v>
      </c>
      <c r="GW199">
        <v>2.1</v>
      </c>
      <c r="GX199" s="49">
        <v>10224</v>
      </c>
      <c r="GY199" s="49" t="s">
        <v>1150</v>
      </c>
      <c r="GZ199">
        <v>12416</v>
      </c>
      <c r="HA199">
        <v>26523</v>
      </c>
      <c r="HB199"/>
      <c r="HC199">
        <v>979</v>
      </c>
      <c r="HD199"/>
      <c r="HE199"/>
      <c r="HF199">
        <v>39918</v>
      </c>
      <c r="HG199">
        <v>42</v>
      </c>
      <c r="HH199">
        <v>2231</v>
      </c>
      <c r="HI199"/>
      <c r="HJ199">
        <v>2266</v>
      </c>
      <c r="HK199">
        <v>1750</v>
      </c>
      <c r="HL199">
        <v>1716</v>
      </c>
      <c r="HM199" t="s">
        <v>1281</v>
      </c>
      <c r="HN199" t="s">
        <v>1094</v>
      </c>
      <c r="HO199" t="s">
        <v>1093</v>
      </c>
      <c r="HP199" t="s">
        <v>1096</v>
      </c>
      <c r="HQ199" t="s">
        <v>1179</v>
      </c>
      <c r="HR199"/>
      <c r="HS199"/>
      <c r="HT199"/>
      <c r="HU199"/>
      <c r="HV199"/>
      <c r="HW199"/>
      <c r="HX199" t="s">
        <v>1277</v>
      </c>
      <c r="HY199"/>
      <c r="HZ199">
        <v>140</v>
      </c>
      <c r="IA199">
        <v>3615</v>
      </c>
      <c r="IB199">
        <v>2</v>
      </c>
      <c r="IC199">
        <v>2</v>
      </c>
      <c r="ID199">
        <v>24</v>
      </c>
      <c r="IE199">
        <v>64.5</v>
      </c>
      <c r="IF199">
        <v>48</v>
      </c>
      <c r="IG199">
        <v>48</v>
      </c>
      <c r="IH199">
        <v>6</v>
      </c>
      <c r="II199">
        <v>0</v>
      </c>
      <c r="IJ199">
        <v>6</v>
      </c>
      <c r="IK199">
        <v>0</v>
      </c>
      <c r="IL199" t="s">
        <v>1277</v>
      </c>
      <c r="IM199"/>
      <c r="IN199" t="s">
        <v>1277</v>
      </c>
      <c r="IO199" t="s">
        <v>1277</v>
      </c>
      <c r="IP199" t="s">
        <v>1281</v>
      </c>
      <c r="IQ199" s="49">
        <v>277910</v>
      </c>
      <c r="IR199">
        <v>0</v>
      </c>
      <c r="IS199" s="36">
        <f>AE199/FR199</f>
        <v>0.34163105256201259</v>
      </c>
      <c r="IT199" s="36">
        <f>AP199/FR199</f>
        <v>1.7755650526501299E-2</v>
      </c>
      <c r="IU199" s="36">
        <f>BA199/FR199</f>
        <v>5.508070082683468E-2</v>
      </c>
      <c r="IV199" s="50">
        <f>BL199/FR199</f>
        <v>0</v>
      </c>
      <c r="IW199" s="36">
        <f>CS199/FR199</f>
        <v>0.39530921854576961</v>
      </c>
      <c r="IX199" s="36">
        <f>DZ199/FR199</f>
        <v>7.3893759821415453E-2</v>
      </c>
      <c r="IY199" s="36">
        <f>FD199/FR199</f>
        <v>2.5664184694012424E-2</v>
      </c>
      <c r="IZ199" s="36">
        <f>FO199/FR199</f>
        <v>9.0665433023453909E-2</v>
      </c>
      <c r="JA199" s="36">
        <f>FP199/FR199</f>
        <v>0.39671175338884729</v>
      </c>
      <c r="JB199" s="36">
        <f>FQ199/FR199</f>
        <v>0.51262281358769879</v>
      </c>
      <c r="JC199" s="46">
        <v>0.65</v>
      </c>
      <c r="JD199" t="s">
        <v>1281</v>
      </c>
      <c r="JE199" t="s">
        <v>353</v>
      </c>
      <c r="JF199"/>
      <c r="JG199" t="s">
        <v>346</v>
      </c>
      <c r="JH199"/>
      <c r="JI199" t="s">
        <v>347</v>
      </c>
      <c r="JJ199"/>
      <c r="JK199"/>
      <c r="JL199"/>
      <c r="JM199"/>
      <c r="JN199" s="93">
        <f t="shared" si="223"/>
        <v>993.71307539682584</v>
      </c>
      <c r="JO199" s="1" t="str">
        <f t="shared" si="224"/>
        <v>Small</v>
      </c>
    </row>
    <row r="200" spans="1:275" x14ac:dyDescent="0.2">
      <c r="A200" s="1" t="s">
        <v>740</v>
      </c>
      <c r="B200" s="24" t="s">
        <v>741</v>
      </c>
      <c r="C200" s="76" t="s">
        <v>1427</v>
      </c>
      <c r="D200" s="14" t="s">
        <v>656</v>
      </c>
      <c r="E200">
        <v>2</v>
      </c>
      <c r="F200" s="46">
        <v>0.58814016172506733</v>
      </c>
      <c r="G200" s="46">
        <v>0.20889487870619947</v>
      </c>
      <c r="H200" s="46">
        <v>0.22</v>
      </c>
      <c r="I200">
        <v>21.3</v>
      </c>
      <c r="J200">
        <v>21.8</v>
      </c>
      <c r="K200" s="24">
        <v>20060</v>
      </c>
      <c r="L200" s="24" t="s">
        <v>602</v>
      </c>
      <c r="M200" s="37">
        <v>3797.8238095238189</v>
      </c>
      <c r="N200" s="25">
        <v>14780</v>
      </c>
      <c r="O200" s="26">
        <v>0</v>
      </c>
      <c r="P200" s="26">
        <v>0</v>
      </c>
      <c r="Q200" s="26">
        <v>229</v>
      </c>
      <c r="R200" s="26">
        <v>0</v>
      </c>
      <c r="S200" s="26">
        <v>64</v>
      </c>
      <c r="T200" s="31"/>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6"/>
      <c r="FT200" s="26" t="s">
        <v>1297</v>
      </c>
      <c r="FU200" s="26" t="s">
        <v>1343</v>
      </c>
      <c r="FV200" s="26" t="s">
        <v>1008</v>
      </c>
      <c r="FW200" s="26"/>
      <c r="FX200" s="26"/>
      <c r="FY200" s="1" t="s">
        <v>1299</v>
      </c>
      <c r="GA200" s="25"/>
      <c r="GB200" s="25"/>
      <c r="GC200" s="25"/>
      <c r="GD200" s="25"/>
      <c r="GE200" s="25"/>
      <c r="GF200" s="25"/>
      <c r="GG200" s="25"/>
      <c r="GH200" s="25"/>
      <c r="GI200" s="25"/>
      <c r="GJ200" s="25"/>
      <c r="GK200" s="25"/>
      <c r="GL200" s="25"/>
      <c r="GM200" s="25"/>
      <c r="GN200" s="25"/>
      <c r="GO200" s="25"/>
      <c r="GP200" s="25">
        <v>3</v>
      </c>
      <c r="GQ200" s="25"/>
      <c r="GR200" s="27"/>
      <c r="GS200" s="27"/>
      <c r="GT200" s="28"/>
      <c r="GU200" s="28"/>
      <c r="GV200" s="25"/>
      <c r="GW200" s="25"/>
      <c r="GX200" s="25"/>
      <c r="GY200" s="26"/>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36" t="e">
        <f t="shared" ref="IS200:IS207" si="228">AE200/$FR200</f>
        <v>#DIV/0!</v>
      </c>
      <c r="IT200" s="36" t="e">
        <f t="shared" ref="IT200:IT207" si="229">AP200/$FR200</f>
        <v>#DIV/0!</v>
      </c>
      <c r="IU200" s="36" t="e">
        <f t="shared" ref="IU200:IU207" si="230">BA200/$FR200</f>
        <v>#DIV/0!</v>
      </c>
      <c r="IV200" s="36" t="e">
        <f t="shared" ref="IV200:IV207" si="231">BL200/$FR200</f>
        <v>#DIV/0!</v>
      </c>
      <c r="IW200" s="36" t="e">
        <f t="shared" ref="IW200:IW207" si="232">CS200/$FR200</f>
        <v>#DIV/0!</v>
      </c>
      <c r="IX200" s="36" t="e">
        <f t="shared" ref="IX200:IX207" si="233">DZ200/$FR200</f>
        <v>#DIV/0!</v>
      </c>
      <c r="IY200" s="36"/>
      <c r="IZ200" s="36" t="e">
        <f t="shared" ref="IZ200:JB207" si="234">FO200/$FR200</f>
        <v>#DIV/0!</v>
      </c>
      <c r="JA200" s="36" t="e">
        <f t="shared" si="234"/>
        <v>#DIV/0!</v>
      </c>
      <c r="JB200" s="36" t="e">
        <f t="shared" si="234"/>
        <v>#DIV/0!</v>
      </c>
      <c r="JN200" s="43" t="e">
        <f t="shared" si="223"/>
        <v>#DIV/0!</v>
      </c>
      <c r="JO200" s="1" t="str">
        <f t="shared" si="224"/>
        <v>Small</v>
      </c>
    </row>
    <row r="201" spans="1:275" x14ac:dyDescent="0.2">
      <c r="A201" s="1" t="s">
        <v>740</v>
      </c>
      <c r="B201" s="24" t="s">
        <v>741</v>
      </c>
      <c r="C201" s="76" t="s">
        <v>1427</v>
      </c>
      <c r="D201" s="14" t="s">
        <v>656</v>
      </c>
      <c r="E201">
        <v>2</v>
      </c>
      <c r="F201" s="46">
        <v>0.58814016172506733</v>
      </c>
      <c r="G201" s="46">
        <v>0.20889487870619947</v>
      </c>
      <c r="H201" s="46">
        <v>0.22</v>
      </c>
      <c r="I201">
        <v>21.3</v>
      </c>
      <c r="J201">
        <v>21.8</v>
      </c>
      <c r="K201" s="24">
        <v>20070</v>
      </c>
      <c r="L201" s="24" t="s">
        <v>603</v>
      </c>
      <c r="M201" s="34">
        <v>4033.004571428588</v>
      </c>
      <c r="N201" s="25">
        <v>14780</v>
      </c>
      <c r="O201" s="26">
        <v>0</v>
      </c>
      <c r="P201" s="26">
        <v>0</v>
      </c>
      <c r="Q201" s="26">
        <v>229</v>
      </c>
      <c r="R201" s="26">
        <v>0</v>
      </c>
      <c r="S201" s="26">
        <v>64</v>
      </c>
      <c r="T201" s="31"/>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6"/>
      <c r="FT201" s="26" t="s">
        <v>1297</v>
      </c>
      <c r="FU201" s="26" t="s">
        <v>1343</v>
      </c>
      <c r="FV201" s="26" t="s">
        <v>1008</v>
      </c>
      <c r="FW201" s="26"/>
      <c r="FX201" s="26"/>
      <c r="FY201" s="1" t="s">
        <v>1299</v>
      </c>
      <c r="GA201" s="25"/>
      <c r="GB201" s="25"/>
      <c r="GC201" s="25"/>
      <c r="GD201" s="25"/>
      <c r="GE201" s="25"/>
      <c r="GF201" s="25"/>
      <c r="GG201" s="25"/>
      <c r="GH201" s="25"/>
      <c r="GI201" s="25"/>
      <c r="GJ201" s="25"/>
      <c r="GK201" s="25"/>
      <c r="GL201" s="25"/>
      <c r="GM201" s="25"/>
      <c r="GN201" s="25"/>
      <c r="GO201" s="25"/>
      <c r="GP201" s="25">
        <v>3</v>
      </c>
      <c r="GQ201" s="25"/>
      <c r="GR201" s="27"/>
      <c r="GS201" s="27"/>
      <c r="GT201" s="28"/>
      <c r="GU201" s="28"/>
      <c r="GV201" s="25"/>
      <c r="GW201" s="25"/>
      <c r="GX201" s="25"/>
      <c r="GY201" s="26"/>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36" t="e">
        <f t="shared" si="228"/>
        <v>#DIV/0!</v>
      </c>
      <c r="IT201" s="36" t="e">
        <f t="shared" si="229"/>
        <v>#DIV/0!</v>
      </c>
      <c r="IU201" s="36" t="e">
        <f t="shared" si="230"/>
        <v>#DIV/0!</v>
      </c>
      <c r="IV201" s="36" t="e">
        <f t="shared" si="231"/>
        <v>#DIV/0!</v>
      </c>
      <c r="IW201" s="36" t="e">
        <f t="shared" si="232"/>
        <v>#DIV/0!</v>
      </c>
      <c r="IX201" s="36" t="e">
        <f t="shared" si="233"/>
        <v>#DIV/0!</v>
      </c>
      <c r="IY201" s="36"/>
      <c r="IZ201" s="36" t="e">
        <f t="shared" si="234"/>
        <v>#DIV/0!</v>
      </c>
      <c r="JA201" s="36" t="e">
        <f t="shared" si="234"/>
        <v>#DIV/0!</v>
      </c>
      <c r="JB201" s="36" t="e">
        <f t="shared" si="234"/>
        <v>#DIV/0!</v>
      </c>
      <c r="JN201" s="43" t="e">
        <f t="shared" si="223"/>
        <v>#DIV/0!</v>
      </c>
      <c r="JO201" s="1" t="str">
        <f t="shared" si="224"/>
        <v>Small</v>
      </c>
    </row>
    <row r="202" spans="1:275" x14ac:dyDescent="0.2">
      <c r="A202" s="14" t="s">
        <v>740</v>
      </c>
      <c r="B202" s="14" t="s">
        <v>741</v>
      </c>
      <c r="C202" s="76" t="s">
        <v>1427</v>
      </c>
      <c r="D202" s="14" t="s">
        <v>656</v>
      </c>
      <c r="E202">
        <v>2</v>
      </c>
      <c r="F202" s="46">
        <v>0.58814016172506733</v>
      </c>
      <c r="G202" s="46">
        <v>0.20889487870619947</v>
      </c>
      <c r="H202" s="46">
        <v>0.22</v>
      </c>
      <c r="I202">
        <v>21.3</v>
      </c>
      <c r="J202">
        <v>21.8</v>
      </c>
      <c r="K202" s="14">
        <v>20080</v>
      </c>
      <c r="L202" s="14" t="s">
        <v>604</v>
      </c>
      <c r="M202" s="35">
        <v>4281.379999999991</v>
      </c>
      <c r="N202" s="15">
        <v>20000</v>
      </c>
      <c r="O202" s="15">
        <v>12</v>
      </c>
      <c r="P202" s="15">
        <v>60</v>
      </c>
      <c r="Q202" s="15">
        <v>220</v>
      </c>
      <c r="R202" s="15">
        <v>36</v>
      </c>
      <c r="S202" s="15">
        <v>100</v>
      </c>
      <c r="T202" s="32">
        <v>60</v>
      </c>
      <c r="U202" s="15">
        <v>28654</v>
      </c>
      <c r="V202" s="15"/>
      <c r="W202" s="15">
        <v>0</v>
      </c>
      <c r="X202" s="15">
        <v>0</v>
      </c>
      <c r="Y202" s="15">
        <v>0</v>
      </c>
      <c r="Z202" s="15">
        <v>0</v>
      </c>
      <c r="AA202" s="15"/>
      <c r="AB202" s="15"/>
      <c r="AC202" s="15">
        <v>0</v>
      </c>
      <c r="AD202" s="15">
        <v>0</v>
      </c>
      <c r="AE202" s="15">
        <v>28654</v>
      </c>
      <c r="AF202" s="15">
        <v>0</v>
      </c>
      <c r="AG202" s="15"/>
      <c r="AH202" s="15">
        <v>0</v>
      </c>
      <c r="AI202" s="15">
        <v>0</v>
      </c>
      <c r="AJ202" s="15">
        <v>0</v>
      </c>
      <c r="AK202" s="15">
        <v>0</v>
      </c>
      <c r="AL202" s="15"/>
      <c r="AM202" s="15"/>
      <c r="AN202" s="15">
        <v>0</v>
      </c>
      <c r="AO202" s="15">
        <v>0</v>
      </c>
      <c r="AP202" s="15">
        <v>0</v>
      </c>
      <c r="AQ202" s="15">
        <v>40050</v>
      </c>
      <c r="AR202" s="15"/>
      <c r="AS202" s="15">
        <v>0</v>
      </c>
      <c r="AT202" s="15">
        <v>0</v>
      </c>
      <c r="AU202" s="15">
        <v>0</v>
      </c>
      <c r="AV202" s="15">
        <v>0</v>
      </c>
      <c r="AW202" s="15"/>
      <c r="AX202" s="15"/>
      <c r="AY202" s="15">
        <v>0</v>
      </c>
      <c r="AZ202" s="15">
        <v>0</v>
      </c>
      <c r="BA202" s="15">
        <v>40050</v>
      </c>
      <c r="BB202" s="15">
        <v>1245</v>
      </c>
      <c r="BC202" s="15"/>
      <c r="BD202" s="15">
        <v>0</v>
      </c>
      <c r="BE202" s="15">
        <v>0</v>
      </c>
      <c r="BF202" s="15">
        <v>0</v>
      </c>
      <c r="BG202" s="15">
        <v>6592</v>
      </c>
      <c r="BH202" s="15"/>
      <c r="BI202" s="15"/>
      <c r="BJ202" s="15">
        <v>0</v>
      </c>
      <c r="BK202" s="15">
        <v>0</v>
      </c>
      <c r="BL202" s="15">
        <v>7837</v>
      </c>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v>0</v>
      </c>
      <c r="CJ202" s="15"/>
      <c r="CK202" s="15">
        <v>0</v>
      </c>
      <c r="CL202" s="15">
        <v>0</v>
      </c>
      <c r="CM202" s="15">
        <v>0</v>
      </c>
      <c r="CN202" s="15"/>
      <c r="CO202" s="15"/>
      <c r="CP202" s="15">
        <v>22703</v>
      </c>
      <c r="CQ202" s="15">
        <v>0</v>
      </c>
      <c r="CR202" s="15">
        <v>0</v>
      </c>
      <c r="CS202" s="15">
        <v>22703</v>
      </c>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v>150</v>
      </c>
      <c r="DQ202" s="15"/>
      <c r="DR202" s="15">
        <v>0</v>
      </c>
      <c r="DS202" s="15">
        <v>0</v>
      </c>
      <c r="DT202" s="15">
        <v>0</v>
      </c>
      <c r="DU202" s="15"/>
      <c r="DV202" s="15"/>
      <c r="DW202" s="15">
        <v>0</v>
      </c>
      <c r="DX202" s="15">
        <v>0</v>
      </c>
      <c r="DY202" s="15">
        <v>0</v>
      </c>
      <c r="DZ202" s="15">
        <v>150</v>
      </c>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v>76541</v>
      </c>
      <c r="FQ202" s="15">
        <v>22853</v>
      </c>
      <c r="FR202" s="15">
        <v>99394</v>
      </c>
      <c r="FS202" s="14"/>
      <c r="FT202" s="14" t="s">
        <v>1297</v>
      </c>
      <c r="FU202" s="14" t="s">
        <v>1281</v>
      </c>
      <c r="FV202" s="14"/>
      <c r="FW202" s="14"/>
      <c r="FX202" s="14"/>
      <c r="FY202" s="1" t="s">
        <v>1299</v>
      </c>
      <c r="GA202" s="15">
        <v>1672</v>
      </c>
      <c r="GB202" s="15">
        <v>1759</v>
      </c>
      <c r="GC202" s="15">
        <v>0</v>
      </c>
      <c r="GD202" s="15">
        <v>0</v>
      </c>
      <c r="GE202" s="15">
        <v>57139</v>
      </c>
      <c r="GF202" s="15">
        <v>0</v>
      </c>
      <c r="GG202" s="15">
        <v>0</v>
      </c>
      <c r="GH202" s="15"/>
      <c r="GI202" s="15"/>
      <c r="GJ202" s="15">
        <v>27</v>
      </c>
      <c r="GK202" s="15">
        <v>0</v>
      </c>
      <c r="GL202" s="15">
        <v>0</v>
      </c>
      <c r="GM202" s="15"/>
      <c r="GN202" s="15"/>
      <c r="GO202" s="15"/>
      <c r="GP202" s="21">
        <v>3</v>
      </c>
      <c r="GQ202" s="21">
        <v>0</v>
      </c>
      <c r="GR202" s="22"/>
      <c r="GS202" s="22"/>
      <c r="GT202" s="23">
        <v>3</v>
      </c>
      <c r="GU202" s="23">
        <v>3</v>
      </c>
      <c r="GV202" s="21">
        <v>3</v>
      </c>
      <c r="GW202" s="21">
        <v>2</v>
      </c>
      <c r="GX202" s="15"/>
      <c r="GY202" s="14" t="s">
        <v>1230</v>
      </c>
      <c r="GZ202" s="15">
        <v>2705</v>
      </c>
      <c r="HA202" s="15">
        <v>4592</v>
      </c>
      <c r="HB202" s="15"/>
      <c r="HC202" s="15">
        <v>238</v>
      </c>
      <c r="HD202" s="15"/>
      <c r="HE202" s="15">
        <v>12</v>
      </c>
      <c r="HF202" s="15">
        <v>7551</v>
      </c>
      <c r="HG202" s="15"/>
      <c r="HH202" s="15"/>
      <c r="HI202" s="15"/>
      <c r="HJ202" s="15"/>
      <c r="HK202" s="15"/>
      <c r="HL202" s="15"/>
      <c r="HM202" s="15"/>
      <c r="HN202" s="15"/>
      <c r="HO202" s="15"/>
      <c r="HP202" s="15"/>
      <c r="HQ202" s="15"/>
      <c r="HR202" s="15"/>
      <c r="HS202" s="15"/>
      <c r="HT202" s="15"/>
      <c r="HU202" s="15"/>
      <c r="HV202" s="15"/>
      <c r="HW202" s="15"/>
      <c r="HX202" s="15"/>
      <c r="HY202" s="15"/>
      <c r="HZ202" s="15">
        <v>102</v>
      </c>
      <c r="IA202" s="15">
        <v>1885</v>
      </c>
      <c r="IB202" s="14">
        <v>1</v>
      </c>
      <c r="IC202" s="14">
        <v>1</v>
      </c>
      <c r="ID202" s="15"/>
      <c r="IE202" s="14">
        <v>35</v>
      </c>
      <c r="IF202" s="14">
        <v>35</v>
      </c>
      <c r="IG202" s="14">
        <v>35</v>
      </c>
      <c r="IH202" s="14">
        <v>4</v>
      </c>
      <c r="II202" s="14">
        <v>0</v>
      </c>
      <c r="IJ202" s="14">
        <v>4</v>
      </c>
      <c r="IK202" s="14">
        <v>0</v>
      </c>
      <c r="IL202" s="14"/>
      <c r="IM202" s="14"/>
      <c r="IN202" s="14"/>
      <c r="IO202" s="14"/>
      <c r="IP202" s="14"/>
      <c r="IQ202" s="15"/>
      <c r="IR202" s="15">
        <v>4</v>
      </c>
      <c r="IS202" s="36">
        <f t="shared" si="228"/>
        <v>0.28828701933718331</v>
      </c>
      <c r="IT202" s="36">
        <f t="shared" si="229"/>
        <v>0</v>
      </c>
      <c r="IU202" s="36">
        <f t="shared" si="230"/>
        <v>0.40294182747449542</v>
      </c>
      <c r="IV202" s="36">
        <f t="shared" si="231"/>
        <v>7.8847817775720863E-2</v>
      </c>
      <c r="IW202" s="36">
        <f t="shared" si="232"/>
        <v>0.22841418999134758</v>
      </c>
      <c r="IX202" s="36">
        <f t="shared" si="233"/>
        <v>1.5091454212527919E-3</v>
      </c>
      <c r="IY202" s="36"/>
      <c r="IZ202" s="36">
        <f t="shared" si="234"/>
        <v>0</v>
      </c>
      <c r="JA202" s="36">
        <f t="shared" si="234"/>
        <v>0.77007666458739965</v>
      </c>
      <c r="JB202" s="36">
        <f t="shared" si="234"/>
        <v>0.22992333541260035</v>
      </c>
      <c r="JN202" s="43">
        <f t="shared" si="223"/>
        <v>1427.1266666666636</v>
      </c>
      <c r="JO202" s="1" t="str">
        <f t="shared" si="224"/>
        <v>Small</v>
      </c>
    </row>
    <row r="203" spans="1:275" x14ac:dyDescent="0.2">
      <c r="A203" s="14" t="s">
        <v>740</v>
      </c>
      <c r="B203" s="14" t="s">
        <v>741</v>
      </c>
      <c r="C203" s="76" t="s">
        <v>1427</v>
      </c>
      <c r="D203" s="14" t="s">
        <v>656</v>
      </c>
      <c r="E203">
        <v>2</v>
      </c>
      <c r="F203" s="46">
        <v>0.58814016172506733</v>
      </c>
      <c r="G203" s="46">
        <v>0.20889487870619947</v>
      </c>
      <c r="H203" s="46">
        <v>0.22</v>
      </c>
      <c r="I203">
        <v>21.3</v>
      </c>
      <c r="J203">
        <v>21.8</v>
      </c>
      <c r="K203" s="14">
        <v>20090</v>
      </c>
      <c r="L203" s="14" t="s">
        <v>605</v>
      </c>
      <c r="M203" s="35">
        <v>4824.2373333333517</v>
      </c>
      <c r="N203" s="15">
        <v>20000</v>
      </c>
      <c r="O203" s="15">
        <v>12</v>
      </c>
      <c r="P203" s="15">
        <v>60</v>
      </c>
      <c r="Q203" s="15">
        <v>220</v>
      </c>
      <c r="R203" s="15">
        <v>36</v>
      </c>
      <c r="S203" s="15">
        <v>100</v>
      </c>
      <c r="T203" s="32">
        <v>60</v>
      </c>
      <c r="U203" s="15">
        <v>28008</v>
      </c>
      <c r="V203" s="15"/>
      <c r="W203" s="15">
        <v>0</v>
      </c>
      <c r="X203" s="15">
        <v>0</v>
      </c>
      <c r="Y203" s="15">
        <v>0</v>
      </c>
      <c r="Z203" s="15">
        <v>0</v>
      </c>
      <c r="AA203" s="15"/>
      <c r="AB203" s="15"/>
      <c r="AC203" s="15">
        <v>0</v>
      </c>
      <c r="AD203" s="15">
        <v>0</v>
      </c>
      <c r="AE203" s="15">
        <v>28008</v>
      </c>
      <c r="AF203" s="15">
        <v>0</v>
      </c>
      <c r="AG203" s="15"/>
      <c r="AH203" s="15">
        <v>0</v>
      </c>
      <c r="AI203" s="15">
        <v>0</v>
      </c>
      <c r="AJ203" s="15">
        <v>0</v>
      </c>
      <c r="AK203" s="15">
        <v>0</v>
      </c>
      <c r="AL203" s="15"/>
      <c r="AM203" s="15"/>
      <c r="AN203" s="15">
        <v>0</v>
      </c>
      <c r="AO203" s="15">
        <v>0</v>
      </c>
      <c r="AP203" s="15">
        <v>0</v>
      </c>
      <c r="AQ203" s="15">
        <v>37926</v>
      </c>
      <c r="AR203" s="15"/>
      <c r="AS203" s="15">
        <v>0</v>
      </c>
      <c r="AT203" s="15">
        <v>0</v>
      </c>
      <c r="AU203" s="15">
        <v>0</v>
      </c>
      <c r="AV203" s="15">
        <v>0</v>
      </c>
      <c r="AW203" s="15"/>
      <c r="AX203" s="15"/>
      <c r="AY203" s="15">
        <v>0</v>
      </c>
      <c r="AZ203" s="15">
        <v>0</v>
      </c>
      <c r="BA203" s="15">
        <v>37926</v>
      </c>
      <c r="BB203" s="15">
        <v>0</v>
      </c>
      <c r="BC203" s="15"/>
      <c r="BD203" s="15">
        <v>0</v>
      </c>
      <c r="BE203" s="15">
        <v>0</v>
      </c>
      <c r="BF203" s="15">
        <v>0</v>
      </c>
      <c r="BG203" s="15">
        <v>0</v>
      </c>
      <c r="BH203" s="15"/>
      <c r="BI203" s="15"/>
      <c r="BJ203" s="15">
        <v>0</v>
      </c>
      <c r="BK203" s="15">
        <v>0</v>
      </c>
      <c r="BL203" s="15">
        <v>0</v>
      </c>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v>0</v>
      </c>
      <c r="CJ203" s="15"/>
      <c r="CK203" s="15">
        <v>0</v>
      </c>
      <c r="CL203" s="15">
        <v>0</v>
      </c>
      <c r="CM203" s="15">
        <v>0</v>
      </c>
      <c r="CN203" s="15"/>
      <c r="CO203" s="15"/>
      <c r="CP203" s="15">
        <v>33872</v>
      </c>
      <c r="CQ203" s="15">
        <v>0</v>
      </c>
      <c r="CR203" s="15">
        <v>0</v>
      </c>
      <c r="CS203" s="15">
        <v>33872</v>
      </c>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v>0</v>
      </c>
      <c r="DQ203" s="15"/>
      <c r="DR203" s="15">
        <v>0</v>
      </c>
      <c r="DS203" s="15">
        <v>0</v>
      </c>
      <c r="DT203" s="15">
        <v>0</v>
      </c>
      <c r="DU203" s="15"/>
      <c r="DV203" s="15"/>
      <c r="DW203" s="15">
        <v>0</v>
      </c>
      <c r="DX203" s="15">
        <v>0</v>
      </c>
      <c r="DY203" s="15">
        <v>0</v>
      </c>
      <c r="DZ203" s="15">
        <v>0</v>
      </c>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v>65934</v>
      </c>
      <c r="FQ203" s="15">
        <v>33872</v>
      </c>
      <c r="FR203" s="15">
        <v>99806</v>
      </c>
      <c r="FS203" s="14"/>
      <c r="FT203" s="14" t="s">
        <v>1297</v>
      </c>
      <c r="FU203" s="14" t="s">
        <v>1281</v>
      </c>
      <c r="FV203" s="14"/>
      <c r="FW203" s="14"/>
      <c r="FX203" s="14"/>
      <c r="FY203" s="1" t="s">
        <v>1299</v>
      </c>
      <c r="GA203" s="15">
        <v>2622</v>
      </c>
      <c r="GB203" s="15">
        <v>2690</v>
      </c>
      <c r="GC203" s="15">
        <v>0</v>
      </c>
      <c r="GD203" s="15">
        <v>0</v>
      </c>
      <c r="GE203" s="15">
        <v>59263</v>
      </c>
      <c r="GF203" s="15">
        <v>0</v>
      </c>
      <c r="GG203" s="15">
        <v>0</v>
      </c>
      <c r="GH203" s="15"/>
      <c r="GI203" s="15"/>
      <c r="GJ203" s="15">
        <v>28</v>
      </c>
      <c r="GK203" s="15">
        <v>0</v>
      </c>
      <c r="GL203" s="15">
        <v>0</v>
      </c>
      <c r="GM203" s="15"/>
      <c r="GN203" s="15"/>
      <c r="GO203" s="15"/>
      <c r="GP203" s="16">
        <v>3</v>
      </c>
      <c r="GQ203" s="16">
        <v>0</v>
      </c>
      <c r="GR203" s="17"/>
      <c r="GS203" s="17"/>
      <c r="GT203" s="18">
        <v>3</v>
      </c>
      <c r="GU203" s="18">
        <v>3</v>
      </c>
      <c r="GV203" s="16">
        <v>3</v>
      </c>
      <c r="GW203" s="16">
        <v>0.25</v>
      </c>
      <c r="GX203" s="15"/>
      <c r="GY203" s="14" t="s">
        <v>1230</v>
      </c>
      <c r="GZ203" s="15">
        <v>3267</v>
      </c>
      <c r="HA203" s="15">
        <v>7257</v>
      </c>
      <c r="HB203" s="15"/>
      <c r="HC203" s="15">
        <v>367</v>
      </c>
      <c r="HD203" s="15"/>
      <c r="HE203" s="15">
        <v>1</v>
      </c>
      <c r="HF203" s="15">
        <v>10892</v>
      </c>
      <c r="HG203" s="15"/>
      <c r="HH203" s="15"/>
      <c r="HI203" s="15"/>
      <c r="HJ203" s="15"/>
      <c r="HK203" s="15"/>
      <c r="HL203" s="15"/>
      <c r="HM203" s="15"/>
      <c r="HN203" s="15"/>
      <c r="HO203" s="15"/>
      <c r="HP203" s="15"/>
      <c r="HQ203" s="15"/>
      <c r="HR203" s="15"/>
      <c r="HS203" s="15"/>
      <c r="HT203" s="15"/>
      <c r="HU203" s="15"/>
      <c r="HV203" s="15"/>
      <c r="HW203" s="15"/>
      <c r="HX203" s="15"/>
      <c r="HY203" s="15"/>
      <c r="HZ203" s="15">
        <v>93</v>
      </c>
      <c r="IA203" s="15">
        <v>1959</v>
      </c>
      <c r="IB203" s="15">
        <v>1</v>
      </c>
      <c r="IC203" s="15">
        <v>1</v>
      </c>
      <c r="ID203" s="15"/>
      <c r="IE203" s="14">
        <v>35</v>
      </c>
      <c r="IF203" s="14">
        <v>35</v>
      </c>
      <c r="IG203" s="14">
        <v>35</v>
      </c>
      <c r="IH203" s="14">
        <v>4</v>
      </c>
      <c r="II203" s="14">
        <v>0</v>
      </c>
      <c r="IJ203" s="14">
        <v>4</v>
      </c>
      <c r="IK203" s="14">
        <v>0</v>
      </c>
      <c r="IL203" s="14"/>
      <c r="IM203" s="14"/>
      <c r="IN203" s="14"/>
      <c r="IO203" s="14"/>
      <c r="IP203" s="14"/>
      <c r="IQ203" s="20"/>
      <c r="IR203" s="20">
        <v>11</v>
      </c>
      <c r="IS203" s="36">
        <f t="shared" si="228"/>
        <v>0.28062441135803456</v>
      </c>
      <c r="IT203" s="36">
        <f t="shared" si="229"/>
        <v>0</v>
      </c>
      <c r="IU203" s="36">
        <f t="shared" si="230"/>
        <v>0.37999719455744141</v>
      </c>
      <c r="IV203" s="36">
        <f t="shared" si="231"/>
        <v>0</v>
      </c>
      <c r="IW203" s="36">
        <f t="shared" si="232"/>
        <v>0.33937839408452397</v>
      </c>
      <c r="IX203" s="36">
        <f t="shared" si="233"/>
        <v>0</v>
      </c>
      <c r="IY203" s="36"/>
      <c r="IZ203" s="36">
        <f t="shared" si="234"/>
        <v>0</v>
      </c>
      <c r="JA203" s="36">
        <f t="shared" si="234"/>
        <v>0.66062160591547603</v>
      </c>
      <c r="JB203" s="36">
        <f t="shared" si="234"/>
        <v>0.33937839408452397</v>
      </c>
      <c r="JN203" s="43">
        <f t="shared" si="223"/>
        <v>1608.0791111111173</v>
      </c>
      <c r="JO203" s="1" t="str">
        <f t="shared" si="224"/>
        <v>Small</v>
      </c>
    </row>
    <row r="204" spans="1:275" x14ac:dyDescent="0.2">
      <c r="A204" s="14" t="s">
        <v>740</v>
      </c>
      <c r="B204" s="14" t="s">
        <v>741</v>
      </c>
      <c r="C204" s="76" t="s">
        <v>1427</v>
      </c>
      <c r="D204" s="14" t="s">
        <v>656</v>
      </c>
      <c r="E204">
        <v>2</v>
      </c>
      <c r="F204" s="46">
        <v>0.58814016172506733</v>
      </c>
      <c r="G204" s="46">
        <v>0.20889487870619947</v>
      </c>
      <c r="H204" s="46">
        <v>0.22</v>
      </c>
      <c r="I204">
        <v>21.3</v>
      </c>
      <c r="J204">
        <v>21.8</v>
      </c>
      <c r="K204" s="14">
        <v>20100</v>
      </c>
      <c r="L204" s="14" t="s">
        <v>606</v>
      </c>
      <c r="M204" s="35">
        <v>4286.7994285714285</v>
      </c>
      <c r="N204" s="15">
        <v>20000</v>
      </c>
      <c r="O204" s="15">
        <v>12</v>
      </c>
      <c r="P204" s="15">
        <v>60</v>
      </c>
      <c r="Q204" s="15">
        <v>220</v>
      </c>
      <c r="R204" s="15">
        <v>36</v>
      </c>
      <c r="S204" s="15">
        <v>100</v>
      </c>
      <c r="T204" s="32">
        <v>60</v>
      </c>
      <c r="U204" s="15">
        <v>1829000</v>
      </c>
      <c r="V204" s="15"/>
      <c r="W204" s="15">
        <v>0</v>
      </c>
      <c r="X204" s="15"/>
      <c r="Y204" s="15">
        <v>0</v>
      </c>
      <c r="Z204" s="15">
        <v>0</v>
      </c>
      <c r="AA204" s="15"/>
      <c r="AB204" s="15"/>
      <c r="AC204" s="15">
        <v>2878586</v>
      </c>
      <c r="AD204" s="15">
        <v>0</v>
      </c>
      <c r="AE204" s="15">
        <v>4707626</v>
      </c>
      <c r="AF204" s="15">
        <v>0</v>
      </c>
      <c r="AG204" s="15"/>
      <c r="AH204" s="15">
        <v>0</v>
      </c>
      <c r="AI204" s="15">
        <v>0</v>
      </c>
      <c r="AJ204" s="15">
        <v>0</v>
      </c>
      <c r="AK204" s="15">
        <v>0</v>
      </c>
      <c r="AL204" s="15"/>
      <c r="AM204" s="15"/>
      <c r="AN204" s="15">
        <v>0</v>
      </c>
      <c r="AO204" s="15">
        <v>0</v>
      </c>
      <c r="AP204" s="15">
        <v>0</v>
      </c>
      <c r="AQ204" s="15">
        <v>29005</v>
      </c>
      <c r="AR204" s="15"/>
      <c r="AS204" s="15">
        <v>0</v>
      </c>
      <c r="AT204" s="15">
        <v>0</v>
      </c>
      <c r="AU204" s="15">
        <v>0</v>
      </c>
      <c r="AV204" s="15">
        <v>0</v>
      </c>
      <c r="AW204" s="15"/>
      <c r="AX204" s="15"/>
      <c r="AY204" s="15">
        <v>0</v>
      </c>
      <c r="AZ204" s="15">
        <v>0</v>
      </c>
      <c r="BA204" s="15">
        <v>29005</v>
      </c>
      <c r="BB204" s="15">
        <v>0</v>
      </c>
      <c r="BC204" s="15"/>
      <c r="BD204" s="15">
        <v>0</v>
      </c>
      <c r="BE204" s="15">
        <v>0</v>
      </c>
      <c r="BF204" s="15">
        <v>0</v>
      </c>
      <c r="BG204" s="15">
        <v>0</v>
      </c>
      <c r="BH204" s="15"/>
      <c r="BI204" s="15"/>
      <c r="BJ204" s="15">
        <v>0</v>
      </c>
      <c r="BK204" s="15">
        <v>0</v>
      </c>
      <c r="BL204" s="15">
        <v>0</v>
      </c>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v>25011</v>
      </c>
      <c r="CJ204" s="15"/>
      <c r="CK204" s="15">
        <v>0</v>
      </c>
      <c r="CL204" s="15">
        <v>0</v>
      </c>
      <c r="CM204" s="15">
        <v>0</v>
      </c>
      <c r="CN204" s="15"/>
      <c r="CO204" s="15"/>
      <c r="CP204" s="15">
        <v>0</v>
      </c>
      <c r="CQ204" s="15">
        <v>0</v>
      </c>
      <c r="CR204" s="15">
        <v>0</v>
      </c>
      <c r="CS204" s="15">
        <v>25011</v>
      </c>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v>0</v>
      </c>
      <c r="DQ204" s="15"/>
      <c r="DR204" s="15">
        <v>0</v>
      </c>
      <c r="DS204" s="15">
        <v>0</v>
      </c>
      <c r="DT204" s="15">
        <v>0</v>
      </c>
      <c r="DU204" s="15"/>
      <c r="DV204" s="15"/>
      <c r="DW204" s="15">
        <v>0</v>
      </c>
      <c r="DX204" s="15">
        <v>0</v>
      </c>
      <c r="DY204" s="15">
        <v>0</v>
      </c>
      <c r="DZ204" s="15">
        <v>0</v>
      </c>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v>4736631</v>
      </c>
      <c r="FQ204" s="15">
        <v>25011</v>
      </c>
      <c r="FR204" s="15">
        <v>4761642</v>
      </c>
      <c r="FS204" s="14"/>
      <c r="FT204" s="14" t="s">
        <v>1297</v>
      </c>
      <c r="FU204" s="14" t="s">
        <v>1281</v>
      </c>
      <c r="FV204" s="14"/>
      <c r="FW204" s="14"/>
      <c r="FX204" s="14"/>
      <c r="FY204" s="1" t="s">
        <v>1299</v>
      </c>
      <c r="GA204" s="15">
        <v>781</v>
      </c>
      <c r="GB204" s="15">
        <v>832</v>
      </c>
      <c r="GC204" s="15">
        <v>0</v>
      </c>
      <c r="GD204" s="15">
        <v>0</v>
      </c>
      <c r="GE204" s="15">
        <v>50979</v>
      </c>
      <c r="GF204" s="15">
        <v>0</v>
      </c>
      <c r="GG204" s="15">
        <v>0</v>
      </c>
      <c r="GH204" s="15">
        <v>91</v>
      </c>
      <c r="GI204" s="15"/>
      <c r="GJ204" s="15">
        <v>28</v>
      </c>
      <c r="GK204" s="15">
        <v>0</v>
      </c>
      <c r="GL204" s="15">
        <v>0</v>
      </c>
      <c r="GM204" s="15"/>
      <c r="GN204" s="15"/>
      <c r="GO204" s="15"/>
      <c r="GP204" s="16">
        <v>3</v>
      </c>
      <c r="GQ204" s="16">
        <v>0</v>
      </c>
      <c r="GR204" s="17"/>
      <c r="GS204" s="17"/>
      <c r="GT204" s="18">
        <v>3</v>
      </c>
      <c r="GU204" s="18">
        <v>3</v>
      </c>
      <c r="GV204" s="16">
        <v>3</v>
      </c>
      <c r="GW204" s="16">
        <v>2</v>
      </c>
      <c r="GX204" s="15"/>
      <c r="GY204" s="14" t="s">
        <v>1230</v>
      </c>
      <c r="GZ204" s="15">
        <v>2138</v>
      </c>
      <c r="HA204" s="15">
        <v>5287</v>
      </c>
      <c r="HB204" s="15"/>
      <c r="HC204" s="15">
        <v>24</v>
      </c>
      <c r="HD204" s="15"/>
      <c r="HE204" s="15">
        <v>1</v>
      </c>
      <c r="HF204" s="15">
        <v>7450</v>
      </c>
      <c r="HG204" s="15"/>
      <c r="HH204" s="15"/>
      <c r="HI204" s="15"/>
      <c r="HJ204" s="15"/>
      <c r="HK204" s="15"/>
      <c r="HL204" s="15"/>
      <c r="HM204" s="15"/>
      <c r="HN204" s="15"/>
      <c r="HO204" s="15"/>
      <c r="HP204" s="15"/>
      <c r="HQ204" s="15"/>
      <c r="HR204" s="15"/>
      <c r="HS204" s="15"/>
      <c r="HT204" s="15"/>
      <c r="HU204" s="15"/>
      <c r="HV204" s="15"/>
      <c r="HW204" s="15"/>
      <c r="HX204" s="15"/>
      <c r="HY204" s="15"/>
      <c r="HZ204" s="15">
        <v>73</v>
      </c>
      <c r="IA204" s="15">
        <v>1436</v>
      </c>
      <c r="IB204" s="15">
        <v>1</v>
      </c>
      <c r="IC204" s="15">
        <v>1</v>
      </c>
      <c r="ID204" s="15"/>
      <c r="IE204" s="14">
        <v>35</v>
      </c>
      <c r="IF204" s="14">
        <v>35</v>
      </c>
      <c r="IG204" s="14">
        <v>35</v>
      </c>
      <c r="IH204" s="14">
        <v>0</v>
      </c>
      <c r="II204" s="14">
        <v>0</v>
      </c>
      <c r="IJ204" s="14">
        <v>0</v>
      </c>
      <c r="IK204" s="14">
        <v>0</v>
      </c>
      <c r="IL204" s="14"/>
      <c r="IM204" s="14"/>
      <c r="IN204" s="14"/>
      <c r="IO204" s="14"/>
      <c r="IP204" s="14"/>
      <c r="IQ204" s="15"/>
      <c r="IR204" s="15">
        <v>15</v>
      </c>
      <c r="IS204" s="36">
        <f t="shared" si="228"/>
        <v>0.98865601403885461</v>
      </c>
      <c r="IT204" s="36">
        <f t="shared" si="229"/>
        <v>0</v>
      </c>
      <c r="IU204" s="36">
        <f t="shared" si="230"/>
        <v>6.0913861226862499E-3</v>
      </c>
      <c r="IV204" s="36">
        <f t="shared" si="231"/>
        <v>0</v>
      </c>
      <c r="IW204" s="36">
        <f t="shared" si="232"/>
        <v>5.2525998384590862E-3</v>
      </c>
      <c r="IX204" s="36">
        <f t="shared" si="233"/>
        <v>0</v>
      </c>
      <c r="IY204" s="36"/>
      <c r="IZ204" s="36">
        <f t="shared" si="234"/>
        <v>0</v>
      </c>
      <c r="JA204" s="36">
        <f t="shared" si="234"/>
        <v>0.99474740016154095</v>
      </c>
      <c r="JB204" s="36">
        <f t="shared" si="234"/>
        <v>5.2525998384590862E-3</v>
      </c>
      <c r="JN204" s="43">
        <f t="shared" si="223"/>
        <v>1428.9331428571429</v>
      </c>
      <c r="JO204" s="1" t="str">
        <f t="shared" si="224"/>
        <v>Small</v>
      </c>
    </row>
    <row r="205" spans="1:275" x14ac:dyDescent="0.2">
      <c r="A205" s="1" t="s">
        <v>740</v>
      </c>
      <c r="B205" s="1" t="s">
        <v>741</v>
      </c>
      <c r="C205" s="76" t="s">
        <v>1427</v>
      </c>
      <c r="D205" s="14" t="s">
        <v>656</v>
      </c>
      <c r="E205">
        <v>2</v>
      </c>
      <c r="F205" s="46">
        <v>0.58814016172506733</v>
      </c>
      <c r="G205" s="46">
        <v>0.20889487870619947</v>
      </c>
      <c r="H205" s="46">
        <v>0.22</v>
      </c>
      <c r="I205">
        <v>21.3</v>
      </c>
      <c r="J205">
        <v>21.8</v>
      </c>
      <c r="K205" s="1">
        <v>20110</v>
      </c>
      <c r="L205" s="1" t="s">
        <v>607</v>
      </c>
      <c r="M205" s="3">
        <v>4601.6158095238125</v>
      </c>
      <c r="N205" s="1">
        <v>20000</v>
      </c>
      <c r="O205" s="1">
        <v>12</v>
      </c>
      <c r="P205" s="1">
        <v>76</v>
      </c>
      <c r="Q205" s="1">
        <v>322</v>
      </c>
      <c r="R205" s="1">
        <v>36</v>
      </c>
      <c r="S205" s="1">
        <v>96</v>
      </c>
      <c r="T205" s="33" t="s">
        <v>926</v>
      </c>
      <c r="U205" s="1">
        <v>18000</v>
      </c>
      <c r="W205" s="1">
        <v>0</v>
      </c>
      <c r="X205" s="1">
        <v>0</v>
      </c>
      <c r="Y205" s="1">
        <v>0</v>
      </c>
      <c r="Z205" s="1">
        <v>0</v>
      </c>
      <c r="AC205" s="1">
        <v>7500</v>
      </c>
      <c r="AD205" s="1">
        <v>0</v>
      </c>
      <c r="AE205" s="1">
        <v>25500</v>
      </c>
      <c r="AF205" s="1">
        <v>0</v>
      </c>
      <c r="AH205" s="1">
        <v>0</v>
      </c>
      <c r="AI205" s="1">
        <v>0</v>
      </c>
      <c r="AJ205" s="1">
        <v>0</v>
      </c>
      <c r="AK205" s="1">
        <v>0</v>
      </c>
      <c r="AN205" s="1">
        <v>0</v>
      </c>
      <c r="AO205" s="1">
        <v>0</v>
      </c>
      <c r="AP205" s="1">
        <v>0</v>
      </c>
      <c r="AQ205" s="1">
        <v>15500</v>
      </c>
      <c r="AS205" s="1">
        <v>0</v>
      </c>
      <c r="AT205" s="1">
        <v>0</v>
      </c>
      <c r="AU205" s="1">
        <v>0</v>
      </c>
      <c r="AV205" s="1">
        <v>0</v>
      </c>
      <c r="AY205" s="1">
        <v>15500</v>
      </c>
      <c r="AZ205" s="1">
        <v>0</v>
      </c>
      <c r="BA205" s="1">
        <v>31000</v>
      </c>
      <c r="BB205" s="1">
        <v>0</v>
      </c>
      <c r="BD205" s="1">
        <v>0</v>
      </c>
      <c r="BE205" s="1">
        <v>0</v>
      </c>
      <c r="BF205" s="1">
        <v>0</v>
      </c>
      <c r="BG205" s="1">
        <v>0</v>
      </c>
      <c r="BJ205" s="1">
        <v>0</v>
      </c>
      <c r="BK205" s="1">
        <v>0</v>
      </c>
      <c r="BL205" s="1">
        <v>0</v>
      </c>
      <c r="CI205" s="1">
        <v>0</v>
      </c>
      <c r="CK205" s="1">
        <v>0</v>
      </c>
      <c r="CL205" s="1">
        <v>0</v>
      </c>
      <c r="CM205" s="1">
        <v>0</v>
      </c>
      <c r="CP205" s="1">
        <v>0</v>
      </c>
      <c r="CQ205" s="1">
        <v>25000</v>
      </c>
      <c r="CR205" s="1">
        <v>0</v>
      </c>
      <c r="CS205" s="1">
        <v>25000</v>
      </c>
      <c r="DP205" s="1">
        <v>0</v>
      </c>
      <c r="DR205" s="1">
        <v>0</v>
      </c>
      <c r="DS205" s="1">
        <v>0</v>
      </c>
      <c r="DT205" s="1">
        <v>0</v>
      </c>
      <c r="DW205" s="1">
        <v>0</v>
      </c>
      <c r="DX205" s="1">
        <v>0</v>
      </c>
      <c r="DY205" s="1">
        <v>0</v>
      </c>
      <c r="DZ205" s="1">
        <v>0</v>
      </c>
      <c r="FE205" s="1">
        <v>0</v>
      </c>
      <c r="FG205" s="1">
        <v>0</v>
      </c>
      <c r="FH205" s="1">
        <v>0</v>
      </c>
      <c r="FI205" s="1">
        <v>0</v>
      </c>
      <c r="FJ205" s="1">
        <v>0</v>
      </c>
      <c r="FM205" s="1">
        <v>0</v>
      </c>
      <c r="FN205" s="1">
        <v>0</v>
      </c>
      <c r="FO205" s="1">
        <v>0</v>
      </c>
      <c r="FP205" s="15">
        <f>AE205+BA205</f>
        <v>56500</v>
      </c>
      <c r="FQ205" s="15">
        <f>AP205+BL205+CS205+DZ205+FD205</f>
        <v>25000</v>
      </c>
      <c r="FR205" s="15">
        <f>AE205+AP205+BA205+BL205+CS205+DZ205+FD205+FO205</f>
        <v>81500</v>
      </c>
      <c r="FS205" s="1" t="s">
        <v>1284</v>
      </c>
      <c r="FU205" s="1" t="s">
        <v>1277</v>
      </c>
      <c r="FV205" s="1" t="s">
        <v>888</v>
      </c>
      <c r="FY205" s="1" t="s">
        <v>1299</v>
      </c>
      <c r="GA205" s="1">
        <v>2489</v>
      </c>
      <c r="GB205" s="1">
        <v>0</v>
      </c>
      <c r="GC205" s="1">
        <v>0</v>
      </c>
      <c r="GD205" s="1">
        <v>0</v>
      </c>
      <c r="GE205" s="1">
        <v>52500</v>
      </c>
      <c r="GF205" s="1">
        <v>0</v>
      </c>
      <c r="GG205" s="1">
        <v>0</v>
      </c>
      <c r="GH205" s="1">
        <v>89</v>
      </c>
      <c r="GI205" s="1">
        <v>0</v>
      </c>
      <c r="GJ205" s="1">
        <v>52</v>
      </c>
      <c r="GK205" s="1">
        <v>59</v>
      </c>
      <c r="GL205" s="1">
        <v>0</v>
      </c>
      <c r="GM205" s="1">
        <v>59</v>
      </c>
      <c r="GP205" s="1">
        <v>3</v>
      </c>
      <c r="GQ205" s="1">
        <v>3</v>
      </c>
      <c r="GR205" s="5"/>
      <c r="GS205" s="5"/>
      <c r="GT205" s="4">
        <v>3</v>
      </c>
      <c r="GU205" s="4">
        <v>3</v>
      </c>
      <c r="GV205" s="1">
        <f>GQ205+GU205</f>
        <v>6</v>
      </c>
      <c r="GW205" s="1">
        <v>2.25</v>
      </c>
      <c r="GY205" s="10"/>
      <c r="GZ205" s="1">
        <v>2491</v>
      </c>
      <c r="HA205" s="1">
        <v>4997</v>
      </c>
      <c r="HC205" s="1">
        <v>7</v>
      </c>
      <c r="HF205" s="1">
        <v>7495</v>
      </c>
      <c r="HI205" s="1">
        <v>86</v>
      </c>
      <c r="HJ205" s="1">
        <v>68</v>
      </c>
      <c r="HK205" s="1">
        <v>0</v>
      </c>
      <c r="HL205" s="1">
        <v>0</v>
      </c>
      <c r="HZ205" s="1">
        <v>55</v>
      </c>
      <c r="IA205" s="1">
        <v>1338</v>
      </c>
      <c r="IB205" s="1">
        <v>0</v>
      </c>
      <c r="IC205" s="1">
        <v>0</v>
      </c>
      <c r="ID205" s="1">
        <v>0</v>
      </c>
      <c r="IE205" s="1">
        <v>59</v>
      </c>
      <c r="IF205" s="1">
        <v>30</v>
      </c>
      <c r="IG205" s="1">
        <v>30</v>
      </c>
      <c r="IH205" s="1">
        <v>0</v>
      </c>
      <c r="II205" s="1">
        <v>0</v>
      </c>
      <c r="IJ205" s="1">
        <v>0</v>
      </c>
      <c r="IK205" s="1">
        <v>0</v>
      </c>
      <c r="IR205" s="1">
        <v>11</v>
      </c>
      <c r="IS205" s="36">
        <f t="shared" si="228"/>
        <v>0.31288343558282211</v>
      </c>
      <c r="IT205" s="36">
        <f t="shared" si="229"/>
        <v>0</v>
      </c>
      <c r="IU205" s="36">
        <f t="shared" si="230"/>
        <v>0.38036809815950923</v>
      </c>
      <c r="IV205" s="36">
        <f t="shared" si="231"/>
        <v>0</v>
      </c>
      <c r="IW205" s="36">
        <f t="shared" si="232"/>
        <v>0.30674846625766872</v>
      </c>
      <c r="IX205" s="36">
        <f t="shared" si="233"/>
        <v>0</v>
      </c>
      <c r="IY205" s="36"/>
      <c r="IZ205" s="36">
        <f t="shared" si="234"/>
        <v>0</v>
      </c>
      <c r="JA205" s="36">
        <f t="shared" si="234"/>
        <v>0.69325153374233128</v>
      </c>
      <c r="JB205" s="36">
        <f t="shared" si="234"/>
        <v>0.30674846625766872</v>
      </c>
      <c r="JN205" s="43">
        <f t="shared" si="223"/>
        <v>766.93596825396878</v>
      </c>
      <c r="JO205" s="1" t="str">
        <f t="shared" si="224"/>
        <v>Small</v>
      </c>
    </row>
    <row r="206" spans="1:275" x14ac:dyDescent="0.2">
      <c r="A206" s="1" t="s">
        <v>740</v>
      </c>
      <c r="B206" s="1" t="s">
        <v>741</v>
      </c>
      <c r="C206" s="76" t="s">
        <v>1427</v>
      </c>
      <c r="D206" s="14" t="s">
        <v>656</v>
      </c>
      <c r="E206">
        <v>2</v>
      </c>
      <c r="F206" s="46">
        <v>0.58814016172506733</v>
      </c>
      <c r="G206" s="46">
        <v>0.20889487870619947</v>
      </c>
      <c r="H206" s="46">
        <v>0.22</v>
      </c>
      <c r="I206">
        <v>21.3</v>
      </c>
      <c r="J206">
        <v>21.8</v>
      </c>
      <c r="K206" s="1">
        <v>20120</v>
      </c>
      <c r="L206" s="1" t="s">
        <v>608</v>
      </c>
      <c r="M206" s="3">
        <v>4032.9657142857136</v>
      </c>
      <c r="N206" s="10">
        <v>20000</v>
      </c>
      <c r="O206" s="1">
        <v>12</v>
      </c>
      <c r="P206" s="1">
        <v>76</v>
      </c>
      <c r="Q206" s="1">
        <v>322</v>
      </c>
      <c r="R206" s="1">
        <v>36</v>
      </c>
      <c r="S206" s="1">
        <v>96</v>
      </c>
      <c r="T206" s="33" t="s">
        <v>926</v>
      </c>
      <c r="U206" s="1">
        <v>0</v>
      </c>
      <c r="W206" s="1">
        <v>0</v>
      </c>
      <c r="X206" s="1">
        <v>0</v>
      </c>
      <c r="Y206" s="1">
        <v>0</v>
      </c>
      <c r="Z206" s="1">
        <v>0</v>
      </c>
      <c r="AC206" s="1">
        <v>11472</v>
      </c>
      <c r="AD206" s="1">
        <v>0</v>
      </c>
      <c r="AE206" s="1">
        <v>11472</v>
      </c>
      <c r="AF206" s="1">
        <v>0</v>
      </c>
      <c r="AH206" s="1">
        <v>0</v>
      </c>
      <c r="AI206" s="1">
        <v>0</v>
      </c>
      <c r="AJ206" s="1">
        <v>0</v>
      </c>
      <c r="AK206" s="1">
        <v>0</v>
      </c>
      <c r="AN206" s="1">
        <v>0</v>
      </c>
      <c r="AO206" s="1">
        <v>0</v>
      </c>
      <c r="AP206" s="1">
        <v>0</v>
      </c>
      <c r="AQ206" s="1">
        <v>6675</v>
      </c>
      <c r="AS206" s="1">
        <v>0</v>
      </c>
      <c r="AT206" s="1">
        <v>0</v>
      </c>
      <c r="AU206" s="1">
        <v>0</v>
      </c>
      <c r="AV206" s="1">
        <v>0</v>
      </c>
      <c r="AY206" s="1">
        <v>19869</v>
      </c>
      <c r="AZ206" s="1">
        <v>0</v>
      </c>
      <c r="BA206" s="1">
        <v>26544</v>
      </c>
      <c r="BB206" s="1">
        <v>0</v>
      </c>
      <c r="BD206" s="1">
        <v>0</v>
      </c>
      <c r="BE206" s="1">
        <v>0</v>
      </c>
      <c r="BF206" s="1">
        <v>0</v>
      </c>
      <c r="BG206" s="1">
        <v>0</v>
      </c>
      <c r="BJ206" s="1">
        <v>0</v>
      </c>
      <c r="BK206" s="1">
        <v>0</v>
      </c>
      <c r="BL206" s="1">
        <v>0</v>
      </c>
      <c r="CI206" s="1">
        <v>896</v>
      </c>
      <c r="CK206" s="1">
        <v>0</v>
      </c>
      <c r="CL206" s="1">
        <v>0</v>
      </c>
      <c r="CM206" s="1">
        <v>0</v>
      </c>
      <c r="CP206" s="1">
        <v>0</v>
      </c>
      <c r="CQ206" s="1">
        <v>24998</v>
      </c>
      <c r="CR206" s="1">
        <v>0</v>
      </c>
      <c r="CS206" s="1">
        <v>25894</v>
      </c>
      <c r="DP206" s="1">
        <v>307</v>
      </c>
      <c r="DR206" s="1">
        <v>0</v>
      </c>
      <c r="DS206" s="1">
        <v>0</v>
      </c>
      <c r="DT206" s="1">
        <v>0</v>
      </c>
      <c r="DW206" s="1">
        <v>0</v>
      </c>
      <c r="DX206" s="1">
        <v>0</v>
      </c>
      <c r="DY206" s="1">
        <v>0</v>
      </c>
      <c r="DZ206" s="1">
        <v>307</v>
      </c>
      <c r="FE206" s="1">
        <v>0</v>
      </c>
      <c r="FG206" s="1">
        <v>0</v>
      </c>
      <c r="FH206" s="1">
        <v>0</v>
      </c>
      <c r="FI206" s="1">
        <v>0</v>
      </c>
      <c r="FJ206" s="1">
        <v>0</v>
      </c>
      <c r="FM206" s="1">
        <v>0</v>
      </c>
      <c r="FN206" s="1">
        <v>0</v>
      </c>
      <c r="FO206" s="1">
        <v>0</v>
      </c>
      <c r="FP206" s="15">
        <f>AE206+BA206</f>
        <v>38016</v>
      </c>
      <c r="FQ206" s="15">
        <f>AP206+BL206+CS206+DZ206+FD206</f>
        <v>26201</v>
      </c>
      <c r="FR206" s="15">
        <f>AE206+AP206+BA206+BL206+CS206+DZ206+FD206+FO206</f>
        <v>64217</v>
      </c>
      <c r="FS206" s="1" t="s">
        <v>1284</v>
      </c>
      <c r="FU206" s="1" t="s">
        <v>1277</v>
      </c>
      <c r="FV206" s="1" t="s">
        <v>888</v>
      </c>
      <c r="FY206" s="1" t="s">
        <v>1299</v>
      </c>
      <c r="GA206" s="1">
        <v>1680</v>
      </c>
      <c r="GB206" s="1">
        <v>0</v>
      </c>
      <c r="GC206" s="1">
        <v>0</v>
      </c>
      <c r="GD206" s="1">
        <v>0</v>
      </c>
      <c r="GE206" s="1">
        <v>50680</v>
      </c>
      <c r="GF206" s="1">
        <v>0</v>
      </c>
      <c r="GG206" s="1">
        <v>0</v>
      </c>
      <c r="GH206" s="1">
        <v>130</v>
      </c>
      <c r="GI206" s="1">
        <v>0</v>
      </c>
      <c r="GJ206" s="1">
        <v>52</v>
      </c>
      <c r="GK206" s="1">
        <v>28</v>
      </c>
      <c r="GL206" s="1">
        <v>0</v>
      </c>
      <c r="GM206" s="1">
        <v>87</v>
      </c>
      <c r="GP206" s="1">
        <v>3</v>
      </c>
      <c r="GQ206" s="1">
        <v>3</v>
      </c>
      <c r="GR206" s="5"/>
      <c r="GS206" s="5"/>
      <c r="GT206" s="4">
        <v>3</v>
      </c>
      <c r="GU206" s="4">
        <v>3</v>
      </c>
      <c r="GV206" s="1">
        <f>GQ206+GU206</f>
        <v>6</v>
      </c>
      <c r="GW206" s="1">
        <v>2.25</v>
      </c>
      <c r="GX206" s="1">
        <v>1123</v>
      </c>
      <c r="GY206" s="10" t="s">
        <v>1230</v>
      </c>
      <c r="GZ206" s="1">
        <v>2539</v>
      </c>
      <c r="HA206" s="1">
        <v>5820</v>
      </c>
      <c r="HC206" s="1">
        <v>22</v>
      </c>
      <c r="HF206" s="1">
        <v>8381</v>
      </c>
      <c r="HI206" s="1">
        <v>114</v>
      </c>
      <c r="HJ206" s="1">
        <v>61</v>
      </c>
      <c r="HK206" s="1">
        <v>0</v>
      </c>
      <c r="HL206" s="1">
        <v>0</v>
      </c>
      <c r="HZ206" s="1">
        <v>87</v>
      </c>
      <c r="IA206" s="1">
        <v>1974</v>
      </c>
      <c r="IB206" s="1">
        <v>0</v>
      </c>
      <c r="IC206" s="1">
        <v>0</v>
      </c>
      <c r="ID206" s="1">
        <v>0</v>
      </c>
      <c r="IE206" s="1">
        <v>59</v>
      </c>
      <c r="IF206" s="1">
        <v>30</v>
      </c>
      <c r="IG206" s="1">
        <v>30</v>
      </c>
      <c r="IH206" s="1">
        <v>0</v>
      </c>
      <c r="II206" s="1">
        <v>0</v>
      </c>
      <c r="IJ206" s="1">
        <v>0</v>
      </c>
      <c r="IK206" s="1">
        <v>0</v>
      </c>
      <c r="IQ206" s="1">
        <v>187965</v>
      </c>
      <c r="IR206" s="1">
        <v>15</v>
      </c>
      <c r="IS206" s="36">
        <f t="shared" si="228"/>
        <v>0.17864428422380366</v>
      </c>
      <c r="IT206" s="36">
        <f t="shared" si="229"/>
        <v>0</v>
      </c>
      <c r="IU206" s="36">
        <f t="shared" si="230"/>
        <v>0.4133484902751608</v>
      </c>
      <c r="IV206" s="36">
        <f t="shared" si="231"/>
        <v>0</v>
      </c>
      <c r="IW206" s="36">
        <f t="shared" si="232"/>
        <v>0.40322655994518586</v>
      </c>
      <c r="IX206" s="36">
        <f t="shared" si="233"/>
        <v>4.7806655558496969E-3</v>
      </c>
      <c r="IY206" s="36"/>
      <c r="IZ206" s="36">
        <f t="shared" si="234"/>
        <v>0</v>
      </c>
      <c r="JA206" s="36">
        <f t="shared" si="234"/>
        <v>0.59199277449896448</v>
      </c>
      <c r="JB206" s="36">
        <f t="shared" si="234"/>
        <v>0.40800722550103558</v>
      </c>
      <c r="JN206" s="43">
        <f t="shared" si="223"/>
        <v>672.16095238095227</v>
      </c>
      <c r="JO206" s="1" t="str">
        <f t="shared" si="224"/>
        <v>Small</v>
      </c>
    </row>
    <row r="207" spans="1:275" s="43" customFormat="1" x14ac:dyDescent="0.2">
      <c r="A207" s="1" t="s">
        <v>740</v>
      </c>
      <c r="B207" s="1" t="s">
        <v>741</v>
      </c>
      <c r="C207" s="76" t="s">
        <v>1427</v>
      </c>
      <c r="D207" s="14" t="s">
        <v>656</v>
      </c>
      <c r="E207">
        <v>2</v>
      </c>
      <c r="F207" s="46">
        <v>0.58814016172506733</v>
      </c>
      <c r="G207" s="46">
        <v>0.20889487870619947</v>
      </c>
      <c r="H207" s="46">
        <v>0.22</v>
      </c>
      <c r="I207">
        <v>21.3</v>
      </c>
      <c r="J207">
        <v>21.8</v>
      </c>
      <c r="K207" s="1">
        <v>20130</v>
      </c>
      <c r="L207" s="1" t="s">
        <v>609</v>
      </c>
      <c r="M207" s="3">
        <v>3918.7620952381244</v>
      </c>
      <c r="N207" s="1">
        <v>20000</v>
      </c>
      <c r="O207" s="1">
        <v>12</v>
      </c>
      <c r="P207" s="1">
        <v>76</v>
      </c>
      <c r="Q207" s="1">
        <v>322</v>
      </c>
      <c r="R207" s="1">
        <v>36</v>
      </c>
      <c r="S207" s="1">
        <v>108</v>
      </c>
      <c r="T207" s="33"/>
      <c r="U207" s="3">
        <v>18000</v>
      </c>
      <c r="V207" s="3"/>
      <c r="W207" s="1">
        <v>0</v>
      </c>
      <c r="X207" s="1">
        <v>0</v>
      </c>
      <c r="Y207" s="1"/>
      <c r="Z207" s="1"/>
      <c r="AA207" s="1">
        <v>0</v>
      </c>
      <c r="AB207" s="1">
        <v>0</v>
      </c>
      <c r="AC207" s="1">
        <v>7500</v>
      </c>
      <c r="AD207" s="1">
        <v>0</v>
      </c>
      <c r="AE207" s="2">
        <f>SUM(U207:AD207)</f>
        <v>25500</v>
      </c>
      <c r="AF207" s="1"/>
      <c r="AG207" s="1"/>
      <c r="AH207" s="1">
        <v>0</v>
      </c>
      <c r="AI207" s="1">
        <v>0</v>
      </c>
      <c r="AJ207" s="1"/>
      <c r="AK207" s="1"/>
      <c r="AL207" s="1">
        <v>0</v>
      </c>
      <c r="AM207" s="1">
        <v>0</v>
      </c>
      <c r="AN207" s="1">
        <v>11472</v>
      </c>
      <c r="AO207" s="1">
        <v>0</v>
      </c>
      <c r="AP207" s="1">
        <f>SUM(AF207:AO207)</f>
        <v>11472</v>
      </c>
      <c r="AQ207" s="1">
        <v>6675</v>
      </c>
      <c r="AR207" s="1"/>
      <c r="AS207" s="1">
        <v>0</v>
      </c>
      <c r="AT207" s="1">
        <v>0</v>
      </c>
      <c r="AU207" s="1"/>
      <c r="AV207" s="1"/>
      <c r="AW207" s="1">
        <v>0</v>
      </c>
      <c r="AX207" s="1">
        <v>0</v>
      </c>
      <c r="AY207" s="1">
        <v>19869</v>
      </c>
      <c r="AZ207" s="1">
        <v>0</v>
      </c>
      <c r="BA207" s="1">
        <f>SUM(AQ207:AZ207)</f>
        <v>26544</v>
      </c>
      <c r="BB207" s="1">
        <v>0</v>
      </c>
      <c r="BC207" s="1"/>
      <c r="BD207" s="1">
        <v>0</v>
      </c>
      <c r="BE207" s="1">
        <v>0</v>
      </c>
      <c r="BF207" s="1"/>
      <c r="BG207" s="1"/>
      <c r="BH207" s="1">
        <v>0</v>
      </c>
      <c r="BI207" s="1">
        <v>0</v>
      </c>
      <c r="BJ207" s="1">
        <v>0</v>
      </c>
      <c r="BK207" s="1">
        <v>0</v>
      </c>
      <c r="BL207" s="1">
        <f>SUM(BB207:BK207)</f>
        <v>0</v>
      </c>
      <c r="BM207" s="1"/>
      <c r="BN207" s="1"/>
      <c r="BO207" s="1"/>
      <c r="BP207" s="1"/>
      <c r="BQ207" s="1"/>
      <c r="BR207" s="1"/>
      <c r="BS207" s="1"/>
      <c r="BT207" s="1"/>
      <c r="BU207" s="1"/>
      <c r="BV207" s="1"/>
      <c r="BW207" s="1"/>
      <c r="BX207" s="1"/>
      <c r="BY207" s="1"/>
      <c r="BZ207" s="1"/>
      <c r="CA207" s="1"/>
      <c r="CB207" s="1"/>
      <c r="CC207" s="1"/>
      <c r="CD207" s="1"/>
      <c r="CE207" s="1"/>
      <c r="CF207" s="1"/>
      <c r="CG207" s="1"/>
      <c r="CH207" s="1"/>
      <c r="CI207" s="1">
        <v>896</v>
      </c>
      <c r="CJ207" s="1"/>
      <c r="CK207" s="1">
        <v>0</v>
      </c>
      <c r="CL207" s="1">
        <v>0</v>
      </c>
      <c r="CM207" s="1"/>
      <c r="CN207" s="1">
        <v>0</v>
      </c>
      <c r="CO207" s="1">
        <v>0</v>
      </c>
      <c r="CP207" s="1">
        <v>0</v>
      </c>
      <c r="CQ207" s="1">
        <v>24998</v>
      </c>
      <c r="CR207" s="1">
        <v>0</v>
      </c>
      <c r="CS207" s="1">
        <f>SUM(CI207:CR207)</f>
        <v>25894</v>
      </c>
      <c r="CT207" s="1"/>
      <c r="CU207" s="1"/>
      <c r="CV207" s="1"/>
      <c r="CW207" s="1"/>
      <c r="CX207" s="1"/>
      <c r="CY207" s="1"/>
      <c r="CZ207" s="1"/>
      <c r="DA207" s="1"/>
      <c r="DB207" s="1"/>
      <c r="DC207" s="1"/>
      <c r="DD207" s="1"/>
      <c r="DE207" s="1"/>
      <c r="DF207" s="1"/>
      <c r="DG207" s="1"/>
      <c r="DH207" s="1"/>
      <c r="DI207" s="1"/>
      <c r="DJ207" s="1"/>
      <c r="DK207" s="1"/>
      <c r="DL207" s="1"/>
      <c r="DM207" s="1"/>
      <c r="DN207" s="1"/>
      <c r="DO207" s="1"/>
      <c r="DP207" s="1">
        <v>500</v>
      </c>
      <c r="DQ207" s="1"/>
      <c r="DR207" s="1">
        <v>0</v>
      </c>
      <c r="DS207" s="1">
        <v>0</v>
      </c>
      <c r="DT207" s="1"/>
      <c r="DU207" s="1">
        <v>0</v>
      </c>
      <c r="DV207" s="1">
        <v>0</v>
      </c>
      <c r="DW207" s="1"/>
      <c r="DX207" s="1">
        <v>0</v>
      </c>
      <c r="DY207" s="1">
        <v>0</v>
      </c>
      <c r="DZ207" s="2">
        <f>SUM(DP207:DY207)</f>
        <v>500</v>
      </c>
      <c r="EA207" s="2"/>
      <c r="EB207" s="2"/>
      <c r="EC207" s="2"/>
      <c r="ED207" s="2"/>
      <c r="EE207" s="2"/>
      <c r="EF207" s="2"/>
      <c r="EG207" s="2"/>
      <c r="EH207" s="2"/>
      <c r="EI207" s="2"/>
      <c r="EJ207" s="2"/>
      <c r="EK207" s="2"/>
      <c r="EL207" s="2"/>
      <c r="EM207" s="2"/>
      <c r="EN207" s="2"/>
      <c r="EO207" s="2"/>
      <c r="EP207" s="2"/>
      <c r="EQ207" s="2"/>
      <c r="ER207" s="2"/>
      <c r="ES207" s="2"/>
      <c r="ET207" s="2"/>
      <c r="EU207" s="1">
        <v>0</v>
      </c>
      <c r="EV207" s="1"/>
      <c r="EW207" s="1">
        <v>0</v>
      </c>
      <c r="EX207" s="1">
        <v>0</v>
      </c>
      <c r="EY207" s="1"/>
      <c r="EZ207" s="1">
        <v>0</v>
      </c>
      <c r="FA207" s="1"/>
      <c r="FB207" s="1">
        <v>0</v>
      </c>
      <c r="FC207" s="1">
        <v>0</v>
      </c>
      <c r="FD207" s="1">
        <f>SUM(EU207:FC207)</f>
        <v>0</v>
      </c>
      <c r="FE207" s="1">
        <v>0</v>
      </c>
      <c r="FF207" s="1"/>
      <c r="FG207" s="1">
        <v>0</v>
      </c>
      <c r="FH207" s="1">
        <v>0</v>
      </c>
      <c r="FI207" s="1"/>
      <c r="FJ207" s="1"/>
      <c r="FK207" s="1">
        <v>0</v>
      </c>
      <c r="FL207" s="1">
        <v>0</v>
      </c>
      <c r="FM207" s="1">
        <v>0</v>
      </c>
      <c r="FN207" s="1">
        <v>0</v>
      </c>
      <c r="FO207" s="1">
        <f>SUM(FE207:FN207)</f>
        <v>0</v>
      </c>
      <c r="FP207" s="15">
        <f>AE207+BA207</f>
        <v>52044</v>
      </c>
      <c r="FQ207" s="15">
        <f>AP207+BL207+CS207+DZ207+FD207</f>
        <v>37866</v>
      </c>
      <c r="FR207" s="15">
        <f>AE207+AP207+BA207+BL207+CS207+DZ207+FD207+FO207</f>
        <v>89910</v>
      </c>
      <c r="FS207" s="1" t="s">
        <v>1284</v>
      </c>
      <c r="FT207" s="1"/>
      <c r="FU207" s="1" t="s">
        <v>1277</v>
      </c>
      <c r="FV207" s="1" t="s">
        <v>1303</v>
      </c>
      <c r="FW207" s="5" t="s">
        <v>1279</v>
      </c>
      <c r="FX207" s="5"/>
      <c r="FY207" s="5"/>
      <c r="FZ207" s="5"/>
      <c r="GA207" s="1">
        <v>200</v>
      </c>
      <c r="GB207" s="1">
        <v>200</v>
      </c>
      <c r="GC207" s="1">
        <v>0</v>
      </c>
      <c r="GD207" s="1">
        <v>0</v>
      </c>
      <c r="GE207" s="1">
        <v>50000</v>
      </c>
      <c r="GF207" s="1">
        <v>40000</v>
      </c>
      <c r="GG207" s="1">
        <v>140000</v>
      </c>
      <c r="GH207" s="1">
        <v>130</v>
      </c>
      <c r="GI207" s="1">
        <v>0</v>
      </c>
      <c r="GJ207" s="1">
        <v>52</v>
      </c>
      <c r="GK207" s="1">
        <v>58</v>
      </c>
      <c r="GL207" s="1">
        <v>0</v>
      </c>
      <c r="GM207" s="1">
        <v>117</v>
      </c>
      <c r="GN207" s="1"/>
      <c r="GO207" s="1"/>
      <c r="GP207" s="1">
        <v>5</v>
      </c>
      <c r="GQ207" s="1">
        <v>2.9430000000000001</v>
      </c>
      <c r="GR207" s="5">
        <v>1</v>
      </c>
      <c r="GS207" s="5">
        <v>1</v>
      </c>
      <c r="GT207" s="4">
        <v>2</v>
      </c>
      <c r="GU207" s="1">
        <v>2</v>
      </c>
      <c r="GV207" s="1">
        <f>GQ207+GU207</f>
        <v>4.9429999999999996</v>
      </c>
      <c r="GW207" s="1">
        <v>2.25</v>
      </c>
      <c r="GX207" s="1">
        <v>3672</v>
      </c>
      <c r="GY207" s="1" t="s">
        <v>1230</v>
      </c>
      <c r="GZ207" s="1">
        <v>2620</v>
      </c>
      <c r="HA207" s="1">
        <v>5970</v>
      </c>
      <c r="HB207" s="1">
        <v>0</v>
      </c>
      <c r="HC207" s="1">
        <v>31</v>
      </c>
      <c r="HD207" s="1">
        <v>0</v>
      </c>
      <c r="HE207" s="1"/>
      <c r="HF207" s="1">
        <v>8621</v>
      </c>
      <c r="HG207" s="1"/>
      <c r="HH207" s="1"/>
      <c r="HI207" s="1">
        <v>0</v>
      </c>
      <c r="HJ207" s="1">
        <v>0</v>
      </c>
      <c r="HK207" s="1">
        <v>0</v>
      </c>
      <c r="HL207" s="1">
        <v>0</v>
      </c>
      <c r="HM207" s="1" t="s">
        <v>1277</v>
      </c>
      <c r="HN207" s="1"/>
      <c r="HO207" s="1"/>
      <c r="HP207" s="1"/>
      <c r="HQ207" s="1"/>
      <c r="HR207" s="1"/>
      <c r="HS207" s="1"/>
      <c r="HT207" s="1"/>
      <c r="HU207" s="1"/>
      <c r="HV207" s="1"/>
      <c r="HW207" s="1"/>
      <c r="HX207" s="1" t="s">
        <v>1281</v>
      </c>
      <c r="HY207" s="1" t="s">
        <v>1276</v>
      </c>
      <c r="HZ207" s="1">
        <v>90</v>
      </c>
      <c r="IA207" s="1">
        <v>2280</v>
      </c>
      <c r="IB207" s="1">
        <v>0</v>
      </c>
      <c r="IC207" s="1">
        <v>0</v>
      </c>
      <c r="ID207" s="1">
        <v>0</v>
      </c>
      <c r="IE207" s="1">
        <v>60</v>
      </c>
      <c r="IF207" s="1">
        <v>30</v>
      </c>
      <c r="IG207" s="1">
        <v>30</v>
      </c>
      <c r="IH207" s="1">
        <v>0</v>
      </c>
      <c r="II207" s="1">
        <v>0</v>
      </c>
      <c r="IJ207" s="1">
        <v>0</v>
      </c>
      <c r="IK207" s="1">
        <v>0</v>
      </c>
      <c r="IL207" s="1" t="s">
        <v>1277</v>
      </c>
      <c r="IM207" s="1"/>
      <c r="IN207" s="1"/>
      <c r="IO207" s="1" t="s">
        <v>1281</v>
      </c>
      <c r="IP207" s="1" t="s">
        <v>1277</v>
      </c>
      <c r="IQ207" s="1"/>
      <c r="IR207" s="1">
        <v>20</v>
      </c>
      <c r="IS207" s="36">
        <f t="shared" si="228"/>
        <v>0.28361695028361694</v>
      </c>
      <c r="IT207" s="36">
        <f t="shared" si="229"/>
        <v>0.12759426092759427</v>
      </c>
      <c r="IU207" s="36">
        <f t="shared" si="230"/>
        <v>0.29522856189522856</v>
      </c>
      <c r="IV207" s="36">
        <f t="shared" si="231"/>
        <v>0</v>
      </c>
      <c r="IW207" s="36">
        <f t="shared" si="232"/>
        <v>0.28799911022133245</v>
      </c>
      <c r="IX207" s="36">
        <f t="shared" si="233"/>
        <v>5.5611166722277835E-3</v>
      </c>
      <c r="IY207" s="36"/>
      <c r="IZ207" s="36">
        <f t="shared" si="234"/>
        <v>0</v>
      </c>
      <c r="JA207" s="36">
        <f t="shared" si="234"/>
        <v>0.5788455121788455</v>
      </c>
      <c r="JB207" s="36">
        <f t="shared" si="234"/>
        <v>0.4211544878211545</v>
      </c>
      <c r="JC207" s="1"/>
      <c r="JD207" s="1"/>
      <c r="JE207" s="1"/>
      <c r="JF207" s="1"/>
      <c r="JG207" s="1"/>
      <c r="JH207" s="1"/>
      <c r="JI207" s="1"/>
      <c r="JJ207" s="1"/>
      <c r="JK207" s="1"/>
      <c r="JL207" s="1"/>
      <c r="JM207" s="1"/>
      <c r="JN207" s="43">
        <f t="shared" si="223"/>
        <v>792.79022764275237</v>
      </c>
      <c r="JO207" s="1" t="str">
        <f t="shared" si="224"/>
        <v>Small</v>
      </c>
    </row>
    <row r="208" spans="1:275" x14ac:dyDescent="0.2">
      <c r="A208" s="1" t="s">
        <v>740</v>
      </c>
      <c r="B208" s="1" t="s">
        <v>741</v>
      </c>
      <c r="C208" s="76" t="s">
        <v>1427</v>
      </c>
      <c r="D208" s="14" t="s">
        <v>656</v>
      </c>
      <c r="E208">
        <v>2</v>
      </c>
      <c r="F208" s="46">
        <v>0.58814016172506733</v>
      </c>
      <c r="G208" s="46">
        <v>0.20889487870619947</v>
      </c>
      <c r="H208" s="46">
        <v>0.22</v>
      </c>
      <c r="I208">
        <v>21.3</v>
      </c>
      <c r="J208">
        <v>21.8</v>
      </c>
      <c r="K208" s="42">
        <v>20140</v>
      </c>
      <c r="L208" s="54" t="s">
        <v>345</v>
      </c>
      <c r="M208" s="55">
        <v>4265.0234285714605</v>
      </c>
      <c r="N208" s="46">
        <v>20000</v>
      </c>
      <c r="O208">
        <v>12</v>
      </c>
      <c r="P208">
        <v>70</v>
      </c>
      <c r="Q208">
        <v>307</v>
      </c>
      <c r="R208">
        <v>36</v>
      </c>
      <c r="S208">
        <v>108</v>
      </c>
      <c r="T208"/>
      <c r="U208" s="46">
        <v>0</v>
      </c>
      <c r="V208" s="46">
        <v>0</v>
      </c>
      <c r="W208" s="46">
        <v>0</v>
      </c>
      <c r="X208" s="46">
        <v>0</v>
      </c>
      <c r="Y208" s="46"/>
      <c r="Z208" s="46"/>
      <c r="AA208" s="46">
        <v>0</v>
      </c>
      <c r="AB208" s="46">
        <v>0</v>
      </c>
      <c r="AC208" s="46">
        <v>5405.96</v>
      </c>
      <c r="AD208" s="46">
        <v>0</v>
      </c>
      <c r="AE208" s="46">
        <f>IF(SUM(U208:AD208)&gt;0,SUM(U208:AD208),)</f>
        <v>5405.96</v>
      </c>
      <c r="AF208" s="46">
        <v>0</v>
      </c>
      <c r="AG208" s="46">
        <v>0</v>
      </c>
      <c r="AH208" s="46">
        <v>0</v>
      </c>
      <c r="AI208" s="46">
        <v>0</v>
      </c>
      <c r="AJ208" s="46"/>
      <c r="AK208" s="46"/>
      <c r="AL208" s="46">
        <v>0</v>
      </c>
      <c r="AM208" s="46">
        <v>0</v>
      </c>
      <c r="AN208" s="46">
        <v>4911</v>
      </c>
      <c r="AO208" s="46">
        <v>0</v>
      </c>
      <c r="AP208" s="46">
        <f>SUM(AF208:AO208)</f>
        <v>4911</v>
      </c>
      <c r="AQ208" s="46">
        <v>0</v>
      </c>
      <c r="AR208" s="46">
        <v>0</v>
      </c>
      <c r="AS208" s="46">
        <v>0</v>
      </c>
      <c r="AT208" s="46">
        <v>0</v>
      </c>
      <c r="AU208" s="46"/>
      <c r="AV208" s="46"/>
      <c r="AW208" s="46">
        <v>0</v>
      </c>
      <c r="AX208" s="46">
        <v>0</v>
      </c>
      <c r="AY208" s="46">
        <v>13157.47</v>
      </c>
      <c r="AZ208" s="46">
        <v>0</v>
      </c>
      <c r="BA208" s="46">
        <f>SUM(AQ208:AZ208)</f>
        <v>13157.47</v>
      </c>
      <c r="BB208" s="47">
        <v>0</v>
      </c>
      <c r="BC208" s="47">
        <v>0</v>
      </c>
      <c r="BD208" s="47">
        <v>0</v>
      </c>
      <c r="BE208" s="47">
        <v>0</v>
      </c>
      <c r="BF208" s="47"/>
      <c r="BG208" s="47"/>
      <c r="BH208" s="47">
        <v>0</v>
      </c>
      <c r="BI208" s="47">
        <v>0</v>
      </c>
      <c r="BJ208" s="47">
        <v>0</v>
      </c>
      <c r="BK208" s="47">
        <v>0</v>
      </c>
      <c r="BL208" s="47">
        <f>IF(SUM(BB208:BK208)&gt;=0,SUM(BB208:BK208),"")</f>
        <v>0</v>
      </c>
      <c r="BM208" s="46">
        <v>0</v>
      </c>
      <c r="BN208" s="47">
        <v>0</v>
      </c>
      <c r="BO208" s="46">
        <v>0</v>
      </c>
      <c r="BP208" s="46">
        <v>0</v>
      </c>
      <c r="BQ208" s="46"/>
      <c r="BR208" s="46">
        <v>0</v>
      </c>
      <c r="BS208" s="46">
        <v>0</v>
      </c>
      <c r="BT208" s="46">
        <v>0</v>
      </c>
      <c r="BU208" s="46">
        <v>26029</v>
      </c>
      <c r="BV208" s="46">
        <v>0</v>
      </c>
      <c r="BW208" s="46">
        <f>SUM(BM208:BV208)</f>
        <v>26029</v>
      </c>
      <c r="BX208" s="46">
        <v>0</v>
      </c>
      <c r="BY208" s="47">
        <v>0</v>
      </c>
      <c r="BZ208" s="47">
        <v>0</v>
      </c>
      <c r="CA208" s="48">
        <v>0</v>
      </c>
      <c r="CB208" s="48"/>
      <c r="CC208" s="46">
        <v>0</v>
      </c>
      <c r="CD208" s="47">
        <v>0</v>
      </c>
      <c r="CE208" s="46">
        <v>0</v>
      </c>
      <c r="CF208" s="48">
        <v>0</v>
      </c>
      <c r="CG208" s="47">
        <v>0</v>
      </c>
      <c r="CH208" s="47">
        <f>SUM(BX208:CG208)</f>
        <v>0</v>
      </c>
      <c r="CI208" s="47">
        <f t="shared" ref="CI208:CS208" si="235">BM208+BX208</f>
        <v>0</v>
      </c>
      <c r="CJ208" s="47">
        <f t="shared" si="235"/>
        <v>0</v>
      </c>
      <c r="CK208" s="47">
        <f t="shared" si="235"/>
        <v>0</v>
      </c>
      <c r="CL208" s="47">
        <f t="shared" si="235"/>
        <v>0</v>
      </c>
      <c r="CM208" s="47">
        <f t="shared" si="235"/>
        <v>0</v>
      </c>
      <c r="CN208" s="47">
        <f t="shared" si="235"/>
        <v>0</v>
      </c>
      <c r="CO208" s="47">
        <f t="shared" si="235"/>
        <v>0</v>
      </c>
      <c r="CP208" s="47">
        <f t="shared" si="235"/>
        <v>0</v>
      </c>
      <c r="CQ208" s="47">
        <f t="shared" si="235"/>
        <v>26029</v>
      </c>
      <c r="CR208" s="47">
        <f t="shared" si="235"/>
        <v>0</v>
      </c>
      <c r="CS208" s="47">
        <f t="shared" si="235"/>
        <v>26029</v>
      </c>
      <c r="CT208" s="48">
        <v>0</v>
      </c>
      <c r="CU208" s="46">
        <v>0</v>
      </c>
      <c r="CV208" s="46">
        <v>0</v>
      </c>
      <c r="CW208" s="47">
        <v>0</v>
      </c>
      <c r="CX208" s="47"/>
      <c r="CY208" s="47">
        <v>0</v>
      </c>
      <c r="CZ208" s="47">
        <v>0</v>
      </c>
      <c r="DA208" s="46">
        <v>0</v>
      </c>
      <c r="DB208" s="47">
        <v>0</v>
      </c>
      <c r="DC208" s="47">
        <v>0</v>
      </c>
      <c r="DD208" s="47">
        <f>SUM(CT208:DC208)</f>
        <v>0</v>
      </c>
      <c r="DE208" s="48">
        <v>816.87</v>
      </c>
      <c r="DF208" s="48">
        <v>0</v>
      </c>
      <c r="DG208" s="48">
        <v>0</v>
      </c>
      <c r="DH208" s="48">
        <v>0</v>
      </c>
      <c r="DI208" s="48"/>
      <c r="DJ208" s="48">
        <v>0</v>
      </c>
      <c r="DK208" s="48">
        <v>0</v>
      </c>
      <c r="DL208" s="48">
        <v>0</v>
      </c>
      <c r="DM208" s="48">
        <v>0</v>
      </c>
      <c r="DN208" s="48">
        <v>0</v>
      </c>
      <c r="DO208" s="48">
        <f>SUM(DE208:DN208)</f>
        <v>816.87</v>
      </c>
      <c r="DP208" s="48">
        <f t="shared" ref="DP208:DZ208" si="236">CT208+DE208</f>
        <v>816.87</v>
      </c>
      <c r="DQ208" s="48">
        <f t="shared" si="236"/>
        <v>0</v>
      </c>
      <c r="DR208" s="48">
        <f t="shared" si="236"/>
        <v>0</v>
      </c>
      <c r="DS208" s="48">
        <f t="shared" si="236"/>
        <v>0</v>
      </c>
      <c r="DT208" s="48">
        <f t="shared" si="236"/>
        <v>0</v>
      </c>
      <c r="DU208" s="48">
        <f t="shared" si="236"/>
        <v>0</v>
      </c>
      <c r="DV208" s="48">
        <f t="shared" si="236"/>
        <v>0</v>
      </c>
      <c r="DW208" s="48">
        <f t="shared" si="236"/>
        <v>0</v>
      </c>
      <c r="DX208" s="48">
        <f t="shared" si="236"/>
        <v>0</v>
      </c>
      <c r="DY208" s="48">
        <f t="shared" si="236"/>
        <v>0</v>
      </c>
      <c r="DZ208" s="48">
        <f t="shared" si="236"/>
        <v>816.87</v>
      </c>
      <c r="EA208" s="48">
        <v>0</v>
      </c>
      <c r="EB208" s="48">
        <v>0</v>
      </c>
      <c r="EC208" s="48">
        <v>0</v>
      </c>
      <c r="ED208" s="48">
        <v>0</v>
      </c>
      <c r="EE208" s="48">
        <v>0</v>
      </c>
      <c r="EF208" s="48">
        <v>0</v>
      </c>
      <c r="EG208" s="46">
        <v>0</v>
      </c>
      <c r="EH208" s="48">
        <v>6159</v>
      </c>
      <c r="EI208" s="48">
        <v>0</v>
      </c>
      <c r="EJ208" s="48">
        <f>SUM(EA208:EI208)</f>
        <v>6159</v>
      </c>
      <c r="EK208" s="48">
        <v>0</v>
      </c>
      <c r="EL208">
        <v>0</v>
      </c>
      <c r="EM208" s="48">
        <v>0</v>
      </c>
      <c r="EN208" s="48">
        <v>0</v>
      </c>
      <c r="EO208" s="46">
        <v>0</v>
      </c>
      <c r="EP208" s="48">
        <v>0</v>
      </c>
      <c r="EQ208" s="48">
        <v>0</v>
      </c>
      <c r="ER208" s="48">
        <v>0</v>
      </c>
      <c r="ES208" s="48">
        <v>0</v>
      </c>
      <c r="ET208" s="48">
        <f>SUM(EK208:ES208)</f>
        <v>0</v>
      </c>
      <c r="EU208" s="48">
        <f t="shared" ref="EU208:FD208" si="237">EA208+EK208</f>
        <v>0</v>
      </c>
      <c r="EV208" s="48">
        <f t="shared" si="237"/>
        <v>0</v>
      </c>
      <c r="EW208" s="48">
        <f t="shared" si="237"/>
        <v>0</v>
      </c>
      <c r="EX208" s="48">
        <f t="shared" si="237"/>
        <v>0</v>
      </c>
      <c r="EY208" s="48">
        <f t="shared" si="237"/>
        <v>0</v>
      </c>
      <c r="EZ208" s="48">
        <f t="shared" si="237"/>
        <v>0</v>
      </c>
      <c r="FA208" s="48">
        <f t="shared" si="237"/>
        <v>0</v>
      </c>
      <c r="FB208" s="48">
        <f t="shared" si="237"/>
        <v>6159</v>
      </c>
      <c r="FC208" s="48">
        <f t="shared" si="237"/>
        <v>0</v>
      </c>
      <c r="FD208" s="48">
        <f t="shared" si="237"/>
        <v>6159</v>
      </c>
      <c r="FE208" s="48">
        <v>0</v>
      </c>
      <c r="FF208" s="48">
        <v>0</v>
      </c>
      <c r="FG208" s="46">
        <v>0</v>
      </c>
      <c r="FH208" s="48">
        <v>0</v>
      </c>
      <c r="FI208" s="48"/>
      <c r="FJ208" s="48"/>
      <c r="FK208" s="48">
        <v>0</v>
      </c>
      <c r="FL208" s="48">
        <v>0</v>
      </c>
      <c r="FM208" s="48">
        <v>0</v>
      </c>
      <c r="FN208">
        <v>0</v>
      </c>
      <c r="FO208" s="48">
        <f>SUM(FE208:FN208)</f>
        <v>0</v>
      </c>
      <c r="FP208" s="46">
        <f>AE208+BA208</f>
        <v>18563.43</v>
      </c>
      <c r="FQ208" s="46">
        <f>AP208+BL208+CS208+DZ208+FD208</f>
        <v>37915.869999999995</v>
      </c>
      <c r="FR208" s="46">
        <f>FP208+FQ208+FO208</f>
        <v>56479.299999999996</v>
      </c>
      <c r="FS208" t="s">
        <v>1284</v>
      </c>
      <c r="FT208"/>
      <c r="FU208" t="s">
        <v>1277</v>
      </c>
      <c r="FV208" t="s">
        <v>1349</v>
      </c>
      <c r="FW208"/>
      <c r="FX208"/>
      <c r="FY208" t="s">
        <v>1299</v>
      </c>
      <c r="FZ208"/>
      <c r="GA208">
        <v>33345</v>
      </c>
      <c r="GB208">
        <v>345</v>
      </c>
      <c r="GC208">
        <v>51</v>
      </c>
      <c r="GD208">
        <v>51</v>
      </c>
      <c r="GE208" s="49">
        <v>52000</v>
      </c>
      <c r="GF208" s="47">
        <v>0</v>
      </c>
      <c r="GG208">
        <v>0</v>
      </c>
      <c r="GH208">
        <v>89</v>
      </c>
      <c r="GI208">
        <v>0</v>
      </c>
      <c r="GJ208">
        <v>60</v>
      </c>
      <c r="GK208">
        <v>22</v>
      </c>
      <c r="GL208">
        <v>22</v>
      </c>
      <c r="GM208">
        <v>163</v>
      </c>
      <c r="GN208" t="s">
        <v>1277</v>
      </c>
      <c r="GO208"/>
      <c r="GP208">
        <v>2</v>
      </c>
      <c r="GQ208">
        <v>2.87</v>
      </c>
      <c r="GR208"/>
      <c r="GS208">
        <v>2</v>
      </c>
      <c r="GT208">
        <f>GR208+GS208</f>
        <v>2</v>
      </c>
      <c r="GU208">
        <v>2</v>
      </c>
      <c r="GV208">
        <f>GQ208+GU208</f>
        <v>4.87</v>
      </c>
      <c r="GW208">
        <v>2.12</v>
      </c>
      <c r="GX208" s="49">
        <v>8304</v>
      </c>
      <c r="GY208" s="49" t="s">
        <v>1058</v>
      </c>
      <c r="GZ208" s="49">
        <v>2134</v>
      </c>
      <c r="HA208" s="49">
        <v>5820</v>
      </c>
      <c r="HB208">
        <v>0</v>
      </c>
      <c r="HC208">
        <v>50</v>
      </c>
      <c r="HD208">
        <v>13</v>
      </c>
      <c r="HE208"/>
      <c r="HF208" s="49">
        <v>8017</v>
      </c>
      <c r="HG208">
        <v>0</v>
      </c>
      <c r="HH208">
        <v>236</v>
      </c>
      <c r="HI208"/>
      <c r="HJ208">
        <v>0</v>
      </c>
      <c r="HK208">
        <v>0</v>
      </c>
      <c r="HL208">
        <v>0</v>
      </c>
      <c r="HM208" t="s">
        <v>1277</v>
      </c>
      <c r="HN208"/>
      <c r="HO208"/>
      <c r="HP208"/>
      <c r="HQ208"/>
      <c r="HR208"/>
      <c r="HS208"/>
      <c r="HT208"/>
      <c r="HU208"/>
      <c r="HV208"/>
      <c r="HW208"/>
      <c r="HX208" t="s">
        <v>1277</v>
      </c>
      <c r="HY208"/>
      <c r="HZ208">
        <v>71</v>
      </c>
      <c r="IA208" s="49">
        <v>1420</v>
      </c>
      <c r="IB208">
        <v>0</v>
      </c>
      <c r="IC208">
        <v>0</v>
      </c>
      <c r="ID208">
        <v>0</v>
      </c>
      <c r="IE208">
        <v>60</v>
      </c>
      <c r="IF208">
        <v>36</v>
      </c>
      <c r="IG208">
        <v>36</v>
      </c>
      <c r="IH208">
        <v>0</v>
      </c>
      <c r="II208">
        <v>0</v>
      </c>
      <c r="IJ208"/>
      <c r="IK208"/>
      <c r="IL208" t="s">
        <v>1277</v>
      </c>
      <c r="IM208"/>
      <c r="IN208" t="s">
        <v>1277</v>
      </c>
      <c r="IO208" t="s">
        <v>1281</v>
      </c>
      <c r="IP208" t="s">
        <v>1281</v>
      </c>
      <c r="IQ208" s="49">
        <v>182000</v>
      </c>
      <c r="IR208">
        <v>8</v>
      </c>
      <c r="IS208" s="36">
        <f>AE208/FR208</f>
        <v>9.5715775514214951E-2</v>
      </c>
      <c r="IT208" s="36">
        <f>AP208/FR208</f>
        <v>8.695221080997817E-2</v>
      </c>
      <c r="IU208" s="36">
        <f>BA208/FR208</f>
        <v>0.23296092550722122</v>
      </c>
      <c r="IV208" s="50">
        <f>BL208/FR208</f>
        <v>0</v>
      </c>
      <c r="IW208" s="36">
        <f>CS208/FR208</f>
        <v>0.46085911121419709</v>
      </c>
      <c r="IX208" s="36">
        <f>DZ208/FR208</f>
        <v>1.4463175003939498E-2</v>
      </c>
      <c r="IY208" s="36">
        <f>FD208/FR208</f>
        <v>0.10904880195044911</v>
      </c>
      <c r="IZ208" s="36">
        <f>FO208/FR208</f>
        <v>0</v>
      </c>
      <c r="JA208" s="36">
        <f>FP208/FR208</f>
        <v>0.3286767010214362</v>
      </c>
      <c r="JB208" s="36">
        <f>FQ208/FR208</f>
        <v>0.6713232989785638</v>
      </c>
      <c r="JC208" s="46">
        <v>0.77</v>
      </c>
      <c r="JD208" t="s">
        <v>1277</v>
      </c>
      <c r="JE208"/>
      <c r="JF208"/>
      <c r="JG208"/>
      <c r="JH208"/>
      <c r="JI208"/>
      <c r="JJ208"/>
      <c r="JK208"/>
      <c r="JL208"/>
      <c r="JM208"/>
      <c r="JN208" s="93">
        <f t="shared" si="223"/>
        <v>875.77483132884197</v>
      </c>
      <c r="JO208" s="1" t="str">
        <f t="shared" si="224"/>
        <v>Small</v>
      </c>
    </row>
    <row r="209" spans="1:275" x14ac:dyDescent="0.2">
      <c r="A209" s="1" t="s">
        <v>742</v>
      </c>
      <c r="B209" s="24" t="s">
        <v>743</v>
      </c>
      <c r="C209" s="76" t="s">
        <v>1428</v>
      </c>
      <c r="D209" s="24" t="s">
        <v>655</v>
      </c>
      <c r="E209">
        <v>3</v>
      </c>
      <c r="F209" s="46">
        <v>0.4208250637935923</v>
      </c>
      <c r="G209" s="46">
        <v>0.13814856818826199</v>
      </c>
      <c r="H209" s="46">
        <v>0.27</v>
      </c>
      <c r="I209">
        <v>97.8</v>
      </c>
      <c r="J209">
        <v>2.5</v>
      </c>
      <c r="K209" s="24">
        <v>20060</v>
      </c>
      <c r="L209" s="24" t="s">
        <v>602</v>
      </c>
      <c r="M209" s="37">
        <v>8870.2737142857077</v>
      </c>
      <c r="N209" s="25"/>
      <c r="O209" s="26"/>
      <c r="P209" s="26"/>
      <c r="Q209" s="26"/>
      <c r="R209" s="26"/>
      <c r="S209" s="26"/>
      <c r="T209" s="31"/>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6"/>
      <c r="FT209" s="26"/>
      <c r="FU209" s="26"/>
      <c r="FV209" s="26"/>
      <c r="FW209" s="26"/>
      <c r="FX209" s="26"/>
      <c r="FY209" s="26"/>
      <c r="FZ209" s="26"/>
      <c r="GA209" s="25"/>
      <c r="GB209" s="25"/>
      <c r="GC209" s="25"/>
      <c r="GD209" s="25"/>
      <c r="GE209" s="25"/>
      <c r="GF209" s="25"/>
      <c r="GG209" s="25"/>
      <c r="GH209" s="25"/>
      <c r="GI209" s="25"/>
      <c r="GJ209" s="25"/>
      <c r="GK209" s="25"/>
      <c r="GL209" s="25"/>
      <c r="GM209" s="25"/>
      <c r="GN209" s="25"/>
      <c r="GO209" s="25"/>
      <c r="GP209" s="25"/>
      <c r="GQ209" s="25"/>
      <c r="GR209" s="27"/>
      <c r="GS209" s="27"/>
      <c r="GT209" s="28"/>
      <c r="GU209" s="28"/>
      <c r="GV209" s="25"/>
      <c r="GW209" s="25"/>
      <c r="GX209" s="25"/>
      <c r="GY209" s="26"/>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36" t="e">
        <f t="shared" ref="IS209:IS216" si="238">AE209/$FR209</f>
        <v>#DIV/0!</v>
      </c>
      <c r="IT209" s="36" t="e">
        <f t="shared" ref="IT209:IT216" si="239">AP209/$FR209</f>
        <v>#DIV/0!</v>
      </c>
      <c r="IU209" s="36" t="e">
        <f t="shared" ref="IU209:IU216" si="240">BA209/$FR209</f>
        <v>#DIV/0!</v>
      </c>
      <c r="IV209" s="36" t="e">
        <f t="shared" ref="IV209:IV216" si="241">BL209/$FR209</f>
        <v>#DIV/0!</v>
      </c>
      <c r="IW209" s="36" t="e">
        <f t="shared" ref="IW209:IW216" si="242">CS209/$FR209</f>
        <v>#DIV/0!</v>
      </c>
      <c r="IX209" s="36" t="e">
        <f t="shared" ref="IX209:IX216" si="243">DZ209/$FR209</f>
        <v>#DIV/0!</v>
      </c>
      <c r="IY209" s="36"/>
      <c r="IZ209" s="36" t="e">
        <f t="shared" ref="IZ209:JB216" si="244">FO209/$FR209</f>
        <v>#DIV/0!</v>
      </c>
      <c r="JA209" s="36" t="e">
        <f t="shared" si="244"/>
        <v>#DIV/0!</v>
      </c>
      <c r="JB209" s="36" t="e">
        <f t="shared" si="244"/>
        <v>#DIV/0!</v>
      </c>
      <c r="JN209" s="43" t="e">
        <f t="shared" si="223"/>
        <v>#DIV/0!</v>
      </c>
      <c r="JO209" s="1" t="str">
        <f t="shared" si="224"/>
        <v>Small</v>
      </c>
    </row>
    <row r="210" spans="1:275" x14ac:dyDescent="0.2">
      <c r="A210" s="1" t="s">
        <v>742</v>
      </c>
      <c r="B210" s="24" t="s">
        <v>743</v>
      </c>
      <c r="C210" s="76" t="s">
        <v>1428</v>
      </c>
      <c r="D210" s="24" t="s">
        <v>655</v>
      </c>
      <c r="E210">
        <v>3</v>
      </c>
      <c r="F210" s="46">
        <v>0.4208250637935923</v>
      </c>
      <c r="G210" s="46">
        <v>0.13814856818826199</v>
      </c>
      <c r="H210" s="46">
        <v>0.27</v>
      </c>
      <c r="I210">
        <v>97.8</v>
      </c>
      <c r="J210">
        <v>2.5</v>
      </c>
      <c r="K210" s="24">
        <v>20070</v>
      </c>
      <c r="L210" s="24" t="s">
        <v>603</v>
      </c>
      <c r="M210" s="34">
        <v>9108.2500952380797</v>
      </c>
      <c r="N210" s="25"/>
      <c r="O210" s="26"/>
      <c r="P210" s="26"/>
      <c r="Q210" s="26"/>
      <c r="R210" s="26"/>
      <c r="S210" s="26"/>
      <c r="T210" s="31"/>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6"/>
      <c r="FT210" s="26"/>
      <c r="FU210" s="26"/>
      <c r="FV210" s="26"/>
      <c r="FW210" s="26"/>
      <c r="FX210" s="26"/>
      <c r="FY210" s="26"/>
      <c r="FZ210" s="26"/>
      <c r="GA210" s="25"/>
      <c r="GB210" s="25"/>
      <c r="GC210" s="25"/>
      <c r="GD210" s="25"/>
      <c r="GE210" s="25"/>
      <c r="GF210" s="25"/>
      <c r="GG210" s="25"/>
      <c r="GH210" s="25"/>
      <c r="GI210" s="25"/>
      <c r="GJ210" s="25"/>
      <c r="GK210" s="25"/>
      <c r="GL210" s="25"/>
      <c r="GM210" s="25"/>
      <c r="GN210" s="25"/>
      <c r="GO210" s="25"/>
      <c r="GP210" s="25"/>
      <c r="GQ210" s="25"/>
      <c r="GR210" s="27"/>
      <c r="GS210" s="27"/>
      <c r="GT210" s="28"/>
      <c r="GU210" s="28"/>
      <c r="GV210" s="25"/>
      <c r="GW210" s="25"/>
      <c r="GX210" s="25"/>
      <c r="GY210" s="26"/>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36" t="e">
        <f t="shared" si="238"/>
        <v>#DIV/0!</v>
      </c>
      <c r="IT210" s="36" t="e">
        <f t="shared" si="239"/>
        <v>#DIV/0!</v>
      </c>
      <c r="IU210" s="36" t="e">
        <f t="shared" si="240"/>
        <v>#DIV/0!</v>
      </c>
      <c r="IV210" s="36" t="e">
        <f t="shared" si="241"/>
        <v>#DIV/0!</v>
      </c>
      <c r="IW210" s="36" t="e">
        <f t="shared" si="242"/>
        <v>#DIV/0!</v>
      </c>
      <c r="IX210" s="36" t="e">
        <f t="shared" si="243"/>
        <v>#DIV/0!</v>
      </c>
      <c r="IY210" s="36"/>
      <c r="IZ210" s="36" t="e">
        <f t="shared" si="244"/>
        <v>#DIV/0!</v>
      </c>
      <c r="JA210" s="36" t="e">
        <f t="shared" si="244"/>
        <v>#DIV/0!</v>
      </c>
      <c r="JB210" s="36" t="e">
        <f t="shared" si="244"/>
        <v>#DIV/0!</v>
      </c>
      <c r="JN210" s="43" t="e">
        <f t="shared" si="223"/>
        <v>#DIV/0!</v>
      </c>
      <c r="JO210" s="1" t="str">
        <f t="shared" si="224"/>
        <v>Small</v>
      </c>
    </row>
    <row r="211" spans="1:275" x14ac:dyDescent="0.2">
      <c r="A211" s="14" t="s">
        <v>742</v>
      </c>
      <c r="B211" s="14" t="s">
        <v>743</v>
      </c>
      <c r="C211" s="76" t="s">
        <v>1428</v>
      </c>
      <c r="D211" s="24" t="s">
        <v>655</v>
      </c>
      <c r="E211">
        <v>3</v>
      </c>
      <c r="F211" s="46">
        <v>0.4208250637935923</v>
      </c>
      <c r="G211" s="46">
        <v>0.13814856818826199</v>
      </c>
      <c r="H211" s="46">
        <v>0.27</v>
      </c>
      <c r="I211">
        <v>97.8</v>
      </c>
      <c r="J211">
        <v>2.5</v>
      </c>
      <c r="K211" s="14">
        <v>20080</v>
      </c>
      <c r="L211" s="14" t="s">
        <v>604</v>
      </c>
      <c r="M211" s="35">
        <v>9302.6603809523858</v>
      </c>
      <c r="N211" s="15">
        <v>22955</v>
      </c>
      <c r="O211" s="15">
        <v>19</v>
      </c>
      <c r="P211" s="15">
        <v>336</v>
      </c>
      <c r="Q211" s="15">
        <v>478</v>
      </c>
      <c r="R211" s="15">
        <v>30</v>
      </c>
      <c r="S211" s="15">
        <v>22</v>
      </c>
      <c r="T211" s="32">
        <v>336</v>
      </c>
      <c r="U211" s="15">
        <v>37694</v>
      </c>
      <c r="V211" s="15"/>
      <c r="W211" s="15"/>
      <c r="X211" s="15"/>
      <c r="Y211" s="15"/>
      <c r="Z211" s="15"/>
      <c r="AA211" s="15"/>
      <c r="AB211" s="15"/>
      <c r="AC211" s="15"/>
      <c r="AD211" s="15"/>
      <c r="AE211" s="15">
        <v>37694</v>
      </c>
      <c r="AF211" s="15"/>
      <c r="AG211" s="15"/>
      <c r="AH211" s="15"/>
      <c r="AI211" s="15"/>
      <c r="AJ211" s="15"/>
      <c r="AK211" s="15"/>
      <c r="AL211" s="15"/>
      <c r="AM211" s="15"/>
      <c r="AN211" s="15"/>
      <c r="AO211" s="15">
        <v>4100</v>
      </c>
      <c r="AP211" s="15">
        <v>4100</v>
      </c>
      <c r="AQ211" s="15">
        <v>17933</v>
      </c>
      <c r="AR211" s="15"/>
      <c r="AS211" s="15"/>
      <c r="AT211" s="15"/>
      <c r="AU211" s="15"/>
      <c r="AV211" s="15"/>
      <c r="AW211" s="15"/>
      <c r="AX211" s="15"/>
      <c r="AY211" s="15"/>
      <c r="AZ211" s="15"/>
      <c r="BA211" s="15">
        <v>17933</v>
      </c>
      <c r="BB211" s="15">
        <v>1526</v>
      </c>
      <c r="BC211" s="15"/>
      <c r="BD211" s="15"/>
      <c r="BE211" s="15"/>
      <c r="BF211" s="15"/>
      <c r="BG211" s="15"/>
      <c r="BH211" s="15"/>
      <c r="BI211" s="15"/>
      <c r="BJ211" s="15"/>
      <c r="BK211" s="15"/>
      <c r="BL211" s="15">
        <v>1526</v>
      </c>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v>2285</v>
      </c>
      <c r="CJ211" s="15"/>
      <c r="CK211" s="15"/>
      <c r="CL211" s="15"/>
      <c r="CM211" s="15"/>
      <c r="CN211" s="15"/>
      <c r="CO211" s="15"/>
      <c r="CP211" s="15">
        <v>36316</v>
      </c>
      <c r="CQ211" s="15"/>
      <c r="CR211" s="15"/>
      <c r="CS211" s="15">
        <v>38601</v>
      </c>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v>628</v>
      </c>
      <c r="DQ211" s="15"/>
      <c r="DR211" s="15"/>
      <c r="DS211" s="15"/>
      <c r="DT211" s="15"/>
      <c r="DU211" s="15"/>
      <c r="DV211" s="15"/>
      <c r="DW211" s="15"/>
      <c r="DX211" s="15"/>
      <c r="DY211" s="15"/>
      <c r="DZ211" s="15">
        <v>628</v>
      </c>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v>492</v>
      </c>
      <c r="FF211" s="15"/>
      <c r="FG211" s="15"/>
      <c r="FH211" s="15"/>
      <c r="FI211" s="15"/>
      <c r="FJ211" s="15"/>
      <c r="FK211" s="15"/>
      <c r="FL211" s="15"/>
      <c r="FM211" s="15"/>
      <c r="FN211" s="15">
        <v>28149</v>
      </c>
      <c r="FO211" s="15">
        <v>28641</v>
      </c>
      <c r="FP211" s="15">
        <v>57153</v>
      </c>
      <c r="FQ211" s="15">
        <v>43329</v>
      </c>
      <c r="FR211" s="15">
        <v>129123</v>
      </c>
      <c r="FS211" s="14" t="s">
        <v>1284</v>
      </c>
      <c r="FT211" s="14"/>
      <c r="FU211" s="14" t="s">
        <v>1281</v>
      </c>
      <c r="FV211" s="14"/>
      <c r="FW211" s="1" t="s">
        <v>1279</v>
      </c>
      <c r="FX211" s="14"/>
      <c r="GA211" s="15">
        <v>1047</v>
      </c>
      <c r="GB211" s="15">
        <v>1149</v>
      </c>
      <c r="GC211" s="15"/>
      <c r="GD211" s="15">
        <v>476</v>
      </c>
      <c r="GE211" s="15">
        <v>55278</v>
      </c>
      <c r="GF211" s="15"/>
      <c r="GG211" s="15">
        <v>7029</v>
      </c>
      <c r="GH211" s="15">
        <v>227</v>
      </c>
      <c r="GI211" s="15"/>
      <c r="GJ211" s="15">
        <v>70</v>
      </c>
      <c r="GK211" s="15">
        <v>8</v>
      </c>
      <c r="GL211" s="15">
        <v>16</v>
      </c>
      <c r="GM211" s="15">
        <v>1610</v>
      </c>
      <c r="GN211" s="15"/>
      <c r="GO211" s="15"/>
      <c r="GP211" s="21">
        <v>13</v>
      </c>
      <c r="GQ211" s="21">
        <v>5.6</v>
      </c>
      <c r="GR211" s="22"/>
      <c r="GS211" s="22"/>
      <c r="GT211" s="23">
        <v>9</v>
      </c>
      <c r="GU211" s="23">
        <v>6.8</v>
      </c>
      <c r="GV211" s="21">
        <v>12.399999999999999</v>
      </c>
      <c r="GW211" s="21">
        <v>1.9</v>
      </c>
      <c r="GX211" s="15">
        <v>9965</v>
      </c>
      <c r="GY211" s="14" t="s">
        <v>1172</v>
      </c>
      <c r="GZ211" s="15">
        <v>8315</v>
      </c>
      <c r="HA211" s="15">
        <v>17600</v>
      </c>
      <c r="HB211" s="15">
        <v>2832</v>
      </c>
      <c r="HC211" s="15">
        <v>1375</v>
      </c>
      <c r="HD211" s="15"/>
      <c r="HE211" s="15">
        <v>1</v>
      </c>
      <c r="HF211" s="15">
        <v>30123</v>
      </c>
      <c r="HG211" s="15"/>
      <c r="HH211" s="15"/>
      <c r="HI211" s="15">
        <v>207</v>
      </c>
      <c r="HJ211" s="15">
        <v>152</v>
      </c>
      <c r="HK211" s="15">
        <v>263</v>
      </c>
      <c r="HL211" s="15">
        <v>69</v>
      </c>
      <c r="HM211" s="15"/>
      <c r="HN211" s="15"/>
      <c r="HO211" s="15"/>
      <c r="HP211" s="15"/>
      <c r="HQ211" s="15"/>
      <c r="HR211" s="15"/>
      <c r="HS211" s="15"/>
      <c r="HT211" s="15"/>
      <c r="HU211" s="15"/>
      <c r="HV211" s="15"/>
      <c r="HW211" s="15"/>
      <c r="HX211" s="15"/>
      <c r="HY211" s="15"/>
      <c r="HZ211" s="15">
        <v>62</v>
      </c>
      <c r="IA211" s="15">
        <v>1294</v>
      </c>
      <c r="IB211" s="14"/>
      <c r="IC211" s="14"/>
      <c r="ID211" s="15"/>
      <c r="IE211" s="14">
        <v>60</v>
      </c>
      <c r="IF211" s="14">
        <v>40</v>
      </c>
      <c r="IG211" s="14"/>
      <c r="IH211" s="14">
        <v>0</v>
      </c>
      <c r="II211" s="14">
        <v>4</v>
      </c>
      <c r="IJ211" s="14">
        <v>0</v>
      </c>
      <c r="IK211" s="14">
        <v>4</v>
      </c>
      <c r="IL211" s="14"/>
      <c r="IM211" s="14"/>
      <c r="IN211" s="14"/>
      <c r="IO211" s="14"/>
      <c r="IP211" s="14"/>
      <c r="IQ211" s="15">
        <v>266417</v>
      </c>
      <c r="IR211" s="15">
        <v>76</v>
      </c>
      <c r="IS211" s="36">
        <f t="shared" si="238"/>
        <v>0.29192320500607949</v>
      </c>
      <c r="IT211" s="36">
        <f t="shared" si="239"/>
        <v>3.1752669934868305E-2</v>
      </c>
      <c r="IU211" s="36">
        <f t="shared" si="240"/>
        <v>0.13888308047365691</v>
      </c>
      <c r="IV211" s="36">
        <f t="shared" si="241"/>
        <v>1.181818885868513E-2</v>
      </c>
      <c r="IW211" s="36">
        <f t="shared" si="242"/>
        <v>0.29894751515996376</v>
      </c>
      <c r="IX211" s="36">
        <f t="shared" si="243"/>
        <v>4.863579687584706E-3</v>
      </c>
      <c r="IY211" s="36"/>
      <c r="IZ211" s="36">
        <f t="shared" si="244"/>
        <v>0.22181176087916174</v>
      </c>
      <c r="JA211" s="36">
        <f t="shared" si="244"/>
        <v>0.4426244743384215</v>
      </c>
      <c r="JB211" s="36">
        <f t="shared" si="244"/>
        <v>0.33556376478241678</v>
      </c>
      <c r="JN211" s="43">
        <f t="shared" si="223"/>
        <v>750.21454685099889</v>
      </c>
      <c r="JO211" s="1" t="str">
        <f t="shared" si="224"/>
        <v>Small</v>
      </c>
    </row>
    <row r="212" spans="1:275" x14ac:dyDescent="0.2">
      <c r="A212" s="14" t="s">
        <v>742</v>
      </c>
      <c r="B212" s="14" t="s">
        <v>743</v>
      </c>
      <c r="C212" s="76" t="s">
        <v>1428</v>
      </c>
      <c r="D212" s="24" t="s">
        <v>655</v>
      </c>
      <c r="E212">
        <v>3</v>
      </c>
      <c r="F212" s="46">
        <v>0.4208250637935923</v>
      </c>
      <c r="G212" s="46">
        <v>0.13814856818826199</v>
      </c>
      <c r="H212" s="46">
        <v>0.27</v>
      </c>
      <c r="I212">
        <v>97.8</v>
      </c>
      <c r="J212">
        <v>2.5</v>
      </c>
      <c r="K212" s="14">
        <v>20090</v>
      </c>
      <c r="L212" s="14" t="s">
        <v>605</v>
      </c>
      <c r="M212" s="35">
        <v>9837.0870476190612</v>
      </c>
      <c r="N212" s="15">
        <v>22955</v>
      </c>
      <c r="O212" s="15">
        <v>19</v>
      </c>
      <c r="P212" s="15">
        <v>336</v>
      </c>
      <c r="Q212" s="15">
        <v>478</v>
      </c>
      <c r="R212" s="15">
        <v>30</v>
      </c>
      <c r="S212" s="15">
        <v>22</v>
      </c>
      <c r="T212" s="32">
        <v>336</v>
      </c>
      <c r="U212" s="15">
        <v>33726</v>
      </c>
      <c r="V212" s="15"/>
      <c r="W212" s="15"/>
      <c r="X212" s="15"/>
      <c r="Y212" s="15"/>
      <c r="Z212" s="15"/>
      <c r="AA212" s="15"/>
      <c r="AB212" s="15"/>
      <c r="AC212" s="15"/>
      <c r="AD212" s="15">
        <v>5215</v>
      </c>
      <c r="AE212" s="15">
        <v>38941</v>
      </c>
      <c r="AF212" s="15"/>
      <c r="AG212" s="15"/>
      <c r="AH212" s="15"/>
      <c r="AI212" s="15"/>
      <c r="AJ212" s="15"/>
      <c r="AK212" s="15"/>
      <c r="AL212" s="15"/>
      <c r="AM212" s="15"/>
      <c r="AN212" s="15"/>
      <c r="AO212" s="15"/>
      <c r="AP212" s="15"/>
      <c r="AQ212" s="15">
        <v>21256</v>
      </c>
      <c r="AR212" s="15"/>
      <c r="AS212" s="15"/>
      <c r="AT212" s="15"/>
      <c r="AU212" s="15"/>
      <c r="AV212" s="15"/>
      <c r="AW212" s="15"/>
      <c r="AX212" s="15"/>
      <c r="AY212" s="15"/>
      <c r="AZ212" s="15"/>
      <c r="BA212" s="15">
        <v>21256</v>
      </c>
      <c r="BB212" s="15">
        <v>1603</v>
      </c>
      <c r="BC212" s="15"/>
      <c r="BD212" s="15"/>
      <c r="BE212" s="15"/>
      <c r="BF212" s="15"/>
      <c r="BG212" s="15"/>
      <c r="BH212" s="15"/>
      <c r="BI212" s="15"/>
      <c r="BJ212" s="15"/>
      <c r="BK212" s="15"/>
      <c r="BL212" s="15">
        <v>1603</v>
      </c>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v>23986</v>
      </c>
      <c r="CQ212" s="15"/>
      <c r="CR212" s="15"/>
      <c r="CS212" s="15">
        <v>23986</v>
      </c>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v>4487</v>
      </c>
      <c r="DQ212" s="15"/>
      <c r="DR212" s="15"/>
      <c r="DS212" s="15"/>
      <c r="DT212" s="15"/>
      <c r="DU212" s="15"/>
      <c r="DV212" s="15"/>
      <c r="DW212" s="15"/>
      <c r="DX212" s="15"/>
      <c r="DY212" s="15"/>
      <c r="DZ212" s="15">
        <v>4487</v>
      </c>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v>61800</v>
      </c>
      <c r="FQ212" s="15">
        <v>28473</v>
      </c>
      <c r="FR212" s="15">
        <v>90273</v>
      </c>
      <c r="FS212" s="14" t="s">
        <v>1284</v>
      </c>
      <c r="FT212" s="14"/>
      <c r="FU212" s="14" t="s">
        <v>1281</v>
      </c>
      <c r="FV212" s="14"/>
      <c r="FW212" s="1" t="s">
        <v>1279</v>
      </c>
      <c r="FX212" s="14"/>
      <c r="GA212" s="15">
        <v>1609</v>
      </c>
      <c r="GB212" s="15">
        <v>1680</v>
      </c>
      <c r="GC212" s="15"/>
      <c r="GD212" s="15">
        <v>851</v>
      </c>
      <c r="GE212" s="15">
        <v>56129</v>
      </c>
      <c r="GF212" s="15">
        <v>5650</v>
      </c>
      <c r="GG212" s="15">
        <v>12679</v>
      </c>
      <c r="GH212" s="15">
        <v>220</v>
      </c>
      <c r="GI212" s="15"/>
      <c r="GJ212" s="15">
        <v>70</v>
      </c>
      <c r="GK212" s="15">
        <v>99</v>
      </c>
      <c r="GL212" s="15">
        <v>92</v>
      </c>
      <c r="GM212" s="15">
        <v>1187</v>
      </c>
      <c r="GN212" s="15"/>
      <c r="GO212" s="15"/>
      <c r="GP212" s="16">
        <v>13</v>
      </c>
      <c r="GQ212" s="16">
        <v>5.7</v>
      </c>
      <c r="GR212" s="17"/>
      <c r="GS212" s="17"/>
      <c r="GT212" s="18">
        <v>9</v>
      </c>
      <c r="GU212" s="18">
        <v>6.8</v>
      </c>
      <c r="GV212" s="16">
        <v>12.5</v>
      </c>
      <c r="GW212" s="16">
        <v>1.8</v>
      </c>
      <c r="GX212" s="15">
        <v>11564</v>
      </c>
      <c r="GY212" s="14" t="s">
        <v>1172</v>
      </c>
      <c r="GZ212" s="15">
        <v>10592</v>
      </c>
      <c r="HA212" s="15">
        <v>25028</v>
      </c>
      <c r="HB212" s="15">
        <v>2749</v>
      </c>
      <c r="HC212" s="15">
        <v>415</v>
      </c>
      <c r="HD212" s="15"/>
      <c r="HE212" s="15">
        <v>6</v>
      </c>
      <c r="HF212" s="15">
        <v>38790</v>
      </c>
      <c r="HG212" s="15"/>
      <c r="HH212" s="15"/>
      <c r="HI212" s="15">
        <v>176</v>
      </c>
      <c r="HJ212" s="15">
        <v>145</v>
      </c>
      <c r="HK212" s="15">
        <v>340</v>
      </c>
      <c r="HL212" s="15">
        <v>67</v>
      </c>
      <c r="HM212" s="15"/>
      <c r="HN212" s="15"/>
      <c r="HO212" s="15"/>
      <c r="HP212" s="15"/>
      <c r="HQ212" s="15"/>
      <c r="HR212" s="15"/>
      <c r="HS212" s="15"/>
      <c r="HT212" s="15"/>
      <c r="HU212" s="15"/>
      <c r="HV212" s="15"/>
      <c r="HW212" s="15"/>
      <c r="HX212" s="15"/>
      <c r="HY212" s="15"/>
      <c r="HZ212" s="15">
        <v>76</v>
      </c>
      <c r="IA212" s="15">
        <v>1715</v>
      </c>
      <c r="IB212" s="15"/>
      <c r="IC212" s="15"/>
      <c r="ID212" s="15"/>
      <c r="IE212" s="14">
        <v>60</v>
      </c>
      <c r="IF212" s="14">
        <v>40</v>
      </c>
      <c r="IG212" s="14"/>
      <c r="IH212" s="14">
        <v>4</v>
      </c>
      <c r="II212" s="14">
        <v>0</v>
      </c>
      <c r="IJ212" s="14">
        <v>4</v>
      </c>
      <c r="IK212" s="14">
        <v>0</v>
      </c>
      <c r="IL212" s="14"/>
      <c r="IM212" s="14"/>
      <c r="IN212" s="14"/>
      <c r="IO212" s="14"/>
      <c r="IP212" s="14"/>
      <c r="IQ212" s="20">
        <v>299229</v>
      </c>
      <c r="IR212" s="20">
        <v>110</v>
      </c>
      <c r="IS212" s="36">
        <f t="shared" si="238"/>
        <v>0.43136929092862758</v>
      </c>
      <c r="IT212" s="36">
        <f t="shared" si="239"/>
        <v>0</v>
      </c>
      <c r="IU212" s="36">
        <f t="shared" si="240"/>
        <v>0.23546353837803108</v>
      </c>
      <c r="IV212" s="36">
        <f t="shared" si="241"/>
        <v>1.7757247460480987E-2</v>
      </c>
      <c r="IW212" s="36">
        <f t="shared" si="242"/>
        <v>0.26570513885657948</v>
      </c>
      <c r="IX212" s="36">
        <f t="shared" si="243"/>
        <v>4.9704784376280835E-2</v>
      </c>
      <c r="IY212" s="36"/>
      <c r="IZ212" s="36">
        <f t="shared" si="244"/>
        <v>0</v>
      </c>
      <c r="JA212" s="36">
        <f t="shared" si="244"/>
        <v>0.68459007676713968</v>
      </c>
      <c r="JB212" s="36">
        <f t="shared" si="244"/>
        <v>0.31540992323286032</v>
      </c>
      <c r="JN212" s="43">
        <f t="shared" si="223"/>
        <v>786.96696380952494</v>
      </c>
      <c r="JO212" s="1" t="str">
        <f t="shared" si="224"/>
        <v>Small</v>
      </c>
    </row>
    <row r="213" spans="1:275" x14ac:dyDescent="0.2">
      <c r="A213" s="14" t="s">
        <v>742</v>
      </c>
      <c r="B213" s="14" t="s">
        <v>743</v>
      </c>
      <c r="C213" s="76" t="s">
        <v>1428</v>
      </c>
      <c r="D213" s="24" t="s">
        <v>655</v>
      </c>
      <c r="E213">
        <v>3</v>
      </c>
      <c r="F213" s="46">
        <v>0.4208250637935923</v>
      </c>
      <c r="G213" s="46">
        <v>0.13814856818826199</v>
      </c>
      <c r="H213" s="46">
        <v>0.27</v>
      </c>
      <c r="I213">
        <v>97.8</v>
      </c>
      <c r="J213">
        <v>2.5</v>
      </c>
      <c r="K213" s="14">
        <v>20100</v>
      </c>
      <c r="L213" s="14" t="s">
        <v>606</v>
      </c>
      <c r="M213" s="35">
        <v>10066.948952380935</v>
      </c>
      <c r="N213" s="15">
        <v>22955</v>
      </c>
      <c r="O213" s="15">
        <v>19</v>
      </c>
      <c r="P213" s="15">
        <v>336</v>
      </c>
      <c r="Q213" s="15">
        <v>478</v>
      </c>
      <c r="R213" s="15">
        <v>30</v>
      </c>
      <c r="S213" s="15">
        <v>22</v>
      </c>
      <c r="T213" s="32">
        <v>336</v>
      </c>
      <c r="U213" s="15">
        <v>10666</v>
      </c>
      <c r="V213" s="15"/>
      <c r="W213" s="15"/>
      <c r="X213" s="15"/>
      <c r="Y213" s="15"/>
      <c r="Z213" s="15"/>
      <c r="AA213" s="15"/>
      <c r="AB213" s="15"/>
      <c r="AC213" s="15"/>
      <c r="AD213" s="15">
        <v>5615</v>
      </c>
      <c r="AE213" s="15">
        <v>15941</v>
      </c>
      <c r="AF213" s="15"/>
      <c r="AG213" s="15"/>
      <c r="AH213" s="15"/>
      <c r="AI213" s="15"/>
      <c r="AJ213" s="15"/>
      <c r="AK213" s="15"/>
      <c r="AL213" s="15"/>
      <c r="AM213" s="15"/>
      <c r="AN213" s="15"/>
      <c r="AO213" s="15"/>
      <c r="AP213" s="15"/>
      <c r="AQ213" s="15">
        <v>13991</v>
      </c>
      <c r="AR213" s="15"/>
      <c r="AS213" s="15"/>
      <c r="AT213" s="15"/>
      <c r="AU213" s="15"/>
      <c r="AV213" s="15"/>
      <c r="AW213" s="15"/>
      <c r="AX213" s="15"/>
      <c r="AY213" s="15"/>
      <c r="AZ213" s="15"/>
      <c r="BA213" s="15">
        <v>13991</v>
      </c>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v>34257</v>
      </c>
      <c r="CJ213" s="15"/>
      <c r="CK213" s="15"/>
      <c r="CL213" s="15"/>
      <c r="CM213" s="15"/>
      <c r="CN213" s="15"/>
      <c r="CO213" s="15"/>
      <c r="CP213" s="15"/>
      <c r="CQ213" s="15"/>
      <c r="CR213" s="15"/>
      <c r="CS213" s="15">
        <v>34257</v>
      </c>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v>1340</v>
      </c>
      <c r="DQ213" s="15"/>
      <c r="DR213" s="15"/>
      <c r="DS213" s="15"/>
      <c r="DT213" s="15"/>
      <c r="DU213" s="15"/>
      <c r="DV213" s="15"/>
      <c r="DW213" s="15"/>
      <c r="DX213" s="15"/>
      <c r="DY213" s="15"/>
      <c r="DZ213" s="15">
        <v>1340</v>
      </c>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v>29932</v>
      </c>
      <c r="FQ213" s="15">
        <v>35597</v>
      </c>
      <c r="FR213" s="15">
        <v>65529</v>
      </c>
      <c r="FS213" s="14" t="s">
        <v>1284</v>
      </c>
      <c r="FT213" s="14"/>
      <c r="FU213" s="14" t="s">
        <v>1281</v>
      </c>
      <c r="FV213" s="14"/>
      <c r="FW213" s="1" t="s">
        <v>1279</v>
      </c>
      <c r="FX213" s="14"/>
      <c r="GA213" s="15">
        <v>1469</v>
      </c>
      <c r="GB213" s="15">
        <v>1588</v>
      </c>
      <c r="GC213" s="15"/>
      <c r="GD213" s="15">
        <v>1262</v>
      </c>
      <c r="GE213" s="15">
        <v>59218</v>
      </c>
      <c r="GF213" s="15"/>
      <c r="GG213" s="15">
        <v>12679</v>
      </c>
      <c r="GH213" s="15">
        <v>212</v>
      </c>
      <c r="GI213" s="15"/>
      <c r="GJ213" s="15">
        <v>70</v>
      </c>
      <c r="GK213" s="15">
        <v>73</v>
      </c>
      <c r="GL213" s="15">
        <v>123</v>
      </c>
      <c r="GM213" s="15">
        <v>1261</v>
      </c>
      <c r="GN213" s="15"/>
      <c r="GO213" s="15"/>
      <c r="GP213" s="16">
        <v>13</v>
      </c>
      <c r="GQ213" s="16">
        <v>5.6</v>
      </c>
      <c r="GR213" s="17"/>
      <c r="GS213" s="17"/>
      <c r="GT213" s="18">
        <v>8</v>
      </c>
      <c r="GU213" s="18">
        <v>5.8</v>
      </c>
      <c r="GV213" s="16">
        <v>11.399999999999999</v>
      </c>
      <c r="GW213" s="16">
        <v>2.2999999999999998</v>
      </c>
      <c r="GX213" s="15">
        <v>9975</v>
      </c>
      <c r="GY213" s="14" t="s">
        <v>1172</v>
      </c>
      <c r="GZ213" s="15">
        <v>9078</v>
      </c>
      <c r="HA213" s="15">
        <v>30692</v>
      </c>
      <c r="HB213" s="15">
        <v>2723</v>
      </c>
      <c r="HC213" s="15">
        <v>529</v>
      </c>
      <c r="HD213" s="15"/>
      <c r="HE213" s="15">
        <v>3</v>
      </c>
      <c r="HF213" s="15">
        <v>43025</v>
      </c>
      <c r="HG213" s="15"/>
      <c r="HH213" s="15"/>
      <c r="HI213" s="15">
        <v>124</v>
      </c>
      <c r="HJ213" s="15">
        <v>91</v>
      </c>
      <c r="HK213" s="15">
        <v>402</v>
      </c>
      <c r="HL213" s="15">
        <v>61</v>
      </c>
      <c r="HM213" s="15"/>
      <c r="HN213" s="15"/>
      <c r="HO213" s="15"/>
      <c r="HP213" s="15"/>
      <c r="HQ213" s="15"/>
      <c r="HR213" s="15"/>
      <c r="HS213" s="15"/>
      <c r="HT213" s="15"/>
      <c r="HU213" s="15"/>
      <c r="HV213" s="15"/>
      <c r="HW213" s="15"/>
      <c r="HX213" s="15"/>
      <c r="HY213" s="15"/>
      <c r="HZ213" s="15">
        <v>67</v>
      </c>
      <c r="IA213" s="15">
        <v>1609</v>
      </c>
      <c r="IB213" s="15"/>
      <c r="IC213" s="15"/>
      <c r="ID213" s="15"/>
      <c r="IE213" s="14">
        <v>60</v>
      </c>
      <c r="IF213" s="14">
        <v>40</v>
      </c>
      <c r="IG213" s="14"/>
      <c r="IH213" s="14">
        <v>4</v>
      </c>
      <c r="II213" s="14">
        <v>0</v>
      </c>
      <c r="IJ213" s="14">
        <v>4</v>
      </c>
      <c r="IK213" s="14">
        <v>0</v>
      </c>
      <c r="IL213" s="14"/>
      <c r="IM213" s="14"/>
      <c r="IN213" s="14"/>
      <c r="IO213" s="14"/>
      <c r="IP213" s="14"/>
      <c r="IQ213" s="15">
        <v>270577</v>
      </c>
      <c r="IR213" s="15">
        <v>159</v>
      </c>
      <c r="IS213" s="36">
        <f t="shared" si="238"/>
        <v>0.24326634009369896</v>
      </c>
      <c r="IT213" s="36">
        <f t="shared" si="239"/>
        <v>0</v>
      </c>
      <c r="IU213" s="36">
        <f t="shared" si="240"/>
        <v>0.21350852294404005</v>
      </c>
      <c r="IV213" s="36">
        <f t="shared" si="241"/>
        <v>0</v>
      </c>
      <c r="IW213" s="36">
        <f t="shared" si="242"/>
        <v>0.52277617543377741</v>
      </c>
      <c r="IX213" s="36">
        <f t="shared" si="243"/>
        <v>2.0448961528483571E-2</v>
      </c>
      <c r="IY213" s="36"/>
      <c r="IZ213" s="36">
        <f t="shared" si="244"/>
        <v>0</v>
      </c>
      <c r="JA213" s="36">
        <f t="shared" si="244"/>
        <v>0.45677486303773901</v>
      </c>
      <c r="JB213" s="36">
        <f t="shared" si="244"/>
        <v>0.54322513696226093</v>
      </c>
      <c r="JN213" s="43">
        <f t="shared" si="223"/>
        <v>883.06569757727516</v>
      </c>
      <c r="JO213" s="1" t="str">
        <f t="shared" si="224"/>
        <v>Medium</v>
      </c>
    </row>
    <row r="214" spans="1:275" x14ac:dyDescent="0.2">
      <c r="A214" s="1" t="s">
        <v>742</v>
      </c>
      <c r="B214" s="1" t="s">
        <v>743</v>
      </c>
      <c r="C214" s="76" t="s">
        <v>1428</v>
      </c>
      <c r="D214" s="24" t="s">
        <v>655</v>
      </c>
      <c r="E214">
        <v>3</v>
      </c>
      <c r="F214" s="46">
        <v>0.4208250637935923</v>
      </c>
      <c r="G214" s="46">
        <v>0.13814856818826199</v>
      </c>
      <c r="H214" s="46">
        <v>0.27</v>
      </c>
      <c r="I214">
        <v>97.8</v>
      </c>
      <c r="J214">
        <v>2.5</v>
      </c>
      <c r="K214" s="1">
        <v>20110</v>
      </c>
      <c r="L214" s="1" t="s">
        <v>607</v>
      </c>
      <c r="M214" s="3">
        <v>9061.108190476145</v>
      </c>
      <c r="N214" s="1">
        <v>22955</v>
      </c>
      <c r="O214" s="1">
        <v>19</v>
      </c>
      <c r="P214" s="1">
        <v>336</v>
      </c>
      <c r="Q214" s="1">
        <v>478</v>
      </c>
      <c r="R214" s="1">
        <v>30</v>
      </c>
      <c r="S214" s="1">
        <v>20</v>
      </c>
      <c r="T214" s="33">
        <v>336</v>
      </c>
      <c r="U214" s="1">
        <v>5622</v>
      </c>
      <c r="W214" s="1">
        <v>3640</v>
      </c>
      <c r="AD214" s="1">
        <v>7608</v>
      </c>
      <c r="AE214" s="1">
        <v>16870</v>
      </c>
      <c r="AF214" s="1">
        <v>1814</v>
      </c>
      <c r="AO214" s="1">
        <v>4100</v>
      </c>
      <c r="AP214" s="1">
        <v>5914</v>
      </c>
      <c r="AQ214" s="1">
        <v>13524</v>
      </c>
      <c r="BA214" s="1">
        <v>13524</v>
      </c>
      <c r="BL214" s="1">
        <v>0</v>
      </c>
      <c r="CI214" s="1">
        <v>23088</v>
      </c>
      <c r="CR214" s="1">
        <v>7895</v>
      </c>
      <c r="CS214" s="1">
        <v>30983</v>
      </c>
      <c r="DP214" s="1">
        <v>739</v>
      </c>
      <c r="DZ214" s="1">
        <v>739</v>
      </c>
      <c r="FO214" s="1">
        <v>0</v>
      </c>
      <c r="FP214" s="15">
        <f>AE214+BA214</f>
        <v>30394</v>
      </c>
      <c r="FQ214" s="15">
        <f>AP214+BL214+CS214+DZ214+FD214</f>
        <v>37636</v>
      </c>
      <c r="FR214" s="15">
        <f>AE214+AP214+BA214+BL214+CS214+DZ214+FD214+FO214</f>
        <v>68030</v>
      </c>
      <c r="FS214" s="1" t="s">
        <v>1284</v>
      </c>
      <c r="FT214" s="1" t="s">
        <v>924</v>
      </c>
      <c r="FU214" s="1" t="s">
        <v>1281</v>
      </c>
      <c r="FW214" s="1" t="s">
        <v>1279</v>
      </c>
      <c r="GB214" s="1">
        <v>323</v>
      </c>
      <c r="GD214" s="1">
        <v>1058</v>
      </c>
      <c r="GE214" s="1">
        <v>60386</v>
      </c>
      <c r="GF214" s="1">
        <v>210</v>
      </c>
      <c r="GG214" s="1">
        <v>12889</v>
      </c>
      <c r="GH214" s="1">
        <v>256</v>
      </c>
      <c r="GI214" s="1">
        <v>0</v>
      </c>
      <c r="GJ214" s="1">
        <v>6535</v>
      </c>
      <c r="GK214" s="1">
        <v>27</v>
      </c>
      <c r="GL214" s="1">
        <v>33</v>
      </c>
      <c r="GM214" s="1">
        <v>1465</v>
      </c>
      <c r="GP214" s="1">
        <v>13</v>
      </c>
      <c r="GQ214" s="1">
        <v>5.4</v>
      </c>
      <c r="GR214" s="5"/>
      <c r="GS214" s="5"/>
      <c r="GT214" s="4">
        <v>8</v>
      </c>
      <c r="GU214" s="4">
        <v>6.25</v>
      </c>
      <c r="GV214" s="1">
        <f>GQ214+GU214</f>
        <v>11.65</v>
      </c>
      <c r="GW214" s="1">
        <v>1.5</v>
      </c>
      <c r="GX214" s="1">
        <v>9685</v>
      </c>
      <c r="GY214" s="10" t="s">
        <v>1230</v>
      </c>
      <c r="GZ214" s="1">
        <v>8572</v>
      </c>
      <c r="HA214" s="1">
        <v>33400</v>
      </c>
      <c r="HB214" s="1">
        <v>2035</v>
      </c>
      <c r="HC214" s="1">
        <v>523</v>
      </c>
      <c r="HE214" s="1">
        <v>0</v>
      </c>
      <c r="HF214" s="1">
        <v>44530</v>
      </c>
      <c r="HI214" s="1">
        <v>165</v>
      </c>
      <c r="HJ214" s="1">
        <v>120</v>
      </c>
      <c r="HK214" s="1">
        <v>360</v>
      </c>
      <c r="HL214" s="1">
        <v>69</v>
      </c>
      <c r="HZ214" s="1">
        <v>64</v>
      </c>
      <c r="IA214" s="1">
        <v>1458</v>
      </c>
      <c r="IE214" s="1">
        <v>60</v>
      </c>
      <c r="IF214" s="1">
        <v>40</v>
      </c>
      <c r="IG214" s="1">
        <v>40</v>
      </c>
      <c r="IH214" s="1">
        <v>4</v>
      </c>
      <c r="II214" s="1">
        <v>0</v>
      </c>
      <c r="IJ214" s="1">
        <v>4</v>
      </c>
      <c r="IK214" s="1">
        <v>0</v>
      </c>
      <c r="IQ214" s="1">
        <v>302421</v>
      </c>
      <c r="IR214" s="1">
        <v>108</v>
      </c>
      <c r="IS214" s="36">
        <f t="shared" si="238"/>
        <v>0.24797883286785241</v>
      </c>
      <c r="IT214" s="36">
        <f t="shared" si="239"/>
        <v>8.6932235778333089E-2</v>
      </c>
      <c r="IU214" s="36">
        <f t="shared" si="240"/>
        <v>0.1987946494193738</v>
      </c>
      <c r="IV214" s="36">
        <f t="shared" si="241"/>
        <v>0</v>
      </c>
      <c r="IW214" s="36">
        <f t="shared" si="242"/>
        <v>0.45543142731148023</v>
      </c>
      <c r="IX214" s="36">
        <f t="shared" si="243"/>
        <v>1.0862854622960459E-2</v>
      </c>
      <c r="IY214" s="36"/>
      <c r="IZ214" s="36">
        <f t="shared" si="244"/>
        <v>0</v>
      </c>
      <c r="JA214" s="36">
        <f t="shared" si="244"/>
        <v>0.44677348228722624</v>
      </c>
      <c r="JB214" s="36">
        <f t="shared" si="244"/>
        <v>0.55322651771277376</v>
      </c>
      <c r="JN214" s="43">
        <f t="shared" si="223"/>
        <v>777.77752707949742</v>
      </c>
      <c r="JO214" s="1" t="str">
        <f t="shared" si="224"/>
        <v>Small</v>
      </c>
    </row>
    <row r="215" spans="1:275" x14ac:dyDescent="0.2">
      <c r="A215" s="1" t="s">
        <v>742</v>
      </c>
      <c r="B215" s="1" t="s">
        <v>743</v>
      </c>
      <c r="C215" s="76" t="s">
        <v>1428</v>
      </c>
      <c r="D215" s="24" t="s">
        <v>655</v>
      </c>
      <c r="E215">
        <v>3</v>
      </c>
      <c r="F215" s="46">
        <v>0.4208250637935923</v>
      </c>
      <c r="G215" s="46">
        <v>0.13814856818826199</v>
      </c>
      <c r="H215" s="46">
        <v>0.27</v>
      </c>
      <c r="I215">
        <v>97.8</v>
      </c>
      <c r="J215">
        <v>2.5</v>
      </c>
      <c r="K215" s="1">
        <v>20120</v>
      </c>
      <c r="L215" s="1" t="s">
        <v>608</v>
      </c>
      <c r="M215" s="3">
        <v>9086.5382857142631</v>
      </c>
      <c r="N215" s="10">
        <v>22955</v>
      </c>
      <c r="O215" s="1">
        <v>19</v>
      </c>
      <c r="P215" s="1">
        <v>336</v>
      </c>
      <c r="Q215" s="1">
        <v>478</v>
      </c>
      <c r="R215" s="1">
        <v>30</v>
      </c>
      <c r="S215" s="1">
        <v>20</v>
      </c>
      <c r="T215" s="33">
        <v>336</v>
      </c>
      <c r="U215" s="1">
        <v>3606</v>
      </c>
      <c r="W215" s="1">
        <v>11840</v>
      </c>
      <c r="AD215" s="1">
        <v>12148</v>
      </c>
      <c r="AE215" s="1">
        <v>27592</v>
      </c>
      <c r="AP215" s="1">
        <v>0</v>
      </c>
      <c r="AQ215" s="1">
        <v>12579</v>
      </c>
      <c r="BA215" s="1">
        <v>12579</v>
      </c>
      <c r="BL215" s="1">
        <v>0</v>
      </c>
      <c r="CR215" s="1">
        <v>30613</v>
      </c>
      <c r="CS215" s="1">
        <v>30613</v>
      </c>
      <c r="DR215" s="1">
        <v>2998</v>
      </c>
      <c r="DZ215" s="1">
        <v>2998</v>
      </c>
      <c r="FO215" s="1">
        <v>0</v>
      </c>
      <c r="FP215" s="15">
        <f>AE215+BA215</f>
        <v>40171</v>
      </c>
      <c r="FQ215" s="15">
        <f>AP215+BL215+CS215+DZ215+FD215</f>
        <v>33611</v>
      </c>
      <c r="FR215" s="15">
        <f>AE215+AP215+BA215+BL215+CS215+DZ215+FD215+FO215</f>
        <v>73782</v>
      </c>
      <c r="FS215" s="1" t="s">
        <v>1284</v>
      </c>
      <c r="FT215" s="1" t="s">
        <v>924</v>
      </c>
      <c r="FU215" s="1" t="s">
        <v>1281</v>
      </c>
      <c r="FW215" s="1" t="s">
        <v>1279</v>
      </c>
      <c r="GB215" s="1">
        <v>378</v>
      </c>
      <c r="GD215" s="1">
        <v>618</v>
      </c>
      <c r="GE215" s="1">
        <v>61131</v>
      </c>
      <c r="GF215" s="1">
        <v>26</v>
      </c>
      <c r="GG215" s="1">
        <v>12916</v>
      </c>
      <c r="GH215" s="1">
        <v>236</v>
      </c>
      <c r="GI215" s="1">
        <v>0</v>
      </c>
      <c r="GJ215" s="1">
        <v>6535</v>
      </c>
      <c r="GK215" s="1">
        <v>31</v>
      </c>
      <c r="GL215" s="1">
        <v>41</v>
      </c>
      <c r="GM215" s="1">
        <v>1497</v>
      </c>
      <c r="GP215" s="1">
        <v>12</v>
      </c>
      <c r="GQ215" s="1">
        <v>5.4</v>
      </c>
      <c r="GR215" s="5"/>
      <c r="GS215" s="5"/>
      <c r="GT215" s="4">
        <v>6</v>
      </c>
      <c r="GU215" s="4">
        <v>5.75</v>
      </c>
      <c r="GV215" s="1">
        <f>GQ215+GU215</f>
        <v>11.15</v>
      </c>
      <c r="GW215" s="1">
        <v>1.4</v>
      </c>
      <c r="GX215" s="1">
        <v>8051</v>
      </c>
      <c r="GY215" s="10" t="s">
        <v>1230</v>
      </c>
      <c r="GZ215" s="1">
        <v>6997</v>
      </c>
      <c r="HA215" s="1">
        <v>31196</v>
      </c>
      <c r="HB215" s="1">
        <v>1642</v>
      </c>
      <c r="HC215" s="1">
        <v>322</v>
      </c>
      <c r="HE215" s="1">
        <v>0</v>
      </c>
      <c r="HF215" s="1">
        <v>40157</v>
      </c>
      <c r="HI215" s="1">
        <v>149</v>
      </c>
      <c r="HJ215" s="1">
        <v>106</v>
      </c>
      <c r="HK215" s="1">
        <v>306</v>
      </c>
      <c r="HL215" s="1">
        <v>57</v>
      </c>
      <c r="HZ215" s="1">
        <v>49</v>
      </c>
      <c r="IA215" s="1">
        <v>1106</v>
      </c>
      <c r="IE215" s="1">
        <v>56</v>
      </c>
      <c r="IF215" s="1">
        <v>40</v>
      </c>
      <c r="IG215" s="1">
        <v>40</v>
      </c>
      <c r="IH215" s="1">
        <v>0</v>
      </c>
      <c r="II215" s="1">
        <v>0</v>
      </c>
      <c r="IJ215" s="1">
        <v>0</v>
      </c>
      <c r="IK215" s="1">
        <v>0</v>
      </c>
      <c r="IQ215" s="1">
        <v>298735</v>
      </c>
      <c r="IR215" s="1">
        <v>101</v>
      </c>
      <c r="IS215" s="36">
        <f t="shared" si="238"/>
        <v>0.37396655010707219</v>
      </c>
      <c r="IT215" s="36">
        <f t="shared" si="239"/>
        <v>0</v>
      </c>
      <c r="IU215" s="36">
        <f t="shared" si="240"/>
        <v>0.17048873709034723</v>
      </c>
      <c r="IV215" s="36">
        <f t="shared" si="241"/>
        <v>0</v>
      </c>
      <c r="IW215" s="36">
        <f t="shared" si="242"/>
        <v>0.4149114960288417</v>
      </c>
      <c r="IX215" s="36">
        <f t="shared" si="243"/>
        <v>4.0633216773738851E-2</v>
      </c>
      <c r="IY215" s="36"/>
      <c r="IZ215" s="36">
        <f t="shared" si="244"/>
        <v>0</v>
      </c>
      <c r="JA215" s="36">
        <f t="shared" si="244"/>
        <v>0.54445528719741942</v>
      </c>
      <c r="JB215" s="36">
        <f t="shared" si="244"/>
        <v>0.45554471280258058</v>
      </c>
      <c r="JN215" s="43">
        <f t="shared" si="223"/>
        <v>814.93616912235541</v>
      </c>
      <c r="JO215" s="1" t="str">
        <f t="shared" si="224"/>
        <v>Small</v>
      </c>
    </row>
    <row r="216" spans="1:275" x14ac:dyDescent="0.2">
      <c r="A216" s="1" t="s">
        <v>742</v>
      </c>
      <c r="B216" s="1" t="s">
        <v>743</v>
      </c>
      <c r="C216" s="76" t="s">
        <v>1428</v>
      </c>
      <c r="D216" s="24" t="s">
        <v>655</v>
      </c>
      <c r="E216">
        <v>3</v>
      </c>
      <c r="F216" s="46">
        <v>0.4208250637935923</v>
      </c>
      <c r="G216" s="46">
        <v>0.13814856818826199</v>
      </c>
      <c r="H216" s="46">
        <v>0.27</v>
      </c>
      <c r="I216">
        <v>97.8</v>
      </c>
      <c r="J216">
        <v>2.5</v>
      </c>
      <c r="K216" s="1">
        <v>20130</v>
      </c>
      <c r="L216" s="1" t="s">
        <v>609</v>
      </c>
      <c r="M216" s="3">
        <v>8087.7691428571388</v>
      </c>
      <c r="N216" s="1">
        <v>22955</v>
      </c>
      <c r="O216" s="1">
        <v>19</v>
      </c>
      <c r="P216" s="1">
        <v>95</v>
      </c>
      <c r="Q216" s="1">
        <v>478</v>
      </c>
      <c r="R216" s="1">
        <v>30</v>
      </c>
      <c r="S216" s="1">
        <v>46</v>
      </c>
      <c r="T216" s="33"/>
      <c r="U216" s="3">
        <v>11285</v>
      </c>
      <c r="V216" s="3"/>
      <c r="W216" s="3">
        <v>2000</v>
      </c>
      <c r="X216" s="3">
        <v>0</v>
      </c>
      <c r="Y216" s="3"/>
      <c r="Z216" s="3"/>
      <c r="AA216" s="3">
        <v>0</v>
      </c>
      <c r="AB216" s="3">
        <v>0</v>
      </c>
      <c r="AC216" s="3">
        <v>0</v>
      </c>
      <c r="AD216" s="3">
        <v>6000</v>
      </c>
      <c r="AE216" s="2">
        <f>SUM(U216:AD216)</f>
        <v>19285</v>
      </c>
      <c r="AF216" s="3">
        <v>0</v>
      </c>
      <c r="AG216" s="3"/>
      <c r="AH216" s="1">
        <v>0</v>
      </c>
      <c r="AI216" s="1">
        <v>0</v>
      </c>
      <c r="AL216" s="1">
        <v>0</v>
      </c>
      <c r="AM216" s="1">
        <v>0</v>
      </c>
      <c r="AN216" s="1">
        <v>0</v>
      </c>
      <c r="AO216" s="1">
        <v>0</v>
      </c>
      <c r="AP216" s="1">
        <f>SUM(AF216:AO216)</f>
        <v>0</v>
      </c>
      <c r="AQ216" s="2">
        <v>10652</v>
      </c>
      <c r="AR216" s="2"/>
      <c r="AS216" s="1">
        <v>0</v>
      </c>
      <c r="AT216" s="1">
        <v>0</v>
      </c>
      <c r="AW216" s="1">
        <v>0</v>
      </c>
      <c r="AX216" s="1">
        <v>0</v>
      </c>
      <c r="AY216" s="1">
        <v>0</v>
      </c>
      <c r="AZ216" s="1">
        <v>0</v>
      </c>
      <c r="BA216" s="1">
        <f>SUM(AQ216:AZ216)</f>
        <v>10652</v>
      </c>
      <c r="BB216" s="1">
        <v>0</v>
      </c>
      <c r="BD216" s="1">
        <v>0</v>
      </c>
      <c r="BE216" s="1">
        <v>0</v>
      </c>
      <c r="BH216" s="1">
        <v>0</v>
      </c>
      <c r="BI216" s="1">
        <v>0</v>
      </c>
      <c r="BJ216" s="1">
        <v>0</v>
      </c>
      <c r="BK216" s="1">
        <v>0</v>
      </c>
      <c r="BL216" s="1">
        <f>SUM(BB216:BK216)</f>
        <v>0</v>
      </c>
      <c r="CI216" s="2">
        <v>19454</v>
      </c>
      <c r="CJ216" s="2"/>
      <c r="CK216" s="1">
        <v>0</v>
      </c>
      <c r="CL216" s="1">
        <v>0</v>
      </c>
      <c r="CN216" s="1">
        <v>0</v>
      </c>
      <c r="CO216" s="1">
        <v>0</v>
      </c>
      <c r="CP216" s="1">
        <v>0</v>
      </c>
      <c r="CR216" s="2">
        <v>17850</v>
      </c>
      <c r="CS216" s="1">
        <f>SUM(CI216:CR216)</f>
        <v>37304</v>
      </c>
      <c r="DP216" s="1">
        <v>0</v>
      </c>
      <c r="DR216" s="2">
        <v>3686</v>
      </c>
      <c r="DS216" s="1">
        <v>0</v>
      </c>
      <c r="DU216" s="1">
        <v>0</v>
      </c>
      <c r="DV216" s="1">
        <v>0</v>
      </c>
      <c r="DX216" s="1">
        <v>0</v>
      </c>
      <c r="DY216" s="1">
        <v>0</v>
      </c>
      <c r="DZ216" s="2">
        <f>SUM(DP216:DY216)</f>
        <v>3686</v>
      </c>
      <c r="EA216" s="2"/>
      <c r="EB216" s="2"/>
      <c r="EC216" s="2"/>
      <c r="ED216" s="2"/>
      <c r="EE216" s="2"/>
      <c r="EF216" s="2"/>
      <c r="EG216" s="2"/>
      <c r="EH216" s="2"/>
      <c r="EI216" s="2"/>
      <c r="EJ216" s="2"/>
      <c r="EK216" s="2"/>
      <c r="EL216" s="2"/>
      <c r="EM216" s="2"/>
      <c r="EN216" s="2"/>
      <c r="EO216" s="2"/>
      <c r="EP216" s="2"/>
      <c r="EQ216" s="2"/>
      <c r="ER216" s="2"/>
      <c r="ES216" s="2"/>
      <c r="ET216" s="2"/>
      <c r="EU216" s="1">
        <v>0</v>
      </c>
      <c r="EW216" s="1">
        <v>0</v>
      </c>
      <c r="EX216" s="1">
        <v>0</v>
      </c>
      <c r="EZ216" s="1">
        <v>720</v>
      </c>
      <c r="FB216" s="1">
        <v>0</v>
      </c>
      <c r="FC216" s="1">
        <v>0</v>
      </c>
      <c r="FD216" s="1">
        <f>SUM(EU216:FC216)</f>
        <v>720</v>
      </c>
      <c r="FP216" s="15">
        <f>AE216+BA216</f>
        <v>29937</v>
      </c>
      <c r="FQ216" s="15">
        <f>AP216+BL216+CS216+DZ216+FD216</f>
        <v>41710</v>
      </c>
      <c r="FR216" s="15">
        <f>AE216+AP216+BA216+BL216+CS216+DZ216+FD216+FO216</f>
        <v>71647</v>
      </c>
      <c r="FS216" s="1" t="s">
        <v>1284</v>
      </c>
      <c r="FU216" s="1" t="s">
        <v>1281</v>
      </c>
      <c r="FW216" s="5" t="s">
        <v>1279</v>
      </c>
      <c r="FX216" s="5"/>
      <c r="FY216" s="5"/>
      <c r="FZ216" s="5"/>
      <c r="GA216" s="1">
        <v>378</v>
      </c>
      <c r="GB216" s="1">
        <v>421</v>
      </c>
      <c r="GC216" s="1">
        <v>417</v>
      </c>
      <c r="GD216" s="1">
        <v>469</v>
      </c>
      <c r="GE216" s="2">
        <v>62256</v>
      </c>
      <c r="GF216" s="1">
        <v>0</v>
      </c>
      <c r="GG216" s="2">
        <v>12915</v>
      </c>
      <c r="GH216" s="1">
        <v>86</v>
      </c>
      <c r="GI216" s="1">
        <v>0</v>
      </c>
      <c r="GJ216" s="1">
        <v>2</v>
      </c>
      <c r="GK216" s="1">
        <v>65</v>
      </c>
      <c r="GL216" s="1">
        <v>72</v>
      </c>
      <c r="GM216" s="1">
        <v>1377</v>
      </c>
      <c r="GP216" s="1">
        <v>14</v>
      </c>
      <c r="GQ216" s="1">
        <v>4.8899999999999997</v>
      </c>
      <c r="GR216" s="5">
        <v>2</v>
      </c>
      <c r="GS216" s="5">
        <v>6</v>
      </c>
      <c r="GT216" s="4">
        <v>8</v>
      </c>
      <c r="GU216" s="1">
        <v>6.9</v>
      </c>
      <c r="GV216" s="1">
        <f>GQ216+GU216</f>
        <v>11.79</v>
      </c>
      <c r="GW216" s="1">
        <v>1.76</v>
      </c>
      <c r="GX216" s="2">
        <v>7965</v>
      </c>
      <c r="GY216" s="1" t="s">
        <v>1172</v>
      </c>
      <c r="GZ216" s="2">
        <v>6777</v>
      </c>
      <c r="HA216" s="2">
        <v>27252</v>
      </c>
      <c r="HB216" s="2">
        <v>1699</v>
      </c>
      <c r="HC216" s="1">
        <v>326</v>
      </c>
      <c r="HD216" s="1">
        <v>0</v>
      </c>
      <c r="HF216" s="2">
        <v>36054</v>
      </c>
      <c r="HG216" s="2"/>
      <c r="HH216" s="2"/>
      <c r="HI216" s="1">
        <v>107</v>
      </c>
      <c r="HJ216" s="1">
        <v>81</v>
      </c>
      <c r="HK216" s="1">
        <v>272</v>
      </c>
      <c r="HL216" s="1">
        <v>64</v>
      </c>
      <c r="HM216" s="1" t="s">
        <v>1277</v>
      </c>
      <c r="HX216" s="1" t="s">
        <v>1277</v>
      </c>
      <c r="HZ216" s="1">
        <v>43</v>
      </c>
      <c r="IA216" s="2">
        <v>1004</v>
      </c>
      <c r="IB216" s="1">
        <v>12</v>
      </c>
      <c r="IC216" s="1">
        <v>20</v>
      </c>
      <c r="ID216" s="1">
        <v>433</v>
      </c>
      <c r="IE216" s="1">
        <v>56</v>
      </c>
      <c r="IH216" s="1">
        <v>0</v>
      </c>
      <c r="II216" s="1">
        <v>0</v>
      </c>
      <c r="IJ216" s="1">
        <v>0</v>
      </c>
      <c r="IK216" s="1">
        <v>0</v>
      </c>
      <c r="IL216" s="1" t="s">
        <v>1277</v>
      </c>
      <c r="IO216" s="1" t="s">
        <v>1277</v>
      </c>
      <c r="IP216" s="1" t="s">
        <v>1281</v>
      </c>
      <c r="IQ216" s="2">
        <v>260236</v>
      </c>
      <c r="IR216" s="1">
        <v>93</v>
      </c>
      <c r="IS216" s="36">
        <f t="shared" si="238"/>
        <v>0.26916688765754321</v>
      </c>
      <c r="IT216" s="36">
        <f t="shared" si="239"/>
        <v>0</v>
      </c>
      <c r="IU216" s="36">
        <f t="shared" si="240"/>
        <v>0.14867335687467723</v>
      </c>
      <c r="IV216" s="36">
        <f t="shared" si="241"/>
        <v>0</v>
      </c>
      <c r="IW216" s="36">
        <f t="shared" si="242"/>
        <v>0.52066381006880957</v>
      </c>
      <c r="IX216" s="36">
        <f t="shared" si="243"/>
        <v>5.1446676064594472E-2</v>
      </c>
      <c r="IY216" s="36"/>
      <c r="IZ216" s="36">
        <f t="shared" si="244"/>
        <v>0</v>
      </c>
      <c r="JA216" s="36">
        <f t="shared" si="244"/>
        <v>0.41784024453222046</v>
      </c>
      <c r="JB216" s="36">
        <f t="shared" si="244"/>
        <v>0.58215975546777954</v>
      </c>
      <c r="JN216" s="43">
        <f t="shared" si="223"/>
        <v>685.98550830001182</v>
      </c>
      <c r="JO216" s="1" t="str">
        <f t="shared" si="224"/>
        <v>Small</v>
      </c>
    </row>
    <row r="217" spans="1:275" x14ac:dyDescent="0.2">
      <c r="A217" s="1" t="s">
        <v>742</v>
      </c>
      <c r="B217" s="1" t="s">
        <v>743</v>
      </c>
      <c r="C217" s="76" t="s">
        <v>1428</v>
      </c>
      <c r="D217" s="24" t="s">
        <v>655</v>
      </c>
      <c r="E217">
        <v>3</v>
      </c>
      <c r="F217" s="46">
        <v>0.4208250637935923</v>
      </c>
      <c r="G217" s="46">
        <v>0.13814856818826199</v>
      </c>
      <c r="H217" s="46">
        <v>0.27</v>
      </c>
      <c r="I217">
        <v>97.8</v>
      </c>
      <c r="J217">
        <v>2.5</v>
      </c>
      <c r="K217" s="42">
        <v>20140</v>
      </c>
      <c r="L217" s="54" t="s">
        <v>345</v>
      </c>
      <c r="M217" s="55">
        <v>7798.6662857142883</v>
      </c>
      <c r="N217" s="46">
        <v>22955</v>
      </c>
      <c r="O217">
        <v>19</v>
      </c>
      <c r="P217">
        <v>95</v>
      </c>
      <c r="Q217">
        <v>478</v>
      </c>
      <c r="R217">
        <v>30</v>
      </c>
      <c r="S217">
        <v>42</v>
      </c>
      <c r="T217"/>
      <c r="U217" s="46">
        <v>10123</v>
      </c>
      <c r="V217" s="46"/>
      <c r="W217" s="46"/>
      <c r="X217" s="46"/>
      <c r="Y217" s="46"/>
      <c r="Z217" s="46"/>
      <c r="AA217" s="46"/>
      <c r="AB217" s="46"/>
      <c r="AC217" s="46"/>
      <c r="AD217" s="46">
        <v>14517</v>
      </c>
      <c r="AE217" s="46">
        <f>IF(SUM(U217:AD217)&gt;0,SUM(U217:AD217),)</f>
        <v>24640</v>
      </c>
      <c r="AF217" s="46">
        <v>2114</v>
      </c>
      <c r="AG217" s="46"/>
      <c r="AH217" s="46"/>
      <c r="AI217" s="46"/>
      <c r="AJ217" s="46"/>
      <c r="AK217" s="46"/>
      <c r="AL217" s="46"/>
      <c r="AM217" s="46"/>
      <c r="AN217" s="46"/>
      <c r="AO217" s="46"/>
      <c r="AP217" s="46">
        <f>SUM(AF217:AO217)</f>
        <v>2114</v>
      </c>
      <c r="AQ217" s="46">
        <v>14103</v>
      </c>
      <c r="AR217" s="46"/>
      <c r="AS217" s="46"/>
      <c r="AT217" s="46"/>
      <c r="AU217" s="46"/>
      <c r="AV217" s="46"/>
      <c r="AW217" s="46"/>
      <c r="AX217" s="46"/>
      <c r="AY217" s="46"/>
      <c r="AZ217" s="46"/>
      <c r="BA217" s="46">
        <f>SUM(AQ217:AZ217)</f>
        <v>14103</v>
      </c>
      <c r="BB217" s="46">
        <v>0</v>
      </c>
      <c r="BC217" s="46"/>
      <c r="BD217" s="46"/>
      <c r="BE217" s="46"/>
      <c r="BF217" s="46"/>
      <c r="BG217" s="46"/>
      <c r="BH217" s="47"/>
      <c r="BI217" s="47"/>
      <c r="BJ217" s="47"/>
      <c r="BK217" s="47"/>
      <c r="BL217" s="47">
        <f>IF(SUM(BB217:BK217)&gt;=0,SUM(BB217:BK217),"")</f>
        <v>0</v>
      </c>
      <c r="BM217" s="46"/>
      <c r="BN217" s="47"/>
      <c r="BO217" s="46"/>
      <c r="BP217" s="46"/>
      <c r="BQ217" s="46"/>
      <c r="BR217" s="46"/>
      <c r="BS217" s="46"/>
      <c r="BT217" s="46"/>
      <c r="BU217" s="46">
        <v>16000</v>
      </c>
      <c r="BV217" s="46">
        <v>17868</v>
      </c>
      <c r="BW217" s="46">
        <f>SUM(BM217:BV217)</f>
        <v>33868</v>
      </c>
      <c r="BX217" s="46">
        <v>0</v>
      </c>
      <c r="BY217" s="47"/>
      <c r="BZ217" s="47"/>
      <c r="CA217" s="48"/>
      <c r="CB217" s="48"/>
      <c r="CC217" s="46"/>
      <c r="CD217" s="47"/>
      <c r="CE217" s="46"/>
      <c r="CF217" s="48"/>
      <c r="CG217" s="47"/>
      <c r="CH217" s="47">
        <f>SUM(BX217:CG217)</f>
        <v>0</v>
      </c>
      <c r="CI217" s="47">
        <f t="shared" ref="CI217:CS217" si="245">BM217+BX217</f>
        <v>0</v>
      </c>
      <c r="CJ217" s="47">
        <f t="shared" si="245"/>
        <v>0</v>
      </c>
      <c r="CK217" s="47">
        <f t="shared" si="245"/>
        <v>0</v>
      </c>
      <c r="CL217" s="47">
        <f t="shared" si="245"/>
        <v>0</v>
      </c>
      <c r="CM217" s="47">
        <f t="shared" si="245"/>
        <v>0</v>
      </c>
      <c r="CN217" s="47">
        <f t="shared" si="245"/>
        <v>0</v>
      </c>
      <c r="CO217" s="47">
        <f t="shared" si="245"/>
        <v>0</v>
      </c>
      <c r="CP217" s="47">
        <f t="shared" si="245"/>
        <v>0</v>
      </c>
      <c r="CQ217" s="47">
        <f t="shared" si="245"/>
        <v>16000</v>
      </c>
      <c r="CR217" s="47">
        <f t="shared" si="245"/>
        <v>17868</v>
      </c>
      <c r="CS217" s="47">
        <f t="shared" si="245"/>
        <v>33868</v>
      </c>
      <c r="CT217" s="48">
        <v>0</v>
      </c>
      <c r="CU217" s="46"/>
      <c r="CV217" s="46"/>
      <c r="CW217" s="47"/>
      <c r="CX217" s="47"/>
      <c r="CY217" s="47"/>
      <c r="CZ217" s="47"/>
      <c r="DA217" s="46"/>
      <c r="DB217" s="47"/>
      <c r="DC217" s="47"/>
      <c r="DD217" s="47">
        <f>SUM(CT217:DC217)</f>
        <v>0</v>
      </c>
      <c r="DE217" s="48">
        <v>980</v>
      </c>
      <c r="DF217" s="48"/>
      <c r="DG217" s="48">
        <v>7500</v>
      </c>
      <c r="DH217" s="48"/>
      <c r="DI217" s="48"/>
      <c r="DJ217" s="48"/>
      <c r="DK217" s="48"/>
      <c r="DL217" s="48"/>
      <c r="DM217" s="48"/>
      <c r="DN217" s="48"/>
      <c r="DO217" s="48">
        <f>SUM(DE217:DN217)</f>
        <v>8480</v>
      </c>
      <c r="DP217" s="48">
        <f t="shared" ref="DP217:DZ217" si="246">CT217+DE217</f>
        <v>980</v>
      </c>
      <c r="DQ217" s="48">
        <f t="shared" si="246"/>
        <v>0</v>
      </c>
      <c r="DR217" s="48">
        <f t="shared" si="246"/>
        <v>7500</v>
      </c>
      <c r="DS217" s="48">
        <f t="shared" si="246"/>
        <v>0</v>
      </c>
      <c r="DT217" s="48">
        <f t="shared" si="246"/>
        <v>0</v>
      </c>
      <c r="DU217" s="48">
        <f t="shared" si="246"/>
        <v>0</v>
      </c>
      <c r="DV217" s="48">
        <f t="shared" si="246"/>
        <v>0</v>
      </c>
      <c r="DW217" s="48">
        <f t="shared" si="246"/>
        <v>0</v>
      </c>
      <c r="DX217" s="48">
        <f t="shared" si="246"/>
        <v>0</v>
      </c>
      <c r="DY217" s="48">
        <f t="shared" si="246"/>
        <v>0</v>
      </c>
      <c r="DZ217" s="48">
        <f t="shared" si="246"/>
        <v>8480</v>
      </c>
      <c r="EA217" s="48">
        <v>0</v>
      </c>
      <c r="EB217" s="48"/>
      <c r="EC217" s="48"/>
      <c r="ED217" s="48"/>
      <c r="EE217" s="48"/>
      <c r="EF217" s="48"/>
      <c r="EG217" s="46"/>
      <c r="EH217" s="48"/>
      <c r="EI217" s="48"/>
      <c r="EJ217" s="48">
        <f>SUM(EA217:EI217)</f>
        <v>0</v>
      </c>
      <c r="EK217" s="48">
        <v>0</v>
      </c>
      <c r="EL217"/>
      <c r="EM217" s="48"/>
      <c r="EN217" s="48"/>
      <c r="EO217" s="46"/>
      <c r="EP217" s="48"/>
      <c r="EQ217" s="48"/>
      <c r="ER217" s="48"/>
      <c r="ES217" s="48"/>
      <c r="ET217" s="48">
        <f>SUM(EK217:ES217)</f>
        <v>0</v>
      </c>
      <c r="EU217" s="48">
        <f t="shared" ref="EU217:FD217" si="247">EA217+EK217</f>
        <v>0</v>
      </c>
      <c r="EV217" s="48">
        <f t="shared" si="247"/>
        <v>0</v>
      </c>
      <c r="EW217" s="48">
        <f t="shared" si="247"/>
        <v>0</v>
      </c>
      <c r="EX217" s="48">
        <f t="shared" si="247"/>
        <v>0</v>
      </c>
      <c r="EY217" s="48">
        <f t="shared" si="247"/>
        <v>0</v>
      </c>
      <c r="EZ217" s="48">
        <f t="shared" si="247"/>
        <v>0</v>
      </c>
      <c r="FA217" s="48">
        <f t="shared" si="247"/>
        <v>0</v>
      </c>
      <c r="FB217" s="48">
        <f t="shared" si="247"/>
        <v>0</v>
      </c>
      <c r="FC217" s="48">
        <f t="shared" si="247"/>
        <v>0</v>
      </c>
      <c r="FD217" s="48">
        <f t="shared" si="247"/>
        <v>0</v>
      </c>
      <c r="FE217" s="48"/>
      <c r="FF217" s="48"/>
      <c r="FG217" s="46"/>
      <c r="FH217" s="48"/>
      <c r="FI217" s="48"/>
      <c r="FJ217" s="48"/>
      <c r="FK217" s="48"/>
      <c r="FL217" s="48"/>
      <c r="FM217" s="48"/>
      <c r="FN217"/>
      <c r="FO217" s="48">
        <f>SUM(FE217:FN217)</f>
        <v>0</v>
      </c>
      <c r="FP217" s="46">
        <f>AE217+BA217</f>
        <v>38743</v>
      </c>
      <c r="FQ217" s="46">
        <f>AP217+BL217+CS217+DZ217+FD217</f>
        <v>44462</v>
      </c>
      <c r="FR217" s="46">
        <f>FP217+FQ217+FO217</f>
        <v>83205</v>
      </c>
      <c r="FS217" t="s">
        <v>1284</v>
      </c>
      <c r="FT217"/>
      <c r="FU217" t="s">
        <v>1281</v>
      </c>
      <c r="FV217"/>
      <c r="FW217" t="s">
        <v>1279</v>
      </c>
      <c r="FX217"/>
      <c r="FY217"/>
      <c r="FZ217"/>
      <c r="GA217">
        <v>517</v>
      </c>
      <c r="GB217">
        <v>530</v>
      </c>
      <c r="GC217">
        <v>485</v>
      </c>
      <c r="GD217">
        <v>514</v>
      </c>
      <c r="GE217" s="49">
        <v>63275</v>
      </c>
      <c r="GF217" s="47">
        <v>14</v>
      </c>
      <c r="GG217" s="49">
        <v>12879</v>
      </c>
      <c r="GH217">
        <v>91</v>
      </c>
      <c r="GI217"/>
      <c r="GJ217">
        <v>2</v>
      </c>
      <c r="GK217">
        <v>102</v>
      </c>
      <c r="GL217">
        <v>113</v>
      </c>
      <c r="GM217" s="49">
        <v>1291</v>
      </c>
      <c r="GN217" t="s">
        <v>1277</v>
      </c>
      <c r="GO217"/>
      <c r="GP217">
        <v>2</v>
      </c>
      <c r="GQ217">
        <v>5.86</v>
      </c>
      <c r="GR217"/>
      <c r="GS217">
        <v>8</v>
      </c>
      <c r="GT217">
        <f>GR217+GS217</f>
        <v>8</v>
      </c>
      <c r="GU217">
        <v>7.25</v>
      </c>
      <c r="GV217">
        <f>GQ217+GU217</f>
        <v>13.11</v>
      </c>
      <c r="GW217">
        <v>2.2999999999999998</v>
      </c>
      <c r="GX217" s="49">
        <v>9798</v>
      </c>
      <c r="GY217" s="49" t="s">
        <v>1058</v>
      </c>
      <c r="GZ217" s="49">
        <v>7160</v>
      </c>
      <c r="HA217" s="49">
        <v>25897</v>
      </c>
      <c r="HB217" s="49">
        <v>2256</v>
      </c>
      <c r="HC217">
        <v>373</v>
      </c>
      <c r="HD217">
        <v>14</v>
      </c>
      <c r="HE217"/>
      <c r="HF217" s="49">
        <v>35700</v>
      </c>
      <c r="HG217">
        <v>134</v>
      </c>
      <c r="HH217">
        <v>0</v>
      </c>
      <c r="HI217"/>
      <c r="HJ217">
        <v>109</v>
      </c>
      <c r="HK217">
        <v>115</v>
      </c>
      <c r="HL217">
        <v>103</v>
      </c>
      <c r="HM217" t="s">
        <v>1277</v>
      </c>
      <c r="HN217"/>
      <c r="HO217"/>
      <c r="HP217"/>
      <c r="HQ217"/>
      <c r="HR217"/>
      <c r="HS217"/>
      <c r="HT217"/>
      <c r="HU217"/>
      <c r="HV217"/>
      <c r="HW217"/>
      <c r="HX217" t="s">
        <v>1277</v>
      </c>
      <c r="HY217"/>
      <c r="HZ217">
        <v>56</v>
      </c>
      <c r="IA217" s="49">
        <v>1252</v>
      </c>
      <c r="IB217">
        <v>2</v>
      </c>
      <c r="IC217">
        <v>6</v>
      </c>
      <c r="ID217">
        <v>131</v>
      </c>
      <c r="IE217">
        <v>56</v>
      </c>
      <c r="IF217">
        <v>40</v>
      </c>
      <c r="IG217">
        <v>40</v>
      </c>
      <c r="IH217">
        <v>0</v>
      </c>
      <c r="II217">
        <v>0</v>
      </c>
      <c r="IJ217">
        <v>0</v>
      </c>
      <c r="IK217">
        <v>0</v>
      </c>
      <c r="IL217" t="s">
        <v>1277</v>
      </c>
      <c r="IM217"/>
      <c r="IN217" t="s">
        <v>1281</v>
      </c>
      <c r="IO217" t="s">
        <v>1277</v>
      </c>
      <c r="IP217" t="s">
        <v>1281</v>
      </c>
      <c r="IQ217" s="49">
        <v>246954</v>
      </c>
      <c r="IR217">
        <v>91</v>
      </c>
      <c r="IS217" s="36">
        <f>AE217/FR217</f>
        <v>0.29613604951625505</v>
      </c>
      <c r="IT217" s="36">
        <f>AP217/FR217</f>
        <v>2.5407126975542337E-2</v>
      </c>
      <c r="IU217" s="36">
        <f>BA217/FR217</f>
        <v>0.16949702541914549</v>
      </c>
      <c r="IV217" s="50">
        <f>BL217/FR217</f>
        <v>0</v>
      </c>
      <c r="IW217" s="36">
        <f>CS217/FR217</f>
        <v>0.40704284598281354</v>
      </c>
      <c r="IX217" s="36">
        <f>DZ217/FR217</f>
        <v>0.10191695210624362</v>
      </c>
      <c r="IY217" s="36">
        <f>FD217/FR217</f>
        <v>0</v>
      </c>
      <c r="IZ217" s="36">
        <f>FO217/FR217</f>
        <v>0</v>
      </c>
      <c r="JA217" s="36">
        <f>FP217/FR217</f>
        <v>0.46563307493540051</v>
      </c>
      <c r="JB217" s="36">
        <f>FQ217/FR217</f>
        <v>0.53436692506459949</v>
      </c>
      <c r="JC217" s="46">
        <v>84</v>
      </c>
      <c r="JD217" t="s">
        <v>1281</v>
      </c>
      <c r="JE217"/>
      <c r="JF217" t="s">
        <v>350</v>
      </c>
      <c r="JG217"/>
      <c r="JH217"/>
      <c r="JI217"/>
      <c r="JJ217"/>
      <c r="JK217"/>
      <c r="JL217" t="s">
        <v>1276</v>
      </c>
      <c r="JM217" t="s">
        <v>384</v>
      </c>
      <c r="JN217" s="43">
        <f t="shared" si="223"/>
        <v>594.86394246485804</v>
      </c>
      <c r="JO217" s="1" t="str">
        <f t="shared" si="224"/>
        <v>Small</v>
      </c>
    </row>
    <row r="218" spans="1:275" x14ac:dyDescent="0.2">
      <c r="A218" s="1" t="s">
        <v>744</v>
      </c>
      <c r="B218" s="24" t="s">
        <v>757</v>
      </c>
      <c r="C218" s="76" t="s">
        <v>1429</v>
      </c>
      <c r="D218" s="14" t="s">
        <v>656</v>
      </c>
      <c r="E218">
        <v>1</v>
      </c>
      <c r="F218" s="46">
        <v>0.54035271259901363</v>
      </c>
      <c r="G218" s="46">
        <v>0.21872664773576447</v>
      </c>
      <c r="H218" s="46">
        <v>0.2</v>
      </c>
      <c r="I218">
        <v>26.6</v>
      </c>
      <c r="J218">
        <v>12.3</v>
      </c>
      <c r="K218" s="24">
        <v>20060</v>
      </c>
      <c r="L218" s="24" t="s">
        <v>602</v>
      </c>
      <c r="M218" s="37">
        <v>4286.2992380952492</v>
      </c>
      <c r="N218" s="25">
        <v>16129</v>
      </c>
      <c r="O218" s="26">
        <v>2</v>
      </c>
      <c r="P218" s="26">
        <v>54</v>
      </c>
      <c r="Q218" s="26">
        <v>337</v>
      </c>
      <c r="R218" s="26">
        <v>42</v>
      </c>
      <c r="S218" s="26">
        <v>92</v>
      </c>
      <c r="T218" s="31">
        <v>0</v>
      </c>
      <c r="U218" s="25">
        <v>28221</v>
      </c>
      <c r="V218" s="25"/>
      <c r="W218" s="25">
        <v>0</v>
      </c>
      <c r="X218" s="25">
        <v>0</v>
      </c>
      <c r="Y218" s="25">
        <v>0</v>
      </c>
      <c r="Z218" s="25">
        <v>0</v>
      </c>
      <c r="AA218" s="25"/>
      <c r="AB218" s="25"/>
      <c r="AC218" s="25">
        <v>0</v>
      </c>
      <c r="AD218" s="25">
        <v>0</v>
      </c>
      <c r="AE218" s="25">
        <v>28221</v>
      </c>
      <c r="AF218" s="25">
        <v>13495</v>
      </c>
      <c r="AG218" s="25"/>
      <c r="AH218" s="25">
        <v>0</v>
      </c>
      <c r="AI218" s="25">
        <v>0</v>
      </c>
      <c r="AJ218" s="25">
        <v>0</v>
      </c>
      <c r="AK218" s="25">
        <v>0</v>
      </c>
      <c r="AL218" s="25"/>
      <c r="AM218" s="25"/>
      <c r="AN218" s="25">
        <v>0</v>
      </c>
      <c r="AO218" s="25">
        <v>0</v>
      </c>
      <c r="AP218" s="25">
        <v>13495</v>
      </c>
      <c r="AQ218" s="25">
        <v>0</v>
      </c>
      <c r="AR218" s="25"/>
      <c r="AS218" s="25">
        <v>0</v>
      </c>
      <c r="AT218" s="25">
        <v>0</v>
      </c>
      <c r="AU218" s="25">
        <v>0</v>
      </c>
      <c r="AV218" s="25">
        <v>0</v>
      </c>
      <c r="AW218" s="25"/>
      <c r="AX218" s="25"/>
      <c r="AY218" s="25">
        <v>0</v>
      </c>
      <c r="AZ218" s="25">
        <v>0</v>
      </c>
      <c r="BA218" s="25">
        <v>0</v>
      </c>
      <c r="BB218" s="25">
        <v>0</v>
      </c>
      <c r="BC218" s="25"/>
      <c r="BD218" s="25">
        <v>0</v>
      </c>
      <c r="BE218" s="25">
        <v>0</v>
      </c>
      <c r="BF218" s="25">
        <v>0</v>
      </c>
      <c r="BG218" s="25">
        <v>0</v>
      </c>
      <c r="BH218" s="25"/>
      <c r="BI218" s="25"/>
      <c r="BJ218" s="25">
        <v>0</v>
      </c>
      <c r="BK218" s="25">
        <v>0</v>
      </c>
      <c r="BL218" s="25">
        <v>0</v>
      </c>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v>0</v>
      </c>
      <c r="CJ218" s="25"/>
      <c r="CK218" s="25">
        <v>0</v>
      </c>
      <c r="CL218" s="25">
        <v>0</v>
      </c>
      <c r="CM218" s="25">
        <v>0</v>
      </c>
      <c r="CN218" s="25"/>
      <c r="CO218" s="25"/>
      <c r="CP218" s="25">
        <v>35009</v>
      </c>
      <c r="CQ218" s="25">
        <v>0</v>
      </c>
      <c r="CR218" s="25">
        <v>0</v>
      </c>
      <c r="CS218" s="25">
        <v>35009</v>
      </c>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v>4819</v>
      </c>
      <c r="DQ218" s="25"/>
      <c r="DR218" s="25">
        <v>0</v>
      </c>
      <c r="DS218" s="25">
        <v>0</v>
      </c>
      <c r="DT218" s="25">
        <v>0</v>
      </c>
      <c r="DU218" s="25"/>
      <c r="DV218" s="25"/>
      <c r="DW218" s="25">
        <v>0</v>
      </c>
      <c r="DX218" s="25">
        <v>0</v>
      </c>
      <c r="DY218" s="25">
        <v>0</v>
      </c>
      <c r="DZ218" s="25">
        <v>4819</v>
      </c>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v>23651</v>
      </c>
      <c r="FF218" s="25"/>
      <c r="FG218" s="25">
        <v>0</v>
      </c>
      <c r="FH218" s="25">
        <v>0</v>
      </c>
      <c r="FI218" s="25">
        <v>0</v>
      </c>
      <c r="FJ218" s="25">
        <v>0</v>
      </c>
      <c r="FK218" s="25"/>
      <c r="FL218" s="25"/>
      <c r="FM218" s="25">
        <v>0</v>
      </c>
      <c r="FN218" s="25">
        <v>0</v>
      </c>
      <c r="FO218" s="25">
        <v>23651</v>
      </c>
      <c r="FP218" s="25">
        <v>41716</v>
      </c>
      <c r="FQ218" s="25">
        <v>39828</v>
      </c>
      <c r="FR218" s="25">
        <v>105195</v>
      </c>
      <c r="FS218" s="26" t="s">
        <v>1284</v>
      </c>
      <c r="FT218" s="26"/>
      <c r="FU218" s="26" t="s">
        <v>1343</v>
      </c>
      <c r="FV218" s="26" t="s">
        <v>888</v>
      </c>
      <c r="FW218" s="26"/>
      <c r="FX218" s="1" t="s">
        <v>1010</v>
      </c>
      <c r="GA218" s="25"/>
      <c r="GB218" s="25">
        <v>519</v>
      </c>
      <c r="GC218" s="25"/>
      <c r="GD218" s="25">
        <v>572</v>
      </c>
      <c r="GE218" s="25">
        <v>41556</v>
      </c>
      <c r="GF218" s="25"/>
      <c r="GG218" s="25">
        <v>13631</v>
      </c>
      <c r="GH218" s="25">
        <v>111</v>
      </c>
      <c r="GI218" s="25"/>
      <c r="GJ218" s="25">
        <v>670</v>
      </c>
      <c r="GK218" s="25"/>
      <c r="GL218" s="25">
        <v>129</v>
      </c>
      <c r="GM218" s="25">
        <v>1809</v>
      </c>
      <c r="GN218" s="25"/>
      <c r="GO218" s="25"/>
      <c r="GP218" s="25">
        <v>8</v>
      </c>
      <c r="GQ218" s="25">
        <v>4.32</v>
      </c>
      <c r="GR218" s="27"/>
      <c r="GS218" s="27"/>
      <c r="GT218" s="28">
        <v>5</v>
      </c>
      <c r="GU218" s="28">
        <v>5</v>
      </c>
      <c r="GV218" s="25">
        <v>9.32</v>
      </c>
      <c r="GW218" s="25">
        <v>0.71</v>
      </c>
      <c r="GX218" s="25">
        <v>2882</v>
      </c>
      <c r="GY218" s="26" t="s">
        <v>1058</v>
      </c>
      <c r="GZ218" s="25">
        <v>7384</v>
      </c>
      <c r="HA218" s="25">
        <v>2690</v>
      </c>
      <c r="HB218" s="25">
        <v>22152</v>
      </c>
      <c r="HC218" s="25">
        <v>1396</v>
      </c>
      <c r="HD218" s="25"/>
      <c r="HE218" s="25">
        <v>1208</v>
      </c>
      <c r="HF218" s="25">
        <v>34830</v>
      </c>
      <c r="HG218" s="25"/>
      <c r="HH218" s="25"/>
      <c r="HI218" s="25">
        <v>353</v>
      </c>
      <c r="HJ218" s="25">
        <v>313</v>
      </c>
      <c r="HK218" s="25">
        <v>379</v>
      </c>
      <c r="HL218" s="25">
        <v>331</v>
      </c>
      <c r="HM218" s="25"/>
      <c r="HN218" s="25"/>
      <c r="HO218" s="25"/>
      <c r="HP218" s="25"/>
      <c r="HQ218" s="25"/>
      <c r="HR218" s="25"/>
      <c r="HS218" s="25"/>
      <c r="HT218" s="25"/>
      <c r="HU218" s="25"/>
      <c r="HV218" s="25"/>
      <c r="HW218" s="25"/>
      <c r="HX218" s="25"/>
      <c r="HY218" s="25"/>
      <c r="HZ218" s="25">
        <v>69</v>
      </c>
      <c r="IA218" s="25">
        <v>2119</v>
      </c>
      <c r="IB218" s="25">
        <v>2</v>
      </c>
      <c r="IC218" s="25">
        <v>2</v>
      </c>
      <c r="ID218" s="25">
        <v>39</v>
      </c>
      <c r="IE218" s="25">
        <v>61.5</v>
      </c>
      <c r="IF218" s="25">
        <v>46</v>
      </c>
      <c r="IG218" s="25">
        <v>46</v>
      </c>
      <c r="IH218" s="25">
        <v>6</v>
      </c>
      <c r="II218" s="25">
        <v>0</v>
      </c>
      <c r="IJ218" s="25">
        <v>6</v>
      </c>
      <c r="IK218" s="25">
        <v>0</v>
      </c>
      <c r="IL218" s="25"/>
      <c r="IM218" s="25"/>
      <c r="IN218" s="25"/>
      <c r="IO218" s="25"/>
      <c r="IP218" s="25"/>
      <c r="IQ218" s="25">
        <v>182035</v>
      </c>
      <c r="IR218" s="25">
        <v>4</v>
      </c>
      <c r="IS218" s="36">
        <f t="shared" ref="IS218:IS225" si="248">AE218/$FR218</f>
        <v>0.26827320690146872</v>
      </c>
      <c r="IT218" s="36">
        <f t="shared" ref="IT218:IT225" si="249">AP218/$FR218</f>
        <v>0.12828556490327486</v>
      </c>
      <c r="IU218" s="36">
        <f t="shared" ref="IU218:IU225" si="250">BA218/$FR218</f>
        <v>0</v>
      </c>
      <c r="IV218" s="36">
        <f t="shared" ref="IV218:IV225" si="251">BL218/$FR218</f>
        <v>0</v>
      </c>
      <c r="IW218" s="36">
        <f t="shared" ref="IW218:IW225" si="252">CS218/$FR218</f>
        <v>0.33280098864014451</v>
      </c>
      <c r="IX218" s="36">
        <f t="shared" ref="IX218:IX225" si="253">DZ218/$FR218</f>
        <v>4.5810162079946766E-2</v>
      </c>
      <c r="IY218" s="36"/>
      <c r="IZ218" s="36">
        <f t="shared" ref="IZ218:JB225" si="254">FO218/$FR218</f>
        <v>0.22483007747516517</v>
      </c>
      <c r="JA218" s="36">
        <f t="shared" si="254"/>
        <v>0.39655877180474358</v>
      </c>
      <c r="JB218" s="36">
        <f t="shared" si="254"/>
        <v>0.37861115072009127</v>
      </c>
      <c r="JN218" s="43">
        <f t="shared" si="223"/>
        <v>459.90335172695808</v>
      </c>
      <c r="JO218" s="1" t="str">
        <f t="shared" si="224"/>
        <v>Small</v>
      </c>
    </row>
    <row r="219" spans="1:275" x14ac:dyDescent="0.2">
      <c r="A219" s="1" t="s">
        <v>744</v>
      </c>
      <c r="B219" s="24" t="s">
        <v>757</v>
      </c>
      <c r="C219" s="76" t="s">
        <v>1429</v>
      </c>
      <c r="D219" s="14" t="s">
        <v>656</v>
      </c>
      <c r="E219">
        <v>1</v>
      </c>
      <c r="F219" s="46">
        <v>0.54035271259901363</v>
      </c>
      <c r="G219" s="46">
        <v>0.21872664773576447</v>
      </c>
      <c r="H219" s="46">
        <v>0.2</v>
      </c>
      <c r="I219">
        <v>26.6</v>
      </c>
      <c r="J219">
        <v>12.3</v>
      </c>
      <c r="K219" s="24">
        <v>20070</v>
      </c>
      <c r="L219" s="24" t="s">
        <v>603</v>
      </c>
      <c r="M219" s="34">
        <v>4381.1055238095314</v>
      </c>
      <c r="N219" s="25">
        <v>16129</v>
      </c>
      <c r="O219" s="26">
        <v>2</v>
      </c>
      <c r="P219" s="26">
        <v>54</v>
      </c>
      <c r="Q219" s="26">
        <v>337</v>
      </c>
      <c r="R219" s="26">
        <v>42</v>
      </c>
      <c r="S219" s="26">
        <v>92</v>
      </c>
      <c r="T219" s="31">
        <v>0</v>
      </c>
      <c r="U219" s="25">
        <v>28041</v>
      </c>
      <c r="V219" s="25"/>
      <c r="W219" s="25">
        <v>0</v>
      </c>
      <c r="X219" s="25">
        <v>0</v>
      </c>
      <c r="Y219" s="25">
        <v>0</v>
      </c>
      <c r="Z219" s="25">
        <v>0</v>
      </c>
      <c r="AA219" s="25"/>
      <c r="AB219" s="25"/>
      <c r="AC219" s="25">
        <v>0</v>
      </c>
      <c r="AD219" s="25">
        <v>0</v>
      </c>
      <c r="AE219" s="25">
        <v>28041</v>
      </c>
      <c r="AF219" s="25">
        <v>14206</v>
      </c>
      <c r="AG219" s="25"/>
      <c r="AH219" s="25">
        <v>0</v>
      </c>
      <c r="AI219" s="25">
        <v>0</v>
      </c>
      <c r="AJ219" s="25">
        <v>0</v>
      </c>
      <c r="AK219" s="25">
        <v>0</v>
      </c>
      <c r="AL219" s="25"/>
      <c r="AM219" s="25"/>
      <c r="AN219" s="25">
        <v>0</v>
      </c>
      <c r="AO219" s="25">
        <v>0</v>
      </c>
      <c r="AP219" s="25">
        <v>14206</v>
      </c>
      <c r="AQ219" s="25">
        <v>0</v>
      </c>
      <c r="AR219" s="25"/>
      <c r="AS219" s="25">
        <v>0</v>
      </c>
      <c r="AT219" s="25">
        <v>0</v>
      </c>
      <c r="AU219" s="25">
        <v>0</v>
      </c>
      <c r="AV219" s="25">
        <v>0</v>
      </c>
      <c r="AW219" s="25"/>
      <c r="AX219" s="25"/>
      <c r="AY219" s="25">
        <v>0</v>
      </c>
      <c r="AZ219" s="25">
        <v>0</v>
      </c>
      <c r="BA219" s="25">
        <v>0</v>
      </c>
      <c r="BB219" s="25">
        <v>0</v>
      </c>
      <c r="BC219" s="25"/>
      <c r="BD219" s="25">
        <v>0</v>
      </c>
      <c r="BE219" s="25">
        <v>0</v>
      </c>
      <c r="BF219" s="25">
        <v>0</v>
      </c>
      <c r="BG219" s="25">
        <v>3100</v>
      </c>
      <c r="BH219" s="25"/>
      <c r="BI219" s="25"/>
      <c r="BJ219" s="25">
        <v>0</v>
      </c>
      <c r="BK219" s="25">
        <v>0</v>
      </c>
      <c r="BL219" s="25">
        <v>3100</v>
      </c>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v>0</v>
      </c>
      <c r="CJ219" s="25"/>
      <c r="CK219" s="25">
        <v>0</v>
      </c>
      <c r="CL219" s="25">
        <v>0</v>
      </c>
      <c r="CM219" s="25">
        <v>0</v>
      </c>
      <c r="CN219" s="25"/>
      <c r="CO219" s="25"/>
      <c r="CP219" s="25">
        <v>41893</v>
      </c>
      <c r="CQ219" s="25">
        <v>0</v>
      </c>
      <c r="CR219" s="25">
        <v>0</v>
      </c>
      <c r="CS219" s="25">
        <v>41893</v>
      </c>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v>4507</v>
      </c>
      <c r="DQ219" s="25"/>
      <c r="DR219" s="25">
        <v>0</v>
      </c>
      <c r="DS219" s="25">
        <v>0</v>
      </c>
      <c r="DT219" s="25">
        <v>0</v>
      </c>
      <c r="DU219" s="25"/>
      <c r="DV219" s="25"/>
      <c r="DW219" s="25">
        <v>0</v>
      </c>
      <c r="DX219" s="25">
        <v>0</v>
      </c>
      <c r="DY219" s="25">
        <v>0</v>
      </c>
      <c r="DZ219" s="25">
        <v>4507</v>
      </c>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v>19431</v>
      </c>
      <c r="FF219" s="25"/>
      <c r="FG219" s="25">
        <v>0</v>
      </c>
      <c r="FH219" s="25">
        <v>0</v>
      </c>
      <c r="FI219" s="25">
        <v>0</v>
      </c>
      <c r="FJ219" s="25">
        <v>0</v>
      </c>
      <c r="FK219" s="25"/>
      <c r="FL219" s="25"/>
      <c r="FM219" s="25">
        <v>0</v>
      </c>
      <c r="FN219" s="25">
        <v>0</v>
      </c>
      <c r="FO219" s="25">
        <v>19431</v>
      </c>
      <c r="FP219" s="25">
        <v>42247</v>
      </c>
      <c r="FQ219" s="25">
        <v>49500</v>
      </c>
      <c r="FR219" s="25">
        <v>111178</v>
      </c>
      <c r="FS219" s="26" t="s">
        <v>1284</v>
      </c>
      <c r="FT219" s="26"/>
      <c r="FU219" s="26" t="s">
        <v>1343</v>
      </c>
      <c r="FV219" s="26" t="s">
        <v>888</v>
      </c>
      <c r="FW219" s="26"/>
      <c r="FX219" s="1" t="s">
        <v>1010</v>
      </c>
      <c r="GA219" s="25"/>
      <c r="GB219" s="25">
        <v>465</v>
      </c>
      <c r="GC219" s="25"/>
      <c r="GD219" s="25">
        <v>1183</v>
      </c>
      <c r="GE219" s="25">
        <v>42759</v>
      </c>
      <c r="GF219" s="25">
        <v>3165</v>
      </c>
      <c r="GG219" s="25">
        <v>16789</v>
      </c>
      <c r="GH219" s="25">
        <v>111</v>
      </c>
      <c r="GI219" s="25">
        <v>8782</v>
      </c>
      <c r="GJ219" s="25">
        <v>670</v>
      </c>
      <c r="GK219" s="25"/>
      <c r="GL219" s="25">
        <v>264</v>
      </c>
      <c r="GM219" s="25">
        <v>1913</v>
      </c>
      <c r="GN219" s="25"/>
      <c r="GO219" s="25"/>
      <c r="GP219" s="25">
        <v>7</v>
      </c>
      <c r="GQ219" s="25">
        <v>3.65</v>
      </c>
      <c r="GR219" s="27"/>
      <c r="GS219" s="27"/>
      <c r="GT219" s="28">
        <v>5</v>
      </c>
      <c r="GU219" s="28">
        <v>5</v>
      </c>
      <c r="GV219" s="25">
        <v>8.65</v>
      </c>
      <c r="GW219" s="25">
        <v>1.62</v>
      </c>
      <c r="GX219" s="25">
        <v>1761</v>
      </c>
      <c r="GY219" s="26" t="s">
        <v>1058</v>
      </c>
      <c r="GZ219" s="25">
        <v>6519</v>
      </c>
      <c r="HA219" s="25">
        <v>3980</v>
      </c>
      <c r="HB219" s="25">
        <v>19557</v>
      </c>
      <c r="HC219" s="25">
        <v>1338</v>
      </c>
      <c r="HD219" s="25"/>
      <c r="HE219" s="25">
        <v>1766</v>
      </c>
      <c r="HF219" s="25">
        <v>33160</v>
      </c>
      <c r="HG219" s="25"/>
      <c r="HH219" s="25"/>
      <c r="HI219" s="25">
        <v>314</v>
      </c>
      <c r="HJ219" s="25">
        <v>291</v>
      </c>
      <c r="HK219" s="25">
        <v>380</v>
      </c>
      <c r="HL219" s="25">
        <v>313</v>
      </c>
      <c r="HM219" s="25"/>
      <c r="HN219" s="25"/>
      <c r="HO219" s="25"/>
      <c r="HP219" s="25"/>
      <c r="HQ219" s="25"/>
      <c r="HR219" s="25"/>
      <c r="HS219" s="25"/>
      <c r="HT219" s="25"/>
      <c r="HU219" s="25"/>
      <c r="HV219" s="25"/>
      <c r="HW219" s="25"/>
      <c r="HX219" s="25"/>
      <c r="HY219" s="25"/>
      <c r="HZ219" s="25">
        <v>70</v>
      </c>
      <c r="IA219" s="25">
        <v>2072</v>
      </c>
      <c r="IB219" s="25">
        <v>2</v>
      </c>
      <c r="IC219" s="25">
        <v>2</v>
      </c>
      <c r="ID219" s="25">
        <v>38</v>
      </c>
      <c r="IE219" s="25">
        <v>61.5</v>
      </c>
      <c r="IF219" s="25">
        <v>46</v>
      </c>
      <c r="IG219" s="25">
        <v>46</v>
      </c>
      <c r="IH219" s="25">
        <v>6</v>
      </c>
      <c r="II219" s="25">
        <v>0</v>
      </c>
      <c r="IJ219" s="25">
        <v>6</v>
      </c>
      <c r="IK219" s="25">
        <v>0</v>
      </c>
      <c r="IL219" s="25"/>
      <c r="IM219" s="25"/>
      <c r="IN219" s="25"/>
      <c r="IO219" s="25"/>
      <c r="IP219" s="25"/>
      <c r="IQ219" s="25">
        <v>172741</v>
      </c>
      <c r="IR219" s="25">
        <v>6</v>
      </c>
      <c r="IS219" s="36">
        <f t="shared" si="248"/>
        <v>0.25221716526650956</v>
      </c>
      <c r="IT219" s="36">
        <f t="shared" si="249"/>
        <v>0.12777707819892425</v>
      </c>
      <c r="IU219" s="36">
        <f t="shared" si="250"/>
        <v>0</v>
      </c>
      <c r="IV219" s="36">
        <f t="shared" si="251"/>
        <v>2.7883214304988396E-2</v>
      </c>
      <c r="IW219" s="36">
        <f t="shared" si="252"/>
        <v>0.37681016028350933</v>
      </c>
      <c r="IX219" s="36">
        <f t="shared" si="253"/>
        <v>4.053859576534926E-2</v>
      </c>
      <c r="IY219" s="36"/>
      <c r="IZ219" s="36">
        <f t="shared" si="254"/>
        <v>0.1747737861807192</v>
      </c>
      <c r="JA219" s="36">
        <f t="shared" si="254"/>
        <v>0.37999424346543381</v>
      </c>
      <c r="JB219" s="36">
        <f t="shared" si="254"/>
        <v>0.44523197035384698</v>
      </c>
      <c r="JN219" s="43">
        <f t="shared" si="223"/>
        <v>506.48618772364523</v>
      </c>
      <c r="JO219" s="1" t="str">
        <f t="shared" si="224"/>
        <v>Small</v>
      </c>
    </row>
    <row r="220" spans="1:275" x14ac:dyDescent="0.2">
      <c r="A220" s="14" t="s">
        <v>744</v>
      </c>
      <c r="B220" s="14" t="s">
        <v>757</v>
      </c>
      <c r="C220" s="76" t="s">
        <v>1429</v>
      </c>
      <c r="D220" s="14" t="s">
        <v>656</v>
      </c>
      <c r="E220">
        <v>1</v>
      </c>
      <c r="F220" s="46">
        <v>0.54035271259901363</v>
      </c>
      <c r="G220" s="46">
        <v>0.21872664773576447</v>
      </c>
      <c r="H220" s="46">
        <v>0.2</v>
      </c>
      <c r="I220">
        <v>26.6</v>
      </c>
      <c r="J220">
        <v>12.3</v>
      </c>
      <c r="K220" s="14">
        <v>20080</v>
      </c>
      <c r="L220" s="14" t="s">
        <v>604</v>
      </c>
      <c r="M220" s="35">
        <v>4913.0706666666756</v>
      </c>
      <c r="N220" s="15">
        <v>21125</v>
      </c>
      <c r="O220" s="15">
        <v>2</v>
      </c>
      <c r="P220" s="15">
        <v>12</v>
      </c>
      <c r="Q220" s="15">
        <v>300</v>
      </c>
      <c r="R220" s="15">
        <v>32</v>
      </c>
      <c r="S220" s="15">
        <v>46</v>
      </c>
      <c r="T220" s="32"/>
      <c r="U220" s="15">
        <v>28100</v>
      </c>
      <c r="V220" s="15"/>
      <c r="W220" s="15">
        <v>0</v>
      </c>
      <c r="X220" s="15">
        <v>0</v>
      </c>
      <c r="Y220" s="15">
        <v>0</v>
      </c>
      <c r="Z220" s="15">
        <v>0</v>
      </c>
      <c r="AA220" s="15"/>
      <c r="AB220" s="15"/>
      <c r="AC220" s="15">
        <v>0</v>
      </c>
      <c r="AD220" s="15">
        <v>0</v>
      </c>
      <c r="AE220" s="15">
        <v>28100</v>
      </c>
      <c r="AF220" s="15">
        <v>0</v>
      </c>
      <c r="AG220" s="15"/>
      <c r="AH220" s="15">
        <v>0</v>
      </c>
      <c r="AI220" s="15">
        <v>0</v>
      </c>
      <c r="AJ220" s="15">
        <v>0</v>
      </c>
      <c r="AK220" s="15">
        <v>2400</v>
      </c>
      <c r="AL220" s="15"/>
      <c r="AM220" s="15"/>
      <c r="AN220" s="15">
        <v>0</v>
      </c>
      <c r="AO220" s="15">
        <v>0</v>
      </c>
      <c r="AP220" s="15">
        <v>2400</v>
      </c>
      <c r="AQ220" s="15">
        <v>14368</v>
      </c>
      <c r="AR220" s="15"/>
      <c r="AS220" s="15">
        <v>0</v>
      </c>
      <c r="AT220" s="15">
        <v>0</v>
      </c>
      <c r="AU220" s="15">
        <v>0</v>
      </c>
      <c r="AV220" s="15">
        <v>0</v>
      </c>
      <c r="AW220" s="15"/>
      <c r="AX220" s="15"/>
      <c r="AY220" s="15">
        <v>0</v>
      </c>
      <c r="AZ220" s="15">
        <v>0</v>
      </c>
      <c r="BA220" s="15">
        <v>14368</v>
      </c>
      <c r="BB220" s="15">
        <v>0</v>
      </c>
      <c r="BC220" s="15"/>
      <c r="BD220" s="15">
        <v>0</v>
      </c>
      <c r="BE220" s="15">
        <v>0</v>
      </c>
      <c r="BF220" s="15">
        <v>0</v>
      </c>
      <c r="BG220" s="15">
        <v>0</v>
      </c>
      <c r="BH220" s="15"/>
      <c r="BI220" s="15"/>
      <c r="BJ220" s="15">
        <v>0</v>
      </c>
      <c r="BK220" s="15">
        <v>0</v>
      </c>
      <c r="BL220" s="15">
        <v>0</v>
      </c>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v>0</v>
      </c>
      <c r="CJ220" s="15"/>
      <c r="CK220" s="15">
        <v>0</v>
      </c>
      <c r="CL220" s="15">
        <v>0</v>
      </c>
      <c r="CM220" s="15">
        <v>0</v>
      </c>
      <c r="CN220" s="15"/>
      <c r="CO220" s="15"/>
      <c r="CP220" s="15">
        <v>48496</v>
      </c>
      <c r="CQ220" s="15">
        <v>0</v>
      </c>
      <c r="CR220" s="15">
        <v>0</v>
      </c>
      <c r="CS220" s="15">
        <v>48496</v>
      </c>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v>3427</v>
      </c>
      <c r="DQ220" s="15"/>
      <c r="DR220" s="15">
        <v>0</v>
      </c>
      <c r="DS220" s="15">
        <v>0</v>
      </c>
      <c r="DT220" s="15">
        <v>0</v>
      </c>
      <c r="DU220" s="15"/>
      <c r="DV220" s="15"/>
      <c r="DW220" s="15">
        <v>0</v>
      </c>
      <c r="DX220" s="15">
        <v>0</v>
      </c>
      <c r="DY220" s="15">
        <v>0</v>
      </c>
      <c r="DZ220" s="15">
        <v>3427</v>
      </c>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v>0</v>
      </c>
      <c r="FF220" s="15"/>
      <c r="FG220" s="15">
        <v>0</v>
      </c>
      <c r="FH220" s="15">
        <v>0</v>
      </c>
      <c r="FI220" s="15">
        <v>0</v>
      </c>
      <c r="FJ220" s="15">
        <v>0</v>
      </c>
      <c r="FK220" s="15"/>
      <c r="FL220" s="15"/>
      <c r="FM220" s="15">
        <v>0</v>
      </c>
      <c r="FN220" s="15">
        <v>0</v>
      </c>
      <c r="FO220" s="15">
        <v>0</v>
      </c>
      <c r="FP220" s="15">
        <v>42468</v>
      </c>
      <c r="FQ220" s="15">
        <v>54323</v>
      </c>
      <c r="FR220" s="15">
        <v>96791</v>
      </c>
      <c r="FS220" s="14" t="s">
        <v>1284</v>
      </c>
      <c r="FT220" s="14"/>
      <c r="FU220" s="14" t="s">
        <v>1277</v>
      </c>
      <c r="FV220" s="14" t="s">
        <v>888</v>
      </c>
      <c r="FW220" s="14"/>
      <c r="FX220" s="1" t="s">
        <v>1010</v>
      </c>
      <c r="GA220" s="15">
        <v>975</v>
      </c>
      <c r="GB220" s="15">
        <v>1092</v>
      </c>
      <c r="GC220" s="15">
        <v>189</v>
      </c>
      <c r="GD220" s="15">
        <v>203</v>
      </c>
      <c r="GE220" s="15">
        <v>39871</v>
      </c>
      <c r="GF220" s="15">
        <v>2988</v>
      </c>
      <c r="GG220" s="15">
        <v>19745</v>
      </c>
      <c r="GH220" s="15">
        <v>87</v>
      </c>
      <c r="GI220" s="15"/>
      <c r="GJ220" s="15">
        <v>712</v>
      </c>
      <c r="GK220" s="15">
        <v>143</v>
      </c>
      <c r="GL220" s="15">
        <v>153</v>
      </c>
      <c r="GM220" s="15">
        <v>1860</v>
      </c>
      <c r="GN220" s="15"/>
      <c r="GO220" s="15"/>
      <c r="GP220" s="21">
        <v>3</v>
      </c>
      <c r="GQ220" s="21">
        <v>0.75</v>
      </c>
      <c r="GR220" s="22"/>
      <c r="GS220" s="22"/>
      <c r="GT220" s="23">
        <v>5</v>
      </c>
      <c r="GU220" s="23">
        <v>5</v>
      </c>
      <c r="GV220" s="21">
        <v>5.75</v>
      </c>
      <c r="GW220" s="21">
        <v>2</v>
      </c>
      <c r="GX220" s="15">
        <v>2017</v>
      </c>
      <c r="GY220" s="14" t="s">
        <v>1230</v>
      </c>
      <c r="GZ220" s="15">
        <v>5491</v>
      </c>
      <c r="HA220" s="15">
        <v>5503</v>
      </c>
      <c r="HB220" s="15">
        <v>21964</v>
      </c>
      <c r="HC220" s="15">
        <v>1506</v>
      </c>
      <c r="HD220" s="15"/>
      <c r="HE220" s="15">
        <v>1538</v>
      </c>
      <c r="HF220" s="15">
        <v>14038</v>
      </c>
      <c r="HG220" s="15"/>
      <c r="HH220" s="15"/>
      <c r="HI220" s="15">
        <v>302</v>
      </c>
      <c r="HJ220" s="15">
        <v>258</v>
      </c>
      <c r="HK220" s="15">
        <v>357</v>
      </c>
      <c r="HL220" s="15">
        <v>281</v>
      </c>
      <c r="HM220" s="15"/>
      <c r="HN220" s="15"/>
      <c r="HO220" s="15"/>
      <c r="HP220" s="15"/>
      <c r="HQ220" s="15"/>
      <c r="HR220" s="15"/>
      <c r="HS220" s="15"/>
      <c r="HT220" s="15"/>
      <c r="HU220" s="15"/>
      <c r="HV220" s="15"/>
      <c r="HW220" s="15"/>
      <c r="HX220" s="15"/>
      <c r="HY220" s="15"/>
      <c r="HZ220" s="15">
        <v>67</v>
      </c>
      <c r="IA220" s="15">
        <v>1900</v>
      </c>
      <c r="IB220" s="14">
        <v>2</v>
      </c>
      <c r="IC220" s="14">
        <v>2</v>
      </c>
      <c r="ID220" s="15">
        <v>14</v>
      </c>
      <c r="IE220" s="14">
        <v>60</v>
      </c>
      <c r="IF220" s="14">
        <v>46</v>
      </c>
      <c r="IG220" s="14">
        <v>46</v>
      </c>
      <c r="IH220" s="14">
        <v>6</v>
      </c>
      <c r="II220" s="14">
        <v>0</v>
      </c>
      <c r="IJ220" s="14">
        <v>6</v>
      </c>
      <c r="IK220" s="14">
        <v>0</v>
      </c>
      <c r="IL220" s="14"/>
      <c r="IM220" s="14"/>
      <c r="IN220" s="14"/>
      <c r="IO220" s="14"/>
      <c r="IP220" s="14"/>
      <c r="IQ220" s="15">
        <v>96305</v>
      </c>
      <c r="IR220" s="15">
        <v>15</v>
      </c>
      <c r="IS220" s="36">
        <f t="shared" si="248"/>
        <v>0.29031624841152587</v>
      </c>
      <c r="IT220" s="36">
        <f t="shared" si="249"/>
        <v>2.4795693814507549E-2</v>
      </c>
      <c r="IU220" s="36">
        <f t="shared" si="250"/>
        <v>0.14844355363618519</v>
      </c>
      <c r="IV220" s="36">
        <f t="shared" si="251"/>
        <v>0</v>
      </c>
      <c r="IW220" s="36">
        <f t="shared" si="252"/>
        <v>0.50103831967848256</v>
      </c>
      <c r="IX220" s="36">
        <f t="shared" si="253"/>
        <v>3.5406184459298905E-2</v>
      </c>
      <c r="IY220" s="36"/>
      <c r="IZ220" s="36">
        <f t="shared" si="254"/>
        <v>0</v>
      </c>
      <c r="JA220" s="36">
        <f t="shared" si="254"/>
        <v>0.43875980204771103</v>
      </c>
      <c r="JB220" s="36">
        <f t="shared" si="254"/>
        <v>0.56124019795228897</v>
      </c>
      <c r="JN220" s="43">
        <f t="shared" si="223"/>
        <v>854.4470724637697</v>
      </c>
      <c r="JO220" s="1" t="str">
        <f t="shared" si="224"/>
        <v>Small</v>
      </c>
    </row>
    <row r="221" spans="1:275" x14ac:dyDescent="0.2">
      <c r="A221" s="14" t="s">
        <v>744</v>
      </c>
      <c r="B221" s="14" t="s">
        <v>757</v>
      </c>
      <c r="C221" s="76" t="s">
        <v>1429</v>
      </c>
      <c r="D221" s="14" t="s">
        <v>656</v>
      </c>
      <c r="E221">
        <v>1</v>
      </c>
      <c r="F221" s="46">
        <v>0.54035271259901363</v>
      </c>
      <c r="G221" s="46">
        <v>0.21872664773576447</v>
      </c>
      <c r="H221" s="46">
        <v>0.2</v>
      </c>
      <c r="I221">
        <v>26.6</v>
      </c>
      <c r="J221">
        <v>12.3</v>
      </c>
      <c r="K221" s="14">
        <v>20090</v>
      </c>
      <c r="L221" s="14" t="s">
        <v>605</v>
      </c>
      <c r="M221" s="35">
        <v>5496.8420952380939</v>
      </c>
      <c r="N221" s="15">
        <v>21125</v>
      </c>
      <c r="O221" s="15">
        <v>2</v>
      </c>
      <c r="P221" s="15">
        <v>12</v>
      </c>
      <c r="Q221" s="15">
        <v>300</v>
      </c>
      <c r="R221" s="15">
        <v>32</v>
      </c>
      <c r="S221" s="15">
        <v>46</v>
      </c>
      <c r="T221" s="32"/>
      <c r="U221" s="15">
        <v>26953</v>
      </c>
      <c r="V221" s="15"/>
      <c r="W221" s="15">
        <v>0</v>
      </c>
      <c r="X221" s="15">
        <v>0</v>
      </c>
      <c r="Y221" s="15">
        <v>0</v>
      </c>
      <c r="Z221" s="15">
        <v>0</v>
      </c>
      <c r="AA221" s="15"/>
      <c r="AB221" s="15"/>
      <c r="AC221" s="15">
        <v>0</v>
      </c>
      <c r="AD221" s="15">
        <v>0</v>
      </c>
      <c r="AE221" s="15">
        <v>26953</v>
      </c>
      <c r="AF221" s="15">
        <v>0</v>
      </c>
      <c r="AG221" s="15"/>
      <c r="AH221" s="15">
        <v>0</v>
      </c>
      <c r="AI221" s="15">
        <v>0</v>
      </c>
      <c r="AJ221" s="15">
        <v>0</v>
      </c>
      <c r="AK221" s="15">
        <v>2480</v>
      </c>
      <c r="AL221" s="15"/>
      <c r="AM221" s="15"/>
      <c r="AN221" s="15">
        <v>0</v>
      </c>
      <c r="AO221" s="15">
        <v>0</v>
      </c>
      <c r="AP221" s="15">
        <v>2480</v>
      </c>
      <c r="AQ221" s="15">
        <v>7981</v>
      </c>
      <c r="AR221" s="15"/>
      <c r="AS221" s="15">
        <v>0</v>
      </c>
      <c r="AT221" s="15">
        <v>0</v>
      </c>
      <c r="AU221" s="15">
        <v>0</v>
      </c>
      <c r="AV221" s="15">
        <v>0</v>
      </c>
      <c r="AW221" s="15"/>
      <c r="AX221" s="15"/>
      <c r="AY221" s="15">
        <v>0</v>
      </c>
      <c r="AZ221" s="15">
        <v>0</v>
      </c>
      <c r="BA221" s="15">
        <v>7981</v>
      </c>
      <c r="BB221" s="15">
        <v>0</v>
      </c>
      <c r="BC221" s="15"/>
      <c r="BD221" s="15">
        <v>0</v>
      </c>
      <c r="BE221" s="15">
        <v>0</v>
      </c>
      <c r="BF221" s="15">
        <v>0</v>
      </c>
      <c r="BG221" s="15">
        <v>0</v>
      </c>
      <c r="BH221" s="15"/>
      <c r="BI221" s="15"/>
      <c r="BJ221" s="15">
        <v>0</v>
      </c>
      <c r="BK221" s="15">
        <v>0</v>
      </c>
      <c r="BL221" s="15">
        <v>0</v>
      </c>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v>0</v>
      </c>
      <c r="CJ221" s="15"/>
      <c r="CK221" s="15">
        <v>0</v>
      </c>
      <c r="CL221" s="15">
        <v>0</v>
      </c>
      <c r="CM221" s="15">
        <v>0</v>
      </c>
      <c r="CN221" s="15"/>
      <c r="CO221" s="15"/>
      <c r="CP221" s="15">
        <v>34816</v>
      </c>
      <c r="CQ221" s="15">
        <v>0</v>
      </c>
      <c r="CR221" s="15">
        <v>0</v>
      </c>
      <c r="CS221" s="15">
        <v>34816</v>
      </c>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v>2208</v>
      </c>
      <c r="DQ221" s="15"/>
      <c r="DR221" s="15">
        <v>0</v>
      </c>
      <c r="DS221" s="15">
        <v>0</v>
      </c>
      <c r="DT221" s="15">
        <v>0</v>
      </c>
      <c r="DU221" s="15"/>
      <c r="DV221" s="15"/>
      <c r="DW221" s="15">
        <v>0</v>
      </c>
      <c r="DX221" s="15">
        <v>0</v>
      </c>
      <c r="DY221" s="15">
        <v>0</v>
      </c>
      <c r="DZ221" s="15">
        <v>2208</v>
      </c>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v>0</v>
      </c>
      <c r="FF221" s="15"/>
      <c r="FG221" s="15">
        <v>0</v>
      </c>
      <c r="FH221" s="15">
        <v>0</v>
      </c>
      <c r="FI221" s="15">
        <v>0</v>
      </c>
      <c r="FJ221" s="15">
        <v>0</v>
      </c>
      <c r="FK221" s="15"/>
      <c r="FL221" s="15"/>
      <c r="FM221" s="15">
        <v>0</v>
      </c>
      <c r="FN221" s="15">
        <v>0</v>
      </c>
      <c r="FO221" s="15">
        <v>0</v>
      </c>
      <c r="FP221" s="15">
        <v>34934</v>
      </c>
      <c r="FQ221" s="15">
        <v>39504</v>
      </c>
      <c r="FR221" s="15">
        <v>74438</v>
      </c>
      <c r="FS221" s="14" t="s">
        <v>1284</v>
      </c>
      <c r="FT221" s="14"/>
      <c r="FU221" s="14" t="s">
        <v>1277</v>
      </c>
      <c r="FV221" s="14" t="s">
        <v>888</v>
      </c>
      <c r="FW221" s="14"/>
      <c r="FX221" s="1" t="s">
        <v>1010</v>
      </c>
      <c r="GA221" s="15">
        <v>846</v>
      </c>
      <c r="GB221" s="15">
        <v>956</v>
      </c>
      <c r="GC221" s="15">
        <v>409</v>
      </c>
      <c r="GD221" s="15">
        <v>458</v>
      </c>
      <c r="GE221" s="15">
        <v>41181</v>
      </c>
      <c r="GF221" s="15">
        <v>2724</v>
      </c>
      <c r="GG221" s="15">
        <v>22469</v>
      </c>
      <c r="GH221" s="15">
        <v>84</v>
      </c>
      <c r="GI221" s="15"/>
      <c r="GJ221" s="15">
        <v>712</v>
      </c>
      <c r="GK221" s="15">
        <v>159</v>
      </c>
      <c r="GL221" s="15">
        <v>171</v>
      </c>
      <c r="GM221" s="15">
        <v>2016</v>
      </c>
      <c r="GN221" s="15"/>
      <c r="GO221" s="15"/>
      <c r="GP221" s="16">
        <v>3</v>
      </c>
      <c r="GQ221" s="16">
        <v>0.75</v>
      </c>
      <c r="GR221" s="17"/>
      <c r="GS221" s="17"/>
      <c r="GT221" s="18">
        <v>5</v>
      </c>
      <c r="GU221" s="18">
        <v>5</v>
      </c>
      <c r="GV221" s="16">
        <v>5.75</v>
      </c>
      <c r="GW221" s="16">
        <v>2</v>
      </c>
      <c r="GX221" s="15">
        <v>3437</v>
      </c>
      <c r="GY221" s="14" t="s">
        <v>1230</v>
      </c>
      <c r="GZ221" s="15">
        <v>5774</v>
      </c>
      <c r="HA221" s="15">
        <v>7422</v>
      </c>
      <c r="HB221" s="15">
        <v>23096</v>
      </c>
      <c r="HC221" s="15">
        <v>935</v>
      </c>
      <c r="HD221" s="15"/>
      <c r="HE221" s="15">
        <v>1836</v>
      </c>
      <c r="HF221" s="15">
        <v>15967</v>
      </c>
      <c r="HG221" s="15"/>
      <c r="HH221" s="15"/>
      <c r="HI221" s="15">
        <v>269</v>
      </c>
      <c r="HJ221" s="15">
        <v>235</v>
      </c>
      <c r="HK221" s="15">
        <v>345</v>
      </c>
      <c r="HL221" s="15">
        <v>240</v>
      </c>
      <c r="HM221" s="15"/>
      <c r="HN221" s="15"/>
      <c r="HO221" s="15"/>
      <c r="HP221" s="15"/>
      <c r="HQ221" s="15"/>
      <c r="HR221" s="15"/>
      <c r="HS221" s="15"/>
      <c r="HT221" s="15"/>
      <c r="HU221" s="15"/>
      <c r="HV221" s="15"/>
      <c r="HW221" s="15"/>
      <c r="HX221" s="15"/>
      <c r="HY221" s="15"/>
      <c r="HZ221" s="15">
        <v>79</v>
      </c>
      <c r="IA221" s="15">
        <v>2305</v>
      </c>
      <c r="IB221" s="15">
        <v>2</v>
      </c>
      <c r="IC221" s="15">
        <v>2</v>
      </c>
      <c r="ID221" s="15">
        <v>58</v>
      </c>
      <c r="IE221" s="14">
        <v>58</v>
      </c>
      <c r="IF221" s="14">
        <v>44</v>
      </c>
      <c r="IG221" s="14">
        <v>44</v>
      </c>
      <c r="IH221" s="14">
        <v>6</v>
      </c>
      <c r="II221" s="14">
        <v>0</v>
      </c>
      <c r="IJ221" s="14">
        <v>6</v>
      </c>
      <c r="IK221" s="14">
        <v>0</v>
      </c>
      <c r="IL221" s="14"/>
      <c r="IM221" s="14"/>
      <c r="IN221" s="14"/>
      <c r="IO221" s="14"/>
      <c r="IP221" s="14"/>
      <c r="IQ221" s="20">
        <v>86619</v>
      </c>
      <c r="IR221" s="20">
        <v>20</v>
      </c>
      <c r="IS221" s="36">
        <f t="shared" si="248"/>
        <v>0.36208656868803568</v>
      </c>
      <c r="IT221" s="36">
        <f t="shared" si="249"/>
        <v>3.3316316934898844E-2</v>
      </c>
      <c r="IU221" s="36">
        <f t="shared" si="250"/>
        <v>0.10721674413605954</v>
      </c>
      <c r="IV221" s="36">
        <f t="shared" si="251"/>
        <v>0</v>
      </c>
      <c r="IW221" s="36">
        <f t="shared" si="252"/>
        <v>0.46771810096993471</v>
      </c>
      <c r="IX221" s="36">
        <f t="shared" si="253"/>
        <v>2.9662269271071226E-2</v>
      </c>
      <c r="IY221" s="36"/>
      <c r="IZ221" s="36">
        <f t="shared" si="254"/>
        <v>0</v>
      </c>
      <c r="JA221" s="36">
        <f t="shared" si="254"/>
        <v>0.46930331282409521</v>
      </c>
      <c r="JB221" s="36">
        <f t="shared" si="254"/>
        <v>0.53069668717590479</v>
      </c>
      <c r="JN221" s="43">
        <f t="shared" si="223"/>
        <v>955.97253830227714</v>
      </c>
      <c r="JO221" s="1" t="str">
        <f t="shared" si="224"/>
        <v>Small</v>
      </c>
    </row>
    <row r="222" spans="1:275" x14ac:dyDescent="0.2">
      <c r="A222" s="14" t="s">
        <v>744</v>
      </c>
      <c r="B222" s="14" t="s">
        <v>757</v>
      </c>
      <c r="C222" s="76" t="s">
        <v>1429</v>
      </c>
      <c r="D222" s="14" t="s">
        <v>656</v>
      </c>
      <c r="E222">
        <v>1</v>
      </c>
      <c r="F222" s="46">
        <v>0.54035271259901363</v>
      </c>
      <c r="G222" s="46">
        <v>0.21872664773576447</v>
      </c>
      <c r="H222" s="46">
        <v>0.2</v>
      </c>
      <c r="I222">
        <v>26.6</v>
      </c>
      <c r="J222">
        <v>12.3</v>
      </c>
      <c r="K222" s="14">
        <v>20100</v>
      </c>
      <c r="L222" s="14" t="s">
        <v>606</v>
      </c>
      <c r="M222" s="35">
        <v>5585.6257142857085</v>
      </c>
      <c r="N222" s="15">
        <v>21125</v>
      </c>
      <c r="O222" s="15">
        <v>2</v>
      </c>
      <c r="P222" s="15">
        <v>12</v>
      </c>
      <c r="Q222" s="15">
        <v>300</v>
      </c>
      <c r="R222" s="15">
        <v>32</v>
      </c>
      <c r="S222" s="15">
        <v>46</v>
      </c>
      <c r="T222" s="32"/>
      <c r="U222" s="15">
        <v>28313</v>
      </c>
      <c r="V222" s="15"/>
      <c r="W222" s="15">
        <v>0</v>
      </c>
      <c r="X222" s="15">
        <v>0</v>
      </c>
      <c r="Y222" s="15">
        <v>0</v>
      </c>
      <c r="Z222" s="15">
        <v>0</v>
      </c>
      <c r="AA222" s="15"/>
      <c r="AB222" s="15"/>
      <c r="AC222" s="15">
        <v>0</v>
      </c>
      <c r="AD222" s="15">
        <v>3200</v>
      </c>
      <c r="AE222" s="15">
        <v>31513</v>
      </c>
      <c r="AF222" s="15">
        <v>0</v>
      </c>
      <c r="AG222" s="15"/>
      <c r="AH222" s="15">
        <v>0</v>
      </c>
      <c r="AI222" s="15">
        <v>0</v>
      </c>
      <c r="AJ222" s="15">
        <v>0</v>
      </c>
      <c r="AK222" s="15">
        <v>0</v>
      </c>
      <c r="AL222" s="15"/>
      <c r="AM222" s="15"/>
      <c r="AN222" s="15">
        <v>0</v>
      </c>
      <c r="AO222" s="15">
        <v>0</v>
      </c>
      <c r="AP222" s="15">
        <v>9600</v>
      </c>
      <c r="AQ222" s="15">
        <v>9600</v>
      </c>
      <c r="AR222" s="15"/>
      <c r="AS222" s="15">
        <v>0</v>
      </c>
      <c r="AT222" s="15">
        <v>0</v>
      </c>
      <c r="AU222" s="15">
        <v>0</v>
      </c>
      <c r="AV222" s="15">
        <v>0</v>
      </c>
      <c r="AW222" s="15"/>
      <c r="AX222" s="15"/>
      <c r="AY222" s="15">
        <v>0</v>
      </c>
      <c r="AZ222" s="15">
        <v>0</v>
      </c>
      <c r="BA222" s="15">
        <v>9600</v>
      </c>
      <c r="BB222" s="15">
        <v>0</v>
      </c>
      <c r="BC222" s="15"/>
      <c r="BD222" s="15">
        <v>0</v>
      </c>
      <c r="BE222" s="15">
        <v>0</v>
      </c>
      <c r="BF222" s="15">
        <v>0</v>
      </c>
      <c r="BG222" s="15">
        <v>0</v>
      </c>
      <c r="BH222" s="15"/>
      <c r="BI222" s="15"/>
      <c r="BJ222" s="15">
        <v>0</v>
      </c>
      <c r="BK222" s="15">
        <v>0</v>
      </c>
      <c r="BL222" s="15">
        <v>0</v>
      </c>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v>12000</v>
      </c>
      <c r="CJ222" s="15"/>
      <c r="CK222" s="15">
        <v>0</v>
      </c>
      <c r="CL222" s="15">
        <v>0</v>
      </c>
      <c r="CM222" s="15">
        <v>0</v>
      </c>
      <c r="CN222" s="15"/>
      <c r="CO222" s="15"/>
      <c r="CP222" s="15">
        <v>29918</v>
      </c>
      <c r="CQ222" s="15">
        <v>0</v>
      </c>
      <c r="CR222" s="15">
        <v>0</v>
      </c>
      <c r="CS222" s="15">
        <v>41918</v>
      </c>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v>3500</v>
      </c>
      <c r="DQ222" s="15"/>
      <c r="DR222" s="15">
        <v>0</v>
      </c>
      <c r="DS222" s="15">
        <v>0</v>
      </c>
      <c r="DT222" s="15">
        <v>0</v>
      </c>
      <c r="DU222" s="15"/>
      <c r="DV222" s="15"/>
      <c r="DW222" s="15">
        <v>0</v>
      </c>
      <c r="DX222" s="15">
        <v>0</v>
      </c>
      <c r="DY222" s="15">
        <v>0</v>
      </c>
      <c r="DZ222" s="15">
        <v>3500</v>
      </c>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v>0</v>
      </c>
      <c r="FF222" s="15"/>
      <c r="FG222" s="15">
        <v>0</v>
      </c>
      <c r="FH222" s="15">
        <v>0</v>
      </c>
      <c r="FI222" s="15">
        <v>0</v>
      </c>
      <c r="FJ222" s="15">
        <v>0</v>
      </c>
      <c r="FK222" s="15"/>
      <c r="FL222" s="15"/>
      <c r="FM222" s="15">
        <v>0</v>
      </c>
      <c r="FN222" s="15">
        <v>0</v>
      </c>
      <c r="FO222" s="15">
        <v>0</v>
      </c>
      <c r="FP222" s="15">
        <v>41113</v>
      </c>
      <c r="FQ222" s="15">
        <v>55018</v>
      </c>
      <c r="FR222" s="15">
        <v>96131</v>
      </c>
      <c r="FS222" s="14" t="s">
        <v>1284</v>
      </c>
      <c r="FT222" s="14"/>
      <c r="FU222" s="14" t="s">
        <v>1277</v>
      </c>
      <c r="FV222" s="14" t="s">
        <v>888</v>
      </c>
      <c r="FW222" s="14"/>
      <c r="FX222" s="1" t="s">
        <v>1010</v>
      </c>
      <c r="GA222" s="15">
        <v>1583</v>
      </c>
      <c r="GB222" s="15">
        <v>1805</v>
      </c>
      <c r="GC222" s="15">
        <v>563</v>
      </c>
      <c r="GD222" s="15">
        <v>643</v>
      </c>
      <c r="GE222" s="15">
        <v>43713</v>
      </c>
      <c r="GF222" s="15">
        <v>3193</v>
      </c>
      <c r="GG222" s="15">
        <v>25662</v>
      </c>
      <c r="GH222" s="15">
        <v>66</v>
      </c>
      <c r="GI222" s="15"/>
      <c r="GJ222" s="15">
        <v>0</v>
      </c>
      <c r="GK222" s="15">
        <v>143</v>
      </c>
      <c r="GL222" s="15">
        <v>156</v>
      </c>
      <c r="GM222" s="15">
        <v>2139</v>
      </c>
      <c r="GN222" s="15"/>
      <c r="GO222" s="15"/>
      <c r="GP222" s="16">
        <v>3</v>
      </c>
      <c r="GQ222" s="16">
        <v>0.75</v>
      </c>
      <c r="GR222" s="17"/>
      <c r="GS222" s="17"/>
      <c r="GT222" s="18">
        <v>5</v>
      </c>
      <c r="GU222" s="18">
        <v>5</v>
      </c>
      <c r="GV222" s="16">
        <v>5.75</v>
      </c>
      <c r="GW222" s="16">
        <v>1.25</v>
      </c>
      <c r="GX222" s="15">
        <v>1795</v>
      </c>
      <c r="GY222" s="14" t="s">
        <v>1230</v>
      </c>
      <c r="GZ222" s="15">
        <v>7467</v>
      </c>
      <c r="HA222" s="15">
        <v>9480</v>
      </c>
      <c r="HB222" s="15">
        <v>29868</v>
      </c>
      <c r="HC222" s="15">
        <v>563</v>
      </c>
      <c r="HD222" s="15"/>
      <c r="HE222" s="15">
        <v>1492</v>
      </c>
      <c r="HF222" s="15">
        <v>19002</v>
      </c>
      <c r="HG222" s="15"/>
      <c r="HH222" s="15"/>
      <c r="HI222" s="15">
        <v>255</v>
      </c>
      <c r="HJ222" s="15">
        <v>215</v>
      </c>
      <c r="HK222" s="15">
        <v>330</v>
      </c>
      <c r="HL222" s="15">
        <v>213</v>
      </c>
      <c r="HM222" s="15"/>
      <c r="HN222" s="15"/>
      <c r="HO222" s="15"/>
      <c r="HP222" s="15"/>
      <c r="HQ222" s="15"/>
      <c r="HR222" s="15"/>
      <c r="HS222" s="15"/>
      <c r="HT222" s="15"/>
      <c r="HU222" s="15"/>
      <c r="HV222" s="15"/>
      <c r="HW222" s="15"/>
      <c r="HX222" s="15"/>
      <c r="HY222" s="15"/>
      <c r="HZ222" s="15">
        <v>61</v>
      </c>
      <c r="IA222" s="15">
        <v>1770</v>
      </c>
      <c r="IB222" s="15">
        <v>2</v>
      </c>
      <c r="IC222" s="15">
        <v>2</v>
      </c>
      <c r="ID222" s="15">
        <v>35</v>
      </c>
      <c r="IE222" s="14">
        <v>48</v>
      </c>
      <c r="IF222" s="14">
        <v>40</v>
      </c>
      <c r="IG222" s="14">
        <v>28</v>
      </c>
      <c r="IH222" s="14">
        <v>0</v>
      </c>
      <c r="II222" s="14">
        <v>0</v>
      </c>
      <c r="IJ222" s="14">
        <v>0</v>
      </c>
      <c r="IK222" s="14">
        <v>0</v>
      </c>
      <c r="IL222" s="14"/>
      <c r="IM222" s="14"/>
      <c r="IN222" s="14"/>
      <c r="IO222" s="14"/>
      <c r="IP222" s="14"/>
      <c r="IQ222" s="15">
        <v>93836</v>
      </c>
      <c r="IR222" s="15">
        <v>27</v>
      </c>
      <c r="IS222" s="36">
        <f t="shared" si="248"/>
        <v>0.32781308838980144</v>
      </c>
      <c r="IT222" s="36">
        <f t="shared" si="249"/>
        <v>9.9863727621682913E-2</v>
      </c>
      <c r="IU222" s="36">
        <f t="shared" si="250"/>
        <v>9.9863727621682913E-2</v>
      </c>
      <c r="IV222" s="36">
        <f t="shared" si="251"/>
        <v>0</v>
      </c>
      <c r="IW222" s="36">
        <f t="shared" si="252"/>
        <v>0.43605080567142751</v>
      </c>
      <c r="IX222" s="36">
        <f t="shared" si="253"/>
        <v>3.6408650695405227E-2</v>
      </c>
      <c r="IY222" s="36"/>
      <c r="IZ222" s="36">
        <f t="shared" si="254"/>
        <v>0</v>
      </c>
      <c r="JA222" s="36">
        <f t="shared" si="254"/>
        <v>0.42767681601148433</v>
      </c>
      <c r="JB222" s="36">
        <f t="shared" si="254"/>
        <v>0.57232318398851567</v>
      </c>
      <c r="JN222" s="43">
        <f t="shared" si="223"/>
        <v>971.41316770186233</v>
      </c>
      <c r="JO222" s="1" t="str">
        <f t="shared" si="224"/>
        <v>Small</v>
      </c>
    </row>
    <row r="223" spans="1:275" x14ac:dyDescent="0.2">
      <c r="A223" s="1" t="s">
        <v>744</v>
      </c>
      <c r="B223" s="1" t="s">
        <v>757</v>
      </c>
      <c r="C223" s="76" t="s">
        <v>1429</v>
      </c>
      <c r="D223" s="14" t="s">
        <v>656</v>
      </c>
      <c r="E223">
        <v>1</v>
      </c>
      <c r="F223" s="46">
        <v>0.54035271259901363</v>
      </c>
      <c r="G223" s="46">
        <v>0.21872664773576447</v>
      </c>
      <c r="H223" s="46">
        <v>0.2</v>
      </c>
      <c r="I223">
        <v>26.6</v>
      </c>
      <c r="J223">
        <v>12.3</v>
      </c>
      <c r="K223" s="1">
        <v>20110</v>
      </c>
      <c r="L223" s="1" t="s">
        <v>607</v>
      </c>
      <c r="M223" s="3">
        <v>5858.8948571428728</v>
      </c>
      <c r="N223" s="1">
        <v>33722</v>
      </c>
      <c r="O223" s="1">
        <v>7</v>
      </c>
      <c r="P223" s="1">
        <v>63</v>
      </c>
      <c r="Q223" s="1">
        <v>507</v>
      </c>
      <c r="R223" s="1">
        <v>33</v>
      </c>
      <c r="S223" s="1">
        <v>45</v>
      </c>
      <c r="T223" s="33" t="s">
        <v>1190</v>
      </c>
      <c r="U223" s="1">
        <v>29443</v>
      </c>
      <c r="AF223" s="1">
        <v>6684</v>
      </c>
      <c r="AQ223" s="1">
        <v>20071</v>
      </c>
      <c r="BB223" s="1">
        <v>0</v>
      </c>
      <c r="CI223" s="1">
        <v>49340</v>
      </c>
      <c r="DP223" s="1">
        <v>8654</v>
      </c>
      <c r="FE223" s="1">
        <v>0</v>
      </c>
      <c r="FP223" s="15">
        <f>AE223+BA223</f>
        <v>0</v>
      </c>
      <c r="FQ223" s="15">
        <f>AP223+BL223+CS223+DZ223+FD223</f>
        <v>0</v>
      </c>
      <c r="FR223" s="15">
        <f>AE223+AP223+BA223+BL223+CS223+DZ223+FD223+FO223</f>
        <v>0</v>
      </c>
      <c r="FS223" s="1" t="s">
        <v>1284</v>
      </c>
      <c r="FU223" s="1" t="s">
        <v>1277</v>
      </c>
      <c r="FV223" s="1" t="s">
        <v>888</v>
      </c>
      <c r="FX223" s="1" t="s">
        <v>1010</v>
      </c>
      <c r="GA223" s="1">
        <v>1085</v>
      </c>
      <c r="GB223" s="1">
        <v>1179</v>
      </c>
      <c r="GC223" s="1">
        <v>220</v>
      </c>
      <c r="GD223" s="1">
        <v>220</v>
      </c>
      <c r="GE223" s="1">
        <v>41142</v>
      </c>
      <c r="GF223" s="1">
        <v>2253</v>
      </c>
      <c r="GG223" s="1">
        <v>27915</v>
      </c>
      <c r="GH223" s="1">
        <v>56</v>
      </c>
      <c r="GI223" s="1">
        <v>0</v>
      </c>
      <c r="GJ223" s="1">
        <v>0</v>
      </c>
      <c r="GK223" s="1">
        <v>75</v>
      </c>
      <c r="GL223" s="1">
        <v>95</v>
      </c>
      <c r="GM223" s="1">
        <v>1810</v>
      </c>
      <c r="GP223" s="1">
        <v>3</v>
      </c>
      <c r="GQ223" s="1">
        <v>3.15</v>
      </c>
      <c r="GR223" s="5"/>
      <c r="GS223" s="5"/>
      <c r="GT223" s="4">
        <v>4</v>
      </c>
      <c r="GU223" s="4">
        <v>4.1500000000000004</v>
      </c>
      <c r="GV223" s="1">
        <f>GQ223+GU223</f>
        <v>7.3000000000000007</v>
      </c>
      <c r="GW223" s="1">
        <v>1.2</v>
      </c>
      <c r="GX223" s="1">
        <v>2305</v>
      </c>
      <c r="GY223" s="10" t="s">
        <v>1172</v>
      </c>
      <c r="GZ223" s="1">
        <v>5601</v>
      </c>
      <c r="HA223" s="1">
        <v>10819</v>
      </c>
      <c r="HC223" s="1">
        <v>505</v>
      </c>
      <c r="HE223" s="1">
        <v>7220</v>
      </c>
      <c r="HF223" s="1">
        <v>24145</v>
      </c>
      <c r="HI223" s="1">
        <v>256</v>
      </c>
      <c r="HJ223" s="1">
        <v>187</v>
      </c>
      <c r="HK223" s="1">
        <v>354</v>
      </c>
      <c r="HL223" s="1">
        <v>207</v>
      </c>
      <c r="HZ223" s="1">
        <v>49</v>
      </c>
      <c r="IA223" s="1">
        <v>1830</v>
      </c>
      <c r="IB223" s="1">
        <v>2</v>
      </c>
      <c r="IC223" s="1">
        <v>2</v>
      </c>
      <c r="ID223" s="1">
        <v>120</v>
      </c>
      <c r="IE223" s="1">
        <v>48</v>
      </c>
      <c r="IF223" s="1">
        <v>18</v>
      </c>
      <c r="IG223" s="1">
        <v>18</v>
      </c>
      <c r="IH223" s="1">
        <v>0</v>
      </c>
      <c r="II223" s="1">
        <v>0</v>
      </c>
      <c r="IJ223" s="1">
        <v>0</v>
      </c>
      <c r="IK223" s="1">
        <v>0</v>
      </c>
      <c r="IQ223" s="1">
        <v>97589</v>
      </c>
      <c r="IR223" s="1">
        <v>3</v>
      </c>
      <c r="IS223" s="36" t="e">
        <f t="shared" si="248"/>
        <v>#DIV/0!</v>
      </c>
      <c r="IT223" s="36" t="e">
        <f t="shared" si="249"/>
        <v>#DIV/0!</v>
      </c>
      <c r="IU223" s="36" t="e">
        <f t="shared" si="250"/>
        <v>#DIV/0!</v>
      </c>
      <c r="IV223" s="36" t="e">
        <f t="shared" si="251"/>
        <v>#DIV/0!</v>
      </c>
      <c r="IW223" s="36" t="e">
        <f t="shared" si="252"/>
        <v>#DIV/0!</v>
      </c>
      <c r="IX223" s="36" t="e">
        <f t="shared" si="253"/>
        <v>#DIV/0!</v>
      </c>
      <c r="IY223" s="36"/>
      <c r="IZ223" s="36" t="e">
        <f t="shared" si="254"/>
        <v>#DIV/0!</v>
      </c>
      <c r="JA223" s="36" t="e">
        <f t="shared" si="254"/>
        <v>#DIV/0!</v>
      </c>
      <c r="JB223" s="36" t="e">
        <f t="shared" si="254"/>
        <v>#DIV/0!</v>
      </c>
      <c r="JN223" s="43">
        <f t="shared" si="223"/>
        <v>802.58833659491404</v>
      </c>
      <c r="JO223" s="1" t="str">
        <f t="shared" si="224"/>
        <v>Small</v>
      </c>
    </row>
    <row r="224" spans="1:275" x14ac:dyDescent="0.2">
      <c r="A224" s="1" t="s">
        <v>744</v>
      </c>
      <c r="B224" s="1" t="s">
        <v>757</v>
      </c>
      <c r="C224" s="76" t="s">
        <v>1429</v>
      </c>
      <c r="D224" s="14" t="s">
        <v>656</v>
      </c>
      <c r="E224">
        <v>1</v>
      </c>
      <c r="F224" s="46">
        <v>0.54035271259901363</v>
      </c>
      <c r="G224" s="46">
        <v>0.21872664773576447</v>
      </c>
      <c r="H224" s="46">
        <v>0.2</v>
      </c>
      <c r="I224">
        <v>26.6</v>
      </c>
      <c r="J224">
        <v>12.3</v>
      </c>
      <c r="K224" s="1">
        <v>20120</v>
      </c>
      <c r="L224" s="1" t="s">
        <v>608</v>
      </c>
      <c r="M224" s="3">
        <v>5176.0285714285783</v>
      </c>
      <c r="N224" s="10">
        <v>33722</v>
      </c>
      <c r="O224" s="1">
        <v>7</v>
      </c>
      <c r="P224" s="1">
        <v>63</v>
      </c>
      <c r="Q224" s="1">
        <v>507</v>
      </c>
      <c r="R224" s="1">
        <v>33</v>
      </c>
      <c r="S224" s="1">
        <v>45</v>
      </c>
      <c r="T224" s="33" t="s">
        <v>1190</v>
      </c>
      <c r="U224" s="1">
        <v>17302</v>
      </c>
      <c r="AF224" s="1">
        <v>3675</v>
      </c>
      <c r="AQ224" s="1">
        <v>33887</v>
      </c>
      <c r="BB224" s="1">
        <v>0</v>
      </c>
      <c r="CI224" s="1">
        <v>31141</v>
      </c>
      <c r="DP224" s="1">
        <v>15333</v>
      </c>
      <c r="FE224" s="1">
        <v>0</v>
      </c>
      <c r="FP224" s="15">
        <f>AE224+BA224</f>
        <v>0</v>
      </c>
      <c r="FQ224" s="15">
        <f>AP224+BL224+CS224+DZ224+FD224</f>
        <v>0</v>
      </c>
      <c r="FR224" s="15">
        <f>AE224+AP224+BA224+BL224+CS224+DZ224+FD224+FO224</f>
        <v>0</v>
      </c>
      <c r="FS224" s="1" t="s">
        <v>1284</v>
      </c>
      <c r="FU224" s="1" t="s">
        <v>1277</v>
      </c>
      <c r="FV224" s="1" t="s">
        <v>888</v>
      </c>
      <c r="FX224" s="1" t="s">
        <v>1010</v>
      </c>
      <c r="GA224" s="1">
        <v>2285</v>
      </c>
      <c r="GB224" s="1">
        <v>2401</v>
      </c>
      <c r="GC224" s="1">
        <v>349</v>
      </c>
      <c r="GD224" s="1">
        <v>351</v>
      </c>
      <c r="GE224" s="1">
        <v>43427</v>
      </c>
      <c r="GF224" s="1">
        <v>133</v>
      </c>
      <c r="GG224" s="1">
        <v>28048</v>
      </c>
      <c r="GH224" s="1">
        <v>56</v>
      </c>
      <c r="GI224" s="1">
        <v>0</v>
      </c>
      <c r="GJ224" s="1">
        <v>0</v>
      </c>
      <c r="GK224" s="1">
        <v>70</v>
      </c>
      <c r="GL224" s="1">
        <v>70</v>
      </c>
      <c r="GM224" s="1">
        <v>1860</v>
      </c>
      <c r="GP224" s="1">
        <v>3</v>
      </c>
      <c r="GQ224" s="1">
        <v>3</v>
      </c>
      <c r="GR224" s="5"/>
      <c r="GS224" s="5"/>
      <c r="GT224" s="4">
        <v>4</v>
      </c>
      <c r="GU224" s="4">
        <v>4</v>
      </c>
      <c r="GV224" s="1">
        <f>GQ224+GU224</f>
        <v>7</v>
      </c>
      <c r="GW224" s="1">
        <v>1.2</v>
      </c>
      <c r="GX224" s="1">
        <v>3116</v>
      </c>
      <c r="GY224" s="10" t="s">
        <v>1172</v>
      </c>
      <c r="GZ224" s="1">
        <v>6131</v>
      </c>
      <c r="HA224" s="1">
        <v>11668</v>
      </c>
      <c r="HC224" s="1">
        <v>785</v>
      </c>
      <c r="HE224" s="1">
        <v>2781</v>
      </c>
      <c r="HF224" s="1">
        <v>21365</v>
      </c>
      <c r="HI224" s="1">
        <v>303</v>
      </c>
      <c r="HJ224" s="1">
        <v>234</v>
      </c>
      <c r="HK224" s="1">
        <v>248</v>
      </c>
      <c r="HL224" s="1">
        <v>143</v>
      </c>
      <c r="HZ224" s="1">
        <v>46</v>
      </c>
      <c r="IA224" s="1">
        <v>1710</v>
      </c>
      <c r="IB224" s="1">
        <v>2</v>
      </c>
      <c r="IC224" s="1">
        <v>2</v>
      </c>
      <c r="ID224" s="1">
        <v>98</v>
      </c>
      <c r="IE224" s="1">
        <v>48</v>
      </c>
      <c r="IF224" s="1">
        <v>24</v>
      </c>
      <c r="IG224" s="1">
        <v>24</v>
      </c>
      <c r="IH224" s="1">
        <v>0</v>
      </c>
      <c r="II224" s="1">
        <v>0</v>
      </c>
      <c r="IJ224" s="1">
        <v>0</v>
      </c>
      <c r="IK224" s="1">
        <v>0</v>
      </c>
      <c r="IQ224" s="1">
        <v>90047</v>
      </c>
      <c r="IR224" s="1">
        <v>7</v>
      </c>
      <c r="IS224" s="36" t="e">
        <f t="shared" si="248"/>
        <v>#DIV/0!</v>
      </c>
      <c r="IT224" s="36" t="e">
        <f t="shared" si="249"/>
        <v>#DIV/0!</v>
      </c>
      <c r="IU224" s="36" t="e">
        <f t="shared" si="250"/>
        <v>#DIV/0!</v>
      </c>
      <c r="IV224" s="36" t="e">
        <f t="shared" si="251"/>
        <v>#DIV/0!</v>
      </c>
      <c r="IW224" s="36" t="e">
        <f t="shared" si="252"/>
        <v>#DIV/0!</v>
      </c>
      <c r="IX224" s="36" t="e">
        <f t="shared" si="253"/>
        <v>#DIV/0!</v>
      </c>
      <c r="IY224" s="36"/>
      <c r="IZ224" s="36" t="e">
        <f t="shared" si="254"/>
        <v>#DIV/0!</v>
      </c>
      <c r="JA224" s="36" t="e">
        <f t="shared" si="254"/>
        <v>#DIV/0!</v>
      </c>
      <c r="JB224" s="36" t="e">
        <f t="shared" si="254"/>
        <v>#DIV/0!</v>
      </c>
      <c r="JN224" s="43">
        <f t="shared" si="223"/>
        <v>739.43265306122544</v>
      </c>
      <c r="JO224" s="1" t="str">
        <f t="shared" si="224"/>
        <v>Small</v>
      </c>
    </row>
    <row r="225" spans="1:275" x14ac:dyDescent="0.2">
      <c r="A225" s="1" t="s">
        <v>744</v>
      </c>
      <c r="B225" s="1" t="s">
        <v>757</v>
      </c>
      <c r="C225" s="76" t="s">
        <v>1429</v>
      </c>
      <c r="D225" s="14" t="s">
        <v>656</v>
      </c>
      <c r="E225">
        <v>1</v>
      </c>
      <c r="F225" s="46">
        <v>0.54035271259901363</v>
      </c>
      <c r="G225" s="46">
        <v>0.21872664773576447</v>
      </c>
      <c r="H225" s="46">
        <v>0.2</v>
      </c>
      <c r="I225">
        <v>26.6</v>
      </c>
      <c r="J225">
        <v>12.3</v>
      </c>
      <c r="K225" s="1">
        <v>20130</v>
      </c>
      <c r="L225" s="1" t="s">
        <v>609</v>
      </c>
      <c r="M225" s="3">
        <v>4668.2556190476244</v>
      </c>
      <c r="N225" s="2">
        <v>33722</v>
      </c>
      <c r="O225" s="1">
        <v>7</v>
      </c>
      <c r="P225" s="1">
        <v>63</v>
      </c>
      <c r="Q225" s="1">
        <v>507</v>
      </c>
      <c r="R225" s="1">
        <v>33</v>
      </c>
      <c r="S225" s="1">
        <v>45</v>
      </c>
      <c r="T225" s="33"/>
      <c r="U225" s="3">
        <v>9906</v>
      </c>
      <c r="V225" s="3"/>
      <c r="W225" s="3">
        <v>0</v>
      </c>
      <c r="X225" s="3">
        <v>0</v>
      </c>
      <c r="Y225" s="3"/>
      <c r="Z225" s="3"/>
      <c r="AA225" s="3">
        <v>0</v>
      </c>
      <c r="AB225" s="3">
        <v>0</v>
      </c>
      <c r="AC225" s="3">
        <v>0</v>
      </c>
      <c r="AD225" s="3">
        <v>0</v>
      </c>
      <c r="AE225" s="2">
        <f>SUM(U225:AD225)</f>
        <v>9906</v>
      </c>
      <c r="AF225" s="3">
        <v>0</v>
      </c>
      <c r="AG225" s="3"/>
      <c r="AH225" s="1">
        <v>0</v>
      </c>
      <c r="AI225" s="1">
        <v>0</v>
      </c>
      <c r="AL225" s="1">
        <v>0</v>
      </c>
      <c r="AM225" s="1">
        <v>0</v>
      </c>
      <c r="AN225" s="1">
        <v>0</v>
      </c>
      <c r="AO225" s="1">
        <v>0</v>
      </c>
      <c r="AP225" s="1">
        <f>SUM(AF225:AO225)</f>
        <v>0</v>
      </c>
      <c r="AQ225" s="2">
        <v>33318</v>
      </c>
      <c r="AR225" s="2"/>
      <c r="AS225" s="1">
        <v>0</v>
      </c>
      <c r="AT225" s="1">
        <v>0</v>
      </c>
      <c r="AW225" s="1">
        <v>0</v>
      </c>
      <c r="AX225" s="1">
        <v>0</v>
      </c>
      <c r="AY225" s="1">
        <v>0</v>
      </c>
      <c r="AZ225" s="1">
        <v>0</v>
      </c>
      <c r="BA225" s="1">
        <f>SUM(AQ225:AZ225)</f>
        <v>33318</v>
      </c>
      <c r="BB225" s="1">
        <v>0</v>
      </c>
      <c r="BD225" s="1">
        <v>0</v>
      </c>
      <c r="BE225" s="1">
        <v>0</v>
      </c>
      <c r="BH225" s="1">
        <v>0</v>
      </c>
      <c r="BI225" s="1">
        <v>0</v>
      </c>
      <c r="BJ225" s="1">
        <v>0</v>
      </c>
      <c r="BK225" s="1">
        <v>0</v>
      </c>
      <c r="BL225" s="1">
        <f>SUM(BB225:BK225)</f>
        <v>0</v>
      </c>
      <c r="CI225" s="2">
        <v>29630</v>
      </c>
      <c r="CJ225" s="2"/>
      <c r="CK225" s="1">
        <v>0</v>
      </c>
      <c r="CL225" s="1">
        <v>0</v>
      </c>
      <c r="CN225" s="1">
        <v>0</v>
      </c>
      <c r="CO225" s="1">
        <v>0</v>
      </c>
      <c r="CP225" s="1">
        <v>0</v>
      </c>
      <c r="CQ225" s="1">
        <v>0</v>
      </c>
      <c r="CR225" s="1">
        <v>0</v>
      </c>
      <c r="CS225" s="1">
        <f>SUM(CI225:CR225)</f>
        <v>29630</v>
      </c>
      <c r="DP225" s="2">
        <v>2036</v>
      </c>
      <c r="DQ225" s="2"/>
      <c r="DR225" s="1">
        <v>0</v>
      </c>
      <c r="DS225" s="1">
        <v>0</v>
      </c>
      <c r="DU225" s="1">
        <v>0</v>
      </c>
      <c r="DV225" s="1">
        <v>0</v>
      </c>
      <c r="DX225" s="1">
        <v>0</v>
      </c>
      <c r="DY225" s="1">
        <v>0</v>
      </c>
      <c r="DZ225" s="2">
        <f>SUM(DP225:DY225)</f>
        <v>2036</v>
      </c>
      <c r="EA225" s="2"/>
      <c r="EB225" s="2"/>
      <c r="EC225" s="2"/>
      <c r="ED225" s="2"/>
      <c r="EE225" s="2"/>
      <c r="EF225" s="2"/>
      <c r="EG225" s="2"/>
      <c r="EH225" s="2"/>
      <c r="EI225" s="2"/>
      <c r="EJ225" s="2"/>
      <c r="EK225" s="2"/>
      <c r="EL225" s="2"/>
      <c r="EM225" s="2"/>
      <c r="EN225" s="2"/>
      <c r="EO225" s="2"/>
      <c r="EP225" s="2"/>
      <c r="EQ225" s="2"/>
      <c r="ER225" s="2"/>
      <c r="ES225" s="2"/>
      <c r="ET225" s="2"/>
      <c r="EU225" s="2">
        <v>7675</v>
      </c>
      <c r="EV225" s="2"/>
      <c r="EW225" s="1">
        <v>0</v>
      </c>
      <c r="EX225" s="1">
        <v>0</v>
      </c>
      <c r="EZ225" s="1">
        <v>0</v>
      </c>
      <c r="FB225" s="1">
        <v>0</v>
      </c>
      <c r="FC225" s="1">
        <v>0</v>
      </c>
      <c r="FD225" s="1">
        <f>SUM(EU225:FC225)</f>
        <v>7675</v>
      </c>
      <c r="FE225" s="2">
        <v>5798</v>
      </c>
      <c r="FF225" s="2"/>
      <c r="FG225" s="1">
        <v>0</v>
      </c>
      <c r="FH225" s="1">
        <v>0</v>
      </c>
      <c r="FK225" s="1">
        <v>0</v>
      </c>
      <c r="FL225" s="1">
        <v>0</v>
      </c>
      <c r="FM225" s="1">
        <v>0</v>
      </c>
      <c r="FN225" s="1">
        <v>0</v>
      </c>
      <c r="FO225" s="1">
        <f>SUM(FE225:FN225)</f>
        <v>5798</v>
      </c>
      <c r="FP225" s="15">
        <f>AE225+BA225</f>
        <v>43224</v>
      </c>
      <c r="FQ225" s="15">
        <f>AP225+BL225+CS225+DZ225+FD225</f>
        <v>39341</v>
      </c>
      <c r="FR225" s="15">
        <f>AE225+AP225+BA225+BL225+CS225+DZ225+FD225+FO225</f>
        <v>88363</v>
      </c>
      <c r="FS225" s="1" t="s">
        <v>1284</v>
      </c>
      <c r="FU225" s="1" t="s">
        <v>1277</v>
      </c>
      <c r="FV225" s="1" t="s">
        <v>1349</v>
      </c>
      <c r="FW225" s="5"/>
      <c r="FX225" s="5" t="s">
        <v>1305</v>
      </c>
      <c r="FY225" s="5"/>
      <c r="FZ225" s="5"/>
      <c r="GA225" s="1">
        <v>1528</v>
      </c>
      <c r="GB225" s="1">
        <v>1625</v>
      </c>
      <c r="GC225" s="1">
        <v>218</v>
      </c>
      <c r="GD225" s="1">
        <v>218</v>
      </c>
      <c r="GE225" s="2">
        <v>43308</v>
      </c>
      <c r="GF225" s="1">
        <v>41</v>
      </c>
      <c r="GG225" s="2">
        <v>27996</v>
      </c>
      <c r="GH225" s="1">
        <v>43</v>
      </c>
      <c r="GI225" s="1">
        <v>0</v>
      </c>
      <c r="GJ225" s="1">
        <v>0</v>
      </c>
      <c r="GK225" s="1">
        <v>20</v>
      </c>
      <c r="GL225" s="1">
        <v>20</v>
      </c>
      <c r="GM225" s="2">
        <v>2169</v>
      </c>
      <c r="GN225" s="2"/>
      <c r="GO225" s="2"/>
      <c r="GP225" s="1">
        <v>3</v>
      </c>
      <c r="GQ225" s="1">
        <v>3</v>
      </c>
      <c r="GR225" s="5">
        <v>0</v>
      </c>
      <c r="GS225" s="5">
        <v>4</v>
      </c>
      <c r="GT225" s="4">
        <v>4</v>
      </c>
      <c r="GU225" s="1">
        <v>4</v>
      </c>
      <c r="GV225" s="1">
        <f>GQ225+GU225</f>
        <v>7</v>
      </c>
      <c r="GW225" s="1">
        <v>1</v>
      </c>
      <c r="GX225" s="2">
        <v>6028</v>
      </c>
      <c r="GY225" s="1" t="s">
        <v>1172</v>
      </c>
      <c r="GZ225" s="2">
        <v>7934</v>
      </c>
      <c r="HA225" s="2">
        <v>9717</v>
      </c>
      <c r="HB225" s="1">
        <v>0</v>
      </c>
      <c r="HC225" s="1">
        <v>323</v>
      </c>
      <c r="HD225" s="1">
        <v>46</v>
      </c>
      <c r="HF225" s="2">
        <v>18020</v>
      </c>
      <c r="HG225" s="2"/>
      <c r="HH225" s="2"/>
      <c r="HI225" s="1">
        <v>150</v>
      </c>
      <c r="HJ225" s="1">
        <v>128</v>
      </c>
      <c r="HK225" s="1">
        <v>339</v>
      </c>
      <c r="HL225" s="1">
        <v>258</v>
      </c>
      <c r="HM225" s="1" t="s">
        <v>1281</v>
      </c>
      <c r="HN225" s="1" t="s">
        <v>1180</v>
      </c>
      <c r="HO225" s="1" t="s">
        <v>1318</v>
      </c>
      <c r="HP225" s="1" t="s">
        <v>1144</v>
      </c>
      <c r="HX225" s="1" t="s">
        <v>1277</v>
      </c>
      <c r="HZ225" s="1">
        <v>51</v>
      </c>
      <c r="IA225" s="1">
        <v>1725</v>
      </c>
      <c r="IB225" s="1">
        <v>1</v>
      </c>
      <c r="IC225" s="1">
        <v>1</v>
      </c>
      <c r="ID225" s="1">
        <v>26</v>
      </c>
      <c r="IE225" s="1">
        <v>44</v>
      </c>
      <c r="IF225" s="1">
        <v>24</v>
      </c>
      <c r="IG225" s="1">
        <v>24</v>
      </c>
      <c r="IH225" s="1">
        <v>0</v>
      </c>
      <c r="II225" s="1">
        <v>0</v>
      </c>
      <c r="IJ225" s="1">
        <v>0</v>
      </c>
      <c r="IK225" s="1">
        <v>0</v>
      </c>
      <c r="IL225" s="1" t="s">
        <v>1281</v>
      </c>
      <c r="IM225" s="1">
        <v>2</v>
      </c>
      <c r="IO225" s="1" t="s">
        <v>1277</v>
      </c>
      <c r="IP225" s="1" t="s">
        <v>1277</v>
      </c>
      <c r="IQ225" s="2">
        <v>65139</v>
      </c>
      <c r="IR225" s="1">
        <v>7</v>
      </c>
      <c r="IS225" s="36">
        <f t="shared" si="248"/>
        <v>0.11210574561750959</v>
      </c>
      <c r="IT225" s="36">
        <f t="shared" si="249"/>
        <v>0</v>
      </c>
      <c r="IU225" s="36">
        <f t="shared" si="250"/>
        <v>0.37705827099577877</v>
      </c>
      <c r="IV225" s="36">
        <f t="shared" si="251"/>
        <v>0</v>
      </c>
      <c r="IW225" s="36">
        <f t="shared" si="252"/>
        <v>0.33532134490680487</v>
      </c>
      <c r="IX225" s="36">
        <f t="shared" si="253"/>
        <v>2.3041318198793612E-2</v>
      </c>
      <c r="IY225" s="36"/>
      <c r="IZ225" s="36">
        <f t="shared" si="254"/>
        <v>6.5615698878489864E-2</v>
      </c>
      <c r="JA225" s="36">
        <f t="shared" si="254"/>
        <v>0.48916401661328834</v>
      </c>
      <c r="JB225" s="36">
        <f t="shared" si="254"/>
        <v>0.44522028450822176</v>
      </c>
      <c r="JN225" s="43">
        <f t="shared" si="223"/>
        <v>666.89365986394637</v>
      </c>
      <c r="JO225" s="1" t="str">
        <f t="shared" si="224"/>
        <v>Small</v>
      </c>
    </row>
    <row r="226" spans="1:275" x14ac:dyDescent="0.2">
      <c r="A226" s="1" t="s">
        <v>744</v>
      </c>
      <c r="B226" t="s">
        <v>757</v>
      </c>
      <c r="C226" s="76" t="s">
        <v>1429</v>
      </c>
      <c r="D226" s="14" t="s">
        <v>656</v>
      </c>
      <c r="E226">
        <v>1</v>
      </c>
      <c r="F226" s="46">
        <v>0.54035271259901363</v>
      </c>
      <c r="G226" s="46">
        <v>0.21872664773576447</v>
      </c>
      <c r="H226" s="46">
        <v>0.2</v>
      </c>
      <c r="I226">
        <v>26.6</v>
      </c>
      <c r="J226">
        <v>12.3</v>
      </c>
      <c r="K226" s="42">
        <v>20140</v>
      </c>
      <c r="L226" s="54" t="s">
        <v>345</v>
      </c>
      <c r="M226" s="55">
        <v>5127.2579047618956</v>
      </c>
      <c r="N226" s="46">
        <v>33722</v>
      </c>
      <c r="O226">
        <v>7</v>
      </c>
      <c r="P226">
        <v>63</v>
      </c>
      <c r="Q226">
        <v>507</v>
      </c>
      <c r="R226">
        <v>33</v>
      </c>
      <c r="S226">
        <v>45</v>
      </c>
      <c r="T226"/>
      <c r="U226" s="46">
        <v>32078</v>
      </c>
      <c r="V226" s="46"/>
      <c r="W226" s="46"/>
      <c r="X226" s="46"/>
      <c r="Y226" s="46"/>
      <c r="Z226" s="46"/>
      <c r="AA226" s="46"/>
      <c r="AB226" s="46"/>
      <c r="AC226" s="46"/>
      <c r="AD226" s="46"/>
      <c r="AE226" s="46">
        <f>IF(SUM(U226:AD226)&gt;0,SUM(U226:AD226),)</f>
        <v>32078</v>
      </c>
      <c r="AF226" s="46">
        <v>22845</v>
      </c>
      <c r="AG226" s="46"/>
      <c r="AH226" s="46"/>
      <c r="AI226" s="46"/>
      <c r="AJ226" s="46"/>
      <c r="AK226" s="46"/>
      <c r="AL226" s="46"/>
      <c r="AM226" s="46"/>
      <c r="AN226" s="46"/>
      <c r="AO226" s="46"/>
      <c r="AP226" s="46">
        <f>SUM(AF226:AO226)</f>
        <v>22845</v>
      </c>
      <c r="AQ226" s="46">
        <v>10240</v>
      </c>
      <c r="AR226" s="46"/>
      <c r="AS226" s="46"/>
      <c r="AT226" s="46"/>
      <c r="AU226" s="46"/>
      <c r="AV226" s="46"/>
      <c r="AW226" s="46"/>
      <c r="AX226" s="46"/>
      <c r="AY226" s="46"/>
      <c r="AZ226" s="46"/>
      <c r="BA226" s="46">
        <f>SUM(AQ226:AZ226)</f>
        <v>10240</v>
      </c>
      <c r="BB226" s="46">
        <v>0</v>
      </c>
      <c r="BC226" s="46"/>
      <c r="BD226" s="46"/>
      <c r="BE226" s="46"/>
      <c r="BF226" s="46"/>
      <c r="BG226" s="46"/>
      <c r="BH226" s="47"/>
      <c r="BI226" s="47"/>
      <c r="BJ226" s="47"/>
      <c r="BK226" s="47"/>
      <c r="BL226" s="47">
        <f>IF(SUM(BB226:BK226)&gt;=0,SUM(BB226:BK226),"")</f>
        <v>0</v>
      </c>
      <c r="BM226" s="46">
        <v>29250</v>
      </c>
      <c r="BN226" s="47"/>
      <c r="BO226" s="46"/>
      <c r="BP226" s="46"/>
      <c r="BQ226" s="46"/>
      <c r="BR226" s="46"/>
      <c r="BS226" s="46"/>
      <c r="BT226" s="46"/>
      <c r="BU226" s="46"/>
      <c r="BV226" s="46"/>
      <c r="BW226" s="46">
        <f>SUM(BM226:BV226)</f>
        <v>29250</v>
      </c>
      <c r="BX226" s="46">
        <v>0</v>
      </c>
      <c r="BY226" s="47"/>
      <c r="BZ226" s="47"/>
      <c r="CA226" s="48"/>
      <c r="CB226" s="48"/>
      <c r="CC226" s="46"/>
      <c r="CD226" s="47"/>
      <c r="CE226" s="46"/>
      <c r="CF226" s="48"/>
      <c r="CG226" s="47"/>
      <c r="CH226" s="47">
        <f>SUM(BX226:CG226)</f>
        <v>0</v>
      </c>
      <c r="CI226" s="47">
        <f t="shared" ref="CI226:CS226" si="255">BM226+BX226</f>
        <v>29250</v>
      </c>
      <c r="CJ226" s="47">
        <f t="shared" si="255"/>
        <v>0</v>
      </c>
      <c r="CK226" s="47">
        <f t="shared" si="255"/>
        <v>0</v>
      </c>
      <c r="CL226" s="47">
        <f t="shared" si="255"/>
        <v>0</v>
      </c>
      <c r="CM226" s="47">
        <f t="shared" si="255"/>
        <v>0</v>
      </c>
      <c r="CN226" s="47">
        <f t="shared" si="255"/>
        <v>0</v>
      </c>
      <c r="CO226" s="47">
        <f t="shared" si="255"/>
        <v>0</v>
      </c>
      <c r="CP226" s="47">
        <f t="shared" si="255"/>
        <v>0</v>
      </c>
      <c r="CQ226" s="47">
        <f t="shared" si="255"/>
        <v>0</v>
      </c>
      <c r="CR226" s="47">
        <f t="shared" si="255"/>
        <v>0</v>
      </c>
      <c r="CS226" s="47">
        <f t="shared" si="255"/>
        <v>29250</v>
      </c>
      <c r="CT226" s="48">
        <v>0</v>
      </c>
      <c r="CU226" s="46"/>
      <c r="CV226" s="46"/>
      <c r="CW226" s="47"/>
      <c r="CX226" s="47"/>
      <c r="CY226" s="47"/>
      <c r="CZ226" s="47"/>
      <c r="DA226" s="46"/>
      <c r="DB226" s="47"/>
      <c r="DC226" s="47"/>
      <c r="DD226" s="47">
        <f>SUM(CT226:DC226)</f>
        <v>0</v>
      </c>
      <c r="DE226" s="48">
        <v>1237</v>
      </c>
      <c r="DF226" s="48"/>
      <c r="DG226" s="48"/>
      <c r="DH226" s="48"/>
      <c r="DI226" s="48"/>
      <c r="DJ226" s="48"/>
      <c r="DK226" s="48"/>
      <c r="DL226" s="48"/>
      <c r="DM226" s="48"/>
      <c r="DN226" s="48"/>
      <c r="DO226" s="48">
        <f>SUM(DE226:DN226)</f>
        <v>1237</v>
      </c>
      <c r="DP226" s="48">
        <f t="shared" ref="DP226:DZ226" si="256">CT226+DE226</f>
        <v>1237</v>
      </c>
      <c r="DQ226" s="48">
        <f t="shared" si="256"/>
        <v>0</v>
      </c>
      <c r="DR226" s="48">
        <f t="shared" si="256"/>
        <v>0</v>
      </c>
      <c r="DS226" s="48">
        <f t="shared" si="256"/>
        <v>0</v>
      </c>
      <c r="DT226" s="48">
        <f t="shared" si="256"/>
        <v>0</v>
      </c>
      <c r="DU226" s="48">
        <f t="shared" si="256"/>
        <v>0</v>
      </c>
      <c r="DV226" s="48">
        <f t="shared" si="256"/>
        <v>0</v>
      </c>
      <c r="DW226" s="48">
        <f t="shared" si="256"/>
        <v>0</v>
      </c>
      <c r="DX226" s="48">
        <f t="shared" si="256"/>
        <v>0</v>
      </c>
      <c r="DY226" s="48">
        <f t="shared" si="256"/>
        <v>0</v>
      </c>
      <c r="DZ226" s="48">
        <f t="shared" si="256"/>
        <v>1237</v>
      </c>
      <c r="EA226" s="48">
        <v>5991</v>
      </c>
      <c r="EB226" s="48"/>
      <c r="EC226" s="48"/>
      <c r="ED226" s="48"/>
      <c r="EE226" s="48"/>
      <c r="EF226" s="48"/>
      <c r="EG226" s="46"/>
      <c r="EH226" s="48"/>
      <c r="EI226" s="48"/>
      <c r="EJ226" s="48">
        <f>SUM(EA226:EI226)</f>
        <v>5991</v>
      </c>
      <c r="EK226" s="48">
        <v>0</v>
      </c>
      <c r="EL226"/>
      <c r="EM226" s="48"/>
      <c r="EN226" s="48"/>
      <c r="EO226" s="46"/>
      <c r="EP226" s="48"/>
      <c r="EQ226" s="48"/>
      <c r="ER226" s="48"/>
      <c r="ES226" s="48"/>
      <c r="ET226" s="48">
        <f>SUM(EK226:ES226)</f>
        <v>0</v>
      </c>
      <c r="EU226" s="48">
        <f t="shared" ref="EU226:FD226" si="257">EA226+EK226</f>
        <v>5991</v>
      </c>
      <c r="EV226" s="48">
        <f t="shared" si="257"/>
        <v>0</v>
      </c>
      <c r="EW226" s="48">
        <f t="shared" si="257"/>
        <v>0</v>
      </c>
      <c r="EX226" s="48">
        <f t="shared" si="257"/>
        <v>0</v>
      </c>
      <c r="EY226" s="48">
        <f t="shared" si="257"/>
        <v>0</v>
      </c>
      <c r="EZ226" s="48">
        <f t="shared" si="257"/>
        <v>0</v>
      </c>
      <c r="FA226" s="48">
        <f t="shared" si="257"/>
        <v>0</v>
      </c>
      <c r="FB226" s="48">
        <f t="shared" si="257"/>
        <v>0</v>
      </c>
      <c r="FC226" s="48">
        <f t="shared" si="257"/>
        <v>0</v>
      </c>
      <c r="FD226" s="48">
        <f t="shared" si="257"/>
        <v>5991</v>
      </c>
      <c r="FE226" s="48">
        <v>9732</v>
      </c>
      <c r="FF226" s="48"/>
      <c r="FG226" s="46"/>
      <c r="FH226" s="48"/>
      <c r="FI226" s="48"/>
      <c r="FJ226" s="48"/>
      <c r="FK226" s="48"/>
      <c r="FL226" s="48"/>
      <c r="FM226" s="48"/>
      <c r="FN226"/>
      <c r="FO226" s="48">
        <f>SUM(FE226:FN226)</f>
        <v>9732</v>
      </c>
      <c r="FP226" s="46">
        <f>AE226+BA226</f>
        <v>42318</v>
      </c>
      <c r="FQ226" s="46">
        <f>AP226+BL226+CS226+DZ226+FD226</f>
        <v>59323</v>
      </c>
      <c r="FR226" s="46">
        <f>FP226+FQ226+FO226</f>
        <v>111373</v>
      </c>
      <c r="FS226" t="s">
        <v>1284</v>
      </c>
      <c r="FT226"/>
      <c r="FU226" t="s">
        <v>1277</v>
      </c>
      <c r="FV226" t="s">
        <v>1349</v>
      </c>
      <c r="FW226"/>
      <c r="FX226" t="s">
        <v>1305</v>
      </c>
      <c r="FY226"/>
      <c r="FZ226"/>
      <c r="GA226">
        <v>60</v>
      </c>
      <c r="GB226">
        <v>0</v>
      </c>
      <c r="GC226">
        <v>639</v>
      </c>
      <c r="GD226">
        <v>0</v>
      </c>
      <c r="GE226" s="49">
        <v>27273</v>
      </c>
      <c r="GF226" s="47">
        <v>3269</v>
      </c>
      <c r="GG226" s="49">
        <v>28025</v>
      </c>
      <c r="GH226">
        <v>41</v>
      </c>
      <c r="GI226">
        <v>0</v>
      </c>
      <c r="GJ226">
        <v>0</v>
      </c>
      <c r="GK226">
        <v>1</v>
      </c>
      <c r="GL226">
        <v>0</v>
      </c>
      <c r="GM226" s="49">
        <v>1095</v>
      </c>
      <c r="GN226" t="s">
        <v>1277</v>
      </c>
      <c r="GO226"/>
      <c r="GP226">
        <v>3</v>
      </c>
      <c r="GQ226">
        <v>3.33</v>
      </c>
      <c r="GR226"/>
      <c r="GS226">
        <v>4</v>
      </c>
      <c r="GT226">
        <f>GR226+GS226</f>
        <v>4</v>
      </c>
      <c r="GU226">
        <v>4</v>
      </c>
      <c r="GV226">
        <f>GQ226+GU226</f>
        <v>7.33</v>
      </c>
      <c r="GW226">
        <v>1</v>
      </c>
      <c r="GX226" s="49">
        <v>2678</v>
      </c>
      <c r="GY226" s="49" t="s">
        <v>1058</v>
      </c>
      <c r="GZ226" s="49">
        <v>4948</v>
      </c>
      <c r="HA226" s="49">
        <v>8877</v>
      </c>
      <c r="HB226">
        <v>0</v>
      </c>
      <c r="HC226">
        <v>186</v>
      </c>
      <c r="HD226">
        <v>54</v>
      </c>
      <c r="HE226"/>
      <c r="HF226" s="49">
        <v>14065</v>
      </c>
      <c r="HG226">
        <v>78</v>
      </c>
      <c r="HH226">
        <v>177</v>
      </c>
      <c r="HI226"/>
      <c r="HJ226">
        <v>183</v>
      </c>
      <c r="HK226">
        <v>80</v>
      </c>
      <c r="HL226">
        <v>53</v>
      </c>
      <c r="HM226" t="s">
        <v>1281</v>
      </c>
      <c r="HN226" t="s">
        <v>1143</v>
      </c>
      <c r="HO226" t="s">
        <v>385</v>
      </c>
      <c r="HP226"/>
      <c r="HQ226"/>
      <c r="HR226"/>
      <c r="HS226"/>
      <c r="HT226"/>
      <c r="HU226"/>
      <c r="HV226"/>
      <c r="HW226"/>
      <c r="HX226" t="s">
        <v>1277</v>
      </c>
      <c r="HY226"/>
      <c r="HZ226">
        <v>67</v>
      </c>
      <c r="IA226" s="49">
        <v>2223</v>
      </c>
      <c r="IB226">
        <v>1</v>
      </c>
      <c r="IC226">
        <v>1</v>
      </c>
      <c r="ID226">
        <v>33</v>
      </c>
      <c r="IE226">
        <v>44</v>
      </c>
      <c r="IF226">
        <v>32</v>
      </c>
      <c r="IG226">
        <v>32</v>
      </c>
      <c r="IH226">
        <v>0</v>
      </c>
      <c r="II226">
        <v>0</v>
      </c>
      <c r="IJ226">
        <v>0</v>
      </c>
      <c r="IK226">
        <v>0</v>
      </c>
      <c r="IL226" t="s">
        <v>1281</v>
      </c>
      <c r="IM226">
        <v>0</v>
      </c>
      <c r="IN226" t="s">
        <v>1277</v>
      </c>
      <c r="IO226" t="s">
        <v>1277</v>
      </c>
      <c r="IP226" t="s">
        <v>1277</v>
      </c>
      <c r="IQ226" s="49">
        <v>84443</v>
      </c>
      <c r="IR226">
        <v>9</v>
      </c>
      <c r="IS226" s="36">
        <f>AE226/FR226</f>
        <v>0.28802312948380665</v>
      </c>
      <c r="IT226" s="36">
        <f>AP226/FR226</f>
        <v>0.20512152855719071</v>
      </c>
      <c r="IU226" s="36">
        <f>BA226/FR226</f>
        <v>9.1943289666256631E-2</v>
      </c>
      <c r="IV226" s="50">
        <f>BL226/FR226</f>
        <v>0</v>
      </c>
      <c r="IW226" s="36">
        <f>CS226/FR226</f>
        <v>0.26263097878300845</v>
      </c>
      <c r="IX226" s="36">
        <f>DZ226/FR226</f>
        <v>1.1106821222378853E-2</v>
      </c>
      <c r="IY226" s="36">
        <f>FD226/FR226</f>
        <v>5.3792211756889009E-2</v>
      </c>
      <c r="IZ226" s="36">
        <f>FO226/FR226</f>
        <v>8.7382040530469676E-2</v>
      </c>
      <c r="JA226" s="36">
        <f>FP226/FR226</f>
        <v>0.37996641915006329</v>
      </c>
      <c r="JB226" s="36">
        <f>FQ226/FR226</f>
        <v>0.53265154031946704</v>
      </c>
      <c r="JC226" s="46">
        <v>0.75</v>
      </c>
      <c r="JD226" t="s">
        <v>1277</v>
      </c>
      <c r="JE226"/>
      <c r="JF226"/>
      <c r="JG226"/>
      <c r="JH226"/>
      <c r="JI226"/>
      <c r="JJ226"/>
      <c r="JK226"/>
      <c r="JL226"/>
      <c r="JM226"/>
      <c r="JN226" s="93">
        <f t="shared" si="223"/>
        <v>699.48948223218224</v>
      </c>
      <c r="JO226" s="1" t="str">
        <f t="shared" si="224"/>
        <v>Small</v>
      </c>
    </row>
    <row r="227" spans="1:275" x14ac:dyDescent="0.2">
      <c r="A227" s="1" t="s">
        <v>758</v>
      </c>
      <c r="B227" s="24" t="s">
        <v>1175</v>
      </c>
      <c r="C227" s="76" t="s">
        <v>1430</v>
      </c>
      <c r="D227" s="14" t="s">
        <v>656</v>
      </c>
      <c r="E227">
        <v>2</v>
      </c>
      <c r="F227" s="46">
        <v>0.63735075910185235</v>
      </c>
      <c r="G227" s="46">
        <v>0.25480273178401219</v>
      </c>
      <c r="H227" s="46">
        <v>0.23</v>
      </c>
      <c r="I227">
        <v>19.7</v>
      </c>
      <c r="J227">
        <v>9.1999999999999993</v>
      </c>
      <c r="K227" s="24">
        <v>20060</v>
      </c>
      <c r="L227" s="24" t="s">
        <v>602</v>
      </c>
      <c r="M227" s="37">
        <v>10444.071047619114</v>
      </c>
      <c r="N227" s="25">
        <v>26482</v>
      </c>
      <c r="O227" s="26">
        <v>8</v>
      </c>
      <c r="P227" s="26">
        <v>40</v>
      </c>
      <c r="Q227" s="26">
        <v>227</v>
      </c>
      <c r="R227" s="26">
        <v>40</v>
      </c>
      <c r="S227" s="26">
        <v>28</v>
      </c>
      <c r="T227" s="31" t="s">
        <v>1311</v>
      </c>
      <c r="U227" s="25">
        <v>75000</v>
      </c>
      <c r="V227" s="25"/>
      <c r="W227" s="25">
        <v>0</v>
      </c>
      <c r="X227" s="25">
        <v>0</v>
      </c>
      <c r="Y227" s="25">
        <v>0</v>
      </c>
      <c r="Z227" s="25">
        <v>0</v>
      </c>
      <c r="AA227" s="25"/>
      <c r="AB227" s="25"/>
      <c r="AC227" s="25">
        <v>51921</v>
      </c>
      <c r="AD227" s="25">
        <v>0</v>
      </c>
      <c r="AE227" s="25">
        <v>126921</v>
      </c>
      <c r="AF227" s="25">
        <v>14250</v>
      </c>
      <c r="AG227" s="25"/>
      <c r="AH227" s="25">
        <v>0</v>
      </c>
      <c r="AI227" s="25">
        <v>0</v>
      </c>
      <c r="AJ227" s="25">
        <v>0</v>
      </c>
      <c r="AK227" s="25">
        <v>0</v>
      </c>
      <c r="AL227" s="25"/>
      <c r="AM227" s="25"/>
      <c r="AN227" s="25">
        <v>0</v>
      </c>
      <c r="AO227" s="25">
        <v>0</v>
      </c>
      <c r="AP227" s="25">
        <v>14250</v>
      </c>
      <c r="AQ227" s="25">
        <v>110</v>
      </c>
      <c r="AR227" s="25"/>
      <c r="AS227" s="25">
        <v>0</v>
      </c>
      <c r="AT227" s="25">
        <v>0</v>
      </c>
      <c r="AU227" s="25">
        <v>0</v>
      </c>
      <c r="AV227" s="25">
        <v>0</v>
      </c>
      <c r="AW227" s="25"/>
      <c r="AX227" s="25"/>
      <c r="AY227" s="25">
        <v>0</v>
      </c>
      <c r="AZ227" s="25">
        <v>0</v>
      </c>
      <c r="BA227" s="25">
        <v>110</v>
      </c>
      <c r="BB227" s="25">
        <v>0</v>
      </c>
      <c r="BC227" s="25"/>
      <c r="BD227" s="25">
        <v>0</v>
      </c>
      <c r="BE227" s="25">
        <v>0</v>
      </c>
      <c r="BF227" s="25">
        <v>0</v>
      </c>
      <c r="BG227" s="25">
        <v>0</v>
      </c>
      <c r="BH227" s="25"/>
      <c r="BI227" s="25"/>
      <c r="BJ227" s="25">
        <v>0</v>
      </c>
      <c r="BK227" s="25">
        <v>0</v>
      </c>
      <c r="BL227" s="25">
        <v>0</v>
      </c>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v>14108</v>
      </c>
      <c r="CJ227" s="25"/>
      <c r="CK227" s="25">
        <v>0</v>
      </c>
      <c r="CL227" s="25">
        <v>0</v>
      </c>
      <c r="CM227" s="25">
        <v>0</v>
      </c>
      <c r="CN227" s="25"/>
      <c r="CO227" s="25"/>
      <c r="CP227" s="25">
        <v>30908</v>
      </c>
      <c r="CQ227" s="25">
        <v>0</v>
      </c>
      <c r="CR227" s="25">
        <v>0</v>
      </c>
      <c r="CS227" s="25">
        <v>45016</v>
      </c>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v>141281</v>
      </c>
      <c r="FQ227" s="25">
        <v>45016</v>
      </c>
      <c r="FR227" s="25">
        <v>186297</v>
      </c>
      <c r="FS227" s="26" t="s">
        <v>1284</v>
      </c>
      <c r="FT227" s="26"/>
      <c r="FU227" s="26" t="s">
        <v>1343</v>
      </c>
      <c r="FV227" s="26" t="s">
        <v>1008</v>
      </c>
      <c r="FW227" s="26"/>
      <c r="FX227" s="1" t="s">
        <v>1010</v>
      </c>
      <c r="GA227" s="25">
        <v>2028</v>
      </c>
      <c r="GB227" s="25">
        <v>2228</v>
      </c>
      <c r="GC227" s="25"/>
      <c r="GD227" s="25"/>
      <c r="GE227" s="25">
        <v>54959</v>
      </c>
      <c r="GF227" s="25">
        <v>0</v>
      </c>
      <c r="GG227" s="25">
        <v>6240</v>
      </c>
      <c r="GH227" s="25">
        <v>32</v>
      </c>
      <c r="GI227" s="25"/>
      <c r="GJ227" s="25">
        <v>268</v>
      </c>
      <c r="GK227" s="25">
        <v>335</v>
      </c>
      <c r="GL227" s="25">
        <v>451</v>
      </c>
      <c r="GM227" s="25">
        <v>1788</v>
      </c>
      <c r="GN227" s="25"/>
      <c r="GO227" s="25"/>
      <c r="GP227" s="25">
        <v>7</v>
      </c>
      <c r="GQ227" s="25">
        <v>4.2</v>
      </c>
      <c r="GR227" s="27"/>
      <c r="GS227" s="27"/>
      <c r="GT227" s="28">
        <v>6</v>
      </c>
      <c r="GU227" s="28">
        <v>6</v>
      </c>
      <c r="GV227" s="25">
        <v>10.199999999999999</v>
      </c>
      <c r="GW227" s="25">
        <v>1.4</v>
      </c>
      <c r="GX227" s="25">
        <v>5593</v>
      </c>
      <c r="GY227" s="26" t="s">
        <v>1058</v>
      </c>
      <c r="GZ227" s="25">
        <v>11176</v>
      </c>
      <c r="HA227" s="25">
        <v>13433</v>
      </c>
      <c r="HB227" s="25"/>
      <c r="HC227" s="25">
        <v>4486</v>
      </c>
      <c r="HD227" s="25"/>
      <c r="HE227" s="25">
        <v>89</v>
      </c>
      <c r="HF227" s="25">
        <v>29184</v>
      </c>
      <c r="HG227" s="25"/>
      <c r="HH227" s="25"/>
      <c r="HI227" s="25">
        <v>26</v>
      </c>
      <c r="HJ227" s="25">
        <v>21</v>
      </c>
      <c r="HK227" s="25">
        <v>192</v>
      </c>
      <c r="HL227" s="25">
        <v>79</v>
      </c>
      <c r="HM227" s="25"/>
      <c r="HN227" s="25"/>
      <c r="HO227" s="25"/>
      <c r="HP227" s="25"/>
      <c r="HQ227" s="25"/>
      <c r="HR227" s="25"/>
      <c r="HS227" s="25"/>
      <c r="HT227" s="25"/>
      <c r="HU227" s="25"/>
      <c r="HV227" s="25"/>
      <c r="HW227" s="25"/>
      <c r="HX227" s="25"/>
      <c r="HY227" s="25"/>
      <c r="HZ227" s="25">
        <v>121</v>
      </c>
      <c r="IA227" s="25">
        <v>1097</v>
      </c>
      <c r="IB227" s="25">
        <v>1</v>
      </c>
      <c r="IC227" s="25">
        <v>1</v>
      </c>
      <c r="ID227" s="25">
        <v>14</v>
      </c>
      <c r="IE227" s="25">
        <v>66</v>
      </c>
      <c r="IF227" s="25">
        <v>28</v>
      </c>
      <c r="IG227" s="25">
        <v>28</v>
      </c>
      <c r="IH227" s="25">
        <v>4</v>
      </c>
      <c r="II227" s="25">
        <v>0</v>
      </c>
      <c r="IJ227" s="25">
        <v>4</v>
      </c>
      <c r="IK227" s="25">
        <v>0</v>
      </c>
      <c r="IL227" s="25"/>
      <c r="IM227" s="25"/>
      <c r="IN227" s="25"/>
      <c r="IO227" s="25"/>
      <c r="IP227" s="25"/>
      <c r="IQ227" s="25">
        <v>131489</v>
      </c>
      <c r="IR227" s="25"/>
      <c r="IS227" s="36">
        <f t="shared" ref="IS227:IS234" si="258">AE227/$FR227</f>
        <v>0.68128311244947581</v>
      </c>
      <c r="IT227" s="36">
        <f t="shared" ref="IT227:IT234" si="259">AP227/$FR227</f>
        <v>7.6490764746614273E-2</v>
      </c>
      <c r="IU227" s="36">
        <f t="shared" ref="IU227:IU234" si="260">BA227/$FR227</f>
        <v>5.9045502611421543E-4</v>
      </c>
      <c r="IV227" s="36">
        <f t="shared" ref="IV227:IV234" si="261">BL227/$FR227</f>
        <v>0</v>
      </c>
      <c r="IW227" s="36">
        <f t="shared" ref="IW227:IW234" si="262">CS227/$FR227</f>
        <v>0.24163566777779566</v>
      </c>
      <c r="IX227" s="36">
        <f t="shared" ref="IX227:IX234" si="263">DZ227/$FR227</f>
        <v>0</v>
      </c>
      <c r="IY227" s="36"/>
      <c r="IZ227" s="36">
        <f t="shared" ref="IZ227:JB234" si="264">FO227/$FR227</f>
        <v>0</v>
      </c>
      <c r="JA227" s="36">
        <f t="shared" si="264"/>
        <v>0.75836433222220434</v>
      </c>
      <c r="JB227" s="36">
        <f t="shared" si="264"/>
        <v>0.24163566777779566</v>
      </c>
      <c r="JN227" s="43">
        <f t="shared" si="223"/>
        <v>1023.9285340803054</v>
      </c>
      <c r="JO227" s="1" t="str">
        <f t="shared" si="224"/>
        <v>Medium</v>
      </c>
    </row>
    <row r="228" spans="1:275" x14ac:dyDescent="0.2">
      <c r="A228" s="1" t="s">
        <v>758</v>
      </c>
      <c r="B228" s="24" t="s">
        <v>1175</v>
      </c>
      <c r="C228" s="76" t="s">
        <v>1430</v>
      </c>
      <c r="D228" s="14" t="s">
        <v>656</v>
      </c>
      <c r="E228">
        <v>2</v>
      </c>
      <c r="F228" s="46">
        <v>0.63735075910185235</v>
      </c>
      <c r="G228" s="46">
        <v>0.25480273178401219</v>
      </c>
      <c r="H228" s="46">
        <v>0.23</v>
      </c>
      <c r="I228">
        <v>19.7</v>
      </c>
      <c r="J228">
        <v>9.1999999999999993</v>
      </c>
      <c r="K228" s="24">
        <v>20070</v>
      </c>
      <c r="L228" s="24" t="s">
        <v>603</v>
      </c>
      <c r="M228" s="34">
        <v>10446.751238095276</v>
      </c>
      <c r="N228" s="25">
        <v>26482</v>
      </c>
      <c r="O228" s="26">
        <v>8</v>
      </c>
      <c r="P228" s="26">
        <v>40</v>
      </c>
      <c r="Q228" s="26">
        <v>227</v>
      </c>
      <c r="R228" s="26">
        <v>40</v>
      </c>
      <c r="S228" s="26">
        <v>28</v>
      </c>
      <c r="T228" s="31" t="s">
        <v>1311</v>
      </c>
      <c r="U228" s="25">
        <v>72694</v>
      </c>
      <c r="V228" s="25"/>
      <c r="W228" s="25">
        <v>0</v>
      </c>
      <c r="X228" s="25">
        <v>0</v>
      </c>
      <c r="Y228" s="25">
        <v>0</v>
      </c>
      <c r="Z228" s="25">
        <v>0</v>
      </c>
      <c r="AA228" s="25"/>
      <c r="AB228" s="25"/>
      <c r="AC228" s="25">
        <v>51089</v>
      </c>
      <c r="AD228" s="25">
        <v>0</v>
      </c>
      <c r="AE228" s="25">
        <v>123783</v>
      </c>
      <c r="AF228" s="25">
        <v>14249</v>
      </c>
      <c r="AG228" s="25"/>
      <c r="AH228" s="25">
        <v>0</v>
      </c>
      <c r="AI228" s="25">
        <v>0</v>
      </c>
      <c r="AJ228" s="25">
        <v>0</v>
      </c>
      <c r="AK228" s="25">
        <v>0</v>
      </c>
      <c r="AL228" s="25"/>
      <c r="AM228" s="25"/>
      <c r="AN228" s="25">
        <v>0</v>
      </c>
      <c r="AO228" s="25">
        <v>0</v>
      </c>
      <c r="AP228" s="25">
        <v>14249</v>
      </c>
      <c r="AQ228" s="25">
        <v>0</v>
      </c>
      <c r="AR228" s="25"/>
      <c r="AS228" s="25">
        <v>0</v>
      </c>
      <c r="AT228" s="25">
        <v>0</v>
      </c>
      <c r="AU228" s="25">
        <v>0</v>
      </c>
      <c r="AV228" s="25">
        <v>0</v>
      </c>
      <c r="AW228" s="25"/>
      <c r="AX228" s="25"/>
      <c r="AY228" s="25">
        <v>0</v>
      </c>
      <c r="AZ228" s="25">
        <v>0</v>
      </c>
      <c r="BA228" s="25">
        <v>0</v>
      </c>
      <c r="BB228" s="25">
        <v>0</v>
      </c>
      <c r="BC228" s="25"/>
      <c r="BD228" s="25">
        <v>0</v>
      </c>
      <c r="BE228" s="25">
        <v>0</v>
      </c>
      <c r="BF228" s="25">
        <v>0</v>
      </c>
      <c r="BG228" s="25">
        <v>0</v>
      </c>
      <c r="BH228" s="25"/>
      <c r="BI228" s="25"/>
      <c r="BJ228" s="25">
        <v>0</v>
      </c>
      <c r="BK228" s="25">
        <v>0</v>
      </c>
      <c r="BL228" s="25">
        <v>0</v>
      </c>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v>0</v>
      </c>
      <c r="CJ228" s="25"/>
      <c r="CK228" s="25">
        <v>0</v>
      </c>
      <c r="CL228" s="25">
        <v>0</v>
      </c>
      <c r="CM228" s="25">
        <v>0</v>
      </c>
      <c r="CN228" s="25"/>
      <c r="CO228" s="25"/>
      <c r="CP228" s="25">
        <v>36848</v>
      </c>
      <c r="CQ228" s="25">
        <v>17109</v>
      </c>
      <c r="CR228" s="25">
        <v>254</v>
      </c>
      <c r="CS228" s="25">
        <v>54211</v>
      </c>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v>138032</v>
      </c>
      <c r="FQ228" s="25">
        <v>54211</v>
      </c>
      <c r="FR228" s="25">
        <v>192243</v>
      </c>
      <c r="FS228" s="26" t="s">
        <v>1284</v>
      </c>
      <c r="FT228" s="26"/>
      <c r="FU228" s="26" t="s">
        <v>1343</v>
      </c>
      <c r="FV228" s="26" t="s">
        <v>1008</v>
      </c>
      <c r="FW228" s="26"/>
      <c r="FX228" s="1" t="s">
        <v>1010</v>
      </c>
      <c r="GA228" s="25">
        <v>2590</v>
      </c>
      <c r="GB228" s="25">
        <v>2846</v>
      </c>
      <c r="GC228" s="25"/>
      <c r="GD228" s="25"/>
      <c r="GE228" s="25">
        <v>53948</v>
      </c>
      <c r="GF228" s="25">
        <v>12</v>
      </c>
      <c r="GG228" s="25">
        <v>6252</v>
      </c>
      <c r="GH228" s="25">
        <v>40</v>
      </c>
      <c r="GI228" s="25">
        <v>9851</v>
      </c>
      <c r="GJ228" s="25">
        <v>268</v>
      </c>
      <c r="GK228" s="25">
        <v>512</v>
      </c>
      <c r="GL228" s="25">
        <v>417</v>
      </c>
      <c r="GM228" s="25">
        <v>2657</v>
      </c>
      <c r="GN228" s="25"/>
      <c r="GO228" s="25"/>
      <c r="GP228" s="25">
        <v>10</v>
      </c>
      <c r="GQ228" s="25">
        <v>3.35</v>
      </c>
      <c r="GR228" s="27"/>
      <c r="GS228" s="27"/>
      <c r="GT228" s="28">
        <v>6</v>
      </c>
      <c r="GU228" s="28">
        <v>6</v>
      </c>
      <c r="GV228" s="25">
        <v>9.35</v>
      </c>
      <c r="GW228" s="25">
        <v>1</v>
      </c>
      <c r="GX228" s="25">
        <v>7320</v>
      </c>
      <c r="GY228" s="26" t="s">
        <v>1058</v>
      </c>
      <c r="GZ228" s="25">
        <v>12400</v>
      </c>
      <c r="HA228" s="25">
        <v>24607</v>
      </c>
      <c r="HB228" s="25"/>
      <c r="HC228" s="25">
        <v>6214</v>
      </c>
      <c r="HD228" s="25"/>
      <c r="HE228" s="25">
        <v>93</v>
      </c>
      <c r="HF228" s="25">
        <v>43314</v>
      </c>
      <c r="HG228" s="25"/>
      <c r="HH228" s="25"/>
      <c r="HI228" s="25">
        <v>20</v>
      </c>
      <c r="HJ228" s="25">
        <v>14</v>
      </c>
      <c r="HK228" s="25">
        <v>114</v>
      </c>
      <c r="HL228" s="25">
        <v>25</v>
      </c>
      <c r="HM228" s="25"/>
      <c r="HN228" s="25"/>
      <c r="HO228" s="25"/>
      <c r="HP228" s="25"/>
      <c r="HQ228" s="25"/>
      <c r="HR228" s="25"/>
      <c r="HS228" s="25"/>
      <c r="HT228" s="25"/>
      <c r="HU228" s="25"/>
      <c r="HV228" s="25"/>
      <c r="HW228" s="25"/>
      <c r="HX228" s="25"/>
      <c r="HY228" s="25"/>
      <c r="HZ228" s="25">
        <v>121</v>
      </c>
      <c r="IA228" s="25">
        <v>2287</v>
      </c>
      <c r="IB228" s="25">
        <v>0</v>
      </c>
      <c r="IC228" s="25">
        <v>0</v>
      </c>
      <c r="ID228" s="25">
        <v>0</v>
      </c>
      <c r="IE228" s="25">
        <v>65</v>
      </c>
      <c r="IF228" s="25">
        <v>40</v>
      </c>
      <c r="IG228" s="25">
        <v>40</v>
      </c>
      <c r="IH228" s="25">
        <v>4</v>
      </c>
      <c r="II228" s="25">
        <v>0</v>
      </c>
      <c r="IJ228" s="25">
        <v>4</v>
      </c>
      <c r="IK228" s="25">
        <v>0</v>
      </c>
      <c r="IL228" s="25"/>
      <c r="IM228" s="25"/>
      <c r="IN228" s="25"/>
      <c r="IO228" s="25"/>
      <c r="IP228" s="25"/>
      <c r="IQ228" s="25">
        <v>175041</v>
      </c>
      <c r="IR228" s="25">
        <v>249</v>
      </c>
      <c r="IS228" s="36">
        <f t="shared" si="258"/>
        <v>0.64388820399182289</v>
      </c>
      <c r="IT228" s="36">
        <f t="shared" si="259"/>
        <v>7.4119733878476715E-2</v>
      </c>
      <c r="IU228" s="36">
        <f t="shared" si="260"/>
        <v>0</v>
      </c>
      <c r="IV228" s="36">
        <f t="shared" si="261"/>
        <v>0</v>
      </c>
      <c r="IW228" s="36">
        <f t="shared" si="262"/>
        <v>0.2819920621297004</v>
      </c>
      <c r="IX228" s="36">
        <f t="shared" si="263"/>
        <v>0</v>
      </c>
      <c r="IY228" s="36"/>
      <c r="IZ228" s="36">
        <f t="shared" si="264"/>
        <v>0</v>
      </c>
      <c r="JA228" s="36">
        <f t="shared" si="264"/>
        <v>0.7180079378702996</v>
      </c>
      <c r="JB228" s="36">
        <f t="shared" si="264"/>
        <v>0.2819920621297004</v>
      </c>
      <c r="JN228" s="43">
        <f t="shared" si="223"/>
        <v>1117.2995976572488</v>
      </c>
      <c r="JO228" s="1" t="str">
        <f t="shared" si="224"/>
        <v>Medium</v>
      </c>
    </row>
    <row r="229" spans="1:275" x14ac:dyDescent="0.2">
      <c r="A229" s="14" t="s">
        <v>758</v>
      </c>
      <c r="B229" s="14" t="s">
        <v>1175</v>
      </c>
      <c r="C229" s="76" t="s">
        <v>1430</v>
      </c>
      <c r="D229" s="14" t="s">
        <v>656</v>
      </c>
      <c r="E229">
        <v>2</v>
      </c>
      <c r="F229" s="46">
        <v>0.63735075910185235</v>
      </c>
      <c r="G229" s="46">
        <v>0.25480273178401219</v>
      </c>
      <c r="H229" s="46">
        <v>0.23</v>
      </c>
      <c r="I229">
        <v>19.7</v>
      </c>
      <c r="J229">
        <v>9.1999999999999993</v>
      </c>
      <c r="K229" s="14">
        <v>20080</v>
      </c>
      <c r="L229" s="14" t="s">
        <v>604</v>
      </c>
      <c r="M229" s="35">
        <v>11280.719999999979</v>
      </c>
      <c r="N229" s="15">
        <v>33869</v>
      </c>
      <c r="O229" s="15">
        <v>8</v>
      </c>
      <c r="P229" s="15">
        <v>40</v>
      </c>
      <c r="Q229" s="15">
        <v>500</v>
      </c>
      <c r="R229" s="15">
        <v>45</v>
      </c>
      <c r="S229" s="15">
        <v>26</v>
      </c>
      <c r="T229" s="32">
        <v>26</v>
      </c>
      <c r="U229" s="15">
        <v>24823</v>
      </c>
      <c r="V229" s="15"/>
      <c r="W229" s="15">
        <v>8188</v>
      </c>
      <c r="X229" s="15">
        <v>0</v>
      </c>
      <c r="Y229" s="15">
        <v>0</v>
      </c>
      <c r="Z229" s="15">
        <v>0</v>
      </c>
      <c r="AA229" s="15"/>
      <c r="AB229" s="15"/>
      <c r="AC229" s="15">
        <v>47368</v>
      </c>
      <c r="AD229" s="15">
        <v>0</v>
      </c>
      <c r="AE229" s="15">
        <v>80379</v>
      </c>
      <c r="AF229" s="15">
        <v>0</v>
      </c>
      <c r="AG229" s="15"/>
      <c r="AH229" s="15">
        <v>0</v>
      </c>
      <c r="AI229" s="15">
        <v>0</v>
      </c>
      <c r="AJ229" s="15">
        <v>0</v>
      </c>
      <c r="AK229" s="15">
        <v>0</v>
      </c>
      <c r="AL229" s="15"/>
      <c r="AM229" s="15"/>
      <c r="AN229" s="15">
        <v>0</v>
      </c>
      <c r="AO229" s="15">
        <v>0</v>
      </c>
      <c r="AP229" s="15">
        <v>0</v>
      </c>
      <c r="AQ229" s="15">
        <v>14250</v>
      </c>
      <c r="AR229" s="15"/>
      <c r="AS229" s="15">
        <v>0</v>
      </c>
      <c r="AT229" s="15">
        <v>0</v>
      </c>
      <c r="AU229" s="15">
        <v>0</v>
      </c>
      <c r="AV229" s="15">
        <v>0</v>
      </c>
      <c r="AW229" s="15"/>
      <c r="AX229" s="15"/>
      <c r="AY229" s="15">
        <v>0</v>
      </c>
      <c r="AZ229" s="15">
        <v>0</v>
      </c>
      <c r="BA229" s="15">
        <v>14250</v>
      </c>
      <c r="BB229" s="15">
        <v>0</v>
      </c>
      <c r="BC229" s="15"/>
      <c r="BD229" s="15">
        <v>0</v>
      </c>
      <c r="BE229" s="15">
        <v>0</v>
      </c>
      <c r="BF229" s="15">
        <v>0</v>
      </c>
      <c r="BG229" s="15">
        <v>0</v>
      </c>
      <c r="BH229" s="15"/>
      <c r="BI229" s="15"/>
      <c r="BJ229" s="15">
        <v>0</v>
      </c>
      <c r="BK229" s="15">
        <v>0</v>
      </c>
      <c r="BL229" s="15">
        <v>0</v>
      </c>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v>39355</v>
      </c>
      <c r="CJ229" s="15"/>
      <c r="CK229" s="15">
        <v>0</v>
      </c>
      <c r="CL229" s="15">
        <v>0</v>
      </c>
      <c r="CM229" s="15">
        <v>0</v>
      </c>
      <c r="CN229" s="15"/>
      <c r="CO229" s="15"/>
      <c r="CP229" s="15">
        <v>31657</v>
      </c>
      <c r="CQ229" s="15">
        <v>12921</v>
      </c>
      <c r="CR229" s="15">
        <v>0</v>
      </c>
      <c r="CS229" s="15">
        <v>83933</v>
      </c>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v>0</v>
      </c>
      <c r="DQ229" s="15"/>
      <c r="DR229" s="15">
        <v>0</v>
      </c>
      <c r="DS229" s="15">
        <v>0</v>
      </c>
      <c r="DT229" s="15">
        <v>0</v>
      </c>
      <c r="DU229" s="15"/>
      <c r="DV229" s="15"/>
      <c r="DW229" s="15">
        <v>0</v>
      </c>
      <c r="DX229" s="15">
        <v>0</v>
      </c>
      <c r="DY229" s="15">
        <v>0</v>
      </c>
      <c r="DZ229" s="15">
        <v>0</v>
      </c>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v>0</v>
      </c>
      <c r="FF229" s="15"/>
      <c r="FG229" s="15">
        <v>0</v>
      </c>
      <c r="FH229" s="15">
        <v>0</v>
      </c>
      <c r="FI229" s="15">
        <v>0</v>
      </c>
      <c r="FJ229" s="15">
        <v>0</v>
      </c>
      <c r="FK229" s="15"/>
      <c r="FL229" s="15"/>
      <c r="FM229" s="15">
        <v>0</v>
      </c>
      <c r="FN229" s="15">
        <v>0</v>
      </c>
      <c r="FO229" s="15">
        <v>0</v>
      </c>
      <c r="FP229" s="15">
        <v>94629</v>
      </c>
      <c r="FQ229" s="15">
        <v>83933</v>
      </c>
      <c r="FR229" s="15">
        <v>178562</v>
      </c>
      <c r="FS229" s="14" t="s">
        <v>1284</v>
      </c>
      <c r="FT229" s="14"/>
      <c r="FU229" s="14" t="s">
        <v>1277</v>
      </c>
      <c r="FV229" s="14" t="s">
        <v>888</v>
      </c>
      <c r="FW229" s="14"/>
      <c r="FX229" s="1" t="s">
        <v>1010</v>
      </c>
      <c r="GA229" s="15">
        <v>1492</v>
      </c>
      <c r="GB229" s="15">
        <v>1639</v>
      </c>
      <c r="GC229" s="15"/>
      <c r="GD229" s="15"/>
      <c r="GE229" s="15">
        <v>52598</v>
      </c>
      <c r="GF229" s="15">
        <v>0</v>
      </c>
      <c r="GG229" s="15">
        <v>5100</v>
      </c>
      <c r="GH229" s="15">
        <v>41</v>
      </c>
      <c r="GI229" s="15"/>
      <c r="GJ229" s="15">
        <v>268</v>
      </c>
      <c r="GK229" s="15">
        <v>463</v>
      </c>
      <c r="GL229" s="15">
        <v>771</v>
      </c>
      <c r="GM229" s="15">
        <v>3126</v>
      </c>
      <c r="GN229" s="15"/>
      <c r="GO229" s="15"/>
      <c r="GP229" s="21">
        <v>9</v>
      </c>
      <c r="GQ229" s="21">
        <v>4.4000000000000004</v>
      </c>
      <c r="GR229" s="22"/>
      <c r="GS229" s="22"/>
      <c r="GT229" s="23">
        <v>6</v>
      </c>
      <c r="GU229" s="23">
        <v>6</v>
      </c>
      <c r="GV229" s="21">
        <v>10.4</v>
      </c>
      <c r="GW229" s="21">
        <v>0.8</v>
      </c>
      <c r="GX229" s="15">
        <v>7782</v>
      </c>
      <c r="GY229" s="14" t="s">
        <v>1172</v>
      </c>
      <c r="GZ229" s="15">
        <v>13418</v>
      </c>
      <c r="HA229" s="15">
        <v>28805</v>
      </c>
      <c r="HB229" s="15"/>
      <c r="HC229" s="15">
        <v>8206</v>
      </c>
      <c r="HD229" s="15"/>
      <c r="HE229" s="15">
        <v>51</v>
      </c>
      <c r="HF229" s="15">
        <v>50480</v>
      </c>
      <c r="HG229" s="15"/>
      <c r="HH229" s="15"/>
      <c r="HI229" s="15">
        <v>26</v>
      </c>
      <c r="HJ229" s="15">
        <v>24</v>
      </c>
      <c r="HK229" s="15">
        <v>214</v>
      </c>
      <c r="HL229" s="15">
        <v>88</v>
      </c>
      <c r="HM229" s="15"/>
      <c r="HN229" s="15"/>
      <c r="HO229" s="15"/>
      <c r="HP229" s="15"/>
      <c r="HQ229" s="15"/>
      <c r="HR229" s="15"/>
      <c r="HS229" s="15"/>
      <c r="HT229" s="15"/>
      <c r="HU229" s="15"/>
      <c r="HV229" s="15"/>
      <c r="HW229" s="15"/>
      <c r="HX229" s="15"/>
      <c r="HY229" s="15"/>
      <c r="HZ229" s="15">
        <v>113</v>
      </c>
      <c r="IA229" s="15">
        <v>2564</v>
      </c>
      <c r="IB229" s="14">
        <v>0</v>
      </c>
      <c r="IC229" s="14">
        <v>0</v>
      </c>
      <c r="ID229" s="15"/>
      <c r="IE229" s="14">
        <v>66</v>
      </c>
      <c r="IF229" s="14">
        <v>40</v>
      </c>
      <c r="IG229" s="14">
        <v>40</v>
      </c>
      <c r="IH229" s="14">
        <v>4</v>
      </c>
      <c r="II229" s="14">
        <v>0</v>
      </c>
      <c r="IJ229" s="14">
        <v>4</v>
      </c>
      <c r="IK229" s="14">
        <v>0</v>
      </c>
      <c r="IL229" s="14"/>
      <c r="IM229" s="14"/>
      <c r="IN229" s="14"/>
      <c r="IO229" s="14"/>
      <c r="IP229" s="14"/>
      <c r="IQ229" s="15">
        <v>205987</v>
      </c>
      <c r="IR229" s="15">
        <v>187</v>
      </c>
      <c r="IS229" s="36">
        <f t="shared" si="258"/>
        <v>0.45014616771765548</v>
      </c>
      <c r="IT229" s="36">
        <f t="shared" si="259"/>
        <v>0</v>
      </c>
      <c r="IU229" s="36">
        <f t="shared" si="260"/>
        <v>7.9804213662481374E-2</v>
      </c>
      <c r="IV229" s="36">
        <f t="shared" si="261"/>
        <v>0</v>
      </c>
      <c r="IW229" s="36">
        <f t="shared" si="262"/>
        <v>0.47004961861986311</v>
      </c>
      <c r="IX229" s="36">
        <f t="shared" si="263"/>
        <v>0</v>
      </c>
      <c r="IY229" s="36"/>
      <c r="IZ229" s="36">
        <f t="shared" si="264"/>
        <v>0</v>
      </c>
      <c r="JA229" s="36">
        <f t="shared" si="264"/>
        <v>0.52995038138013684</v>
      </c>
      <c r="JB229" s="36">
        <f t="shared" si="264"/>
        <v>0.47004961861986311</v>
      </c>
      <c r="JN229" s="43">
        <f t="shared" si="223"/>
        <v>1084.6846153846134</v>
      </c>
      <c r="JO229" s="1" t="str">
        <f t="shared" si="224"/>
        <v>Medium</v>
      </c>
    </row>
    <row r="230" spans="1:275" x14ac:dyDescent="0.2">
      <c r="A230" s="14" t="s">
        <v>758</v>
      </c>
      <c r="B230" s="14" t="s">
        <v>1175</v>
      </c>
      <c r="C230" s="76" t="s">
        <v>1430</v>
      </c>
      <c r="D230" s="14" t="s">
        <v>656</v>
      </c>
      <c r="E230">
        <v>2</v>
      </c>
      <c r="F230" s="46">
        <v>0.63735075910185235</v>
      </c>
      <c r="G230" s="46">
        <v>0.25480273178401219</v>
      </c>
      <c r="H230" s="46">
        <v>0.23</v>
      </c>
      <c r="I230">
        <v>19.7</v>
      </c>
      <c r="J230">
        <v>9.1999999999999993</v>
      </c>
      <c r="K230" s="14">
        <v>20090</v>
      </c>
      <c r="L230" s="14" t="s">
        <v>605</v>
      </c>
      <c r="M230" s="35">
        <v>11230.43276190482</v>
      </c>
      <c r="N230" s="15">
        <v>33869</v>
      </c>
      <c r="O230" s="15">
        <v>8</v>
      </c>
      <c r="P230" s="15">
        <v>40</v>
      </c>
      <c r="Q230" s="15">
        <v>500</v>
      </c>
      <c r="R230" s="15">
        <v>45</v>
      </c>
      <c r="S230" s="15">
        <v>26</v>
      </c>
      <c r="T230" s="32">
        <v>26</v>
      </c>
      <c r="U230" s="15">
        <v>67266</v>
      </c>
      <c r="V230" s="15"/>
      <c r="W230" s="15">
        <v>0</v>
      </c>
      <c r="X230" s="15">
        <v>19261</v>
      </c>
      <c r="Y230" s="15">
        <v>0</v>
      </c>
      <c r="Z230" s="15">
        <v>0</v>
      </c>
      <c r="AA230" s="15"/>
      <c r="AB230" s="15"/>
      <c r="AC230" s="15">
        <v>20628</v>
      </c>
      <c r="AD230" s="15">
        <v>0</v>
      </c>
      <c r="AE230" s="15">
        <v>107155</v>
      </c>
      <c r="AF230" s="15">
        <v>0</v>
      </c>
      <c r="AG230" s="15"/>
      <c r="AH230" s="15">
        <v>0</v>
      </c>
      <c r="AI230" s="15">
        <v>0</v>
      </c>
      <c r="AJ230" s="15">
        <v>0</v>
      </c>
      <c r="AK230" s="15">
        <v>4100</v>
      </c>
      <c r="AL230" s="15"/>
      <c r="AM230" s="15"/>
      <c r="AN230" s="15">
        <v>0</v>
      </c>
      <c r="AO230" s="15">
        <v>0</v>
      </c>
      <c r="AP230" s="15">
        <v>4100</v>
      </c>
      <c r="AQ230" s="15">
        <v>14250</v>
      </c>
      <c r="AR230" s="15"/>
      <c r="AS230" s="15">
        <v>0</v>
      </c>
      <c r="AT230" s="15">
        <v>0</v>
      </c>
      <c r="AU230" s="15">
        <v>0</v>
      </c>
      <c r="AV230" s="15">
        <v>0</v>
      </c>
      <c r="AW230" s="15"/>
      <c r="AX230" s="15"/>
      <c r="AY230" s="15">
        <v>0</v>
      </c>
      <c r="AZ230" s="15">
        <v>0</v>
      </c>
      <c r="BA230" s="15">
        <v>14250</v>
      </c>
      <c r="BB230" s="15">
        <v>0</v>
      </c>
      <c r="BC230" s="15"/>
      <c r="BD230" s="15">
        <v>0</v>
      </c>
      <c r="BE230" s="15">
        <v>0</v>
      </c>
      <c r="BF230" s="15">
        <v>0</v>
      </c>
      <c r="BG230" s="15">
        <v>0</v>
      </c>
      <c r="BH230" s="15"/>
      <c r="BI230" s="15"/>
      <c r="BJ230" s="15">
        <v>0</v>
      </c>
      <c r="BK230" s="15">
        <v>0</v>
      </c>
      <c r="BL230" s="15">
        <v>0</v>
      </c>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v>7734</v>
      </c>
      <c r="CJ230" s="15"/>
      <c r="CK230" s="15">
        <v>0</v>
      </c>
      <c r="CL230" s="15">
        <v>4100</v>
      </c>
      <c r="CM230" s="15"/>
      <c r="CN230" s="15"/>
      <c r="CO230" s="15"/>
      <c r="CP230" s="15">
        <v>63910</v>
      </c>
      <c r="CQ230" s="15">
        <v>12921</v>
      </c>
      <c r="CR230" s="15"/>
      <c r="CS230" s="15">
        <v>88665</v>
      </c>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v>0</v>
      </c>
      <c r="DQ230" s="15"/>
      <c r="DR230" s="15">
        <v>0</v>
      </c>
      <c r="DS230" s="15">
        <v>0</v>
      </c>
      <c r="DT230" s="15">
        <v>0</v>
      </c>
      <c r="DU230" s="15"/>
      <c r="DV230" s="15"/>
      <c r="DW230" s="15">
        <v>0</v>
      </c>
      <c r="DX230" s="15">
        <v>0</v>
      </c>
      <c r="DY230" s="15">
        <v>0</v>
      </c>
      <c r="DZ230" s="15">
        <v>0</v>
      </c>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v>0</v>
      </c>
      <c r="FF230" s="15"/>
      <c r="FG230" s="15">
        <v>0</v>
      </c>
      <c r="FH230" s="15">
        <v>0</v>
      </c>
      <c r="FI230" s="15">
        <v>0</v>
      </c>
      <c r="FJ230" s="15">
        <v>0</v>
      </c>
      <c r="FK230" s="15"/>
      <c r="FL230" s="15"/>
      <c r="FM230" s="15">
        <v>0</v>
      </c>
      <c r="FN230" s="15">
        <v>0</v>
      </c>
      <c r="FO230" s="15">
        <v>0</v>
      </c>
      <c r="FP230" s="15">
        <v>121405</v>
      </c>
      <c r="FQ230" s="15">
        <v>92765</v>
      </c>
      <c r="FR230" s="15">
        <v>214170</v>
      </c>
      <c r="FS230" s="14" t="s">
        <v>1284</v>
      </c>
      <c r="FT230" s="14"/>
      <c r="FU230" s="14" t="s">
        <v>1277</v>
      </c>
      <c r="FV230" s="14" t="s">
        <v>888</v>
      </c>
      <c r="FW230" s="14"/>
      <c r="FX230" s="1" t="s">
        <v>1010</v>
      </c>
      <c r="GA230" s="15">
        <v>1070</v>
      </c>
      <c r="GB230" s="15">
        <v>1966</v>
      </c>
      <c r="GC230" s="15"/>
      <c r="GD230" s="15"/>
      <c r="GE230" s="15">
        <v>53668</v>
      </c>
      <c r="GF230" s="15">
        <v>2810</v>
      </c>
      <c r="GG230" s="15">
        <v>7781</v>
      </c>
      <c r="GH230" s="15">
        <v>87</v>
      </c>
      <c r="GI230" s="15"/>
      <c r="GJ230" s="15">
        <v>268</v>
      </c>
      <c r="GK230" s="15">
        <v>326</v>
      </c>
      <c r="GL230" s="15">
        <v>779</v>
      </c>
      <c r="GM230" s="15">
        <v>3452</v>
      </c>
      <c r="GN230" s="15"/>
      <c r="GO230" s="15"/>
      <c r="GP230" s="16">
        <v>9</v>
      </c>
      <c r="GQ230" s="16">
        <v>4.7</v>
      </c>
      <c r="GR230" s="17"/>
      <c r="GS230" s="17"/>
      <c r="GT230" s="18">
        <v>6</v>
      </c>
      <c r="GU230" s="18">
        <v>6</v>
      </c>
      <c r="GV230" s="16">
        <v>10.7</v>
      </c>
      <c r="GW230" s="16">
        <v>0.6</v>
      </c>
      <c r="GX230" s="15">
        <v>7688</v>
      </c>
      <c r="GY230" s="14" t="s">
        <v>1172</v>
      </c>
      <c r="GZ230" s="15">
        <v>12258</v>
      </c>
      <c r="HA230" s="15">
        <v>38652</v>
      </c>
      <c r="HB230" s="15"/>
      <c r="HC230" s="15">
        <v>6879</v>
      </c>
      <c r="HD230" s="15"/>
      <c r="HE230" s="15">
        <v>48</v>
      </c>
      <c r="HF230" s="15">
        <v>57837</v>
      </c>
      <c r="HG230" s="15"/>
      <c r="HH230" s="15"/>
      <c r="HI230" s="15">
        <v>30</v>
      </c>
      <c r="HJ230" s="15">
        <v>26</v>
      </c>
      <c r="HK230" s="15">
        <v>250</v>
      </c>
      <c r="HL230" s="15">
        <v>89</v>
      </c>
      <c r="HM230" s="15"/>
      <c r="HN230" s="15"/>
      <c r="HO230" s="15"/>
      <c r="HP230" s="15"/>
      <c r="HQ230" s="15"/>
      <c r="HR230" s="15"/>
      <c r="HS230" s="15"/>
      <c r="HT230" s="15"/>
      <c r="HU230" s="15"/>
      <c r="HV230" s="15"/>
      <c r="HW230" s="15"/>
      <c r="HX230" s="15"/>
      <c r="HY230" s="15"/>
      <c r="HZ230" s="15">
        <v>113</v>
      </c>
      <c r="IA230" s="15">
        <v>2920</v>
      </c>
      <c r="IB230" s="15">
        <v>1</v>
      </c>
      <c r="IC230" s="15">
        <v>2</v>
      </c>
      <c r="ID230" s="15"/>
      <c r="IE230" s="14">
        <v>57</v>
      </c>
      <c r="IF230" s="14">
        <v>32</v>
      </c>
      <c r="IG230" s="14">
        <v>32</v>
      </c>
      <c r="IH230" s="14">
        <v>0</v>
      </c>
      <c r="II230" s="14">
        <v>0</v>
      </c>
      <c r="IJ230" s="14">
        <v>0</v>
      </c>
      <c r="IK230" s="14">
        <v>0</v>
      </c>
      <c r="IL230" s="14"/>
      <c r="IM230" s="14"/>
      <c r="IN230" s="14"/>
      <c r="IO230" s="14"/>
      <c r="IP230" s="14"/>
      <c r="IQ230" s="20">
        <v>220497</v>
      </c>
      <c r="IR230" s="20">
        <v>169</v>
      </c>
      <c r="IS230" s="36">
        <f t="shared" si="258"/>
        <v>0.50032684316197418</v>
      </c>
      <c r="IT230" s="36">
        <f t="shared" si="259"/>
        <v>1.9143670915627773E-2</v>
      </c>
      <c r="IU230" s="36">
        <f t="shared" si="260"/>
        <v>6.6535929401877011E-2</v>
      </c>
      <c r="IV230" s="36">
        <f t="shared" si="261"/>
        <v>0</v>
      </c>
      <c r="IW230" s="36">
        <f t="shared" si="262"/>
        <v>0.41399355652052106</v>
      </c>
      <c r="IX230" s="36">
        <f t="shared" si="263"/>
        <v>0</v>
      </c>
      <c r="IY230" s="36"/>
      <c r="IZ230" s="36">
        <f t="shared" si="264"/>
        <v>0</v>
      </c>
      <c r="JA230" s="36">
        <f t="shared" si="264"/>
        <v>0.56686277256385109</v>
      </c>
      <c r="JB230" s="36">
        <f t="shared" si="264"/>
        <v>0.43313722743614885</v>
      </c>
      <c r="JN230" s="43">
        <f t="shared" si="223"/>
        <v>1049.5731553182075</v>
      </c>
      <c r="JO230" s="1" t="str">
        <f t="shared" si="224"/>
        <v>Medium</v>
      </c>
    </row>
    <row r="231" spans="1:275" x14ac:dyDescent="0.2">
      <c r="A231" s="14" t="s">
        <v>758</v>
      </c>
      <c r="B231" s="14" t="s">
        <v>1175</v>
      </c>
      <c r="C231" s="76" t="s">
        <v>1430</v>
      </c>
      <c r="D231" s="14" t="s">
        <v>656</v>
      </c>
      <c r="E231">
        <v>2</v>
      </c>
      <c r="F231" s="46">
        <v>0.63735075910185235</v>
      </c>
      <c r="G231" s="46">
        <v>0.25480273178401219</v>
      </c>
      <c r="H231" s="46">
        <v>0.23</v>
      </c>
      <c r="I231">
        <v>19.7</v>
      </c>
      <c r="J231">
        <v>9.1999999999999993</v>
      </c>
      <c r="K231" s="14">
        <v>20100</v>
      </c>
      <c r="L231" s="14" t="s">
        <v>606</v>
      </c>
      <c r="M231" s="35">
        <v>13596.674476190599</v>
      </c>
      <c r="N231" s="15">
        <v>33869</v>
      </c>
      <c r="O231" s="15">
        <v>8</v>
      </c>
      <c r="P231" s="15">
        <v>40</v>
      </c>
      <c r="Q231" s="15">
        <v>500</v>
      </c>
      <c r="R231" s="15">
        <v>45</v>
      </c>
      <c r="S231" s="15">
        <v>26</v>
      </c>
      <c r="T231" s="32">
        <v>26</v>
      </c>
      <c r="U231" s="15">
        <v>11875</v>
      </c>
      <c r="V231" s="15"/>
      <c r="W231" s="15">
        <v>0</v>
      </c>
      <c r="X231" s="15">
        <v>12851</v>
      </c>
      <c r="Y231" s="15">
        <v>0</v>
      </c>
      <c r="Z231" s="15">
        <v>0</v>
      </c>
      <c r="AA231" s="15"/>
      <c r="AB231" s="15"/>
      <c r="AC231" s="15">
        <v>0</v>
      </c>
      <c r="AD231" s="15">
        <v>0</v>
      </c>
      <c r="AE231" s="15">
        <v>24726</v>
      </c>
      <c r="AF231" s="15">
        <v>0</v>
      </c>
      <c r="AG231" s="15"/>
      <c r="AH231" s="15">
        <v>0</v>
      </c>
      <c r="AI231" s="15">
        <v>0</v>
      </c>
      <c r="AJ231" s="15">
        <v>0</v>
      </c>
      <c r="AK231" s="15">
        <v>0</v>
      </c>
      <c r="AL231" s="15"/>
      <c r="AM231" s="15"/>
      <c r="AN231" s="15">
        <v>0</v>
      </c>
      <c r="AO231" s="15">
        <v>0</v>
      </c>
      <c r="AP231" s="15">
        <v>0</v>
      </c>
      <c r="AQ231" s="15">
        <v>13843</v>
      </c>
      <c r="AR231" s="15"/>
      <c r="AS231" s="15">
        <v>0</v>
      </c>
      <c r="AT231" s="15">
        <v>0</v>
      </c>
      <c r="AU231" s="15">
        <v>0</v>
      </c>
      <c r="AV231" s="15">
        <v>0</v>
      </c>
      <c r="AW231" s="15"/>
      <c r="AX231" s="15"/>
      <c r="AY231" s="15">
        <v>0</v>
      </c>
      <c r="AZ231" s="15">
        <v>0</v>
      </c>
      <c r="BA231" s="15">
        <v>13843</v>
      </c>
      <c r="BB231" s="15">
        <v>0</v>
      </c>
      <c r="BC231" s="15"/>
      <c r="BD231" s="15">
        <v>0</v>
      </c>
      <c r="BE231" s="15">
        <v>0</v>
      </c>
      <c r="BF231" s="15">
        <v>0</v>
      </c>
      <c r="BG231" s="15">
        <v>0</v>
      </c>
      <c r="BH231" s="15"/>
      <c r="BI231" s="15"/>
      <c r="BJ231" s="15">
        <v>0</v>
      </c>
      <c r="BK231" s="15">
        <v>0</v>
      </c>
      <c r="BL231" s="15">
        <v>0</v>
      </c>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v>58153</v>
      </c>
      <c r="CJ231" s="15"/>
      <c r="CK231" s="15">
        <v>0</v>
      </c>
      <c r="CL231" s="15">
        <v>0</v>
      </c>
      <c r="CM231" s="15">
        <v>0</v>
      </c>
      <c r="CN231" s="15"/>
      <c r="CO231" s="15"/>
      <c r="CP231" s="15">
        <v>1332</v>
      </c>
      <c r="CQ231" s="15">
        <v>0</v>
      </c>
      <c r="CR231" s="15">
        <v>581</v>
      </c>
      <c r="CS231" s="15">
        <v>60066</v>
      </c>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v>0</v>
      </c>
      <c r="DQ231" s="15"/>
      <c r="DR231" s="15">
        <v>0</v>
      </c>
      <c r="DS231" s="15">
        <v>0</v>
      </c>
      <c r="DT231" s="15">
        <v>0</v>
      </c>
      <c r="DU231" s="15"/>
      <c r="DV231" s="15"/>
      <c r="DW231" s="15">
        <v>0</v>
      </c>
      <c r="DX231" s="15">
        <v>0</v>
      </c>
      <c r="DY231" s="15">
        <v>0</v>
      </c>
      <c r="DZ231" s="15">
        <v>0</v>
      </c>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v>0</v>
      </c>
      <c r="FF231" s="15"/>
      <c r="FG231" s="15">
        <v>0</v>
      </c>
      <c r="FH231" s="15">
        <v>0</v>
      </c>
      <c r="FI231" s="15">
        <v>0</v>
      </c>
      <c r="FJ231" s="15">
        <v>0</v>
      </c>
      <c r="FK231" s="15"/>
      <c r="FL231" s="15"/>
      <c r="FM231" s="15">
        <v>0</v>
      </c>
      <c r="FN231" s="15">
        <v>0</v>
      </c>
      <c r="FO231" s="15">
        <v>0</v>
      </c>
      <c r="FP231" s="15">
        <v>38569</v>
      </c>
      <c r="FQ231" s="15">
        <v>60066</v>
      </c>
      <c r="FR231" s="15">
        <v>98635</v>
      </c>
      <c r="FS231" s="14" t="s">
        <v>1284</v>
      </c>
      <c r="FT231" s="14"/>
      <c r="FU231" s="14" t="s">
        <v>1277</v>
      </c>
      <c r="FV231" s="14" t="s">
        <v>888</v>
      </c>
      <c r="FW231" s="14"/>
      <c r="FX231" s="1" t="s">
        <v>1010</v>
      </c>
      <c r="GA231" s="15">
        <v>1230</v>
      </c>
      <c r="GB231" s="15">
        <v>1398</v>
      </c>
      <c r="GC231" s="15"/>
      <c r="GD231" s="15"/>
      <c r="GE231" s="15">
        <v>53060</v>
      </c>
      <c r="GF231" s="15">
        <v>0</v>
      </c>
      <c r="GG231" s="15">
        <v>7781</v>
      </c>
      <c r="GH231" s="15">
        <v>87</v>
      </c>
      <c r="GI231" s="15">
        <v>7910</v>
      </c>
      <c r="GJ231" s="15">
        <v>268</v>
      </c>
      <c r="GK231" s="15">
        <v>147</v>
      </c>
      <c r="GL231" s="15">
        <v>196</v>
      </c>
      <c r="GM231" s="15">
        <v>3471</v>
      </c>
      <c r="GN231" s="15"/>
      <c r="GO231" s="15"/>
      <c r="GP231" s="16">
        <v>7</v>
      </c>
      <c r="GQ231" s="16">
        <v>4.4000000000000004</v>
      </c>
      <c r="GR231" s="17"/>
      <c r="GS231" s="17"/>
      <c r="GT231" s="18">
        <v>5</v>
      </c>
      <c r="GU231" s="18">
        <v>5</v>
      </c>
      <c r="GV231" s="16">
        <v>9.4</v>
      </c>
      <c r="GW231" s="16">
        <v>0.8</v>
      </c>
      <c r="GX231" s="15">
        <v>10551</v>
      </c>
      <c r="GY231" s="14" t="s">
        <v>1172</v>
      </c>
      <c r="GZ231" s="15">
        <v>13543</v>
      </c>
      <c r="HA231" s="15">
        <v>46633</v>
      </c>
      <c r="HB231" s="15"/>
      <c r="HC231" s="15">
        <v>6289</v>
      </c>
      <c r="HD231" s="15"/>
      <c r="HE231" s="15">
        <v>65</v>
      </c>
      <c r="HF231" s="15">
        <v>66530</v>
      </c>
      <c r="HG231" s="15"/>
      <c r="HH231" s="15"/>
      <c r="HI231" s="15">
        <v>28</v>
      </c>
      <c r="HJ231" s="15">
        <v>23</v>
      </c>
      <c r="HK231" s="15">
        <v>286</v>
      </c>
      <c r="HL231" s="15">
        <v>79</v>
      </c>
      <c r="HM231" s="15"/>
      <c r="HN231" s="15"/>
      <c r="HO231" s="15"/>
      <c r="HP231" s="15"/>
      <c r="HQ231" s="15"/>
      <c r="HR231" s="15"/>
      <c r="HS231" s="15"/>
      <c r="HT231" s="15"/>
      <c r="HU231" s="15"/>
      <c r="HV231" s="15"/>
      <c r="HW231" s="15"/>
      <c r="HX231" s="15"/>
      <c r="HY231" s="15"/>
      <c r="HZ231" s="15">
        <v>99</v>
      </c>
      <c r="IA231" s="15">
        <v>2796</v>
      </c>
      <c r="IB231" s="15">
        <v>1</v>
      </c>
      <c r="IC231" s="15">
        <v>4</v>
      </c>
      <c r="ID231" s="15"/>
      <c r="IE231" s="14">
        <v>57</v>
      </c>
      <c r="IF231" s="14">
        <v>32</v>
      </c>
      <c r="IG231" s="14">
        <v>32</v>
      </c>
      <c r="IH231" s="14">
        <v>0</v>
      </c>
      <c r="II231" s="14">
        <v>0</v>
      </c>
      <c r="IJ231" s="14">
        <v>0</v>
      </c>
      <c r="IK231" s="14">
        <v>0</v>
      </c>
      <c r="IL231" s="14"/>
      <c r="IM231" s="14"/>
      <c r="IN231" s="14"/>
      <c r="IO231" s="14"/>
      <c r="IP231" s="14"/>
      <c r="IQ231" s="15">
        <v>252836</v>
      </c>
      <c r="IR231" s="15">
        <v>123</v>
      </c>
      <c r="IS231" s="36">
        <f t="shared" si="258"/>
        <v>0.2506818066609216</v>
      </c>
      <c r="IT231" s="36">
        <f t="shared" si="259"/>
        <v>0</v>
      </c>
      <c r="IU231" s="36">
        <f t="shared" si="260"/>
        <v>0.14034571906524054</v>
      </c>
      <c r="IV231" s="36">
        <f t="shared" si="261"/>
        <v>0</v>
      </c>
      <c r="IW231" s="36">
        <f t="shared" si="262"/>
        <v>0.60897247427383794</v>
      </c>
      <c r="IX231" s="36">
        <f t="shared" si="263"/>
        <v>0</v>
      </c>
      <c r="IY231" s="36"/>
      <c r="IZ231" s="36">
        <f t="shared" si="264"/>
        <v>0</v>
      </c>
      <c r="JA231" s="36">
        <f t="shared" si="264"/>
        <v>0.39102752572616212</v>
      </c>
      <c r="JB231" s="36">
        <f t="shared" si="264"/>
        <v>0.60897247427383794</v>
      </c>
      <c r="JN231" s="43">
        <f t="shared" si="223"/>
        <v>1446.4547315096381</v>
      </c>
      <c r="JO231" s="1" t="str">
        <f t="shared" si="224"/>
        <v>Medium</v>
      </c>
    </row>
    <row r="232" spans="1:275" x14ac:dyDescent="0.2">
      <c r="A232" s="1" t="s">
        <v>758</v>
      </c>
      <c r="B232" s="1" t="s">
        <v>1175</v>
      </c>
      <c r="C232" s="76" t="s">
        <v>1430</v>
      </c>
      <c r="D232" s="14" t="s">
        <v>656</v>
      </c>
      <c r="E232">
        <v>2</v>
      </c>
      <c r="F232" s="46">
        <v>0.63735075910185235</v>
      </c>
      <c r="G232" s="46">
        <v>0.25480273178401219</v>
      </c>
      <c r="H232" s="46">
        <v>0.23</v>
      </c>
      <c r="I232">
        <v>19.7</v>
      </c>
      <c r="J232">
        <v>9.1999999999999993</v>
      </c>
      <c r="K232" s="1">
        <v>20110</v>
      </c>
      <c r="L232" s="1" t="s">
        <v>607</v>
      </c>
      <c r="M232" s="3">
        <v>12983.423238095249</v>
      </c>
      <c r="N232" s="1">
        <v>33869</v>
      </c>
      <c r="O232" s="1">
        <v>8</v>
      </c>
      <c r="P232" s="1">
        <v>40</v>
      </c>
      <c r="Q232" s="1">
        <v>500</v>
      </c>
      <c r="R232" s="1">
        <v>45</v>
      </c>
      <c r="S232" s="1">
        <v>26</v>
      </c>
      <c r="T232" s="33">
        <v>26</v>
      </c>
      <c r="U232" s="1">
        <v>41567</v>
      </c>
      <c r="W232" s="1">
        <v>12840</v>
      </c>
      <c r="X232" s="1">
        <v>7512</v>
      </c>
      <c r="Y232" s="1">
        <v>0</v>
      </c>
      <c r="Z232" s="1">
        <v>0</v>
      </c>
      <c r="AC232" s="1">
        <v>0</v>
      </c>
      <c r="AD232" s="1">
        <v>0</v>
      </c>
      <c r="AE232" s="1">
        <v>61919</v>
      </c>
      <c r="AF232" s="1">
        <v>2324</v>
      </c>
      <c r="AH232" s="1">
        <v>0</v>
      </c>
      <c r="AI232" s="1">
        <v>0</v>
      </c>
      <c r="AJ232" s="1">
        <v>0</v>
      </c>
      <c r="AK232" s="1">
        <v>0</v>
      </c>
      <c r="AN232" s="1">
        <v>0</v>
      </c>
      <c r="AO232" s="1">
        <v>0</v>
      </c>
      <c r="AP232" s="1">
        <v>2324</v>
      </c>
      <c r="AQ232" s="1">
        <v>14250</v>
      </c>
      <c r="AS232" s="1">
        <v>0</v>
      </c>
      <c r="AT232" s="1">
        <v>0</v>
      </c>
      <c r="AU232" s="1">
        <v>0</v>
      </c>
      <c r="AV232" s="1">
        <v>0</v>
      </c>
      <c r="AY232" s="1">
        <v>0</v>
      </c>
      <c r="AZ232" s="1">
        <v>0</v>
      </c>
      <c r="BA232" s="1">
        <v>14250</v>
      </c>
      <c r="BB232" s="1">
        <v>0</v>
      </c>
      <c r="BD232" s="1">
        <v>0</v>
      </c>
      <c r="BE232" s="1">
        <v>0</v>
      </c>
      <c r="BF232" s="1">
        <v>0</v>
      </c>
      <c r="BG232" s="1">
        <v>0</v>
      </c>
      <c r="BJ232" s="1">
        <v>0</v>
      </c>
      <c r="BK232" s="1">
        <v>0</v>
      </c>
      <c r="BL232" s="1">
        <v>0</v>
      </c>
      <c r="CI232" s="1">
        <v>59390</v>
      </c>
      <c r="CK232" s="1">
        <v>0</v>
      </c>
      <c r="CL232" s="1">
        <v>0</v>
      </c>
      <c r="CM232" s="1">
        <v>0</v>
      </c>
      <c r="CP232" s="1">
        <v>359</v>
      </c>
      <c r="CQ232" s="1">
        <v>0</v>
      </c>
      <c r="CR232" s="1">
        <v>0</v>
      </c>
      <c r="CS232" s="1">
        <v>59749</v>
      </c>
      <c r="DP232" s="1">
        <v>0</v>
      </c>
      <c r="DR232" s="1">
        <v>0</v>
      </c>
      <c r="DS232" s="1">
        <v>0</v>
      </c>
      <c r="DT232" s="1">
        <v>0</v>
      </c>
      <c r="DW232" s="1">
        <v>0</v>
      </c>
      <c r="DX232" s="1">
        <v>0</v>
      </c>
      <c r="DY232" s="1">
        <v>0</v>
      </c>
      <c r="DZ232" s="1">
        <v>0</v>
      </c>
      <c r="FE232" s="1">
        <v>0</v>
      </c>
      <c r="FG232" s="1">
        <v>0</v>
      </c>
      <c r="FH232" s="1">
        <v>0</v>
      </c>
      <c r="FI232" s="1">
        <v>0</v>
      </c>
      <c r="FJ232" s="1">
        <v>0</v>
      </c>
      <c r="FM232" s="1">
        <v>0</v>
      </c>
      <c r="FN232" s="1">
        <v>0</v>
      </c>
      <c r="FO232" s="1">
        <v>0</v>
      </c>
      <c r="FP232" s="15">
        <f>AE232+BA232</f>
        <v>76169</v>
      </c>
      <c r="FQ232" s="15">
        <f>AP232+BL232+CS232+DZ232+FD232</f>
        <v>62073</v>
      </c>
      <c r="FR232" s="15">
        <f>AE232+AP232+BA232+BL232+CS232+DZ232+FD232+FO232</f>
        <v>138242</v>
      </c>
      <c r="FS232" s="1" t="s">
        <v>1284</v>
      </c>
      <c r="FU232" s="1" t="s">
        <v>1277</v>
      </c>
      <c r="FV232" s="1" t="s">
        <v>888</v>
      </c>
      <c r="FX232" s="1" t="s">
        <v>1010</v>
      </c>
      <c r="GA232" s="1">
        <v>2691</v>
      </c>
      <c r="GB232" s="1">
        <v>2723</v>
      </c>
      <c r="GC232" s="1">
        <v>0</v>
      </c>
      <c r="GD232" s="1">
        <v>0</v>
      </c>
      <c r="GE232" s="1">
        <v>65235</v>
      </c>
      <c r="GF232" s="1">
        <v>0</v>
      </c>
      <c r="GG232" s="1">
        <v>7781</v>
      </c>
      <c r="GH232" s="1">
        <v>76</v>
      </c>
      <c r="GI232" s="1">
        <v>0</v>
      </c>
      <c r="GJ232" s="1">
        <v>268</v>
      </c>
      <c r="GK232" s="1">
        <v>442</v>
      </c>
      <c r="GL232" s="1">
        <v>537</v>
      </c>
      <c r="GM232" s="1">
        <v>3807</v>
      </c>
      <c r="GP232" s="1">
        <v>8</v>
      </c>
      <c r="GQ232" s="1">
        <v>0.77</v>
      </c>
      <c r="GR232" s="5"/>
      <c r="GS232" s="5"/>
      <c r="GT232" s="4">
        <v>5</v>
      </c>
      <c r="GU232" s="4">
        <v>5</v>
      </c>
      <c r="GV232" s="1">
        <f>GQ232+GU232</f>
        <v>5.77</v>
      </c>
      <c r="GW232" s="1">
        <v>0.8</v>
      </c>
      <c r="GX232" s="1">
        <v>10356</v>
      </c>
      <c r="GY232" s="10" t="s">
        <v>1172</v>
      </c>
      <c r="GZ232" s="1">
        <v>10663</v>
      </c>
      <c r="HA232" s="1">
        <v>42644</v>
      </c>
      <c r="HC232" s="1">
        <v>4715</v>
      </c>
      <c r="HE232" s="1">
        <v>34</v>
      </c>
      <c r="HF232" s="1">
        <v>58056</v>
      </c>
      <c r="HI232" s="1">
        <v>23</v>
      </c>
      <c r="HJ232" s="1">
        <v>20</v>
      </c>
      <c r="HK232" s="1">
        <v>155</v>
      </c>
      <c r="HL232" s="1">
        <v>34</v>
      </c>
      <c r="HZ232" s="1">
        <v>102</v>
      </c>
      <c r="IA232" s="1">
        <v>3052</v>
      </c>
      <c r="IB232" s="1">
        <v>2</v>
      </c>
      <c r="IC232" s="1">
        <v>2</v>
      </c>
      <c r="ID232" s="1">
        <v>172</v>
      </c>
      <c r="IE232" s="1">
        <v>57</v>
      </c>
      <c r="IF232" s="1">
        <v>32</v>
      </c>
      <c r="IG232" s="1">
        <v>32</v>
      </c>
      <c r="IH232" s="1">
        <v>0</v>
      </c>
      <c r="II232" s="1">
        <v>0</v>
      </c>
      <c r="IJ232" s="1">
        <v>0</v>
      </c>
      <c r="IK232" s="1">
        <v>0</v>
      </c>
      <c r="IQ232" s="1">
        <v>244929</v>
      </c>
      <c r="IR232" s="1">
        <v>105</v>
      </c>
      <c r="IS232" s="36">
        <f t="shared" si="258"/>
        <v>0.44790295279292835</v>
      </c>
      <c r="IT232" s="36">
        <f t="shared" si="259"/>
        <v>1.6811099376455779E-2</v>
      </c>
      <c r="IU232" s="36">
        <f t="shared" si="260"/>
        <v>0.10308010590124564</v>
      </c>
      <c r="IV232" s="36">
        <f t="shared" si="261"/>
        <v>0</v>
      </c>
      <c r="IW232" s="36">
        <f t="shared" si="262"/>
        <v>0.43220584192937023</v>
      </c>
      <c r="IX232" s="36">
        <f t="shared" si="263"/>
        <v>0</v>
      </c>
      <c r="IY232" s="36"/>
      <c r="IZ232" s="36">
        <f t="shared" si="264"/>
        <v>0</v>
      </c>
      <c r="JA232" s="36">
        <f t="shared" si="264"/>
        <v>0.55098305869417397</v>
      </c>
      <c r="JB232" s="36">
        <f t="shared" si="264"/>
        <v>0.44901694130582603</v>
      </c>
      <c r="JN232" s="43">
        <f t="shared" si="223"/>
        <v>2250.1600066022966</v>
      </c>
      <c r="JO232" s="1" t="str">
        <f t="shared" si="224"/>
        <v>Medium</v>
      </c>
    </row>
    <row r="233" spans="1:275" x14ac:dyDescent="0.2">
      <c r="A233" s="1" t="s">
        <v>758</v>
      </c>
      <c r="B233" s="1" t="s">
        <v>1175</v>
      </c>
      <c r="C233" s="76" t="s">
        <v>1430</v>
      </c>
      <c r="D233" s="14" t="s">
        <v>656</v>
      </c>
      <c r="E233">
        <v>2</v>
      </c>
      <c r="F233" s="46">
        <v>0.63735075910185235</v>
      </c>
      <c r="G233" s="46">
        <v>0.25480273178401219</v>
      </c>
      <c r="H233" s="46">
        <v>0.23</v>
      </c>
      <c r="I233">
        <v>19.7</v>
      </c>
      <c r="J233">
        <v>9.1999999999999993</v>
      </c>
      <c r="K233" s="1">
        <v>20120</v>
      </c>
      <c r="L233" s="1" t="s">
        <v>608</v>
      </c>
      <c r="M233" s="3">
        <v>12159.710857142873</v>
      </c>
      <c r="N233" s="10">
        <v>33869</v>
      </c>
      <c r="O233" s="1">
        <v>8</v>
      </c>
      <c r="P233" s="1">
        <v>40</v>
      </c>
      <c r="Q233" s="1">
        <v>500</v>
      </c>
      <c r="R233" s="1">
        <v>45</v>
      </c>
      <c r="S233" s="1">
        <v>26</v>
      </c>
      <c r="T233" s="33">
        <v>26</v>
      </c>
      <c r="U233" s="1">
        <v>19326</v>
      </c>
      <c r="W233" s="1">
        <v>12480</v>
      </c>
      <c r="X233" s="1">
        <v>3150</v>
      </c>
      <c r="Y233" s="1">
        <v>0</v>
      </c>
      <c r="Z233" s="1">
        <v>0</v>
      </c>
      <c r="AC233" s="1">
        <v>0</v>
      </c>
      <c r="AD233" s="1">
        <v>0</v>
      </c>
      <c r="AE233" s="1">
        <v>34956</v>
      </c>
      <c r="AF233" s="1">
        <v>0</v>
      </c>
      <c r="AH233" s="1">
        <v>0</v>
      </c>
      <c r="AI233" s="1">
        <v>0</v>
      </c>
      <c r="AJ233" s="1">
        <v>0</v>
      </c>
      <c r="AK233" s="1">
        <v>0</v>
      </c>
      <c r="AN233" s="1">
        <v>0</v>
      </c>
      <c r="AO233" s="1">
        <v>0</v>
      </c>
      <c r="AP233" s="1">
        <v>0</v>
      </c>
      <c r="AQ233" s="1">
        <v>14250</v>
      </c>
      <c r="AS233" s="1">
        <v>0</v>
      </c>
      <c r="AT233" s="1">
        <v>0</v>
      </c>
      <c r="AU233" s="1">
        <v>0</v>
      </c>
      <c r="AV233" s="1">
        <v>0</v>
      </c>
      <c r="AY233" s="1">
        <v>0</v>
      </c>
      <c r="AZ233" s="1">
        <v>0</v>
      </c>
      <c r="BA233" s="1">
        <v>14250</v>
      </c>
      <c r="BB233" s="1">
        <v>0</v>
      </c>
      <c r="BD233" s="1">
        <v>0</v>
      </c>
      <c r="BE233" s="1">
        <v>0</v>
      </c>
      <c r="BF233" s="1">
        <v>0</v>
      </c>
      <c r="BG233" s="1">
        <v>0</v>
      </c>
      <c r="BJ233" s="1">
        <v>0</v>
      </c>
      <c r="BK233" s="1">
        <v>0</v>
      </c>
      <c r="BL233" s="1">
        <v>0</v>
      </c>
      <c r="CI233" s="1">
        <v>53324</v>
      </c>
      <c r="CK233" s="1">
        <v>0</v>
      </c>
      <c r="CL233" s="1">
        <v>0</v>
      </c>
      <c r="CM233" s="1">
        <v>0</v>
      </c>
      <c r="CP233" s="1">
        <v>0</v>
      </c>
      <c r="CQ233" s="1">
        <v>0</v>
      </c>
      <c r="CR233" s="1">
        <v>0</v>
      </c>
      <c r="CS233" s="1">
        <v>53324</v>
      </c>
      <c r="DP233" s="1">
        <v>0</v>
      </c>
      <c r="DR233" s="1">
        <v>0</v>
      </c>
      <c r="DS233" s="1">
        <v>0</v>
      </c>
      <c r="DT233" s="1">
        <v>0</v>
      </c>
      <c r="DW233" s="1">
        <v>0</v>
      </c>
      <c r="DX233" s="1">
        <v>0</v>
      </c>
      <c r="DY233" s="1">
        <v>0</v>
      </c>
      <c r="DZ233" s="1">
        <v>0</v>
      </c>
      <c r="FE233" s="1">
        <v>0</v>
      </c>
      <c r="FG233" s="1">
        <v>0</v>
      </c>
      <c r="FH233" s="1">
        <v>0</v>
      </c>
      <c r="FI233" s="1">
        <v>0</v>
      </c>
      <c r="FJ233" s="1">
        <v>0</v>
      </c>
      <c r="FM233" s="1">
        <v>0</v>
      </c>
      <c r="FN233" s="1">
        <v>0</v>
      </c>
      <c r="FO233" s="1">
        <v>0</v>
      </c>
      <c r="FP233" s="15">
        <f>AE233+BA233</f>
        <v>49206</v>
      </c>
      <c r="FQ233" s="15">
        <f>AP233+BL233+CS233+DZ233+FD233</f>
        <v>53324</v>
      </c>
      <c r="FR233" s="15">
        <f>AE233+AP233+BA233+BL233+CS233+DZ233+FD233+FO233</f>
        <v>102530</v>
      </c>
      <c r="FS233" s="1" t="s">
        <v>1284</v>
      </c>
      <c r="FU233" s="1" t="s">
        <v>1277</v>
      </c>
      <c r="FV233" s="1" t="s">
        <v>888</v>
      </c>
      <c r="FX233" s="1" t="s">
        <v>1010</v>
      </c>
      <c r="GA233" s="1">
        <v>1125</v>
      </c>
      <c r="GB233" s="1">
        <v>1155</v>
      </c>
      <c r="GC233" s="1">
        <v>0</v>
      </c>
      <c r="GD233" s="1">
        <v>0</v>
      </c>
      <c r="GE233" s="1">
        <v>54179</v>
      </c>
      <c r="GF233" s="1">
        <v>0</v>
      </c>
      <c r="GG233" s="1">
        <v>7781</v>
      </c>
      <c r="GH233" s="1">
        <v>80</v>
      </c>
      <c r="GI233" s="1">
        <v>0</v>
      </c>
      <c r="GJ233" s="1">
        <v>268</v>
      </c>
      <c r="GK233" s="1">
        <v>380</v>
      </c>
      <c r="GL233" s="1">
        <v>473</v>
      </c>
      <c r="GM233" s="1">
        <v>4137</v>
      </c>
      <c r="GP233" s="1">
        <v>7</v>
      </c>
      <c r="GQ233" s="1">
        <v>0.96</v>
      </c>
      <c r="GR233" s="5"/>
      <c r="GS233" s="5"/>
      <c r="GT233" s="4">
        <v>5</v>
      </c>
      <c r="GU233" s="4">
        <v>5</v>
      </c>
      <c r="GV233" s="1">
        <f>GQ233+GU233</f>
        <v>5.96</v>
      </c>
      <c r="GW233" s="1">
        <v>0.8</v>
      </c>
      <c r="GX233" s="1">
        <v>10444</v>
      </c>
      <c r="GY233" s="10" t="s">
        <v>1172</v>
      </c>
      <c r="GZ233" s="1">
        <v>9381</v>
      </c>
      <c r="HA233" s="1">
        <v>39207</v>
      </c>
      <c r="HC233" s="1">
        <v>3857</v>
      </c>
      <c r="HE233" s="1">
        <v>40</v>
      </c>
      <c r="HF233" s="1">
        <v>52485</v>
      </c>
      <c r="HI233" s="1">
        <v>33</v>
      </c>
      <c r="HJ233" s="1">
        <v>17</v>
      </c>
      <c r="HK233" s="1">
        <v>159</v>
      </c>
      <c r="HL233" s="1">
        <v>50</v>
      </c>
      <c r="HZ233" s="1">
        <v>99</v>
      </c>
      <c r="IA233" s="1">
        <v>2844</v>
      </c>
      <c r="IB233" s="1">
        <v>2</v>
      </c>
      <c r="IC233" s="1">
        <v>2</v>
      </c>
      <c r="ID233" s="1">
        <v>70</v>
      </c>
      <c r="IE233" s="1">
        <v>57</v>
      </c>
      <c r="IF233" s="1">
        <v>32</v>
      </c>
      <c r="IG233" s="1">
        <v>32</v>
      </c>
      <c r="IH233" s="1">
        <v>0</v>
      </c>
      <c r="II233" s="1">
        <v>0</v>
      </c>
      <c r="IJ233" s="1">
        <v>0</v>
      </c>
      <c r="IK233" s="1">
        <v>0</v>
      </c>
      <c r="IQ233" s="1">
        <v>221395</v>
      </c>
      <c r="IR233" s="1">
        <v>47</v>
      </c>
      <c r="IS233" s="36">
        <f t="shared" si="258"/>
        <v>0.34093436067492439</v>
      </c>
      <c r="IT233" s="36">
        <f t="shared" si="259"/>
        <v>0</v>
      </c>
      <c r="IU233" s="36">
        <f t="shared" si="260"/>
        <v>0.13898371208426802</v>
      </c>
      <c r="IV233" s="36">
        <f t="shared" si="261"/>
        <v>0</v>
      </c>
      <c r="IW233" s="36">
        <f t="shared" si="262"/>
        <v>0.5200819272408076</v>
      </c>
      <c r="IX233" s="36">
        <f t="shared" si="263"/>
        <v>0</v>
      </c>
      <c r="IY233" s="36"/>
      <c r="IZ233" s="36">
        <f t="shared" si="264"/>
        <v>0</v>
      </c>
      <c r="JA233" s="36">
        <f t="shared" si="264"/>
        <v>0.4799180727591924</v>
      </c>
      <c r="JB233" s="36">
        <f t="shared" si="264"/>
        <v>0.5200819272408076</v>
      </c>
      <c r="JN233" s="43">
        <f t="shared" si="223"/>
        <v>2040.2199424736364</v>
      </c>
      <c r="JO233" s="1" t="str">
        <f t="shared" si="224"/>
        <v>Medium</v>
      </c>
    </row>
    <row r="234" spans="1:275" x14ac:dyDescent="0.2">
      <c r="A234" s="1" t="s">
        <v>758</v>
      </c>
      <c r="B234" s="1" t="s">
        <v>1175</v>
      </c>
      <c r="C234" s="76" t="s">
        <v>1430</v>
      </c>
      <c r="D234" s="14" t="s">
        <v>656</v>
      </c>
      <c r="E234">
        <v>2</v>
      </c>
      <c r="F234" s="46">
        <v>0.63735075910185235</v>
      </c>
      <c r="G234" s="46">
        <v>0.25480273178401219</v>
      </c>
      <c r="H234" s="46">
        <v>0.23</v>
      </c>
      <c r="I234">
        <v>19.7</v>
      </c>
      <c r="J234">
        <v>9.1999999999999993</v>
      </c>
      <c r="K234" s="1">
        <v>20130</v>
      </c>
      <c r="L234" s="1" t="s">
        <v>609</v>
      </c>
      <c r="M234" s="3">
        <v>12008.088571428727</v>
      </c>
      <c r="N234" s="2">
        <v>33869</v>
      </c>
      <c r="O234" s="1">
        <v>8</v>
      </c>
      <c r="P234" s="1">
        <v>40</v>
      </c>
      <c r="Q234" s="1">
        <v>500</v>
      </c>
      <c r="R234" s="1">
        <v>45</v>
      </c>
      <c r="S234" s="1">
        <v>26</v>
      </c>
      <c r="T234" s="33"/>
      <c r="U234" s="3">
        <v>63490</v>
      </c>
      <c r="V234" s="3"/>
      <c r="W234" s="3"/>
      <c r="AC234" s="7">
        <v>12840</v>
      </c>
      <c r="AE234" s="2">
        <f>SUM(U234:AD234)</f>
        <v>76330</v>
      </c>
      <c r="AF234" s="7">
        <v>6969</v>
      </c>
      <c r="AG234" s="7"/>
      <c r="AP234" s="1">
        <f>SUM(AF234:AO234)</f>
        <v>6969</v>
      </c>
      <c r="AQ234" s="7">
        <v>14250</v>
      </c>
      <c r="AR234" s="7"/>
      <c r="AZ234" s="7">
        <v>1596</v>
      </c>
      <c r="BA234" s="1">
        <f>SUM(AQ234:AZ234)</f>
        <v>15846</v>
      </c>
      <c r="BB234" s="1">
        <v>0</v>
      </c>
      <c r="BD234" s="1">
        <v>0</v>
      </c>
      <c r="BE234" s="1">
        <v>0</v>
      </c>
      <c r="BH234" s="1">
        <v>0</v>
      </c>
      <c r="BI234" s="1">
        <v>0</v>
      </c>
      <c r="BJ234" s="1">
        <v>0</v>
      </c>
      <c r="BK234" s="1">
        <v>0</v>
      </c>
      <c r="BL234" s="1">
        <f>SUM(BB234:BK234)</f>
        <v>0</v>
      </c>
      <c r="CI234" s="7">
        <v>22604</v>
      </c>
      <c r="CJ234" s="7"/>
      <c r="CQ234" s="7">
        <v>29592</v>
      </c>
      <c r="CS234" s="1">
        <f>SUM(CI234:CR234)</f>
        <v>52196</v>
      </c>
      <c r="DP234" s="1">
        <v>0</v>
      </c>
      <c r="DZ234" s="2">
        <f>SUM(DP234:DY234)</f>
        <v>0</v>
      </c>
      <c r="EA234" s="2"/>
      <c r="EB234" s="2"/>
      <c r="EC234" s="2"/>
      <c r="ED234" s="2"/>
      <c r="EE234" s="2"/>
      <c r="EF234" s="2"/>
      <c r="EG234" s="2"/>
      <c r="EH234" s="2"/>
      <c r="EI234" s="2"/>
      <c r="EJ234" s="2"/>
      <c r="EK234" s="2"/>
      <c r="EL234" s="2"/>
      <c r="EM234" s="2"/>
      <c r="EN234" s="2"/>
      <c r="EO234" s="2"/>
      <c r="EP234" s="2"/>
      <c r="EQ234" s="2"/>
      <c r="ER234" s="2"/>
      <c r="ES234" s="2"/>
      <c r="ET234" s="2"/>
      <c r="EU234" s="1">
        <v>0</v>
      </c>
      <c r="FD234" s="1">
        <f>SUM(EU234:FC234)</f>
        <v>0</v>
      </c>
      <c r="FE234" s="1">
        <v>0</v>
      </c>
      <c r="FG234" s="1">
        <v>0</v>
      </c>
      <c r="FH234" s="1">
        <v>0</v>
      </c>
      <c r="FK234" s="1">
        <v>0</v>
      </c>
      <c r="FL234" s="1">
        <v>0</v>
      </c>
      <c r="FM234" s="1">
        <v>0</v>
      </c>
      <c r="FN234" s="1">
        <v>0</v>
      </c>
      <c r="FO234" s="1">
        <f>SUM(FE234:FN234)</f>
        <v>0</v>
      </c>
      <c r="FP234" s="15">
        <f>AE234+BA234</f>
        <v>92176</v>
      </c>
      <c r="FQ234" s="15">
        <f>AP234+BL234+CS234+DZ234+FD234</f>
        <v>59165</v>
      </c>
      <c r="FR234" s="15">
        <f>AE234+AP234+BA234+BL234+CS234+DZ234+FD234+FO234</f>
        <v>151341</v>
      </c>
      <c r="FS234" s="1" t="s">
        <v>1284</v>
      </c>
      <c r="FU234" s="1" t="s">
        <v>1277</v>
      </c>
      <c r="FV234" s="1" t="s">
        <v>1349</v>
      </c>
      <c r="FW234" s="5"/>
      <c r="FX234" s="5" t="s">
        <v>1305</v>
      </c>
      <c r="FY234" s="5"/>
      <c r="FZ234" s="5"/>
      <c r="GA234" s="2">
        <v>8228</v>
      </c>
      <c r="GB234" s="2">
        <v>8311</v>
      </c>
      <c r="GE234" s="2">
        <v>66474</v>
      </c>
      <c r="GF234" s="1">
        <v>29</v>
      </c>
      <c r="GG234" s="2">
        <v>8063</v>
      </c>
      <c r="GH234" s="1">
        <v>75</v>
      </c>
      <c r="GI234" s="1">
        <v>0</v>
      </c>
      <c r="GJ234" s="1">
        <v>0</v>
      </c>
      <c r="GK234" s="1">
        <v>980</v>
      </c>
      <c r="GL234" s="2">
        <v>1193</v>
      </c>
      <c r="GM234" s="2">
        <v>3342</v>
      </c>
      <c r="GN234" s="2"/>
      <c r="GO234" s="2"/>
      <c r="GP234" s="1">
        <v>7</v>
      </c>
      <c r="GQ234" s="1">
        <v>0.96</v>
      </c>
      <c r="GR234" s="5">
        <v>4</v>
      </c>
      <c r="GS234" s="5">
        <v>4</v>
      </c>
      <c r="GT234" s="4">
        <v>8</v>
      </c>
      <c r="GU234" s="1">
        <v>4</v>
      </c>
      <c r="GV234" s="1">
        <f>GQ234+GU234</f>
        <v>4.96</v>
      </c>
      <c r="GW234" s="1">
        <v>0.8</v>
      </c>
      <c r="GX234" s="2">
        <v>7880</v>
      </c>
      <c r="GY234" s="1" t="s">
        <v>1172</v>
      </c>
      <c r="GZ234" s="2">
        <v>8496</v>
      </c>
      <c r="HA234" s="2">
        <v>37490</v>
      </c>
      <c r="HB234" s="1">
        <v>0</v>
      </c>
      <c r="HC234" s="2">
        <v>2572</v>
      </c>
      <c r="HD234" s="1">
        <v>0</v>
      </c>
      <c r="HF234" s="2">
        <v>48558</v>
      </c>
      <c r="HG234" s="2"/>
      <c r="HH234" s="2"/>
      <c r="HI234" s="1">
        <v>30</v>
      </c>
      <c r="HJ234" s="1">
        <v>19</v>
      </c>
      <c r="HK234" s="1">
        <v>187</v>
      </c>
      <c r="HL234" s="1">
        <v>34</v>
      </c>
      <c r="HM234" s="1" t="s">
        <v>1281</v>
      </c>
      <c r="HN234" s="1" t="s">
        <v>1350</v>
      </c>
      <c r="HO234" s="1" t="s">
        <v>1351</v>
      </c>
      <c r="HP234" s="1" t="s">
        <v>1352</v>
      </c>
      <c r="HQ234" s="1" t="s">
        <v>1353</v>
      </c>
      <c r="HR234" s="1" t="s">
        <v>1192</v>
      </c>
      <c r="HS234" s="1" t="s">
        <v>1193</v>
      </c>
      <c r="HT234" s="1" t="s">
        <v>1194</v>
      </c>
      <c r="HU234" s="1" t="s">
        <v>1195</v>
      </c>
      <c r="HV234" s="1" t="s">
        <v>1196</v>
      </c>
      <c r="HW234" s="1" t="s">
        <v>1197</v>
      </c>
      <c r="HX234" s="1" t="s">
        <v>1277</v>
      </c>
      <c r="HZ234" s="1">
        <v>63</v>
      </c>
      <c r="IA234" s="2">
        <v>1763</v>
      </c>
      <c r="IB234" s="1">
        <v>4</v>
      </c>
      <c r="IC234" s="1">
        <v>4</v>
      </c>
      <c r="ID234" s="1">
        <v>83</v>
      </c>
      <c r="IE234" s="1">
        <v>57</v>
      </c>
      <c r="IF234" s="1">
        <v>32</v>
      </c>
      <c r="IG234" s="1">
        <v>32</v>
      </c>
      <c r="IH234" s="1">
        <v>0</v>
      </c>
      <c r="II234" s="1">
        <v>0</v>
      </c>
      <c r="IJ234" s="1">
        <v>0</v>
      </c>
      <c r="IK234" s="1">
        <v>0</v>
      </c>
      <c r="IL234" s="1" t="s">
        <v>1277</v>
      </c>
      <c r="IO234" s="1" t="s">
        <v>1277</v>
      </c>
      <c r="IP234" s="1" t="s">
        <v>1281</v>
      </c>
      <c r="IQ234" s="2">
        <v>204897</v>
      </c>
      <c r="IR234" s="1">
        <v>7</v>
      </c>
      <c r="IS234" s="36">
        <f t="shared" si="258"/>
        <v>0.50435770875043773</v>
      </c>
      <c r="IT234" s="36">
        <f t="shared" si="259"/>
        <v>4.6048327948143598E-2</v>
      </c>
      <c r="IU234" s="36">
        <f t="shared" si="260"/>
        <v>0.10470394671635577</v>
      </c>
      <c r="IV234" s="36">
        <f t="shared" si="261"/>
        <v>0</v>
      </c>
      <c r="IW234" s="36">
        <f t="shared" si="262"/>
        <v>0.34489001658506285</v>
      </c>
      <c r="IX234" s="36">
        <f t="shared" si="263"/>
        <v>0</v>
      </c>
      <c r="IY234" s="36"/>
      <c r="IZ234" s="36">
        <f t="shared" si="264"/>
        <v>0</v>
      </c>
      <c r="JA234" s="36">
        <f t="shared" si="264"/>
        <v>0.60906165546679358</v>
      </c>
      <c r="JB234" s="36">
        <f t="shared" si="264"/>
        <v>0.39093834453320647</v>
      </c>
      <c r="JN234" s="43">
        <f t="shared" si="223"/>
        <v>2420.9855990783722</v>
      </c>
      <c r="JO234" s="1" t="str">
        <f t="shared" si="224"/>
        <v>Medium</v>
      </c>
    </row>
    <row r="235" spans="1:275" x14ac:dyDescent="0.2">
      <c r="A235" s="1" t="s">
        <v>758</v>
      </c>
      <c r="B235" s="1" t="s">
        <v>1175</v>
      </c>
      <c r="C235" s="76" t="s">
        <v>1430</v>
      </c>
      <c r="D235" s="14" t="s">
        <v>656</v>
      </c>
      <c r="E235">
        <v>2</v>
      </c>
      <c r="F235" s="46">
        <v>0.63735075910185235</v>
      </c>
      <c r="G235" s="46">
        <v>0.25480273178401219</v>
      </c>
      <c r="H235" s="46">
        <v>0.23</v>
      </c>
      <c r="I235">
        <v>19.7</v>
      </c>
      <c r="J235">
        <v>9.1999999999999993</v>
      </c>
      <c r="K235" s="42">
        <v>20140</v>
      </c>
      <c r="L235" s="54" t="s">
        <v>345</v>
      </c>
      <c r="M235" s="55">
        <v>12558.247619047801</v>
      </c>
      <c r="N235" s="46">
        <v>33869</v>
      </c>
      <c r="O235">
        <v>8</v>
      </c>
      <c r="P235">
        <v>54</v>
      </c>
      <c r="Q235">
        <v>316</v>
      </c>
      <c r="R235">
        <v>45</v>
      </c>
      <c r="S235">
        <v>26</v>
      </c>
      <c r="T235"/>
      <c r="U235"/>
      <c r="V235" s="46">
        <v>12840</v>
      </c>
      <c r="W235" s="46"/>
      <c r="X235" s="46"/>
      <c r="Y235" s="46"/>
      <c r="Z235" s="46"/>
      <c r="AA235" s="46"/>
      <c r="AB235" s="46"/>
      <c r="AC235" s="46">
        <v>50642</v>
      </c>
      <c r="AD235" s="46"/>
      <c r="AE235" s="46">
        <f>IF(SUM(U235:AD235)&gt;0,SUM(U235:AD235),)</f>
        <v>63482</v>
      </c>
      <c r="AF235" s="46">
        <v>0</v>
      </c>
      <c r="AG235" s="46">
        <v>0</v>
      </c>
      <c r="AH235" s="46">
        <v>0</v>
      </c>
      <c r="AI235" s="46">
        <v>0</v>
      </c>
      <c r="AJ235" s="46"/>
      <c r="AK235" s="46"/>
      <c r="AL235" s="46">
        <v>0</v>
      </c>
      <c r="AM235" s="46">
        <v>0</v>
      </c>
      <c r="AN235" s="46">
        <v>0</v>
      </c>
      <c r="AO235" s="46">
        <v>0</v>
      </c>
      <c r="AP235" s="46">
        <f>SUM(AF235:AO235)</f>
        <v>0</v>
      </c>
      <c r="AQ235" s="46"/>
      <c r="AR235" s="46"/>
      <c r="AS235" s="46"/>
      <c r="AT235" s="46"/>
      <c r="AU235" s="46"/>
      <c r="AV235" s="46"/>
      <c r="AW235" s="46"/>
      <c r="AX235" s="46"/>
      <c r="AY235" s="46">
        <v>10000</v>
      </c>
      <c r="AZ235" s="46"/>
      <c r="BA235" s="46">
        <f>SUM(AQ235:AZ235)</f>
        <v>10000</v>
      </c>
      <c r="BB235" s="47">
        <v>0</v>
      </c>
      <c r="BC235" s="47">
        <v>0</v>
      </c>
      <c r="BD235" s="47">
        <v>0</v>
      </c>
      <c r="BE235" s="47">
        <v>0</v>
      </c>
      <c r="BF235" s="47"/>
      <c r="BG235" s="47"/>
      <c r="BH235" s="47">
        <v>0</v>
      </c>
      <c r="BI235" s="47">
        <v>0</v>
      </c>
      <c r="BJ235" s="47">
        <v>0</v>
      </c>
      <c r="BK235" s="47">
        <v>0</v>
      </c>
      <c r="BL235" s="47">
        <f>IF(SUM(BB235:BK235)&gt;=0,SUM(BB235:BK235),"")</f>
        <v>0</v>
      </c>
      <c r="BM235" s="46">
        <v>18351</v>
      </c>
      <c r="BN235" s="47"/>
      <c r="BO235" s="46"/>
      <c r="BP235" s="46"/>
      <c r="BQ235" s="46"/>
      <c r="BR235" s="46"/>
      <c r="BS235" s="46"/>
      <c r="BT235" s="46"/>
      <c r="BU235" s="46">
        <v>30500</v>
      </c>
      <c r="BV235" s="46"/>
      <c r="BW235" s="46">
        <f>SUM(BM235:BV235)</f>
        <v>48851</v>
      </c>
      <c r="BX235" s="46"/>
      <c r="BY235" s="47"/>
      <c r="BZ235" s="47"/>
      <c r="CA235" s="47"/>
      <c r="CB235" s="47"/>
      <c r="CC235" s="46"/>
      <c r="CD235" s="47"/>
      <c r="CE235" s="46"/>
      <c r="CF235" s="48"/>
      <c r="CG235" s="47"/>
      <c r="CH235" s="47">
        <f>SUM(BX235:CG235)</f>
        <v>0</v>
      </c>
      <c r="CI235" s="47">
        <f t="shared" ref="CI235:CS235" si="265">BM235+BX235</f>
        <v>18351</v>
      </c>
      <c r="CJ235" s="47">
        <f t="shared" si="265"/>
        <v>0</v>
      </c>
      <c r="CK235" s="47">
        <f t="shared" si="265"/>
        <v>0</v>
      </c>
      <c r="CL235" s="47">
        <f t="shared" si="265"/>
        <v>0</v>
      </c>
      <c r="CM235" s="47">
        <f t="shared" si="265"/>
        <v>0</v>
      </c>
      <c r="CN235" s="47">
        <f t="shared" si="265"/>
        <v>0</v>
      </c>
      <c r="CO235" s="47">
        <f t="shared" si="265"/>
        <v>0</v>
      </c>
      <c r="CP235" s="47">
        <f t="shared" si="265"/>
        <v>0</v>
      </c>
      <c r="CQ235" s="47">
        <f t="shared" si="265"/>
        <v>30500</v>
      </c>
      <c r="CR235" s="47">
        <f t="shared" si="265"/>
        <v>0</v>
      </c>
      <c r="CS235" s="47">
        <f t="shared" si="265"/>
        <v>48851</v>
      </c>
      <c r="CT235" s="48"/>
      <c r="CU235" s="46"/>
      <c r="CV235" s="46"/>
      <c r="CW235" s="47"/>
      <c r="CX235" s="47"/>
      <c r="CY235" s="47"/>
      <c r="CZ235" s="47"/>
      <c r="DA235" s="46"/>
      <c r="DB235" s="47"/>
      <c r="DC235" s="47"/>
      <c r="DD235" s="47">
        <f>SUM(CT235:DC235)</f>
        <v>0</v>
      </c>
      <c r="DE235" s="48">
        <v>7200</v>
      </c>
      <c r="DF235" s="48"/>
      <c r="DG235" s="48"/>
      <c r="DH235" s="48"/>
      <c r="DI235" s="48"/>
      <c r="DJ235" s="48"/>
      <c r="DK235" s="48"/>
      <c r="DL235" s="48"/>
      <c r="DM235" s="48"/>
      <c r="DN235" s="48"/>
      <c r="DO235" s="48">
        <f>SUM(DE235:DN235)</f>
        <v>7200</v>
      </c>
      <c r="DP235" s="48">
        <f t="shared" ref="DP235:DZ235" si="266">CT235+DE235</f>
        <v>7200</v>
      </c>
      <c r="DQ235" s="48">
        <f t="shared" si="266"/>
        <v>0</v>
      </c>
      <c r="DR235" s="48">
        <f t="shared" si="266"/>
        <v>0</v>
      </c>
      <c r="DS235" s="48">
        <f t="shared" si="266"/>
        <v>0</v>
      </c>
      <c r="DT235" s="48">
        <f t="shared" si="266"/>
        <v>0</v>
      </c>
      <c r="DU235" s="48">
        <f t="shared" si="266"/>
        <v>0</v>
      </c>
      <c r="DV235" s="48">
        <f t="shared" si="266"/>
        <v>0</v>
      </c>
      <c r="DW235" s="48">
        <f t="shared" si="266"/>
        <v>0</v>
      </c>
      <c r="DX235" s="48">
        <f t="shared" si="266"/>
        <v>0</v>
      </c>
      <c r="DY235" s="48">
        <f t="shared" si="266"/>
        <v>0</v>
      </c>
      <c r="DZ235" s="48">
        <f t="shared" si="266"/>
        <v>7200</v>
      </c>
      <c r="EA235" s="48">
        <v>0</v>
      </c>
      <c r="EB235" s="48">
        <v>0</v>
      </c>
      <c r="EC235" s="48">
        <v>0</v>
      </c>
      <c r="ED235" s="48">
        <v>0</v>
      </c>
      <c r="EE235" s="48">
        <v>0</v>
      </c>
      <c r="EF235" s="48">
        <v>0</v>
      </c>
      <c r="EG235" s="46">
        <v>0</v>
      </c>
      <c r="EH235" s="48">
        <v>0</v>
      </c>
      <c r="EI235" s="48">
        <v>0</v>
      </c>
      <c r="EJ235" s="48">
        <f>SUM(EA235:EI235)</f>
        <v>0</v>
      </c>
      <c r="EK235" s="48">
        <v>0</v>
      </c>
      <c r="EL235">
        <v>0</v>
      </c>
      <c r="EM235" s="48">
        <v>0</v>
      </c>
      <c r="EN235" s="48">
        <v>0</v>
      </c>
      <c r="EO235" s="46">
        <v>0</v>
      </c>
      <c r="EP235" s="48">
        <v>0</v>
      </c>
      <c r="EQ235" s="48">
        <v>0</v>
      </c>
      <c r="ER235" s="48">
        <v>0</v>
      </c>
      <c r="ES235" s="48">
        <v>0</v>
      </c>
      <c r="ET235" s="48">
        <f>SUM(EK235:ES235)</f>
        <v>0</v>
      </c>
      <c r="EU235" s="48">
        <f t="shared" ref="EU235:FD235" si="267">EA235+EK235</f>
        <v>0</v>
      </c>
      <c r="EV235" s="48">
        <f t="shared" si="267"/>
        <v>0</v>
      </c>
      <c r="EW235" s="48">
        <f t="shared" si="267"/>
        <v>0</v>
      </c>
      <c r="EX235" s="48">
        <f t="shared" si="267"/>
        <v>0</v>
      </c>
      <c r="EY235" s="48">
        <f t="shared" si="267"/>
        <v>0</v>
      </c>
      <c r="EZ235" s="48">
        <f t="shared" si="267"/>
        <v>0</v>
      </c>
      <c r="FA235" s="48">
        <f t="shared" si="267"/>
        <v>0</v>
      </c>
      <c r="FB235" s="48">
        <f t="shared" si="267"/>
        <v>0</v>
      </c>
      <c r="FC235" s="48">
        <f t="shared" si="267"/>
        <v>0</v>
      </c>
      <c r="FD235" s="48">
        <f t="shared" si="267"/>
        <v>0</v>
      </c>
      <c r="FE235" s="48"/>
      <c r="FF235" s="48"/>
      <c r="FG235" s="46"/>
      <c r="FH235" s="48">
        <v>12840</v>
      </c>
      <c r="FI235" s="48"/>
      <c r="FJ235" s="48"/>
      <c r="FK235" s="48"/>
      <c r="FL235" s="48"/>
      <c r="FM235" s="48"/>
      <c r="FN235"/>
      <c r="FO235" s="48">
        <f>SUM(FE235:FN235)</f>
        <v>12840</v>
      </c>
      <c r="FP235" s="46">
        <f>AE235+BA235</f>
        <v>73482</v>
      </c>
      <c r="FQ235" s="46">
        <f>AP235+BL235+CS235+DZ235+FD235</f>
        <v>56051</v>
      </c>
      <c r="FR235" s="46">
        <f>FP235+FQ235+FO235</f>
        <v>142373</v>
      </c>
      <c r="FS235" t="s">
        <v>1284</v>
      </c>
      <c r="FT235"/>
      <c r="FU235" t="s">
        <v>1281</v>
      </c>
      <c r="FV235"/>
      <c r="FW235"/>
      <c r="FX235" t="s">
        <v>1305</v>
      </c>
      <c r="FY235"/>
      <c r="FZ235"/>
      <c r="GA235">
        <v>1000</v>
      </c>
      <c r="GB235">
        <v>2558</v>
      </c>
      <c r="GC235">
        <v>535</v>
      </c>
      <c r="GD235">
        <v>0</v>
      </c>
      <c r="GE235">
        <v>55133</v>
      </c>
      <c r="GF235" s="47">
        <v>0</v>
      </c>
      <c r="GG235">
        <v>8063</v>
      </c>
      <c r="GH235">
        <v>75</v>
      </c>
      <c r="GI235"/>
      <c r="GJ235">
        <v>0</v>
      </c>
      <c r="GK235">
        <v>312</v>
      </c>
      <c r="GL235">
        <v>194</v>
      </c>
      <c r="GM235">
        <v>3923</v>
      </c>
      <c r="GN235" t="s">
        <v>1277</v>
      </c>
      <c r="GO235"/>
      <c r="GP235">
        <v>4</v>
      </c>
      <c r="GQ235">
        <v>4.58</v>
      </c>
      <c r="GR235"/>
      <c r="GS235">
        <v>4</v>
      </c>
      <c r="GT235">
        <f>GR235+GS235</f>
        <v>4</v>
      </c>
      <c r="GU235">
        <v>4</v>
      </c>
      <c r="GV235">
        <f>GQ235+GU235</f>
        <v>8.58</v>
      </c>
      <c r="GW235">
        <v>0.85</v>
      </c>
      <c r="GX235">
        <v>10092</v>
      </c>
      <c r="GY235" s="49" t="s">
        <v>1150</v>
      </c>
      <c r="GZ235">
        <v>6611</v>
      </c>
      <c r="HA235">
        <v>36649</v>
      </c>
      <c r="HB235"/>
      <c r="HC235">
        <v>2851</v>
      </c>
      <c r="HD235"/>
      <c r="HE235"/>
      <c r="HF235"/>
      <c r="HG235">
        <v>14</v>
      </c>
      <c r="HH235"/>
      <c r="HI235"/>
      <c r="HJ235">
        <v>15</v>
      </c>
      <c r="HK235">
        <v>151</v>
      </c>
      <c r="HL235"/>
      <c r="HM235" t="s">
        <v>1281</v>
      </c>
      <c r="HN235" t="s">
        <v>1226</v>
      </c>
      <c r="HO235" t="s">
        <v>386</v>
      </c>
      <c r="HP235" t="s">
        <v>1225</v>
      </c>
      <c r="HQ235" t="s">
        <v>387</v>
      </c>
      <c r="HR235"/>
      <c r="HS235"/>
      <c r="HT235"/>
      <c r="HU235"/>
      <c r="HV235"/>
      <c r="HW235"/>
      <c r="HX235" t="s">
        <v>1277</v>
      </c>
      <c r="HY235"/>
      <c r="HZ235">
        <v>121</v>
      </c>
      <c r="IA235">
        <v>3282</v>
      </c>
      <c r="IB235">
        <v>1</v>
      </c>
      <c r="IC235">
        <v>3</v>
      </c>
      <c r="ID235">
        <v>59</v>
      </c>
      <c r="IE235">
        <v>57</v>
      </c>
      <c r="IF235">
        <v>32</v>
      </c>
      <c r="IG235">
        <v>32</v>
      </c>
      <c r="IH235">
        <v>0</v>
      </c>
      <c r="II235">
        <v>0</v>
      </c>
      <c r="IJ235">
        <v>0</v>
      </c>
      <c r="IK235">
        <v>0</v>
      </c>
      <c r="IL235" t="s">
        <v>1281</v>
      </c>
      <c r="IM235" t="s">
        <v>388</v>
      </c>
      <c r="IN235" t="s">
        <v>1281</v>
      </c>
      <c r="IO235" t="s">
        <v>1277</v>
      </c>
      <c r="IP235" t="s">
        <v>1281</v>
      </c>
      <c r="IQ235" s="49">
        <v>193277</v>
      </c>
      <c r="IR235">
        <v>51</v>
      </c>
      <c r="IS235" s="36">
        <f>AE235/FR235</f>
        <v>0.44588510461955566</v>
      </c>
      <c r="IT235" s="36">
        <f>AP235/FR235</f>
        <v>0</v>
      </c>
      <c r="IU235" s="36">
        <f>BA235/FR235</f>
        <v>7.0238036706397985E-2</v>
      </c>
      <c r="IV235" s="50">
        <f>BL235/FR235</f>
        <v>0</v>
      </c>
      <c r="IW235" s="36">
        <f>CS235/FR235</f>
        <v>0.34311983311442479</v>
      </c>
      <c r="IX235" s="36">
        <f>DZ235/FR235</f>
        <v>5.0571386428606549E-2</v>
      </c>
      <c r="IY235" s="36">
        <f>FD235/FR235</f>
        <v>0</v>
      </c>
      <c r="IZ235" s="36">
        <f>FO235/FR235</f>
        <v>9.0185639131015016E-2</v>
      </c>
      <c r="JA235" s="36">
        <f>FP235/FR235</f>
        <v>0.5161231413259536</v>
      </c>
      <c r="JB235" s="36">
        <f>FQ235/FR235</f>
        <v>0.39369121954303132</v>
      </c>
      <c r="JC235" s="46">
        <v>0.2</v>
      </c>
      <c r="JD235" t="s">
        <v>1281</v>
      </c>
      <c r="JE235"/>
      <c r="JF235"/>
      <c r="JG235"/>
      <c r="JH235"/>
      <c r="JI235"/>
      <c r="JJ235"/>
      <c r="JK235"/>
      <c r="JL235" t="s">
        <v>1276</v>
      </c>
      <c r="JM235" t="s">
        <v>495</v>
      </c>
      <c r="JN235" s="93">
        <f t="shared" si="223"/>
        <v>1463.6652236652449</v>
      </c>
      <c r="JO235" s="1" t="str">
        <f t="shared" si="224"/>
        <v>Medium</v>
      </c>
    </row>
    <row r="236" spans="1:275" x14ac:dyDescent="0.2">
      <c r="A236" s="1" t="s">
        <v>759</v>
      </c>
      <c r="B236" s="14" t="s">
        <v>760</v>
      </c>
      <c r="C236" s="76" t="s">
        <v>1431</v>
      </c>
      <c r="D236" s="14" t="s">
        <v>656</v>
      </c>
      <c r="E236">
        <v>3</v>
      </c>
      <c r="F236" s="46">
        <v>0.35678952334658165</v>
      </c>
      <c r="G236" s="46">
        <v>0.1446830412032139</v>
      </c>
      <c r="H236" s="46">
        <v>0.41</v>
      </c>
      <c r="I236">
        <v>32.200000000000003</v>
      </c>
      <c r="J236">
        <v>10.3</v>
      </c>
      <c r="K236" s="24">
        <v>20060</v>
      </c>
      <c r="L236" s="24" t="s">
        <v>602</v>
      </c>
      <c r="M236" s="37">
        <v>21743.151238095219</v>
      </c>
      <c r="N236" s="25">
        <v>48000</v>
      </c>
      <c r="O236" s="26">
        <v>7</v>
      </c>
      <c r="P236" s="26">
        <v>28</v>
      </c>
      <c r="Q236" s="26">
        <v>1200</v>
      </c>
      <c r="R236" s="26">
        <v>50</v>
      </c>
      <c r="S236" s="26">
        <v>40</v>
      </c>
      <c r="T236" s="31" t="s">
        <v>1244</v>
      </c>
      <c r="U236" s="25"/>
      <c r="V236" s="25"/>
      <c r="W236" s="25"/>
      <c r="X236" s="25"/>
      <c r="Y236" s="25"/>
      <c r="Z236" s="25"/>
      <c r="AA236" s="25"/>
      <c r="AB236" s="25"/>
      <c r="AC236" s="25">
        <v>51262</v>
      </c>
      <c r="AD236" s="25"/>
      <c r="AE236" s="25"/>
      <c r="AF236" s="25">
        <v>32293</v>
      </c>
      <c r="AG236" s="25"/>
      <c r="AH236" s="25"/>
      <c r="AI236" s="25"/>
      <c r="AJ236" s="25"/>
      <c r="AK236" s="25"/>
      <c r="AL236" s="25"/>
      <c r="AM236" s="25"/>
      <c r="AN236" s="25"/>
      <c r="AO236" s="25"/>
      <c r="AP236" s="25"/>
      <c r="AQ236" s="25">
        <v>1272</v>
      </c>
      <c r="AR236" s="25"/>
      <c r="AS236" s="25"/>
      <c r="AT236" s="25"/>
      <c r="AU236" s="25"/>
      <c r="AV236" s="25"/>
      <c r="AW236" s="25"/>
      <c r="AX236" s="25"/>
      <c r="AY236" s="25"/>
      <c r="AZ236" s="25"/>
      <c r="BA236" s="25"/>
      <c r="BB236" s="25"/>
      <c r="BC236" s="25"/>
      <c r="BD236" s="25"/>
      <c r="BE236" s="25"/>
      <c r="BF236" s="25"/>
      <c r="BG236" s="25"/>
      <c r="BH236" s="25"/>
      <c r="BI236" s="25"/>
      <c r="BJ236" s="25">
        <v>8800</v>
      </c>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v>54000</v>
      </c>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v>7293</v>
      </c>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v>32000</v>
      </c>
      <c r="FK236" s="25"/>
      <c r="FL236" s="25"/>
      <c r="FM236" s="25"/>
      <c r="FN236" s="25"/>
      <c r="FO236" s="25"/>
      <c r="FP236" s="25"/>
      <c r="FQ236" s="25"/>
      <c r="FR236" s="25"/>
      <c r="FS236" s="26" t="s">
        <v>1284</v>
      </c>
      <c r="FT236" s="26"/>
      <c r="FU236" s="26" t="s">
        <v>1344</v>
      </c>
      <c r="FV236" s="26"/>
      <c r="FW236" s="1" t="s">
        <v>1279</v>
      </c>
      <c r="FX236" s="26"/>
      <c r="GA236" s="25">
        <v>1057</v>
      </c>
      <c r="GB236" s="25">
        <v>1543</v>
      </c>
      <c r="GC236" s="25">
        <v>627</v>
      </c>
      <c r="GD236" s="25">
        <v>678</v>
      </c>
      <c r="GE236" s="25">
        <v>84109</v>
      </c>
      <c r="GF236" s="25">
        <v>5560</v>
      </c>
      <c r="GG236" s="25">
        <v>5560</v>
      </c>
      <c r="GH236" s="25">
        <v>2830</v>
      </c>
      <c r="GI236" s="25"/>
      <c r="GJ236" s="25">
        <v>132</v>
      </c>
      <c r="GK236" s="25">
        <v>384</v>
      </c>
      <c r="GL236" s="25">
        <v>453</v>
      </c>
      <c r="GM236" s="25">
        <v>4451</v>
      </c>
      <c r="GN236" s="25"/>
      <c r="GO236" s="25"/>
      <c r="GP236" s="25">
        <v>6</v>
      </c>
      <c r="GQ236" s="25">
        <v>6</v>
      </c>
      <c r="GR236" s="27"/>
      <c r="GS236" s="27"/>
      <c r="GT236" s="28">
        <v>10</v>
      </c>
      <c r="GU236" s="28">
        <v>10</v>
      </c>
      <c r="GV236" s="25">
        <v>16</v>
      </c>
      <c r="GW236" s="25">
        <v>10</v>
      </c>
      <c r="GX236" s="25">
        <v>14000</v>
      </c>
      <c r="GY236" s="26" t="s">
        <v>1150</v>
      </c>
      <c r="GZ236" s="25">
        <v>20120</v>
      </c>
      <c r="HA236" s="25">
        <v>16555</v>
      </c>
      <c r="HB236" s="25"/>
      <c r="HC236" s="25">
        <v>3007</v>
      </c>
      <c r="HD236" s="25"/>
      <c r="HE236" s="25"/>
      <c r="HF236" s="25">
        <v>39682</v>
      </c>
      <c r="HG236" s="25"/>
      <c r="HH236" s="25"/>
      <c r="HI236" s="25">
        <v>243</v>
      </c>
      <c r="HJ236" s="25">
        <v>216</v>
      </c>
      <c r="HK236" s="25">
        <v>233</v>
      </c>
      <c r="HL236" s="25">
        <v>181</v>
      </c>
      <c r="HM236" s="25"/>
      <c r="HN236" s="25"/>
      <c r="HO236" s="25"/>
      <c r="HP236" s="25"/>
      <c r="HQ236" s="25"/>
      <c r="HR236" s="25"/>
      <c r="HS236" s="25"/>
      <c r="HT236" s="25"/>
      <c r="HU236" s="25"/>
      <c r="HV236" s="25"/>
      <c r="HW236" s="25"/>
      <c r="HX236" s="25"/>
      <c r="HY236" s="25"/>
      <c r="HZ236" s="25">
        <v>76</v>
      </c>
      <c r="IA236" s="25">
        <v>2286</v>
      </c>
      <c r="IB236" s="25">
        <v>3</v>
      </c>
      <c r="IC236" s="25">
        <v>9</v>
      </c>
      <c r="ID236" s="25">
        <v>150</v>
      </c>
      <c r="IE236" s="25">
        <v>60</v>
      </c>
      <c r="IF236" s="25">
        <v>48</v>
      </c>
      <c r="IG236" s="25">
        <v>36</v>
      </c>
      <c r="IH236" s="25">
        <v>0</v>
      </c>
      <c r="II236" s="25">
        <v>0</v>
      </c>
      <c r="IJ236" s="25">
        <v>0</v>
      </c>
      <c r="IK236" s="25">
        <v>0</v>
      </c>
      <c r="IL236" s="25"/>
      <c r="IM236" s="25"/>
      <c r="IN236" s="25"/>
      <c r="IO236" s="25"/>
      <c r="IP236" s="25"/>
      <c r="IQ236" s="25">
        <v>550000</v>
      </c>
      <c r="IR236" s="25">
        <v>55</v>
      </c>
      <c r="IS236" s="36" t="e">
        <f t="shared" ref="IS236:IS243" si="268">AE236/$FR236</f>
        <v>#DIV/0!</v>
      </c>
      <c r="IT236" s="36" t="e">
        <f t="shared" ref="IT236:IT243" si="269">AP236/$FR236</f>
        <v>#DIV/0!</v>
      </c>
      <c r="IU236" s="36" t="e">
        <f t="shared" ref="IU236:IU243" si="270">BA236/$FR236</f>
        <v>#DIV/0!</v>
      </c>
      <c r="IV236" s="36" t="e">
        <f t="shared" ref="IV236:IV243" si="271">BL236/$FR236</f>
        <v>#DIV/0!</v>
      </c>
      <c r="IW236" s="36" t="e">
        <f t="shared" ref="IW236:IW243" si="272">CS236/$FR236</f>
        <v>#DIV/0!</v>
      </c>
      <c r="IX236" s="36" t="e">
        <f t="shared" ref="IX236:IX243" si="273">DZ236/$FR236</f>
        <v>#DIV/0!</v>
      </c>
      <c r="IY236" s="36"/>
      <c r="IZ236" s="36" t="e">
        <f t="shared" ref="IZ236:JB243" si="274">FO236/$FR236</f>
        <v>#DIV/0!</v>
      </c>
      <c r="JA236" s="36" t="e">
        <f t="shared" si="274"/>
        <v>#DIV/0!</v>
      </c>
      <c r="JB236" s="36" t="e">
        <f t="shared" si="274"/>
        <v>#DIV/0!</v>
      </c>
      <c r="JN236" s="43">
        <f t="shared" si="223"/>
        <v>1358.9469523809512</v>
      </c>
      <c r="JO236" s="1" t="str">
        <f t="shared" si="224"/>
        <v>Large</v>
      </c>
    </row>
    <row r="237" spans="1:275" x14ac:dyDescent="0.2">
      <c r="A237" s="1" t="s">
        <v>759</v>
      </c>
      <c r="B237" s="14" t="s">
        <v>760</v>
      </c>
      <c r="C237" s="76" t="s">
        <v>1431</v>
      </c>
      <c r="D237" s="14" t="s">
        <v>656</v>
      </c>
      <c r="E237">
        <v>3</v>
      </c>
      <c r="F237" s="46">
        <v>0.35678952334658165</v>
      </c>
      <c r="G237" s="46">
        <v>0.1446830412032139</v>
      </c>
      <c r="H237" s="46">
        <v>0.41</v>
      </c>
      <c r="I237">
        <v>32.200000000000003</v>
      </c>
      <c r="J237">
        <v>10.3</v>
      </c>
      <c r="K237" s="24">
        <v>20070</v>
      </c>
      <c r="L237" s="24" t="s">
        <v>603</v>
      </c>
      <c r="M237" s="34">
        <v>21376.994857142843</v>
      </c>
      <c r="N237" s="25">
        <v>48000</v>
      </c>
      <c r="O237" s="26">
        <v>7</v>
      </c>
      <c r="P237" s="26">
        <v>28</v>
      </c>
      <c r="Q237" s="26">
        <v>1200</v>
      </c>
      <c r="R237" s="26">
        <v>50</v>
      </c>
      <c r="S237" s="26">
        <v>40</v>
      </c>
      <c r="T237" s="31" t="s">
        <v>1244</v>
      </c>
      <c r="U237" s="25"/>
      <c r="V237" s="25"/>
      <c r="W237" s="25"/>
      <c r="X237" s="25"/>
      <c r="Y237" s="25"/>
      <c r="Z237" s="25"/>
      <c r="AA237" s="25"/>
      <c r="AB237" s="25"/>
      <c r="AC237" s="25">
        <v>128184</v>
      </c>
      <c r="AD237" s="25"/>
      <c r="AE237" s="25"/>
      <c r="AF237" s="25">
        <v>33220</v>
      </c>
      <c r="AG237" s="25"/>
      <c r="AH237" s="25"/>
      <c r="AI237" s="25"/>
      <c r="AJ237" s="25"/>
      <c r="AK237" s="25"/>
      <c r="AL237" s="25"/>
      <c r="AM237" s="25"/>
      <c r="AN237" s="25"/>
      <c r="AO237" s="25"/>
      <c r="AP237" s="25"/>
      <c r="AQ237" s="25">
        <v>1313</v>
      </c>
      <c r="AR237" s="25"/>
      <c r="AS237" s="25"/>
      <c r="AT237" s="25"/>
      <c r="AU237" s="25"/>
      <c r="AV237" s="25"/>
      <c r="AW237" s="25"/>
      <c r="AX237" s="25"/>
      <c r="AY237" s="25"/>
      <c r="AZ237" s="25"/>
      <c r="BA237" s="25"/>
      <c r="BB237" s="25"/>
      <c r="BC237" s="25"/>
      <c r="BD237" s="25"/>
      <c r="BE237" s="25"/>
      <c r="BF237" s="25"/>
      <c r="BG237" s="25"/>
      <c r="BH237" s="25"/>
      <c r="BI237" s="25"/>
      <c r="BJ237" s="25">
        <v>5100</v>
      </c>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v>38500</v>
      </c>
      <c r="CM237" s="25"/>
      <c r="CN237" s="25"/>
      <c r="CO237" s="25"/>
      <c r="CP237" s="25"/>
      <c r="CQ237" s="25">
        <v>25000</v>
      </c>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v>36837</v>
      </c>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v>36000</v>
      </c>
      <c r="FK237" s="25"/>
      <c r="FL237" s="25"/>
      <c r="FM237" s="25"/>
      <c r="FN237" s="25"/>
      <c r="FO237" s="25"/>
      <c r="FP237" s="25"/>
      <c r="FQ237" s="25"/>
      <c r="FR237" s="25"/>
      <c r="FS237" s="26" t="s">
        <v>1284</v>
      </c>
      <c r="FT237" s="26"/>
      <c r="FU237" s="26" t="s">
        <v>1344</v>
      </c>
      <c r="FV237" s="26"/>
      <c r="FW237" s="1" t="s">
        <v>1279</v>
      </c>
      <c r="FX237" s="26"/>
      <c r="GA237" s="25">
        <v>2718</v>
      </c>
      <c r="GB237" s="25">
        <v>3191</v>
      </c>
      <c r="GC237" s="25">
        <v>345</v>
      </c>
      <c r="GD237" s="25">
        <v>379</v>
      </c>
      <c r="GE237" s="25">
        <v>83152</v>
      </c>
      <c r="GF237" s="25">
        <v>3153</v>
      </c>
      <c r="GG237" s="25">
        <v>8713</v>
      </c>
      <c r="GH237" s="25">
        <v>295</v>
      </c>
      <c r="GI237" s="25">
        <v>0</v>
      </c>
      <c r="GJ237" s="25">
        <v>132</v>
      </c>
      <c r="GK237" s="25">
        <v>962</v>
      </c>
      <c r="GL237" s="25">
        <v>1199</v>
      </c>
      <c r="GM237" s="25">
        <v>5383</v>
      </c>
      <c r="GN237" s="25"/>
      <c r="GO237" s="25"/>
      <c r="GP237" s="25">
        <v>11</v>
      </c>
      <c r="GQ237" s="25">
        <v>7.5</v>
      </c>
      <c r="GR237" s="27"/>
      <c r="GS237" s="27"/>
      <c r="GT237" s="28">
        <v>11</v>
      </c>
      <c r="GU237" s="28">
        <v>10.3</v>
      </c>
      <c r="GV237" s="25">
        <v>17.8</v>
      </c>
      <c r="GW237" s="25">
        <v>10.5</v>
      </c>
      <c r="GX237" s="25">
        <v>15000</v>
      </c>
      <c r="GY237" s="26" t="s">
        <v>1150</v>
      </c>
      <c r="GZ237" s="25">
        <v>14471</v>
      </c>
      <c r="HA237" s="25">
        <v>22359</v>
      </c>
      <c r="HB237" s="25"/>
      <c r="HC237" s="25">
        <v>8133</v>
      </c>
      <c r="HD237" s="25"/>
      <c r="HE237" s="25">
        <v>9</v>
      </c>
      <c r="HF237" s="25">
        <v>44972</v>
      </c>
      <c r="HG237" s="25"/>
      <c r="HH237" s="25"/>
      <c r="HI237" s="25">
        <v>229</v>
      </c>
      <c r="HJ237" s="25">
        <v>205</v>
      </c>
      <c r="HK237" s="25">
        <v>452</v>
      </c>
      <c r="HL237" s="25">
        <v>220</v>
      </c>
      <c r="HM237" s="25"/>
      <c r="HN237" s="25"/>
      <c r="HO237" s="25"/>
      <c r="HP237" s="25"/>
      <c r="HQ237" s="25"/>
      <c r="HR237" s="25"/>
      <c r="HS237" s="25"/>
      <c r="HT237" s="25"/>
      <c r="HU237" s="25"/>
      <c r="HV237" s="25"/>
      <c r="HW237" s="25"/>
      <c r="HX237" s="25"/>
      <c r="HY237" s="25"/>
      <c r="HZ237" s="25">
        <v>86</v>
      </c>
      <c r="IA237" s="25">
        <v>2580</v>
      </c>
      <c r="IB237" s="25">
        <v>3</v>
      </c>
      <c r="IC237" s="25">
        <v>9</v>
      </c>
      <c r="ID237" s="25">
        <v>170</v>
      </c>
      <c r="IE237" s="25">
        <v>66</v>
      </c>
      <c r="IF237" s="25">
        <v>48</v>
      </c>
      <c r="IG237" s="25">
        <v>36</v>
      </c>
      <c r="IH237" s="25">
        <v>6</v>
      </c>
      <c r="II237" s="25">
        <v>0</v>
      </c>
      <c r="IJ237" s="25">
        <v>6</v>
      </c>
      <c r="IK237" s="25">
        <v>0</v>
      </c>
      <c r="IL237" s="25"/>
      <c r="IM237" s="25"/>
      <c r="IN237" s="25"/>
      <c r="IO237" s="25"/>
      <c r="IP237" s="25"/>
      <c r="IQ237" s="25">
        <v>595000</v>
      </c>
      <c r="IR237" s="25">
        <v>61</v>
      </c>
      <c r="IS237" s="36" t="e">
        <f t="shared" si="268"/>
        <v>#DIV/0!</v>
      </c>
      <c r="IT237" s="36" t="e">
        <f t="shared" si="269"/>
        <v>#DIV/0!</v>
      </c>
      <c r="IU237" s="36" t="e">
        <f t="shared" si="270"/>
        <v>#DIV/0!</v>
      </c>
      <c r="IV237" s="36" t="e">
        <f t="shared" si="271"/>
        <v>#DIV/0!</v>
      </c>
      <c r="IW237" s="36" t="e">
        <f t="shared" si="272"/>
        <v>#DIV/0!</v>
      </c>
      <c r="IX237" s="36" t="e">
        <f t="shared" si="273"/>
        <v>#DIV/0!</v>
      </c>
      <c r="IY237" s="36"/>
      <c r="IZ237" s="36" t="e">
        <f t="shared" si="274"/>
        <v>#DIV/0!</v>
      </c>
      <c r="JA237" s="36" t="e">
        <f t="shared" si="274"/>
        <v>#DIV/0!</v>
      </c>
      <c r="JB237" s="36" t="e">
        <f t="shared" si="274"/>
        <v>#DIV/0!</v>
      </c>
      <c r="JN237" s="43">
        <f t="shared" si="223"/>
        <v>1200.9547672552158</v>
      </c>
      <c r="JO237" s="1" t="str">
        <f t="shared" si="224"/>
        <v>Large</v>
      </c>
    </row>
    <row r="238" spans="1:275" x14ac:dyDescent="0.2">
      <c r="A238" s="14" t="s">
        <v>759</v>
      </c>
      <c r="B238" s="14" t="s">
        <v>760</v>
      </c>
      <c r="C238" s="76" t="s">
        <v>1431</v>
      </c>
      <c r="D238" s="14" t="s">
        <v>656</v>
      </c>
      <c r="E238">
        <v>3</v>
      </c>
      <c r="F238" s="46">
        <v>0.35678952334658165</v>
      </c>
      <c r="G238" s="46">
        <v>0.1446830412032139</v>
      </c>
      <c r="H238" s="46">
        <v>0.41</v>
      </c>
      <c r="I238">
        <v>32.200000000000003</v>
      </c>
      <c r="J238">
        <v>10.3</v>
      </c>
      <c r="K238" s="14">
        <v>20080</v>
      </c>
      <c r="L238" s="14" t="s">
        <v>604</v>
      </c>
      <c r="M238" s="35">
        <v>20860.072952380935</v>
      </c>
      <c r="N238" s="15">
        <v>48000</v>
      </c>
      <c r="O238" s="15">
        <v>4</v>
      </c>
      <c r="P238" s="15">
        <v>16</v>
      </c>
      <c r="Q238" s="15">
        <v>1320</v>
      </c>
      <c r="R238" s="15">
        <v>45</v>
      </c>
      <c r="S238" s="15">
        <v>150</v>
      </c>
      <c r="T238" s="32" t="s">
        <v>761</v>
      </c>
      <c r="U238" s="15"/>
      <c r="V238" s="15"/>
      <c r="W238" s="15"/>
      <c r="X238" s="15"/>
      <c r="Y238" s="15"/>
      <c r="Z238" s="15"/>
      <c r="AA238" s="15"/>
      <c r="AB238" s="15"/>
      <c r="AC238" s="15">
        <v>108740</v>
      </c>
      <c r="AD238" s="15"/>
      <c r="AE238" s="15">
        <v>108740</v>
      </c>
      <c r="AF238" s="15"/>
      <c r="AG238" s="15"/>
      <c r="AH238" s="15"/>
      <c r="AI238" s="15"/>
      <c r="AJ238" s="15"/>
      <c r="AK238" s="15"/>
      <c r="AL238" s="15"/>
      <c r="AM238" s="15"/>
      <c r="AN238" s="15">
        <v>4000</v>
      </c>
      <c r="AO238" s="15"/>
      <c r="AP238" s="15">
        <v>4000</v>
      </c>
      <c r="AQ238" s="15">
        <v>1900</v>
      </c>
      <c r="AR238" s="15"/>
      <c r="AS238" s="15"/>
      <c r="AT238" s="15"/>
      <c r="AU238" s="15"/>
      <c r="AV238" s="15"/>
      <c r="AW238" s="15"/>
      <c r="AX238" s="15"/>
      <c r="AY238" s="15">
        <v>29926</v>
      </c>
      <c r="AZ238" s="15"/>
      <c r="BA238" s="15">
        <v>31826</v>
      </c>
      <c r="BB238" s="15"/>
      <c r="BC238" s="15"/>
      <c r="BD238" s="15"/>
      <c r="BE238" s="15"/>
      <c r="BF238" s="15"/>
      <c r="BG238" s="15"/>
      <c r="BH238" s="15"/>
      <c r="BI238" s="15"/>
      <c r="BJ238" s="15"/>
      <c r="BK238" s="15"/>
      <c r="BL238" s="15">
        <v>0</v>
      </c>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v>1500</v>
      </c>
      <c r="CJ238" s="15"/>
      <c r="CK238" s="15"/>
      <c r="CL238" s="15"/>
      <c r="CM238" s="15"/>
      <c r="CN238" s="15"/>
      <c r="CO238" s="15"/>
      <c r="CP238" s="15"/>
      <c r="CQ238" s="15">
        <v>71025</v>
      </c>
      <c r="CR238" s="15"/>
      <c r="CS238" s="15">
        <v>72525</v>
      </c>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v>23967</v>
      </c>
      <c r="DY238" s="15"/>
      <c r="DZ238" s="15">
        <v>23967</v>
      </c>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v>140566</v>
      </c>
      <c r="FQ238" s="15">
        <v>100492</v>
      </c>
      <c r="FR238" s="15">
        <v>241058</v>
      </c>
      <c r="FS238" s="14" t="s">
        <v>1284</v>
      </c>
      <c r="FT238" s="14" t="s">
        <v>762</v>
      </c>
      <c r="FU238" s="14" t="s">
        <v>1281</v>
      </c>
      <c r="FV238" s="14"/>
      <c r="FW238" s="14"/>
      <c r="FX238" s="26"/>
      <c r="FY238" s="1" t="s">
        <v>1299</v>
      </c>
      <c r="GA238" s="15">
        <v>2192</v>
      </c>
      <c r="GB238" s="15">
        <v>2392</v>
      </c>
      <c r="GC238" s="15">
        <v>371</v>
      </c>
      <c r="GD238" s="15">
        <v>461</v>
      </c>
      <c r="GE238" s="15">
        <v>85464</v>
      </c>
      <c r="GF238" s="15">
        <v>0</v>
      </c>
      <c r="GG238" s="15">
        <v>8646</v>
      </c>
      <c r="GH238" s="15">
        <v>309</v>
      </c>
      <c r="GI238" s="15"/>
      <c r="GJ238" s="15">
        <v>132</v>
      </c>
      <c r="GK238" s="15">
        <v>492</v>
      </c>
      <c r="GL238" s="15">
        <v>492</v>
      </c>
      <c r="GM238" s="15">
        <v>5626</v>
      </c>
      <c r="GN238" s="15"/>
      <c r="GO238" s="15"/>
      <c r="GP238" s="21">
        <v>9</v>
      </c>
      <c r="GQ238" s="21">
        <v>5</v>
      </c>
      <c r="GR238" s="22"/>
      <c r="GS238" s="22"/>
      <c r="GT238" s="23">
        <v>11</v>
      </c>
      <c r="GU238" s="23">
        <v>10.5</v>
      </c>
      <c r="GV238" s="21">
        <v>15.5</v>
      </c>
      <c r="GW238" s="21">
        <v>20.5</v>
      </c>
      <c r="GX238" s="15">
        <v>9950</v>
      </c>
      <c r="GY238" s="14" t="s">
        <v>1230</v>
      </c>
      <c r="GZ238" s="15">
        <v>24811</v>
      </c>
      <c r="HA238" s="15">
        <v>41286</v>
      </c>
      <c r="HB238" s="15"/>
      <c r="HC238" s="15">
        <v>26307</v>
      </c>
      <c r="HD238" s="15"/>
      <c r="HE238" s="15">
        <v>2684</v>
      </c>
      <c r="HF238" s="15">
        <v>95088</v>
      </c>
      <c r="HG238" s="15"/>
      <c r="HH238" s="15"/>
      <c r="HI238" s="15">
        <v>507</v>
      </c>
      <c r="HJ238" s="15">
        <v>440</v>
      </c>
      <c r="HK238" s="15">
        <v>612</v>
      </c>
      <c r="HL238" s="15">
        <v>321</v>
      </c>
      <c r="HM238" s="15"/>
      <c r="HN238" s="15"/>
      <c r="HO238" s="15"/>
      <c r="HP238" s="15"/>
      <c r="HQ238" s="15"/>
      <c r="HR238" s="15"/>
      <c r="HS238" s="15"/>
      <c r="HT238" s="15"/>
      <c r="HU238" s="15"/>
      <c r="HV238" s="15"/>
      <c r="HW238" s="15"/>
      <c r="HX238" s="15"/>
      <c r="HY238" s="15"/>
      <c r="HZ238" s="15">
        <v>96</v>
      </c>
      <c r="IA238" s="15">
        <v>3360</v>
      </c>
      <c r="IB238" s="14">
        <v>3</v>
      </c>
      <c r="IC238" s="14">
        <v>9</v>
      </c>
      <c r="ID238" s="15">
        <v>180</v>
      </c>
      <c r="IE238" s="14">
        <v>75</v>
      </c>
      <c r="IF238" s="14">
        <v>48</v>
      </c>
      <c r="IG238" s="14">
        <v>36</v>
      </c>
      <c r="IH238" s="14">
        <v>6</v>
      </c>
      <c r="II238" s="14">
        <v>6</v>
      </c>
      <c r="IJ238" s="14">
        <v>6</v>
      </c>
      <c r="IK238" s="14">
        <v>6</v>
      </c>
      <c r="IL238" s="14"/>
      <c r="IM238" s="14"/>
      <c r="IN238" s="14"/>
      <c r="IO238" s="14"/>
      <c r="IP238" s="14"/>
      <c r="IQ238" s="15">
        <v>693567</v>
      </c>
      <c r="IR238" s="15">
        <v>199</v>
      </c>
      <c r="IS238" s="36">
        <f t="shared" si="268"/>
        <v>0.45109475727833137</v>
      </c>
      <c r="IT238" s="36">
        <f t="shared" si="269"/>
        <v>1.6593516912942113E-2</v>
      </c>
      <c r="IU238" s="36">
        <f t="shared" si="270"/>
        <v>0.13202631731782394</v>
      </c>
      <c r="IV238" s="36">
        <f t="shared" si="271"/>
        <v>0</v>
      </c>
      <c r="IW238" s="36">
        <f t="shared" si="272"/>
        <v>0.30086120352778167</v>
      </c>
      <c r="IX238" s="36">
        <f t="shared" si="273"/>
        <v>9.9424204963120905E-2</v>
      </c>
      <c r="IY238" s="36"/>
      <c r="IZ238" s="36">
        <f t="shared" si="274"/>
        <v>0</v>
      </c>
      <c r="JA238" s="36">
        <f t="shared" si="274"/>
        <v>0.58312107459615525</v>
      </c>
      <c r="JB238" s="36">
        <f t="shared" si="274"/>
        <v>0.41687892540384469</v>
      </c>
      <c r="JN238" s="43">
        <f t="shared" si="223"/>
        <v>1345.8111582181248</v>
      </c>
      <c r="JO238" s="1" t="str">
        <f t="shared" si="224"/>
        <v>Large</v>
      </c>
    </row>
    <row r="239" spans="1:275" x14ac:dyDescent="0.2">
      <c r="A239" s="14" t="s">
        <v>759</v>
      </c>
      <c r="B239" s="14" t="s">
        <v>760</v>
      </c>
      <c r="C239" s="76" t="s">
        <v>1431</v>
      </c>
      <c r="D239" s="14" t="s">
        <v>656</v>
      </c>
      <c r="E239">
        <v>3</v>
      </c>
      <c r="F239" s="46">
        <v>0.35678952334658165</v>
      </c>
      <c r="G239" s="46">
        <v>0.1446830412032139</v>
      </c>
      <c r="H239" s="46">
        <v>0.41</v>
      </c>
      <c r="I239">
        <v>32.200000000000003</v>
      </c>
      <c r="J239">
        <v>10.3</v>
      </c>
      <c r="K239" s="14">
        <v>20090</v>
      </c>
      <c r="L239" s="14" t="s">
        <v>605</v>
      </c>
      <c r="M239" s="35">
        <v>21995.594095238062</v>
      </c>
      <c r="N239" s="15">
        <v>48000</v>
      </c>
      <c r="O239" s="15">
        <v>4</v>
      </c>
      <c r="P239" s="15">
        <v>16</v>
      </c>
      <c r="Q239" s="15">
        <v>1320</v>
      </c>
      <c r="R239" s="15">
        <v>45</v>
      </c>
      <c r="S239" s="15">
        <v>150</v>
      </c>
      <c r="T239" s="32" t="s">
        <v>761</v>
      </c>
      <c r="U239" s="15"/>
      <c r="V239" s="15"/>
      <c r="W239" s="15"/>
      <c r="X239" s="15"/>
      <c r="Y239" s="15"/>
      <c r="Z239" s="15"/>
      <c r="AA239" s="15"/>
      <c r="AB239" s="15"/>
      <c r="AC239" s="15">
        <v>92106</v>
      </c>
      <c r="AD239" s="15">
        <v>1191</v>
      </c>
      <c r="AE239" s="15">
        <v>93297</v>
      </c>
      <c r="AF239" s="15"/>
      <c r="AG239" s="15"/>
      <c r="AH239" s="15"/>
      <c r="AI239" s="15"/>
      <c r="AJ239" s="15"/>
      <c r="AK239" s="15"/>
      <c r="AL239" s="15"/>
      <c r="AM239" s="15"/>
      <c r="AN239" s="15">
        <v>4080</v>
      </c>
      <c r="AO239" s="15"/>
      <c r="AP239" s="15">
        <v>4080</v>
      </c>
      <c r="AQ239" s="15"/>
      <c r="AR239" s="15"/>
      <c r="AS239" s="15"/>
      <c r="AT239" s="15"/>
      <c r="AU239" s="15"/>
      <c r="AV239" s="15"/>
      <c r="AW239" s="15"/>
      <c r="AX239" s="15"/>
      <c r="AY239" s="15">
        <v>25419</v>
      </c>
      <c r="AZ239" s="15"/>
      <c r="BA239" s="15">
        <v>25419</v>
      </c>
      <c r="BB239" s="15"/>
      <c r="BC239" s="15"/>
      <c r="BD239" s="15"/>
      <c r="BE239" s="15"/>
      <c r="BF239" s="15"/>
      <c r="BG239" s="15"/>
      <c r="BH239" s="15"/>
      <c r="BI239" s="15"/>
      <c r="BJ239" s="15"/>
      <c r="BK239" s="15"/>
      <c r="BL239" s="15">
        <v>0</v>
      </c>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v>8750</v>
      </c>
      <c r="CJ239" s="15"/>
      <c r="CK239" s="15"/>
      <c r="CL239" s="15"/>
      <c r="CM239" s="15"/>
      <c r="CN239" s="15"/>
      <c r="CO239" s="15"/>
      <c r="CP239" s="15"/>
      <c r="CQ239" s="15">
        <v>93455</v>
      </c>
      <c r="CR239" s="15"/>
      <c r="CS239" s="15">
        <v>102205</v>
      </c>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v>17102</v>
      </c>
      <c r="DY239" s="15">
        <v>70</v>
      </c>
      <c r="DZ239" s="15">
        <v>17172</v>
      </c>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v>1240</v>
      </c>
      <c r="FN239" s="15"/>
      <c r="FO239" s="15">
        <v>1240</v>
      </c>
      <c r="FP239" s="15">
        <v>118716</v>
      </c>
      <c r="FQ239" s="15">
        <v>123457</v>
      </c>
      <c r="FR239" s="15">
        <v>243413</v>
      </c>
      <c r="FS239" s="14" t="s">
        <v>1284</v>
      </c>
      <c r="FT239" s="14" t="s">
        <v>762</v>
      </c>
      <c r="FU239" s="14" t="s">
        <v>1281</v>
      </c>
      <c r="FV239" s="14"/>
      <c r="FW239" s="14"/>
      <c r="FX239" s="14"/>
      <c r="FY239" s="1" t="s">
        <v>1299</v>
      </c>
      <c r="GA239" s="15">
        <v>1785</v>
      </c>
      <c r="GB239" s="15">
        <v>2242</v>
      </c>
      <c r="GC239" s="15">
        <v>446</v>
      </c>
      <c r="GD239" s="15">
        <v>501</v>
      </c>
      <c r="GE239" s="15">
        <v>90398</v>
      </c>
      <c r="GF239" s="15">
        <v>5651</v>
      </c>
      <c r="GG239" s="15">
        <v>14305</v>
      </c>
      <c r="GH239" s="15">
        <v>240</v>
      </c>
      <c r="GI239" s="15"/>
      <c r="GJ239" s="15">
        <v>132</v>
      </c>
      <c r="GK239" s="15">
        <v>353</v>
      </c>
      <c r="GL239" s="15">
        <v>414</v>
      </c>
      <c r="GM239" s="15">
        <v>6627</v>
      </c>
      <c r="GN239" s="15"/>
      <c r="GO239" s="15"/>
      <c r="GP239" s="16">
        <v>9</v>
      </c>
      <c r="GQ239" s="16">
        <v>4.43</v>
      </c>
      <c r="GR239" s="17"/>
      <c r="GS239" s="17"/>
      <c r="GT239" s="18">
        <v>11</v>
      </c>
      <c r="GU239" s="18">
        <v>10.5</v>
      </c>
      <c r="GV239" s="16">
        <v>14.93</v>
      </c>
      <c r="GW239" s="16">
        <v>18.5</v>
      </c>
      <c r="GX239" s="15">
        <v>10400</v>
      </c>
      <c r="GY239" s="14" t="s">
        <v>1230</v>
      </c>
      <c r="GZ239" s="15">
        <v>25523</v>
      </c>
      <c r="HA239" s="15">
        <v>56481</v>
      </c>
      <c r="HB239" s="15"/>
      <c r="HC239" s="15">
        <v>25903</v>
      </c>
      <c r="HD239" s="15"/>
      <c r="HE239" s="15">
        <v>2627</v>
      </c>
      <c r="HF239" s="15">
        <v>110534</v>
      </c>
      <c r="HG239" s="15"/>
      <c r="HH239" s="15"/>
      <c r="HI239" s="15">
        <v>418</v>
      </c>
      <c r="HJ239" s="15">
        <v>363</v>
      </c>
      <c r="HK239" s="15">
        <v>538</v>
      </c>
      <c r="HL239" s="15">
        <v>278</v>
      </c>
      <c r="HM239" s="15"/>
      <c r="HN239" s="15"/>
      <c r="HO239" s="15"/>
      <c r="HP239" s="15"/>
      <c r="HQ239" s="15"/>
      <c r="HR239" s="15"/>
      <c r="HS239" s="15"/>
      <c r="HT239" s="15"/>
      <c r="HU239" s="15"/>
      <c r="HV239" s="15"/>
      <c r="HW239" s="15"/>
      <c r="HX239" s="15"/>
      <c r="HY239" s="15"/>
      <c r="HZ239" s="15">
        <v>101</v>
      </c>
      <c r="IA239" s="15">
        <v>3790</v>
      </c>
      <c r="IB239" s="15">
        <v>4</v>
      </c>
      <c r="IC239" s="15">
        <v>12</v>
      </c>
      <c r="ID239" s="15">
        <v>216</v>
      </c>
      <c r="IE239" s="14">
        <v>71</v>
      </c>
      <c r="IF239" s="14">
        <v>48</v>
      </c>
      <c r="IG239" s="14">
        <v>36</v>
      </c>
      <c r="IH239" s="14">
        <v>6</v>
      </c>
      <c r="II239" s="14">
        <v>0</v>
      </c>
      <c r="IJ239" s="14">
        <v>6</v>
      </c>
      <c r="IK239" s="14">
        <v>0</v>
      </c>
      <c r="IL239" s="14"/>
      <c r="IM239" s="14"/>
      <c r="IN239" s="14"/>
      <c r="IO239" s="14"/>
      <c r="IP239" s="14"/>
      <c r="IQ239" s="20">
        <v>781556</v>
      </c>
      <c r="IR239" s="20">
        <v>263</v>
      </c>
      <c r="IS239" s="36">
        <f t="shared" si="268"/>
        <v>0.3832868417052499</v>
      </c>
      <c r="IT239" s="36">
        <f t="shared" si="269"/>
        <v>1.6761635574106561E-2</v>
      </c>
      <c r="IU239" s="36">
        <f t="shared" si="270"/>
        <v>0.10442745457309183</v>
      </c>
      <c r="IV239" s="36">
        <f t="shared" si="271"/>
        <v>0</v>
      </c>
      <c r="IW239" s="36">
        <f t="shared" si="272"/>
        <v>0.41988307937538261</v>
      </c>
      <c r="IX239" s="36">
        <f t="shared" si="273"/>
        <v>7.0546766195724961E-2</v>
      </c>
      <c r="IY239" s="36"/>
      <c r="IZ239" s="36">
        <f t="shared" si="274"/>
        <v>5.0942225764441509E-3</v>
      </c>
      <c r="JA239" s="36">
        <f t="shared" si="274"/>
        <v>0.48771429627834173</v>
      </c>
      <c r="JB239" s="36">
        <f t="shared" si="274"/>
        <v>0.50719148114521406</v>
      </c>
      <c r="JN239" s="43">
        <f t="shared" si="223"/>
        <v>1473.2480974707344</v>
      </c>
      <c r="JO239" s="1" t="str">
        <f t="shared" si="224"/>
        <v>Large</v>
      </c>
    </row>
    <row r="240" spans="1:275" x14ac:dyDescent="0.2">
      <c r="A240" s="14" t="s">
        <v>759</v>
      </c>
      <c r="B240" s="14" t="s">
        <v>760</v>
      </c>
      <c r="C240" s="76" t="s">
        <v>1431</v>
      </c>
      <c r="D240" s="14" t="s">
        <v>656</v>
      </c>
      <c r="E240">
        <v>3</v>
      </c>
      <c r="F240" s="46">
        <v>0.35678952334658165</v>
      </c>
      <c r="G240" s="46">
        <v>0.1446830412032139</v>
      </c>
      <c r="H240" s="46">
        <v>0.41</v>
      </c>
      <c r="I240">
        <v>32.200000000000003</v>
      </c>
      <c r="J240">
        <v>10.3</v>
      </c>
      <c r="K240" s="14">
        <v>20100</v>
      </c>
      <c r="L240" s="14" t="s">
        <v>606</v>
      </c>
      <c r="M240" s="35">
        <v>21470.732761904768</v>
      </c>
      <c r="N240" s="15">
        <v>48000</v>
      </c>
      <c r="O240" s="15">
        <v>4</v>
      </c>
      <c r="P240" s="15">
        <v>16</v>
      </c>
      <c r="Q240" s="15">
        <v>1320</v>
      </c>
      <c r="R240" s="15">
        <v>45</v>
      </c>
      <c r="S240" s="15">
        <v>150</v>
      </c>
      <c r="T240" s="32" t="s">
        <v>761</v>
      </c>
      <c r="U240" s="15">
        <v>4072</v>
      </c>
      <c r="V240" s="15"/>
      <c r="W240" s="15"/>
      <c r="X240" s="15"/>
      <c r="Y240" s="15"/>
      <c r="Z240" s="15"/>
      <c r="AA240" s="15"/>
      <c r="AB240" s="15"/>
      <c r="AC240" s="15">
        <v>28768</v>
      </c>
      <c r="AD240" s="15">
        <v>8644</v>
      </c>
      <c r="AE240" s="15">
        <v>41485</v>
      </c>
      <c r="AF240" s="15">
        <v>4080</v>
      </c>
      <c r="AG240" s="15"/>
      <c r="AH240" s="15"/>
      <c r="AI240" s="15"/>
      <c r="AJ240" s="15"/>
      <c r="AK240" s="15"/>
      <c r="AL240" s="15"/>
      <c r="AM240" s="15"/>
      <c r="AN240" s="15"/>
      <c r="AO240" s="15"/>
      <c r="AP240" s="15">
        <v>4080</v>
      </c>
      <c r="AQ240" s="15">
        <v>16112</v>
      </c>
      <c r="AR240" s="15"/>
      <c r="AS240" s="15"/>
      <c r="AT240" s="15"/>
      <c r="AU240" s="15"/>
      <c r="AV240" s="15"/>
      <c r="AW240" s="15"/>
      <c r="AX240" s="15"/>
      <c r="AY240" s="15"/>
      <c r="AZ240" s="15"/>
      <c r="BA240" s="15">
        <v>16112</v>
      </c>
      <c r="BB240" s="15"/>
      <c r="BC240" s="15"/>
      <c r="BD240" s="15"/>
      <c r="BE240" s="15"/>
      <c r="BF240" s="15"/>
      <c r="BG240" s="15"/>
      <c r="BH240" s="15"/>
      <c r="BI240" s="15"/>
      <c r="BJ240" s="15"/>
      <c r="BK240" s="15"/>
      <c r="BL240" s="15">
        <v>0</v>
      </c>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v>25242</v>
      </c>
      <c r="CJ240" s="15"/>
      <c r="CK240" s="15"/>
      <c r="CL240" s="15"/>
      <c r="CM240" s="15"/>
      <c r="CN240" s="15"/>
      <c r="CO240" s="15"/>
      <c r="CP240" s="15"/>
      <c r="CQ240" s="15">
        <v>61465</v>
      </c>
      <c r="CR240" s="15"/>
      <c r="CS240" s="15">
        <v>86706</v>
      </c>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v>76</v>
      </c>
      <c r="DQ240" s="15"/>
      <c r="DR240" s="15"/>
      <c r="DS240" s="15"/>
      <c r="DT240" s="15"/>
      <c r="DU240" s="15"/>
      <c r="DV240" s="15"/>
      <c r="DW240" s="15"/>
      <c r="DX240" s="15">
        <v>8981</v>
      </c>
      <c r="DY240" s="15">
        <v>2546</v>
      </c>
      <c r="DZ240" s="15">
        <v>11603</v>
      </c>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v>57597</v>
      </c>
      <c r="FQ240" s="15">
        <v>102389</v>
      </c>
      <c r="FR240" s="15">
        <v>159986</v>
      </c>
      <c r="FS240" s="14" t="s">
        <v>1284</v>
      </c>
      <c r="FT240" s="14" t="s">
        <v>762</v>
      </c>
      <c r="FU240" s="14" t="s">
        <v>1281</v>
      </c>
      <c r="FV240" s="14"/>
      <c r="FW240" s="14"/>
      <c r="FX240" s="14"/>
      <c r="FY240" s="1" t="s">
        <v>1299</v>
      </c>
      <c r="GA240" s="15">
        <v>1699</v>
      </c>
      <c r="GB240" s="15">
        <v>1805</v>
      </c>
      <c r="GC240" s="15">
        <v>891</v>
      </c>
      <c r="GD240" s="15">
        <v>1067</v>
      </c>
      <c r="GE240" s="15">
        <v>90714</v>
      </c>
      <c r="GF240" s="15">
        <v>3174</v>
      </c>
      <c r="GG240" s="15">
        <v>17475</v>
      </c>
      <c r="GH240" s="15">
        <v>232</v>
      </c>
      <c r="GI240" s="15">
        <v>0</v>
      </c>
      <c r="GJ240" s="15">
        <v>132</v>
      </c>
      <c r="GK240" s="15">
        <v>496</v>
      </c>
      <c r="GL240" s="15">
        <v>560</v>
      </c>
      <c r="GM240" s="15">
        <v>6614</v>
      </c>
      <c r="GN240" s="15"/>
      <c r="GO240" s="15"/>
      <c r="GP240" s="16">
        <v>8</v>
      </c>
      <c r="GQ240" s="16">
        <v>5.43</v>
      </c>
      <c r="GR240" s="17"/>
      <c r="GS240" s="17"/>
      <c r="GT240" s="18">
        <v>11</v>
      </c>
      <c r="GU240" s="18">
        <v>10.5</v>
      </c>
      <c r="GV240" s="16">
        <v>15.93</v>
      </c>
      <c r="GW240" s="16">
        <v>14.5</v>
      </c>
      <c r="GX240" s="15">
        <v>10920</v>
      </c>
      <c r="GY240" s="14" t="s">
        <v>1230</v>
      </c>
      <c r="GZ240" s="15">
        <v>22936</v>
      </c>
      <c r="HA240" s="15">
        <v>76118</v>
      </c>
      <c r="HB240" s="15"/>
      <c r="HC240" s="15">
        <v>30557</v>
      </c>
      <c r="HD240" s="15"/>
      <c r="HE240" s="15">
        <v>3406</v>
      </c>
      <c r="HF240" s="15">
        <v>133017</v>
      </c>
      <c r="HG240" s="15"/>
      <c r="HH240" s="15"/>
      <c r="HI240" s="15">
        <v>260</v>
      </c>
      <c r="HJ240" s="15">
        <v>240</v>
      </c>
      <c r="HK240" s="15">
        <v>552</v>
      </c>
      <c r="HL240" s="15">
        <v>337</v>
      </c>
      <c r="HM240" s="15"/>
      <c r="HN240" s="15"/>
      <c r="HO240" s="15"/>
      <c r="HP240" s="15"/>
      <c r="HQ240" s="15"/>
      <c r="HR240" s="15"/>
      <c r="HS240" s="15"/>
      <c r="HT240" s="15"/>
      <c r="HU240" s="15"/>
      <c r="HV240" s="15"/>
      <c r="HW240" s="15"/>
      <c r="HX240" s="15"/>
      <c r="HY240" s="15"/>
      <c r="HZ240" s="15">
        <v>95</v>
      </c>
      <c r="IA240" s="15">
        <v>3800</v>
      </c>
      <c r="IB240" s="15">
        <v>4</v>
      </c>
      <c r="IC240" s="15">
        <v>12</v>
      </c>
      <c r="ID240" s="15">
        <v>264</v>
      </c>
      <c r="IE240" s="14">
        <v>63</v>
      </c>
      <c r="IF240" s="14">
        <v>48</v>
      </c>
      <c r="IG240" s="14">
        <v>36</v>
      </c>
      <c r="IH240" s="14">
        <v>0</v>
      </c>
      <c r="II240" s="14">
        <v>0</v>
      </c>
      <c r="IJ240" s="14">
        <v>0</v>
      </c>
      <c r="IK240" s="14">
        <v>0</v>
      </c>
      <c r="IL240" s="14"/>
      <c r="IM240" s="14"/>
      <c r="IN240" s="14"/>
      <c r="IO240" s="14"/>
      <c r="IP240" s="14"/>
      <c r="IQ240" s="15">
        <v>835327</v>
      </c>
      <c r="IR240" s="15">
        <v>347</v>
      </c>
      <c r="IS240" s="36">
        <f t="shared" si="268"/>
        <v>0.25930393909467081</v>
      </c>
      <c r="IT240" s="36">
        <f t="shared" si="269"/>
        <v>2.5502231445251461E-2</v>
      </c>
      <c r="IU240" s="36">
        <f t="shared" si="270"/>
        <v>0.10070881202105184</v>
      </c>
      <c r="IV240" s="36">
        <f t="shared" si="271"/>
        <v>0</v>
      </c>
      <c r="IW240" s="36">
        <f t="shared" si="272"/>
        <v>0.54195992149313066</v>
      </c>
      <c r="IX240" s="36">
        <f t="shared" si="273"/>
        <v>7.2525095945895263E-2</v>
      </c>
      <c r="IY240" s="36"/>
      <c r="IZ240" s="36">
        <f t="shared" si="274"/>
        <v>0</v>
      </c>
      <c r="JA240" s="36">
        <f t="shared" si="274"/>
        <v>0.36001275111572262</v>
      </c>
      <c r="JB240" s="36">
        <f t="shared" si="274"/>
        <v>0.63998724888427738</v>
      </c>
      <c r="JN240" s="43">
        <f t="shared" si="223"/>
        <v>1347.8174991779515</v>
      </c>
      <c r="JO240" s="1" t="str">
        <f t="shared" si="224"/>
        <v>Large</v>
      </c>
    </row>
    <row r="241" spans="1:275" x14ac:dyDescent="0.2">
      <c r="A241" s="1" t="s">
        <v>759</v>
      </c>
      <c r="B241" s="1" t="s">
        <v>760</v>
      </c>
      <c r="C241" s="76" t="s">
        <v>1431</v>
      </c>
      <c r="D241" s="14" t="s">
        <v>656</v>
      </c>
      <c r="E241">
        <v>3</v>
      </c>
      <c r="F241" s="46">
        <v>0.35678952334658165</v>
      </c>
      <c r="G241" s="46">
        <v>0.1446830412032139</v>
      </c>
      <c r="H241" s="46">
        <v>0.41</v>
      </c>
      <c r="I241">
        <v>32.200000000000003</v>
      </c>
      <c r="J241">
        <v>10.3</v>
      </c>
      <c r="K241" s="1">
        <v>20110</v>
      </c>
      <c r="L241" s="1" t="s">
        <v>607</v>
      </c>
      <c r="M241" s="3">
        <v>20053.014857142702</v>
      </c>
      <c r="N241" s="1">
        <v>48000</v>
      </c>
      <c r="O241" s="1">
        <v>4</v>
      </c>
      <c r="P241" s="1">
        <v>16</v>
      </c>
      <c r="Q241" s="1">
        <v>1320</v>
      </c>
      <c r="R241" s="1">
        <v>45</v>
      </c>
      <c r="S241" s="1">
        <v>150</v>
      </c>
      <c r="T241" s="33" t="s">
        <v>918</v>
      </c>
      <c r="AC241" s="1">
        <v>31496</v>
      </c>
      <c r="AE241" s="1">
        <v>31496</v>
      </c>
      <c r="AN241" s="1">
        <v>5100</v>
      </c>
      <c r="AP241" s="1">
        <v>5100</v>
      </c>
      <c r="AQ241" s="1">
        <v>2047</v>
      </c>
      <c r="AY241" s="1">
        <v>8469</v>
      </c>
      <c r="BA241" s="1">
        <v>10516</v>
      </c>
      <c r="BL241" s="1">
        <v>0</v>
      </c>
      <c r="CI241" s="1">
        <v>3523</v>
      </c>
      <c r="CQ241" s="1">
        <v>59475</v>
      </c>
      <c r="CS241" s="1">
        <v>62998</v>
      </c>
      <c r="DX241" s="1">
        <v>17074</v>
      </c>
      <c r="DZ241" s="1">
        <v>17074</v>
      </c>
      <c r="FO241" s="1">
        <v>0</v>
      </c>
      <c r="FP241" s="15">
        <f>AE241+BA241</f>
        <v>42012</v>
      </c>
      <c r="FQ241" s="15">
        <f>AP241+BL241+CS241+DZ241+FD241</f>
        <v>85172</v>
      </c>
      <c r="FR241" s="15">
        <f>AE241+AP241+BA241+BL241+CS241+DZ241+FD241+FO241</f>
        <v>127184</v>
      </c>
      <c r="FS241" s="1" t="s">
        <v>1298</v>
      </c>
      <c r="FU241" s="1" t="s">
        <v>1281</v>
      </c>
      <c r="FX241" s="14"/>
      <c r="FY241" s="1" t="s">
        <v>1299</v>
      </c>
      <c r="GA241" s="1">
        <v>1583</v>
      </c>
      <c r="GB241" s="1">
        <v>1801</v>
      </c>
      <c r="GC241" s="1">
        <v>444</v>
      </c>
      <c r="GD241" s="1">
        <v>594</v>
      </c>
      <c r="GE241" s="1">
        <v>88115</v>
      </c>
      <c r="GF241" s="1">
        <v>2184</v>
      </c>
      <c r="GG241" s="1">
        <v>19659</v>
      </c>
      <c r="GH241" s="1">
        <v>225</v>
      </c>
      <c r="GI241" s="1">
        <v>0</v>
      </c>
      <c r="GJ241" s="1">
        <v>132</v>
      </c>
      <c r="GK241" s="1">
        <v>483</v>
      </c>
      <c r="GL241" s="1">
        <v>624</v>
      </c>
      <c r="GM241" s="1">
        <v>6530</v>
      </c>
      <c r="GP241" s="1">
        <v>8</v>
      </c>
      <c r="GQ241" s="1">
        <v>4.43</v>
      </c>
      <c r="GR241" s="5"/>
      <c r="GS241" s="5"/>
      <c r="GT241" s="4">
        <v>10</v>
      </c>
      <c r="GU241" s="4">
        <v>9.75</v>
      </c>
      <c r="GV241" s="1">
        <f>GQ241+GU241</f>
        <v>14.18</v>
      </c>
      <c r="GW241" s="1">
        <v>8.5</v>
      </c>
      <c r="GX241" s="1">
        <v>10500</v>
      </c>
      <c r="GY241" s="10" t="s">
        <v>1230</v>
      </c>
      <c r="GZ241" s="1">
        <v>18058</v>
      </c>
      <c r="HA241" s="1">
        <v>47172</v>
      </c>
      <c r="HB241" s="1">
        <v>0</v>
      </c>
      <c r="HC241" s="1">
        <v>7404</v>
      </c>
      <c r="HE241" s="1">
        <v>16975</v>
      </c>
      <c r="HF241" s="1">
        <v>89609</v>
      </c>
      <c r="HI241" s="1">
        <v>154</v>
      </c>
      <c r="HJ241" s="1">
        <v>118</v>
      </c>
      <c r="HK241" s="1">
        <v>613</v>
      </c>
      <c r="HL241" s="1">
        <v>274</v>
      </c>
      <c r="HZ241" s="1">
        <v>87</v>
      </c>
      <c r="IA241" s="1">
        <v>3045</v>
      </c>
      <c r="IB241" s="1">
        <v>4</v>
      </c>
      <c r="IC241" s="1">
        <v>9</v>
      </c>
      <c r="ID241" s="1">
        <v>208</v>
      </c>
      <c r="IE241" s="1">
        <v>63</v>
      </c>
      <c r="IF241" s="1">
        <v>44</v>
      </c>
      <c r="IG241" s="1">
        <v>32</v>
      </c>
      <c r="IH241" s="1">
        <v>0</v>
      </c>
      <c r="II241" s="1">
        <v>0</v>
      </c>
      <c r="IJ241" s="1">
        <v>0</v>
      </c>
      <c r="IK241" s="1">
        <v>0</v>
      </c>
      <c r="IQ241" s="1">
        <v>784109</v>
      </c>
      <c r="IR241" s="1">
        <v>31</v>
      </c>
      <c r="IS241" s="36">
        <f t="shared" si="268"/>
        <v>0.24764121273116116</v>
      </c>
      <c r="IT241" s="36">
        <f t="shared" si="269"/>
        <v>4.0099383570260411E-2</v>
      </c>
      <c r="IU241" s="36">
        <f t="shared" si="270"/>
        <v>8.2683356397031074E-2</v>
      </c>
      <c r="IV241" s="36">
        <f t="shared" si="271"/>
        <v>0</v>
      </c>
      <c r="IW241" s="36">
        <f t="shared" si="272"/>
        <v>0.49532960120769909</v>
      </c>
      <c r="IX241" s="36">
        <f t="shared" si="273"/>
        <v>0.13424644609384828</v>
      </c>
      <c r="IY241" s="36"/>
      <c r="IZ241" s="36">
        <f t="shared" si="274"/>
        <v>0</v>
      </c>
      <c r="JA241" s="36">
        <f t="shared" si="274"/>
        <v>0.33032456912819225</v>
      </c>
      <c r="JB241" s="36">
        <f t="shared" si="274"/>
        <v>0.66967543087180781</v>
      </c>
      <c r="JN241" s="43">
        <f t="shared" si="223"/>
        <v>1414.1759419705713</v>
      </c>
      <c r="JO241" s="1" t="str">
        <f t="shared" si="224"/>
        <v>Large</v>
      </c>
    </row>
    <row r="242" spans="1:275" x14ac:dyDescent="0.2">
      <c r="A242" s="1" t="s">
        <v>759</v>
      </c>
      <c r="B242" s="1" t="s">
        <v>760</v>
      </c>
      <c r="C242" s="76" t="s">
        <v>1431</v>
      </c>
      <c r="D242" s="14" t="s">
        <v>656</v>
      </c>
      <c r="E242">
        <v>3</v>
      </c>
      <c r="F242" s="46">
        <v>0.35678952334658165</v>
      </c>
      <c r="G242" s="46">
        <v>0.1446830412032139</v>
      </c>
      <c r="H242" s="46">
        <v>0.41</v>
      </c>
      <c r="I242">
        <v>32.200000000000003</v>
      </c>
      <c r="J242">
        <v>10.3</v>
      </c>
      <c r="K242" s="1">
        <v>20120</v>
      </c>
      <c r="L242" s="1" t="s">
        <v>608</v>
      </c>
      <c r="M242" s="3">
        <v>20210.18819047627</v>
      </c>
      <c r="N242" s="10">
        <v>48000</v>
      </c>
      <c r="O242" s="1">
        <v>4</v>
      </c>
      <c r="P242" s="1">
        <v>16</v>
      </c>
      <c r="Q242" s="1">
        <v>1320</v>
      </c>
      <c r="R242" s="1">
        <v>45</v>
      </c>
      <c r="S242" s="1">
        <v>150</v>
      </c>
      <c r="T242" s="33" t="s">
        <v>918</v>
      </c>
      <c r="AC242" s="1">
        <v>23918</v>
      </c>
      <c r="AE242" s="1">
        <v>23918</v>
      </c>
      <c r="AP242" s="1">
        <v>0</v>
      </c>
      <c r="AQ242" s="1">
        <v>10437</v>
      </c>
      <c r="BA242" s="1">
        <v>10437</v>
      </c>
      <c r="BL242" s="1">
        <v>0</v>
      </c>
      <c r="CI242" s="1">
        <v>10252</v>
      </c>
      <c r="CQ242" s="1">
        <v>35203</v>
      </c>
      <c r="CS242" s="1">
        <v>45455</v>
      </c>
      <c r="DX242" s="1">
        <v>7532</v>
      </c>
      <c r="DZ242" s="1">
        <v>7532</v>
      </c>
      <c r="FO242" s="1">
        <v>0</v>
      </c>
      <c r="FP242" s="15">
        <f>AE242+BA242</f>
        <v>34355</v>
      </c>
      <c r="FQ242" s="15">
        <f>AP242+BL242+CS242+DZ242+FD242</f>
        <v>52987</v>
      </c>
      <c r="FR242" s="15">
        <f>AE242+AP242+BA242+BL242+CS242+DZ242+FD242+FO242</f>
        <v>87342</v>
      </c>
      <c r="FS242" s="1" t="s">
        <v>1298</v>
      </c>
      <c r="FU242" s="1" t="s">
        <v>1281</v>
      </c>
      <c r="FY242" s="1" t="s">
        <v>1299</v>
      </c>
      <c r="GA242" s="1">
        <v>1395</v>
      </c>
      <c r="GB242" s="1">
        <v>1733</v>
      </c>
      <c r="GC242" s="1">
        <v>429</v>
      </c>
      <c r="GD242" s="1">
        <v>714</v>
      </c>
      <c r="GE242" s="1">
        <v>83330</v>
      </c>
      <c r="GF242" s="1">
        <v>0</v>
      </c>
      <c r="GG242" s="1">
        <v>19659</v>
      </c>
      <c r="GH242" s="1">
        <v>197</v>
      </c>
      <c r="GI242" s="1">
        <v>0</v>
      </c>
      <c r="GJ242" s="1">
        <v>132</v>
      </c>
      <c r="GK242" s="1">
        <v>280</v>
      </c>
      <c r="GL242" s="1">
        <v>303</v>
      </c>
      <c r="GM242" s="1">
        <v>6060</v>
      </c>
      <c r="GP242" s="1">
        <v>7</v>
      </c>
      <c r="GQ242" s="1">
        <v>4.43</v>
      </c>
      <c r="GR242" s="5"/>
      <c r="GS242" s="5"/>
      <c r="GT242" s="4">
        <v>10</v>
      </c>
      <c r="GU242" s="4">
        <v>9.75</v>
      </c>
      <c r="GV242" s="1">
        <f>GQ242+GU242</f>
        <v>14.18</v>
      </c>
      <c r="GW242" s="1">
        <v>8.1999999999999993</v>
      </c>
      <c r="GX242" s="1">
        <v>10100</v>
      </c>
      <c r="GY242" s="10" t="s">
        <v>1230</v>
      </c>
      <c r="GZ242" s="1">
        <v>16718</v>
      </c>
      <c r="HA242" s="1">
        <v>47723</v>
      </c>
      <c r="HB242" s="1">
        <v>0</v>
      </c>
      <c r="HC242" s="1">
        <v>5667</v>
      </c>
      <c r="HE242" s="1">
        <v>17142</v>
      </c>
      <c r="HF242" s="1">
        <v>87250</v>
      </c>
      <c r="HI242" s="1">
        <v>127</v>
      </c>
      <c r="HJ242" s="1">
        <v>106</v>
      </c>
      <c r="HK242" s="1">
        <v>494</v>
      </c>
      <c r="HL242" s="1">
        <v>218</v>
      </c>
      <c r="HZ242" s="1">
        <v>78</v>
      </c>
      <c r="IA242" s="1">
        <v>2730</v>
      </c>
      <c r="IB242" s="1">
        <v>4</v>
      </c>
      <c r="IC242" s="1">
        <v>9</v>
      </c>
      <c r="ID242" s="1">
        <v>298</v>
      </c>
      <c r="IE242" s="1">
        <v>63</v>
      </c>
      <c r="IF242" s="1">
        <v>44</v>
      </c>
      <c r="IG242" s="1">
        <v>32</v>
      </c>
      <c r="IH242" s="1">
        <v>0</v>
      </c>
      <c r="II242" s="1">
        <v>0</v>
      </c>
      <c r="IJ242" s="1">
        <v>0</v>
      </c>
      <c r="IK242" s="1">
        <v>0</v>
      </c>
      <c r="IQ242" s="1">
        <v>744072</v>
      </c>
      <c r="IR242" s="1">
        <v>31</v>
      </c>
      <c r="IS242" s="36">
        <f t="shared" si="268"/>
        <v>0.27384305374275836</v>
      </c>
      <c r="IT242" s="36">
        <f t="shared" si="269"/>
        <v>0</v>
      </c>
      <c r="IU242" s="36">
        <f t="shared" si="270"/>
        <v>0.11949577522841245</v>
      </c>
      <c r="IV242" s="36">
        <f t="shared" si="271"/>
        <v>0</v>
      </c>
      <c r="IW242" s="36">
        <f t="shared" si="272"/>
        <v>0.52042545396258388</v>
      </c>
      <c r="IX242" s="36">
        <f t="shared" si="273"/>
        <v>8.6235717066245332E-2</v>
      </c>
      <c r="IY242" s="36"/>
      <c r="IZ242" s="36">
        <f t="shared" si="274"/>
        <v>0</v>
      </c>
      <c r="JA242" s="36">
        <f t="shared" si="274"/>
        <v>0.39333882897117078</v>
      </c>
      <c r="JB242" s="36">
        <f t="shared" si="274"/>
        <v>0.60666117102882922</v>
      </c>
      <c r="JN242" s="43">
        <f t="shared" si="223"/>
        <v>1425.2600980589755</v>
      </c>
      <c r="JO242" s="1" t="str">
        <f t="shared" si="224"/>
        <v>Large</v>
      </c>
    </row>
    <row r="243" spans="1:275" x14ac:dyDescent="0.2">
      <c r="A243" s="1" t="s">
        <v>759</v>
      </c>
      <c r="B243" s="1" t="s">
        <v>760</v>
      </c>
      <c r="C243" s="76" t="s">
        <v>1431</v>
      </c>
      <c r="D243" s="14" t="s">
        <v>656</v>
      </c>
      <c r="E243">
        <v>3</v>
      </c>
      <c r="F243" s="46">
        <v>0.35678952334658165</v>
      </c>
      <c r="G243" s="46">
        <v>0.1446830412032139</v>
      </c>
      <c r="H243" s="46">
        <v>0.41</v>
      </c>
      <c r="I243">
        <v>32.200000000000003</v>
      </c>
      <c r="J243">
        <v>10.3</v>
      </c>
      <c r="K243" s="1">
        <v>20130</v>
      </c>
      <c r="L243" s="1" t="s">
        <v>609</v>
      </c>
      <c r="M243" s="3">
        <v>19787.140190476093</v>
      </c>
      <c r="N243" s="2">
        <v>48000</v>
      </c>
      <c r="O243" s="1">
        <v>4</v>
      </c>
      <c r="P243" s="1">
        <v>16</v>
      </c>
      <c r="Q243" s="2">
        <v>1012</v>
      </c>
      <c r="R243" s="1">
        <v>45</v>
      </c>
      <c r="S243" s="1">
        <v>40</v>
      </c>
      <c r="T243" s="33"/>
      <c r="U243" s="3"/>
      <c r="V243" s="3"/>
      <c r="AC243" s="2">
        <v>35848</v>
      </c>
      <c r="AD243" s="1">
        <v>689</v>
      </c>
      <c r="AE243" s="2">
        <f>SUM(U243:AD243)</f>
        <v>36537</v>
      </c>
      <c r="AQ243" s="2">
        <v>10254</v>
      </c>
      <c r="AR243" s="2"/>
      <c r="BA243" s="1">
        <f>SUM(AQ243:AZ243)</f>
        <v>10254</v>
      </c>
      <c r="CI243" s="2">
        <v>1571</v>
      </c>
      <c r="CJ243" s="2"/>
      <c r="CQ243" s="2">
        <v>42755</v>
      </c>
      <c r="CS243" s="1">
        <f>SUM(CI243:CR243)</f>
        <v>44326</v>
      </c>
      <c r="DX243" s="2">
        <v>17564</v>
      </c>
      <c r="DZ243" s="2">
        <f>SUM(DP243:DY243)</f>
        <v>17564</v>
      </c>
      <c r="EA243" s="2"/>
      <c r="EB243" s="2"/>
      <c r="EC243" s="2"/>
      <c r="ED243" s="2"/>
      <c r="EE243" s="2"/>
      <c r="EF243" s="2"/>
      <c r="EG243" s="2"/>
      <c r="EH243" s="2"/>
      <c r="EI243" s="2"/>
      <c r="EJ243" s="2"/>
      <c r="EK243" s="2"/>
      <c r="EL243" s="2"/>
      <c r="EM243" s="2"/>
      <c r="EN243" s="2"/>
      <c r="EO243" s="2"/>
      <c r="EP243" s="2"/>
      <c r="EQ243" s="2"/>
      <c r="ER243" s="2"/>
      <c r="ES243" s="2"/>
      <c r="ET243" s="2"/>
      <c r="FP243" s="15">
        <f>AE243+BA243</f>
        <v>46791</v>
      </c>
      <c r="FQ243" s="15">
        <f>AP243+BL243+CS243+DZ243+FD243</f>
        <v>61890</v>
      </c>
      <c r="FR243" s="15">
        <f>AE243+AP243+BA243+BL243+CS243+DZ243+FD243+FO243</f>
        <v>108681</v>
      </c>
      <c r="FS243" s="1" t="s">
        <v>1298</v>
      </c>
      <c r="FU243" s="1" t="s">
        <v>1281</v>
      </c>
      <c r="FW243" s="5"/>
      <c r="FX243" s="5"/>
      <c r="FY243" s="5" t="s">
        <v>1299</v>
      </c>
      <c r="FZ243" s="5"/>
      <c r="GA243" s="1">
        <v>1.347</v>
      </c>
      <c r="GB243" s="2">
        <v>1464</v>
      </c>
      <c r="GC243" s="1">
        <v>77</v>
      </c>
      <c r="GD243" s="1">
        <v>180</v>
      </c>
      <c r="GE243" s="2">
        <v>82592</v>
      </c>
      <c r="GF243" s="1">
        <v>0</v>
      </c>
      <c r="GG243" s="2">
        <v>19659</v>
      </c>
      <c r="GH243" s="1">
        <v>164</v>
      </c>
      <c r="GJ243" s="1">
        <v>0</v>
      </c>
      <c r="GK243" s="1">
        <v>440</v>
      </c>
      <c r="GL243" s="1">
        <v>461</v>
      </c>
      <c r="GM243" s="2">
        <v>6127</v>
      </c>
      <c r="GN243" s="2"/>
      <c r="GO243" s="2"/>
      <c r="GP243" s="1">
        <v>8</v>
      </c>
      <c r="GQ243" s="1">
        <v>5.32</v>
      </c>
      <c r="GR243" s="5"/>
      <c r="GS243" s="5">
        <v>10</v>
      </c>
      <c r="GT243" s="4">
        <v>10</v>
      </c>
      <c r="GU243" s="1">
        <v>9.75</v>
      </c>
      <c r="GV243" s="1">
        <f>GQ243+GU243</f>
        <v>15.07</v>
      </c>
      <c r="GW243" s="1">
        <v>9.1999999999999993</v>
      </c>
      <c r="GZ243" s="2">
        <v>14279</v>
      </c>
      <c r="HA243" s="2">
        <v>57113</v>
      </c>
      <c r="HB243" s="1">
        <v>0</v>
      </c>
      <c r="HC243" s="2">
        <v>6341</v>
      </c>
      <c r="HD243" s="1">
        <v>212</v>
      </c>
      <c r="HF243" s="2">
        <v>77945</v>
      </c>
      <c r="HG243" s="2"/>
      <c r="HH243" s="2"/>
      <c r="HI243" s="1">
        <v>123</v>
      </c>
      <c r="HJ243" s="1">
        <v>109</v>
      </c>
      <c r="HK243" s="1">
        <v>490</v>
      </c>
      <c r="HL243" s="1">
        <v>158</v>
      </c>
      <c r="HZ243" s="1">
        <v>104</v>
      </c>
      <c r="IA243" s="2">
        <v>3848</v>
      </c>
      <c r="IB243" s="1">
        <v>11</v>
      </c>
      <c r="IC243" s="1">
        <v>11</v>
      </c>
      <c r="ID243" s="1">
        <v>301</v>
      </c>
      <c r="IE243" s="1">
        <v>63</v>
      </c>
      <c r="IF243" s="1">
        <v>44</v>
      </c>
      <c r="IG243" s="1">
        <v>40</v>
      </c>
      <c r="IH243" s="1">
        <v>0</v>
      </c>
      <c r="II243" s="1">
        <v>0</v>
      </c>
      <c r="IJ243" s="1">
        <v>0</v>
      </c>
      <c r="IK243" s="1">
        <v>0</v>
      </c>
      <c r="IL243" s="1" t="s">
        <v>1277</v>
      </c>
      <c r="IO243" s="1" t="s">
        <v>1277</v>
      </c>
      <c r="IP243" s="1" t="s">
        <v>1281</v>
      </c>
      <c r="IQ243" s="2">
        <v>755923</v>
      </c>
      <c r="IS243" s="36">
        <f t="shared" si="268"/>
        <v>0.33618571783476414</v>
      </c>
      <c r="IT243" s="36">
        <f t="shared" si="269"/>
        <v>0</v>
      </c>
      <c r="IU243" s="36">
        <f t="shared" si="270"/>
        <v>9.4349518315068867E-2</v>
      </c>
      <c r="IV243" s="36">
        <f t="shared" si="271"/>
        <v>0</v>
      </c>
      <c r="IW243" s="36">
        <f t="shared" si="272"/>
        <v>0.4078541787432946</v>
      </c>
      <c r="IX243" s="36">
        <f t="shared" si="273"/>
        <v>0.1616105851068724</v>
      </c>
      <c r="IY243" s="36"/>
      <c r="IZ243" s="36">
        <f t="shared" si="274"/>
        <v>0</v>
      </c>
      <c r="JA243" s="36">
        <f t="shared" si="274"/>
        <v>0.43053523614983302</v>
      </c>
      <c r="JB243" s="36">
        <f t="shared" si="274"/>
        <v>0.56946476385016698</v>
      </c>
      <c r="JN243" s="43">
        <f t="shared" si="223"/>
        <v>1313.0152747495749</v>
      </c>
      <c r="JO243" s="1" t="str">
        <f t="shared" si="224"/>
        <v>Medium</v>
      </c>
    </row>
    <row r="244" spans="1:275" x14ac:dyDescent="0.2">
      <c r="A244" s="1" t="s">
        <v>759</v>
      </c>
      <c r="B244" s="1" t="s">
        <v>760</v>
      </c>
      <c r="C244" s="76" t="s">
        <v>1431</v>
      </c>
      <c r="D244" s="14" t="s">
        <v>656</v>
      </c>
      <c r="E244">
        <v>3</v>
      </c>
      <c r="F244" s="46">
        <v>0.35678952334658165</v>
      </c>
      <c r="G244" s="46">
        <v>0.1446830412032139</v>
      </c>
      <c r="H244" s="46">
        <v>0.41</v>
      </c>
      <c r="I244">
        <v>32.200000000000003</v>
      </c>
      <c r="J244">
        <v>10.3</v>
      </c>
      <c r="K244" s="42">
        <v>20140</v>
      </c>
      <c r="L244" s="54" t="s">
        <v>345</v>
      </c>
      <c r="M244" s="55">
        <v>19572.207238095245</v>
      </c>
      <c r="N244" s="46">
        <v>48000</v>
      </c>
      <c r="O244">
        <v>4</v>
      </c>
      <c r="P244">
        <v>16</v>
      </c>
      <c r="Q244" s="49">
        <v>1012</v>
      </c>
      <c r="R244">
        <v>45</v>
      </c>
      <c r="S244">
        <v>52</v>
      </c>
      <c r="T244"/>
      <c r="U244" s="46">
        <v>0</v>
      </c>
      <c r="V244" s="46"/>
      <c r="W244" s="46"/>
      <c r="X244" s="46"/>
      <c r="Y244" s="46"/>
      <c r="Z244" s="46"/>
      <c r="AA244" s="46"/>
      <c r="AB244" s="46"/>
      <c r="AC244" s="46">
        <v>34239</v>
      </c>
      <c r="AD244" s="46"/>
      <c r="AE244" s="46">
        <f>IF(SUM(U244:AD244)&gt;0,SUM(U244:AD244),)</f>
        <v>34239</v>
      </c>
      <c r="AF244" s="46"/>
      <c r="AG244" s="46"/>
      <c r="AH244" s="46"/>
      <c r="AI244" s="46"/>
      <c r="AJ244" s="46"/>
      <c r="AK244" s="46"/>
      <c r="AL244" s="46"/>
      <c r="AM244" s="46"/>
      <c r="AN244" s="46">
        <v>3472</v>
      </c>
      <c r="AO244" s="46"/>
      <c r="AP244" s="46">
        <f>SUM(AF244:AO244)</f>
        <v>3472</v>
      </c>
      <c r="AQ244" s="46">
        <v>8767</v>
      </c>
      <c r="AR244" s="46"/>
      <c r="AS244" s="46"/>
      <c r="AT244" s="46"/>
      <c r="AU244" s="46"/>
      <c r="AV244" s="46"/>
      <c r="AW244" s="46"/>
      <c r="AX244" s="46"/>
      <c r="AY244" s="46"/>
      <c r="AZ244" s="46"/>
      <c r="BA244" s="46">
        <f>SUM(AQ244:AZ244)</f>
        <v>8767</v>
      </c>
      <c r="BB244" s="47"/>
      <c r="BC244" s="47"/>
      <c r="BD244" s="47"/>
      <c r="BE244" s="47"/>
      <c r="BF244" s="47"/>
      <c r="BG244" s="47"/>
      <c r="BH244" s="47"/>
      <c r="BI244" s="47"/>
      <c r="BJ244" s="47"/>
      <c r="BK244" s="47"/>
      <c r="BL244" s="47">
        <f>IF(SUM(BB244:BK244)&gt;=0,SUM(BB244:BK244),"")</f>
        <v>0</v>
      </c>
      <c r="BM244" s="46">
        <v>17674</v>
      </c>
      <c r="BN244" s="47"/>
      <c r="BO244" s="46"/>
      <c r="BP244" s="46"/>
      <c r="BQ244" s="46"/>
      <c r="BR244" s="46"/>
      <c r="BS244" s="46"/>
      <c r="BT244" s="46"/>
      <c r="BU244" s="46">
        <v>47505</v>
      </c>
      <c r="BV244" s="46"/>
      <c r="BW244" s="46">
        <f>SUM(BM244:BV244)</f>
        <v>65179</v>
      </c>
      <c r="BX244" s="46"/>
      <c r="BY244" s="47"/>
      <c r="BZ244" s="47"/>
      <c r="CA244" s="48"/>
      <c r="CB244" s="48"/>
      <c r="CC244" s="46"/>
      <c r="CD244" s="47"/>
      <c r="CE244" s="46"/>
      <c r="CF244" s="48"/>
      <c r="CG244" s="47"/>
      <c r="CH244" s="47">
        <f>SUM(BX244:CG244)</f>
        <v>0</v>
      </c>
      <c r="CI244" s="47">
        <f t="shared" ref="CI244:CS244" si="275">BM244+BX244</f>
        <v>17674</v>
      </c>
      <c r="CJ244" s="47">
        <f t="shared" si="275"/>
        <v>0</v>
      </c>
      <c r="CK244" s="47">
        <f t="shared" si="275"/>
        <v>0</v>
      </c>
      <c r="CL244" s="47">
        <f t="shared" si="275"/>
        <v>0</v>
      </c>
      <c r="CM244" s="47">
        <f t="shared" si="275"/>
        <v>0</v>
      </c>
      <c r="CN244" s="47">
        <f t="shared" si="275"/>
        <v>0</v>
      </c>
      <c r="CO244" s="47">
        <f t="shared" si="275"/>
        <v>0</v>
      </c>
      <c r="CP244" s="47">
        <f t="shared" si="275"/>
        <v>0</v>
      </c>
      <c r="CQ244" s="47">
        <f t="shared" si="275"/>
        <v>47505</v>
      </c>
      <c r="CR244" s="47">
        <f t="shared" si="275"/>
        <v>0</v>
      </c>
      <c r="CS244" s="47">
        <f t="shared" si="275"/>
        <v>65179</v>
      </c>
      <c r="CT244" s="48"/>
      <c r="CU244" s="46"/>
      <c r="CV244" s="46"/>
      <c r="CW244" s="47"/>
      <c r="CX244" s="47"/>
      <c r="CY244" s="47"/>
      <c r="CZ244" s="47"/>
      <c r="DA244" s="46"/>
      <c r="DB244" s="47"/>
      <c r="DC244" s="47"/>
      <c r="DD244" s="47">
        <f>SUM(CT244:DC244)</f>
        <v>0</v>
      </c>
      <c r="DE244" s="48"/>
      <c r="DF244" s="48"/>
      <c r="DG244" s="48"/>
      <c r="DH244" s="48"/>
      <c r="DI244" s="48"/>
      <c r="DJ244" s="48"/>
      <c r="DK244" s="48"/>
      <c r="DL244" s="48"/>
      <c r="DM244" s="48">
        <v>6315</v>
      </c>
      <c r="DN244" s="48"/>
      <c r="DO244" s="48">
        <f>SUM(DE244:DN244)</f>
        <v>6315</v>
      </c>
      <c r="DP244" s="48">
        <f t="shared" ref="DP244:DZ244" si="276">CT244+DE244</f>
        <v>0</v>
      </c>
      <c r="DQ244" s="48">
        <f t="shared" si="276"/>
        <v>0</v>
      </c>
      <c r="DR244" s="48">
        <f t="shared" si="276"/>
        <v>0</v>
      </c>
      <c r="DS244" s="48">
        <f t="shared" si="276"/>
        <v>0</v>
      </c>
      <c r="DT244" s="48">
        <f t="shared" si="276"/>
        <v>0</v>
      </c>
      <c r="DU244" s="48">
        <f t="shared" si="276"/>
        <v>0</v>
      </c>
      <c r="DV244" s="48">
        <f t="shared" si="276"/>
        <v>0</v>
      </c>
      <c r="DW244" s="48">
        <f t="shared" si="276"/>
        <v>0</v>
      </c>
      <c r="DX244" s="48">
        <f t="shared" si="276"/>
        <v>6315</v>
      </c>
      <c r="DY244" s="48">
        <f t="shared" si="276"/>
        <v>0</v>
      </c>
      <c r="DZ244" s="48">
        <f t="shared" si="276"/>
        <v>6315</v>
      </c>
      <c r="EA244" s="48"/>
      <c r="EB244" s="48"/>
      <c r="EC244" s="48"/>
      <c r="ED244" s="48"/>
      <c r="EE244" s="48"/>
      <c r="EF244" s="48"/>
      <c r="EG244" s="46"/>
      <c r="EH244" s="48"/>
      <c r="EI244" s="48"/>
      <c r="EJ244" s="48">
        <f>SUM(EA244:EI244)</f>
        <v>0</v>
      </c>
      <c r="EK244" s="48"/>
      <c r="EL244"/>
      <c r="EM244" s="48"/>
      <c r="EN244" s="48"/>
      <c r="EO244" s="46"/>
      <c r="EP244" s="48"/>
      <c r="EQ244" s="48"/>
      <c r="ER244" s="48"/>
      <c r="ES244" s="48"/>
      <c r="ET244" s="48">
        <f>SUM(EK244:ES244)</f>
        <v>0</v>
      </c>
      <c r="EU244" s="48">
        <f t="shared" ref="EU244:FD244" si="277">EA244+EK244</f>
        <v>0</v>
      </c>
      <c r="EV244" s="48">
        <f t="shared" si="277"/>
        <v>0</v>
      </c>
      <c r="EW244" s="48">
        <f t="shared" si="277"/>
        <v>0</v>
      </c>
      <c r="EX244" s="48">
        <f t="shared" si="277"/>
        <v>0</v>
      </c>
      <c r="EY244" s="48">
        <f t="shared" si="277"/>
        <v>0</v>
      </c>
      <c r="EZ244" s="48">
        <f t="shared" si="277"/>
        <v>0</v>
      </c>
      <c r="FA244" s="48">
        <f t="shared" si="277"/>
        <v>0</v>
      </c>
      <c r="FB244" s="48">
        <f t="shared" si="277"/>
        <v>0</v>
      </c>
      <c r="FC244" s="48">
        <f t="shared" si="277"/>
        <v>0</v>
      </c>
      <c r="FD244" s="48">
        <f t="shared" si="277"/>
        <v>0</v>
      </c>
      <c r="FE244" s="48"/>
      <c r="FF244" s="48"/>
      <c r="FG244" s="46"/>
      <c r="FH244" s="48"/>
      <c r="FI244" s="48"/>
      <c r="FJ244" s="48"/>
      <c r="FK244" s="48"/>
      <c r="FL244" s="48"/>
      <c r="FM244" s="48"/>
      <c r="FN244"/>
      <c r="FO244" s="48">
        <f>SUM(FE244:FN244)</f>
        <v>0</v>
      </c>
      <c r="FP244" s="46">
        <f>AE244+BA244</f>
        <v>43006</v>
      </c>
      <c r="FQ244" s="46">
        <f>AP244+BL244+CS244+DZ244+FD244</f>
        <v>74966</v>
      </c>
      <c r="FR244" s="46">
        <f>FP244+FQ244+FO244</f>
        <v>117972</v>
      </c>
      <c r="FS244" t="s">
        <v>1298</v>
      </c>
      <c r="FT244"/>
      <c r="FU244" t="s">
        <v>1277</v>
      </c>
      <c r="FV244" t="s">
        <v>1349</v>
      </c>
      <c r="FW244"/>
      <c r="FX244"/>
      <c r="FY244" t="s">
        <v>1299</v>
      </c>
      <c r="FZ244"/>
      <c r="GA244" s="49">
        <v>1555</v>
      </c>
      <c r="GB244" s="49">
        <v>1686</v>
      </c>
      <c r="GC244">
        <v>122</v>
      </c>
      <c r="GD244">
        <v>191</v>
      </c>
      <c r="GE244" s="49">
        <v>76495</v>
      </c>
      <c r="GF244" s="47">
        <v>123473</v>
      </c>
      <c r="GG244" s="49">
        <v>140936</v>
      </c>
      <c r="GH244">
        <v>88</v>
      </c>
      <c r="GI244"/>
      <c r="GJ244">
        <v>0</v>
      </c>
      <c r="GK244">
        <v>331</v>
      </c>
      <c r="GL244">
        <v>357</v>
      </c>
      <c r="GM244" s="49">
        <v>5028</v>
      </c>
      <c r="GN244" t="s">
        <v>1277</v>
      </c>
      <c r="GO244"/>
      <c r="GP244">
        <v>5</v>
      </c>
      <c r="GQ244">
        <v>5.43</v>
      </c>
      <c r="GR244"/>
      <c r="GS244">
        <v>10</v>
      </c>
      <c r="GT244">
        <f>GR244+GS244</f>
        <v>10</v>
      </c>
      <c r="GU244">
        <v>9.75</v>
      </c>
      <c r="GV244">
        <f>GQ244+GU244</f>
        <v>15.18</v>
      </c>
      <c r="GW244">
        <v>9</v>
      </c>
      <c r="GX244" s="49">
        <v>3400</v>
      </c>
      <c r="GY244" s="49" t="s">
        <v>1150</v>
      </c>
      <c r="GZ244" s="49">
        <v>12177</v>
      </c>
      <c r="HA244" s="49">
        <v>41423</v>
      </c>
      <c r="HB244">
        <v>0</v>
      </c>
      <c r="HC244" s="49">
        <v>3560</v>
      </c>
      <c r="HD244">
        <v>0</v>
      </c>
      <c r="HE244"/>
      <c r="HF244" s="49">
        <v>57160</v>
      </c>
      <c r="HG244">
        <v>136</v>
      </c>
      <c r="HH244">
        <v>10</v>
      </c>
      <c r="HI244"/>
      <c r="HJ244">
        <v>146</v>
      </c>
      <c r="HK244" s="49">
        <v>1210</v>
      </c>
      <c r="HL244">
        <v>185</v>
      </c>
      <c r="HM244" t="s">
        <v>1281</v>
      </c>
      <c r="HN244" t="s">
        <v>496</v>
      </c>
      <c r="HO244"/>
      <c r="HP244"/>
      <c r="HQ244"/>
      <c r="HR244"/>
      <c r="HS244"/>
      <c r="HT244"/>
      <c r="HU244"/>
      <c r="HV244"/>
      <c r="HW244"/>
      <c r="HX244" t="s">
        <v>1277</v>
      </c>
      <c r="HY244"/>
      <c r="HZ244">
        <v>104</v>
      </c>
      <c r="IA244" s="49">
        <v>4029</v>
      </c>
      <c r="IB244">
        <v>3</v>
      </c>
      <c r="IC244">
        <v>13</v>
      </c>
      <c r="ID244">
        <v>384</v>
      </c>
      <c r="IE244">
        <v>63</v>
      </c>
      <c r="IF244">
        <v>40</v>
      </c>
      <c r="IG244">
        <v>40</v>
      </c>
      <c r="IH244">
        <v>0</v>
      </c>
      <c r="II244">
        <v>0</v>
      </c>
      <c r="IJ244">
        <v>0</v>
      </c>
      <c r="IK244">
        <v>0</v>
      </c>
      <c r="IL244" t="s">
        <v>1277</v>
      </c>
      <c r="IM244"/>
      <c r="IN244" t="s">
        <v>1277</v>
      </c>
      <c r="IO244" t="s">
        <v>1277</v>
      </c>
      <c r="IP244" t="s">
        <v>1281</v>
      </c>
      <c r="IQ244" s="49">
        <v>635472</v>
      </c>
      <c r="IR244">
        <v>24</v>
      </c>
      <c r="IS244" s="36">
        <f>AE244/FR244</f>
        <v>0.29022988505747127</v>
      </c>
      <c r="IT244" s="36">
        <f>AP244/FR244</f>
        <v>2.9430712372427354E-2</v>
      </c>
      <c r="IU244" s="36">
        <f>BA244/FR244</f>
        <v>7.4314244057912052E-2</v>
      </c>
      <c r="IV244" s="50">
        <f>BL244/FR244</f>
        <v>0</v>
      </c>
      <c r="IW244" s="36">
        <f>CS244/FR244</f>
        <v>0.55249550740853759</v>
      </c>
      <c r="IX244" s="36">
        <f>DZ244/FR244</f>
        <v>5.3529651103651717E-2</v>
      </c>
      <c r="IY244" s="36">
        <f>FD244/FR244</f>
        <v>0</v>
      </c>
      <c r="IZ244" s="36">
        <f>FO244/FR244</f>
        <v>0</v>
      </c>
      <c r="JA244" s="36">
        <f>FP244/FR244</f>
        <v>0.36454412911538331</v>
      </c>
      <c r="JB244" s="36">
        <f>FQ244/FR244</f>
        <v>0.63545587088461664</v>
      </c>
      <c r="JC244" s="46">
        <v>71</v>
      </c>
      <c r="JD244" t="s">
        <v>1281</v>
      </c>
      <c r="JE244"/>
      <c r="JF244" t="s">
        <v>350</v>
      </c>
      <c r="JG244"/>
      <c r="JH244"/>
      <c r="JI244" t="s">
        <v>347</v>
      </c>
      <c r="JJ244"/>
      <c r="JK244"/>
      <c r="JL244" t="s">
        <v>1276</v>
      </c>
      <c r="JM244" t="s">
        <v>497</v>
      </c>
      <c r="JN244" s="43">
        <f t="shared" si="223"/>
        <v>1289.3417152895418</v>
      </c>
      <c r="JO244" s="1" t="str">
        <f t="shared" si="224"/>
        <v>Medium</v>
      </c>
    </row>
    <row r="245" spans="1:275" x14ac:dyDescent="0.2">
      <c r="A245" s="1" t="s">
        <v>763</v>
      </c>
      <c r="B245" s="24" t="s">
        <v>1056</v>
      </c>
      <c r="C245" s="76" t="s">
        <v>1432</v>
      </c>
      <c r="D245" s="24" t="s">
        <v>655</v>
      </c>
      <c r="E245">
        <v>4</v>
      </c>
      <c r="F245" s="46">
        <v>0.61605222164527851</v>
      </c>
      <c r="G245" s="46">
        <v>0.36555151694978116</v>
      </c>
      <c r="H245" s="46">
        <v>0.18</v>
      </c>
      <c r="I245">
        <v>64.5</v>
      </c>
      <c r="J245">
        <v>73.2</v>
      </c>
      <c r="K245" s="24">
        <v>20060</v>
      </c>
      <c r="L245" s="24" t="s">
        <v>602</v>
      </c>
      <c r="M245" s="37">
        <v>6392.6777142857072</v>
      </c>
      <c r="N245" s="25">
        <v>16700</v>
      </c>
      <c r="O245" s="26">
        <v>4</v>
      </c>
      <c r="P245" s="26">
        <v>30</v>
      </c>
      <c r="Q245" s="26">
        <v>248</v>
      </c>
      <c r="R245" s="26">
        <v>40</v>
      </c>
      <c r="S245" s="26">
        <v>43</v>
      </c>
      <c r="T245" s="31" t="s">
        <v>1244</v>
      </c>
      <c r="U245" s="25">
        <v>12354</v>
      </c>
      <c r="V245" s="25"/>
      <c r="W245" s="25">
        <v>66281</v>
      </c>
      <c r="X245" s="25">
        <v>0</v>
      </c>
      <c r="Y245" s="25">
        <v>0</v>
      </c>
      <c r="Z245" s="25">
        <v>0</v>
      </c>
      <c r="AA245" s="25"/>
      <c r="AB245" s="25"/>
      <c r="AC245" s="25">
        <v>0</v>
      </c>
      <c r="AD245" s="25">
        <v>0</v>
      </c>
      <c r="AE245" s="25">
        <v>78635</v>
      </c>
      <c r="AF245" s="25">
        <v>0</v>
      </c>
      <c r="AG245" s="25"/>
      <c r="AH245" s="25">
        <v>0</v>
      </c>
      <c r="AI245" s="25">
        <v>0</v>
      </c>
      <c r="AJ245" s="25">
        <v>0</v>
      </c>
      <c r="AK245" s="25">
        <v>0</v>
      </c>
      <c r="AL245" s="25"/>
      <c r="AM245" s="25"/>
      <c r="AN245" s="25">
        <v>0</v>
      </c>
      <c r="AO245" s="25">
        <v>28310</v>
      </c>
      <c r="AP245" s="25">
        <v>28310</v>
      </c>
      <c r="AQ245" s="25">
        <v>0</v>
      </c>
      <c r="AR245" s="25"/>
      <c r="AS245" s="25">
        <v>0</v>
      </c>
      <c r="AT245" s="25">
        <v>0</v>
      </c>
      <c r="AU245" s="25">
        <v>0</v>
      </c>
      <c r="AV245" s="25">
        <v>0</v>
      </c>
      <c r="AW245" s="25"/>
      <c r="AX245" s="25"/>
      <c r="AY245" s="25">
        <v>0</v>
      </c>
      <c r="AZ245" s="25">
        <v>0</v>
      </c>
      <c r="BA245" s="25">
        <v>0</v>
      </c>
      <c r="BB245" s="25">
        <v>0</v>
      </c>
      <c r="BC245" s="25"/>
      <c r="BD245" s="25">
        <v>0</v>
      </c>
      <c r="BE245" s="25">
        <v>0</v>
      </c>
      <c r="BF245" s="25">
        <v>0</v>
      </c>
      <c r="BG245" s="25">
        <v>2800</v>
      </c>
      <c r="BH245" s="25"/>
      <c r="BI245" s="25"/>
      <c r="BJ245" s="25">
        <v>0</v>
      </c>
      <c r="BK245" s="25">
        <v>0</v>
      </c>
      <c r="BL245" s="25">
        <v>2800</v>
      </c>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v>0</v>
      </c>
      <c r="CJ245" s="25"/>
      <c r="CK245" s="25">
        <v>0</v>
      </c>
      <c r="CL245" s="25">
        <v>0</v>
      </c>
      <c r="CM245" s="25">
        <v>0</v>
      </c>
      <c r="CN245" s="25"/>
      <c r="CO245" s="25"/>
      <c r="CP245" s="25">
        <v>32714</v>
      </c>
      <c r="CQ245" s="25">
        <v>0</v>
      </c>
      <c r="CR245" s="25">
        <v>0</v>
      </c>
      <c r="CS245" s="25">
        <v>32714</v>
      </c>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v>1200</v>
      </c>
      <c r="DQ245" s="25"/>
      <c r="DR245" s="25">
        <v>0</v>
      </c>
      <c r="DS245" s="25">
        <v>0</v>
      </c>
      <c r="DT245" s="25">
        <v>0</v>
      </c>
      <c r="DU245" s="25"/>
      <c r="DV245" s="25"/>
      <c r="DW245" s="25">
        <v>0</v>
      </c>
      <c r="DX245" s="25">
        <v>0</v>
      </c>
      <c r="DY245" s="25">
        <v>0</v>
      </c>
      <c r="DZ245" s="25">
        <v>1200</v>
      </c>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v>0</v>
      </c>
      <c r="FF245" s="25"/>
      <c r="FG245" s="25">
        <v>0</v>
      </c>
      <c r="FH245" s="25">
        <v>0</v>
      </c>
      <c r="FI245" s="25">
        <v>0</v>
      </c>
      <c r="FJ245" s="25">
        <v>0</v>
      </c>
      <c r="FK245" s="25"/>
      <c r="FL245" s="25"/>
      <c r="FM245" s="25">
        <v>0</v>
      </c>
      <c r="FN245" s="25">
        <v>0</v>
      </c>
      <c r="FO245" s="25">
        <v>0</v>
      </c>
      <c r="FP245" s="25">
        <v>106945</v>
      </c>
      <c r="FQ245" s="25">
        <v>36714</v>
      </c>
      <c r="FR245" s="25">
        <v>143659</v>
      </c>
      <c r="FS245" s="26" t="s">
        <v>1284</v>
      </c>
      <c r="FT245" s="26"/>
      <c r="FU245" s="26" t="s">
        <v>1343</v>
      </c>
      <c r="FV245" s="26" t="s">
        <v>888</v>
      </c>
      <c r="FW245" s="26"/>
      <c r="FX245" s="26"/>
      <c r="FY245" s="1" t="s">
        <v>1299</v>
      </c>
      <c r="GA245" s="25">
        <v>2176</v>
      </c>
      <c r="GB245" s="25">
        <v>2644</v>
      </c>
      <c r="GC245" s="25">
        <v>0</v>
      </c>
      <c r="GD245" s="25">
        <v>0</v>
      </c>
      <c r="GE245" s="25">
        <v>52240</v>
      </c>
      <c r="GF245" s="25">
        <v>1201</v>
      </c>
      <c r="GG245" s="25">
        <v>13458</v>
      </c>
      <c r="GH245" s="25">
        <v>189</v>
      </c>
      <c r="GI245" s="25"/>
      <c r="GJ245" s="25">
        <v>84</v>
      </c>
      <c r="GK245" s="25">
        <v>17</v>
      </c>
      <c r="GL245" s="25">
        <v>17</v>
      </c>
      <c r="GM245" s="25">
        <v>75</v>
      </c>
      <c r="GN245" s="25"/>
      <c r="GO245" s="25"/>
      <c r="GP245" s="25">
        <v>3</v>
      </c>
      <c r="GQ245" s="25">
        <v>3.5</v>
      </c>
      <c r="GR245" s="27"/>
      <c r="GS245" s="27"/>
      <c r="GT245" s="28">
        <v>3</v>
      </c>
      <c r="GU245" s="28">
        <v>3.5</v>
      </c>
      <c r="GV245" s="25">
        <v>8</v>
      </c>
      <c r="GW245" s="25">
        <v>1.5</v>
      </c>
      <c r="GX245" s="25">
        <v>13647</v>
      </c>
      <c r="GY245" s="26" t="s">
        <v>1058</v>
      </c>
      <c r="GZ245" s="25"/>
      <c r="HA245" s="25">
        <v>10750</v>
      </c>
      <c r="HB245" s="25">
        <v>4996</v>
      </c>
      <c r="HC245" s="25">
        <v>1312</v>
      </c>
      <c r="HD245" s="25"/>
      <c r="HE245" s="25">
        <v>82</v>
      </c>
      <c r="HF245" s="25"/>
      <c r="HG245" s="25"/>
      <c r="HH245" s="25"/>
      <c r="HI245" s="25">
        <v>26</v>
      </c>
      <c r="HJ245" s="25">
        <v>24</v>
      </c>
      <c r="HK245" s="25">
        <v>90</v>
      </c>
      <c r="HL245" s="25">
        <v>90</v>
      </c>
      <c r="HM245" s="25"/>
      <c r="HN245" s="25"/>
      <c r="HO245" s="25"/>
      <c r="HP245" s="25"/>
      <c r="HQ245" s="25"/>
      <c r="HR245" s="25"/>
      <c r="HS245" s="25"/>
      <c r="HT245" s="25"/>
      <c r="HU245" s="25"/>
      <c r="HV245" s="25"/>
      <c r="HW245" s="25"/>
      <c r="HX245" s="25"/>
      <c r="HY245" s="25"/>
      <c r="HZ245" s="25">
        <v>79</v>
      </c>
      <c r="IA245" s="25">
        <v>72</v>
      </c>
      <c r="IB245" s="25">
        <v>0</v>
      </c>
      <c r="IC245" s="25">
        <v>0</v>
      </c>
      <c r="ID245" s="25">
        <v>0</v>
      </c>
      <c r="IE245" s="25">
        <v>61</v>
      </c>
      <c r="IF245" s="25">
        <v>40</v>
      </c>
      <c r="IG245" s="25">
        <v>40</v>
      </c>
      <c r="IH245" s="25">
        <v>0</v>
      </c>
      <c r="II245" s="25">
        <v>0</v>
      </c>
      <c r="IJ245" s="25">
        <v>0</v>
      </c>
      <c r="IK245" s="25">
        <v>0</v>
      </c>
      <c r="IL245" s="25"/>
      <c r="IM245" s="25"/>
      <c r="IN245" s="25"/>
      <c r="IO245" s="25"/>
      <c r="IP245" s="25"/>
      <c r="IQ245" s="25">
        <v>42465</v>
      </c>
      <c r="IR245" s="25"/>
      <c r="IS245" s="36">
        <f t="shared" ref="IS245:IS252" si="278">AE245/$FR245</f>
        <v>0.54737259760961721</v>
      </c>
      <c r="IT245" s="36">
        <f t="shared" ref="IT245:IT252" si="279">AP245/$FR245</f>
        <v>0.19706388043909537</v>
      </c>
      <c r="IU245" s="36">
        <f t="shared" ref="IU245:IU252" si="280">BA245/$FR245</f>
        <v>0</v>
      </c>
      <c r="IV245" s="36">
        <f t="shared" ref="IV245:IV252" si="281">BL245/$FR245</f>
        <v>1.9490599266318156E-2</v>
      </c>
      <c r="IW245" s="36">
        <f t="shared" ref="IW245:IW252" si="282">CS245/$FR245</f>
        <v>0.22771980871369005</v>
      </c>
      <c r="IX245" s="36">
        <f t="shared" ref="IX245:IX252" si="283">DZ245/$FR245</f>
        <v>8.3531139712792104E-3</v>
      </c>
      <c r="IY245" s="36"/>
      <c r="IZ245" s="36">
        <f t="shared" ref="IZ245:JB252" si="284">FO245/$FR245</f>
        <v>0</v>
      </c>
      <c r="JA245" s="36">
        <f t="shared" si="284"/>
        <v>0.7444364780487126</v>
      </c>
      <c r="JB245" s="36">
        <f t="shared" si="284"/>
        <v>0.2555635219512874</v>
      </c>
      <c r="JN245" s="43">
        <f t="shared" si="223"/>
        <v>799.0847142857134</v>
      </c>
      <c r="JO245" s="1" t="str">
        <f t="shared" si="224"/>
        <v>Small</v>
      </c>
    </row>
    <row r="246" spans="1:275" x14ac:dyDescent="0.2">
      <c r="A246" s="1" t="s">
        <v>763</v>
      </c>
      <c r="B246" s="24" t="s">
        <v>1056</v>
      </c>
      <c r="C246" s="76" t="s">
        <v>1432</v>
      </c>
      <c r="D246" s="24" t="s">
        <v>655</v>
      </c>
      <c r="E246">
        <v>4</v>
      </c>
      <c r="F246" s="46">
        <v>0.61605222164527851</v>
      </c>
      <c r="G246" s="46">
        <v>0.36555151694978116</v>
      </c>
      <c r="H246" s="46">
        <v>0.18</v>
      </c>
      <c r="I246">
        <v>64.5</v>
      </c>
      <c r="J246">
        <v>73.2</v>
      </c>
      <c r="K246" s="24">
        <v>20070</v>
      </c>
      <c r="L246" s="24" t="s">
        <v>603</v>
      </c>
      <c r="M246" s="34">
        <v>6689.4611428571407</v>
      </c>
      <c r="N246" s="25">
        <v>16700</v>
      </c>
      <c r="O246" s="26">
        <v>4</v>
      </c>
      <c r="P246" s="26">
        <v>30</v>
      </c>
      <c r="Q246" s="26">
        <v>248</v>
      </c>
      <c r="R246" s="26">
        <v>40</v>
      </c>
      <c r="S246" s="26">
        <v>43</v>
      </c>
      <c r="T246" s="31" t="s">
        <v>1244</v>
      </c>
      <c r="U246" s="25">
        <v>12966</v>
      </c>
      <c r="V246" s="25"/>
      <c r="W246" s="25">
        <v>22386</v>
      </c>
      <c r="X246" s="25">
        <v>0</v>
      </c>
      <c r="Y246" s="25">
        <v>0</v>
      </c>
      <c r="Z246" s="25">
        <v>0</v>
      </c>
      <c r="AA246" s="25"/>
      <c r="AB246" s="25"/>
      <c r="AC246" s="25">
        <v>0</v>
      </c>
      <c r="AD246" s="25">
        <v>0</v>
      </c>
      <c r="AE246" s="25">
        <v>35352</v>
      </c>
      <c r="AF246" s="25">
        <v>9000</v>
      </c>
      <c r="AG246" s="25"/>
      <c r="AH246" s="25">
        <v>0</v>
      </c>
      <c r="AI246" s="25">
        <v>0</v>
      </c>
      <c r="AJ246" s="25">
        <v>0</v>
      </c>
      <c r="AK246" s="25">
        <v>0</v>
      </c>
      <c r="AL246" s="25"/>
      <c r="AM246" s="25"/>
      <c r="AN246" s="25">
        <v>0</v>
      </c>
      <c r="AO246" s="25">
        <v>20880</v>
      </c>
      <c r="AP246" s="25">
        <v>29880</v>
      </c>
      <c r="AQ246" s="25">
        <v>0</v>
      </c>
      <c r="AR246" s="25"/>
      <c r="AS246" s="25">
        <v>0</v>
      </c>
      <c r="AT246" s="25">
        <v>0</v>
      </c>
      <c r="AU246" s="25">
        <v>0</v>
      </c>
      <c r="AV246" s="25">
        <v>0</v>
      </c>
      <c r="AW246" s="25"/>
      <c r="AX246" s="25"/>
      <c r="AY246" s="25">
        <v>0</v>
      </c>
      <c r="AZ246" s="25">
        <v>0</v>
      </c>
      <c r="BA246" s="25">
        <v>0</v>
      </c>
      <c r="BB246" s="25">
        <v>0</v>
      </c>
      <c r="BC246" s="25"/>
      <c r="BD246" s="25">
        <v>0</v>
      </c>
      <c r="BE246" s="25">
        <v>0</v>
      </c>
      <c r="BF246" s="25">
        <v>0</v>
      </c>
      <c r="BG246" s="25">
        <v>4100</v>
      </c>
      <c r="BH246" s="25"/>
      <c r="BI246" s="25"/>
      <c r="BJ246" s="25">
        <v>0</v>
      </c>
      <c r="BK246" s="25">
        <v>0</v>
      </c>
      <c r="BL246" s="25">
        <v>4100</v>
      </c>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v>0</v>
      </c>
      <c r="CJ246" s="25"/>
      <c r="CK246" s="25">
        <v>0</v>
      </c>
      <c r="CL246" s="25">
        <v>0</v>
      </c>
      <c r="CM246" s="25">
        <v>0</v>
      </c>
      <c r="CN246" s="25"/>
      <c r="CO246" s="25"/>
      <c r="CP246" s="25">
        <v>36313</v>
      </c>
      <c r="CQ246" s="25">
        <v>0</v>
      </c>
      <c r="CR246" s="25">
        <v>14217</v>
      </c>
      <c r="CS246" s="25">
        <v>50530</v>
      </c>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v>200</v>
      </c>
      <c r="DQ246" s="25"/>
      <c r="DR246" s="25">
        <v>0</v>
      </c>
      <c r="DS246" s="25">
        <v>0</v>
      </c>
      <c r="DT246" s="25">
        <v>0</v>
      </c>
      <c r="DU246" s="25"/>
      <c r="DV246" s="25"/>
      <c r="DW246" s="25">
        <v>0</v>
      </c>
      <c r="DX246" s="25">
        <v>0</v>
      </c>
      <c r="DY246" s="25">
        <v>0</v>
      </c>
      <c r="DZ246" s="25">
        <v>200</v>
      </c>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v>0</v>
      </c>
      <c r="FF246" s="25"/>
      <c r="FG246" s="25">
        <v>0</v>
      </c>
      <c r="FH246" s="25">
        <v>0</v>
      </c>
      <c r="FI246" s="25">
        <v>0</v>
      </c>
      <c r="FJ246" s="25">
        <v>0</v>
      </c>
      <c r="FK246" s="25"/>
      <c r="FL246" s="25"/>
      <c r="FM246" s="25">
        <v>0</v>
      </c>
      <c r="FN246" s="25">
        <v>0</v>
      </c>
      <c r="FO246" s="25">
        <v>0</v>
      </c>
      <c r="FP246" s="25">
        <v>65232</v>
      </c>
      <c r="FQ246" s="25">
        <v>54830</v>
      </c>
      <c r="FR246" s="25">
        <v>120062</v>
      </c>
      <c r="FS246" s="26" t="s">
        <v>1284</v>
      </c>
      <c r="FT246" s="26"/>
      <c r="FU246" s="26" t="s">
        <v>1343</v>
      </c>
      <c r="FV246" s="26" t="s">
        <v>888</v>
      </c>
      <c r="FW246" s="26"/>
      <c r="FX246" s="26"/>
      <c r="FY246" s="1" t="s">
        <v>1299</v>
      </c>
      <c r="GA246" s="25">
        <v>1193</v>
      </c>
      <c r="GB246" s="25">
        <v>1226</v>
      </c>
      <c r="GC246" s="25">
        <v>0</v>
      </c>
      <c r="GD246" s="25">
        <v>0</v>
      </c>
      <c r="GE246" s="25">
        <v>53433</v>
      </c>
      <c r="GF246" s="25">
        <v>4031</v>
      </c>
      <c r="GG246" s="25">
        <v>16611</v>
      </c>
      <c r="GH246" s="25">
        <v>191</v>
      </c>
      <c r="GI246" s="25"/>
      <c r="GJ246" s="25">
        <v>84</v>
      </c>
      <c r="GK246" s="25">
        <v>4</v>
      </c>
      <c r="GL246" s="25">
        <v>4</v>
      </c>
      <c r="GM246" s="25">
        <v>79</v>
      </c>
      <c r="GN246" s="25"/>
      <c r="GO246" s="25"/>
      <c r="GP246" s="25">
        <v>2</v>
      </c>
      <c r="GQ246" s="25">
        <v>2.5</v>
      </c>
      <c r="GR246" s="27"/>
      <c r="GS246" s="27"/>
      <c r="GT246" s="28">
        <v>3</v>
      </c>
      <c r="GU246" s="28">
        <v>3</v>
      </c>
      <c r="GV246" s="25">
        <v>5.5</v>
      </c>
      <c r="GW246" s="25">
        <v>1.5</v>
      </c>
      <c r="GX246" s="25">
        <v>12554</v>
      </c>
      <c r="GY246" s="26" t="s">
        <v>1058</v>
      </c>
      <c r="GZ246" s="25"/>
      <c r="HA246" s="25">
        <v>8456</v>
      </c>
      <c r="HB246" s="25">
        <v>3497</v>
      </c>
      <c r="HC246" s="25">
        <v>125</v>
      </c>
      <c r="HD246" s="25"/>
      <c r="HE246" s="25">
        <v>176</v>
      </c>
      <c r="HF246" s="25"/>
      <c r="HG246" s="25"/>
      <c r="HH246" s="25"/>
      <c r="HI246" s="25">
        <v>7</v>
      </c>
      <c r="HJ246" s="25">
        <v>7</v>
      </c>
      <c r="HK246" s="25">
        <v>35</v>
      </c>
      <c r="HL246" s="25">
        <v>35</v>
      </c>
      <c r="HM246" s="25"/>
      <c r="HN246" s="25"/>
      <c r="HO246" s="25"/>
      <c r="HP246" s="25"/>
      <c r="HQ246" s="25"/>
      <c r="HR246" s="25"/>
      <c r="HS246" s="25"/>
      <c r="HT246" s="25"/>
      <c r="HU246" s="25"/>
      <c r="HV246" s="25"/>
      <c r="HW246" s="25"/>
      <c r="HX246" s="25"/>
      <c r="HY246" s="25"/>
      <c r="HZ246" s="25">
        <v>1663</v>
      </c>
      <c r="IA246" s="25">
        <v>1541</v>
      </c>
      <c r="IB246" s="25">
        <v>0</v>
      </c>
      <c r="IC246" s="25">
        <v>0</v>
      </c>
      <c r="ID246" s="25">
        <v>0</v>
      </c>
      <c r="IE246" s="25">
        <v>61</v>
      </c>
      <c r="IF246" s="25">
        <v>40</v>
      </c>
      <c r="IG246" s="25">
        <v>40</v>
      </c>
      <c r="IH246" s="25">
        <v>0</v>
      </c>
      <c r="II246" s="25">
        <v>0</v>
      </c>
      <c r="IJ246" s="25">
        <v>0</v>
      </c>
      <c r="IK246" s="25">
        <v>0</v>
      </c>
      <c r="IL246" s="25"/>
      <c r="IM246" s="25"/>
      <c r="IN246" s="25"/>
      <c r="IO246" s="25"/>
      <c r="IP246" s="25"/>
      <c r="IQ246" s="25">
        <v>41340</v>
      </c>
      <c r="IR246" s="25"/>
      <c r="IS246" s="36">
        <f t="shared" si="278"/>
        <v>0.29444786860122268</v>
      </c>
      <c r="IT246" s="36">
        <f t="shared" si="279"/>
        <v>0.24887141643484201</v>
      </c>
      <c r="IU246" s="36">
        <f t="shared" si="280"/>
        <v>0</v>
      </c>
      <c r="IV246" s="36">
        <f t="shared" si="281"/>
        <v>3.4149023004780864E-2</v>
      </c>
      <c r="IW246" s="36">
        <f t="shared" si="282"/>
        <v>0.42086588595892122</v>
      </c>
      <c r="IX246" s="36">
        <f t="shared" si="283"/>
        <v>1.6658060002332129E-3</v>
      </c>
      <c r="IY246" s="36"/>
      <c r="IZ246" s="36">
        <f t="shared" si="284"/>
        <v>0</v>
      </c>
      <c r="JA246" s="36">
        <f t="shared" si="284"/>
        <v>0.54331928503606475</v>
      </c>
      <c r="JB246" s="36">
        <f t="shared" si="284"/>
        <v>0.45668071496393531</v>
      </c>
      <c r="JN246" s="43">
        <f t="shared" si="223"/>
        <v>1216.265662337662</v>
      </c>
      <c r="JO246" s="1" t="str">
        <f t="shared" si="224"/>
        <v>Small</v>
      </c>
    </row>
    <row r="247" spans="1:275" x14ac:dyDescent="0.2">
      <c r="A247" s="14" t="s">
        <v>763</v>
      </c>
      <c r="B247" s="14" t="s">
        <v>1056</v>
      </c>
      <c r="C247" s="76" t="s">
        <v>1432</v>
      </c>
      <c r="D247" s="24" t="s">
        <v>655</v>
      </c>
      <c r="E247">
        <v>4</v>
      </c>
      <c r="F247" s="46">
        <v>0.61605222164527851</v>
      </c>
      <c r="G247" s="46">
        <v>0.36555151694978116</v>
      </c>
      <c r="H247" s="46">
        <v>0.18</v>
      </c>
      <c r="I247">
        <v>64.5</v>
      </c>
      <c r="J247">
        <v>73.2</v>
      </c>
      <c r="K247" s="14">
        <v>20080</v>
      </c>
      <c r="L247" s="14" t="s">
        <v>604</v>
      </c>
      <c r="M247" s="35">
        <v>6997.9984761904734</v>
      </c>
      <c r="N247" s="15">
        <v>63700</v>
      </c>
      <c r="O247" s="15">
        <v>4</v>
      </c>
      <c r="P247" s="15">
        <v>24</v>
      </c>
      <c r="Q247" s="15">
        <v>243</v>
      </c>
      <c r="R247" s="15">
        <v>45</v>
      </c>
      <c r="S247" s="15">
        <v>44</v>
      </c>
      <c r="T247" s="32" t="s">
        <v>899</v>
      </c>
      <c r="U247" s="15">
        <v>26887</v>
      </c>
      <c r="V247" s="15"/>
      <c r="W247" s="15"/>
      <c r="X247" s="15"/>
      <c r="Y247" s="15"/>
      <c r="Z247" s="15"/>
      <c r="AA247" s="15"/>
      <c r="AB247" s="15"/>
      <c r="AC247" s="15"/>
      <c r="AD247" s="15">
        <v>23000</v>
      </c>
      <c r="AE247" s="15">
        <v>49887</v>
      </c>
      <c r="AF247" s="15"/>
      <c r="AG247" s="15"/>
      <c r="AH247" s="15"/>
      <c r="AI247" s="15"/>
      <c r="AJ247" s="15"/>
      <c r="AK247" s="15">
        <v>4000</v>
      </c>
      <c r="AL247" s="15"/>
      <c r="AM247" s="15"/>
      <c r="AN247" s="15"/>
      <c r="AO247" s="15"/>
      <c r="AP247" s="15">
        <v>4000</v>
      </c>
      <c r="AQ247" s="15">
        <v>18815</v>
      </c>
      <c r="AR247" s="15"/>
      <c r="AS247" s="15"/>
      <c r="AT247" s="15"/>
      <c r="AU247" s="15"/>
      <c r="AV247" s="15"/>
      <c r="AW247" s="15"/>
      <c r="AX247" s="15"/>
      <c r="AY247" s="15"/>
      <c r="AZ247" s="15">
        <v>16305</v>
      </c>
      <c r="BA247" s="15">
        <v>35120</v>
      </c>
      <c r="BB247" s="15"/>
      <c r="BC247" s="15"/>
      <c r="BD247" s="15"/>
      <c r="BE247" s="15"/>
      <c r="BF247" s="15"/>
      <c r="BG247" s="15"/>
      <c r="BH247" s="15"/>
      <c r="BI247" s="15"/>
      <c r="BJ247" s="15"/>
      <c r="BK247" s="15"/>
      <c r="BL247" s="15">
        <v>0</v>
      </c>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v>25637</v>
      </c>
      <c r="CJ247" s="15"/>
      <c r="CK247" s="15"/>
      <c r="CL247" s="15"/>
      <c r="CM247" s="15"/>
      <c r="CN247" s="15"/>
      <c r="CO247" s="15"/>
      <c r="CP247" s="15">
        <v>32300</v>
      </c>
      <c r="CQ247" s="15"/>
      <c r="CR247" s="15"/>
      <c r="CS247" s="15">
        <v>57937</v>
      </c>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v>0</v>
      </c>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v>6770</v>
      </c>
      <c r="FF247" s="15"/>
      <c r="FG247" s="15"/>
      <c r="FH247" s="15"/>
      <c r="FI247" s="15"/>
      <c r="FJ247" s="15"/>
      <c r="FK247" s="15"/>
      <c r="FL247" s="15"/>
      <c r="FM247" s="15"/>
      <c r="FN247" s="15"/>
      <c r="FO247" s="15">
        <v>6770</v>
      </c>
      <c r="FP247" s="15">
        <v>85007</v>
      </c>
      <c r="FQ247" s="15">
        <v>61937</v>
      </c>
      <c r="FR247" s="15">
        <v>153714</v>
      </c>
      <c r="FS247" s="14" t="s">
        <v>1284</v>
      </c>
      <c r="FT247" s="14"/>
      <c r="FU247" s="14" t="s">
        <v>1281</v>
      </c>
      <c r="FV247" s="14"/>
      <c r="FW247" s="14"/>
      <c r="FX247" s="26"/>
      <c r="FZ247" s="1" t="s">
        <v>898</v>
      </c>
      <c r="GA247" s="15">
        <v>1270</v>
      </c>
      <c r="GB247" s="15">
        <v>1356</v>
      </c>
      <c r="GC247" s="15">
        <v>0</v>
      </c>
      <c r="GD247" s="15">
        <v>0</v>
      </c>
      <c r="GE247" s="15">
        <v>53882</v>
      </c>
      <c r="GF247" s="15">
        <v>2970</v>
      </c>
      <c r="GG247" s="15">
        <v>19581</v>
      </c>
      <c r="GH247" s="15">
        <v>123</v>
      </c>
      <c r="GI247" s="15"/>
      <c r="GJ247" s="15">
        <v>84</v>
      </c>
      <c r="GK247" s="15">
        <v>0</v>
      </c>
      <c r="GL247" s="15">
        <v>0</v>
      </c>
      <c r="GM247" s="15">
        <v>79</v>
      </c>
      <c r="GN247" s="15"/>
      <c r="GO247" s="15"/>
      <c r="GP247" s="21">
        <v>2</v>
      </c>
      <c r="GQ247" s="21">
        <v>2.5</v>
      </c>
      <c r="GR247" s="22"/>
      <c r="GS247" s="22"/>
      <c r="GT247" s="23">
        <v>3</v>
      </c>
      <c r="GU247" s="23">
        <v>3</v>
      </c>
      <c r="GV247" s="21">
        <v>5.5</v>
      </c>
      <c r="GW247" s="21">
        <v>0.5</v>
      </c>
      <c r="GX247" s="15">
        <v>5931</v>
      </c>
      <c r="GY247" s="14" t="s">
        <v>1172</v>
      </c>
      <c r="GZ247" s="15">
        <v>8110</v>
      </c>
      <c r="HA247" s="15">
        <v>1850</v>
      </c>
      <c r="HB247" s="15">
        <v>3582</v>
      </c>
      <c r="HC247" s="15">
        <v>50</v>
      </c>
      <c r="HD247" s="15"/>
      <c r="HE247" s="15"/>
      <c r="HF247" s="15">
        <v>13592</v>
      </c>
      <c r="HG247" s="15"/>
      <c r="HH247" s="15"/>
      <c r="HI247" s="15">
        <v>12</v>
      </c>
      <c r="HJ247" s="15">
        <v>10</v>
      </c>
      <c r="HK247" s="15">
        <v>30</v>
      </c>
      <c r="HL247" s="15">
        <v>20</v>
      </c>
      <c r="HM247" s="15"/>
      <c r="HN247" s="15"/>
      <c r="HO247" s="15"/>
      <c r="HP247" s="15"/>
      <c r="HQ247" s="15"/>
      <c r="HR247" s="15"/>
      <c r="HS247" s="15"/>
      <c r="HT247" s="15"/>
      <c r="HU247" s="15"/>
      <c r="HV247" s="15"/>
      <c r="HW247" s="15"/>
      <c r="HX247" s="15"/>
      <c r="HY247" s="15"/>
      <c r="HZ247" s="15">
        <v>63</v>
      </c>
      <c r="IA247" s="15">
        <v>1583</v>
      </c>
      <c r="IB247" s="14">
        <v>0</v>
      </c>
      <c r="IC247" s="14">
        <v>0</v>
      </c>
      <c r="ID247" s="15">
        <v>0</v>
      </c>
      <c r="IE247" s="14">
        <v>61</v>
      </c>
      <c r="IF247" s="14">
        <v>45</v>
      </c>
      <c r="IG247" s="14">
        <v>45</v>
      </c>
      <c r="IH247" s="14">
        <v>0</v>
      </c>
      <c r="II247" s="14">
        <v>0</v>
      </c>
      <c r="IJ247" s="14">
        <v>0</v>
      </c>
      <c r="IK247" s="14">
        <v>0</v>
      </c>
      <c r="IL247" s="14"/>
      <c r="IM247" s="14"/>
      <c r="IN247" s="14"/>
      <c r="IO247" s="14"/>
      <c r="IP247" s="14"/>
      <c r="IQ247" s="15"/>
      <c r="IR247" s="15"/>
      <c r="IS247" s="36">
        <f t="shared" si="278"/>
        <v>0.3245442835395605</v>
      </c>
      <c r="IT247" s="36">
        <f t="shared" si="279"/>
        <v>2.6022353201400002E-2</v>
      </c>
      <c r="IU247" s="36">
        <f t="shared" si="280"/>
        <v>0.22847626110829203</v>
      </c>
      <c r="IV247" s="36">
        <f t="shared" si="281"/>
        <v>0</v>
      </c>
      <c r="IW247" s="36">
        <f t="shared" si="282"/>
        <v>0.37691426935737798</v>
      </c>
      <c r="IX247" s="36">
        <f t="shared" si="283"/>
        <v>0</v>
      </c>
      <c r="IY247" s="36"/>
      <c r="IZ247" s="36">
        <f t="shared" si="284"/>
        <v>4.4042832793369506E-2</v>
      </c>
      <c r="JA247" s="36">
        <f t="shared" si="284"/>
        <v>0.55302054464785255</v>
      </c>
      <c r="JB247" s="36">
        <f t="shared" si="284"/>
        <v>0.40293662255877799</v>
      </c>
      <c r="JN247" s="43">
        <f t="shared" si="223"/>
        <v>1272.3633593073589</v>
      </c>
      <c r="JO247" s="1" t="str">
        <f t="shared" si="224"/>
        <v>Small</v>
      </c>
    </row>
    <row r="248" spans="1:275" x14ac:dyDescent="0.2">
      <c r="A248" s="14" t="s">
        <v>763</v>
      </c>
      <c r="B248" s="14" t="s">
        <v>1056</v>
      </c>
      <c r="C248" s="76" t="s">
        <v>1432</v>
      </c>
      <c r="D248" s="24" t="s">
        <v>655</v>
      </c>
      <c r="E248">
        <v>4</v>
      </c>
      <c r="F248" s="46">
        <v>0.61605222164527851</v>
      </c>
      <c r="G248" s="46">
        <v>0.36555151694978116</v>
      </c>
      <c r="H248" s="46">
        <v>0.18</v>
      </c>
      <c r="I248">
        <v>64.5</v>
      </c>
      <c r="J248">
        <v>73.2</v>
      </c>
      <c r="K248" s="14">
        <v>20090</v>
      </c>
      <c r="L248" s="14" t="s">
        <v>605</v>
      </c>
      <c r="M248" s="35">
        <v>7567.692571428568</v>
      </c>
      <c r="N248" s="15">
        <v>63700</v>
      </c>
      <c r="O248" s="15">
        <v>4</v>
      </c>
      <c r="P248" s="15">
        <v>24</v>
      </c>
      <c r="Q248" s="15">
        <v>243</v>
      </c>
      <c r="R248" s="15">
        <v>45</v>
      </c>
      <c r="S248" s="15">
        <v>44</v>
      </c>
      <c r="T248" s="32" t="s">
        <v>899</v>
      </c>
      <c r="U248" s="15">
        <v>20824</v>
      </c>
      <c r="V248" s="15"/>
      <c r="W248" s="15"/>
      <c r="X248" s="15"/>
      <c r="Y248" s="15"/>
      <c r="Z248" s="15"/>
      <c r="AA248" s="15"/>
      <c r="AB248" s="15"/>
      <c r="AC248" s="15"/>
      <c r="AD248" s="15">
        <v>27000</v>
      </c>
      <c r="AE248" s="15">
        <v>47824</v>
      </c>
      <c r="AF248" s="15"/>
      <c r="AG248" s="15"/>
      <c r="AH248" s="15"/>
      <c r="AI248" s="15"/>
      <c r="AJ248" s="15"/>
      <c r="AK248" s="15">
        <v>4100</v>
      </c>
      <c r="AL248" s="15"/>
      <c r="AM248" s="15"/>
      <c r="AN248" s="15"/>
      <c r="AO248" s="15"/>
      <c r="AP248" s="15">
        <v>4100</v>
      </c>
      <c r="AQ248" s="15">
        <v>18815</v>
      </c>
      <c r="AR248" s="15"/>
      <c r="AS248" s="15"/>
      <c r="AT248" s="15"/>
      <c r="AU248" s="15"/>
      <c r="AV248" s="15"/>
      <c r="AW248" s="15"/>
      <c r="AX248" s="15"/>
      <c r="AY248" s="15"/>
      <c r="AZ248" s="15">
        <v>17470</v>
      </c>
      <c r="BA248" s="15">
        <v>36285</v>
      </c>
      <c r="BB248" s="15"/>
      <c r="BC248" s="15"/>
      <c r="BD248" s="15"/>
      <c r="BE248" s="15"/>
      <c r="BF248" s="15"/>
      <c r="BG248" s="15"/>
      <c r="BH248" s="15"/>
      <c r="BI248" s="15"/>
      <c r="BJ248" s="15"/>
      <c r="BK248" s="15"/>
      <c r="BL248" s="15">
        <v>0</v>
      </c>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v>27933</v>
      </c>
      <c r="CJ248" s="15"/>
      <c r="CK248" s="15"/>
      <c r="CL248" s="15"/>
      <c r="CM248" s="15"/>
      <c r="CN248" s="15"/>
      <c r="CO248" s="15"/>
      <c r="CP248" s="15">
        <v>32200</v>
      </c>
      <c r="CQ248" s="15"/>
      <c r="CR248" s="15"/>
      <c r="CS248" s="15">
        <v>60133</v>
      </c>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v>0</v>
      </c>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v>6262</v>
      </c>
      <c r="FF248" s="15"/>
      <c r="FG248" s="15"/>
      <c r="FH248" s="15"/>
      <c r="FI248" s="15"/>
      <c r="FJ248" s="15"/>
      <c r="FK248" s="15"/>
      <c r="FL248" s="15"/>
      <c r="FM248" s="15"/>
      <c r="FN248" s="15"/>
      <c r="FO248" s="15">
        <v>6262</v>
      </c>
      <c r="FP248" s="15">
        <v>84109</v>
      </c>
      <c r="FQ248" s="15">
        <v>64233</v>
      </c>
      <c r="FR248" s="15">
        <v>154604</v>
      </c>
      <c r="FS248" s="14" t="s">
        <v>1284</v>
      </c>
      <c r="FT248" s="14"/>
      <c r="FU248" s="14" t="s">
        <v>1281</v>
      </c>
      <c r="FV248" s="14"/>
      <c r="FW248" s="14"/>
      <c r="FX248" s="14"/>
      <c r="FY248" s="14"/>
      <c r="FZ248" s="1" t="s">
        <v>898</v>
      </c>
      <c r="GA248" s="15">
        <v>815</v>
      </c>
      <c r="GB248" s="15">
        <v>925</v>
      </c>
      <c r="GC248" s="15">
        <v>0</v>
      </c>
      <c r="GD248" s="15">
        <v>0</v>
      </c>
      <c r="GE248" s="15">
        <v>52935</v>
      </c>
      <c r="GF248" s="15">
        <v>2681</v>
      </c>
      <c r="GG248" s="15">
        <v>22262</v>
      </c>
      <c r="GH248" s="15">
        <v>112</v>
      </c>
      <c r="GI248" s="15"/>
      <c r="GJ248" s="15">
        <v>84</v>
      </c>
      <c r="GK248" s="15">
        <v>0</v>
      </c>
      <c r="GL248" s="15">
        <v>0</v>
      </c>
      <c r="GM248" s="15">
        <v>79</v>
      </c>
      <c r="GN248" s="15"/>
      <c r="GO248" s="15"/>
      <c r="GP248" s="16">
        <v>2</v>
      </c>
      <c r="GQ248" s="16">
        <v>2.5</v>
      </c>
      <c r="GR248" s="17"/>
      <c r="GS248" s="17"/>
      <c r="GT248" s="18">
        <v>3</v>
      </c>
      <c r="GU248" s="18">
        <v>3</v>
      </c>
      <c r="GV248" s="16">
        <v>5.5</v>
      </c>
      <c r="GW248" s="16">
        <v>0.5</v>
      </c>
      <c r="GX248" s="15">
        <v>5866</v>
      </c>
      <c r="GY248" s="14" t="s">
        <v>1172</v>
      </c>
      <c r="GZ248" s="15">
        <v>9446</v>
      </c>
      <c r="HA248" s="15">
        <v>1878</v>
      </c>
      <c r="HB248" s="15">
        <v>3973</v>
      </c>
      <c r="HC248" s="15">
        <v>50</v>
      </c>
      <c r="HD248" s="15"/>
      <c r="HE248" s="15"/>
      <c r="HF248" s="15">
        <v>15347</v>
      </c>
      <c r="HG248" s="15"/>
      <c r="HH248" s="15"/>
      <c r="HI248" s="15">
        <v>22</v>
      </c>
      <c r="HJ248" s="15">
        <v>16</v>
      </c>
      <c r="HK248" s="15">
        <v>88</v>
      </c>
      <c r="HL248" s="15">
        <v>56</v>
      </c>
      <c r="HM248" s="15"/>
      <c r="HN248" s="15"/>
      <c r="HO248" s="15"/>
      <c r="HP248" s="15"/>
      <c r="HQ248" s="15"/>
      <c r="HR248" s="15"/>
      <c r="HS248" s="15"/>
      <c r="HT248" s="15"/>
      <c r="HU248" s="15"/>
      <c r="HV248" s="15"/>
      <c r="HW248" s="15"/>
      <c r="HX248" s="15"/>
      <c r="HY248" s="15"/>
      <c r="HZ248" s="15">
        <v>69</v>
      </c>
      <c r="IA248" s="15">
        <v>1734</v>
      </c>
      <c r="IB248" s="15">
        <v>0</v>
      </c>
      <c r="IC248" s="15">
        <v>0</v>
      </c>
      <c r="ID248" s="15">
        <v>0</v>
      </c>
      <c r="IE248" s="14">
        <v>61</v>
      </c>
      <c r="IF248" s="14">
        <v>45</v>
      </c>
      <c r="IG248" s="14">
        <v>45</v>
      </c>
      <c r="IH248" s="14">
        <v>0</v>
      </c>
      <c r="II248" s="14">
        <v>0</v>
      </c>
      <c r="IJ248" s="14">
        <v>0</v>
      </c>
      <c r="IK248" s="14">
        <v>0</v>
      </c>
      <c r="IL248" s="14"/>
      <c r="IM248" s="14"/>
      <c r="IN248" s="14"/>
      <c r="IO248" s="14"/>
      <c r="IP248" s="14"/>
      <c r="IQ248" s="20"/>
      <c r="IR248" s="20"/>
      <c r="IS248" s="36">
        <f t="shared" si="278"/>
        <v>0.30933222943778943</v>
      </c>
      <c r="IT248" s="36">
        <f t="shared" si="279"/>
        <v>2.6519365605029623E-2</v>
      </c>
      <c r="IU248" s="36">
        <f t="shared" si="280"/>
        <v>0.23469638560451217</v>
      </c>
      <c r="IV248" s="36">
        <f t="shared" si="281"/>
        <v>0</v>
      </c>
      <c r="IW248" s="36">
        <f t="shared" si="282"/>
        <v>0.38894853949445035</v>
      </c>
      <c r="IX248" s="36">
        <f t="shared" si="283"/>
        <v>0</v>
      </c>
      <c r="IY248" s="36"/>
      <c r="IZ248" s="36">
        <f t="shared" si="284"/>
        <v>4.0503479858218415E-2</v>
      </c>
      <c r="JA248" s="36">
        <f t="shared" si="284"/>
        <v>0.5440286150423016</v>
      </c>
      <c r="JB248" s="36">
        <f t="shared" si="284"/>
        <v>0.41546790509947995</v>
      </c>
      <c r="JN248" s="43">
        <f t="shared" si="223"/>
        <v>1375.9441038961033</v>
      </c>
      <c r="JO248" s="1" t="str">
        <f t="shared" si="224"/>
        <v>Small</v>
      </c>
    </row>
    <row r="249" spans="1:275" x14ac:dyDescent="0.2">
      <c r="A249" s="14" t="s">
        <v>763</v>
      </c>
      <c r="B249" s="14" t="s">
        <v>1056</v>
      </c>
      <c r="C249" s="76" t="s">
        <v>1432</v>
      </c>
      <c r="D249" s="24" t="s">
        <v>655</v>
      </c>
      <c r="E249">
        <v>4</v>
      </c>
      <c r="F249" s="46">
        <v>0.61605222164527851</v>
      </c>
      <c r="G249" s="46">
        <v>0.36555151694978116</v>
      </c>
      <c r="H249" s="46">
        <v>0.18</v>
      </c>
      <c r="I249">
        <v>64.5</v>
      </c>
      <c r="J249">
        <v>73.2</v>
      </c>
      <c r="K249" s="14">
        <v>20100</v>
      </c>
      <c r="L249" s="14" t="s">
        <v>606</v>
      </c>
      <c r="M249" s="35">
        <v>7994.0405714285589</v>
      </c>
      <c r="N249" s="15">
        <v>63700</v>
      </c>
      <c r="O249" s="15">
        <v>4</v>
      </c>
      <c r="P249" s="15">
        <v>24</v>
      </c>
      <c r="Q249" s="15">
        <v>243</v>
      </c>
      <c r="R249" s="15">
        <v>45</v>
      </c>
      <c r="S249" s="15">
        <v>44</v>
      </c>
      <c r="T249" s="32" t="s">
        <v>899</v>
      </c>
      <c r="U249" s="15">
        <v>32591</v>
      </c>
      <c r="V249" s="15"/>
      <c r="W249" s="15"/>
      <c r="X249" s="15"/>
      <c r="Y249" s="15"/>
      <c r="Z249" s="15"/>
      <c r="AA249" s="15"/>
      <c r="AB249" s="15"/>
      <c r="AC249" s="15"/>
      <c r="AD249" s="15"/>
      <c r="AE249" s="15">
        <v>66591</v>
      </c>
      <c r="AF249" s="15"/>
      <c r="AG249" s="15"/>
      <c r="AH249" s="15"/>
      <c r="AI249" s="15"/>
      <c r="AJ249" s="15"/>
      <c r="AK249" s="15">
        <v>4100</v>
      </c>
      <c r="AL249" s="15"/>
      <c r="AM249" s="15"/>
      <c r="AN249" s="15"/>
      <c r="AO249" s="15"/>
      <c r="AP249" s="15">
        <v>4100</v>
      </c>
      <c r="AQ249" s="15">
        <v>0</v>
      </c>
      <c r="AR249" s="15"/>
      <c r="AS249" s="15"/>
      <c r="AT249" s="15"/>
      <c r="AU249" s="15"/>
      <c r="AV249" s="15"/>
      <c r="AW249" s="15"/>
      <c r="AX249" s="15"/>
      <c r="AY249" s="15"/>
      <c r="AZ249" s="15">
        <v>15880</v>
      </c>
      <c r="BA249" s="15">
        <v>15880</v>
      </c>
      <c r="BB249" s="15"/>
      <c r="BC249" s="15"/>
      <c r="BD249" s="15"/>
      <c r="BE249" s="15"/>
      <c r="BF249" s="15"/>
      <c r="BG249" s="15"/>
      <c r="BH249" s="15"/>
      <c r="BI249" s="15"/>
      <c r="BJ249" s="15"/>
      <c r="BK249" s="15"/>
      <c r="BL249" s="15">
        <v>0</v>
      </c>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v>23380</v>
      </c>
      <c r="CJ249" s="15"/>
      <c r="CK249" s="15"/>
      <c r="CL249" s="15"/>
      <c r="CM249" s="15"/>
      <c r="CN249" s="15"/>
      <c r="CO249" s="15"/>
      <c r="CP249" s="15"/>
      <c r="CQ249" s="15">
        <v>23</v>
      </c>
      <c r="CR249" s="15"/>
      <c r="CS249" s="15">
        <v>55580</v>
      </c>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v>0</v>
      </c>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v>7046</v>
      </c>
      <c r="FF249" s="15"/>
      <c r="FG249" s="15"/>
      <c r="FH249" s="15"/>
      <c r="FI249" s="15"/>
      <c r="FJ249" s="15"/>
      <c r="FK249" s="15"/>
      <c r="FL249" s="15"/>
      <c r="FM249" s="15"/>
      <c r="FN249" s="15"/>
      <c r="FO249" s="15">
        <v>7046</v>
      </c>
      <c r="FP249" s="15">
        <v>82471</v>
      </c>
      <c r="FQ249" s="15">
        <v>59680</v>
      </c>
      <c r="FR249" s="15">
        <v>149197</v>
      </c>
      <c r="FS249" s="14" t="s">
        <v>1284</v>
      </c>
      <c r="FT249" s="14"/>
      <c r="FU249" s="14" t="s">
        <v>1281</v>
      </c>
      <c r="FV249" s="14"/>
      <c r="FW249" s="14"/>
      <c r="FX249" s="14"/>
      <c r="FY249" s="14"/>
      <c r="FZ249" s="1" t="s">
        <v>898</v>
      </c>
      <c r="GA249" s="15">
        <v>855</v>
      </c>
      <c r="GB249" s="15">
        <v>1429</v>
      </c>
      <c r="GC249" s="15">
        <v>0</v>
      </c>
      <c r="GD249" s="15">
        <v>0</v>
      </c>
      <c r="GE249" s="15">
        <v>50942</v>
      </c>
      <c r="GF249" s="15">
        <v>3174</v>
      </c>
      <c r="GG249" s="15">
        <v>25436</v>
      </c>
      <c r="GH249" s="15">
        <v>66</v>
      </c>
      <c r="GI249" s="15">
        <v>3</v>
      </c>
      <c r="GJ249" s="15">
        <v>84</v>
      </c>
      <c r="GK249" s="15">
        <v>0</v>
      </c>
      <c r="GL249" s="15">
        <v>0</v>
      </c>
      <c r="GM249" s="15">
        <v>79</v>
      </c>
      <c r="GN249" s="15"/>
      <c r="GO249" s="15"/>
      <c r="GP249" s="16">
        <v>2</v>
      </c>
      <c r="GQ249" s="16">
        <v>3.25</v>
      </c>
      <c r="GR249" s="17"/>
      <c r="GS249" s="17"/>
      <c r="GT249" s="18">
        <v>3</v>
      </c>
      <c r="GU249" s="18">
        <v>3</v>
      </c>
      <c r="GV249" s="16">
        <v>6.25</v>
      </c>
      <c r="GW249" s="16">
        <v>0.5</v>
      </c>
      <c r="GX249" s="15">
        <v>9345</v>
      </c>
      <c r="GY249" s="14" t="s">
        <v>1172</v>
      </c>
      <c r="GZ249" s="15">
        <v>13217</v>
      </c>
      <c r="HA249" s="15">
        <v>18533</v>
      </c>
      <c r="HB249" s="15">
        <v>4716</v>
      </c>
      <c r="HC249" s="15">
        <v>50</v>
      </c>
      <c r="HD249" s="15"/>
      <c r="HE249" s="15"/>
      <c r="HF249" s="15">
        <v>36516</v>
      </c>
      <c r="HG249" s="15"/>
      <c r="HH249" s="15"/>
      <c r="HI249" s="15">
        <v>19</v>
      </c>
      <c r="HJ249" s="15">
        <v>19</v>
      </c>
      <c r="HK249" s="15">
        <v>114</v>
      </c>
      <c r="HL249" s="15">
        <v>67</v>
      </c>
      <c r="HM249" s="15"/>
      <c r="HN249" s="15"/>
      <c r="HO249" s="15"/>
      <c r="HP249" s="15"/>
      <c r="HQ249" s="15"/>
      <c r="HR249" s="15"/>
      <c r="HS249" s="15"/>
      <c r="HT249" s="15"/>
      <c r="HU249" s="15"/>
      <c r="HV249" s="15"/>
      <c r="HW249" s="15"/>
      <c r="HX249" s="15"/>
      <c r="HY249" s="15"/>
      <c r="HZ249" s="15">
        <v>74</v>
      </c>
      <c r="IA249" s="15">
        <v>1859</v>
      </c>
      <c r="IB249" s="15">
        <v>0</v>
      </c>
      <c r="IC249" s="15">
        <v>0</v>
      </c>
      <c r="ID249" s="15">
        <v>0</v>
      </c>
      <c r="IE249" s="14">
        <v>57</v>
      </c>
      <c r="IF249" s="14">
        <v>0</v>
      </c>
      <c r="IG249" s="14">
        <v>0</v>
      </c>
      <c r="IH249" s="14">
        <v>0</v>
      </c>
      <c r="II249" s="14">
        <v>0</v>
      </c>
      <c r="IJ249" s="14">
        <v>0</v>
      </c>
      <c r="IK249" s="14">
        <v>0</v>
      </c>
      <c r="IL249" s="14"/>
      <c r="IM249" s="14"/>
      <c r="IN249" s="14"/>
      <c r="IO249" s="14"/>
      <c r="IP249" s="14"/>
      <c r="IQ249" s="15"/>
      <c r="IR249" s="15"/>
      <c r="IS249" s="36">
        <f t="shared" si="278"/>
        <v>0.44632934978585359</v>
      </c>
      <c r="IT249" s="36">
        <f t="shared" si="279"/>
        <v>2.7480445317265092E-2</v>
      </c>
      <c r="IU249" s="36">
        <f t="shared" si="280"/>
        <v>0.10643645649711456</v>
      </c>
      <c r="IV249" s="36">
        <f t="shared" si="281"/>
        <v>0</v>
      </c>
      <c r="IW249" s="36">
        <f t="shared" si="282"/>
        <v>0.37252759773990096</v>
      </c>
      <c r="IX249" s="36">
        <f t="shared" si="283"/>
        <v>0</v>
      </c>
      <c r="IY249" s="36"/>
      <c r="IZ249" s="36">
        <f t="shared" si="284"/>
        <v>4.7226150659865816E-2</v>
      </c>
      <c r="JA249" s="36">
        <f t="shared" si="284"/>
        <v>0.55276580628296812</v>
      </c>
      <c r="JB249" s="36">
        <f t="shared" si="284"/>
        <v>0.40000804305716603</v>
      </c>
      <c r="JN249" s="43">
        <f t="shared" si="223"/>
        <v>1279.0464914285694</v>
      </c>
      <c r="JO249" s="1" t="str">
        <f t="shared" si="224"/>
        <v>Small</v>
      </c>
    </row>
    <row r="250" spans="1:275" x14ac:dyDescent="0.2">
      <c r="A250" s="1" t="s">
        <v>763</v>
      </c>
      <c r="B250" s="1" t="s">
        <v>1056</v>
      </c>
      <c r="C250" s="76" t="s">
        <v>1432</v>
      </c>
      <c r="D250" s="24" t="s">
        <v>655</v>
      </c>
      <c r="E250">
        <v>4</v>
      </c>
      <c r="F250" s="46">
        <v>0.61605222164527851</v>
      </c>
      <c r="G250" s="46">
        <v>0.36555151694978116</v>
      </c>
      <c r="H250" s="46">
        <v>0.18</v>
      </c>
      <c r="I250">
        <v>64.5</v>
      </c>
      <c r="J250">
        <v>73.2</v>
      </c>
      <c r="K250" s="1">
        <v>20110</v>
      </c>
      <c r="L250" s="1" t="s">
        <v>607</v>
      </c>
      <c r="M250" s="3">
        <v>7776.1744761905111</v>
      </c>
      <c r="N250" s="1">
        <v>63700</v>
      </c>
      <c r="O250" s="1">
        <v>4</v>
      </c>
      <c r="P250" s="1">
        <v>24</v>
      </c>
      <c r="Q250" s="1">
        <v>243</v>
      </c>
      <c r="R250" s="1">
        <v>45</v>
      </c>
      <c r="S250" s="1">
        <v>50</v>
      </c>
      <c r="T250" s="33">
        <v>3</v>
      </c>
      <c r="U250" s="1">
        <v>48200</v>
      </c>
      <c r="W250" s="1">
        <v>0</v>
      </c>
      <c r="X250" s="1">
        <v>0</v>
      </c>
      <c r="Y250" s="1">
        <v>0</v>
      </c>
      <c r="Z250" s="1">
        <v>0</v>
      </c>
      <c r="AC250" s="1">
        <v>0</v>
      </c>
      <c r="AD250" s="1">
        <v>0</v>
      </c>
      <c r="AE250" s="1">
        <v>0</v>
      </c>
      <c r="AF250" s="1">
        <v>0</v>
      </c>
      <c r="AH250" s="1">
        <v>0</v>
      </c>
      <c r="AI250" s="1">
        <v>0</v>
      </c>
      <c r="AJ250" s="1">
        <v>0</v>
      </c>
      <c r="AK250" s="1">
        <v>0</v>
      </c>
      <c r="AN250" s="1">
        <v>0</v>
      </c>
      <c r="AO250" s="1">
        <v>0</v>
      </c>
      <c r="AP250" s="1">
        <v>0</v>
      </c>
      <c r="AQ250" s="1">
        <v>0</v>
      </c>
      <c r="AS250" s="1">
        <v>0</v>
      </c>
      <c r="AT250" s="1">
        <v>0</v>
      </c>
      <c r="AU250" s="1">
        <v>0</v>
      </c>
      <c r="AV250" s="1">
        <v>0</v>
      </c>
      <c r="AY250" s="1">
        <v>0</v>
      </c>
      <c r="AZ250" s="1">
        <v>0</v>
      </c>
      <c r="BA250" s="1">
        <v>0</v>
      </c>
      <c r="BB250" s="1">
        <v>0</v>
      </c>
      <c r="BD250" s="1">
        <v>0</v>
      </c>
      <c r="BE250" s="1">
        <v>0</v>
      </c>
      <c r="BF250" s="1">
        <v>0</v>
      </c>
      <c r="BG250" s="1">
        <v>0</v>
      </c>
      <c r="BJ250" s="1">
        <v>0</v>
      </c>
      <c r="BK250" s="1">
        <v>0</v>
      </c>
      <c r="BL250" s="1">
        <v>0</v>
      </c>
      <c r="CI250" s="1">
        <v>71675</v>
      </c>
      <c r="CK250" s="1">
        <v>0</v>
      </c>
      <c r="CL250" s="1">
        <v>0</v>
      </c>
      <c r="CM250" s="1">
        <v>0</v>
      </c>
      <c r="CP250" s="1">
        <v>0</v>
      </c>
      <c r="CQ250" s="1">
        <v>0</v>
      </c>
      <c r="CR250" s="1">
        <v>0</v>
      </c>
      <c r="CS250" s="1">
        <v>0</v>
      </c>
      <c r="DP250" s="1">
        <v>0</v>
      </c>
      <c r="DR250" s="1">
        <v>0</v>
      </c>
      <c r="DS250" s="1">
        <v>0</v>
      </c>
      <c r="DT250" s="1">
        <v>0</v>
      </c>
      <c r="DW250" s="1">
        <v>0</v>
      </c>
      <c r="DX250" s="1">
        <v>0</v>
      </c>
      <c r="DY250" s="1">
        <v>0</v>
      </c>
      <c r="DZ250" s="1">
        <v>0</v>
      </c>
      <c r="FE250" s="1">
        <v>7186</v>
      </c>
      <c r="FG250" s="1">
        <v>0</v>
      </c>
      <c r="FH250" s="1">
        <v>0</v>
      </c>
      <c r="FI250" s="1">
        <v>0</v>
      </c>
      <c r="FJ250" s="1">
        <v>0</v>
      </c>
      <c r="FM250" s="1">
        <v>0</v>
      </c>
      <c r="FN250" s="1">
        <v>0</v>
      </c>
      <c r="FO250" s="1">
        <v>7186</v>
      </c>
      <c r="FP250" s="15">
        <f>AE250+BA250</f>
        <v>0</v>
      </c>
      <c r="FQ250" s="15">
        <f>AP250+BL250+CS250+DZ250+FD250</f>
        <v>0</v>
      </c>
      <c r="FR250" s="15">
        <f>AE250+AP250+BA250+BL250+CS250+DZ250+FD250+FO250</f>
        <v>7186</v>
      </c>
      <c r="FS250" s="1" t="s">
        <v>1284</v>
      </c>
      <c r="FU250" s="1" t="s">
        <v>1281</v>
      </c>
      <c r="FW250" s="1" t="s">
        <v>1279</v>
      </c>
      <c r="FX250" s="14"/>
      <c r="GA250" s="1">
        <v>634</v>
      </c>
      <c r="GB250" s="1">
        <v>712</v>
      </c>
      <c r="GC250" s="1">
        <v>37</v>
      </c>
      <c r="GD250" s="1">
        <v>37</v>
      </c>
      <c r="GE250" s="1">
        <v>35368</v>
      </c>
      <c r="GF250" s="1">
        <v>0</v>
      </c>
      <c r="GG250" s="1">
        <v>25436</v>
      </c>
      <c r="GH250" s="1">
        <v>62</v>
      </c>
      <c r="GJ250" s="1">
        <v>0</v>
      </c>
      <c r="GK250" s="1">
        <v>0</v>
      </c>
      <c r="GL250" s="1">
        <v>0</v>
      </c>
      <c r="GM250" s="1">
        <v>79</v>
      </c>
      <c r="GP250" s="1">
        <v>2</v>
      </c>
      <c r="GQ250" s="1">
        <v>3.42</v>
      </c>
      <c r="GR250" s="5"/>
      <c r="GS250" s="5"/>
      <c r="GT250" s="4">
        <v>3</v>
      </c>
      <c r="GU250" s="4">
        <v>2.92</v>
      </c>
      <c r="GV250" s="1">
        <f>GQ250+GU250</f>
        <v>6.34</v>
      </c>
      <c r="GW250" s="1">
        <v>3.2</v>
      </c>
      <c r="GX250" s="1">
        <v>3425</v>
      </c>
      <c r="GY250" s="10" t="s">
        <v>1172</v>
      </c>
      <c r="GZ250" s="1">
        <v>8237</v>
      </c>
      <c r="HA250" s="1">
        <v>18826</v>
      </c>
      <c r="HB250" s="1">
        <v>3879</v>
      </c>
      <c r="HC250" s="1">
        <v>249</v>
      </c>
      <c r="HE250" s="1">
        <v>301</v>
      </c>
      <c r="HF250" s="1">
        <v>31489</v>
      </c>
      <c r="HI250" s="1">
        <v>9</v>
      </c>
      <c r="HJ250" s="1">
        <v>9</v>
      </c>
      <c r="HK250" s="1">
        <v>67</v>
      </c>
      <c r="HL250" s="1">
        <v>42</v>
      </c>
      <c r="HZ250" s="1">
        <v>65</v>
      </c>
      <c r="IA250" s="1">
        <v>0</v>
      </c>
      <c r="IB250" s="1">
        <v>1</v>
      </c>
      <c r="IC250" s="1">
        <v>2</v>
      </c>
      <c r="ID250" s="1">
        <v>39</v>
      </c>
      <c r="IE250" s="1">
        <v>57</v>
      </c>
      <c r="IF250" s="1">
        <v>40</v>
      </c>
      <c r="IG250" s="1">
        <v>40</v>
      </c>
      <c r="IH250" s="1">
        <v>0</v>
      </c>
      <c r="II250" s="1">
        <v>0</v>
      </c>
      <c r="IJ250" s="1">
        <v>0</v>
      </c>
      <c r="IK250" s="1">
        <v>0</v>
      </c>
      <c r="IQ250" s="1">
        <v>109518</v>
      </c>
      <c r="IR250" s="1">
        <v>0</v>
      </c>
      <c r="IS250" s="36">
        <f t="shared" si="278"/>
        <v>0</v>
      </c>
      <c r="IT250" s="36">
        <f t="shared" si="279"/>
        <v>0</v>
      </c>
      <c r="IU250" s="36">
        <f t="shared" si="280"/>
        <v>0</v>
      </c>
      <c r="IV250" s="36">
        <f t="shared" si="281"/>
        <v>0</v>
      </c>
      <c r="IW250" s="36">
        <f t="shared" si="282"/>
        <v>0</v>
      </c>
      <c r="IX250" s="36">
        <f t="shared" si="283"/>
        <v>0</v>
      </c>
      <c r="IY250" s="36"/>
      <c r="IZ250" s="36">
        <f t="shared" si="284"/>
        <v>1</v>
      </c>
      <c r="JA250" s="36">
        <f t="shared" si="284"/>
        <v>0</v>
      </c>
      <c r="JB250" s="36">
        <f t="shared" si="284"/>
        <v>0</v>
      </c>
      <c r="JN250" s="43">
        <f t="shared" si="223"/>
        <v>1226.5259426168</v>
      </c>
      <c r="JO250" s="1" t="str">
        <f t="shared" si="224"/>
        <v>Small</v>
      </c>
    </row>
    <row r="251" spans="1:275" x14ac:dyDescent="0.2">
      <c r="A251" s="1" t="s">
        <v>763</v>
      </c>
      <c r="B251" s="1" t="s">
        <v>1056</v>
      </c>
      <c r="C251" s="76" t="s">
        <v>1432</v>
      </c>
      <c r="D251" s="24" t="s">
        <v>655</v>
      </c>
      <c r="E251">
        <v>4</v>
      </c>
      <c r="F251" s="46">
        <v>0.61605222164527851</v>
      </c>
      <c r="G251" s="46">
        <v>0.36555151694978116</v>
      </c>
      <c r="H251" s="46">
        <v>0.18</v>
      </c>
      <c r="I251">
        <v>64.5</v>
      </c>
      <c r="J251">
        <v>73.2</v>
      </c>
      <c r="K251" s="1">
        <v>20120</v>
      </c>
      <c r="L251" s="1" t="s">
        <v>608</v>
      </c>
      <c r="M251" s="3">
        <v>7332.8940952381017</v>
      </c>
      <c r="N251" s="10">
        <v>63700</v>
      </c>
      <c r="O251" s="1">
        <v>4</v>
      </c>
      <c r="P251" s="1">
        <v>24</v>
      </c>
      <c r="Q251" s="1">
        <v>243</v>
      </c>
      <c r="R251" s="1">
        <v>45</v>
      </c>
      <c r="S251" s="1">
        <v>50</v>
      </c>
      <c r="T251" s="33">
        <v>3</v>
      </c>
      <c r="U251" s="1">
        <v>12180</v>
      </c>
      <c r="W251" s="1">
        <v>0</v>
      </c>
      <c r="X251" s="1">
        <v>0</v>
      </c>
      <c r="Y251" s="1">
        <v>0</v>
      </c>
      <c r="Z251" s="1">
        <v>0</v>
      </c>
      <c r="AC251" s="1">
        <v>16097</v>
      </c>
      <c r="AD251" s="1">
        <v>0</v>
      </c>
      <c r="AE251" s="1">
        <v>0</v>
      </c>
      <c r="AF251" s="1">
        <v>0</v>
      </c>
      <c r="AH251" s="1">
        <v>0</v>
      </c>
      <c r="AI251" s="1">
        <v>0</v>
      </c>
      <c r="AJ251" s="1">
        <v>0</v>
      </c>
      <c r="AK251" s="1">
        <v>0</v>
      </c>
      <c r="AN251" s="1">
        <v>0</v>
      </c>
      <c r="AO251" s="1">
        <v>0</v>
      </c>
      <c r="AP251" s="1">
        <v>0</v>
      </c>
      <c r="AQ251" s="1">
        <v>0</v>
      </c>
      <c r="AS251" s="1">
        <v>0</v>
      </c>
      <c r="AT251" s="1">
        <v>0</v>
      </c>
      <c r="AU251" s="1">
        <v>0</v>
      </c>
      <c r="AV251" s="1">
        <v>0</v>
      </c>
      <c r="AY251" s="1">
        <v>0</v>
      </c>
      <c r="AZ251" s="1">
        <v>0</v>
      </c>
      <c r="BA251" s="1">
        <v>0</v>
      </c>
      <c r="BB251" s="1">
        <v>0</v>
      </c>
      <c r="BD251" s="1">
        <v>0</v>
      </c>
      <c r="BE251" s="1">
        <v>0</v>
      </c>
      <c r="BF251" s="1">
        <v>0</v>
      </c>
      <c r="BG251" s="1">
        <v>0</v>
      </c>
      <c r="BJ251" s="1">
        <v>0</v>
      </c>
      <c r="BK251" s="1">
        <v>0</v>
      </c>
      <c r="BL251" s="1">
        <v>0</v>
      </c>
      <c r="CI251" s="1">
        <v>50762</v>
      </c>
      <c r="CK251" s="1">
        <v>0</v>
      </c>
      <c r="CL251" s="1">
        <v>0</v>
      </c>
      <c r="CM251" s="1">
        <v>0</v>
      </c>
      <c r="CP251" s="1">
        <v>0</v>
      </c>
      <c r="CQ251" s="1">
        <v>0</v>
      </c>
      <c r="CR251" s="1">
        <v>0</v>
      </c>
      <c r="CS251" s="1">
        <v>0</v>
      </c>
      <c r="DP251" s="1">
        <v>0</v>
      </c>
      <c r="DR251" s="1">
        <v>0</v>
      </c>
      <c r="DS251" s="1">
        <v>0</v>
      </c>
      <c r="DT251" s="1">
        <v>0</v>
      </c>
      <c r="DW251" s="1">
        <v>0</v>
      </c>
      <c r="DX251" s="1">
        <v>0</v>
      </c>
      <c r="DY251" s="1">
        <v>0</v>
      </c>
      <c r="DZ251" s="1">
        <v>0</v>
      </c>
      <c r="FE251" s="1">
        <v>7329</v>
      </c>
      <c r="FG251" s="1">
        <v>0</v>
      </c>
      <c r="FH251" s="1">
        <v>0</v>
      </c>
      <c r="FI251" s="1">
        <v>0</v>
      </c>
      <c r="FJ251" s="1">
        <v>0</v>
      </c>
      <c r="FM251" s="1">
        <v>0</v>
      </c>
      <c r="FN251" s="1">
        <v>0</v>
      </c>
      <c r="FO251" s="1">
        <v>7329</v>
      </c>
      <c r="FP251" s="15">
        <f>AE251+BA251</f>
        <v>0</v>
      </c>
      <c r="FQ251" s="15">
        <f>AP251+BL251+CS251+DZ251+FD251</f>
        <v>0</v>
      </c>
      <c r="FR251" s="15">
        <f>AE251+AP251+BA251+BL251+CS251+DZ251+FD251+FO251</f>
        <v>7329</v>
      </c>
      <c r="FS251" s="1" t="s">
        <v>1284</v>
      </c>
      <c r="FU251" s="1" t="s">
        <v>1281</v>
      </c>
      <c r="FW251" s="1" t="s">
        <v>1279</v>
      </c>
      <c r="GA251" s="1">
        <v>450</v>
      </c>
      <c r="GB251" s="1">
        <v>499</v>
      </c>
      <c r="GC251" s="1">
        <v>233</v>
      </c>
      <c r="GD251" s="1">
        <v>233</v>
      </c>
      <c r="GE251" s="1">
        <v>35740</v>
      </c>
      <c r="GF251" s="1">
        <v>0</v>
      </c>
      <c r="GG251" s="1">
        <v>25436</v>
      </c>
      <c r="GH251" s="1">
        <v>62</v>
      </c>
      <c r="GJ251" s="1">
        <v>0</v>
      </c>
      <c r="GK251" s="1">
        <v>0</v>
      </c>
      <c r="GL251" s="1">
        <v>0</v>
      </c>
      <c r="GM251" s="1">
        <v>79</v>
      </c>
      <c r="GP251" s="1">
        <v>2</v>
      </c>
      <c r="GQ251" s="1">
        <v>3.42</v>
      </c>
      <c r="GR251" s="5"/>
      <c r="GS251" s="5"/>
      <c r="GT251" s="4">
        <v>3</v>
      </c>
      <c r="GU251" s="4">
        <v>2.92</v>
      </c>
      <c r="GV251" s="1">
        <f>GQ251+GU251</f>
        <v>6.34</v>
      </c>
      <c r="GW251" s="1">
        <v>3.4</v>
      </c>
      <c r="GX251" s="1">
        <v>4618</v>
      </c>
      <c r="GY251" s="10" t="s">
        <v>1172</v>
      </c>
      <c r="GZ251" s="1">
        <v>7504</v>
      </c>
      <c r="HA251" s="1">
        <v>18922</v>
      </c>
      <c r="HB251" s="1">
        <v>3902</v>
      </c>
      <c r="HC251" s="1">
        <v>298</v>
      </c>
      <c r="HE251" s="1">
        <v>327</v>
      </c>
      <c r="HF251" s="1">
        <v>30953</v>
      </c>
      <c r="HI251" s="1">
        <v>11</v>
      </c>
      <c r="HJ251" s="1">
        <v>11</v>
      </c>
      <c r="HK251" s="1">
        <v>80</v>
      </c>
      <c r="HL251" s="1">
        <v>50</v>
      </c>
      <c r="HZ251" s="1">
        <v>80</v>
      </c>
      <c r="IA251" s="1">
        <v>0</v>
      </c>
      <c r="IB251" s="1">
        <v>1</v>
      </c>
      <c r="IC251" s="1">
        <v>4</v>
      </c>
      <c r="ID251" s="1">
        <v>89</v>
      </c>
      <c r="IE251" s="1">
        <v>57</v>
      </c>
      <c r="IF251" s="1">
        <v>40</v>
      </c>
      <c r="IG251" s="1">
        <v>40</v>
      </c>
      <c r="IH251" s="1">
        <v>0</v>
      </c>
      <c r="II251" s="1">
        <v>0</v>
      </c>
      <c r="IJ251" s="1">
        <v>0</v>
      </c>
      <c r="IK251" s="1">
        <v>0</v>
      </c>
      <c r="IQ251" s="1">
        <v>112150</v>
      </c>
      <c r="IR251" s="1">
        <v>0</v>
      </c>
      <c r="IS251" s="36">
        <f t="shared" si="278"/>
        <v>0</v>
      </c>
      <c r="IT251" s="36">
        <f t="shared" si="279"/>
        <v>0</v>
      </c>
      <c r="IU251" s="36">
        <f t="shared" si="280"/>
        <v>0</v>
      </c>
      <c r="IV251" s="36">
        <f t="shared" si="281"/>
        <v>0</v>
      </c>
      <c r="IW251" s="36">
        <f t="shared" si="282"/>
        <v>0</v>
      </c>
      <c r="IX251" s="36">
        <f t="shared" si="283"/>
        <v>0</v>
      </c>
      <c r="IY251" s="36"/>
      <c r="IZ251" s="36">
        <f t="shared" si="284"/>
        <v>1</v>
      </c>
      <c r="JA251" s="36">
        <f t="shared" si="284"/>
        <v>0</v>
      </c>
      <c r="JB251" s="36">
        <f t="shared" si="284"/>
        <v>0</v>
      </c>
      <c r="JN251" s="43">
        <f t="shared" si="223"/>
        <v>1156.6079014571139</v>
      </c>
      <c r="JO251" s="1" t="str">
        <f t="shared" si="224"/>
        <v>Small</v>
      </c>
    </row>
    <row r="252" spans="1:275" x14ac:dyDescent="0.2">
      <c r="A252" s="1" t="s">
        <v>763</v>
      </c>
      <c r="B252" s="1" t="s">
        <v>1056</v>
      </c>
      <c r="C252" s="76" t="s">
        <v>1432</v>
      </c>
      <c r="D252" s="24" t="s">
        <v>655</v>
      </c>
      <c r="E252">
        <v>4</v>
      </c>
      <c r="F252" s="46">
        <v>0.61605222164527851</v>
      </c>
      <c r="G252" s="46">
        <v>0.36555151694978116</v>
      </c>
      <c r="H252" s="46">
        <v>0.18</v>
      </c>
      <c r="I252">
        <v>64.5</v>
      </c>
      <c r="J252">
        <v>73.2</v>
      </c>
      <c r="K252" s="1">
        <v>20130</v>
      </c>
      <c r="L252" s="1" t="s">
        <v>609</v>
      </c>
      <c r="M252" s="3">
        <v>7080.3996190476546</v>
      </c>
      <c r="N252" s="2">
        <v>16000</v>
      </c>
      <c r="O252" s="1">
        <v>4</v>
      </c>
      <c r="P252" s="1">
        <v>28</v>
      </c>
      <c r="Q252" s="1">
        <v>169</v>
      </c>
      <c r="R252" s="1">
        <v>28</v>
      </c>
      <c r="S252" s="1">
        <v>56</v>
      </c>
      <c r="T252" s="33"/>
      <c r="U252" s="3">
        <v>30221</v>
      </c>
      <c r="V252" s="3"/>
      <c r="W252" s="3">
        <v>0</v>
      </c>
      <c r="X252" s="3">
        <v>0</v>
      </c>
      <c r="Y252" s="3"/>
      <c r="Z252" s="3"/>
      <c r="AA252" s="3">
        <v>0</v>
      </c>
      <c r="AB252" s="3">
        <v>0</v>
      </c>
      <c r="AC252" s="3">
        <v>0</v>
      </c>
      <c r="AD252" s="3">
        <v>0</v>
      </c>
      <c r="AE252" s="2">
        <f>SUM(U252:AD252)</f>
        <v>30221</v>
      </c>
      <c r="AF252" s="3">
        <v>0</v>
      </c>
      <c r="AG252" s="3"/>
      <c r="AH252" s="1">
        <v>0</v>
      </c>
      <c r="AI252" s="1">
        <v>0</v>
      </c>
      <c r="AL252" s="1">
        <v>0</v>
      </c>
      <c r="AM252" s="1">
        <v>0</v>
      </c>
      <c r="AN252" s="1">
        <v>0</v>
      </c>
      <c r="AO252" s="1">
        <v>0</v>
      </c>
      <c r="AP252" s="1">
        <f>SUM(AF252:AO252)</f>
        <v>0</v>
      </c>
      <c r="AQ252" s="2">
        <v>19897</v>
      </c>
      <c r="AR252" s="2"/>
      <c r="AS252" s="1">
        <v>0</v>
      </c>
      <c r="AT252" s="1">
        <v>0</v>
      </c>
      <c r="AW252" s="1">
        <v>0</v>
      </c>
      <c r="AX252" s="1">
        <v>0</v>
      </c>
      <c r="AY252" s="1">
        <v>0</v>
      </c>
      <c r="AZ252" s="1">
        <v>0</v>
      </c>
      <c r="BA252" s="1">
        <f>SUM(AQ252:AZ252)</f>
        <v>19897</v>
      </c>
      <c r="BB252" s="1">
        <v>0</v>
      </c>
      <c r="BD252" s="1">
        <v>0</v>
      </c>
      <c r="BE252" s="1">
        <v>0</v>
      </c>
      <c r="BH252" s="1">
        <v>0</v>
      </c>
      <c r="BI252" s="1">
        <v>0</v>
      </c>
      <c r="BJ252" s="1">
        <v>0</v>
      </c>
      <c r="BK252" s="1">
        <v>0</v>
      </c>
      <c r="BL252" s="1">
        <f>SUM(BB252:BK252)</f>
        <v>0</v>
      </c>
      <c r="CI252" s="2">
        <v>26902</v>
      </c>
      <c r="CJ252" s="2"/>
      <c r="CK252" s="1">
        <v>0</v>
      </c>
      <c r="CL252" s="1">
        <v>0</v>
      </c>
      <c r="CN252" s="1">
        <v>0</v>
      </c>
      <c r="CO252" s="1">
        <v>0</v>
      </c>
      <c r="CP252" s="1">
        <v>0</v>
      </c>
      <c r="CQ252" s="1">
        <v>0</v>
      </c>
      <c r="CR252" s="1">
        <v>0</v>
      </c>
      <c r="CS252" s="1">
        <f>SUM(CI252:CR252)</f>
        <v>26902</v>
      </c>
      <c r="DP252" s="1">
        <v>0</v>
      </c>
      <c r="DR252" s="1">
        <v>0</v>
      </c>
      <c r="DS252" s="1">
        <v>0</v>
      </c>
      <c r="DU252" s="1">
        <v>0</v>
      </c>
      <c r="DV252" s="1">
        <v>0</v>
      </c>
      <c r="DX252" s="1">
        <v>0</v>
      </c>
      <c r="DY252" s="1">
        <v>0</v>
      </c>
      <c r="DZ252" s="2">
        <f>SUM(DP252:DY252)</f>
        <v>0</v>
      </c>
      <c r="EA252" s="2"/>
      <c r="EB252" s="2"/>
      <c r="EC252" s="2"/>
      <c r="ED252" s="2"/>
      <c r="EE252" s="2"/>
      <c r="EF252" s="2"/>
      <c r="EG252" s="2"/>
      <c r="EH252" s="2"/>
      <c r="EI252" s="2"/>
      <c r="EJ252" s="2"/>
      <c r="EK252" s="2"/>
      <c r="EL252" s="2"/>
      <c r="EM252" s="2"/>
      <c r="EN252" s="2"/>
      <c r="EO252" s="2"/>
      <c r="EP252" s="2"/>
      <c r="EQ252" s="2"/>
      <c r="ER252" s="2"/>
      <c r="ES252" s="2"/>
      <c r="ET252" s="2"/>
      <c r="EU252" s="1">
        <v>0</v>
      </c>
      <c r="EW252" s="1">
        <v>0</v>
      </c>
      <c r="EX252" s="1">
        <v>0</v>
      </c>
      <c r="EZ252" s="1">
        <v>0</v>
      </c>
      <c r="FB252" s="1">
        <v>0</v>
      </c>
      <c r="FC252" s="1">
        <v>0</v>
      </c>
      <c r="FD252" s="1">
        <f>SUM(EU252:FC252)</f>
        <v>0</v>
      </c>
      <c r="FE252" s="1">
        <v>0</v>
      </c>
      <c r="FG252" s="1">
        <v>0</v>
      </c>
      <c r="FH252" s="1">
        <v>0</v>
      </c>
      <c r="FK252" s="1">
        <v>0</v>
      </c>
      <c r="FL252" s="1">
        <v>0</v>
      </c>
      <c r="FM252" s="1">
        <v>0</v>
      </c>
      <c r="FN252" s="1">
        <v>0</v>
      </c>
      <c r="FO252" s="1">
        <f>SUM(FE252:FN252)</f>
        <v>0</v>
      </c>
      <c r="FP252" s="15">
        <f>AE252+BA252</f>
        <v>50118</v>
      </c>
      <c r="FQ252" s="15">
        <f>AP252+BL252+CS252+DZ252+FD252</f>
        <v>26902</v>
      </c>
      <c r="FR252" s="15">
        <f>AE252+AP252+BA252+BL252+CS252+DZ252+FD252+FO252</f>
        <v>77020</v>
      </c>
      <c r="FS252" s="1" t="s">
        <v>1284</v>
      </c>
      <c r="FU252" s="1" t="s">
        <v>1281</v>
      </c>
      <c r="FW252" s="5" t="s">
        <v>1279</v>
      </c>
      <c r="FX252" s="5"/>
      <c r="FY252" s="5"/>
      <c r="FZ252" s="5"/>
      <c r="GA252" s="1">
        <v>1331</v>
      </c>
      <c r="GB252" s="1">
        <v>1408</v>
      </c>
      <c r="GC252" s="1">
        <v>37</v>
      </c>
      <c r="GD252" s="1">
        <v>37</v>
      </c>
      <c r="GE252" s="2">
        <v>61588</v>
      </c>
      <c r="GF252" s="1">
        <v>0</v>
      </c>
      <c r="GG252" s="2">
        <v>28173</v>
      </c>
      <c r="GH252" s="1">
        <v>60</v>
      </c>
      <c r="GI252" s="1">
        <v>0</v>
      </c>
      <c r="GJ252" s="1">
        <v>84</v>
      </c>
      <c r="GK252" s="1">
        <v>0</v>
      </c>
      <c r="GL252" s="1">
        <v>0</v>
      </c>
      <c r="GM252" s="1">
        <v>0</v>
      </c>
      <c r="GP252" s="1">
        <v>6</v>
      </c>
      <c r="GQ252" s="1">
        <v>3</v>
      </c>
      <c r="GR252" s="5">
        <v>3</v>
      </c>
      <c r="GS252" s="5"/>
      <c r="GT252" s="4">
        <v>3</v>
      </c>
      <c r="GU252" s="1">
        <v>3</v>
      </c>
      <c r="GV252" s="1">
        <f>GQ252+GU252</f>
        <v>6</v>
      </c>
      <c r="GW252" s="1">
        <v>2</v>
      </c>
      <c r="GX252" s="2">
        <v>3111</v>
      </c>
      <c r="GY252" s="1" t="s">
        <v>1172</v>
      </c>
      <c r="GZ252" s="2">
        <v>7354</v>
      </c>
      <c r="HA252" s="2">
        <v>19357</v>
      </c>
      <c r="HB252" s="2">
        <v>19357</v>
      </c>
      <c r="HC252" s="1">
        <v>0</v>
      </c>
      <c r="HD252" s="1">
        <v>0</v>
      </c>
      <c r="HF252" s="2">
        <v>26711</v>
      </c>
      <c r="HG252" s="2"/>
      <c r="HH252" s="2"/>
      <c r="HI252" s="1">
        <v>0</v>
      </c>
      <c r="HJ252" s="1">
        <v>0</v>
      </c>
      <c r="HK252" s="1">
        <v>0</v>
      </c>
      <c r="HL252" s="1">
        <v>0</v>
      </c>
      <c r="HM252" s="1" t="s">
        <v>1277</v>
      </c>
      <c r="HX252" s="1" t="s">
        <v>1277</v>
      </c>
      <c r="HZ252" s="1">
        <v>79</v>
      </c>
      <c r="IA252" s="1">
        <v>2007</v>
      </c>
      <c r="IB252" s="1">
        <v>8</v>
      </c>
      <c r="IC252" s="1">
        <v>8</v>
      </c>
      <c r="ID252" s="1">
        <v>150</v>
      </c>
      <c r="IE252" s="1">
        <v>57</v>
      </c>
      <c r="IF252" s="1">
        <v>9</v>
      </c>
      <c r="IG252" s="1">
        <v>9</v>
      </c>
      <c r="IH252" s="1">
        <v>0</v>
      </c>
      <c r="II252" s="1">
        <v>0</v>
      </c>
      <c r="IJ252" s="1">
        <v>0</v>
      </c>
      <c r="IK252" s="1">
        <v>0</v>
      </c>
      <c r="IL252" s="1" t="s">
        <v>1277</v>
      </c>
      <c r="IO252" s="1" t="s">
        <v>1277</v>
      </c>
      <c r="IP252" s="1" t="s">
        <v>1281</v>
      </c>
      <c r="IQ252" s="2">
        <v>105517</v>
      </c>
      <c r="IR252" s="1">
        <v>0</v>
      </c>
      <c r="IS252" s="36">
        <f t="shared" si="278"/>
        <v>0.39237860296027005</v>
      </c>
      <c r="IT252" s="36">
        <f t="shared" si="279"/>
        <v>0</v>
      </c>
      <c r="IU252" s="36">
        <f t="shared" si="280"/>
        <v>0.25833549727343547</v>
      </c>
      <c r="IV252" s="36">
        <f t="shared" si="281"/>
        <v>0</v>
      </c>
      <c r="IW252" s="36">
        <f t="shared" si="282"/>
        <v>0.34928589976629448</v>
      </c>
      <c r="IX252" s="36">
        <f t="shared" si="283"/>
        <v>0</v>
      </c>
      <c r="IY252" s="36"/>
      <c r="IZ252" s="36">
        <f t="shared" si="284"/>
        <v>0</v>
      </c>
      <c r="JA252" s="36">
        <f t="shared" si="284"/>
        <v>0.65071410023370557</v>
      </c>
      <c r="JB252" s="36">
        <f t="shared" si="284"/>
        <v>0.34928589976629448</v>
      </c>
      <c r="JN252" s="43">
        <f t="shared" si="223"/>
        <v>1180.0666031746091</v>
      </c>
      <c r="JO252" s="1" t="str">
        <f t="shared" si="224"/>
        <v>Small</v>
      </c>
    </row>
    <row r="253" spans="1:275" x14ac:dyDescent="0.2">
      <c r="A253" s="1" t="s">
        <v>763</v>
      </c>
      <c r="B253" s="1" t="s">
        <v>1056</v>
      </c>
      <c r="C253" s="76" t="s">
        <v>1432</v>
      </c>
      <c r="D253" s="24" t="s">
        <v>655</v>
      </c>
      <c r="E253">
        <v>4</v>
      </c>
      <c r="F253" s="46">
        <v>0.61605222164527851</v>
      </c>
      <c r="G253" s="46">
        <v>0.36555151694978116</v>
      </c>
      <c r="H253" s="46">
        <v>0.18</v>
      </c>
      <c r="I253">
        <v>64.5</v>
      </c>
      <c r="J253">
        <v>73.2</v>
      </c>
      <c r="K253" s="42">
        <v>20140</v>
      </c>
      <c r="L253" s="54" t="s">
        <v>345</v>
      </c>
      <c r="M253" s="55">
        <v>7213.942857142888</v>
      </c>
      <c r="N253" s="46">
        <v>13325</v>
      </c>
      <c r="O253">
        <v>4</v>
      </c>
      <c r="P253">
        <v>24</v>
      </c>
      <c r="Q253">
        <v>243</v>
      </c>
      <c r="R253">
        <v>45</v>
      </c>
      <c r="S253">
        <v>56</v>
      </c>
      <c r="T253"/>
      <c r="U253" s="46">
        <v>23951</v>
      </c>
      <c r="V253" s="46">
        <v>0</v>
      </c>
      <c r="W253" s="46">
        <v>0</v>
      </c>
      <c r="X253" s="46">
        <v>0</v>
      </c>
      <c r="Y253" s="46"/>
      <c r="Z253" s="46"/>
      <c r="AA253" s="46">
        <v>0</v>
      </c>
      <c r="AB253" s="46">
        <v>0</v>
      </c>
      <c r="AC253" s="46">
        <v>0</v>
      </c>
      <c r="AD253" s="46"/>
      <c r="AE253" s="46">
        <f>IF(SUM(U253:AD253)&gt;0,SUM(U253:AD253),)</f>
        <v>23951</v>
      </c>
      <c r="AF253" s="46">
        <v>0</v>
      </c>
      <c r="AG253" s="46">
        <v>0</v>
      </c>
      <c r="AH253" s="46">
        <v>0</v>
      </c>
      <c r="AI253" s="46">
        <v>0</v>
      </c>
      <c r="AJ253" s="46"/>
      <c r="AK253" s="46"/>
      <c r="AL253" s="46">
        <v>0</v>
      </c>
      <c r="AM253" s="46">
        <v>0</v>
      </c>
      <c r="AN253" s="46">
        <v>0</v>
      </c>
      <c r="AO253" s="46">
        <v>0</v>
      </c>
      <c r="AP253" s="46">
        <f>SUM(AF253:AO253)</f>
        <v>0</v>
      </c>
      <c r="AQ253" s="46">
        <v>19897.53</v>
      </c>
      <c r="AR253" s="46">
        <v>0</v>
      </c>
      <c r="AS253" s="46">
        <v>0</v>
      </c>
      <c r="AT253" s="46">
        <v>0</v>
      </c>
      <c r="AU253" s="46"/>
      <c r="AV253" s="46"/>
      <c r="AW253" s="46">
        <v>0</v>
      </c>
      <c r="AX253" s="46">
        <v>0</v>
      </c>
      <c r="AY253" s="46">
        <v>0</v>
      </c>
      <c r="AZ253" s="46">
        <v>0</v>
      </c>
      <c r="BA253" s="46">
        <f>SUM(AQ253:AZ253)</f>
        <v>19897.53</v>
      </c>
      <c r="BB253" s="46">
        <v>0</v>
      </c>
      <c r="BC253" s="46">
        <v>0</v>
      </c>
      <c r="BD253" s="46">
        <v>0</v>
      </c>
      <c r="BE253" s="46">
        <v>0</v>
      </c>
      <c r="BF253" s="46"/>
      <c r="BG253" s="46"/>
      <c r="BH253" s="47">
        <v>0</v>
      </c>
      <c r="BI253" s="47">
        <v>0</v>
      </c>
      <c r="BJ253" s="47">
        <v>0</v>
      </c>
      <c r="BK253" s="47">
        <v>0</v>
      </c>
      <c r="BL253" s="47">
        <f>IF(SUM(BB253:BK253)&gt;=0,SUM(BB253:BK253),"")</f>
        <v>0</v>
      </c>
      <c r="BM253" s="46">
        <v>34773</v>
      </c>
      <c r="BN253" s="47">
        <v>0</v>
      </c>
      <c r="BO253" s="46">
        <v>0</v>
      </c>
      <c r="BP253" s="46">
        <v>0</v>
      </c>
      <c r="BQ253" s="46"/>
      <c r="BR253" s="46">
        <v>0</v>
      </c>
      <c r="BS253" s="46">
        <v>0</v>
      </c>
      <c r="BT253" s="46">
        <v>0</v>
      </c>
      <c r="BU253" s="46">
        <v>0</v>
      </c>
      <c r="BV253" s="46">
        <v>0</v>
      </c>
      <c r="BW253" s="46">
        <f>SUM(BM253:BV253)</f>
        <v>34773</v>
      </c>
      <c r="BX253" s="46">
        <v>0</v>
      </c>
      <c r="BY253" s="47">
        <v>0</v>
      </c>
      <c r="BZ253" s="47">
        <v>0</v>
      </c>
      <c r="CA253" s="48">
        <v>0</v>
      </c>
      <c r="CB253" s="48"/>
      <c r="CC253" s="46">
        <v>0</v>
      </c>
      <c r="CD253" s="47">
        <v>0</v>
      </c>
      <c r="CE253" s="46">
        <v>0</v>
      </c>
      <c r="CF253" s="48">
        <v>0</v>
      </c>
      <c r="CG253" s="47">
        <v>0</v>
      </c>
      <c r="CH253" s="47">
        <f>SUM(BX253:CG253)</f>
        <v>0</v>
      </c>
      <c r="CI253" s="47">
        <f t="shared" ref="CI253:CS253" si="285">BM253+BX253</f>
        <v>34773</v>
      </c>
      <c r="CJ253" s="47">
        <f t="shared" si="285"/>
        <v>0</v>
      </c>
      <c r="CK253" s="47">
        <f t="shared" si="285"/>
        <v>0</v>
      </c>
      <c r="CL253" s="47">
        <f t="shared" si="285"/>
        <v>0</v>
      </c>
      <c r="CM253" s="47">
        <f t="shared" si="285"/>
        <v>0</v>
      </c>
      <c r="CN253" s="47">
        <f t="shared" si="285"/>
        <v>0</v>
      </c>
      <c r="CO253" s="47">
        <f t="shared" si="285"/>
        <v>0</v>
      </c>
      <c r="CP253" s="47">
        <f t="shared" si="285"/>
        <v>0</v>
      </c>
      <c r="CQ253" s="47">
        <f t="shared" si="285"/>
        <v>0</v>
      </c>
      <c r="CR253" s="47">
        <f t="shared" si="285"/>
        <v>0</v>
      </c>
      <c r="CS253" s="47">
        <f t="shared" si="285"/>
        <v>34773</v>
      </c>
      <c r="CT253" s="48">
        <v>0</v>
      </c>
      <c r="CU253" s="46">
        <v>0</v>
      </c>
      <c r="CV253" s="46">
        <v>0</v>
      </c>
      <c r="CW253" s="47">
        <v>0</v>
      </c>
      <c r="CX253" s="47"/>
      <c r="CY253" s="47">
        <v>0</v>
      </c>
      <c r="CZ253" s="47">
        <v>0</v>
      </c>
      <c r="DA253" s="46">
        <v>0</v>
      </c>
      <c r="DB253" s="47">
        <v>0</v>
      </c>
      <c r="DC253" s="47">
        <v>0</v>
      </c>
      <c r="DD253" s="47">
        <f>SUM(CT253:DC253)</f>
        <v>0</v>
      </c>
      <c r="DE253" s="48">
        <v>0</v>
      </c>
      <c r="DF253" s="48">
        <v>0</v>
      </c>
      <c r="DG253" s="48">
        <v>0</v>
      </c>
      <c r="DH253" s="48">
        <v>0</v>
      </c>
      <c r="DI253" s="48"/>
      <c r="DJ253" s="48">
        <v>0</v>
      </c>
      <c r="DK253" s="48">
        <v>0</v>
      </c>
      <c r="DL253" s="48">
        <v>0</v>
      </c>
      <c r="DM253" s="48">
        <v>0</v>
      </c>
      <c r="DN253" s="48">
        <v>0</v>
      </c>
      <c r="DO253" s="48">
        <f>SUM(DE253:DN253)</f>
        <v>0</v>
      </c>
      <c r="DP253" s="48">
        <f t="shared" ref="DP253:DZ253" si="286">CT253+DE253</f>
        <v>0</v>
      </c>
      <c r="DQ253" s="48">
        <f t="shared" si="286"/>
        <v>0</v>
      </c>
      <c r="DR253" s="48">
        <f t="shared" si="286"/>
        <v>0</v>
      </c>
      <c r="DS253" s="48">
        <f t="shared" si="286"/>
        <v>0</v>
      </c>
      <c r="DT253" s="48">
        <f t="shared" si="286"/>
        <v>0</v>
      </c>
      <c r="DU253" s="48">
        <f t="shared" si="286"/>
        <v>0</v>
      </c>
      <c r="DV253" s="48">
        <f t="shared" si="286"/>
        <v>0</v>
      </c>
      <c r="DW253" s="48">
        <f t="shared" si="286"/>
        <v>0</v>
      </c>
      <c r="DX253" s="48">
        <f t="shared" si="286"/>
        <v>0</v>
      </c>
      <c r="DY253" s="48">
        <f t="shared" si="286"/>
        <v>0</v>
      </c>
      <c r="DZ253" s="48">
        <f t="shared" si="286"/>
        <v>0</v>
      </c>
      <c r="EA253" s="48">
        <v>0</v>
      </c>
      <c r="EB253" s="48">
        <v>0</v>
      </c>
      <c r="EC253" s="48">
        <v>0</v>
      </c>
      <c r="ED253" s="48">
        <v>0</v>
      </c>
      <c r="EE253" s="48">
        <v>0</v>
      </c>
      <c r="EF253" s="48">
        <v>0</v>
      </c>
      <c r="EG253" s="46">
        <v>0</v>
      </c>
      <c r="EH253" s="48">
        <v>0</v>
      </c>
      <c r="EI253" s="48">
        <v>0</v>
      </c>
      <c r="EJ253" s="48">
        <f>SUM(EA253:EI253)</f>
        <v>0</v>
      </c>
      <c r="EK253" s="48">
        <v>0</v>
      </c>
      <c r="EL253">
        <v>0</v>
      </c>
      <c r="EM253" s="48">
        <v>0</v>
      </c>
      <c r="EN253" s="48">
        <v>0</v>
      </c>
      <c r="EO253" s="46">
        <v>0</v>
      </c>
      <c r="EP253" s="48">
        <v>0</v>
      </c>
      <c r="EQ253" s="48">
        <v>0</v>
      </c>
      <c r="ER253" s="48">
        <v>0</v>
      </c>
      <c r="ES253" s="48">
        <v>0</v>
      </c>
      <c r="ET253" s="48">
        <f>SUM(EK253:ES253)</f>
        <v>0</v>
      </c>
      <c r="EU253" s="48">
        <f t="shared" ref="EU253:FD253" si="287">EA253+EK253</f>
        <v>0</v>
      </c>
      <c r="EV253" s="48">
        <f t="shared" si="287"/>
        <v>0</v>
      </c>
      <c r="EW253" s="48">
        <f t="shared" si="287"/>
        <v>0</v>
      </c>
      <c r="EX253" s="48">
        <f t="shared" si="287"/>
        <v>0</v>
      </c>
      <c r="EY253" s="48">
        <f t="shared" si="287"/>
        <v>0</v>
      </c>
      <c r="EZ253" s="48">
        <f t="shared" si="287"/>
        <v>0</v>
      </c>
      <c r="FA253" s="48">
        <f t="shared" si="287"/>
        <v>0</v>
      </c>
      <c r="FB253" s="48">
        <f t="shared" si="287"/>
        <v>0</v>
      </c>
      <c r="FC253" s="48">
        <f t="shared" si="287"/>
        <v>0</v>
      </c>
      <c r="FD253" s="48">
        <f t="shared" si="287"/>
        <v>0</v>
      </c>
      <c r="FE253" s="48">
        <v>0</v>
      </c>
      <c r="FF253" s="48">
        <v>0</v>
      </c>
      <c r="FG253" s="46">
        <v>0</v>
      </c>
      <c r="FH253" s="48">
        <v>0</v>
      </c>
      <c r="FI253" s="48"/>
      <c r="FJ253" s="48"/>
      <c r="FK253" s="48">
        <v>0</v>
      </c>
      <c r="FL253" s="48">
        <v>0</v>
      </c>
      <c r="FM253" s="48">
        <v>0</v>
      </c>
      <c r="FN253">
        <v>0</v>
      </c>
      <c r="FO253" s="48">
        <f>SUM(FE253:FN253)</f>
        <v>0</v>
      </c>
      <c r="FP253" s="46">
        <f>AE253+BA253</f>
        <v>43848.53</v>
      </c>
      <c r="FQ253" s="46">
        <f>AP253+BL253+CS253+DZ253+FD253</f>
        <v>34773</v>
      </c>
      <c r="FR253" s="46">
        <f>FP253+FQ253+FO253</f>
        <v>78621.53</v>
      </c>
      <c r="FS253" t="s">
        <v>1276</v>
      </c>
      <c r="FT253" t="s">
        <v>498</v>
      </c>
      <c r="FU253" t="s">
        <v>1281</v>
      </c>
      <c r="FV253"/>
      <c r="FW253" t="s">
        <v>1279</v>
      </c>
      <c r="FX253"/>
      <c r="FY253"/>
      <c r="FZ253"/>
      <c r="GA253">
        <v>1396</v>
      </c>
      <c r="GB253">
        <v>1525</v>
      </c>
      <c r="GC253">
        <v>0</v>
      </c>
      <c r="GD253">
        <v>0</v>
      </c>
      <c r="GE253" s="49">
        <v>29068</v>
      </c>
      <c r="GF253" s="47">
        <v>0</v>
      </c>
      <c r="GG253" s="49">
        <v>28142</v>
      </c>
      <c r="GH253">
        <v>58</v>
      </c>
      <c r="GI253">
        <v>1155</v>
      </c>
      <c r="GJ253">
        <v>84</v>
      </c>
      <c r="GK253">
        <v>0</v>
      </c>
      <c r="GL253">
        <v>0</v>
      </c>
      <c r="GM253">
        <v>0</v>
      </c>
      <c r="GN253" t="s">
        <v>1277</v>
      </c>
      <c r="GO253" t="s">
        <v>898</v>
      </c>
      <c r="GP253">
        <v>2</v>
      </c>
      <c r="GQ253">
        <v>1.24</v>
      </c>
      <c r="GR253">
        <v>0</v>
      </c>
      <c r="GS253">
        <v>4</v>
      </c>
      <c r="GT253">
        <f>GR253+GS253</f>
        <v>4</v>
      </c>
      <c r="GU253">
        <v>3.92</v>
      </c>
      <c r="GV253">
        <f>GQ253+GU253</f>
        <v>5.16</v>
      </c>
      <c r="GW253">
        <v>2.5</v>
      </c>
      <c r="GX253" s="49">
        <v>21124</v>
      </c>
      <c r="GY253" s="49" t="s">
        <v>1058</v>
      </c>
      <c r="GZ253" s="49">
        <v>10954</v>
      </c>
      <c r="HA253" s="49">
        <v>17508</v>
      </c>
      <c r="HB253" s="49">
        <v>2963</v>
      </c>
      <c r="HC253">
        <v>0</v>
      </c>
      <c r="HD253">
        <v>0</v>
      </c>
      <c r="HE253"/>
      <c r="HF253" s="49">
        <v>31425</v>
      </c>
      <c r="HG253">
        <v>10</v>
      </c>
      <c r="HH253">
        <v>0</v>
      </c>
      <c r="HI253"/>
      <c r="HJ253">
        <v>10</v>
      </c>
      <c r="HK253" s="49">
        <v>2395</v>
      </c>
      <c r="HL253" s="49">
        <v>2363</v>
      </c>
      <c r="HM253" t="s">
        <v>1277</v>
      </c>
      <c r="HN253"/>
      <c r="HO253"/>
      <c r="HP253"/>
      <c r="HQ253"/>
      <c r="HR253"/>
      <c r="HS253"/>
      <c r="HT253"/>
      <c r="HU253"/>
      <c r="HV253"/>
      <c r="HW253"/>
      <c r="HX253" t="s">
        <v>1277</v>
      </c>
      <c r="HY253"/>
      <c r="HZ253">
        <v>104</v>
      </c>
      <c r="IA253">
        <v>712</v>
      </c>
      <c r="IB253">
        <v>0</v>
      </c>
      <c r="IC253">
        <v>0</v>
      </c>
      <c r="ID253">
        <v>0</v>
      </c>
      <c r="IE253">
        <v>57</v>
      </c>
      <c r="IF253">
        <v>40</v>
      </c>
      <c r="IG253">
        <v>40</v>
      </c>
      <c r="IH253">
        <v>0</v>
      </c>
      <c r="II253">
        <v>0</v>
      </c>
      <c r="IJ253">
        <v>0</v>
      </c>
      <c r="IK253">
        <v>0</v>
      </c>
      <c r="IL253" t="s">
        <v>1277</v>
      </c>
      <c r="IM253"/>
      <c r="IN253" t="s">
        <v>1281</v>
      </c>
      <c r="IO253" t="s">
        <v>1277</v>
      </c>
      <c r="IP253" t="s">
        <v>1281</v>
      </c>
      <c r="IQ253" s="49">
        <v>82873</v>
      </c>
      <c r="IR253">
        <v>0</v>
      </c>
      <c r="IS253" s="36">
        <f>AE253/FR253</f>
        <v>0.30463665614240781</v>
      </c>
      <c r="IT253" s="36">
        <f>AP253/FR253</f>
        <v>0</v>
      </c>
      <c r="IU253" s="36">
        <f>BA253/FR253</f>
        <v>0.25307991335197877</v>
      </c>
      <c r="IV253" s="50">
        <f>BL253/FR253</f>
        <v>0</v>
      </c>
      <c r="IW253" s="36">
        <f>CS253/FR253</f>
        <v>0.44228343050561342</v>
      </c>
      <c r="IX253" s="36">
        <f>DZ253/FR253</f>
        <v>0</v>
      </c>
      <c r="IY253" s="36">
        <f>FD253/FR253</f>
        <v>0</v>
      </c>
      <c r="IZ253" s="36">
        <f>FO253/FR253</f>
        <v>0</v>
      </c>
      <c r="JA253" s="36">
        <f>FP253/FR253</f>
        <v>0.55771656949438653</v>
      </c>
      <c r="JB253" s="36">
        <f>FQ253/FR253</f>
        <v>0.44228343050561342</v>
      </c>
      <c r="JC253" s="46"/>
      <c r="JD253" t="s">
        <v>1281</v>
      </c>
      <c r="JE253"/>
      <c r="JF253"/>
      <c r="JG253" t="s">
        <v>346</v>
      </c>
      <c r="JH253"/>
      <c r="JI253"/>
      <c r="JJ253"/>
      <c r="JK253"/>
      <c r="JL253"/>
      <c r="JM253"/>
      <c r="JN253" s="43">
        <f t="shared" si="223"/>
        <v>1398.0509413067612</v>
      </c>
      <c r="JO253" s="1" t="str">
        <f t="shared" si="224"/>
        <v>Small</v>
      </c>
    </row>
    <row r="254" spans="1:275" x14ac:dyDescent="0.2">
      <c r="A254" s="1" t="s">
        <v>735</v>
      </c>
      <c r="B254" s="24" t="s">
        <v>900</v>
      </c>
      <c r="C254" s="76" t="s">
        <v>1433</v>
      </c>
      <c r="D254" s="14" t="s">
        <v>656</v>
      </c>
      <c r="E254">
        <v>3</v>
      </c>
      <c r="F254" s="46">
        <v>0.3161945812807882</v>
      </c>
      <c r="G254" s="46">
        <v>0.12968664477285166</v>
      </c>
      <c r="H254" s="46">
        <v>0.37</v>
      </c>
      <c r="I254">
        <v>19.399999999999999</v>
      </c>
      <c r="J254">
        <v>35.299999999999997</v>
      </c>
      <c r="K254" s="24">
        <v>20060</v>
      </c>
      <c r="L254" s="24" t="s">
        <v>602</v>
      </c>
      <c r="M254" s="37">
        <v>16526.803238095221</v>
      </c>
      <c r="N254" s="25">
        <v>49508</v>
      </c>
      <c r="O254" s="26">
        <v>9</v>
      </c>
      <c r="P254" s="26">
        <v>54</v>
      </c>
      <c r="Q254" s="26">
        <v>482</v>
      </c>
      <c r="R254" s="26">
        <v>35</v>
      </c>
      <c r="S254" s="26">
        <v>79</v>
      </c>
      <c r="T254" s="31" t="s">
        <v>1312</v>
      </c>
      <c r="U254" s="25">
        <v>33923</v>
      </c>
      <c r="V254" s="25"/>
      <c r="W254" s="25">
        <v>0</v>
      </c>
      <c r="X254" s="25">
        <v>9261</v>
      </c>
      <c r="Y254" s="25">
        <v>0</v>
      </c>
      <c r="Z254" s="25">
        <v>0</v>
      </c>
      <c r="AA254" s="25"/>
      <c r="AB254" s="25"/>
      <c r="AC254" s="25">
        <v>0</v>
      </c>
      <c r="AD254" s="25">
        <v>14319</v>
      </c>
      <c r="AE254" s="25">
        <v>57503</v>
      </c>
      <c r="AF254" s="25">
        <v>27646</v>
      </c>
      <c r="AG254" s="25"/>
      <c r="AH254" s="25">
        <v>0</v>
      </c>
      <c r="AI254" s="25">
        <v>0</v>
      </c>
      <c r="AJ254" s="25">
        <v>0</v>
      </c>
      <c r="AK254" s="25">
        <v>0</v>
      </c>
      <c r="AL254" s="25"/>
      <c r="AM254" s="25"/>
      <c r="AN254" s="25">
        <v>0</v>
      </c>
      <c r="AO254" s="25">
        <v>0</v>
      </c>
      <c r="AP254" s="25">
        <v>27646</v>
      </c>
      <c r="AQ254" s="25">
        <v>2156</v>
      </c>
      <c r="AR254" s="25"/>
      <c r="AS254" s="25">
        <v>0</v>
      </c>
      <c r="AT254" s="25">
        <v>0</v>
      </c>
      <c r="AU254" s="25">
        <v>0</v>
      </c>
      <c r="AV254" s="25">
        <v>0</v>
      </c>
      <c r="AW254" s="25"/>
      <c r="AX254" s="25"/>
      <c r="AY254" s="25">
        <v>0</v>
      </c>
      <c r="AZ254" s="25">
        <v>0</v>
      </c>
      <c r="BA254" s="25">
        <v>2156</v>
      </c>
      <c r="BB254" s="25">
        <v>0</v>
      </c>
      <c r="BC254" s="25"/>
      <c r="BD254" s="25">
        <v>0</v>
      </c>
      <c r="BE254" s="25">
        <v>4800</v>
      </c>
      <c r="BF254" s="25">
        <v>0</v>
      </c>
      <c r="BG254" s="25">
        <v>0</v>
      </c>
      <c r="BH254" s="25"/>
      <c r="BI254" s="25"/>
      <c r="BJ254" s="25">
        <v>0</v>
      </c>
      <c r="BK254" s="25">
        <v>0</v>
      </c>
      <c r="BL254" s="25">
        <v>4800</v>
      </c>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v>12429</v>
      </c>
      <c r="CJ254" s="25"/>
      <c r="CK254" s="25">
        <v>0</v>
      </c>
      <c r="CL254" s="25">
        <v>5566</v>
      </c>
      <c r="CM254" s="25">
        <v>0</v>
      </c>
      <c r="CN254" s="25"/>
      <c r="CO254" s="25"/>
      <c r="CP254" s="25">
        <v>35281</v>
      </c>
      <c r="CQ254" s="25">
        <v>0</v>
      </c>
      <c r="CR254" s="25">
        <v>5940</v>
      </c>
      <c r="CS254" s="25">
        <v>69216</v>
      </c>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v>12926</v>
      </c>
      <c r="DQ254" s="25"/>
      <c r="DR254" s="25">
        <v>0</v>
      </c>
      <c r="DS254" s="25">
        <v>0</v>
      </c>
      <c r="DT254" s="25">
        <v>0</v>
      </c>
      <c r="DU254" s="25"/>
      <c r="DV254" s="25"/>
      <c r="DW254" s="25">
        <v>0</v>
      </c>
      <c r="DX254" s="25">
        <v>0</v>
      </c>
      <c r="DY254" s="25">
        <v>3000</v>
      </c>
      <c r="DZ254" s="25">
        <v>15926</v>
      </c>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v>0</v>
      </c>
      <c r="FF254" s="25"/>
      <c r="FG254" s="25">
        <v>0</v>
      </c>
      <c r="FH254" s="25">
        <v>0</v>
      </c>
      <c r="FI254" s="25">
        <v>0</v>
      </c>
      <c r="FJ254" s="25">
        <v>0</v>
      </c>
      <c r="FK254" s="25"/>
      <c r="FL254" s="25"/>
      <c r="FM254" s="25">
        <v>0</v>
      </c>
      <c r="FN254" s="25">
        <v>0</v>
      </c>
      <c r="FO254" s="25">
        <v>0</v>
      </c>
      <c r="FP254" s="25">
        <v>87305</v>
      </c>
      <c r="FQ254" s="25">
        <v>89942</v>
      </c>
      <c r="FR254" s="25">
        <v>177247</v>
      </c>
      <c r="FS254" s="26" t="s">
        <v>1284</v>
      </c>
      <c r="FT254" s="26"/>
      <c r="FU254" s="26" t="s">
        <v>1344</v>
      </c>
      <c r="FV254" s="26"/>
      <c r="FX254" s="26"/>
      <c r="FY254" s="1" t="s">
        <v>1299</v>
      </c>
      <c r="GA254" s="25">
        <v>1568</v>
      </c>
      <c r="GB254" s="25">
        <v>1788</v>
      </c>
      <c r="GC254" s="25">
        <v>15</v>
      </c>
      <c r="GD254" s="25">
        <v>15</v>
      </c>
      <c r="GE254" s="25">
        <v>79104</v>
      </c>
      <c r="GF254" s="25">
        <v>8268</v>
      </c>
      <c r="GG254" s="25">
        <v>8268</v>
      </c>
      <c r="GH254" s="25">
        <v>300</v>
      </c>
      <c r="GI254" s="25"/>
      <c r="GJ254" s="25">
        <v>207</v>
      </c>
      <c r="GK254" s="25">
        <v>230</v>
      </c>
      <c r="GL254" s="25">
        <v>230</v>
      </c>
      <c r="GM254" s="25">
        <v>7567</v>
      </c>
      <c r="GN254" s="25"/>
      <c r="GO254" s="25"/>
      <c r="GP254" s="25">
        <v>8</v>
      </c>
      <c r="GQ254" s="25">
        <v>5.14</v>
      </c>
      <c r="GR254" s="27"/>
      <c r="GS254" s="27"/>
      <c r="GT254" s="28">
        <v>11</v>
      </c>
      <c r="GU254" s="28">
        <v>7.41</v>
      </c>
      <c r="GV254" s="25">
        <v>12.55</v>
      </c>
      <c r="GW254" s="25">
        <v>23</v>
      </c>
      <c r="GX254" s="25">
        <v>21462</v>
      </c>
      <c r="GY254" s="26" t="s">
        <v>1150</v>
      </c>
      <c r="GZ254" s="25">
        <v>15053</v>
      </c>
      <c r="HA254" s="25">
        <v>4115</v>
      </c>
      <c r="HB254" s="25">
        <v>14029</v>
      </c>
      <c r="HC254" s="25">
        <v>2849</v>
      </c>
      <c r="HD254" s="25"/>
      <c r="HE254" s="25">
        <v>1766</v>
      </c>
      <c r="HF254" s="25">
        <v>37812</v>
      </c>
      <c r="HG254" s="25"/>
      <c r="HH254" s="25"/>
      <c r="HI254" s="25">
        <v>189</v>
      </c>
      <c r="HJ254" s="25">
        <v>190</v>
      </c>
      <c r="HK254" s="25">
        <v>361</v>
      </c>
      <c r="HL254" s="25">
        <v>360</v>
      </c>
      <c r="HM254" s="25"/>
      <c r="HN254" s="25"/>
      <c r="HO254" s="25"/>
      <c r="HP254" s="25"/>
      <c r="HQ254" s="25"/>
      <c r="HR254" s="25"/>
      <c r="HS254" s="25"/>
      <c r="HT254" s="25"/>
      <c r="HU254" s="25"/>
      <c r="HV254" s="25"/>
      <c r="HW254" s="25"/>
      <c r="HX254" s="25"/>
      <c r="HY254" s="25"/>
      <c r="HZ254" s="25">
        <v>145</v>
      </c>
      <c r="IA254" s="25">
        <v>4297</v>
      </c>
      <c r="IB254" s="25">
        <v>34</v>
      </c>
      <c r="IC254" s="25">
        <v>29</v>
      </c>
      <c r="ID254" s="25">
        <v>647</v>
      </c>
      <c r="IE254" s="25">
        <v>65</v>
      </c>
      <c r="IF254" s="25">
        <v>44</v>
      </c>
      <c r="IG254" s="25">
        <v>44</v>
      </c>
      <c r="IH254" s="25">
        <v>4</v>
      </c>
      <c r="II254" s="25">
        <v>0</v>
      </c>
      <c r="IJ254" s="25">
        <v>4</v>
      </c>
      <c r="IK254" s="25">
        <v>0</v>
      </c>
      <c r="IL254" s="25"/>
      <c r="IM254" s="25"/>
      <c r="IN254" s="25"/>
      <c r="IO254" s="25"/>
      <c r="IP254" s="25"/>
      <c r="IQ254" s="25">
        <v>360141</v>
      </c>
      <c r="IR254" s="25">
        <v>4</v>
      </c>
      <c r="IS254" s="36">
        <f t="shared" ref="IS254:IS261" si="288">AE254/$FR254</f>
        <v>0.32442298036073952</v>
      </c>
      <c r="IT254" s="36">
        <f t="shared" ref="IT254:IT261" si="289">AP254/$FR254</f>
        <v>0.15597443116103515</v>
      </c>
      <c r="IU254" s="36">
        <f t="shared" ref="IU254:IU261" si="290">BA254/$FR254</f>
        <v>1.2163816594921212E-2</v>
      </c>
      <c r="IV254" s="36">
        <f t="shared" ref="IV254:IV261" si="291">BL254/$FR254</f>
        <v>2.7080853272551862E-2</v>
      </c>
      <c r="IW254" s="36">
        <f t="shared" ref="IW254:IW261" si="292">CS254/$FR254</f>
        <v>0.39050590419019787</v>
      </c>
      <c r="IX254" s="36">
        <f t="shared" ref="IX254:IX261" si="293">DZ254/$FR254</f>
        <v>8.9852014420554363E-2</v>
      </c>
      <c r="IY254" s="36"/>
      <c r="IZ254" s="36">
        <f t="shared" ref="IZ254:JB261" si="294">FO254/$FR254</f>
        <v>0</v>
      </c>
      <c r="JA254" s="36">
        <f t="shared" si="294"/>
        <v>0.49256122811669589</v>
      </c>
      <c r="JB254" s="36">
        <f t="shared" si="294"/>
        <v>0.50743877188330411</v>
      </c>
      <c r="JN254" s="43">
        <f t="shared" si="223"/>
        <v>1316.8767520394597</v>
      </c>
      <c r="JO254" s="1" t="str">
        <f t="shared" si="224"/>
        <v>Medium</v>
      </c>
    </row>
    <row r="255" spans="1:275" x14ac:dyDescent="0.2">
      <c r="A255" s="1" t="s">
        <v>735</v>
      </c>
      <c r="B255" s="24" t="s">
        <v>900</v>
      </c>
      <c r="C255" s="76" t="s">
        <v>1433</v>
      </c>
      <c r="D255" s="14" t="s">
        <v>656</v>
      </c>
      <c r="E255">
        <v>3</v>
      </c>
      <c r="F255" s="46">
        <v>0.3161945812807882</v>
      </c>
      <c r="G255" s="46">
        <v>0.12968664477285166</v>
      </c>
      <c r="H255" s="46">
        <v>0.37</v>
      </c>
      <c r="I255">
        <v>19.399999999999999</v>
      </c>
      <c r="J255">
        <v>35.299999999999997</v>
      </c>
      <c r="K255" s="24">
        <v>20070</v>
      </c>
      <c r="L255" s="24" t="s">
        <v>603</v>
      </c>
      <c r="M255" s="34">
        <v>16167.288190476122</v>
      </c>
      <c r="N255" s="25">
        <v>49508</v>
      </c>
      <c r="O255" s="26">
        <v>9</v>
      </c>
      <c r="P255" s="26">
        <v>54</v>
      </c>
      <c r="Q255" s="26">
        <v>482</v>
      </c>
      <c r="R255" s="26">
        <v>35</v>
      </c>
      <c r="S255" s="26">
        <v>79</v>
      </c>
      <c r="T255" s="31" t="s">
        <v>1312</v>
      </c>
      <c r="U255" s="25">
        <v>45774</v>
      </c>
      <c r="V255" s="25"/>
      <c r="W255" s="25">
        <v>0</v>
      </c>
      <c r="X255" s="25">
        <v>10000</v>
      </c>
      <c r="Y255" s="25">
        <v>0</v>
      </c>
      <c r="Z255" s="25">
        <v>0</v>
      </c>
      <c r="AA255" s="25"/>
      <c r="AB255" s="25"/>
      <c r="AC255" s="25">
        <v>0</v>
      </c>
      <c r="AD255" s="25">
        <v>12566</v>
      </c>
      <c r="AE255" s="25">
        <v>68340</v>
      </c>
      <c r="AF255" s="25">
        <v>30414</v>
      </c>
      <c r="AG255" s="25"/>
      <c r="AH255" s="25">
        <v>0</v>
      </c>
      <c r="AI255" s="25">
        <v>0</v>
      </c>
      <c r="AJ255" s="25">
        <v>0</v>
      </c>
      <c r="AK255" s="25">
        <v>0</v>
      </c>
      <c r="AL255" s="25"/>
      <c r="AM255" s="25"/>
      <c r="AN255" s="25">
        <v>0</v>
      </c>
      <c r="AO255" s="25">
        <v>0</v>
      </c>
      <c r="AP255" s="25">
        <v>30414</v>
      </c>
      <c r="AQ255" s="25">
        <v>2211</v>
      </c>
      <c r="AR255" s="25"/>
      <c r="AS255" s="25">
        <v>0</v>
      </c>
      <c r="AT255" s="25">
        <v>0</v>
      </c>
      <c r="AU255" s="25">
        <v>0</v>
      </c>
      <c r="AV255" s="25">
        <v>0</v>
      </c>
      <c r="AW255" s="25"/>
      <c r="AX255" s="25"/>
      <c r="AY255" s="25">
        <v>0</v>
      </c>
      <c r="AZ255" s="25">
        <v>0</v>
      </c>
      <c r="BA255" s="25">
        <v>2211</v>
      </c>
      <c r="BB255" s="25">
        <v>5860</v>
      </c>
      <c r="BC255" s="25"/>
      <c r="BD255" s="25">
        <v>0</v>
      </c>
      <c r="BE255" s="25">
        <v>0</v>
      </c>
      <c r="BF255" s="25">
        <v>0</v>
      </c>
      <c r="BG255" s="25">
        <v>0</v>
      </c>
      <c r="BH255" s="25"/>
      <c r="BI255" s="25"/>
      <c r="BJ255" s="25">
        <v>0</v>
      </c>
      <c r="BK255" s="25">
        <v>0</v>
      </c>
      <c r="BL255" s="25">
        <v>5869</v>
      </c>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v>10075</v>
      </c>
      <c r="CJ255" s="25"/>
      <c r="CK255" s="25">
        <v>0</v>
      </c>
      <c r="CL255" s="25">
        <v>2556</v>
      </c>
      <c r="CM255" s="25">
        <v>0</v>
      </c>
      <c r="CN255" s="25"/>
      <c r="CO255" s="25"/>
      <c r="CP255" s="25">
        <v>36560</v>
      </c>
      <c r="CQ255" s="25">
        <v>0</v>
      </c>
      <c r="CR255" s="25">
        <v>5940</v>
      </c>
      <c r="CS255" s="25">
        <v>55131</v>
      </c>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v>10271</v>
      </c>
      <c r="DQ255" s="25"/>
      <c r="DR255" s="25">
        <v>0</v>
      </c>
      <c r="DS255" s="25">
        <v>0</v>
      </c>
      <c r="DT255" s="25">
        <v>0</v>
      </c>
      <c r="DU255" s="25"/>
      <c r="DV255" s="25"/>
      <c r="DW255" s="25">
        <v>0</v>
      </c>
      <c r="DX255" s="25">
        <v>0</v>
      </c>
      <c r="DY255" s="25">
        <v>5626</v>
      </c>
      <c r="DZ255" s="25">
        <v>15897</v>
      </c>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v>0</v>
      </c>
      <c r="FF255" s="25"/>
      <c r="FG255" s="25">
        <v>0</v>
      </c>
      <c r="FH255" s="25">
        <v>0</v>
      </c>
      <c r="FI255" s="25">
        <v>0</v>
      </c>
      <c r="FJ255" s="25">
        <v>0</v>
      </c>
      <c r="FK255" s="25"/>
      <c r="FL255" s="25"/>
      <c r="FM255" s="25">
        <v>0</v>
      </c>
      <c r="FN255" s="25">
        <v>0</v>
      </c>
      <c r="FO255" s="25">
        <v>0</v>
      </c>
      <c r="FP255" s="25">
        <v>100965</v>
      </c>
      <c r="FQ255" s="25">
        <v>76897</v>
      </c>
      <c r="FR255" s="25">
        <v>177862</v>
      </c>
      <c r="FS255" s="26" t="s">
        <v>1284</v>
      </c>
      <c r="FT255" s="26"/>
      <c r="FU255" s="26" t="s">
        <v>1344</v>
      </c>
      <c r="FV255" s="26"/>
      <c r="FX255" s="26"/>
      <c r="FY255" s="1" t="s">
        <v>1299</v>
      </c>
      <c r="GA255" s="25">
        <v>2067</v>
      </c>
      <c r="GB255" s="25">
        <v>2967</v>
      </c>
      <c r="GC255" s="25">
        <v>0</v>
      </c>
      <c r="GD255" s="25">
        <v>0</v>
      </c>
      <c r="GE255" s="25">
        <v>79302</v>
      </c>
      <c r="GF255" s="25">
        <v>3210</v>
      </c>
      <c r="GG255" s="25">
        <v>11478</v>
      </c>
      <c r="GH255" s="25">
        <v>275</v>
      </c>
      <c r="GI255" s="25">
        <v>3</v>
      </c>
      <c r="GJ255" s="25">
        <v>209</v>
      </c>
      <c r="GK255" s="25">
        <v>195</v>
      </c>
      <c r="GL255" s="25">
        <v>195</v>
      </c>
      <c r="GM255" s="25">
        <v>7762</v>
      </c>
      <c r="GN255" s="25"/>
      <c r="GO255" s="25"/>
      <c r="GP255" s="25">
        <v>8</v>
      </c>
      <c r="GQ255" s="25">
        <v>5.14</v>
      </c>
      <c r="GR255" s="27"/>
      <c r="GS255" s="27"/>
      <c r="GT255" s="28">
        <v>11</v>
      </c>
      <c r="GU255" s="28">
        <v>7.41</v>
      </c>
      <c r="GV255" s="25">
        <v>12.55</v>
      </c>
      <c r="GW255" s="25">
        <v>26</v>
      </c>
      <c r="GX255" s="25">
        <v>21229</v>
      </c>
      <c r="GY255" s="26" t="s">
        <v>1150</v>
      </c>
      <c r="GZ255" s="25">
        <v>14407</v>
      </c>
      <c r="HA255" s="25">
        <v>3898</v>
      </c>
      <c r="HB255" s="25">
        <v>12992</v>
      </c>
      <c r="HC255" s="25">
        <v>4348</v>
      </c>
      <c r="HD255" s="25"/>
      <c r="HE255" s="25">
        <v>5510</v>
      </c>
      <c r="HF255" s="25">
        <v>41155</v>
      </c>
      <c r="HG255" s="25"/>
      <c r="HH255" s="25"/>
      <c r="HI255" s="25">
        <v>152</v>
      </c>
      <c r="HJ255" s="25">
        <v>152</v>
      </c>
      <c r="HK255" s="25">
        <v>310</v>
      </c>
      <c r="HL255" s="25">
        <v>308</v>
      </c>
      <c r="HM255" s="25"/>
      <c r="HN255" s="25"/>
      <c r="HO255" s="25"/>
      <c r="HP255" s="25"/>
      <c r="HQ255" s="25"/>
      <c r="HR255" s="25"/>
      <c r="HS255" s="25"/>
      <c r="HT255" s="25"/>
      <c r="HU255" s="25"/>
      <c r="HV255" s="25"/>
      <c r="HW255" s="25"/>
      <c r="HX255" s="25"/>
      <c r="HY255" s="25"/>
      <c r="HZ255" s="25">
        <v>151</v>
      </c>
      <c r="IA255" s="25">
        <v>4161</v>
      </c>
      <c r="IB255" s="25">
        <v>37</v>
      </c>
      <c r="IC255" s="25">
        <v>31</v>
      </c>
      <c r="ID255" s="25">
        <v>844</v>
      </c>
      <c r="IE255" s="25">
        <v>65</v>
      </c>
      <c r="IF255" s="25">
        <v>44</v>
      </c>
      <c r="IG255" s="25">
        <v>44</v>
      </c>
      <c r="IH255" s="25">
        <v>4</v>
      </c>
      <c r="II255" s="25">
        <v>0</v>
      </c>
      <c r="IJ255" s="25">
        <v>4</v>
      </c>
      <c r="IK255" s="25">
        <v>0</v>
      </c>
      <c r="IL255" s="25"/>
      <c r="IM255" s="25"/>
      <c r="IN255" s="25"/>
      <c r="IO255" s="25"/>
      <c r="IP255" s="25"/>
      <c r="IQ255" s="25">
        <v>363763</v>
      </c>
      <c r="IR255" s="25">
        <v>5</v>
      </c>
      <c r="IS255" s="36">
        <f t="shared" si="288"/>
        <v>0.38423047081445166</v>
      </c>
      <c r="IT255" s="36">
        <f t="shared" si="289"/>
        <v>0.17099773982075991</v>
      </c>
      <c r="IU255" s="36">
        <f t="shared" si="290"/>
        <v>1.2430985820467554E-2</v>
      </c>
      <c r="IV255" s="36">
        <f t="shared" si="291"/>
        <v>3.2997492437957521E-2</v>
      </c>
      <c r="IW255" s="36">
        <f t="shared" si="292"/>
        <v>0.3099650290674793</v>
      </c>
      <c r="IX255" s="36">
        <f t="shared" si="293"/>
        <v>8.937828203888408E-2</v>
      </c>
      <c r="IY255" s="36"/>
      <c r="IZ255" s="36">
        <f t="shared" si="294"/>
        <v>0</v>
      </c>
      <c r="JA255" s="36">
        <f t="shared" si="294"/>
        <v>0.56765919645567908</v>
      </c>
      <c r="JB255" s="36">
        <f t="shared" si="294"/>
        <v>0.43234080354432086</v>
      </c>
      <c r="JN255" s="43">
        <f t="shared" si="223"/>
        <v>1288.2301346992924</v>
      </c>
      <c r="JO255" s="1" t="str">
        <f t="shared" si="224"/>
        <v>Medium</v>
      </c>
    </row>
    <row r="256" spans="1:275" x14ac:dyDescent="0.2">
      <c r="A256" s="14" t="s">
        <v>735</v>
      </c>
      <c r="B256" s="14" t="s">
        <v>900</v>
      </c>
      <c r="C256" s="76" t="s">
        <v>1433</v>
      </c>
      <c r="D256" s="14" t="s">
        <v>656</v>
      </c>
      <c r="E256">
        <v>3</v>
      </c>
      <c r="F256" s="46">
        <v>0.3161945812807882</v>
      </c>
      <c r="G256" s="46">
        <v>0.12968664477285166</v>
      </c>
      <c r="H256" s="46">
        <v>0.37</v>
      </c>
      <c r="I256">
        <v>19.399999999999999</v>
      </c>
      <c r="J256">
        <v>35.299999999999997</v>
      </c>
      <c r="K256" s="14">
        <v>20080</v>
      </c>
      <c r="L256" s="14" t="s">
        <v>604</v>
      </c>
      <c r="M256" s="35">
        <v>16974.066857142825</v>
      </c>
      <c r="N256" s="15">
        <v>49508</v>
      </c>
      <c r="O256" s="15">
        <v>9</v>
      </c>
      <c r="P256" s="15">
        <v>54</v>
      </c>
      <c r="Q256" s="15">
        <v>482</v>
      </c>
      <c r="R256" s="15">
        <v>35</v>
      </c>
      <c r="S256" s="15">
        <v>79</v>
      </c>
      <c r="T256" s="32" t="s">
        <v>919</v>
      </c>
      <c r="U256" s="15">
        <v>40000</v>
      </c>
      <c r="V256" s="15"/>
      <c r="W256" s="15">
        <v>0</v>
      </c>
      <c r="X256" s="15">
        <v>0</v>
      </c>
      <c r="Y256" s="15">
        <v>0</v>
      </c>
      <c r="Z256" s="15">
        <v>0</v>
      </c>
      <c r="AA256" s="15"/>
      <c r="AB256" s="15"/>
      <c r="AC256" s="15">
        <v>0</v>
      </c>
      <c r="AD256" s="15">
        <v>29992</v>
      </c>
      <c r="AE256" s="15">
        <v>69992</v>
      </c>
      <c r="AF256" s="15">
        <v>0</v>
      </c>
      <c r="AG256" s="15"/>
      <c r="AH256" s="15">
        <v>0</v>
      </c>
      <c r="AI256" s="15">
        <v>0</v>
      </c>
      <c r="AJ256" s="15">
        <v>0</v>
      </c>
      <c r="AK256" s="15">
        <v>0</v>
      </c>
      <c r="AL256" s="15"/>
      <c r="AM256" s="15"/>
      <c r="AN256" s="15">
        <v>0</v>
      </c>
      <c r="AO256" s="15">
        <v>25995</v>
      </c>
      <c r="AP256" s="15">
        <v>25995</v>
      </c>
      <c r="AQ256" s="15">
        <v>25444</v>
      </c>
      <c r="AR256" s="15"/>
      <c r="AS256" s="15">
        <v>0</v>
      </c>
      <c r="AT256" s="15">
        <v>0</v>
      </c>
      <c r="AU256" s="15">
        <v>0</v>
      </c>
      <c r="AV256" s="15">
        <v>0</v>
      </c>
      <c r="AW256" s="15"/>
      <c r="AX256" s="15"/>
      <c r="AY256" s="15">
        <v>0</v>
      </c>
      <c r="AZ256" s="15">
        <v>0</v>
      </c>
      <c r="BA256" s="15">
        <v>25444</v>
      </c>
      <c r="BB256" s="15">
        <v>2321</v>
      </c>
      <c r="BC256" s="15"/>
      <c r="BD256" s="15">
        <v>0</v>
      </c>
      <c r="BE256" s="15">
        <v>0</v>
      </c>
      <c r="BF256" s="15">
        <v>0</v>
      </c>
      <c r="BG256" s="15">
        <v>0</v>
      </c>
      <c r="BH256" s="15"/>
      <c r="BI256" s="15"/>
      <c r="BJ256" s="15">
        <v>0</v>
      </c>
      <c r="BK256" s="15">
        <v>0</v>
      </c>
      <c r="BL256" s="15">
        <v>2321</v>
      </c>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v>15582</v>
      </c>
      <c r="CJ256" s="15"/>
      <c r="CK256" s="15">
        <v>0</v>
      </c>
      <c r="CL256" s="15">
        <v>9320</v>
      </c>
      <c r="CM256" s="15">
        <v>0</v>
      </c>
      <c r="CN256" s="15"/>
      <c r="CO256" s="15"/>
      <c r="CP256" s="15">
        <v>34368</v>
      </c>
      <c r="CQ256" s="15">
        <v>0</v>
      </c>
      <c r="CR256" s="15">
        <v>5053</v>
      </c>
      <c r="CS256" s="15">
        <v>64323</v>
      </c>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v>10115</v>
      </c>
      <c r="DQ256" s="15"/>
      <c r="DR256" s="15">
        <v>0</v>
      </c>
      <c r="DS256" s="15">
        <v>0</v>
      </c>
      <c r="DT256" s="15">
        <v>0</v>
      </c>
      <c r="DU256" s="15"/>
      <c r="DV256" s="15"/>
      <c r="DW256" s="15">
        <v>0</v>
      </c>
      <c r="DX256" s="15">
        <v>0</v>
      </c>
      <c r="DY256" s="15">
        <v>4500</v>
      </c>
      <c r="DZ256" s="15">
        <v>14615</v>
      </c>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v>0</v>
      </c>
      <c r="FF256" s="15"/>
      <c r="FG256" s="15">
        <v>0</v>
      </c>
      <c r="FH256" s="15">
        <v>0</v>
      </c>
      <c r="FI256" s="15">
        <v>0</v>
      </c>
      <c r="FJ256" s="15">
        <v>0</v>
      </c>
      <c r="FK256" s="15"/>
      <c r="FL256" s="15"/>
      <c r="FM256" s="15">
        <v>0</v>
      </c>
      <c r="FN256" s="15">
        <v>0</v>
      </c>
      <c r="FO256" s="15">
        <v>0</v>
      </c>
      <c r="FP256" s="15">
        <v>97757</v>
      </c>
      <c r="FQ256" s="15">
        <v>104933</v>
      </c>
      <c r="FR256" s="15">
        <v>202690</v>
      </c>
      <c r="FS256" s="14" t="s">
        <v>1284</v>
      </c>
      <c r="FT256" s="14"/>
      <c r="FU256" s="14" t="s">
        <v>1281</v>
      </c>
      <c r="FV256" s="14"/>
      <c r="FW256" s="1" t="s">
        <v>1279</v>
      </c>
      <c r="FX256" s="26"/>
      <c r="GA256" s="15">
        <v>1278</v>
      </c>
      <c r="GB256" s="15">
        <v>1714</v>
      </c>
      <c r="GC256" s="15">
        <v>324</v>
      </c>
      <c r="GD256" s="15">
        <v>324</v>
      </c>
      <c r="GE256" s="15">
        <v>78592</v>
      </c>
      <c r="GF256" s="15">
        <v>2971</v>
      </c>
      <c r="GG256" s="15">
        <v>14304</v>
      </c>
      <c r="GH256" s="15">
        <v>206</v>
      </c>
      <c r="GI256" s="15"/>
      <c r="GJ256" s="15">
        <v>202</v>
      </c>
      <c r="GK256" s="15">
        <v>282</v>
      </c>
      <c r="GL256" s="15">
        <v>282</v>
      </c>
      <c r="GM256" s="15">
        <v>7383</v>
      </c>
      <c r="GN256" s="15"/>
      <c r="GO256" s="15"/>
      <c r="GP256" s="21">
        <v>8</v>
      </c>
      <c r="GQ256" s="21">
        <v>5.14</v>
      </c>
      <c r="GR256" s="22"/>
      <c r="GS256" s="22"/>
      <c r="GT256" s="23">
        <v>11</v>
      </c>
      <c r="GU256" s="23">
        <v>7.41</v>
      </c>
      <c r="GV256" s="21">
        <v>12.55</v>
      </c>
      <c r="GW256" s="21">
        <v>4.55</v>
      </c>
      <c r="GX256" s="15">
        <v>22281</v>
      </c>
      <c r="GY256" s="14" t="s">
        <v>1230</v>
      </c>
      <c r="GZ256" s="15">
        <v>13984</v>
      </c>
      <c r="HA256" s="15">
        <v>5462</v>
      </c>
      <c r="HB256" s="15">
        <v>15437</v>
      </c>
      <c r="HC256" s="15">
        <v>2915</v>
      </c>
      <c r="HD256" s="15"/>
      <c r="HE256" s="15">
        <v>6300</v>
      </c>
      <c r="HF256" s="15">
        <v>44098</v>
      </c>
      <c r="HG256" s="15"/>
      <c r="HH256" s="15"/>
      <c r="HI256" s="15">
        <v>358</v>
      </c>
      <c r="HJ256" s="15">
        <v>352</v>
      </c>
      <c r="HK256" s="15">
        <v>354</v>
      </c>
      <c r="HL256" s="15">
        <v>352</v>
      </c>
      <c r="HM256" s="15"/>
      <c r="HN256" s="15"/>
      <c r="HO256" s="15"/>
      <c r="HP256" s="15"/>
      <c r="HQ256" s="15"/>
      <c r="HR256" s="15"/>
      <c r="HS256" s="15"/>
      <c r="HT256" s="15"/>
      <c r="HU256" s="15"/>
      <c r="HV256" s="15"/>
      <c r="HW256" s="15"/>
      <c r="HX256" s="15"/>
      <c r="HY256" s="15"/>
      <c r="HZ256" s="15">
        <v>140</v>
      </c>
      <c r="IA256" s="15">
        <v>3560</v>
      </c>
      <c r="IB256" s="14">
        <v>10</v>
      </c>
      <c r="IC256" s="14">
        <v>31</v>
      </c>
      <c r="ID256" s="15">
        <v>665</v>
      </c>
      <c r="IE256" s="14">
        <v>65</v>
      </c>
      <c r="IF256" s="14">
        <v>44</v>
      </c>
      <c r="IG256" s="14">
        <v>44</v>
      </c>
      <c r="IH256" s="14">
        <v>4</v>
      </c>
      <c r="II256" s="14">
        <v>0</v>
      </c>
      <c r="IJ256" s="14">
        <v>4</v>
      </c>
      <c r="IK256" s="14">
        <v>0</v>
      </c>
      <c r="IL256" s="14"/>
      <c r="IM256" s="14"/>
      <c r="IN256" s="14"/>
      <c r="IO256" s="14"/>
      <c r="IP256" s="14"/>
      <c r="IQ256" s="15">
        <v>397657</v>
      </c>
      <c r="IR256" s="15">
        <v>5</v>
      </c>
      <c r="IS256" s="36">
        <f t="shared" si="288"/>
        <v>0.34531550643840347</v>
      </c>
      <c r="IT256" s="36">
        <f t="shared" si="289"/>
        <v>0.12825003700231882</v>
      </c>
      <c r="IU256" s="36">
        <f t="shared" si="290"/>
        <v>0.12553159998026542</v>
      </c>
      <c r="IV256" s="36">
        <f t="shared" si="291"/>
        <v>1.1450984261680399E-2</v>
      </c>
      <c r="IW256" s="36">
        <f t="shared" si="292"/>
        <v>0.31734668705905572</v>
      </c>
      <c r="IX256" s="36">
        <f t="shared" si="293"/>
        <v>7.210518525827618E-2</v>
      </c>
      <c r="IY256" s="36"/>
      <c r="IZ256" s="36">
        <f t="shared" si="294"/>
        <v>0</v>
      </c>
      <c r="JA256" s="36">
        <f t="shared" si="294"/>
        <v>0.48229809068034929</v>
      </c>
      <c r="JB256" s="36">
        <f t="shared" si="294"/>
        <v>0.51770190931965065</v>
      </c>
      <c r="JN256" s="43">
        <f t="shared" si="223"/>
        <v>1352.515287421739</v>
      </c>
      <c r="JO256" s="1" t="str">
        <f t="shared" si="224"/>
        <v>Medium</v>
      </c>
    </row>
    <row r="257" spans="1:275" x14ac:dyDescent="0.2">
      <c r="A257" s="14" t="s">
        <v>735</v>
      </c>
      <c r="B257" s="14" t="s">
        <v>900</v>
      </c>
      <c r="C257" s="76" t="s">
        <v>1433</v>
      </c>
      <c r="D257" s="14" t="s">
        <v>656</v>
      </c>
      <c r="E257">
        <v>3</v>
      </c>
      <c r="F257" s="46">
        <v>0.3161945812807882</v>
      </c>
      <c r="G257" s="46">
        <v>0.12968664477285166</v>
      </c>
      <c r="H257" s="46">
        <v>0.37</v>
      </c>
      <c r="I257">
        <v>19.399999999999999</v>
      </c>
      <c r="J257">
        <v>35.299999999999997</v>
      </c>
      <c r="K257" s="14">
        <v>20090</v>
      </c>
      <c r="L257" s="14" t="s">
        <v>605</v>
      </c>
      <c r="M257" s="35">
        <v>17844.760952380915</v>
      </c>
      <c r="N257" s="15">
        <v>49508</v>
      </c>
      <c r="O257" s="15">
        <v>9</v>
      </c>
      <c r="P257" s="15">
        <v>54</v>
      </c>
      <c r="Q257" s="15">
        <v>482</v>
      </c>
      <c r="R257" s="15">
        <v>35</v>
      </c>
      <c r="S257" s="15">
        <v>79</v>
      </c>
      <c r="T257" s="32" t="s">
        <v>919</v>
      </c>
      <c r="U257" s="15">
        <v>40000</v>
      </c>
      <c r="V257" s="15"/>
      <c r="W257" s="15">
        <v>0</v>
      </c>
      <c r="X257" s="15">
        <v>0</v>
      </c>
      <c r="Y257" s="15">
        <v>0</v>
      </c>
      <c r="Z257" s="15">
        <v>0</v>
      </c>
      <c r="AA257" s="15"/>
      <c r="AB257" s="15"/>
      <c r="AC257" s="15">
        <v>0</v>
      </c>
      <c r="AD257" s="15">
        <v>33737</v>
      </c>
      <c r="AE257" s="15">
        <v>73737</v>
      </c>
      <c r="AF257" s="15">
        <v>0</v>
      </c>
      <c r="AG257" s="15"/>
      <c r="AH257" s="15">
        <v>0</v>
      </c>
      <c r="AI257" s="15">
        <v>0</v>
      </c>
      <c r="AJ257" s="15">
        <v>0</v>
      </c>
      <c r="AK257" s="15">
        <v>0</v>
      </c>
      <c r="AL257" s="15"/>
      <c r="AM257" s="15"/>
      <c r="AN257" s="15">
        <v>0</v>
      </c>
      <c r="AO257" s="15">
        <v>37866</v>
      </c>
      <c r="AP257" s="15">
        <v>37866</v>
      </c>
      <c r="AQ257" s="15">
        <v>26376</v>
      </c>
      <c r="AR257" s="15"/>
      <c r="AS257" s="15">
        <v>0</v>
      </c>
      <c r="AT257" s="15">
        <v>0</v>
      </c>
      <c r="AU257" s="15">
        <v>0</v>
      </c>
      <c r="AV257" s="15">
        <v>0</v>
      </c>
      <c r="AW257" s="15"/>
      <c r="AX257" s="15"/>
      <c r="AY257" s="15">
        <v>0</v>
      </c>
      <c r="AZ257" s="15">
        <v>0</v>
      </c>
      <c r="BA257" s="15">
        <v>26376</v>
      </c>
      <c r="BB257" s="15">
        <v>905</v>
      </c>
      <c r="BC257" s="15"/>
      <c r="BD257" s="15">
        <v>0</v>
      </c>
      <c r="BE257" s="15">
        <v>0</v>
      </c>
      <c r="BF257" s="15">
        <v>0</v>
      </c>
      <c r="BG257" s="15">
        <v>0</v>
      </c>
      <c r="BH257" s="15"/>
      <c r="BI257" s="15"/>
      <c r="BJ257" s="15">
        <v>0</v>
      </c>
      <c r="BK257" s="15">
        <v>0</v>
      </c>
      <c r="BL257" s="15">
        <v>905</v>
      </c>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v>16642</v>
      </c>
      <c r="CJ257" s="15"/>
      <c r="CK257" s="15">
        <v>0</v>
      </c>
      <c r="CL257" s="15">
        <v>7221</v>
      </c>
      <c r="CM257" s="15">
        <v>0</v>
      </c>
      <c r="CN257" s="15"/>
      <c r="CO257" s="15"/>
      <c r="CP257" s="15">
        <v>36863</v>
      </c>
      <c r="CQ257" s="15">
        <v>0</v>
      </c>
      <c r="CR257" s="15">
        <v>5053</v>
      </c>
      <c r="CS257" s="15">
        <v>65779</v>
      </c>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v>10000</v>
      </c>
      <c r="DQ257" s="15"/>
      <c r="DR257" s="15">
        <v>0</v>
      </c>
      <c r="DS257" s="15">
        <v>0</v>
      </c>
      <c r="DT257" s="15">
        <v>0</v>
      </c>
      <c r="DU257" s="15"/>
      <c r="DV257" s="15"/>
      <c r="DW257" s="15">
        <v>0</v>
      </c>
      <c r="DX257" s="15">
        <v>0</v>
      </c>
      <c r="DY257" s="15">
        <v>4500</v>
      </c>
      <c r="DZ257" s="15">
        <v>14500</v>
      </c>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v>0</v>
      </c>
      <c r="FF257" s="15"/>
      <c r="FG257" s="15">
        <v>0</v>
      </c>
      <c r="FH257" s="15">
        <v>0</v>
      </c>
      <c r="FI257" s="15">
        <v>0</v>
      </c>
      <c r="FJ257" s="15">
        <v>0</v>
      </c>
      <c r="FK257" s="15"/>
      <c r="FL257" s="15"/>
      <c r="FM257" s="15">
        <v>0</v>
      </c>
      <c r="FN257" s="15">
        <v>0</v>
      </c>
      <c r="FO257" s="15">
        <v>0</v>
      </c>
      <c r="FP257" s="15">
        <v>101018</v>
      </c>
      <c r="FQ257" s="15">
        <v>118145</v>
      </c>
      <c r="FR257" s="15">
        <v>219163</v>
      </c>
      <c r="FS257" s="14" t="s">
        <v>1284</v>
      </c>
      <c r="FT257" s="14"/>
      <c r="FU257" s="14" t="s">
        <v>1281</v>
      </c>
      <c r="FV257" s="14"/>
      <c r="FW257" s="1" t="s">
        <v>1279</v>
      </c>
      <c r="FX257" s="14"/>
      <c r="FY257" s="14"/>
      <c r="GA257" s="15">
        <v>1866</v>
      </c>
      <c r="GB257" s="15">
        <v>2498</v>
      </c>
      <c r="GC257" s="15">
        <v>71</v>
      </c>
      <c r="GD257" s="15">
        <v>71</v>
      </c>
      <c r="GE257" s="15">
        <v>79154</v>
      </c>
      <c r="GF257" s="15">
        <v>3701</v>
      </c>
      <c r="GG257" s="15">
        <v>18005</v>
      </c>
      <c r="GH257" s="15">
        <v>201</v>
      </c>
      <c r="GI257" s="15"/>
      <c r="GJ257" s="15">
        <v>202</v>
      </c>
      <c r="GK257" s="15">
        <v>79</v>
      </c>
      <c r="GL257" s="15">
        <v>79</v>
      </c>
      <c r="GM257" s="15">
        <v>8629</v>
      </c>
      <c r="GN257" s="15"/>
      <c r="GO257" s="15"/>
      <c r="GP257" s="16">
        <v>8</v>
      </c>
      <c r="GQ257" s="16">
        <v>5.14</v>
      </c>
      <c r="GR257" s="17"/>
      <c r="GS257" s="17"/>
      <c r="GT257" s="18">
        <v>11</v>
      </c>
      <c r="GU257" s="18">
        <v>7.41</v>
      </c>
      <c r="GV257" s="16">
        <v>12.55</v>
      </c>
      <c r="GW257" s="16">
        <v>3.96</v>
      </c>
      <c r="GX257" s="15">
        <v>20853</v>
      </c>
      <c r="GY257" s="14" t="s">
        <v>1230</v>
      </c>
      <c r="GZ257" s="15">
        <v>14585</v>
      </c>
      <c r="HA257" s="15">
        <v>10777</v>
      </c>
      <c r="HB257" s="15">
        <v>16975</v>
      </c>
      <c r="HC257" s="15">
        <v>2980</v>
      </c>
      <c r="HD257" s="15"/>
      <c r="HE257" s="15">
        <v>8479</v>
      </c>
      <c r="HF257" s="15">
        <v>53796</v>
      </c>
      <c r="HG257" s="15"/>
      <c r="HH257" s="15"/>
      <c r="HI257" s="15">
        <v>308</v>
      </c>
      <c r="HJ257" s="15">
        <v>306</v>
      </c>
      <c r="HK257" s="15">
        <v>230</v>
      </c>
      <c r="HL257" s="15">
        <v>230</v>
      </c>
      <c r="HM257" s="15"/>
      <c r="HN257" s="15"/>
      <c r="HO257" s="15"/>
      <c r="HP257" s="15"/>
      <c r="HQ257" s="15"/>
      <c r="HR257" s="15"/>
      <c r="HS257" s="15"/>
      <c r="HT257" s="15"/>
      <c r="HU257" s="15"/>
      <c r="HV257" s="15"/>
      <c r="HW257" s="15"/>
      <c r="HX257" s="15"/>
      <c r="HY257" s="15"/>
      <c r="HZ257" s="15">
        <v>130</v>
      </c>
      <c r="IA257" s="15">
        <v>3694</v>
      </c>
      <c r="IB257" s="15">
        <v>10</v>
      </c>
      <c r="IC257" s="15">
        <v>30</v>
      </c>
      <c r="ID257" s="15">
        <v>642</v>
      </c>
      <c r="IE257" s="14">
        <v>65</v>
      </c>
      <c r="IF257" s="14">
        <v>44</v>
      </c>
      <c r="IG257" s="14">
        <v>44</v>
      </c>
      <c r="IH257" s="14">
        <v>4</v>
      </c>
      <c r="II257" s="14">
        <v>0</v>
      </c>
      <c r="IJ257" s="14">
        <v>4</v>
      </c>
      <c r="IK257" s="14">
        <v>0</v>
      </c>
      <c r="IL257" s="14"/>
      <c r="IM257" s="14"/>
      <c r="IN257" s="14"/>
      <c r="IO257" s="14"/>
      <c r="IP257" s="14"/>
      <c r="IQ257" s="20">
        <v>402076</v>
      </c>
      <c r="IR257" s="20">
        <v>5</v>
      </c>
      <c r="IS257" s="36">
        <f t="shared" si="288"/>
        <v>0.33644821434274946</v>
      </c>
      <c r="IT257" s="36">
        <f t="shared" si="289"/>
        <v>0.17277551411506503</v>
      </c>
      <c r="IU257" s="36">
        <f t="shared" si="290"/>
        <v>0.12034878150052701</v>
      </c>
      <c r="IV257" s="36">
        <f t="shared" si="291"/>
        <v>4.1293466506663991E-3</v>
      </c>
      <c r="IW257" s="36">
        <f t="shared" si="292"/>
        <v>0.30013734070075698</v>
      </c>
      <c r="IX257" s="36">
        <f t="shared" si="293"/>
        <v>6.6160802690235124E-2</v>
      </c>
      <c r="IY257" s="36"/>
      <c r="IZ257" s="36">
        <f t="shared" si="294"/>
        <v>0</v>
      </c>
      <c r="JA257" s="36">
        <f t="shared" si="294"/>
        <v>0.46092634249394288</v>
      </c>
      <c r="JB257" s="36">
        <f t="shared" si="294"/>
        <v>0.53907365750605718</v>
      </c>
      <c r="JN257" s="43">
        <f t="shared" si="223"/>
        <v>1421.8933029785589</v>
      </c>
      <c r="JO257" s="1" t="str">
        <f t="shared" si="224"/>
        <v>Medium</v>
      </c>
    </row>
    <row r="258" spans="1:275" x14ac:dyDescent="0.2">
      <c r="A258" s="14" t="s">
        <v>735</v>
      </c>
      <c r="B258" s="14" t="s">
        <v>900</v>
      </c>
      <c r="C258" s="76" t="s">
        <v>1433</v>
      </c>
      <c r="D258" s="14" t="s">
        <v>656</v>
      </c>
      <c r="E258">
        <v>3</v>
      </c>
      <c r="F258" s="46">
        <v>0.3161945812807882</v>
      </c>
      <c r="G258" s="46">
        <v>0.12968664477285166</v>
      </c>
      <c r="H258" s="46">
        <v>0.37</v>
      </c>
      <c r="I258">
        <v>19.399999999999999</v>
      </c>
      <c r="J258">
        <v>35.299999999999997</v>
      </c>
      <c r="K258" s="14">
        <v>20100</v>
      </c>
      <c r="L258" s="14" t="s">
        <v>606</v>
      </c>
      <c r="M258" s="35">
        <v>18390.541333333236</v>
      </c>
      <c r="N258" s="15">
        <v>49508</v>
      </c>
      <c r="O258" s="15">
        <v>9</v>
      </c>
      <c r="P258" s="15">
        <v>54</v>
      </c>
      <c r="Q258" s="15">
        <v>482</v>
      </c>
      <c r="R258" s="15">
        <v>35</v>
      </c>
      <c r="S258" s="15">
        <v>79</v>
      </c>
      <c r="T258" s="32" t="s">
        <v>919</v>
      </c>
      <c r="U258" s="15">
        <v>40000</v>
      </c>
      <c r="V258" s="15"/>
      <c r="W258" s="15">
        <v>0</v>
      </c>
      <c r="X258" s="15">
        <v>0</v>
      </c>
      <c r="Y258" s="15">
        <v>0</v>
      </c>
      <c r="Z258" s="15">
        <v>0</v>
      </c>
      <c r="AA258" s="15"/>
      <c r="AB258" s="15"/>
      <c r="AC258" s="15">
        <v>0</v>
      </c>
      <c r="AD258" s="15">
        <v>56929</v>
      </c>
      <c r="AE258" s="15">
        <v>96929</v>
      </c>
      <c r="AF258" s="15">
        <v>0</v>
      </c>
      <c r="AG258" s="15"/>
      <c r="AH258" s="15">
        <v>0</v>
      </c>
      <c r="AI258" s="15">
        <v>0</v>
      </c>
      <c r="AJ258" s="15">
        <v>0</v>
      </c>
      <c r="AK258" s="15">
        <v>0</v>
      </c>
      <c r="AL258" s="15"/>
      <c r="AM258" s="15"/>
      <c r="AN258" s="15">
        <v>0</v>
      </c>
      <c r="AO258" s="15">
        <v>9060</v>
      </c>
      <c r="AP258" s="15">
        <v>9060</v>
      </c>
      <c r="AQ258" s="15">
        <v>9080</v>
      </c>
      <c r="AR258" s="15"/>
      <c r="AS258" s="15">
        <v>0</v>
      </c>
      <c r="AT258" s="15">
        <v>0</v>
      </c>
      <c r="AU258" s="15">
        <v>0</v>
      </c>
      <c r="AV258" s="15">
        <v>0</v>
      </c>
      <c r="AW258" s="15"/>
      <c r="AX258" s="15"/>
      <c r="AY258" s="15">
        <v>0</v>
      </c>
      <c r="AZ258" s="15">
        <v>0</v>
      </c>
      <c r="BA258" s="15">
        <v>9080</v>
      </c>
      <c r="BB258" s="15">
        <v>0</v>
      </c>
      <c r="BC258" s="15"/>
      <c r="BD258" s="15">
        <v>0</v>
      </c>
      <c r="BE258" s="15">
        <v>0</v>
      </c>
      <c r="BF258" s="15">
        <v>0</v>
      </c>
      <c r="BG258" s="15">
        <v>0</v>
      </c>
      <c r="BH258" s="15"/>
      <c r="BI258" s="15"/>
      <c r="BJ258" s="15">
        <v>0</v>
      </c>
      <c r="BK258" s="15">
        <v>0</v>
      </c>
      <c r="BL258" s="15">
        <v>0</v>
      </c>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v>27673</v>
      </c>
      <c r="CJ258" s="15"/>
      <c r="CK258" s="15">
        <v>0</v>
      </c>
      <c r="CL258" s="15">
        <v>6670</v>
      </c>
      <c r="CM258" s="15">
        <v>0</v>
      </c>
      <c r="CN258" s="15"/>
      <c r="CO258" s="15"/>
      <c r="CP258" s="15">
        <v>25251</v>
      </c>
      <c r="CQ258" s="15">
        <v>0</v>
      </c>
      <c r="CR258" s="15">
        <v>5255</v>
      </c>
      <c r="CS258" s="15">
        <v>64849</v>
      </c>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v>9000</v>
      </c>
      <c r="DQ258" s="15"/>
      <c r="DR258" s="15">
        <v>0</v>
      </c>
      <c r="DS258" s="15">
        <v>0</v>
      </c>
      <c r="DT258" s="15">
        <v>0</v>
      </c>
      <c r="DU258" s="15"/>
      <c r="DV258" s="15"/>
      <c r="DW258" s="15">
        <v>0</v>
      </c>
      <c r="DX258" s="15">
        <v>0</v>
      </c>
      <c r="DY258" s="15">
        <v>4000</v>
      </c>
      <c r="DZ258" s="15">
        <v>13000</v>
      </c>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v>0</v>
      </c>
      <c r="FF258" s="15"/>
      <c r="FG258" s="15">
        <v>0</v>
      </c>
      <c r="FH258" s="15">
        <v>0</v>
      </c>
      <c r="FI258" s="15">
        <v>0</v>
      </c>
      <c r="FJ258" s="15">
        <v>0</v>
      </c>
      <c r="FK258" s="15"/>
      <c r="FL258" s="15"/>
      <c r="FM258" s="15">
        <v>0</v>
      </c>
      <c r="FN258" s="15">
        <v>0</v>
      </c>
      <c r="FO258" s="15">
        <v>0</v>
      </c>
      <c r="FP258" s="15">
        <v>106009</v>
      </c>
      <c r="FQ258" s="15">
        <v>86909</v>
      </c>
      <c r="FR258" s="15">
        <v>192918</v>
      </c>
      <c r="FS258" s="14" t="s">
        <v>1284</v>
      </c>
      <c r="FT258" s="14"/>
      <c r="FU258" s="14" t="s">
        <v>1281</v>
      </c>
      <c r="FV258" s="14"/>
      <c r="FW258" s="1" t="s">
        <v>1279</v>
      </c>
      <c r="FX258" s="14"/>
      <c r="FY258" s="14"/>
      <c r="GA258" s="15">
        <v>2998</v>
      </c>
      <c r="GB258" s="15">
        <v>3239</v>
      </c>
      <c r="GC258" s="15">
        <v>393</v>
      </c>
      <c r="GD258" s="15">
        <v>393</v>
      </c>
      <c r="GE258" s="15">
        <v>79446</v>
      </c>
      <c r="GF258" s="15">
        <v>3281</v>
      </c>
      <c r="GG258" s="15">
        <v>21286</v>
      </c>
      <c r="GH258" s="15">
        <v>118</v>
      </c>
      <c r="GI258" s="15">
        <v>5</v>
      </c>
      <c r="GJ258" s="15">
        <v>202</v>
      </c>
      <c r="GK258" s="15">
        <v>277</v>
      </c>
      <c r="GL258" s="15">
        <v>277</v>
      </c>
      <c r="GM258" s="15">
        <v>7788</v>
      </c>
      <c r="GN258" s="15"/>
      <c r="GO258" s="15"/>
      <c r="GP258" s="16">
        <v>8</v>
      </c>
      <c r="GQ258" s="16">
        <v>5.14</v>
      </c>
      <c r="GR258" s="17"/>
      <c r="GS258" s="17"/>
      <c r="GT258" s="18">
        <v>11</v>
      </c>
      <c r="GU258" s="18">
        <v>7.41</v>
      </c>
      <c r="GV258" s="16">
        <v>12.55</v>
      </c>
      <c r="GW258" s="16">
        <v>3.39</v>
      </c>
      <c r="GX258" s="15">
        <v>21903</v>
      </c>
      <c r="GY258" s="14" t="s">
        <v>1230</v>
      </c>
      <c r="GZ258" s="15">
        <v>17842</v>
      </c>
      <c r="HA258" s="15">
        <v>20502</v>
      </c>
      <c r="HB258" s="15">
        <v>14073</v>
      </c>
      <c r="HC258" s="15">
        <v>3180</v>
      </c>
      <c r="HD258" s="15"/>
      <c r="HE258" s="15">
        <v>9766</v>
      </c>
      <c r="HF258" s="15">
        <v>65363</v>
      </c>
      <c r="HG258" s="15"/>
      <c r="HH258" s="15"/>
      <c r="HI258" s="15">
        <v>228</v>
      </c>
      <c r="HJ258" s="15">
        <v>225</v>
      </c>
      <c r="HK258" s="15">
        <v>762</v>
      </c>
      <c r="HL258" s="15">
        <v>748</v>
      </c>
      <c r="HM258" s="15"/>
      <c r="HN258" s="15"/>
      <c r="HO258" s="15"/>
      <c r="HP258" s="15"/>
      <c r="HQ258" s="15"/>
      <c r="HR258" s="15"/>
      <c r="HS258" s="15"/>
      <c r="HT258" s="15"/>
      <c r="HU258" s="15"/>
      <c r="HV258" s="15"/>
      <c r="HW258" s="15"/>
      <c r="HX258" s="15"/>
      <c r="HY258" s="15"/>
      <c r="HZ258" s="15">
        <v>142</v>
      </c>
      <c r="IA258" s="15">
        <v>4250</v>
      </c>
      <c r="IB258" s="15">
        <v>9</v>
      </c>
      <c r="IC258" s="15">
        <v>28</v>
      </c>
      <c r="ID258" s="15">
        <v>680</v>
      </c>
      <c r="IE258" s="14">
        <v>65</v>
      </c>
      <c r="IF258" s="14">
        <v>44</v>
      </c>
      <c r="IG258" s="14">
        <v>44</v>
      </c>
      <c r="IH258" s="14">
        <v>4</v>
      </c>
      <c r="II258" s="14">
        <v>0</v>
      </c>
      <c r="IJ258" s="14">
        <v>4</v>
      </c>
      <c r="IK258" s="14">
        <v>0</v>
      </c>
      <c r="IL258" s="14"/>
      <c r="IM258" s="14"/>
      <c r="IN258" s="14"/>
      <c r="IO258" s="14"/>
      <c r="IP258" s="14"/>
      <c r="IQ258" s="15">
        <v>467550</v>
      </c>
      <c r="IR258" s="15">
        <v>5</v>
      </c>
      <c r="IS258" s="36">
        <f t="shared" si="288"/>
        <v>0.50243626825905308</v>
      </c>
      <c r="IT258" s="36">
        <f t="shared" si="289"/>
        <v>4.6962958355363418E-2</v>
      </c>
      <c r="IU258" s="36">
        <f t="shared" si="290"/>
        <v>4.7066629345110356E-2</v>
      </c>
      <c r="IV258" s="36">
        <f t="shared" si="291"/>
        <v>0</v>
      </c>
      <c r="IW258" s="36">
        <f t="shared" si="292"/>
        <v>0.33614800070496276</v>
      </c>
      <c r="IX258" s="36">
        <f t="shared" si="293"/>
        <v>6.7386143335510421E-2</v>
      </c>
      <c r="IY258" s="36"/>
      <c r="IZ258" s="36">
        <f t="shared" si="294"/>
        <v>0</v>
      </c>
      <c r="JA258" s="36">
        <f t="shared" si="294"/>
        <v>0.54950289760416338</v>
      </c>
      <c r="JB258" s="36">
        <f t="shared" si="294"/>
        <v>0.45049710239583657</v>
      </c>
      <c r="JN258" s="43">
        <f t="shared" ref="JN258:JN321" si="295">M258/GV258</f>
        <v>1465.3817795484649</v>
      </c>
      <c r="JO258" s="1" t="str">
        <f t="shared" ref="JO258:JO321" si="296">IF(M258&gt;20000,"Large",IF(M258&lt;10000,"Small","Medium"))</f>
        <v>Medium</v>
      </c>
    </row>
    <row r="259" spans="1:275" x14ac:dyDescent="0.2">
      <c r="A259" s="1" t="s">
        <v>735</v>
      </c>
      <c r="B259" s="1" t="s">
        <v>900</v>
      </c>
      <c r="C259" s="76" t="s">
        <v>1433</v>
      </c>
      <c r="D259" s="14" t="s">
        <v>656</v>
      </c>
      <c r="E259">
        <v>3</v>
      </c>
      <c r="F259" s="46">
        <v>0.3161945812807882</v>
      </c>
      <c r="G259" s="46">
        <v>0.12968664477285166</v>
      </c>
      <c r="H259" s="46">
        <v>0.37</v>
      </c>
      <c r="I259">
        <v>19.399999999999999</v>
      </c>
      <c r="J259">
        <v>35.299999999999997</v>
      </c>
      <c r="K259" s="1">
        <v>20110</v>
      </c>
      <c r="L259" s="1" t="s">
        <v>607</v>
      </c>
      <c r="M259" s="3">
        <v>17549.729714285688</v>
      </c>
      <c r="N259" s="1">
        <v>49405</v>
      </c>
      <c r="O259" s="1">
        <v>9</v>
      </c>
      <c r="P259" s="1">
        <v>54</v>
      </c>
      <c r="Q259" s="1">
        <v>485</v>
      </c>
      <c r="R259" s="1">
        <v>60</v>
      </c>
      <c r="S259" s="1">
        <v>75</v>
      </c>
      <c r="T259" s="33" t="s">
        <v>919</v>
      </c>
      <c r="U259" s="1">
        <v>63571</v>
      </c>
      <c r="AD259" s="1">
        <v>31737</v>
      </c>
      <c r="AE259" s="1">
        <v>95308</v>
      </c>
      <c r="AF259" s="1">
        <v>5100</v>
      </c>
      <c r="AQ259" s="1">
        <v>10366</v>
      </c>
      <c r="BB259" s="1">
        <v>0</v>
      </c>
      <c r="CI259" s="1">
        <v>45820</v>
      </c>
      <c r="CR259" s="1">
        <v>5255</v>
      </c>
      <c r="CS259" s="1">
        <v>54075</v>
      </c>
      <c r="DP259" s="1">
        <v>5487</v>
      </c>
      <c r="DZ259" s="1">
        <v>5487</v>
      </c>
      <c r="FO259" s="1">
        <v>0</v>
      </c>
      <c r="FP259" s="15">
        <f>AE259+BA259</f>
        <v>95308</v>
      </c>
      <c r="FQ259" s="15">
        <f>AP259+BL259+CS259+DZ259+FD259</f>
        <v>59562</v>
      </c>
      <c r="FR259" s="15">
        <f>AE259+AP259+BA259+BL259+CS259+DZ259+FD259+FO259</f>
        <v>154870</v>
      </c>
      <c r="FS259" s="1" t="s">
        <v>1284</v>
      </c>
      <c r="FU259" s="1" t="s">
        <v>1281</v>
      </c>
      <c r="FX259" s="14"/>
      <c r="GA259" s="1">
        <v>2690</v>
      </c>
      <c r="GB259" s="1">
        <v>3198</v>
      </c>
      <c r="GC259" s="1">
        <v>197</v>
      </c>
      <c r="GD259" s="1">
        <v>197</v>
      </c>
      <c r="GE259" s="1">
        <v>82565</v>
      </c>
      <c r="GF259" s="1">
        <v>2184</v>
      </c>
      <c r="GG259" s="1">
        <v>21333</v>
      </c>
      <c r="GH259" s="1">
        <v>105</v>
      </c>
      <c r="GI259" s="1">
        <v>5</v>
      </c>
      <c r="GJ259" s="1">
        <v>202</v>
      </c>
      <c r="GK259" s="1">
        <v>45</v>
      </c>
      <c r="GL259" s="1">
        <v>45</v>
      </c>
      <c r="GM259" s="1">
        <v>8924</v>
      </c>
      <c r="GP259" s="1">
        <v>8</v>
      </c>
      <c r="GQ259" s="1">
        <v>4.7</v>
      </c>
      <c r="GR259" s="5"/>
      <c r="GS259" s="5"/>
      <c r="GT259" s="4">
        <v>7</v>
      </c>
      <c r="GU259" s="4">
        <v>5.0999999999999996</v>
      </c>
      <c r="GV259" s="1">
        <f>GQ259+GU259</f>
        <v>9.8000000000000007</v>
      </c>
      <c r="GW259" s="1">
        <v>3.2</v>
      </c>
      <c r="GX259" s="1">
        <v>19525</v>
      </c>
      <c r="GY259" s="10" t="s">
        <v>1230</v>
      </c>
      <c r="GZ259" s="1">
        <v>15447</v>
      </c>
      <c r="HA259" s="1">
        <v>20986</v>
      </c>
      <c r="HB259" s="1">
        <v>11196</v>
      </c>
      <c r="HC259" s="1">
        <v>1020</v>
      </c>
      <c r="HI259" s="1">
        <v>412</v>
      </c>
      <c r="HJ259" s="1">
        <v>379</v>
      </c>
      <c r="HK259" s="1">
        <v>597</v>
      </c>
      <c r="HL259" s="1">
        <v>569</v>
      </c>
      <c r="HZ259" s="1">
        <v>151</v>
      </c>
      <c r="IA259" s="1">
        <v>4790</v>
      </c>
      <c r="IB259" s="1">
        <v>2</v>
      </c>
      <c r="IC259" s="1">
        <v>15</v>
      </c>
      <c r="ID259" s="1">
        <v>345</v>
      </c>
      <c r="IE259" s="1">
        <v>62</v>
      </c>
      <c r="IF259" s="1">
        <v>40</v>
      </c>
      <c r="IG259" s="1">
        <v>40</v>
      </c>
      <c r="IH259" s="1">
        <v>4</v>
      </c>
      <c r="II259" s="1">
        <v>0</v>
      </c>
      <c r="IJ259" s="1">
        <v>4</v>
      </c>
      <c r="IK259" s="1">
        <v>0</v>
      </c>
      <c r="IQ259" s="1">
        <v>428298</v>
      </c>
      <c r="IR259" s="1">
        <v>6</v>
      </c>
      <c r="IS259" s="36">
        <f t="shared" si="288"/>
        <v>0.61540646994253245</v>
      </c>
      <c r="IT259" s="36">
        <f t="shared" si="289"/>
        <v>0</v>
      </c>
      <c r="IU259" s="36">
        <f t="shared" si="290"/>
        <v>0</v>
      </c>
      <c r="IV259" s="36">
        <f t="shared" si="291"/>
        <v>0</v>
      </c>
      <c r="IW259" s="36">
        <f t="shared" si="292"/>
        <v>0.34916381481242331</v>
      </c>
      <c r="IX259" s="36">
        <f t="shared" si="293"/>
        <v>3.5429715245044228E-2</v>
      </c>
      <c r="IY259" s="36"/>
      <c r="IZ259" s="36">
        <f t="shared" si="294"/>
        <v>0</v>
      </c>
      <c r="JA259" s="36">
        <f t="shared" si="294"/>
        <v>0.61540646994253245</v>
      </c>
      <c r="JB259" s="36">
        <f t="shared" si="294"/>
        <v>0.38459353005746755</v>
      </c>
      <c r="JN259" s="43">
        <f t="shared" si="295"/>
        <v>1790.7887463556824</v>
      </c>
      <c r="JO259" s="1" t="str">
        <f t="shared" si="296"/>
        <v>Medium</v>
      </c>
    </row>
    <row r="260" spans="1:275" x14ac:dyDescent="0.2">
      <c r="A260" s="1" t="s">
        <v>735</v>
      </c>
      <c r="B260" s="1" t="s">
        <v>900</v>
      </c>
      <c r="C260" s="76" t="s">
        <v>1433</v>
      </c>
      <c r="D260" s="14" t="s">
        <v>656</v>
      </c>
      <c r="E260">
        <v>3</v>
      </c>
      <c r="F260" s="46">
        <v>0.3161945812807882</v>
      </c>
      <c r="G260" s="46">
        <v>0.12968664477285166</v>
      </c>
      <c r="H260" s="46">
        <v>0.37</v>
      </c>
      <c r="I260">
        <v>19.399999999999999</v>
      </c>
      <c r="J260">
        <v>35.299999999999997</v>
      </c>
      <c r="K260" s="1">
        <v>20120</v>
      </c>
      <c r="L260" s="1" t="s">
        <v>608</v>
      </c>
      <c r="M260" s="3">
        <v>17063.86761904768</v>
      </c>
      <c r="N260" s="10">
        <v>49405</v>
      </c>
      <c r="O260" s="1">
        <v>9</v>
      </c>
      <c r="P260" s="1">
        <v>54</v>
      </c>
      <c r="Q260" s="1">
        <v>485</v>
      </c>
      <c r="R260" s="1">
        <v>60</v>
      </c>
      <c r="S260" s="1">
        <v>75</v>
      </c>
      <c r="T260" s="33" t="s">
        <v>919</v>
      </c>
      <c r="U260" s="1">
        <v>62677</v>
      </c>
      <c r="AD260" s="1">
        <v>26604</v>
      </c>
      <c r="AE260" s="1">
        <v>89281</v>
      </c>
      <c r="AF260" s="1">
        <v>9.0950000000000006</v>
      </c>
      <c r="AQ260" s="1">
        <v>3172</v>
      </c>
      <c r="BB260" s="1">
        <v>0</v>
      </c>
      <c r="CI260" s="1">
        <v>38205</v>
      </c>
      <c r="CR260" s="1">
        <v>5361</v>
      </c>
      <c r="CS260" s="1">
        <v>52566</v>
      </c>
      <c r="DP260" s="1">
        <v>2783</v>
      </c>
      <c r="DZ260" s="1">
        <v>2783</v>
      </c>
      <c r="FO260" s="1">
        <v>0</v>
      </c>
      <c r="FP260" s="15">
        <f>AE260+BA260</f>
        <v>89281</v>
      </c>
      <c r="FQ260" s="15">
        <f>AP260+BL260+CS260+DZ260+FD260</f>
        <v>55349</v>
      </c>
      <c r="FR260" s="15">
        <f>AE260+AP260+BA260+BL260+CS260+DZ260+FD260+FO260</f>
        <v>144630</v>
      </c>
      <c r="FS260" s="1" t="s">
        <v>1284</v>
      </c>
      <c r="FU260" s="1" t="s">
        <v>1281</v>
      </c>
      <c r="GA260" s="1">
        <v>2143</v>
      </c>
      <c r="GB260" s="1">
        <v>2657</v>
      </c>
      <c r="GC260" s="1">
        <v>204</v>
      </c>
      <c r="GD260" s="1">
        <v>204</v>
      </c>
      <c r="GE260" s="1">
        <v>81265</v>
      </c>
      <c r="GF260" s="1">
        <v>27281</v>
      </c>
      <c r="GG260" s="1">
        <v>50798</v>
      </c>
      <c r="GH260" s="1">
        <v>40</v>
      </c>
      <c r="GI260" s="1">
        <v>5</v>
      </c>
      <c r="GJ260" s="1">
        <v>202</v>
      </c>
      <c r="GK260" s="1">
        <v>30</v>
      </c>
      <c r="GL260" s="1">
        <v>30</v>
      </c>
      <c r="GM260" s="1">
        <v>8954</v>
      </c>
      <c r="GP260" s="1">
        <v>8</v>
      </c>
      <c r="GQ260" s="1">
        <v>4.7</v>
      </c>
      <c r="GR260" s="5"/>
      <c r="GS260" s="5"/>
      <c r="GT260" s="4">
        <v>7</v>
      </c>
      <c r="GU260" s="4">
        <v>5.0999999999999996</v>
      </c>
      <c r="GV260" s="1">
        <f>GQ260+GU260</f>
        <v>9.8000000000000007</v>
      </c>
      <c r="GW260" s="1">
        <v>3.2</v>
      </c>
      <c r="GX260" s="1">
        <v>19473</v>
      </c>
      <c r="GY260" s="10" t="s">
        <v>1230</v>
      </c>
      <c r="GZ260" s="1">
        <v>13235</v>
      </c>
      <c r="HA260" s="1">
        <v>23636</v>
      </c>
      <c r="HB260" s="1">
        <v>9584</v>
      </c>
      <c r="HC260" s="1">
        <v>975</v>
      </c>
      <c r="HI260" s="1">
        <v>345</v>
      </c>
      <c r="HJ260" s="1">
        <v>326</v>
      </c>
      <c r="HK260" s="1">
        <v>457</v>
      </c>
      <c r="HL260" s="1">
        <v>417</v>
      </c>
      <c r="HZ260" s="1">
        <v>120</v>
      </c>
      <c r="IA260" s="1">
        <v>3788</v>
      </c>
      <c r="IB260" s="1">
        <v>2</v>
      </c>
      <c r="IC260" s="1">
        <v>11</v>
      </c>
      <c r="ID260" s="1">
        <v>267</v>
      </c>
      <c r="IE260" s="1">
        <v>62</v>
      </c>
      <c r="IF260" s="1">
        <v>40</v>
      </c>
      <c r="IG260" s="1">
        <v>40</v>
      </c>
      <c r="IH260" s="1">
        <v>4</v>
      </c>
      <c r="II260" s="1">
        <v>0</v>
      </c>
      <c r="IJ260" s="1">
        <v>4</v>
      </c>
      <c r="IK260" s="1">
        <v>0</v>
      </c>
      <c r="IQ260" s="1">
        <v>425307</v>
      </c>
      <c r="IR260" s="1">
        <v>6</v>
      </c>
      <c r="IS260" s="36">
        <f t="shared" si="288"/>
        <v>0.61730622968955262</v>
      </c>
      <c r="IT260" s="36">
        <f t="shared" si="289"/>
        <v>0</v>
      </c>
      <c r="IU260" s="36">
        <f t="shared" si="290"/>
        <v>0</v>
      </c>
      <c r="IV260" s="36">
        <f t="shared" si="291"/>
        <v>0</v>
      </c>
      <c r="IW260" s="36">
        <f t="shared" si="292"/>
        <v>0.36345156606513174</v>
      </c>
      <c r="IX260" s="36">
        <f t="shared" si="293"/>
        <v>1.9242204245315635E-2</v>
      </c>
      <c r="IY260" s="36"/>
      <c r="IZ260" s="36">
        <f t="shared" si="294"/>
        <v>0</v>
      </c>
      <c r="JA260" s="36">
        <f t="shared" si="294"/>
        <v>0.61730622968955262</v>
      </c>
      <c r="JB260" s="36">
        <f t="shared" si="294"/>
        <v>0.38269377031044732</v>
      </c>
      <c r="JN260" s="43">
        <f t="shared" si="295"/>
        <v>1741.2109815354775</v>
      </c>
      <c r="JO260" s="1" t="str">
        <f t="shared" si="296"/>
        <v>Medium</v>
      </c>
    </row>
    <row r="261" spans="1:275" x14ac:dyDescent="0.2">
      <c r="A261" s="1" t="s">
        <v>735</v>
      </c>
      <c r="B261" s="1" t="s">
        <v>900</v>
      </c>
      <c r="C261" s="76" t="s">
        <v>1433</v>
      </c>
      <c r="D261" s="14" t="s">
        <v>656</v>
      </c>
      <c r="E261">
        <v>3</v>
      </c>
      <c r="F261" s="46">
        <v>0.3161945812807882</v>
      </c>
      <c r="G261" s="46">
        <v>0.12968664477285166</v>
      </c>
      <c r="H261" s="46">
        <v>0.37</v>
      </c>
      <c r="I261">
        <v>19.399999999999999</v>
      </c>
      <c r="J261">
        <v>35.299999999999997</v>
      </c>
      <c r="K261" s="1">
        <v>20130</v>
      </c>
      <c r="L261" s="1" t="s">
        <v>609</v>
      </c>
      <c r="M261" s="3">
        <v>16943.212761904786</v>
      </c>
      <c r="N261" s="2">
        <v>49508</v>
      </c>
      <c r="O261" s="1">
        <v>9</v>
      </c>
      <c r="P261" s="1">
        <v>54</v>
      </c>
      <c r="Q261" s="1">
        <v>485</v>
      </c>
      <c r="R261" s="1">
        <v>64</v>
      </c>
      <c r="S261" s="1">
        <v>75</v>
      </c>
      <c r="T261" s="33"/>
      <c r="U261" s="3">
        <v>57267</v>
      </c>
      <c r="V261" s="3"/>
      <c r="W261" s="3"/>
      <c r="X261" s="3"/>
      <c r="Y261" s="3"/>
      <c r="Z261" s="3"/>
      <c r="AA261" s="3"/>
      <c r="AB261" s="3">
        <v>7478</v>
      </c>
      <c r="AC261" s="3"/>
      <c r="AD261" s="3">
        <v>5019</v>
      </c>
      <c r="AE261" s="2">
        <f>SUM(U261:AD261)</f>
        <v>69764</v>
      </c>
      <c r="AF261" s="3">
        <v>15035</v>
      </c>
      <c r="AG261" s="3"/>
      <c r="AP261" s="1">
        <f>SUM(AF261:AO261)</f>
        <v>15035</v>
      </c>
      <c r="AQ261" s="2">
        <v>2437</v>
      </c>
      <c r="AR261" s="2"/>
      <c r="BA261" s="1">
        <f>SUM(AQ261:AZ261)</f>
        <v>2437</v>
      </c>
      <c r="BB261" s="1">
        <v>0</v>
      </c>
      <c r="BL261" s="1">
        <f>SUM(BB261:BK261)</f>
        <v>0</v>
      </c>
      <c r="CI261" s="2">
        <v>32606</v>
      </c>
      <c r="CJ261" s="2"/>
      <c r="CO261" s="2">
        <v>5522</v>
      </c>
      <c r="CS261" s="1">
        <f>SUM(CI261:CR261)</f>
        <v>38128</v>
      </c>
      <c r="DP261" s="2">
        <v>3500</v>
      </c>
      <c r="DQ261" s="2"/>
      <c r="DZ261" s="2">
        <f>SUM(DP261:DY261)</f>
        <v>3500</v>
      </c>
      <c r="EA261" s="2"/>
      <c r="EB261" s="2"/>
      <c r="EC261" s="2"/>
      <c r="ED261" s="2"/>
      <c r="EE261" s="2"/>
      <c r="EF261" s="2"/>
      <c r="EG261" s="2"/>
      <c r="EH261" s="2"/>
      <c r="EI261" s="2"/>
      <c r="EJ261" s="2"/>
      <c r="EK261" s="2"/>
      <c r="EL261" s="2"/>
      <c r="EM261" s="2"/>
      <c r="EN261" s="2"/>
      <c r="EO261" s="2"/>
      <c r="EP261" s="2"/>
      <c r="EQ261" s="2"/>
      <c r="ER261" s="2"/>
      <c r="ES261" s="2"/>
      <c r="ET261" s="2"/>
      <c r="EU261" s="2">
        <v>8912</v>
      </c>
      <c r="EV261" s="2"/>
      <c r="FD261" s="1">
        <f>SUM(EU261:FC261)</f>
        <v>8912</v>
      </c>
      <c r="FP261" s="15">
        <f>AE261+BA261</f>
        <v>72201</v>
      </c>
      <c r="FQ261" s="15">
        <f>AP261+BL261+CS261+DZ261+FD261</f>
        <v>65575</v>
      </c>
      <c r="FR261" s="15">
        <f>AE261+AP261+BA261+BL261+CS261+DZ261+FD261+FO261</f>
        <v>137776</v>
      </c>
      <c r="FS261" s="1" t="s">
        <v>1284</v>
      </c>
      <c r="FU261" s="1" t="s">
        <v>1281</v>
      </c>
      <c r="FW261" s="5" t="s">
        <v>1279</v>
      </c>
      <c r="FX261" s="5"/>
      <c r="FY261" s="5"/>
      <c r="FZ261" s="5"/>
      <c r="GA261" s="1">
        <v>1775</v>
      </c>
      <c r="GB261" s="1">
        <v>1996</v>
      </c>
      <c r="GC261" s="1">
        <v>359</v>
      </c>
      <c r="GD261" s="1">
        <v>359</v>
      </c>
      <c r="GE261" s="2">
        <v>81909</v>
      </c>
      <c r="GF261" s="2">
        <v>119821</v>
      </c>
      <c r="GG261" s="2">
        <v>128434</v>
      </c>
      <c r="GH261" s="1">
        <v>40</v>
      </c>
      <c r="GI261" s="1">
        <v>40</v>
      </c>
      <c r="GJ261" s="1">
        <v>202</v>
      </c>
      <c r="GK261" s="1">
        <v>55</v>
      </c>
      <c r="GL261" s="1">
        <v>61</v>
      </c>
      <c r="GM261" s="1">
        <v>9015</v>
      </c>
      <c r="GP261" s="1">
        <v>8</v>
      </c>
      <c r="GQ261" s="1">
        <v>5.4</v>
      </c>
      <c r="GR261" s="5">
        <v>7</v>
      </c>
      <c r="GS261" s="5">
        <v>1</v>
      </c>
      <c r="GT261" s="4">
        <v>8</v>
      </c>
      <c r="GU261" s="1">
        <v>5.0999999999999996</v>
      </c>
      <c r="GV261" s="1">
        <f>GQ261+GU261</f>
        <v>10.5</v>
      </c>
      <c r="GW261" s="1">
        <v>3.2</v>
      </c>
      <c r="GX261" s="2">
        <v>6500</v>
      </c>
      <c r="GY261" s="1" t="s">
        <v>1230</v>
      </c>
      <c r="GZ261" s="2">
        <v>13108</v>
      </c>
      <c r="HA261" s="2">
        <v>21731</v>
      </c>
      <c r="HB261" s="1">
        <v>9871</v>
      </c>
      <c r="HC261" s="2">
        <v>2250</v>
      </c>
      <c r="HF261" s="2">
        <v>46960</v>
      </c>
      <c r="HG261" s="2"/>
      <c r="HH261" s="2"/>
      <c r="HI261" s="1">
        <v>378</v>
      </c>
      <c r="HJ261" s="1">
        <v>365</v>
      </c>
      <c r="HK261" s="1">
        <v>465</v>
      </c>
      <c r="HL261" s="1">
        <v>490</v>
      </c>
      <c r="HM261" s="1" t="s">
        <v>1281</v>
      </c>
      <c r="HN261" s="1" t="s">
        <v>1285</v>
      </c>
      <c r="HO261" s="1" t="s">
        <v>1173</v>
      </c>
      <c r="HX261" s="1" t="s">
        <v>1277</v>
      </c>
      <c r="HZ261" s="1">
        <v>122</v>
      </c>
      <c r="IA261" s="1">
        <v>4344</v>
      </c>
      <c r="IB261" s="1">
        <v>2</v>
      </c>
      <c r="IC261" s="1">
        <v>7</v>
      </c>
      <c r="ID261" s="1">
        <v>173</v>
      </c>
      <c r="IE261" s="1">
        <v>61</v>
      </c>
      <c r="IF261" s="1">
        <v>40</v>
      </c>
      <c r="IG261" s="1">
        <v>40</v>
      </c>
      <c r="IH261" s="1">
        <v>4</v>
      </c>
      <c r="II261" s="1">
        <v>0</v>
      </c>
      <c r="IJ261" s="1">
        <v>128</v>
      </c>
      <c r="IL261" s="1" t="s">
        <v>1277</v>
      </c>
      <c r="IO261" s="1" t="s">
        <v>1277</v>
      </c>
      <c r="IP261" s="1" t="s">
        <v>1281</v>
      </c>
      <c r="IQ261" s="2">
        <v>414435</v>
      </c>
      <c r="IR261" s="1">
        <v>6</v>
      </c>
      <c r="IS261" s="36">
        <f t="shared" si="288"/>
        <v>0.50635814655672973</v>
      </c>
      <c r="IT261" s="36">
        <f t="shared" si="289"/>
        <v>0.10912640808268494</v>
      </c>
      <c r="IU261" s="36">
        <f t="shared" si="290"/>
        <v>1.768813145976077E-2</v>
      </c>
      <c r="IV261" s="36">
        <f t="shared" si="291"/>
        <v>0</v>
      </c>
      <c r="IW261" s="36">
        <f t="shared" si="292"/>
        <v>0.27673905469747995</v>
      </c>
      <c r="IX261" s="36">
        <f t="shared" si="293"/>
        <v>2.5403553594239927E-2</v>
      </c>
      <c r="IY261" s="36"/>
      <c r="IZ261" s="36">
        <f t="shared" si="294"/>
        <v>0</v>
      </c>
      <c r="JA261" s="36">
        <f t="shared" si="294"/>
        <v>0.52404627801649051</v>
      </c>
      <c r="JB261" s="36">
        <f t="shared" si="294"/>
        <v>0.47595372198350949</v>
      </c>
      <c r="JN261" s="43">
        <f t="shared" si="295"/>
        <v>1613.6393106575986</v>
      </c>
      <c r="JO261" s="1" t="str">
        <f t="shared" si="296"/>
        <v>Medium</v>
      </c>
    </row>
    <row r="262" spans="1:275" x14ac:dyDescent="0.2">
      <c r="A262" s="1" t="s">
        <v>735</v>
      </c>
      <c r="B262" s="1" t="s">
        <v>900</v>
      </c>
      <c r="C262" s="76" t="s">
        <v>1433</v>
      </c>
      <c r="D262" s="14" t="s">
        <v>656</v>
      </c>
      <c r="E262">
        <v>3</v>
      </c>
      <c r="F262" s="46">
        <v>0.3161945812807882</v>
      </c>
      <c r="G262" s="46">
        <v>0.12968664477285166</v>
      </c>
      <c r="H262" s="46">
        <v>0.37</v>
      </c>
      <c r="I262">
        <v>19.399999999999999</v>
      </c>
      <c r="J262">
        <v>35.299999999999997</v>
      </c>
      <c r="K262" s="42">
        <v>20140</v>
      </c>
      <c r="L262" s="54" t="s">
        <v>345</v>
      </c>
      <c r="M262" s="55">
        <v>17275.674285714238</v>
      </c>
      <c r="N262" s="46">
        <v>49508</v>
      </c>
      <c r="O262">
        <v>9</v>
      </c>
      <c r="P262">
        <v>54</v>
      </c>
      <c r="Q262">
        <v>482</v>
      </c>
      <c r="R262">
        <v>35</v>
      </c>
      <c r="S262">
        <v>79</v>
      </c>
      <c r="T262"/>
      <c r="U262">
        <v>58513.83</v>
      </c>
      <c r="V262" s="46"/>
      <c r="W262" s="46"/>
      <c r="X262" s="46"/>
      <c r="Y262" s="46"/>
      <c r="Z262" s="46"/>
      <c r="AA262" s="46">
        <v>80.23</v>
      </c>
      <c r="AB262" s="46">
        <v>7442.93</v>
      </c>
      <c r="AC262" s="46"/>
      <c r="AD262" s="46">
        <v>6153.43</v>
      </c>
      <c r="AE262" s="46">
        <f>IF(SUM(U262:AD262)&gt;0,SUM(U262:AD262),)</f>
        <v>72190.420000000013</v>
      </c>
      <c r="AF262" s="46"/>
      <c r="AG262" s="46"/>
      <c r="AH262" s="46"/>
      <c r="AI262" s="46"/>
      <c r="AJ262" s="46"/>
      <c r="AK262" s="46"/>
      <c r="AL262" s="46"/>
      <c r="AM262" s="46"/>
      <c r="AN262" s="46"/>
      <c r="AO262" s="46">
        <v>9993.81</v>
      </c>
      <c r="AP262" s="46">
        <f>SUM(AF262:AO262)</f>
        <v>9993.81</v>
      </c>
      <c r="AQ262" s="46">
        <v>4227.9799999999996</v>
      </c>
      <c r="AR262" s="46"/>
      <c r="AS262" s="46"/>
      <c r="AT262" s="46"/>
      <c r="AU262" s="46"/>
      <c r="AV262" s="46"/>
      <c r="AW262" s="46"/>
      <c r="AX262" s="46"/>
      <c r="AY262" s="46"/>
      <c r="AZ262" s="46"/>
      <c r="BA262" s="46">
        <f>SUM(AQ262:AZ262)</f>
        <v>4227.9799999999996</v>
      </c>
      <c r="BB262" s="47"/>
      <c r="BC262" s="47"/>
      <c r="BD262" s="47"/>
      <c r="BE262" s="47"/>
      <c r="BF262" s="47"/>
      <c r="BG262" s="47"/>
      <c r="BH262" s="47"/>
      <c r="BI262" s="47"/>
      <c r="BJ262" s="47"/>
      <c r="BK262" s="47"/>
      <c r="BL262" s="47">
        <f>IF(SUM(BB262:BK262)&gt;=0,SUM(BB262:BK262),"")</f>
        <v>0</v>
      </c>
      <c r="BM262" s="46">
        <v>52180.26</v>
      </c>
      <c r="BN262" s="47"/>
      <c r="BO262" s="46"/>
      <c r="BP262" s="46"/>
      <c r="BQ262" s="46"/>
      <c r="BR262" s="46"/>
      <c r="BS262" s="46">
        <v>5522</v>
      </c>
      <c r="BT262" s="46"/>
      <c r="BU262" s="46"/>
      <c r="BV262" s="46"/>
      <c r="BW262" s="46">
        <f>SUM(BM262:BV262)</f>
        <v>57702.26</v>
      </c>
      <c r="BX262" s="46"/>
      <c r="BY262" s="47"/>
      <c r="BZ262" s="47"/>
      <c r="CA262" s="47"/>
      <c r="CB262" s="47"/>
      <c r="CC262" s="46"/>
      <c r="CD262" s="47"/>
      <c r="CE262" s="46"/>
      <c r="CF262" s="48"/>
      <c r="CG262" s="47"/>
      <c r="CH262" s="47">
        <f>SUM(BX262:CG262)</f>
        <v>0</v>
      </c>
      <c r="CI262" s="47">
        <f t="shared" ref="CI262:CS262" si="297">BM262+BX262</f>
        <v>52180.26</v>
      </c>
      <c r="CJ262" s="47">
        <f t="shared" si="297"/>
        <v>0</v>
      </c>
      <c r="CK262" s="47">
        <f t="shared" si="297"/>
        <v>0</v>
      </c>
      <c r="CL262" s="47">
        <f t="shared" si="297"/>
        <v>0</v>
      </c>
      <c r="CM262" s="47">
        <f t="shared" si="297"/>
        <v>0</v>
      </c>
      <c r="CN262" s="47">
        <f t="shared" si="297"/>
        <v>0</v>
      </c>
      <c r="CO262" s="47">
        <f t="shared" si="297"/>
        <v>5522</v>
      </c>
      <c r="CP262" s="47">
        <f t="shared" si="297"/>
        <v>0</v>
      </c>
      <c r="CQ262" s="47">
        <f t="shared" si="297"/>
        <v>0</v>
      </c>
      <c r="CR262" s="47">
        <f t="shared" si="297"/>
        <v>0</v>
      </c>
      <c r="CS262" s="47">
        <f t="shared" si="297"/>
        <v>57702.26</v>
      </c>
      <c r="CT262" s="48"/>
      <c r="CU262" s="46"/>
      <c r="CV262" s="46"/>
      <c r="CW262" s="47"/>
      <c r="CX262" s="47"/>
      <c r="CY262" s="47"/>
      <c r="CZ262" s="47"/>
      <c r="DA262" s="46"/>
      <c r="DB262" s="47"/>
      <c r="DC262" s="47"/>
      <c r="DD262" s="47">
        <f>SUM(CT262:DC262)</f>
        <v>0</v>
      </c>
      <c r="DE262" s="48"/>
      <c r="DF262" s="48"/>
      <c r="DG262" s="48"/>
      <c r="DH262" s="48"/>
      <c r="DI262" s="48"/>
      <c r="DJ262" s="48"/>
      <c r="DK262" s="48"/>
      <c r="DL262" s="48"/>
      <c r="DM262" s="48"/>
      <c r="DN262" s="48"/>
      <c r="DO262" s="48">
        <f>SUM(DE262:DN262)</f>
        <v>0</v>
      </c>
      <c r="DP262" s="48">
        <f t="shared" ref="DP262:DZ262" si="298">CT262+DE262</f>
        <v>0</v>
      </c>
      <c r="DQ262" s="48">
        <f t="shared" si="298"/>
        <v>0</v>
      </c>
      <c r="DR262" s="48">
        <f t="shared" si="298"/>
        <v>0</v>
      </c>
      <c r="DS262" s="48">
        <f t="shared" si="298"/>
        <v>0</v>
      </c>
      <c r="DT262" s="48">
        <f t="shared" si="298"/>
        <v>0</v>
      </c>
      <c r="DU262" s="48">
        <f t="shared" si="298"/>
        <v>0</v>
      </c>
      <c r="DV262" s="48">
        <f t="shared" si="298"/>
        <v>0</v>
      </c>
      <c r="DW262" s="48">
        <f t="shared" si="298"/>
        <v>0</v>
      </c>
      <c r="DX262" s="48">
        <f t="shared" si="298"/>
        <v>0</v>
      </c>
      <c r="DY262" s="48">
        <f t="shared" si="298"/>
        <v>0</v>
      </c>
      <c r="DZ262" s="48">
        <f t="shared" si="298"/>
        <v>0</v>
      </c>
      <c r="EA262" s="48">
        <v>4679</v>
      </c>
      <c r="EB262" s="48"/>
      <c r="EC262" s="48"/>
      <c r="ED262" s="48"/>
      <c r="EE262" s="48"/>
      <c r="EF262" s="48"/>
      <c r="EG262" s="46"/>
      <c r="EH262" s="48"/>
      <c r="EI262" s="48"/>
      <c r="EJ262" s="48">
        <f>SUM(EA262:EI262)</f>
        <v>4679</v>
      </c>
      <c r="EK262" s="48"/>
      <c r="EL262"/>
      <c r="EM262" s="48"/>
      <c r="EN262" s="48"/>
      <c r="EO262" s="46"/>
      <c r="EP262" s="48"/>
      <c r="EQ262" s="48"/>
      <c r="ER262" s="48"/>
      <c r="ES262" s="48"/>
      <c r="ET262" s="48">
        <f>SUM(EK262:ES262)</f>
        <v>0</v>
      </c>
      <c r="EU262" s="48">
        <f t="shared" ref="EU262:FD262" si="299">EA262+EK262</f>
        <v>4679</v>
      </c>
      <c r="EV262" s="48">
        <f t="shared" si="299"/>
        <v>0</v>
      </c>
      <c r="EW262" s="48">
        <f t="shared" si="299"/>
        <v>0</v>
      </c>
      <c r="EX262" s="48">
        <f t="shared" si="299"/>
        <v>0</v>
      </c>
      <c r="EY262" s="48">
        <f t="shared" si="299"/>
        <v>0</v>
      </c>
      <c r="EZ262" s="48">
        <f t="shared" si="299"/>
        <v>0</v>
      </c>
      <c r="FA262" s="48">
        <f t="shared" si="299"/>
        <v>0</v>
      </c>
      <c r="FB262" s="48">
        <f t="shared" si="299"/>
        <v>0</v>
      </c>
      <c r="FC262" s="48">
        <f t="shared" si="299"/>
        <v>0</v>
      </c>
      <c r="FD262" s="48">
        <f t="shared" si="299"/>
        <v>4679</v>
      </c>
      <c r="FE262" s="48"/>
      <c r="FF262" s="48"/>
      <c r="FG262" s="46"/>
      <c r="FH262" s="48"/>
      <c r="FI262" s="48"/>
      <c r="FJ262" s="48"/>
      <c r="FK262" s="48"/>
      <c r="FL262" s="48"/>
      <c r="FM262" s="48"/>
      <c r="FN262"/>
      <c r="FO262" s="48">
        <f>SUM(FE262:FN262)</f>
        <v>0</v>
      </c>
      <c r="FP262" s="46">
        <f>AE262+BA262</f>
        <v>76418.400000000009</v>
      </c>
      <c r="FQ262" s="46">
        <f>AP262+BL262+CS262+DZ262+FD262</f>
        <v>72375.070000000007</v>
      </c>
      <c r="FR262" s="46">
        <f>FP262+FQ262+FO262</f>
        <v>148793.47000000003</v>
      </c>
      <c r="FS262" t="s">
        <v>1284</v>
      </c>
      <c r="FT262"/>
      <c r="FU262" t="s">
        <v>1281</v>
      </c>
      <c r="FV262"/>
      <c r="FW262"/>
      <c r="FX262"/>
      <c r="FY262" t="s">
        <v>1299</v>
      </c>
      <c r="FZ262"/>
      <c r="GA262">
        <v>1697</v>
      </c>
      <c r="GB262">
        <v>1781</v>
      </c>
      <c r="GC262">
        <v>536</v>
      </c>
      <c r="GD262">
        <v>599</v>
      </c>
      <c r="GE262">
        <v>92851</v>
      </c>
      <c r="GF262" s="47">
        <v>31</v>
      </c>
      <c r="GG262" s="49">
        <v>112322</v>
      </c>
      <c r="GH262">
        <v>36</v>
      </c>
      <c r="GI262"/>
      <c r="GJ262">
        <v>202</v>
      </c>
      <c r="GK262">
        <v>60</v>
      </c>
      <c r="GL262">
        <v>63</v>
      </c>
      <c r="GM262">
        <v>7396</v>
      </c>
      <c r="GN262" t="s">
        <v>1277</v>
      </c>
      <c r="GO262"/>
      <c r="GP262">
        <v>5</v>
      </c>
      <c r="GQ262">
        <v>6.12</v>
      </c>
      <c r="GR262">
        <v>0</v>
      </c>
      <c r="GS262">
        <v>8</v>
      </c>
      <c r="GT262">
        <f>GR262+GS262</f>
        <v>8</v>
      </c>
      <c r="GU262">
        <v>5.55</v>
      </c>
      <c r="GV262">
        <f>GQ262+GU262</f>
        <v>11.67</v>
      </c>
      <c r="GW262">
        <v>3.86</v>
      </c>
      <c r="GX262">
        <v>5754</v>
      </c>
      <c r="GY262" s="49" t="s">
        <v>1150</v>
      </c>
      <c r="GZ262">
        <v>11760</v>
      </c>
      <c r="HA262">
        <v>22087</v>
      </c>
      <c r="HB262">
        <v>12946</v>
      </c>
      <c r="HC262"/>
      <c r="HD262"/>
      <c r="HE262"/>
      <c r="HF262">
        <v>46793</v>
      </c>
      <c r="HG262">
        <v>15</v>
      </c>
      <c r="HH262">
        <v>82</v>
      </c>
      <c r="HI262"/>
      <c r="HJ262">
        <v>74</v>
      </c>
      <c r="HK262">
        <v>10</v>
      </c>
      <c r="HL262">
        <v>95</v>
      </c>
      <c r="HM262" t="s">
        <v>1281</v>
      </c>
      <c r="HN262" t="s">
        <v>1173</v>
      </c>
      <c r="HO262" t="s">
        <v>1285</v>
      </c>
      <c r="HP262"/>
      <c r="HQ262"/>
      <c r="HR262"/>
      <c r="HS262"/>
      <c r="HT262"/>
      <c r="HU262"/>
      <c r="HV262"/>
      <c r="HW262"/>
      <c r="HX262" t="s">
        <v>1277</v>
      </c>
      <c r="HY262"/>
      <c r="HZ262">
        <v>130</v>
      </c>
      <c r="IA262">
        <v>4493</v>
      </c>
      <c r="IB262">
        <v>14</v>
      </c>
      <c r="IC262">
        <v>10</v>
      </c>
      <c r="ID262">
        <v>193</v>
      </c>
      <c r="IE262">
        <v>62</v>
      </c>
      <c r="IF262">
        <v>40</v>
      </c>
      <c r="IG262">
        <v>40</v>
      </c>
      <c r="IH262">
        <v>4</v>
      </c>
      <c r="II262">
        <v>0</v>
      </c>
      <c r="IJ262">
        <v>4</v>
      </c>
      <c r="IK262">
        <v>0</v>
      </c>
      <c r="IL262" t="s">
        <v>1277</v>
      </c>
      <c r="IM262"/>
      <c r="IN262" t="s">
        <v>1281</v>
      </c>
      <c r="IO262" t="s">
        <v>1277</v>
      </c>
      <c r="IP262" t="s">
        <v>1281</v>
      </c>
      <c r="IQ262">
        <v>373825</v>
      </c>
      <c r="IR262">
        <v>0</v>
      </c>
      <c r="IS262" s="36">
        <f>AE262/FR262</f>
        <v>0.48517196352770048</v>
      </c>
      <c r="IT262" s="36">
        <f>AP262/FR262</f>
        <v>6.7165649137693989E-2</v>
      </c>
      <c r="IU262" s="36">
        <f>BA262/FR262</f>
        <v>2.8415091065488281E-2</v>
      </c>
      <c r="IV262" s="50">
        <f>BL262/FR262</f>
        <v>0</v>
      </c>
      <c r="IW262" s="36">
        <f>CS262/FR262</f>
        <v>0.38780102379492859</v>
      </c>
      <c r="IX262" s="36">
        <f>DZ262/FR262</f>
        <v>0</v>
      </c>
      <c r="IY262" s="36">
        <f>FD262/FR262</f>
        <v>3.1446272474188547E-2</v>
      </c>
      <c r="IZ262" s="36">
        <f>FO262/FR262</f>
        <v>0</v>
      </c>
      <c r="JA262" s="36">
        <f>FP262/FR262</f>
        <v>0.51358705459318876</v>
      </c>
      <c r="JB262" s="36">
        <f>FQ262/FR262</f>
        <v>0.48641294540681113</v>
      </c>
      <c r="JC262" s="46">
        <v>43</v>
      </c>
      <c r="JD262" t="s">
        <v>1281</v>
      </c>
      <c r="JE262"/>
      <c r="JF262" t="s">
        <v>350</v>
      </c>
      <c r="JG262"/>
      <c r="JH262"/>
      <c r="JI262"/>
      <c r="JJ262"/>
      <c r="JK262"/>
      <c r="JL262"/>
      <c r="JM262"/>
      <c r="JN262" s="43">
        <f t="shared" si="295"/>
        <v>1480.3491247398661</v>
      </c>
      <c r="JO262" s="1" t="str">
        <f t="shared" si="296"/>
        <v>Medium</v>
      </c>
    </row>
    <row r="263" spans="1:275" x14ac:dyDescent="0.2">
      <c r="A263" s="1" t="s">
        <v>901</v>
      </c>
      <c r="B263" s="14" t="s">
        <v>1031</v>
      </c>
      <c r="C263" s="76" t="s">
        <v>1434</v>
      </c>
      <c r="D263" s="14" t="s">
        <v>656</v>
      </c>
      <c r="E263">
        <v>4</v>
      </c>
      <c r="F263" s="46">
        <v>0.49680479006829875</v>
      </c>
      <c r="G263" s="46">
        <v>0.20756962627945727</v>
      </c>
      <c r="H263" s="46">
        <v>0.14000000000000001</v>
      </c>
      <c r="I263">
        <v>21.2</v>
      </c>
      <c r="J263">
        <v>3.1</v>
      </c>
      <c r="K263" s="24">
        <v>20060</v>
      </c>
      <c r="L263" s="24" t="s">
        <v>602</v>
      </c>
      <c r="M263" s="37">
        <v>17354.079619047654</v>
      </c>
      <c r="N263" s="25">
        <v>36800</v>
      </c>
      <c r="O263" s="26">
        <v>31</v>
      </c>
      <c r="P263" s="26">
        <v>119</v>
      </c>
      <c r="Q263" s="26">
        <v>555</v>
      </c>
      <c r="R263" s="26">
        <v>40</v>
      </c>
      <c r="S263" s="26">
        <v>108</v>
      </c>
      <c r="T263" s="31">
        <v>0</v>
      </c>
      <c r="U263" s="25">
        <v>50000</v>
      </c>
      <c r="V263" s="25"/>
      <c r="W263" s="25"/>
      <c r="X263" s="25">
        <v>10000</v>
      </c>
      <c r="Y263" s="25"/>
      <c r="Z263" s="25"/>
      <c r="AA263" s="25"/>
      <c r="AB263" s="25"/>
      <c r="AC263" s="25"/>
      <c r="AD263" s="25">
        <v>50000</v>
      </c>
      <c r="AE263" s="25">
        <v>110000</v>
      </c>
      <c r="AF263" s="25">
        <v>13000</v>
      </c>
      <c r="AG263" s="25"/>
      <c r="AH263" s="25"/>
      <c r="AI263" s="25"/>
      <c r="AJ263" s="25"/>
      <c r="AK263" s="25"/>
      <c r="AL263" s="25"/>
      <c r="AM263" s="25"/>
      <c r="AN263" s="25"/>
      <c r="AO263" s="25"/>
      <c r="AP263" s="25">
        <v>13000</v>
      </c>
      <c r="AQ263" s="25">
        <v>0</v>
      </c>
      <c r="AR263" s="25"/>
      <c r="AS263" s="25"/>
      <c r="AT263" s="25"/>
      <c r="AU263" s="25"/>
      <c r="AV263" s="25"/>
      <c r="AW263" s="25"/>
      <c r="AX263" s="25"/>
      <c r="AY263" s="25"/>
      <c r="AZ263" s="25"/>
      <c r="BA263" s="25">
        <v>0</v>
      </c>
      <c r="BB263" s="25">
        <v>12300</v>
      </c>
      <c r="BC263" s="25"/>
      <c r="BD263" s="25"/>
      <c r="BE263" s="25"/>
      <c r="BF263" s="25"/>
      <c r="BG263" s="25"/>
      <c r="BH263" s="25"/>
      <c r="BI263" s="25"/>
      <c r="BJ263" s="25"/>
      <c r="BK263" s="25"/>
      <c r="BL263" s="25">
        <v>12300</v>
      </c>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v>28071</v>
      </c>
      <c r="CJ263" s="25"/>
      <c r="CK263" s="25"/>
      <c r="CL263" s="25"/>
      <c r="CM263" s="25"/>
      <c r="CN263" s="25"/>
      <c r="CO263" s="25"/>
      <c r="CP263" s="25">
        <v>30000</v>
      </c>
      <c r="CQ263" s="25"/>
      <c r="CR263" s="25"/>
      <c r="CS263" s="25">
        <v>58071</v>
      </c>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v>5000</v>
      </c>
      <c r="DQ263" s="25"/>
      <c r="DR263" s="25"/>
      <c r="DS263" s="25"/>
      <c r="DT263" s="25"/>
      <c r="DU263" s="25"/>
      <c r="DV263" s="25"/>
      <c r="DW263" s="25"/>
      <c r="DX263" s="25"/>
      <c r="DY263" s="25"/>
      <c r="DZ263" s="25">
        <v>5000</v>
      </c>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v>833771</v>
      </c>
      <c r="FF263" s="25"/>
      <c r="FG263" s="25"/>
      <c r="FH263" s="25"/>
      <c r="FI263" s="25"/>
      <c r="FJ263" s="25">
        <v>3000</v>
      </c>
      <c r="FK263" s="25"/>
      <c r="FL263" s="25"/>
      <c r="FM263" s="25"/>
      <c r="FN263" s="25"/>
      <c r="FO263" s="25">
        <v>836771</v>
      </c>
      <c r="FP263" s="25">
        <v>123000</v>
      </c>
      <c r="FQ263" s="25">
        <v>75371</v>
      </c>
      <c r="FR263" s="25">
        <v>1035142</v>
      </c>
      <c r="FS263" s="26" t="s">
        <v>1298</v>
      </c>
      <c r="FT263" s="26"/>
      <c r="FU263" s="26" t="s">
        <v>1344</v>
      </c>
      <c r="FV263" s="26"/>
      <c r="FW263" s="26"/>
      <c r="FX263" s="1" t="s">
        <v>1010</v>
      </c>
      <c r="GA263" s="25">
        <v>2701</v>
      </c>
      <c r="GB263" s="25">
        <v>2834</v>
      </c>
      <c r="GC263" s="25">
        <v>212</v>
      </c>
      <c r="GD263" s="25">
        <v>255</v>
      </c>
      <c r="GE263" s="25">
        <v>104568</v>
      </c>
      <c r="GF263" s="25">
        <v>9242</v>
      </c>
      <c r="GG263" s="25">
        <v>9242</v>
      </c>
      <c r="GH263" s="25">
        <v>136</v>
      </c>
      <c r="GI263" s="25"/>
      <c r="GJ263" s="25">
        <v>4594</v>
      </c>
      <c r="GK263" s="25">
        <v>77</v>
      </c>
      <c r="GL263" s="25">
        <v>85</v>
      </c>
      <c r="GM263" s="25">
        <v>666</v>
      </c>
      <c r="GN263" s="25"/>
      <c r="GO263" s="25"/>
      <c r="GP263" s="25">
        <v>5</v>
      </c>
      <c r="GQ263" s="25">
        <v>7</v>
      </c>
      <c r="GR263" s="27"/>
      <c r="GS263" s="27"/>
      <c r="GT263" s="28">
        <v>7</v>
      </c>
      <c r="GU263" s="28">
        <v>7</v>
      </c>
      <c r="GV263" s="25">
        <v>14</v>
      </c>
      <c r="GW263" s="25">
        <v>1.8</v>
      </c>
      <c r="GX263" s="25">
        <v>12011</v>
      </c>
      <c r="GY263" s="26" t="s">
        <v>1058</v>
      </c>
      <c r="GZ263" s="25">
        <v>12071</v>
      </c>
      <c r="HA263" s="25">
        <v>13942</v>
      </c>
      <c r="HB263" s="25">
        <v>976</v>
      </c>
      <c r="HC263" s="25">
        <v>706</v>
      </c>
      <c r="HD263" s="25"/>
      <c r="HE263" s="25">
        <v>19478</v>
      </c>
      <c r="HF263" s="25">
        <v>471173</v>
      </c>
      <c r="HG263" s="25"/>
      <c r="HH263" s="25"/>
      <c r="HI263" s="25">
        <v>254</v>
      </c>
      <c r="HJ263" s="25">
        <v>211</v>
      </c>
      <c r="HK263" s="25">
        <v>134</v>
      </c>
      <c r="HL263" s="25">
        <v>112</v>
      </c>
      <c r="HM263" s="25"/>
      <c r="HN263" s="25"/>
      <c r="HO263" s="25"/>
      <c r="HP263" s="25"/>
      <c r="HQ263" s="25"/>
      <c r="HR263" s="25"/>
      <c r="HS263" s="25"/>
      <c r="HT263" s="25"/>
      <c r="HU263" s="25"/>
      <c r="HV263" s="25"/>
      <c r="HW263" s="25"/>
      <c r="HX263" s="25"/>
      <c r="HY263" s="25"/>
      <c r="HZ263" s="25">
        <v>140</v>
      </c>
      <c r="IA263" s="25">
        <v>5600</v>
      </c>
      <c r="IB263" s="25">
        <v>2</v>
      </c>
      <c r="IC263" s="25">
        <v>2</v>
      </c>
      <c r="ID263" s="25">
        <v>120</v>
      </c>
      <c r="IE263" s="25">
        <v>67</v>
      </c>
      <c r="IF263" s="25">
        <v>48</v>
      </c>
      <c r="IG263" s="25">
        <v>48</v>
      </c>
      <c r="IH263" s="25">
        <v>7</v>
      </c>
      <c r="II263" s="25">
        <v>0</v>
      </c>
      <c r="IJ263" s="25">
        <v>7</v>
      </c>
      <c r="IK263" s="25">
        <v>0</v>
      </c>
      <c r="IL263" s="25"/>
      <c r="IM263" s="25"/>
      <c r="IN263" s="25"/>
      <c r="IO263" s="25"/>
      <c r="IP263" s="25"/>
      <c r="IQ263" s="25">
        <v>591298</v>
      </c>
      <c r="IR263" s="25">
        <v>0</v>
      </c>
      <c r="IS263" s="36">
        <f t="shared" ref="IS263:IS270" si="300">AE263/$FR263</f>
        <v>0.10626561379984582</v>
      </c>
      <c r="IT263" s="36">
        <f t="shared" ref="IT263:IT270" si="301">AP263/$FR263</f>
        <v>1.2558663449072688E-2</v>
      </c>
      <c r="IU263" s="36">
        <f t="shared" ref="IU263:IU270" si="302">BA263/$FR263</f>
        <v>0</v>
      </c>
      <c r="IV263" s="36">
        <f t="shared" ref="IV263:IV270" si="303">BL263/$FR263</f>
        <v>1.1882427724891851E-2</v>
      </c>
      <c r="IW263" s="36">
        <f t="shared" ref="IW263:IW270" si="304">CS263/$FR263</f>
        <v>5.6099549627007694E-2</v>
      </c>
      <c r="IX263" s="36">
        <f t="shared" ref="IX263:IX270" si="305">DZ263/$FR263</f>
        <v>4.8302551727202646E-3</v>
      </c>
      <c r="IY263" s="36"/>
      <c r="IZ263" s="36">
        <f t="shared" ref="IZ263:JB270" si="306">FO263/$FR263</f>
        <v>0.8083634902264617</v>
      </c>
      <c r="JA263" s="36">
        <f t="shared" si="306"/>
        <v>0.1188242772489185</v>
      </c>
      <c r="JB263" s="36">
        <f t="shared" si="306"/>
        <v>7.281223252461981E-2</v>
      </c>
      <c r="JN263" s="43">
        <f t="shared" si="295"/>
        <v>1239.5771156462611</v>
      </c>
      <c r="JO263" s="1" t="str">
        <f t="shared" si="296"/>
        <v>Medium</v>
      </c>
    </row>
    <row r="264" spans="1:275" x14ac:dyDescent="0.2">
      <c r="A264" s="1" t="s">
        <v>901</v>
      </c>
      <c r="B264" s="14" t="s">
        <v>1031</v>
      </c>
      <c r="C264" s="76" t="s">
        <v>1434</v>
      </c>
      <c r="D264" s="14" t="s">
        <v>656</v>
      </c>
      <c r="E264">
        <v>4</v>
      </c>
      <c r="F264" s="46">
        <v>0.49680479006829875</v>
      </c>
      <c r="G264" s="46">
        <v>0.20756962627945727</v>
      </c>
      <c r="H264" s="46">
        <v>0.14000000000000001</v>
      </c>
      <c r="I264">
        <v>21.2</v>
      </c>
      <c r="J264">
        <v>3.1</v>
      </c>
      <c r="K264" s="24">
        <v>20070</v>
      </c>
      <c r="L264" s="24" t="s">
        <v>603</v>
      </c>
      <c r="M264" s="34">
        <v>18807.345714285773</v>
      </c>
      <c r="N264" s="25">
        <v>36800</v>
      </c>
      <c r="O264" s="26">
        <v>31</v>
      </c>
      <c r="P264" s="26">
        <v>119</v>
      </c>
      <c r="Q264" s="26">
        <v>555</v>
      </c>
      <c r="R264" s="26">
        <v>40</v>
      </c>
      <c r="S264" s="26">
        <v>108</v>
      </c>
      <c r="T264" s="31">
        <v>0</v>
      </c>
      <c r="U264" s="25">
        <v>150413</v>
      </c>
      <c r="V264" s="25"/>
      <c r="W264" s="25"/>
      <c r="X264" s="25">
        <v>29587</v>
      </c>
      <c r="Y264" s="25"/>
      <c r="Z264" s="25"/>
      <c r="AA264" s="25"/>
      <c r="AB264" s="25"/>
      <c r="AC264" s="25"/>
      <c r="AD264" s="25"/>
      <c r="AE264" s="25">
        <v>180000</v>
      </c>
      <c r="AF264" s="25">
        <v>14500</v>
      </c>
      <c r="AG264" s="25"/>
      <c r="AH264" s="25"/>
      <c r="AI264" s="25"/>
      <c r="AJ264" s="25"/>
      <c r="AK264" s="25"/>
      <c r="AL264" s="25"/>
      <c r="AM264" s="25"/>
      <c r="AN264" s="25"/>
      <c r="AO264" s="25"/>
      <c r="AP264" s="25">
        <v>14500</v>
      </c>
      <c r="AQ264" s="25">
        <v>0</v>
      </c>
      <c r="AR264" s="25"/>
      <c r="AS264" s="25"/>
      <c r="AT264" s="25"/>
      <c r="AU264" s="25"/>
      <c r="AV264" s="25"/>
      <c r="AW264" s="25"/>
      <c r="AX264" s="25"/>
      <c r="AY264" s="25"/>
      <c r="AZ264" s="25"/>
      <c r="BA264" s="25">
        <v>0</v>
      </c>
      <c r="BB264" s="25">
        <v>11314</v>
      </c>
      <c r="BC264" s="25"/>
      <c r="BD264" s="25"/>
      <c r="BE264" s="25"/>
      <c r="BF264" s="25"/>
      <c r="BG264" s="25"/>
      <c r="BH264" s="25"/>
      <c r="BI264" s="25"/>
      <c r="BJ264" s="25"/>
      <c r="BK264" s="25"/>
      <c r="BL264" s="25">
        <v>11314</v>
      </c>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v>30000</v>
      </c>
      <c r="CJ264" s="25"/>
      <c r="CK264" s="25"/>
      <c r="CL264" s="25"/>
      <c r="CM264" s="25"/>
      <c r="CN264" s="25"/>
      <c r="CO264" s="25"/>
      <c r="CP264" s="25">
        <v>32000</v>
      </c>
      <c r="CQ264" s="25"/>
      <c r="CR264" s="25"/>
      <c r="CS264" s="25">
        <v>62000</v>
      </c>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v>26000</v>
      </c>
      <c r="DQ264" s="25"/>
      <c r="DR264" s="25"/>
      <c r="DS264" s="25"/>
      <c r="DT264" s="25"/>
      <c r="DU264" s="25"/>
      <c r="DV264" s="25"/>
      <c r="DW264" s="25"/>
      <c r="DX264" s="25"/>
      <c r="DY264" s="25"/>
      <c r="DZ264" s="25">
        <v>26000</v>
      </c>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v>977244</v>
      </c>
      <c r="FF264" s="25"/>
      <c r="FG264" s="25"/>
      <c r="FH264" s="25"/>
      <c r="FI264" s="25"/>
      <c r="FJ264" s="25">
        <v>4000</v>
      </c>
      <c r="FK264" s="25"/>
      <c r="FL264" s="25"/>
      <c r="FM264" s="25"/>
      <c r="FN264" s="25"/>
      <c r="FO264" s="25">
        <v>981244</v>
      </c>
      <c r="FP264" s="25">
        <v>194500</v>
      </c>
      <c r="FQ264" s="25">
        <v>99314</v>
      </c>
      <c r="FR264" s="25">
        <v>1275058</v>
      </c>
      <c r="FS264" s="26" t="s">
        <v>1298</v>
      </c>
      <c r="FT264" s="26"/>
      <c r="FU264" s="26" t="s">
        <v>1344</v>
      </c>
      <c r="FV264" s="26"/>
      <c r="FW264" s="26"/>
      <c r="FX264" s="1" t="s">
        <v>1010</v>
      </c>
      <c r="GA264" s="25">
        <v>4301</v>
      </c>
      <c r="GB264" s="25">
        <v>4571</v>
      </c>
      <c r="GC264" s="25">
        <v>85</v>
      </c>
      <c r="GD264" s="25">
        <v>107</v>
      </c>
      <c r="GE264" s="25">
        <v>108985</v>
      </c>
      <c r="GF264" s="25">
        <v>3524</v>
      </c>
      <c r="GG264" s="25">
        <v>12766</v>
      </c>
      <c r="GH264" s="25">
        <v>153</v>
      </c>
      <c r="GI264" s="25"/>
      <c r="GJ264" s="25">
        <v>4594</v>
      </c>
      <c r="GK264" s="25">
        <v>201</v>
      </c>
      <c r="GL264" s="25">
        <v>214</v>
      </c>
      <c r="GM264" s="25">
        <v>751</v>
      </c>
      <c r="GN264" s="25"/>
      <c r="GO264" s="25"/>
      <c r="GP264" s="25">
        <v>5</v>
      </c>
      <c r="GQ264" s="25">
        <v>7</v>
      </c>
      <c r="GR264" s="27"/>
      <c r="GS264" s="27"/>
      <c r="GT264" s="28">
        <v>7</v>
      </c>
      <c r="GU264" s="28">
        <v>7</v>
      </c>
      <c r="GV264" s="25">
        <v>14</v>
      </c>
      <c r="GW264" s="25">
        <v>1.8</v>
      </c>
      <c r="GX264" s="25">
        <v>13564</v>
      </c>
      <c r="GY264" s="26" t="s">
        <v>1058</v>
      </c>
      <c r="GZ264" s="25">
        <v>15036</v>
      </c>
      <c r="HA264" s="25">
        <v>14023</v>
      </c>
      <c r="HB264" s="25">
        <v>1203</v>
      </c>
      <c r="HC264" s="25">
        <v>850</v>
      </c>
      <c r="HD264" s="25"/>
      <c r="HE264" s="25">
        <v>17981</v>
      </c>
      <c r="HF264" s="25">
        <v>49093</v>
      </c>
      <c r="HG264" s="25"/>
      <c r="HH264" s="25"/>
      <c r="HI264" s="25">
        <v>143</v>
      </c>
      <c r="HJ264" s="25">
        <v>113</v>
      </c>
      <c r="HK264" s="25">
        <v>89</v>
      </c>
      <c r="HL264" s="25">
        <v>70</v>
      </c>
      <c r="HM264" s="25"/>
      <c r="HN264" s="25"/>
      <c r="HO264" s="25"/>
      <c r="HP264" s="25"/>
      <c r="HQ264" s="25"/>
      <c r="HR264" s="25"/>
      <c r="HS264" s="25"/>
      <c r="HT264" s="25"/>
      <c r="HU264" s="25"/>
      <c r="HV264" s="25"/>
      <c r="HW264" s="25"/>
      <c r="HX264" s="25"/>
      <c r="HY264" s="25"/>
      <c r="HZ264" s="25">
        <v>170</v>
      </c>
      <c r="IA264" s="25">
        <v>5700</v>
      </c>
      <c r="IB264" s="25">
        <v>2</v>
      </c>
      <c r="IC264" s="25">
        <v>2</v>
      </c>
      <c r="ID264" s="25">
        <v>134</v>
      </c>
      <c r="IE264" s="25">
        <v>67</v>
      </c>
      <c r="IF264" s="25">
        <v>56</v>
      </c>
      <c r="IG264" s="25">
        <v>56</v>
      </c>
      <c r="IH264" s="25">
        <v>7</v>
      </c>
      <c r="II264" s="25">
        <v>0</v>
      </c>
      <c r="IJ264" s="25">
        <v>7</v>
      </c>
      <c r="IK264" s="25">
        <v>0</v>
      </c>
      <c r="IL264" s="25"/>
      <c r="IM264" s="25"/>
      <c r="IN264" s="25"/>
      <c r="IO264" s="25"/>
      <c r="IP264" s="25"/>
      <c r="IQ264" s="25">
        <v>63324</v>
      </c>
      <c r="IR264" s="25">
        <v>0</v>
      </c>
      <c r="IS264" s="36">
        <f t="shared" si="300"/>
        <v>0.14117004873503794</v>
      </c>
      <c r="IT264" s="36">
        <f t="shared" si="301"/>
        <v>1.1372031703655834E-2</v>
      </c>
      <c r="IU264" s="36">
        <f t="shared" si="302"/>
        <v>0</v>
      </c>
      <c r="IV264" s="36">
        <f t="shared" si="303"/>
        <v>8.8733218410456619E-3</v>
      </c>
      <c r="IW264" s="36">
        <f t="shared" si="304"/>
        <v>4.8625239008735291E-2</v>
      </c>
      <c r="IX264" s="36">
        <f t="shared" si="305"/>
        <v>2.0391229261727702E-2</v>
      </c>
      <c r="IY264" s="36"/>
      <c r="IZ264" s="36">
        <f t="shared" si="306"/>
        <v>0.76956812944979758</v>
      </c>
      <c r="JA264" s="36">
        <f t="shared" si="306"/>
        <v>0.15254208043869377</v>
      </c>
      <c r="JB264" s="36">
        <f t="shared" si="306"/>
        <v>7.788979011150865E-2</v>
      </c>
      <c r="JN264" s="43">
        <f t="shared" si="295"/>
        <v>1343.381836734698</v>
      </c>
      <c r="JO264" s="1" t="str">
        <f t="shared" si="296"/>
        <v>Medium</v>
      </c>
    </row>
    <row r="265" spans="1:275" x14ac:dyDescent="0.2">
      <c r="A265" s="14" t="s">
        <v>901</v>
      </c>
      <c r="B265" s="14" t="s">
        <v>1031</v>
      </c>
      <c r="C265" s="76" t="s">
        <v>1434</v>
      </c>
      <c r="D265" s="14" t="s">
        <v>656</v>
      </c>
      <c r="E265">
        <v>4</v>
      </c>
      <c r="F265" s="46">
        <v>0.49680479006829875</v>
      </c>
      <c r="G265" s="46">
        <v>0.20756962627945727</v>
      </c>
      <c r="H265" s="46">
        <v>0.14000000000000001</v>
      </c>
      <c r="I265">
        <v>21.2</v>
      </c>
      <c r="J265">
        <v>3.1</v>
      </c>
      <c r="K265" s="14">
        <v>20080</v>
      </c>
      <c r="L265" s="14" t="s">
        <v>604</v>
      </c>
      <c r="M265" s="35">
        <v>19457.634285714281</v>
      </c>
      <c r="N265" s="15">
        <v>36800</v>
      </c>
      <c r="O265" s="15">
        <v>31</v>
      </c>
      <c r="P265" s="15">
        <v>119</v>
      </c>
      <c r="Q265" s="15">
        <v>555</v>
      </c>
      <c r="R265" s="15">
        <v>40</v>
      </c>
      <c r="S265" s="15">
        <v>108</v>
      </c>
      <c r="T265" s="32">
        <v>0</v>
      </c>
      <c r="U265" s="15">
        <v>150413</v>
      </c>
      <c r="V265" s="15"/>
      <c r="W265" s="15"/>
      <c r="X265" s="15">
        <v>12000</v>
      </c>
      <c r="Y265" s="15"/>
      <c r="Z265" s="15"/>
      <c r="AA265" s="15"/>
      <c r="AB265" s="15"/>
      <c r="AC265" s="15"/>
      <c r="AD265" s="15"/>
      <c r="AE265" s="15">
        <v>162413</v>
      </c>
      <c r="AF265" s="15">
        <v>9000</v>
      </c>
      <c r="AG265" s="15"/>
      <c r="AH265" s="15"/>
      <c r="AI265" s="15"/>
      <c r="AJ265" s="15"/>
      <c r="AK265" s="15"/>
      <c r="AL265" s="15"/>
      <c r="AM265" s="15"/>
      <c r="AN265" s="15"/>
      <c r="AO265" s="15"/>
      <c r="AP265" s="15">
        <v>9000</v>
      </c>
      <c r="AQ265" s="15">
        <v>16017</v>
      </c>
      <c r="AR265" s="15"/>
      <c r="AS265" s="15"/>
      <c r="AT265" s="15"/>
      <c r="AU265" s="15"/>
      <c r="AV265" s="15"/>
      <c r="AW265" s="15"/>
      <c r="AX265" s="15"/>
      <c r="AY265" s="15"/>
      <c r="AZ265" s="15"/>
      <c r="BA265" s="15">
        <v>16017</v>
      </c>
      <c r="BB265" s="15">
        <v>0</v>
      </c>
      <c r="BC265" s="15"/>
      <c r="BD265" s="15"/>
      <c r="BE265" s="15"/>
      <c r="BF265" s="15"/>
      <c r="BG265" s="15"/>
      <c r="BH265" s="15"/>
      <c r="BI265" s="15"/>
      <c r="BJ265" s="15"/>
      <c r="BK265" s="15"/>
      <c r="BL265" s="15">
        <v>0</v>
      </c>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v>68983</v>
      </c>
      <c r="CJ265" s="15"/>
      <c r="CK265" s="15"/>
      <c r="CL265" s="15"/>
      <c r="CM265" s="15"/>
      <c r="CN265" s="15"/>
      <c r="CO265" s="15"/>
      <c r="CP265" s="15">
        <v>25712</v>
      </c>
      <c r="CQ265" s="15"/>
      <c r="CR265" s="15"/>
      <c r="CS265" s="15">
        <v>94695</v>
      </c>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v>14659</v>
      </c>
      <c r="DQ265" s="15"/>
      <c r="DR265" s="15"/>
      <c r="DS265" s="15"/>
      <c r="DT265" s="15"/>
      <c r="DU265" s="15"/>
      <c r="DV265" s="15"/>
      <c r="DW265" s="15"/>
      <c r="DX265" s="15"/>
      <c r="DY265" s="15"/>
      <c r="DZ265" s="15">
        <v>14659</v>
      </c>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v>1024475</v>
      </c>
      <c r="FF265" s="15"/>
      <c r="FG265" s="15"/>
      <c r="FH265" s="15"/>
      <c r="FI265" s="15"/>
      <c r="FJ265" s="15">
        <v>7652</v>
      </c>
      <c r="FK265" s="15"/>
      <c r="FL265" s="15"/>
      <c r="FM265" s="15"/>
      <c r="FN265" s="15"/>
      <c r="FO265" s="15">
        <v>1032127</v>
      </c>
      <c r="FP265" s="15">
        <v>178430</v>
      </c>
      <c r="FQ265" s="15">
        <v>118354</v>
      </c>
      <c r="FR265" s="15">
        <v>1328911</v>
      </c>
      <c r="FS265" s="14" t="s">
        <v>1298</v>
      </c>
      <c r="FT265" s="14"/>
      <c r="FU265" s="14" t="s">
        <v>1281</v>
      </c>
      <c r="FV265" s="14"/>
      <c r="FW265" s="14"/>
      <c r="FX265" s="1" t="s">
        <v>1010</v>
      </c>
      <c r="GA265" s="15">
        <v>3011</v>
      </c>
      <c r="GB265" s="15">
        <v>3250</v>
      </c>
      <c r="GC265" s="15">
        <v>340</v>
      </c>
      <c r="GD265" s="15">
        <v>345</v>
      </c>
      <c r="GE265" s="15">
        <v>111090</v>
      </c>
      <c r="GF265" s="15">
        <v>249</v>
      </c>
      <c r="GG265" s="15">
        <v>13015</v>
      </c>
      <c r="GH265" s="15">
        <v>154</v>
      </c>
      <c r="GI265" s="15"/>
      <c r="GJ265" s="15">
        <v>4594</v>
      </c>
      <c r="GK265" s="15">
        <v>361</v>
      </c>
      <c r="GL265" s="15">
        <v>402</v>
      </c>
      <c r="GM265" s="15">
        <v>1112</v>
      </c>
      <c r="GN265" s="15"/>
      <c r="GO265" s="15"/>
      <c r="GP265" s="21">
        <v>6</v>
      </c>
      <c r="GQ265" s="21">
        <v>8</v>
      </c>
      <c r="GR265" s="22"/>
      <c r="GS265" s="22"/>
      <c r="GT265" s="23">
        <v>7</v>
      </c>
      <c r="GU265" s="23">
        <v>7</v>
      </c>
      <c r="GV265" s="21">
        <v>15</v>
      </c>
      <c r="GW265" s="21">
        <v>1.8</v>
      </c>
      <c r="GX265" s="15">
        <v>9420</v>
      </c>
      <c r="GY265" s="14" t="s">
        <v>1172</v>
      </c>
      <c r="GZ265" s="15">
        <v>19698</v>
      </c>
      <c r="HA265" s="15">
        <v>18153</v>
      </c>
      <c r="HB265" s="15">
        <v>6064</v>
      </c>
      <c r="HC265" s="15">
        <v>2728</v>
      </c>
      <c r="HD265" s="15"/>
      <c r="HE265" s="15">
        <v>1097</v>
      </c>
      <c r="HF265" s="15">
        <v>47740</v>
      </c>
      <c r="HG265" s="15"/>
      <c r="HH265" s="15"/>
      <c r="HI265" s="15">
        <v>133</v>
      </c>
      <c r="HJ265" s="15">
        <v>115</v>
      </c>
      <c r="HK265" s="15">
        <v>145</v>
      </c>
      <c r="HL265" s="15">
        <v>138</v>
      </c>
      <c r="HM265" s="15"/>
      <c r="HN265" s="15"/>
      <c r="HO265" s="15"/>
      <c r="HP265" s="15"/>
      <c r="HQ265" s="15"/>
      <c r="HR265" s="15"/>
      <c r="HS265" s="15"/>
      <c r="HT265" s="15"/>
      <c r="HU265" s="15"/>
      <c r="HV265" s="15"/>
      <c r="HW265" s="15"/>
      <c r="HX265" s="15"/>
      <c r="HY265" s="15"/>
      <c r="HZ265" s="15">
        <v>438</v>
      </c>
      <c r="IA265" s="15">
        <v>8688</v>
      </c>
      <c r="IB265" s="14">
        <v>2</v>
      </c>
      <c r="IC265" s="14">
        <v>6</v>
      </c>
      <c r="ID265" s="15">
        <v>158</v>
      </c>
      <c r="IE265" s="14">
        <v>67</v>
      </c>
      <c r="IF265" s="14">
        <v>56</v>
      </c>
      <c r="IG265" s="14">
        <v>56</v>
      </c>
      <c r="IH265" s="14">
        <v>7</v>
      </c>
      <c r="II265" s="14">
        <v>7</v>
      </c>
      <c r="IJ265" s="14">
        <v>224</v>
      </c>
      <c r="IK265" s="14">
        <v>28</v>
      </c>
      <c r="IL265" s="14"/>
      <c r="IM265" s="14"/>
      <c r="IN265" s="14"/>
      <c r="IO265" s="14"/>
      <c r="IP265" s="14"/>
      <c r="IQ265" s="15">
        <v>511687</v>
      </c>
      <c r="IR265" s="15">
        <v>0</v>
      </c>
      <c r="IS265" s="36">
        <f t="shared" si="300"/>
        <v>0.1222151069559963</v>
      </c>
      <c r="IT265" s="36">
        <f t="shared" si="301"/>
        <v>6.7724625652131705E-3</v>
      </c>
      <c r="IU265" s="36">
        <f t="shared" si="302"/>
        <v>1.2052725878557706E-2</v>
      </c>
      <c r="IV265" s="36">
        <f t="shared" si="303"/>
        <v>0</v>
      </c>
      <c r="IW265" s="36">
        <f t="shared" si="304"/>
        <v>7.125759362365125E-2</v>
      </c>
      <c r="IX265" s="36">
        <f t="shared" si="305"/>
        <v>1.1030836527051096E-2</v>
      </c>
      <c r="IY265" s="36"/>
      <c r="IZ265" s="36">
        <f t="shared" si="306"/>
        <v>0.77667127444953044</v>
      </c>
      <c r="JA265" s="36">
        <f t="shared" si="306"/>
        <v>0.13426783283455401</v>
      </c>
      <c r="JB265" s="36">
        <f t="shared" si="306"/>
        <v>8.906089271591551E-2</v>
      </c>
      <c r="JN265" s="43">
        <f t="shared" si="295"/>
        <v>1297.1756190476187</v>
      </c>
      <c r="JO265" s="1" t="str">
        <f t="shared" si="296"/>
        <v>Medium</v>
      </c>
    </row>
    <row r="266" spans="1:275" x14ac:dyDescent="0.2">
      <c r="A266" s="14" t="s">
        <v>901</v>
      </c>
      <c r="B266" s="14" t="s">
        <v>1031</v>
      </c>
      <c r="C266" s="76" t="s">
        <v>1434</v>
      </c>
      <c r="D266" s="14" t="s">
        <v>656</v>
      </c>
      <c r="E266">
        <v>4</v>
      </c>
      <c r="F266" s="46">
        <v>0.49680479006829875</v>
      </c>
      <c r="G266" s="46">
        <v>0.20756962627945727</v>
      </c>
      <c r="H266" s="46">
        <v>0.14000000000000001</v>
      </c>
      <c r="I266">
        <v>21.2</v>
      </c>
      <c r="J266">
        <v>3.1</v>
      </c>
      <c r="K266" s="14">
        <v>20090</v>
      </c>
      <c r="L266" s="14" t="s">
        <v>605</v>
      </c>
      <c r="M266" s="35">
        <v>21617.228952380898</v>
      </c>
      <c r="N266" s="15">
        <v>36800</v>
      </c>
      <c r="O266" s="15">
        <v>31</v>
      </c>
      <c r="P266" s="15">
        <v>119</v>
      </c>
      <c r="Q266" s="15">
        <v>555</v>
      </c>
      <c r="R266" s="15">
        <v>40</v>
      </c>
      <c r="S266" s="15">
        <v>108</v>
      </c>
      <c r="T266" s="32">
        <v>0</v>
      </c>
      <c r="U266" s="15">
        <v>150413</v>
      </c>
      <c r="V266" s="15"/>
      <c r="W266" s="15"/>
      <c r="X266" s="15">
        <v>10000</v>
      </c>
      <c r="Y266" s="15"/>
      <c r="Z266" s="15"/>
      <c r="AA266" s="15"/>
      <c r="AB266" s="15"/>
      <c r="AC266" s="15"/>
      <c r="AD266" s="15"/>
      <c r="AE266" s="15">
        <v>160413</v>
      </c>
      <c r="AF266" s="15">
        <v>18790</v>
      </c>
      <c r="AG266" s="15"/>
      <c r="AH266" s="15"/>
      <c r="AI266" s="15"/>
      <c r="AJ266" s="15"/>
      <c r="AK266" s="15"/>
      <c r="AL266" s="15"/>
      <c r="AM266" s="15"/>
      <c r="AN266" s="15"/>
      <c r="AO266" s="15"/>
      <c r="AP266" s="15">
        <v>18790</v>
      </c>
      <c r="AQ266" s="15">
        <v>18291</v>
      </c>
      <c r="AR266" s="15"/>
      <c r="AS266" s="15"/>
      <c r="AT266" s="15"/>
      <c r="AU266" s="15"/>
      <c r="AV266" s="15"/>
      <c r="AW266" s="15"/>
      <c r="AX266" s="15"/>
      <c r="AY266" s="15"/>
      <c r="AZ266" s="15"/>
      <c r="BA266" s="15">
        <v>18291</v>
      </c>
      <c r="BB266" s="15">
        <v>0</v>
      </c>
      <c r="BC266" s="15"/>
      <c r="BD266" s="15"/>
      <c r="BE266" s="15"/>
      <c r="BF266" s="15"/>
      <c r="BG266" s="15"/>
      <c r="BH266" s="15"/>
      <c r="BI266" s="15"/>
      <c r="BJ266" s="15"/>
      <c r="BK266" s="15"/>
      <c r="BL266" s="15">
        <v>0</v>
      </c>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v>80859</v>
      </c>
      <c r="CJ266" s="15"/>
      <c r="CK266" s="15"/>
      <c r="CL266" s="15"/>
      <c r="CM266" s="15"/>
      <c r="CN266" s="15"/>
      <c r="CO266" s="15"/>
      <c r="CP266" s="15">
        <v>29474</v>
      </c>
      <c r="CQ266" s="15"/>
      <c r="CR266" s="15"/>
      <c r="CS266" s="15">
        <v>110333</v>
      </c>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v>12659</v>
      </c>
      <c r="DQ266" s="15"/>
      <c r="DR266" s="15"/>
      <c r="DS266" s="15"/>
      <c r="DT266" s="15"/>
      <c r="DU266" s="15"/>
      <c r="DV266" s="15"/>
      <c r="DW266" s="15"/>
      <c r="DX266" s="15"/>
      <c r="DY266" s="15"/>
      <c r="DZ266" s="15">
        <v>12659</v>
      </c>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v>1248766</v>
      </c>
      <c r="FF266" s="15"/>
      <c r="FG266" s="15"/>
      <c r="FH266" s="15"/>
      <c r="FI266" s="15"/>
      <c r="FJ266" s="15">
        <v>6565</v>
      </c>
      <c r="FK266" s="15"/>
      <c r="FL266" s="15"/>
      <c r="FM266" s="15"/>
      <c r="FN266" s="15"/>
      <c r="FO266" s="15">
        <v>1255331</v>
      </c>
      <c r="FP266" s="15">
        <v>178704</v>
      </c>
      <c r="FQ266" s="15">
        <v>141782</v>
      </c>
      <c r="FR266" s="15">
        <v>1575817</v>
      </c>
      <c r="FS266" s="14" t="s">
        <v>1298</v>
      </c>
      <c r="FT266" s="14"/>
      <c r="FU266" s="14" t="s">
        <v>1281</v>
      </c>
      <c r="FV266" s="14"/>
      <c r="FW266" s="14"/>
      <c r="FX266" s="1" t="s">
        <v>1010</v>
      </c>
      <c r="GA266" s="15">
        <v>3153</v>
      </c>
      <c r="GB266" s="15">
        <v>3298</v>
      </c>
      <c r="GC266" s="15">
        <v>551</v>
      </c>
      <c r="GD266" s="15">
        <v>551</v>
      </c>
      <c r="GE266" s="15">
        <v>111946</v>
      </c>
      <c r="GF266" s="15">
        <v>5705</v>
      </c>
      <c r="GG266" s="15">
        <v>18720</v>
      </c>
      <c r="GH266" s="15">
        <v>170</v>
      </c>
      <c r="GI266" s="15"/>
      <c r="GJ266" s="15">
        <v>4594</v>
      </c>
      <c r="GK266" s="15">
        <v>202</v>
      </c>
      <c r="GL266" s="15">
        <v>390</v>
      </c>
      <c r="GM266" s="15">
        <v>1314</v>
      </c>
      <c r="GN266" s="15"/>
      <c r="GO266" s="15"/>
      <c r="GP266" s="16">
        <v>6</v>
      </c>
      <c r="GQ266" s="16">
        <v>8</v>
      </c>
      <c r="GR266" s="17"/>
      <c r="GS266" s="17"/>
      <c r="GT266" s="18">
        <v>8</v>
      </c>
      <c r="GU266" s="18">
        <v>8</v>
      </c>
      <c r="GV266" s="16">
        <v>16</v>
      </c>
      <c r="GW266" s="16">
        <v>1.8</v>
      </c>
      <c r="GX266" s="15">
        <v>10363</v>
      </c>
      <c r="GY266" s="14" t="s">
        <v>1172</v>
      </c>
      <c r="GZ266" s="15">
        <v>22567</v>
      </c>
      <c r="HA266" s="15">
        <v>20372</v>
      </c>
      <c r="HB266" s="15">
        <v>6359</v>
      </c>
      <c r="HC266" s="15">
        <v>3223</v>
      </c>
      <c r="HD266" s="15"/>
      <c r="HE266" s="15">
        <v>1021</v>
      </c>
      <c r="HF266" s="15">
        <v>53542</v>
      </c>
      <c r="HG266" s="15"/>
      <c r="HH266" s="15"/>
      <c r="HI266" s="15">
        <v>90</v>
      </c>
      <c r="HJ266" s="15">
        <v>78</v>
      </c>
      <c r="HK266" s="15">
        <v>93</v>
      </c>
      <c r="HL266" s="15">
        <v>88</v>
      </c>
      <c r="HM266" s="15"/>
      <c r="HN266" s="15"/>
      <c r="HO266" s="15"/>
      <c r="HP266" s="15"/>
      <c r="HQ266" s="15"/>
      <c r="HR266" s="15"/>
      <c r="HS266" s="15"/>
      <c r="HT266" s="15"/>
      <c r="HU266" s="15"/>
      <c r="HV266" s="15"/>
      <c r="HW266" s="15"/>
      <c r="HX266" s="15"/>
      <c r="HY266" s="15"/>
      <c r="HZ266" s="15">
        <v>423</v>
      </c>
      <c r="IA266" s="15">
        <v>8914</v>
      </c>
      <c r="IB266" s="15">
        <v>2</v>
      </c>
      <c r="IC266" s="15">
        <v>5</v>
      </c>
      <c r="ID266" s="15">
        <v>131</v>
      </c>
      <c r="IE266" s="14">
        <v>67</v>
      </c>
      <c r="IF266" s="14">
        <v>56</v>
      </c>
      <c r="IG266" s="14">
        <v>56</v>
      </c>
      <c r="IH266" s="14">
        <v>7</v>
      </c>
      <c r="II266" s="14">
        <v>7</v>
      </c>
      <c r="IJ266" s="14">
        <v>224</v>
      </c>
      <c r="IK266" s="14">
        <v>28</v>
      </c>
      <c r="IL266" s="14"/>
      <c r="IM266" s="14"/>
      <c r="IN266" s="14"/>
      <c r="IO266" s="14"/>
      <c r="IP266" s="14"/>
      <c r="IQ266" s="20">
        <v>526745</v>
      </c>
      <c r="IR266" s="20">
        <v>0</v>
      </c>
      <c r="IS266" s="36">
        <f t="shared" si="300"/>
        <v>0.10179671878143211</v>
      </c>
      <c r="IT266" s="36">
        <f t="shared" si="301"/>
        <v>1.1923973405541379E-2</v>
      </c>
      <c r="IU266" s="36">
        <f t="shared" si="302"/>
        <v>1.160731227039688E-2</v>
      </c>
      <c r="IV266" s="36">
        <f t="shared" si="303"/>
        <v>0</v>
      </c>
      <c r="IW266" s="36">
        <f t="shared" si="304"/>
        <v>7.0016378805406967E-2</v>
      </c>
      <c r="IX266" s="36">
        <f t="shared" si="305"/>
        <v>8.0332932060004428E-3</v>
      </c>
      <c r="IY266" s="36"/>
      <c r="IZ266" s="36">
        <f t="shared" si="306"/>
        <v>0.7966223235312222</v>
      </c>
      <c r="JA266" s="36">
        <f t="shared" si="306"/>
        <v>0.11340403105182899</v>
      </c>
      <c r="JB266" s="36">
        <f t="shared" si="306"/>
        <v>8.99736454169488E-2</v>
      </c>
      <c r="JN266" s="43">
        <f t="shared" si="295"/>
        <v>1351.0768095238061</v>
      </c>
      <c r="JO266" s="1" t="str">
        <f t="shared" si="296"/>
        <v>Large</v>
      </c>
    </row>
    <row r="267" spans="1:275" x14ac:dyDescent="0.2">
      <c r="A267" s="14" t="s">
        <v>901</v>
      </c>
      <c r="B267" s="14" t="s">
        <v>1031</v>
      </c>
      <c r="C267" s="76" t="s">
        <v>1434</v>
      </c>
      <c r="D267" s="14" t="s">
        <v>656</v>
      </c>
      <c r="E267">
        <v>4</v>
      </c>
      <c r="F267" s="46">
        <v>0.49680479006829875</v>
      </c>
      <c r="G267" s="46">
        <v>0.20756962627945727</v>
      </c>
      <c r="H267" s="46">
        <v>0.14000000000000001</v>
      </c>
      <c r="I267">
        <v>21.2</v>
      </c>
      <c r="J267">
        <v>3.1</v>
      </c>
      <c r="K267" s="14">
        <v>20100</v>
      </c>
      <c r="L267" s="14" t="s">
        <v>606</v>
      </c>
      <c r="M267" s="35">
        <v>20936.444571428558</v>
      </c>
      <c r="N267" s="15">
        <v>36800</v>
      </c>
      <c r="O267" s="15">
        <v>31</v>
      </c>
      <c r="P267" s="15">
        <v>119</v>
      </c>
      <c r="Q267" s="15">
        <v>555</v>
      </c>
      <c r="R267" s="15">
        <v>40</v>
      </c>
      <c r="S267" s="15">
        <v>108</v>
      </c>
      <c r="T267" s="32">
        <v>0</v>
      </c>
      <c r="U267" s="15">
        <v>36124</v>
      </c>
      <c r="V267" s="15"/>
      <c r="W267" s="15"/>
      <c r="X267" s="15"/>
      <c r="Y267" s="15"/>
      <c r="Z267" s="15"/>
      <c r="AA267" s="15"/>
      <c r="AB267" s="15"/>
      <c r="AC267" s="15"/>
      <c r="AD267" s="15"/>
      <c r="AE267" s="15">
        <v>36124</v>
      </c>
      <c r="AF267" s="15">
        <v>10388</v>
      </c>
      <c r="AG267" s="15"/>
      <c r="AH267" s="15"/>
      <c r="AI267" s="15"/>
      <c r="AJ267" s="15"/>
      <c r="AK267" s="15"/>
      <c r="AL267" s="15"/>
      <c r="AM267" s="15"/>
      <c r="AN267" s="15"/>
      <c r="AO267" s="15"/>
      <c r="AP267" s="15">
        <v>10388</v>
      </c>
      <c r="AQ267" s="15">
        <v>12764</v>
      </c>
      <c r="AR267" s="15"/>
      <c r="AS267" s="15"/>
      <c r="AT267" s="15"/>
      <c r="AU267" s="15"/>
      <c r="AV267" s="15"/>
      <c r="AW267" s="15"/>
      <c r="AX267" s="15"/>
      <c r="AY267" s="15"/>
      <c r="AZ267" s="15"/>
      <c r="BA267" s="15">
        <v>12764</v>
      </c>
      <c r="BB267" s="15">
        <v>0</v>
      </c>
      <c r="BC267" s="15"/>
      <c r="BD267" s="15"/>
      <c r="BE267" s="15"/>
      <c r="BF267" s="15"/>
      <c r="BG267" s="15"/>
      <c r="BH267" s="15"/>
      <c r="BI267" s="15"/>
      <c r="BJ267" s="15"/>
      <c r="BK267" s="15"/>
      <c r="BL267" s="15">
        <v>0</v>
      </c>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v>99336</v>
      </c>
      <c r="CJ267" s="15"/>
      <c r="CK267" s="15"/>
      <c r="CL267" s="15"/>
      <c r="CM267" s="15"/>
      <c r="CN267" s="15"/>
      <c r="CO267" s="15"/>
      <c r="CP267" s="15">
        <v>0</v>
      </c>
      <c r="CQ267" s="15"/>
      <c r="CR267" s="15"/>
      <c r="CS267" s="15">
        <v>99336</v>
      </c>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v>6079</v>
      </c>
      <c r="DQ267" s="15"/>
      <c r="DR267" s="15"/>
      <c r="DS267" s="15"/>
      <c r="DT267" s="15"/>
      <c r="DU267" s="15"/>
      <c r="DV267" s="15"/>
      <c r="DW267" s="15"/>
      <c r="DX267" s="15"/>
      <c r="DY267" s="15"/>
      <c r="DZ267" s="15">
        <v>6079</v>
      </c>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v>638074</v>
      </c>
      <c r="FF267" s="15"/>
      <c r="FG267" s="15"/>
      <c r="FH267" s="15"/>
      <c r="FI267" s="15"/>
      <c r="FJ267" s="15">
        <v>0</v>
      </c>
      <c r="FK267" s="15"/>
      <c r="FL267" s="15"/>
      <c r="FM267" s="15"/>
      <c r="FN267" s="15"/>
      <c r="FO267" s="15">
        <v>638074</v>
      </c>
      <c r="FP267" s="15">
        <v>48888</v>
      </c>
      <c r="FQ267" s="15">
        <v>115803</v>
      </c>
      <c r="FR267" s="15">
        <v>802765</v>
      </c>
      <c r="FS267" s="14" t="s">
        <v>1298</v>
      </c>
      <c r="FT267" s="14"/>
      <c r="FU267" s="14" t="s">
        <v>1281</v>
      </c>
      <c r="FV267" s="14"/>
      <c r="FW267" s="14"/>
      <c r="FX267" s="1" t="s">
        <v>1010</v>
      </c>
      <c r="GA267" s="15">
        <v>1528</v>
      </c>
      <c r="GB267" s="15">
        <v>1688</v>
      </c>
      <c r="GC267" s="15">
        <v>114</v>
      </c>
      <c r="GD267" s="15">
        <v>116</v>
      </c>
      <c r="GE267" s="15">
        <v>112262</v>
      </c>
      <c r="GF267" s="15">
        <v>3190</v>
      </c>
      <c r="GG267" s="15">
        <v>21910</v>
      </c>
      <c r="GH267" s="15">
        <v>111</v>
      </c>
      <c r="GI267" s="15">
        <v>0</v>
      </c>
      <c r="GJ267" s="15">
        <v>4594</v>
      </c>
      <c r="GK267" s="15">
        <v>169</v>
      </c>
      <c r="GL267" s="15">
        <v>185</v>
      </c>
      <c r="GM267" s="15">
        <v>1499</v>
      </c>
      <c r="GN267" s="15"/>
      <c r="GO267" s="15"/>
      <c r="GP267" s="16">
        <v>6</v>
      </c>
      <c r="GQ267" s="16">
        <v>8</v>
      </c>
      <c r="GR267" s="17"/>
      <c r="GS267" s="17"/>
      <c r="GT267" s="18">
        <v>8</v>
      </c>
      <c r="GU267" s="18">
        <v>8</v>
      </c>
      <c r="GV267" s="16">
        <v>16</v>
      </c>
      <c r="GW267" s="16">
        <v>0.79</v>
      </c>
      <c r="GX267" s="15">
        <v>8253</v>
      </c>
      <c r="GY267" s="14" t="s">
        <v>1172</v>
      </c>
      <c r="GZ267" s="15">
        <v>12072</v>
      </c>
      <c r="HA267" s="15">
        <v>16485</v>
      </c>
      <c r="HB267" s="15">
        <v>3387</v>
      </c>
      <c r="HC267" s="15">
        <v>1520</v>
      </c>
      <c r="HD267" s="15"/>
      <c r="HE267" s="15">
        <v>564</v>
      </c>
      <c r="HF267" s="15">
        <v>34028</v>
      </c>
      <c r="HG267" s="15"/>
      <c r="HH267" s="15"/>
      <c r="HI267" s="15">
        <v>118</v>
      </c>
      <c r="HJ267" s="15">
        <v>106</v>
      </c>
      <c r="HK267" s="15">
        <v>68</v>
      </c>
      <c r="HL267" s="15">
        <v>62</v>
      </c>
      <c r="HM267" s="15"/>
      <c r="HN267" s="15"/>
      <c r="HO267" s="15"/>
      <c r="HP267" s="15"/>
      <c r="HQ267" s="15"/>
      <c r="HR267" s="15"/>
      <c r="HS267" s="15"/>
      <c r="HT267" s="15"/>
      <c r="HU267" s="15"/>
      <c r="HV267" s="15"/>
      <c r="HW267" s="15"/>
      <c r="HX267" s="15"/>
      <c r="HY267" s="15"/>
      <c r="HZ267" s="15">
        <v>344</v>
      </c>
      <c r="IA267" s="15">
        <v>3076</v>
      </c>
      <c r="IB267" s="15">
        <v>2</v>
      </c>
      <c r="IC267" s="15">
        <v>5</v>
      </c>
      <c r="ID267" s="15">
        <v>203</v>
      </c>
      <c r="IE267" s="14">
        <v>67</v>
      </c>
      <c r="IF267" s="14">
        <v>56</v>
      </c>
      <c r="IG267" s="14">
        <v>56</v>
      </c>
      <c r="IH267" s="14">
        <v>7</v>
      </c>
      <c r="II267" s="14">
        <v>7</v>
      </c>
      <c r="IJ267" s="14">
        <v>196</v>
      </c>
      <c r="IK267" s="14">
        <v>0</v>
      </c>
      <c r="IL267" s="14"/>
      <c r="IM267" s="14"/>
      <c r="IN267" s="14"/>
      <c r="IO267" s="14"/>
      <c r="IP267" s="14"/>
      <c r="IQ267" s="15">
        <v>214432</v>
      </c>
      <c r="IR267" s="15">
        <v>0</v>
      </c>
      <c r="IS267" s="36">
        <f t="shared" si="300"/>
        <v>4.4999470579808534E-2</v>
      </c>
      <c r="IT267" s="36">
        <f t="shared" si="301"/>
        <v>1.2940275173930104E-2</v>
      </c>
      <c r="IU267" s="36">
        <f t="shared" si="302"/>
        <v>1.5900045467851738E-2</v>
      </c>
      <c r="IV267" s="36">
        <f t="shared" si="303"/>
        <v>0</v>
      </c>
      <c r="IW267" s="36">
        <f t="shared" si="304"/>
        <v>0.12374231562163274</v>
      </c>
      <c r="IX267" s="36">
        <f t="shared" si="305"/>
        <v>7.5725772797767717E-3</v>
      </c>
      <c r="IY267" s="36"/>
      <c r="IZ267" s="36">
        <f t="shared" si="306"/>
        <v>0.79484531587700014</v>
      </c>
      <c r="JA267" s="36">
        <f t="shared" si="306"/>
        <v>6.0899516047660272E-2</v>
      </c>
      <c r="JB267" s="36">
        <f t="shared" si="306"/>
        <v>0.14425516807533961</v>
      </c>
      <c r="JN267" s="43">
        <f t="shared" si="295"/>
        <v>1308.5277857142848</v>
      </c>
      <c r="JO267" s="1" t="str">
        <f t="shared" si="296"/>
        <v>Large</v>
      </c>
    </row>
    <row r="268" spans="1:275" x14ac:dyDescent="0.2">
      <c r="A268" s="1" t="s">
        <v>901</v>
      </c>
      <c r="B268" s="1" t="s">
        <v>1031</v>
      </c>
      <c r="C268" s="76" t="s">
        <v>1434</v>
      </c>
      <c r="D268" s="14" t="s">
        <v>656</v>
      </c>
      <c r="E268">
        <v>4</v>
      </c>
      <c r="F268" s="46">
        <v>0.49680479006829875</v>
      </c>
      <c r="G268" s="46">
        <v>0.20756962627945727</v>
      </c>
      <c r="H268" s="46">
        <v>0.14000000000000001</v>
      </c>
      <c r="I268">
        <v>21.2</v>
      </c>
      <c r="J268">
        <v>3.1</v>
      </c>
      <c r="K268" s="1">
        <v>20110</v>
      </c>
      <c r="L268" s="1" t="s">
        <v>607</v>
      </c>
      <c r="M268" s="3">
        <v>20930.323238095174</v>
      </c>
      <c r="N268" s="1">
        <v>45000</v>
      </c>
      <c r="O268" s="1">
        <v>25</v>
      </c>
      <c r="P268" s="1">
        <v>148</v>
      </c>
      <c r="Q268" s="1">
        <v>415</v>
      </c>
      <c r="R268" s="1">
        <v>67</v>
      </c>
      <c r="S268" s="1">
        <v>254</v>
      </c>
      <c r="T268" s="33">
        <v>0</v>
      </c>
      <c r="U268" s="1">
        <v>49500</v>
      </c>
      <c r="AF268" s="1">
        <v>12098</v>
      </c>
      <c r="AQ268" s="1">
        <v>14462</v>
      </c>
      <c r="BB268" s="1">
        <v>0</v>
      </c>
      <c r="CI268" s="1">
        <v>102444</v>
      </c>
      <c r="DP268" s="1">
        <v>4918</v>
      </c>
      <c r="FE268" s="1">
        <v>0</v>
      </c>
      <c r="FP268" s="15">
        <f>AE268+BA268</f>
        <v>0</v>
      </c>
      <c r="FQ268" s="15">
        <f>AP268+BL268+CS268+DZ268+FD268</f>
        <v>0</v>
      </c>
      <c r="FR268" s="15">
        <f>AE268+AP268+BA268+BL268+CS268+DZ268+FD268+FO268</f>
        <v>0</v>
      </c>
      <c r="FS268" s="1" t="s">
        <v>1298</v>
      </c>
      <c r="FU268" s="1" t="s">
        <v>1281</v>
      </c>
      <c r="FX268" s="1" t="s">
        <v>1010</v>
      </c>
      <c r="GA268" s="1">
        <v>1220</v>
      </c>
      <c r="GB268" s="1">
        <v>1276</v>
      </c>
      <c r="GC268" s="1">
        <v>310</v>
      </c>
      <c r="GD268" s="1">
        <v>320</v>
      </c>
      <c r="GE268" s="1">
        <v>77380</v>
      </c>
      <c r="GF268" s="1">
        <v>0</v>
      </c>
      <c r="GG268" s="1">
        <v>23402</v>
      </c>
      <c r="GH268" s="1">
        <v>112</v>
      </c>
      <c r="GI268" s="1">
        <v>0</v>
      </c>
      <c r="GJ268" s="1">
        <v>4594</v>
      </c>
      <c r="GK268" s="1">
        <v>74</v>
      </c>
      <c r="GL268" s="1">
        <v>78</v>
      </c>
      <c r="GM268" s="1">
        <v>1577</v>
      </c>
      <c r="GP268" s="1">
        <v>7</v>
      </c>
      <c r="GQ268" s="1">
        <v>8.6</v>
      </c>
      <c r="GR268" s="5"/>
      <c r="GS268" s="5"/>
      <c r="GT268" s="4">
        <v>8</v>
      </c>
      <c r="GU268" s="4">
        <v>8</v>
      </c>
      <c r="GV268" s="1">
        <f>GQ268+GU268</f>
        <v>16.600000000000001</v>
      </c>
      <c r="GW268" s="1">
        <v>0.75</v>
      </c>
      <c r="GX268" s="1">
        <v>9523</v>
      </c>
      <c r="GY268" s="10" t="s">
        <v>1172</v>
      </c>
      <c r="GZ268" s="1">
        <v>9947</v>
      </c>
      <c r="HA268" s="1">
        <v>17759</v>
      </c>
      <c r="HB268" s="1">
        <v>4278</v>
      </c>
      <c r="HC268" s="1">
        <v>556</v>
      </c>
      <c r="HE268" s="1">
        <v>728</v>
      </c>
      <c r="HF268" s="1">
        <v>33268</v>
      </c>
      <c r="HI268" s="1">
        <v>162</v>
      </c>
      <c r="HJ268" s="1">
        <v>142</v>
      </c>
      <c r="HK268" s="1">
        <v>53</v>
      </c>
      <c r="HL268" s="1">
        <v>44</v>
      </c>
      <c r="HZ268" s="1">
        <v>507</v>
      </c>
      <c r="IA268" s="1">
        <v>4665</v>
      </c>
      <c r="IB268" s="1">
        <v>2</v>
      </c>
      <c r="IC268" s="1">
        <v>5</v>
      </c>
      <c r="ID268" s="1">
        <v>173</v>
      </c>
      <c r="IE268" s="1">
        <v>67</v>
      </c>
      <c r="IF268" s="1">
        <v>56</v>
      </c>
      <c r="IG268" s="1">
        <v>56</v>
      </c>
      <c r="IH268" s="1">
        <v>7</v>
      </c>
      <c r="II268" s="1">
        <v>0</v>
      </c>
      <c r="IJ268" s="1">
        <v>224</v>
      </c>
      <c r="IK268" s="1">
        <v>0</v>
      </c>
      <c r="IQ268" s="1">
        <v>579638</v>
      </c>
      <c r="IR268" s="1">
        <v>0</v>
      </c>
      <c r="IS268" s="36" t="e">
        <f t="shared" si="300"/>
        <v>#DIV/0!</v>
      </c>
      <c r="IT268" s="36" t="e">
        <f t="shared" si="301"/>
        <v>#DIV/0!</v>
      </c>
      <c r="IU268" s="36" t="e">
        <f t="shared" si="302"/>
        <v>#DIV/0!</v>
      </c>
      <c r="IV268" s="36" t="e">
        <f t="shared" si="303"/>
        <v>#DIV/0!</v>
      </c>
      <c r="IW268" s="36" t="e">
        <f t="shared" si="304"/>
        <v>#DIV/0!</v>
      </c>
      <c r="IX268" s="36" t="e">
        <f t="shared" si="305"/>
        <v>#DIV/0!</v>
      </c>
      <c r="IY268" s="36"/>
      <c r="IZ268" s="36" t="e">
        <f t="shared" si="306"/>
        <v>#DIV/0!</v>
      </c>
      <c r="JA268" s="36" t="e">
        <f t="shared" si="306"/>
        <v>#DIV/0!</v>
      </c>
      <c r="JB268" s="36" t="e">
        <f t="shared" si="306"/>
        <v>#DIV/0!</v>
      </c>
      <c r="JN268" s="43">
        <f t="shared" si="295"/>
        <v>1260.8628456683839</v>
      </c>
      <c r="JO268" s="1" t="str">
        <f t="shared" si="296"/>
        <v>Large</v>
      </c>
    </row>
    <row r="269" spans="1:275" x14ac:dyDescent="0.2">
      <c r="A269" s="1" t="s">
        <v>901</v>
      </c>
      <c r="B269" s="1" t="s">
        <v>1031</v>
      </c>
      <c r="C269" s="76" t="s">
        <v>1434</v>
      </c>
      <c r="D269" s="14" t="s">
        <v>656</v>
      </c>
      <c r="E269">
        <v>4</v>
      </c>
      <c r="F269" s="46">
        <v>0.49680479006829875</v>
      </c>
      <c r="G269" s="46">
        <v>0.20756962627945727</v>
      </c>
      <c r="H269" s="46">
        <v>0.14000000000000001</v>
      </c>
      <c r="I269">
        <v>21.2</v>
      </c>
      <c r="J269">
        <v>3.1</v>
      </c>
      <c r="K269" s="1">
        <v>20120</v>
      </c>
      <c r="L269" s="1" t="s">
        <v>608</v>
      </c>
      <c r="M269" s="3">
        <v>21897.016952380909</v>
      </c>
      <c r="N269" s="10">
        <v>45000</v>
      </c>
      <c r="O269" s="1">
        <v>25</v>
      </c>
      <c r="P269" s="1">
        <v>148</v>
      </c>
      <c r="Q269" s="1">
        <v>415</v>
      </c>
      <c r="R269" s="1">
        <v>67</v>
      </c>
      <c r="S269" s="1">
        <v>254</v>
      </c>
      <c r="T269" s="33">
        <v>0</v>
      </c>
      <c r="U269" s="1">
        <v>25720</v>
      </c>
      <c r="AF269" s="1">
        <v>0</v>
      </c>
      <c r="AQ269" s="1">
        <v>14435</v>
      </c>
      <c r="BB269" s="1">
        <v>0</v>
      </c>
      <c r="CI269" s="1">
        <v>69710</v>
      </c>
      <c r="DP269" s="1">
        <v>1869</v>
      </c>
      <c r="FE269" s="1">
        <v>0</v>
      </c>
      <c r="FP269" s="15">
        <f>AE269+BA269</f>
        <v>0</v>
      </c>
      <c r="FQ269" s="15">
        <f>AP269+BL269+CS269+DZ269+FD269</f>
        <v>0</v>
      </c>
      <c r="FR269" s="15">
        <f>AE269+AP269+BA269+BL269+CS269+DZ269+FD269+FO269</f>
        <v>0</v>
      </c>
      <c r="FS269" s="1" t="s">
        <v>1298</v>
      </c>
      <c r="FU269" s="1" t="s">
        <v>1281</v>
      </c>
      <c r="FX269" s="1" t="s">
        <v>1010</v>
      </c>
      <c r="GA269" s="1">
        <v>594</v>
      </c>
      <c r="GB269" s="1">
        <v>630</v>
      </c>
      <c r="GC269" s="1">
        <v>560</v>
      </c>
      <c r="GD269" s="1">
        <v>6750</v>
      </c>
      <c r="GE269" s="1">
        <v>78043</v>
      </c>
      <c r="GF269" s="1">
        <v>0</v>
      </c>
      <c r="GG269" s="1">
        <v>23402</v>
      </c>
      <c r="GH269" s="1">
        <v>106</v>
      </c>
      <c r="GI269" s="1">
        <v>0</v>
      </c>
      <c r="GJ269" s="1">
        <v>4594</v>
      </c>
      <c r="GK269" s="1">
        <v>81</v>
      </c>
      <c r="GL269" s="1">
        <v>82</v>
      </c>
      <c r="GM269" s="1">
        <v>1581</v>
      </c>
      <c r="GP269" s="1">
        <v>7</v>
      </c>
      <c r="GQ269" s="1">
        <v>8.6</v>
      </c>
      <c r="GR269" s="5"/>
      <c r="GS269" s="5"/>
      <c r="GT269" s="4">
        <v>8</v>
      </c>
      <c r="GU269" s="4">
        <v>8</v>
      </c>
      <c r="GV269" s="1">
        <f>GQ269+GU269</f>
        <v>16.600000000000001</v>
      </c>
      <c r="GW269" s="1">
        <v>0.72</v>
      </c>
      <c r="GX269" s="1">
        <v>8221</v>
      </c>
      <c r="GY269" s="10" t="s">
        <v>1172</v>
      </c>
      <c r="GZ269" s="1">
        <v>6571</v>
      </c>
      <c r="HA269" s="1">
        <v>25535</v>
      </c>
      <c r="HB269" s="1">
        <v>3457</v>
      </c>
      <c r="HC269" s="1">
        <v>1195</v>
      </c>
      <c r="HE269" s="1">
        <v>751</v>
      </c>
      <c r="HF269" s="1">
        <v>37509</v>
      </c>
      <c r="HI269" s="1">
        <v>130</v>
      </c>
      <c r="HJ269" s="1">
        <v>116</v>
      </c>
      <c r="HK269" s="1">
        <v>43</v>
      </c>
      <c r="HL269" s="1">
        <v>37</v>
      </c>
      <c r="HZ269" s="1">
        <v>462</v>
      </c>
      <c r="IA269" s="1">
        <v>5064</v>
      </c>
      <c r="IB269" s="1">
        <v>2</v>
      </c>
      <c r="IC269" s="1">
        <v>5</v>
      </c>
      <c r="ID269" s="1">
        <v>211</v>
      </c>
      <c r="IE269" s="1">
        <v>64</v>
      </c>
      <c r="IF269" s="1">
        <v>56</v>
      </c>
      <c r="IG269" s="1">
        <v>56</v>
      </c>
      <c r="IH269" s="1">
        <v>4</v>
      </c>
      <c r="II269" s="1">
        <v>0</v>
      </c>
      <c r="IJ269" s="1">
        <v>120</v>
      </c>
      <c r="IK269" s="1">
        <v>0</v>
      </c>
      <c r="IQ269" s="1">
        <v>605807</v>
      </c>
      <c r="IR269" s="1">
        <v>0</v>
      </c>
      <c r="IS269" s="36" t="e">
        <f t="shared" si="300"/>
        <v>#DIV/0!</v>
      </c>
      <c r="IT269" s="36" t="e">
        <f t="shared" si="301"/>
        <v>#DIV/0!</v>
      </c>
      <c r="IU269" s="36" t="e">
        <f t="shared" si="302"/>
        <v>#DIV/0!</v>
      </c>
      <c r="IV269" s="36" t="e">
        <f t="shared" si="303"/>
        <v>#DIV/0!</v>
      </c>
      <c r="IW269" s="36" t="e">
        <f t="shared" si="304"/>
        <v>#DIV/0!</v>
      </c>
      <c r="IX269" s="36" t="e">
        <f t="shared" si="305"/>
        <v>#DIV/0!</v>
      </c>
      <c r="IY269" s="36"/>
      <c r="IZ269" s="36" t="e">
        <f t="shared" si="306"/>
        <v>#DIV/0!</v>
      </c>
      <c r="JA269" s="36" t="e">
        <f t="shared" si="306"/>
        <v>#DIV/0!</v>
      </c>
      <c r="JB269" s="36" t="e">
        <f t="shared" si="306"/>
        <v>#DIV/0!</v>
      </c>
      <c r="JN269" s="43">
        <f t="shared" si="295"/>
        <v>1319.0974067699342</v>
      </c>
      <c r="JO269" s="1" t="str">
        <f t="shared" si="296"/>
        <v>Large</v>
      </c>
    </row>
    <row r="270" spans="1:275" x14ac:dyDescent="0.2">
      <c r="A270" s="1" t="s">
        <v>901</v>
      </c>
      <c r="B270" s="1" t="s">
        <v>1031</v>
      </c>
      <c r="C270" s="76" t="s">
        <v>1434</v>
      </c>
      <c r="D270" s="14" t="s">
        <v>656</v>
      </c>
      <c r="E270">
        <v>4</v>
      </c>
      <c r="F270" s="46">
        <v>0.49680479006829875</v>
      </c>
      <c r="G270" s="46">
        <v>0.20756962627945727</v>
      </c>
      <c r="H270" s="46">
        <v>0.14000000000000001</v>
      </c>
      <c r="I270">
        <v>21.2</v>
      </c>
      <c r="J270">
        <v>3.1</v>
      </c>
      <c r="K270" s="1">
        <v>20130</v>
      </c>
      <c r="L270" s="1" t="s">
        <v>609</v>
      </c>
      <c r="M270" s="3">
        <v>19321.624000000025</v>
      </c>
      <c r="N270" s="1">
        <v>45000</v>
      </c>
      <c r="O270" s="1">
        <v>25</v>
      </c>
      <c r="P270" s="1">
        <v>48</v>
      </c>
      <c r="Q270" s="1">
        <v>415</v>
      </c>
      <c r="R270" s="1">
        <v>67</v>
      </c>
      <c r="S270" s="1">
        <v>254</v>
      </c>
      <c r="T270" s="33"/>
      <c r="U270" s="3">
        <v>10010</v>
      </c>
      <c r="V270" s="3"/>
      <c r="W270" s="3">
        <v>0</v>
      </c>
      <c r="X270" s="3">
        <v>0</v>
      </c>
      <c r="Y270" s="3"/>
      <c r="Z270" s="3"/>
      <c r="AA270" s="3">
        <v>0</v>
      </c>
      <c r="AB270" s="3">
        <v>0</v>
      </c>
      <c r="AC270" s="3">
        <v>24598</v>
      </c>
      <c r="AD270" s="3">
        <v>0</v>
      </c>
      <c r="AE270" s="2">
        <f>SUM(U270:AD270)</f>
        <v>34608</v>
      </c>
      <c r="AF270" s="3">
        <v>4659</v>
      </c>
      <c r="AG270" s="3"/>
      <c r="AH270" s="1">
        <v>0</v>
      </c>
      <c r="AI270" s="1">
        <v>0</v>
      </c>
      <c r="AL270" s="1">
        <v>0</v>
      </c>
      <c r="AM270" s="1">
        <v>0</v>
      </c>
      <c r="AN270" s="1">
        <v>0</v>
      </c>
      <c r="AO270" s="1">
        <v>0</v>
      </c>
      <c r="AP270" s="1">
        <f>SUM(AF270:AO270)</f>
        <v>4659</v>
      </c>
      <c r="AQ270" s="1">
        <v>11421</v>
      </c>
      <c r="AS270" s="1">
        <v>0</v>
      </c>
      <c r="AT270" s="1">
        <v>0</v>
      </c>
      <c r="AW270" s="1">
        <v>0</v>
      </c>
      <c r="AX270" s="1">
        <v>0</v>
      </c>
      <c r="AY270" s="1">
        <v>0</v>
      </c>
      <c r="AZ270" s="1">
        <v>0</v>
      </c>
      <c r="BA270" s="1">
        <f>SUM(AQ270:AZ270)</f>
        <v>11421</v>
      </c>
      <c r="BB270" s="1">
        <v>0</v>
      </c>
      <c r="BD270" s="1">
        <v>0</v>
      </c>
      <c r="BE270" s="1">
        <v>0</v>
      </c>
      <c r="BH270" s="1">
        <v>0</v>
      </c>
      <c r="BI270" s="1">
        <v>0</v>
      </c>
      <c r="BJ270" s="1">
        <v>0</v>
      </c>
      <c r="BK270" s="1">
        <v>0</v>
      </c>
      <c r="BL270" s="1">
        <f>SUM(BB270:BK270)</f>
        <v>0</v>
      </c>
      <c r="CI270" s="1">
        <v>91526</v>
      </c>
      <c r="CK270" s="1">
        <v>0</v>
      </c>
      <c r="CL270" s="1">
        <v>0</v>
      </c>
      <c r="CN270" s="1">
        <v>0</v>
      </c>
      <c r="CO270" s="1">
        <v>0</v>
      </c>
      <c r="CP270" s="1">
        <v>0</v>
      </c>
      <c r="CQ270" s="1">
        <v>0</v>
      </c>
      <c r="CR270" s="1">
        <v>0</v>
      </c>
      <c r="CS270" s="1">
        <f>SUM(CI270:CR270)</f>
        <v>91526</v>
      </c>
      <c r="DP270" s="1">
        <v>650</v>
      </c>
      <c r="DR270" s="1">
        <v>0</v>
      </c>
      <c r="DS270" s="1">
        <v>0</v>
      </c>
      <c r="DU270" s="1">
        <v>0</v>
      </c>
      <c r="DV270" s="1">
        <v>0</v>
      </c>
      <c r="DX270" s="1">
        <v>0</v>
      </c>
      <c r="DY270" s="1">
        <v>0</v>
      </c>
      <c r="DZ270" s="2">
        <f>SUM(DP270:DY270)</f>
        <v>650</v>
      </c>
      <c r="EA270" s="2"/>
      <c r="EB270" s="2"/>
      <c r="EC270" s="2"/>
      <c r="ED270" s="2"/>
      <c r="EE270" s="2"/>
      <c r="EF270" s="2"/>
      <c r="EG270" s="2"/>
      <c r="EH270" s="2"/>
      <c r="EI270" s="2"/>
      <c r="EJ270" s="2"/>
      <c r="EK270" s="2"/>
      <c r="EL270" s="2"/>
      <c r="EM270" s="2"/>
      <c r="EN270" s="2"/>
      <c r="EO270" s="2"/>
      <c r="EP270" s="2"/>
      <c r="EQ270" s="2"/>
      <c r="ER270" s="2"/>
      <c r="ES270" s="2"/>
      <c r="ET270" s="2"/>
      <c r="EU270" s="1">
        <v>0</v>
      </c>
      <c r="EW270" s="1">
        <v>0</v>
      </c>
      <c r="EX270" s="1">
        <v>0</v>
      </c>
      <c r="EZ270" s="1">
        <v>0</v>
      </c>
      <c r="FB270" s="1">
        <v>0</v>
      </c>
      <c r="FC270" s="1">
        <v>0</v>
      </c>
      <c r="FD270" s="1">
        <f>SUM(EU270:FC270)</f>
        <v>0</v>
      </c>
      <c r="FE270" s="1">
        <v>0</v>
      </c>
      <c r="FG270" s="1">
        <v>0</v>
      </c>
      <c r="FH270" s="1">
        <v>0</v>
      </c>
      <c r="FK270" s="1">
        <v>0</v>
      </c>
      <c r="FL270" s="1">
        <v>0</v>
      </c>
      <c r="FM270" s="1">
        <v>0</v>
      </c>
      <c r="FN270" s="1">
        <v>0</v>
      </c>
      <c r="FO270" s="1">
        <f>SUM(FE270:FN270)</f>
        <v>0</v>
      </c>
      <c r="FP270" s="15">
        <f>AE270+BA270</f>
        <v>46029</v>
      </c>
      <c r="FQ270" s="15">
        <f>AP270+BL270+CS270+DZ270+FD270</f>
        <v>96835</v>
      </c>
      <c r="FR270" s="15">
        <f>AE270+AP270+BA270+BL270+CS270+DZ270+FD270+FO270</f>
        <v>142864</v>
      </c>
      <c r="FS270" s="1" t="s">
        <v>1298</v>
      </c>
      <c r="FU270" s="1" t="s">
        <v>1277</v>
      </c>
      <c r="FV270" s="1" t="s">
        <v>1349</v>
      </c>
      <c r="FW270" s="5"/>
      <c r="FX270" s="5" t="s">
        <v>1305</v>
      </c>
      <c r="FY270" s="5"/>
      <c r="FZ270" s="5"/>
      <c r="GA270" s="1">
        <v>1330</v>
      </c>
      <c r="GB270" s="1">
        <v>1449</v>
      </c>
      <c r="GC270" s="1">
        <v>58</v>
      </c>
      <c r="GD270" s="1">
        <v>65</v>
      </c>
      <c r="GE270" s="1">
        <v>79373</v>
      </c>
      <c r="GF270" s="1">
        <v>761</v>
      </c>
      <c r="GG270" s="1">
        <v>24163</v>
      </c>
      <c r="GH270" s="1">
        <v>75</v>
      </c>
      <c r="GI270" s="1">
        <v>0</v>
      </c>
      <c r="GJ270" s="1">
        <v>0</v>
      </c>
      <c r="GK270" s="1">
        <v>2</v>
      </c>
      <c r="GL270" s="1">
        <v>2</v>
      </c>
      <c r="GM270" s="1">
        <v>1583</v>
      </c>
      <c r="GP270" s="1">
        <v>7</v>
      </c>
      <c r="GQ270" s="1">
        <v>9</v>
      </c>
      <c r="GR270" s="5"/>
      <c r="GS270" s="5">
        <v>8</v>
      </c>
      <c r="GT270" s="4">
        <v>8</v>
      </c>
      <c r="GU270" s="1">
        <v>8</v>
      </c>
      <c r="GV270" s="1">
        <f>GQ270+GU270</f>
        <v>17</v>
      </c>
      <c r="GW270" s="1">
        <v>0.55000000000000004</v>
      </c>
      <c r="GX270" s="1">
        <v>11000</v>
      </c>
      <c r="GY270" s="1" t="s">
        <v>1230</v>
      </c>
      <c r="GZ270" s="1">
        <v>12890</v>
      </c>
      <c r="HA270" s="1">
        <v>25229</v>
      </c>
      <c r="HB270" s="1">
        <v>5330</v>
      </c>
      <c r="HC270" s="1">
        <v>652</v>
      </c>
      <c r="HD270" s="1">
        <v>316</v>
      </c>
      <c r="HF270" s="1">
        <v>44417</v>
      </c>
      <c r="HI270" s="1">
        <v>173</v>
      </c>
      <c r="HJ270" s="1">
        <v>164</v>
      </c>
      <c r="HK270" s="1">
        <v>37</v>
      </c>
      <c r="HL270" s="1">
        <v>31</v>
      </c>
      <c r="HM270" s="1" t="s">
        <v>1281</v>
      </c>
      <c r="HN270" s="1" t="s">
        <v>1306</v>
      </c>
      <c r="HO270" s="1" t="s">
        <v>1013</v>
      </c>
      <c r="HP270" s="1" t="s">
        <v>1165</v>
      </c>
      <c r="HQ270" s="1" t="s">
        <v>1169</v>
      </c>
      <c r="HR270" s="1" t="s">
        <v>1014</v>
      </c>
      <c r="HS270" s="1" t="s">
        <v>1168</v>
      </c>
      <c r="HT270" s="1" t="s">
        <v>1304</v>
      </c>
      <c r="HU270" s="1" t="s">
        <v>1166</v>
      </c>
      <c r="HX270" s="1" t="s">
        <v>1277</v>
      </c>
      <c r="HZ270" s="1">
        <v>151</v>
      </c>
      <c r="IA270" s="1">
        <v>3196</v>
      </c>
      <c r="IB270" s="1">
        <v>2</v>
      </c>
      <c r="IC270" s="1">
        <v>7</v>
      </c>
      <c r="ID270" s="1">
        <v>234</v>
      </c>
      <c r="IE270" s="1">
        <v>64</v>
      </c>
      <c r="IF270" s="1">
        <v>56</v>
      </c>
      <c r="IG270" s="1">
        <v>56</v>
      </c>
      <c r="IH270" s="1">
        <v>4</v>
      </c>
      <c r="II270" s="1">
        <v>0</v>
      </c>
      <c r="IJ270" s="1">
        <v>4</v>
      </c>
      <c r="IK270" s="1">
        <v>0</v>
      </c>
      <c r="IL270" s="1" t="s">
        <v>1281</v>
      </c>
      <c r="IM270" s="1">
        <v>8</v>
      </c>
      <c r="IO270" s="1" t="s">
        <v>1277</v>
      </c>
      <c r="IP270" s="1" t="s">
        <v>1281</v>
      </c>
      <c r="IQ270" s="1">
        <v>705507</v>
      </c>
      <c r="IR270" s="1">
        <v>0</v>
      </c>
      <c r="IS270" s="36">
        <f t="shared" si="300"/>
        <v>0.24224437227013104</v>
      </c>
      <c r="IT270" s="36">
        <f t="shared" si="301"/>
        <v>3.2611434651136743E-2</v>
      </c>
      <c r="IU270" s="36">
        <f t="shared" si="302"/>
        <v>7.9943162728189049E-2</v>
      </c>
      <c r="IV270" s="36">
        <f t="shared" si="303"/>
        <v>0</v>
      </c>
      <c r="IW270" s="36">
        <f t="shared" si="304"/>
        <v>0.64065124874006052</v>
      </c>
      <c r="IX270" s="36">
        <f t="shared" si="305"/>
        <v>4.5497816104826967E-3</v>
      </c>
      <c r="IY270" s="36"/>
      <c r="IZ270" s="36">
        <f t="shared" si="306"/>
        <v>0</v>
      </c>
      <c r="JA270" s="36">
        <f t="shared" si="306"/>
        <v>0.32218753499832009</v>
      </c>
      <c r="JB270" s="36">
        <f t="shared" si="306"/>
        <v>0.67781246500167991</v>
      </c>
      <c r="JN270" s="43">
        <f t="shared" si="295"/>
        <v>1136.5661176470603</v>
      </c>
      <c r="JO270" s="1" t="str">
        <f t="shared" si="296"/>
        <v>Medium</v>
      </c>
    </row>
    <row r="271" spans="1:275" x14ac:dyDescent="0.2">
      <c r="A271" s="1" t="s">
        <v>901</v>
      </c>
      <c r="B271" s="1" t="s">
        <v>1031</v>
      </c>
      <c r="C271" s="76" t="s">
        <v>1434</v>
      </c>
      <c r="D271" s="14" t="s">
        <v>656</v>
      </c>
      <c r="E271">
        <v>4</v>
      </c>
      <c r="F271" s="46">
        <v>0.49680479006829875</v>
      </c>
      <c r="G271" s="46">
        <v>0.20756962627945727</v>
      </c>
      <c r="H271" s="46">
        <v>0.14000000000000001</v>
      </c>
      <c r="I271">
        <v>21.2</v>
      </c>
      <c r="J271">
        <v>3.1</v>
      </c>
      <c r="K271" s="42">
        <v>20140</v>
      </c>
      <c r="L271" s="54" t="s">
        <v>345</v>
      </c>
      <c r="M271" s="55">
        <v>19284.690666666611</v>
      </c>
      <c r="N271" s="46">
        <v>45000</v>
      </c>
      <c r="O271">
        <v>25</v>
      </c>
      <c r="P271">
        <v>48</v>
      </c>
      <c r="Q271">
        <v>415</v>
      </c>
      <c r="R271">
        <v>98</v>
      </c>
      <c r="S271">
        <v>263</v>
      </c>
      <c r="T271"/>
      <c r="U271" s="46">
        <v>94763</v>
      </c>
      <c r="V271" s="46">
        <v>0</v>
      </c>
      <c r="W271" s="46">
        <v>0</v>
      </c>
      <c r="X271" s="46">
        <v>0</v>
      </c>
      <c r="Y271" s="46"/>
      <c r="Z271" s="46"/>
      <c r="AA271" s="46">
        <v>0</v>
      </c>
      <c r="AB271" s="46">
        <v>0</v>
      </c>
      <c r="AC271" s="46">
        <v>43000</v>
      </c>
      <c r="AD271" s="46">
        <v>0</v>
      </c>
      <c r="AE271" s="46">
        <f>IF(SUM(U271:AD271)&gt;0,SUM(U271:AD271),)</f>
        <v>137763</v>
      </c>
      <c r="AF271" s="46"/>
      <c r="AG271" s="46">
        <v>0</v>
      </c>
      <c r="AH271" s="46">
        <v>0</v>
      </c>
      <c r="AI271" s="46">
        <v>0</v>
      </c>
      <c r="AJ271" s="46"/>
      <c r="AK271" s="46"/>
      <c r="AL271" s="46">
        <v>0</v>
      </c>
      <c r="AM271" s="46">
        <v>0</v>
      </c>
      <c r="AN271" s="46">
        <v>0</v>
      </c>
      <c r="AO271" s="46">
        <v>24929</v>
      </c>
      <c r="AP271" s="46">
        <f>SUM(AF271:AO271)</f>
        <v>24929</v>
      </c>
      <c r="AQ271" s="46">
        <v>9715</v>
      </c>
      <c r="AR271" s="46">
        <v>0</v>
      </c>
      <c r="AS271" s="46">
        <v>0</v>
      </c>
      <c r="AT271" s="46">
        <v>0</v>
      </c>
      <c r="AU271" s="46"/>
      <c r="AV271" s="46"/>
      <c r="AW271" s="46">
        <v>0</v>
      </c>
      <c r="AX271" s="46">
        <v>0</v>
      </c>
      <c r="AY271" s="46">
        <v>0</v>
      </c>
      <c r="AZ271" s="46">
        <v>0</v>
      </c>
      <c r="BA271" s="46">
        <f>SUM(AQ271:AZ271)</f>
        <v>9715</v>
      </c>
      <c r="BB271" s="46">
        <v>0</v>
      </c>
      <c r="BC271" s="46">
        <v>0</v>
      </c>
      <c r="BD271" s="46">
        <v>0</v>
      </c>
      <c r="BE271" s="46">
        <v>0</v>
      </c>
      <c r="BF271" s="46"/>
      <c r="BG271" s="46"/>
      <c r="BH271" s="47">
        <v>0</v>
      </c>
      <c r="BI271" s="47">
        <v>0</v>
      </c>
      <c r="BJ271" s="47">
        <v>0</v>
      </c>
      <c r="BK271" s="47">
        <v>0</v>
      </c>
      <c r="BL271" s="47">
        <f>IF(SUM(BB271:BK271)&gt;=0,SUM(BB271:BK271),"")</f>
        <v>0</v>
      </c>
      <c r="BM271" s="46">
        <v>79766</v>
      </c>
      <c r="BN271" s="47">
        <v>0</v>
      </c>
      <c r="BO271" s="46">
        <v>0</v>
      </c>
      <c r="BP271" s="46">
        <v>0</v>
      </c>
      <c r="BQ271" s="46"/>
      <c r="BR271" s="46">
        <v>0</v>
      </c>
      <c r="BS271" s="46">
        <v>0</v>
      </c>
      <c r="BT271" s="46">
        <v>0</v>
      </c>
      <c r="BU271" s="46">
        <v>20000</v>
      </c>
      <c r="BV271" s="46">
        <v>0</v>
      </c>
      <c r="BW271" s="46">
        <f>SUM(BM271:BV271)</f>
        <v>99766</v>
      </c>
      <c r="BX271" s="46">
        <v>79766</v>
      </c>
      <c r="BY271" s="47">
        <v>0</v>
      </c>
      <c r="BZ271" s="47">
        <v>0</v>
      </c>
      <c r="CA271" s="48">
        <v>0</v>
      </c>
      <c r="CB271" s="48"/>
      <c r="CC271" s="46">
        <v>0</v>
      </c>
      <c r="CD271" s="47">
        <v>0</v>
      </c>
      <c r="CE271" s="46">
        <v>0</v>
      </c>
      <c r="CF271" s="48">
        <v>0</v>
      </c>
      <c r="CG271" s="47">
        <v>0</v>
      </c>
      <c r="CH271" s="47">
        <f>SUM(BX271:CG271)</f>
        <v>79766</v>
      </c>
      <c r="CI271" s="47">
        <f t="shared" ref="CI271:CS271" si="307">BM271+BX271</f>
        <v>159532</v>
      </c>
      <c r="CJ271" s="47">
        <f t="shared" si="307"/>
        <v>0</v>
      </c>
      <c r="CK271" s="47">
        <f t="shared" si="307"/>
        <v>0</v>
      </c>
      <c r="CL271" s="47">
        <f t="shared" si="307"/>
        <v>0</v>
      </c>
      <c r="CM271" s="47">
        <f t="shared" si="307"/>
        <v>0</v>
      </c>
      <c r="CN271" s="47">
        <f t="shared" si="307"/>
        <v>0</v>
      </c>
      <c r="CO271" s="47">
        <f t="shared" si="307"/>
        <v>0</v>
      </c>
      <c r="CP271" s="47">
        <f t="shared" si="307"/>
        <v>0</v>
      </c>
      <c r="CQ271" s="47">
        <f t="shared" si="307"/>
        <v>20000</v>
      </c>
      <c r="CR271" s="47">
        <f t="shared" si="307"/>
        <v>0</v>
      </c>
      <c r="CS271" s="47">
        <f t="shared" si="307"/>
        <v>179532</v>
      </c>
      <c r="CT271" s="48">
        <v>0</v>
      </c>
      <c r="CU271" s="46">
        <v>0</v>
      </c>
      <c r="CV271" s="46">
        <v>0</v>
      </c>
      <c r="CW271" s="47">
        <v>0</v>
      </c>
      <c r="CX271" s="47"/>
      <c r="CY271" s="47">
        <v>0</v>
      </c>
      <c r="CZ271" s="47">
        <v>0</v>
      </c>
      <c r="DA271" s="46">
        <v>0</v>
      </c>
      <c r="DB271" s="47">
        <v>0</v>
      </c>
      <c r="DC271" s="47">
        <v>0</v>
      </c>
      <c r="DD271" s="47">
        <f>SUM(CT271:DC271)</f>
        <v>0</v>
      </c>
      <c r="DE271" s="48">
        <v>4451</v>
      </c>
      <c r="DF271" s="48">
        <v>0</v>
      </c>
      <c r="DG271" s="48">
        <v>0</v>
      </c>
      <c r="DH271" s="48">
        <v>0</v>
      </c>
      <c r="DI271" s="48"/>
      <c r="DJ271" s="48">
        <v>0</v>
      </c>
      <c r="DK271" s="48">
        <v>0</v>
      </c>
      <c r="DL271" s="48">
        <v>0</v>
      </c>
      <c r="DM271" s="48">
        <v>0</v>
      </c>
      <c r="DN271" s="48">
        <v>0</v>
      </c>
      <c r="DO271" s="48">
        <f>SUM(DE271:DN271)</f>
        <v>4451</v>
      </c>
      <c r="DP271" s="48">
        <f t="shared" ref="DP271:DZ271" si="308">CT271+DE271</f>
        <v>4451</v>
      </c>
      <c r="DQ271" s="48">
        <f t="shared" si="308"/>
        <v>0</v>
      </c>
      <c r="DR271" s="48">
        <f t="shared" si="308"/>
        <v>0</v>
      </c>
      <c r="DS271" s="48">
        <f t="shared" si="308"/>
        <v>0</v>
      </c>
      <c r="DT271" s="48">
        <f t="shared" si="308"/>
        <v>0</v>
      </c>
      <c r="DU271" s="48">
        <f t="shared" si="308"/>
        <v>0</v>
      </c>
      <c r="DV271" s="48">
        <f t="shared" si="308"/>
        <v>0</v>
      </c>
      <c r="DW271" s="48">
        <f t="shared" si="308"/>
        <v>0</v>
      </c>
      <c r="DX271" s="48">
        <f t="shared" si="308"/>
        <v>0</v>
      </c>
      <c r="DY271" s="48">
        <f t="shared" si="308"/>
        <v>0</v>
      </c>
      <c r="DZ271" s="48">
        <f t="shared" si="308"/>
        <v>4451</v>
      </c>
      <c r="EA271" s="48">
        <v>0</v>
      </c>
      <c r="EB271" s="48">
        <v>0</v>
      </c>
      <c r="EC271" s="48">
        <v>0</v>
      </c>
      <c r="ED271" s="48">
        <v>0</v>
      </c>
      <c r="EE271" s="48">
        <v>0</v>
      </c>
      <c r="EF271" s="48">
        <v>0</v>
      </c>
      <c r="EG271" s="46">
        <v>0</v>
      </c>
      <c r="EH271" s="48">
        <v>0</v>
      </c>
      <c r="EI271" s="48">
        <v>0</v>
      </c>
      <c r="EJ271" s="48">
        <f>SUM(EA271:EI271)</f>
        <v>0</v>
      </c>
      <c r="EK271" s="48">
        <v>0</v>
      </c>
      <c r="EL271">
        <v>0</v>
      </c>
      <c r="EM271" s="48">
        <v>0</v>
      </c>
      <c r="EN271" s="48">
        <v>0</v>
      </c>
      <c r="EO271" s="46">
        <v>0</v>
      </c>
      <c r="EP271" s="48">
        <v>0</v>
      </c>
      <c r="EQ271" s="48">
        <v>0</v>
      </c>
      <c r="ER271" s="48">
        <v>0</v>
      </c>
      <c r="ES271" s="48">
        <v>0</v>
      </c>
      <c r="ET271" s="48">
        <f>SUM(EK271:ES271)</f>
        <v>0</v>
      </c>
      <c r="EU271" s="48">
        <f t="shared" ref="EU271:FD271" si="309">EA271+EK271</f>
        <v>0</v>
      </c>
      <c r="EV271" s="48">
        <f t="shared" si="309"/>
        <v>0</v>
      </c>
      <c r="EW271" s="48">
        <f t="shared" si="309"/>
        <v>0</v>
      </c>
      <c r="EX271" s="48">
        <f t="shared" si="309"/>
        <v>0</v>
      </c>
      <c r="EY271" s="48">
        <f t="shared" si="309"/>
        <v>0</v>
      </c>
      <c r="EZ271" s="48">
        <f t="shared" si="309"/>
        <v>0</v>
      </c>
      <c r="FA271" s="48">
        <f t="shared" si="309"/>
        <v>0</v>
      </c>
      <c r="FB271" s="48">
        <f t="shared" si="309"/>
        <v>0</v>
      </c>
      <c r="FC271" s="48">
        <f t="shared" si="309"/>
        <v>0</v>
      </c>
      <c r="FD271" s="48">
        <f t="shared" si="309"/>
        <v>0</v>
      </c>
      <c r="FE271" s="48">
        <v>0</v>
      </c>
      <c r="FF271" s="48">
        <v>0</v>
      </c>
      <c r="FG271" s="46">
        <v>0</v>
      </c>
      <c r="FH271" s="48">
        <v>0</v>
      </c>
      <c r="FI271" s="48"/>
      <c r="FJ271" s="48"/>
      <c r="FK271" s="48">
        <v>0</v>
      </c>
      <c r="FL271" s="48">
        <v>0</v>
      </c>
      <c r="FM271" s="48">
        <v>0</v>
      </c>
      <c r="FN271">
        <v>0</v>
      </c>
      <c r="FO271" s="48">
        <f>SUM(FE271:FN271)</f>
        <v>0</v>
      </c>
      <c r="FP271" s="46">
        <f>AE271+BA271</f>
        <v>147478</v>
      </c>
      <c r="FQ271" s="46">
        <f>AP271+BL271+CS271+DZ271+FD271</f>
        <v>208912</v>
      </c>
      <c r="FR271" s="46">
        <f>FP271+FQ271+FO271</f>
        <v>356390</v>
      </c>
      <c r="FS271" t="s">
        <v>1298</v>
      </c>
      <c r="FT271"/>
      <c r="FU271" t="s">
        <v>1281</v>
      </c>
      <c r="FV271" t="s">
        <v>1349</v>
      </c>
      <c r="FW271"/>
      <c r="FX271" t="s">
        <v>1305</v>
      </c>
      <c r="FY271"/>
      <c r="FZ271"/>
      <c r="GA271">
        <v>4449</v>
      </c>
      <c r="GB271">
        <v>4806</v>
      </c>
      <c r="GC271">
        <v>22</v>
      </c>
      <c r="GD271">
        <v>25</v>
      </c>
      <c r="GE271">
        <v>107739</v>
      </c>
      <c r="GF271" s="47">
        <v>0</v>
      </c>
      <c r="GG271">
        <v>30050</v>
      </c>
      <c r="GH271">
        <v>73</v>
      </c>
      <c r="GI271"/>
      <c r="GJ271">
        <v>4594</v>
      </c>
      <c r="GK271">
        <v>267</v>
      </c>
      <c r="GL271">
        <v>267</v>
      </c>
      <c r="GM271">
        <v>1837</v>
      </c>
      <c r="GN271" t="s">
        <v>1277</v>
      </c>
      <c r="GO271"/>
      <c r="GP271">
        <v>7</v>
      </c>
      <c r="GQ271">
        <v>10.4</v>
      </c>
      <c r="GR271">
        <v>0</v>
      </c>
      <c r="GS271">
        <v>8</v>
      </c>
      <c r="GT271">
        <f>GR271+GS271</f>
        <v>8</v>
      </c>
      <c r="GU271">
        <v>8</v>
      </c>
      <c r="GV271">
        <f>GQ271+GU271</f>
        <v>18.399999999999999</v>
      </c>
      <c r="GW271">
        <v>2.6</v>
      </c>
      <c r="GX271">
        <v>11032</v>
      </c>
      <c r="GY271" s="49" t="s">
        <v>1150</v>
      </c>
      <c r="GZ271">
        <v>11835</v>
      </c>
      <c r="HA271">
        <v>27676</v>
      </c>
      <c r="HB271">
        <v>9002</v>
      </c>
      <c r="HC271">
        <v>527</v>
      </c>
      <c r="HD271">
        <v>278</v>
      </c>
      <c r="HE271"/>
      <c r="HF271">
        <v>49318</v>
      </c>
      <c r="HG271">
        <v>0</v>
      </c>
      <c r="HH271">
        <v>213</v>
      </c>
      <c r="HI271"/>
      <c r="HJ271">
        <v>197</v>
      </c>
      <c r="HK271">
        <v>123</v>
      </c>
      <c r="HL271">
        <v>112</v>
      </c>
      <c r="HM271" t="s">
        <v>1281</v>
      </c>
      <c r="HN271" t="s">
        <v>499</v>
      </c>
      <c r="HO271" t="s">
        <v>500</v>
      </c>
      <c r="HP271" t="s">
        <v>1019</v>
      </c>
      <c r="HQ271" t="s">
        <v>1022</v>
      </c>
      <c r="HR271" t="s">
        <v>1023</v>
      </c>
      <c r="HS271" t="s">
        <v>1021</v>
      </c>
      <c r="HT271" t="s">
        <v>1018</v>
      </c>
      <c r="HU271" t="s">
        <v>390</v>
      </c>
      <c r="HV271"/>
      <c r="HW271"/>
      <c r="HX271" t="s">
        <v>1277</v>
      </c>
      <c r="HY271"/>
      <c r="HZ271">
        <v>367</v>
      </c>
      <c r="IA271">
        <v>7149</v>
      </c>
      <c r="IB271">
        <v>2</v>
      </c>
      <c r="IC271">
        <v>8</v>
      </c>
      <c r="ID271">
        <v>290</v>
      </c>
      <c r="IE271">
        <v>67</v>
      </c>
      <c r="IF271">
        <v>60</v>
      </c>
      <c r="IG271">
        <v>60</v>
      </c>
      <c r="IH271">
        <v>7</v>
      </c>
      <c r="II271">
        <v>5</v>
      </c>
      <c r="IJ271">
        <v>7</v>
      </c>
      <c r="IK271" t="s">
        <v>391</v>
      </c>
      <c r="IL271" t="s">
        <v>1281</v>
      </c>
      <c r="IM271">
        <v>5</v>
      </c>
      <c r="IN271" t="s">
        <v>1281</v>
      </c>
      <c r="IO271" t="s">
        <v>1277</v>
      </c>
      <c r="IP271" t="s">
        <v>1281</v>
      </c>
      <c r="IQ271">
        <v>708507</v>
      </c>
      <c r="IR271">
        <v>0</v>
      </c>
      <c r="IS271" s="36">
        <f>AE271/FR271</f>
        <v>0.38655125003507396</v>
      </c>
      <c r="IT271" s="36">
        <f>AP271/FR271</f>
        <v>6.9948651757905669E-2</v>
      </c>
      <c r="IU271" s="36">
        <f>BA271/FR271</f>
        <v>2.7259462947894161E-2</v>
      </c>
      <c r="IV271" s="50">
        <f>BL271/FR271</f>
        <v>0</v>
      </c>
      <c r="IW271" s="36">
        <f>CS271/FR271</f>
        <v>0.50375150817924186</v>
      </c>
      <c r="IX271" s="36">
        <f>DZ271/FR271</f>
        <v>1.2489127079884397E-2</v>
      </c>
      <c r="IY271" s="36">
        <f>FD271/FR271</f>
        <v>0</v>
      </c>
      <c r="IZ271" s="36">
        <f>FO271/FR271</f>
        <v>0</v>
      </c>
      <c r="JA271" s="36">
        <f>FP271/FR271</f>
        <v>0.41381071298296812</v>
      </c>
      <c r="JB271" s="36">
        <f>FQ271/FR271</f>
        <v>0.58618928701703188</v>
      </c>
      <c r="JC271" s="46">
        <v>0.68</v>
      </c>
      <c r="JD271" t="s">
        <v>1281</v>
      </c>
      <c r="JE271"/>
      <c r="JF271"/>
      <c r="JG271"/>
      <c r="JH271"/>
      <c r="JI271" t="s">
        <v>347</v>
      </c>
      <c r="JJ271"/>
      <c r="JK271"/>
      <c r="JL271" t="s">
        <v>1276</v>
      </c>
      <c r="JM271" t="s">
        <v>392</v>
      </c>
      <c r="JN271" s="43">
        <f t="shared" si="295"/>
        <v>1048.0810144927507</v>
      </c>
      <c r="JO271" s="1" t="str">
        <f t="shared" si="296"/>
        <v>Medium</v>
      </c>
    </row>
    <row r="272" spans="1:275" x14ac:dyDescent="0.2">
      <c r="A272" s="1" t="s">
        <v>1032</v>
      </c>
      <c r="B272" s="24" t="s">
        <v>1033</v>
      </c>
      <c r="C272" s="76" t="s">
        <v>1435</v>
      </c>
      <c r="D272" s="24" t="s">
        <v>655</v>
      </c>
      <c r="E272">
        <v>2</v>
      </c>
      <c r="F272" s="46">
        <v>0.53185406178134131</v>
      </c>
      <c r="G272" s="46">
        <v>0.25393125738081918</v>
      </c>
      <c r="H272" s="46">
        <v>0.25</v>
      </c>
      <c r="I272">
        <v>17.600000000000001</v>
      </c>
      <c r="J272">
        <v>5.9</v>
      </c>
      <c r="K272" s="24">
        <v>20060</v>
      </c>
      <c r="L272" s="24" t="s">
        <v>602</v>
      </c>
      <c r="M272" s="37">
        <v>15319.651809523903</v>
      </c>
      <c r="N272" s="25">
        <v>36566</v>
      </c>
      <c r="O272" s="26">
        <v>20</v>
      </c>
      <c r="P272" s="26">
        <v>738</v>
      </c>
      <c r="Q272" s="26">
        <v>888</v>
      </c>
      <c r="R272" s="26">
        <v>70</v>
      </c>
      <c r="S272" s="26">
        <v>33</v>
      </c>
      <c r="T272" s="31">
        <v>4</v>
      </c>
      <c r="U272" s="25">
        <v>50000</v>
      </c>
      <c r="V272" s="25"/>
      <c r="W272" s="25">
        <v>50000</v>
      </c>
      <c r="X272" s="25">
        <v>0</v>
      </c>
      <c r="Y272" s="25">
        <v>0</v>
      </c>
      <c r="Z272" s="25">
        <v>0</v>
      </c>
      <c r="AA272" s="25"/>
      <c r="AB272" s="25"/>
      <c r="AC272" s="25">
        <v>0</v>
      </c>
      <c r="AD272" s="25">
        <v>0</v>
      </c>
      <c r="AE272" s="25">
        <v>100000</v>
      </c>
      <c r="AF272" s="25">
        <v>32720</v>
      </c>
      <c r="AG272" s="25"/>
      <c r="AH272" s="25">
        <v>0</v>
      </c>
      <c r="AI272" s="25">
        <v>0</v>
      </c>
      <c r="AJ272" s="25">
        <v>0</v>
      </c>
      <c r="AK272" s="25">
        <v>0</v>
      </c>
      <c r="AL272" s="25"/>
      <c r="AM272" s="25"/>
      <c r="AN272" s="25">
        <v>0</v>
      </c>
      <c r="AO272" s="25">
        <v>0</v>
      </c>
      <c r="AP272" s="25">
        <v>32720</v>
      </c>
      <c r="AQ272" s="25">
        <v>19567</v>
      </c>
      <c r="AR272" s="25"/>
      <c r="AS272" s="25">
        <v>0</v>
      </c>
      <c r="AT272" s="25">
        <v>0</v>
      </c>
      <c r="AU272" s="25">
        <v>0</v>
      </c>
      <c r="AV272" s="25">
        <v>0</v>
      </c>
      <c r="AW272" s="25"/>
      <c r="AX272" s="25"/>
      <c r="AY272" s="25">
        <v>0</v>
      </c>
      <c r="AZ272" s="25">
        <v>0</v>
      </c>
      <c r="BA272" s="25">
        <v>19567</v>
      </c>
      <c r="BB272" s="25">
        <v>0</v>
      </c>
      <c r="BC272" s="25"/>
      <c r="BD272" s="25">
        <v>0</v>
      </c>
      <c r="BE272" s="25">
        <v>0</v>
      </c>
      <c r="BF272" s="25">
        <v>0</v>
      </c>
      <c r="BG272" s="25">
        <v>0</v>
      </c>
      <c r="BH272" s="25"/>
      <c r="BI272" s="25"/>
      <c r="BJ272" s="25">
        <v>0</v>
      </c>
      <c r="BK272" s="25">
        <v>0</v>
      </c>
      <c r="BL272" s="25">
        <v>0</v>
      </c>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v>0</v>
      </c>
      <c r="CJ272" s="25"/>
      <c r="CK272" s="25">
        <v>0</v>
      </c>
      <c r="CL272" s="25">
        <v>0</v>
      </c>
      <c r="CM272" s="25">
        <v>0</v>
      </c>
      <c r="CN272" s="25"/>
      <c r="CO272" s="25"/>
      <c r="CP272" s="25">
        <v>47457</v>
      </c>
      <c r="CQ272" s="25">
        <v>0</v>
      </c>
      <c r="CR272" s="25">
        <v>0</v>
      </c>
      <c r="CS272" s="25">
        <v>47457</v>
      </c>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v>9465</v>
      </c>
      <c r="DQ272" s="25"/>
      <c r="DR272" s="25">
        <v>0</v>
      </c>
      <c r="DS272" s="25">
        <v>0</v>
      </c>
      <c r="DT272" s="25">
        <v>0</v>
      </c>
      <c r="DU272" s="25"/>
      <c r="DV272" s="25"/>
      <c r="DW272" s="25">
        <v>0</v>
      </c>
      <c r="DX272" s="25">
        <v>0</v>
      </c>
      <c r="DY272" s="25">
        <v>0</v>
      </c>
      <c r="DZ272" s="25">
        <v>9465</v>
      </c>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v>0</v>
      </c>
      <c r="FF272" s="25"/>
      <c r="FG272" s="25">
        <v>0</v>
      </c>
      <c r="FH272" s="25">
        <v>0</v>
      </c>
      <c r="FI272" s="25">
        <v>0</v>
      </c>
      <c r="FJ272" s="25">
        <v>0</v>
      </c>
      <c r="FK272" s="25"/>
      <c r="FL272" s="25"/>
      <c r="FM272" s="25">
        <v>0</v>
      </c>
      <c r="FN272" s="25">
        <v>0</v>
      </c>
      <c r="FO272" s="25">
        <v>0</v>
      </c>
      <c r="FP272" s="25">
        <v>152287</v>
      </c>
      <c r="FQ272" s="25">
        <v>56922</v>
      </c>
      <c r="FR272" s="25">
        <v>209209</v>
      </c>
      <c r="FS272" s="26" t="s">
        <v>1284</v>
      </c>
      <c r="FT272" s="26"/>
      <c r="FU272" s="26" t="s">
        <v>1344</v>
      </c>
      <c r="FV272" s="26"/>
      <c r="FX272" s="1" t="s">
        <v>1010</v>
      </c>
      <c r="GA272" s="25">
        <v>989</v>
      </c>
      <c r="GB272" s="25">
        <v>1553</v>
      </c>
      <c r="GC272" s="25">
        <v>236</v>
      </c>
      <c r="GD272" s="25">
        <v>242</v>
      </c>
      <c r="GE272" s="25">
        <v>104091</v>
      </c>
      <c r="GF272" s="25">
        <v>0</v>
      </c>
      <c r="GG272" s="25">
        <v>0</v>
      </c>
      <c r="GH272" s="25">
        <v>335</v>
      </c>
      <c r="GI272" s="25"/>
      <c r="GJ272" s="25">
        <v>245</v>
      </c>
      <c r="GK272" s="25">
        <v>57</v>
      </c>
      <c r="GL272" s="25">
        <v>177</v>
      </c>
      <c r="GM272" s="25">
        <v>5756</v>
      </c>
      <c r="GN272" s="25"/>
      <c r="GO272" s="25"/>
      <c r="GP272" s="25">
        <v>5</v>
      </c>
      <c r="GQ272" s="25">
        <v>6.75</v>
      </c>
      <c r="GR272" s="27"/>
      <c r="GS272" s="27"/>
      <c r="GT272" s="28">
        <v>15.5</v>
      </c>
      <c r="GU272" s="28">
        <v>15.5</v>
      </c>
      <c r="GV272" s="25">
        <v>22.25</v>
      </c>
      <c r="GW272" s="25"/>
      <c r="GX272" s="25">
        <v>14255</v>
      </c>
      <c r="GY272" s="26" t="s">
        <v>1058</v>
      </c>
      <c r="GZ272" s="25">
        <v>49160</v>
      </c>
      <c r="HA272" s="25">
        <v>11819</v>
      </c>
      <c r="HB272" s="25">
        <v>198270</v>
      </c>
      <c r="HC272" s="25">
        <v>269</v>
      </c>
      <c r="HD272" s="25"/>
      <c r="HE272" s="25">
        <v>0</v>
      </c>
      <c r="HF272" s="25">
        <v>259518</v>
      </c>
      <c r="HG272" s="25"/>
      <c r="HH272" s="25"/>
      <c r="HI272" s="25">
        <v>0</v>
      </c>
      <c r="HJ272" s="25">
        <v>0</v>
      </c>
      <c r="HK272" s="25">
        <v>25</v>
      </c>
      <c r="HL272" s="25">
        <v>25</v>
      </c>
      <c r="HM272" s="25"/>
      <c r="HN272" s="25"/>
      <c r="HO272" s="25"/>
      <c r="HP272" s="25"/>
      <c r="HQ272" s="25"/>
      <c r="HR272" s="25"/>
      <c r="HS272" s="25"/>
      <c r="HT272" s="25"/>
      <c r="HU272" s="25"/>
      <c r="HV272" s="25"/>
      <c r="HW272" s="25"/>
      <c r="HX272" s="25"/>
      <c r="HY272" s="25"/>
      <c r="HZ272" s="25">
        <v>278</v>
      </c>
      <c r="IA272" s="25">
        <v>8250</v>
      </c>
      <c r="IB272" s="25">
        <v>2</v>
      </c>
      <c r="IC272" s="25">
        <v>3</v>
      </c>
      <c r="ID272" s="25">
        <v>69</v>
      </c>
      <c r="IE272" s="25">
        <v>68</v>
      </c>
      <c r="IF272" s="25">
        <v>50</v>
      </c>
      <c r="IG272" s="25">
        <v>48</v>
      </c>
      <c r="IH272" s="25">
        <v>5</v>
      </c>
      <c r="II272" s="25">
        <v>0</v>
      </c>
      <c r="IJ272" s="25">
        <v>155</v>
      </c>
      <c r="IK272" s="25">
        <v>0</v>
      </c>
      <c r="IL272" s="25"/>
      <c r="IM272" s="25"/>
      <c r="IN272" s="25"/>
      <c r="IO272" s="25"/>
      <c r="IP272" s="25"/>
      <c r="IQ272" s="25">
        <v>1105317</v>
      </c>
      <c r="IR272" s="25">
        <v>52</v>
      </c>
      <c r="IS272" s="36">
        <f t="shared" ref="IS272:IS279" si="310">AE272/$FR272</f>
        <v>0.47799090861291821</v>
      </c>
      <c r="IT272" s="36">
        <f t="shared" ref="IT272:IT279" si="311">AP272/$FR272</f>
        <v>0.15639862529814683</v>
      </c>
      <c r="IU272" s="36">
        <f t="shared" ref="IU272:IU279" si="312">BA272/$FR272</f>
        <v>9.3528481088289706E-2</v>
      </c>
      <c r="IV272" s="36">
        <f t="shared" ref="IV272:IV279" si="313">BL272/$FR272</f>
        <v>0</v>
      </c>
      <c r="IW272" s="36">
        <f t="shared" ref="IW272:IW279" si="314">CS272/$FR272</f>
        <v>0.22684014550043258</v>
      </c>
      <c r="IX272" s="36">
        <f t="shared" ref="IX272:IX279" si="315">DZ272/$FR272</f>
        <v>4.5241839500212704E-2</v>
      </c>
      <c r="IY272" s="36"/>
      <c r="IZ272" s="36">
        <f t="shared" ref="IZ272:JB279" si="316">FO272/$FR272</f>
        <v>0</v>
      </c>
      <c r="JA272" s="36">
        <f t="shared" si="316"/>
        <v>0.72791801499935471</v>
      </c>
      <c r="JB272" s="36">
        <f t="shared" si="316"/>
        <v>0.27208198500064529</v>
      </c>
      <c r="JN272" s="43">
        <f t="shared" si="295"/>
        <v>688.52367683253499</v>
      </c>
      <c r="JO272" s="1" t="str">
        <f t="shared" si="296"/>
        <v>Medium</v>
      </c>
    </row>
    <row r="273" spans="1:275" x14ac:dyDescent="0.2">
      <c r="A273" s="1" t="s">
        <v>1032</v>
      </c>
      <c r="B273" s="24" t="s">
        <v>1033</v>
      </c>
      <c r="C273" s="76" t="s">
        <v>1435</v>
      </c>
      <c r="D273" s="24" t="s">
        <v>655</v>
      </c>
      <c r="E273">
        <v>2</v>
      </c>
      <c r="F273" s="46">
        <v>0.53185406178134131</v>
      </c>
      <c r="G273" s="46">
        <v>0.25393125738081918</v>
      </c>
      <c r="H273" s="46">
        <v>0.25</v>
      </c>
      <c r="I273">
        <v>17.600000000000001</v>
      </c>
      <c r="J273">
        <v>5.9</v>
      </c>
      <c r="K273" s="24">
        <v>20070</v>
      </c>
      <c r="L273" s="24" t="s">
        <v>603</v>
      </c>
      <c r="M273" s="34">
        <v>15623.34761904771</v>
      </c>
      <c r="N273" s="25">
        <v>36566</v>
      </c>
      <c r="O273" s="26">
        <v>20</v>
      </c>
      <c r="P273" s="26">
        <v>738</v>
      </c>
      <c r="Q273" s="26">
        <v>888</v>
      </c>
      <c r="R273" s="26">
        <v>70</v>
      </c>
      <c r="S273" s="26">
        <v>33</v>
      </c>
      <c r="T273" s="31">
        <v>4</v>
      </c>
      <c r="U273" s="25">
        <v>50000</v>
      </c>
      <c r="V273" s="25"/>
      <c r="W273" s="25">
        <v>10000</v>
      </c>
      <c r="X273" s="25">
        <v>0</v>
      </c>
      <c r="Y273" s="25">
        <v>0</v>
      </c>
      <c r="Z273" s="25">
        <v>0</v>
      </c>
      <c r="AA273" s="25"/>
      <c r="AB273" s="25"/>
      <c r="AC273" s="25">
        <v>0</v>
      </c>
      <c r="AD273" s="25">
        <v>0</v>
      </c>
      <c r="AE273" s="25">
        <v>150000</v>
      </c>
      <c r="AF273" s="25">
        <v>35281</v>
      </c>
      <c r="AG273" s="25"/>
      <c r="AH273" s="25">
        <v>0</v>
      </c>
      <c r="AI273" s="25">
        <v>0</v>
      </c>
      <c r="AJ273" s="25">
        <v>0</v>
      </c>
      <c r="AK273" s="25">
        <v>0</v>
      </c>
      <c r="AL273" s="25"/>
      <c r="AM273" s="25"/>
      <c r="AN273" s="25">
        <v>0</v>
      </c>
      <c r="AO273" s="25">
        <v>0</v>
      </c>
      <c r="AP273" s="25">
        <v>35281</v>
      </c>
      <c r="AQ273" s="25">
        <v>19451</v>
      </c>
      <c r="AR273" s="25"/>
      <c r="AS273" s="25">
        <v>0</v>
      </c>
      <c r="AT273" s="25">
        <v>0</v>
      </c>
      <c r="AU273" s="25">
        <v>0</v>
      </c>
      <c r="AV273" s="25">
        <v>0</v>
      </c>
      <c r="AW273" s="25"/>
      <c r="AX273" s="25"/>
      <c r="AY273" s="25">
        <v>0</v>
      </c>
      <c r="AZ273" s="25">
        <v>0</v>
      </c>
      <c r="BA273" s="25">
        <v>19451</v>
      </c>
      <c r="BB273" s="25">
        <v>0</v>
      </c>
      <c r="BC273" s="25"/>
      <c r="BD273" s="25">
        <v>0</v>
      </c>
      <c r="BE273" s="25">
        <v>0</v>
      </c>
      <c r="BF273" s="25">
        <v>0</v>
      </c>
      <c r="BG273" s="25">
        <v>0</v>
      </c>
      <c r="BH273" s="25"/>
      <c r="BI273" s="25"/>
      <c r="BJ273" s="25">
        <v>0</v>
      </c>
      <c r="BK273" s="25">
        <v>0</v>
      </c>
      <c r="BL273" s="25">
        <v>0</v>
      </c>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v>0</v>
      </c>
      <c r="CJ273" s="25"/>
      <c r="CK273" s="25">
        <v>0</v>
      </c>
      <c r="CL273" s="25">
        <v>0</v>
      </c>
      <c r="CM273" s="25">
        <v>0</v>
      </c>
      <c r="CN273" s="25"/>
      <c r="CO273" s="25"/>
      <c r="CP273" s="25">
        <v>48183</v>
      </c>
      <c r="CQ273" s="25">
        <v>0</v>
      </c>
      <c r="CR273" s="25">
        <v>0</v>
      </c>
      <c r="CS273" s="25">
        <v>48183</v>
      </c>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v>10354</v>
      </c>
      <c r="DQ273" s="25"/>
      <c r="DR273" s="25">
        <v>0</v>
      </c>
      <c r="DS273" s="25">
        <v>0</v>
      </c>
      <c r="DT273" s="25">
        <v>0</v>
      </c>
      <c r="DU273" s="25"/>
      <c r="DV273" s="25"/>
      <c r="DW273" s="25">
        <v>0</v>
      </c>
      <c r="DX273" s="25">
        <v>0</v>
      </c>
      <c r="DY273" s="25">
        <v>0</v>
      </c>
      <c r="DZ273" s="25">
        <v>10354</v>
      </c>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v>0</v>
      </c>
      <c r="FF273" s="25"/>
      <c r="FG273" s="25">
        <v>0</v>
      </c>
      <c r="FH273" s="25">
        <v>0</v>
      </c>
      <c r="FI273" s="25">
        <v>0</v>
      </c>
      <c r="FJ273" s="25">
        <v>0</v>
      </c>
      <c r="FK273" s="25"/>
      <c r="FL273" s="25"/>
      <c r="FM273" s="25">
        <v>0</v>
      </c>
      <c r="FN273" s="25">
        <v>0</v>
      </c>
      <c r="FO273" s="25">
        <v>0</v>
      </c>
      <c r="FP273" s="25">
        <v>204732</v>
      </c>
      <c r="FQ273" s="25">
        <v>58537</v>
      </c>
      <c r="FR273" s="25">
        <v>263269</v>
      </c>
      <c r="FS273" s="26" t="s">
        <v>1284</v>
      </c>
      <c r="FT273" s="26"/>
      <c r="FU273" s="26" t="s">
        <v>1344</v>
      </c>
      <c r="FV273" s="26"/>
      <c r="FX273" s="1" t="s">
        <v>1010</v>
      </c>
      <c r="GA273" s="25">
        <v>1158</v>
      </c>
      <c r="GB273" s="25">
        <v>1897</v>
      </c>
      <c r="GC273" s="25">
        <v>380</v>
      </c>
      <c r="GD273" s="25">
        <v>391</v>
      </c>
      <c r="GE273" s="25">
        <v>104439</v>
      </c>
      <c r="GF273" s="25">
        <v>0</v>
      </c>
      <c r="GG273" s="25">
        <v>0</v>
      </c>
      <c r="GH273" s="25">
        <v>335</v>
      </c>
      <c r="GI273" s="25">
        <v>3724</v>
      </c>
      <c r="GJ273" s="25">
        <v>245</v>
      </c>
      <c r="GK273" s="25">
        <v>42</v>
      </c>
      <c r="GL273" s="25">
        <v>84</v>
      </c>
      <c r="GM273" s="25">
        <v>6046</v>
      </c>
      <c r="GN273" s="25"/>
      <c r="GO273" s="25"/>
      <c r="GP273" s="25">
        <v>6</v>
      </c>
      <c r="GQ273" s="25">
        <v>7.75</v>
      </c>
      <c r="GR273" s="27"/>
      <c r="GS273" s="27"/>
      <c r="GT273" s="28">
        <v>15.5</v>
      </c>
      <c r="GU273" s="28">
        <v>15.5</v>
      </c>
      <c r="GV273" s="25">
        <v>23.25</v>
      </c>
      <c r="GW273" s="25"/>
      <c r="GX273" s="25">
        <v>22055</v>
      </c>
      <c r="GY273" s="26" t="s">
        <v>1058</v>
      </c>
      <c r="GZ273" s="25">
        <v>49746</v>
      </c>
      <c r="HA273" s="25">
        <v>12432</v>
      </c>
      <c r="HB273" s="25">
        <v>184328</v>
      </c>
      <c r="HC273" s="25">
        <v>300</v>
      </c>
      <c r="HD273" s="25"/>
      <c r="HE273" s="25">
        <v>54</v>
      </c>
      <c r="HF273" s="25">
        <v>246860</v>
      </c>
      <c r="HG273" s="25"/>
      <c r="HH273" s="25"/>
      <c r="HI273" s="25">
        <v>4</v>
      </c>
      <c r="HJ273" s="25">
        <v>4</v>
      </c>
      <c r="HK273" s="25">
        <v>29</v>
      </c>
      <c r="HL273" s="25">
        <v>29</v>
      </c>
      <c r="HM273" s="25"/>
      <c r="HN273" s="25"/>
      <c r="HO273" s="25"/>
      <c r="HP273" s="25"/>
      <c r="HQ273" s="25"/>
      <c r="HR273" s="25"/>
      <c r="HS273" s="25"/>
      <c r="HT273" s="25"/>
      <c r="HU273" s="25"/>
      <c r="HV273" s="25"/>
      <c r="HW273" s="25"/>
      <c r="HX273" s="25"/>
      <c r="HY273" s="25"/>
      <c r="HZ273" s="25">
        <v>257</v>
      </c>
      <c r="IA273" s="25">
        <v>6442</v>
      </c>
      <c r="IB273" s="25">
        <v>2</v>
      </c>
      <c r="IC273" s="25">
        <v>4</v>
      </c>
      <c r="ID273" s="25">
        <v>90</v>
      </c>
      <c r="IE273" s="25">
        <v>68</v>
      </c>
      <c r="IF273" s="25">
        <v>50</v>
      </c>
      <c r="IG273" s="25">
        <v>48</v>
      </c>
      <c r="IH273" s="25">
        <v>5</v>
      </c>
      <c r="II273" s="25">
        <v>0</v>
      </c>
      <c r="IJ273" s="25">
        <v>155</v>
      </c>
      <c r="IK273" s="25">
        <v>0</v>
      </c>
      <c r="IL273" s="25"/>
      <c r="IM273" s="25"/>
      <c r="IN273" s="25"/>
      <c r="IO273" s="25"/>
      <c r="IP273" s="25"/>
      <c r="IQ273" s="25">
        <v>932982</v>
      </c>
      <c r="IR273" s="25">
        <v>54</v>
      </c>
      <c r="IS273" s="36">
        <f t="shared" si="310"/>
        <v>0.56975944756123964</v>
      </c>
      <c r="IT273" s="36">
        <f t="shared" si="311"/>
        <v>0.13401122046272063</v>
      </c>
      <c r="IU273" s="36">
        <f t="shared" si="312"/>
        <v>7.388260676342448E-2</v>
      </c>
      <c r="IV273" s="36">
        <f t="shared" si="313"/>
        <v>0</v>
      </c>
      <c r="IW273" s="36">
        <f t="shared" si="314"/>
        <v>0.1830181297456214</v>
      </c>
      <c r="IX273" s="36">
        <f t="shared" si="315"/>
        <v>3.9328595466993833E-2</v>
      </c>
      <c r="IY273" s="36"/>
      <c r="IZ273" s="36">
        <f t="shared" si="316"/>
        <v>0</v>
      </c>
      <c r="JA273" s="36">
        <f t="shared" si="316"/>
        <v>0.77765327478738477</v>
      </c>
      <c r="JB273" s="36">
        <f t="shared" si="316"/>
        <v>0.22234672521261523</v>
      </c>
      <c r="JN273" s="43">
        <f t="shared" si="295"/>
        <v>671.97194060420259</v>
      </c>
      <c r="JO273" s="1" t="str">
        <f t="shared" si="296"/>
        <v>Medium</v>
      </c>
    </row>
    <row r="274" spans="1:275" x14ac:dyDescent="0.2">
      <c r="A274" s="14" t="s">
        <v>1032</v>
      </c>
      <c r="B274" s="14" t="s">
        <v>1033</v>
      </c>
      <c r="C274" s="76" t="s">
        <v>1435</v>
      </c>
      <c r="D274" s="24" t="s">
        <v>655</v>
      </c>
      <c r="E274">
        <v>2</v>
      </c>
      <c r="F274" s="46">
        <v>0.53185406178134131</v>
      </c>
      <c r="G274" s="46">
        <v>0.25393125738081918</v>
      </c>
      <c r="H274" s="46">
        <v>0.25</v>
      </c>
      <c r="I274">
        <v>17.600000000000001</v>
      </c>
      <c r="J274">
        <v>5.9</v>
      </c>
      <c r="K274" s="14">
        <v>20080</v>
      </c>
      <c r="L274" s="14" t="s">
        <v>604</v>
      </c>
      <c r="M274" s="35">
        <v>20486.007809524071</v>
      </c>
      <c r="N274" s="15">
        <v>41442</v>
      </c>
      <c r="O274" s="15">
        <v>10</v>
      </c>
      <c r="P274" s="15">
        <v>738</v>
      </c>
      <c r="Q274" s="15">
        <v>858</v>
      </c>
      <c r="R274" s="15">
        <v>70</v>
      </c>
      <c r="S274" s="15">
        <v>27</v>
      </c>
      <c r="T274" s="32">
        <v>0</v>
      </c>
      <c r="U274" s="15">
        <v>50000</v>
      </c>
      <c r="V274" s="15"/>
      <c r="W274" s="15">
        <v>100000</v>
      </c>
      <c r="X274" s="15">
        <v>0</v>
      </c>
      <c r="Y274" s="15">
        <v>0</v>
      </c>
      <c r="Z274" s="15">
        <v>0</v>
      </c>
      <c r="AA274" s="15"/>
      <c r="AB274" s="15"/>
      <c r="AC274" s="15">
        <v>0</v>
      </c>
      <c r="AD274" s="15">
        <v>0</v>
      </c>
      <c r="AE274" s="15">
        <v>150000</v>
      </c>
      <c r="AF274" s="15">
        <v>0</v>
      </c>
      <c r="AG274" s="15"/>
      <c r="AH274" s="15">
        <v>0</v>
      </c>
      <c r="AI274" s="15">
        <v>0</v>
      </c>
      <c r="AJ274" s="15">
        <v>0</v>
      </c>
      <c r="AK274" s="15">
        <v>5100</v>
      </c>
      <c r="AL274" s="15"/>
      <c r="AM274" s="15"/>
      <c r="AN274" s="15">
        <v>0</v>
      </c>
      <c r="AO274" s="15">
        <v>0</v>
      </c>
      <c r="AP274" s="15">
        <v>5100</v>
      </c>
      <c r="AQ274" s="15">
        <v>37349</v>
      </c>
      <c r="AR274" s="15"/>
      <c r="AS274" s="15">
        <v>0</v>
      </c>
      <c r="AT274" s="15">
        <v>0</v>
      </c>
      <c r="AU274" s="15">
        <v>0</v>
      </c>
      <c r="AV274" s="15">
        <v>0</v>
      </c>
      <c r="AW274" s="15"/>
      <c r="AX274" s="15"/>
      <c r="AY274" s="15">
        <v>0</v>
      </c>
      <c r="AZ274" s="15">
        <v>0</v>
      </c>
      <c r="BA274" s="15">
        <v>37349</v>
      </c>
      <c r="BB274" s="15">
        <v>13582</v>
      </c>
      <c r="BC274" s="15"/>
      <c r="BD274" s="15">
        <v>0</v>
      </c>
      <c r="BE274" s="15">
        <v>0</v>
      </c>
      <c r="BF274" s="15">
        <v>0</v>
      </c>
      <c r="BG274" s="15">
        <v>0</v>
      </c>
      <c r="BH274" s="15"/>
      <c r="BI274" s="15"/>
      <c r="BJ274" s="15">
        <v>0</v>
      </c>
      <c r="BK274" s="15">
        <v>0</v>
      </c>
      <c r="BL274" s="15">
        <v>13582</v>
      </c>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v>11113</v>
      </c>
      <c r="CJ274" s="15"/>
      <c r="CK274" s="15">
        <v>0</v>
      </c>
      <c r="CL274" s="15">
        <v>0</v>
      </c>
      <c r="CM274" s="15">
        <v>0</v>
      </c>
      <c r="CN274" s="15"/>
      <c r="CO274" s="15"/>
      <c r="CP274" s="15">
        <v>36590</v>
      </c>
      <c r="CQ274" s="15">
        <v>0</v>
      </c>
      <c r="CR274" s="15">
        <v>29935</v>
      </c>
      <c r="CS274" s="15">
        <v>77638</v>
      </c>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v>12816</v>
      </c>
      <c r="DQ274" s="15"/>
      <c r="DR274" s="15">
        <v>0</v>
      </c>
      <c r="DS274" s="15">
        <v>0</v>
      </c>
      <c r="DT274" s="15">
        <v>0</v>
      </c>
      <c r="DU274" s="15"/>
      <c r="DV274" s="15"/>
      <c r="DW274" s="15">
        <v>0</v>
      </c>
      <c r="DX274" s="15">
        <v>0</v>
      </c>
      <c r="DY274" s="15">
        <v>0</v>
      </c>
      <c r="DZ274" s="15">
        <v>12816</v>
      </c>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v>0</v>
      </c>
      <c r="FF274" s="15"/>
      <c r="FG274" s="15">
        <v>0</v>
      </c>
      <c r="FH274" s="15">
        <v>0</v>
      </c>
      <c r="FI274" s="15">
        <v>0</v>
      </c>
      <c r="FJ274" s="15">
        <v>0</v>
      </c>
      <c r="FK274" s="15"/>
      <c r="FL274" s="15"/>
      <c r="FM274" s="15">
        <v>0</v>
      </c>
      <c r="FN274" s="15">
        <v>0</v>
      </c>
      <c r="FO274" s="15">
        <v>0</v>
      </c>
      <c r="FP274" s="15">
        <v>200931</v>
      </c>
      <c r="FQ274" s="15">
        <v>95554</v>
      </c>
      <c r="FR274" s="15">
        <v>296485</v>
      </c>
      <c r="FS274" s="14" t="s">
        <v>1284</v>
      </c>
      <c r="FT274" s="14"/>
      <c r="FU274" s="14" t="s">
        <v>1281</v>
      </c>
      <c r="FV274" s="14"/>
      <c r="FW274" s="14"/>
      <c r="FX274" s="26"/>
      <c r="FZ274" s="1" t="s">
        <v>898</v>
      </c>
      <c r="GA274" s="15">
        <v>2613</v>
      </c>
      <c r="GB274" s="15">
        <v>3223</v>
      </c>
      <c r="GC274" s="15">
        <v>795</v>
      </c>
      <c r="GD274" s="15">
        <v>832</v>
      </c>
      <c r="GE274" s="15">
        <v>105476</v>
      </c>
      <c r="GF274" s="15">
        <v>0</v>
      </c>
      <c r="GG274" s="15">
        <v>0</v>
      </c>
      <c r="GH274" s="15">
        <v>335</v>
      </c>
      <c r="GI274" s="15"/>
      <c r="GJ274" s="15">
        <v>191</v>
      </c>
      <c r="GK274" s="15">
        <v>25</v>
      </c>
      <c r="GL274" s="15">
        <v>30</v>
      </c>
      <c r="GM274" s="15">
        <v>5756</v>
      </c>
      <c r="GN274" s="15"/>
      <c r="GO274" s="15"/>
      <c r="GP274" s="21">
        <v>6</v>
      </c>
      <c r="GQ274" s="21">
        <v>6.75</v>
      </c>
      <c r="GR274" s="22"/>
      <c r="GS274" s="22"/>
      <c r="GT274" s="23">
        <v>15.5</v>
      </c>
      <c r="GU274" s="23">
        <v>15.5</v>
      </c>
      <c r="GV274" s="21">
        <v>22.25</v>
      </c>
      <c r="GW274" s="21">
        <v>0.77</v>
      </c>
      <c r="GX274" s="15">
        <v>17694</v>
      </c>
      <c r="GY274" s="14" t="s">
        <v>1172</v>
      </c>
      <c r="GZ274" s="15">
        <v>14587</v>
      </c>
      <c r="HA274" s="15">
        <v>17653</v>
      </c>
      <c r="HB274" s="15">
        <v>6509</v>
      </c>
      <c r="HC274" s="15">
        <v>5</v>
      </c>
      <c r="HD274" s="15"/>
      <c r="HE274" s="15">
        <v>11</v>
      </c>
      <c r="HF274" s="15">
        <v>38765</v>
      </c>
      <c r="HG274" s="15"/>
      <c r="HH274" s="15"/>
      <c r="HI274" s="15">
        <v>10</v>
      </c>
      <c r="HJ274" s="15">
        <v>9</v>
      </c>
      <c r="HK274" s="15">
        <v>123</v>
      </c>
      <c r="HL274" s="15">
        <v>65</v>
      </c>
      <c r="HM274" s="15"/>
      <c r="HN274" s="15"/>
      <c r="HO274" s="15"/>
      <c r="HP274" s="15"/>
      <c r="HQ274" s="15"/>
      <c r="HR274" s="15"/>
      <c r="HS274" s="15"/>
      <c r="HT274" s="15"/>
      <c r="HU274" s="15"/>
      <c r="HV274" s="15"/>
      <c r="HW274" s="15"/>
      <c r="HX274" s="15"/>
      <c r="HY274" s="15"/>
      <c r="HZ274" s="15">
        <v>262</v>
      </c>
      <c r="IA274" s="15">
        <v>7000</v>
      </c>
      <c r="IB274" s="14">
        <v>2</v>
      </c>
      <c r="IC274" s="14">
        <v>6</v>
      </c>
      <c r="ID274" s="15">
        <v>135</v>
      </c>
      <c r="IE274" s="14">
        <v>68</v>
      </c>
      <c r="IF274" s="14">
        <v>50</v>
      </c>
      <c r="IG274" s="14">
        <v>48</v>
      </c>
      <c r="IH274" s="14">
        <v>5</v>
      </c>
      <c r="II274" s="14">
        <v>0</v>
      </c>
      <c r="IJ274" s="14">
        <v>155</v>
      </c>
      <c r="IK274" s="14">
        <v>0</v>
      </c>
      <c r="IL274" s="14"/>
      <c r="IM274" s="14"/>
      <c r="IN274" s="14"/>
      <c r="IO274" s="14"/>
      <c r="IP274" s="14"/>
      <c r="IQ274" s="15">
        <v>795000</v>
      </c>
      <c r="IR274" s="15">
        <v>22</v>
      </c>
      <c r="IS274" s="36">
        <f t="shared" si="310"/>
        <v>0.50592778724050125</v>
      </c>
      <c r="IT274" s="36">
        <f t="shared" si="311"/>
        <v>1.7201544766177041E-2</v>
      </c>
      <c r="IU274" s="36">
        <f t="shared" si="312"/>
        <v>0.12597264617096987</v>
      </c>
      <c r="IV274" s="36">
        <f t="shared" si="313"/>
        <v>4.5810074708669914E-2</v>
      </c>
      <c r="IW274" s="36">
        <f t="shared" si="314"/>
        <v>0.26186147697185352</v>
      </c>
      <c r="IX274" s="36">
        <f t="shared" si="315"/>
        <v>4.322647014182842E-2</v>
      </c>
      <c r="IY274" s="36"/>
      <c r="IZ274" s="36">
        <f t="shared" si="316"/>
        <v>0</v>
      </c>
      <c r="JA274" s="36">
        <f t="shared" si="316"/>
        <v>0.677710508120141</v>
      </c>
      <c r="JB274" s="36">
        <f t="shared" si="316"/>
        <v>0.322289491879859</v>
      </c>
      <c r="JN274" s="43">
        <f t="shared" si="295"/>
        <v>920.71945211344143</v>
      </c>
      <c r="JO274" s="1" t="str">
        <f t="shared" si="296"/>
        <v>Large</v>
      </c>
    </row>
    <row r="275" spans="1:275" x14ac:dyDescent="0.2">
      <c r="A275" s="14" t="s">
        <v>1032</v>
      </c>
      <c r="B275" s="14" t="s">
        <v>1033</v>
      </c>
      <c r="C275" s="76" t="s">
        <v>1435</v>
      </c>
      <c r="D275" s="24" t="s">
        <v>655</v>
      </c>
      <c r="E275">
        <v>2</v>
      </c>
      <c r="F275" s="46">
        <v>0.53185406178134131</v>
      </c>
      <c r="G275" s="46">
        <v>0.25393125738081918</v>
      </c>
      <c r="H275" s="46">
        <v>0.25</v>
      </c>
      <c r="I275">
        <v>17.600000000000001</v>
      </c>
      <c r="J275">
        <v>5.9</v>
      </c>
      <c r="K275" s="14">
        <v>20090</v>
      </c>
      <c r="L275" s="14" t="s">
        <v>605</v>
      </c>
      <c r="M275" s="35">
        <v>22230.939047619391</v>
      </c>
      <c r="N275" s="15">
        <v>41442</v>
      </c>
      <c r="O275" s="15">
        <v>10</v>
      </c>
      <c r="P275" s="15">
        <v>738</v>
      </c>
      <c r="Q275" s="15">
        <v>858</v>
      </c>
      <c r="R275" s="15">
        <v>70</v>
      </c>
      <c r="S275" s="15">
        <v>27</v>
      </c>
      <c r="T275" s="32">
        <v>0</v>
      </c>
      <c r="U275" s="15">
        <v>50000</v>
      </c>
      <c r="V275" s="15"/>
      <c r="W275" s="15">
        <v>100000</v>
      </c>
      <c r="X275" s="15">
        <v>0</v>
      </c>
      <c r="Y275" s="15">
        <v>0</v>
      </c>
      <c r="Z275" s="15">
        <v>0</v>
      </c>
      <c r="AA275" s="15"/>
      <c r="AB275" s="15"/>
      <c r="AC275" s="15">
        <v>0</v>
      </c>
      <c r="AD275" s="15">
        <v>0</v>
      </c>
      <c r="AE275" s="15">
        <v>150000</v>
      </c>
      <c r="AF275" s="15">
        <v>0</v>
      </c>
      <c r="AG275" s="15"/>
      <c r="AH275" s="15">
        <v>0</v>
      </c>
      <c r="AI275" s="15">
        <v>0</v>
      </c>
      <c r="AJ275" s="15">
        <v>0</v>
      </c>
      <c r="AK275" s="15">
        <v>6100</v>
      </c>
      <c r="AL275" s="15"/>
      <c r="AM275" s="15"/>
      <c r="AN275" s="15">
        <v>0</v>
      </c>
      <c r="AO275" s="15">
        <v>0</v>
      </c>
      <c r="AP275" s="15">
        <v>6100</v>
      </c>
      <c r="AQ275" s="15">
        <v>22674</v>
      </c>
      <c r="AR275" s="15"/>
      <c r="AS275" s="15">
        <v>0</v>
      </c>
      <c r="AT275" s="15">
        <v>0</v>
      </c>
      <c r="AU275" s="15">
        <v>0</v>
      </c>
      <c r="AV275" s="15">
        <v>0</v>
      </c>
      <c r="AW275" s="15"/>
      <c r="AX275" s="15"/>
      <c r="AY275" s="15">
        <v>0</v>
      </c>
      <c r="AZ275" s="15">
        <v>0</v>
      </c>
      <c r="BA275" s="15">
        <v>22674</v>
      </c>
      <c r="BB275" s="15">
        <v>8789</v>
      </c>
      <c r="BC275" s="15"/>
      <c r="BD275" s="15">
        <v>0</v>
      </c>
      <c r="BE275" s="15">
        <v>0</v>
      </c>
      <c r="BF275" s="15">
        <v>0</v>
      </c>
      <c r="BG275" s="15">
        <v>0</v>
      </c>
      <c r="BH275" s="15"/>
      <c r="BI275" s="15"/>
      <c r="BJ275" s="15">
        <v>0</v>
      </c>
      <c r="BK275" s="15">
        <v>0</v>
      </c>
      <c r="BL275" s="15">
        <v>8789</v>
      </c>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v>28838</v>
      </c>
      <c r="CJ275" s="15"/>
      <c r="CK275" s="15">
        <v>0</v>
      </c>
      <c r="CL275" s="15">
        <v>0</v>
      </c>
      <c r="CM275" s="15">
        <v>0</v>
      </c>
      <c r="CN275" s="15"/>
      <c r="CO275" s="15"/>
      <c r="CP275" s="15">
        <v>29325</v>
      </c>
      <c r="CQ275" s="15">
        <v>0</v>
      </c>
      <c r="CR275" s="15">
        <v>19261</v>
      </c>
      <c r="CS275" s="15">
        <v>77424</v>
      </c>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v>13483</v>
      </c>
      <c r="DQ275" s="15"/>
      <c r="DR275" s="15">
        <v>0</v>
      </c>
      <c r="DS275" s="15">
        <v>0</v>
      </c>
      <c r="DT275" s="15">
        <v>0</v>
      </c>
      <c r="DU275" s="15"/>
      <c r="DV275" s="15"/>
      <c r="DW275" s="15">
        <v>0</v>
      </c>
      <c r="DX275" s="15">
        <v>0</v>
      </c>
      <c r="DY275" s="15">
        <v>0</v>
      </c>
      <c r="DZ275" s="15">
        <v>13483</v>
      </c>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v>0</v>
      </c>
      <c r="FF275" s="15"/>
      <c r="FG275" s="15">
        <v>0</v>
      </c>
      <c r="FH275" s="15">
        <v>0</v>
      </c>
      <c r="FI275" s="15">
        <v>0</v>
      </c>
      <c r="FJ275" s="15">
        <v>0</v>
      </c>
      <c r="FK275" s="15"/>
      <c r="FL275" s="15"/>
      <c r="FM275" s="15">
        <v>0</v>
      </c>
      <c r="FN275" s="15">
        <v>0</v>
      </c>
      <c r="FO275" s="15">
        <v>0</v>
      </c>
      <c r="FP275" s="15">
        <v>181463</v>
      </c>
      <c r="FQ275" s="15">
        <v>97007</v>
      </c>
      <c r="FR275" s="15">
        <v>278470</v>
      </c>
      <c r="FS275" s="14" t="s">
        <v>1284</v>
      </c>
      <c r="FT275" s="14"/>
      <c r="FU275" s="14" t="s">
        <v>1281</v>
      </c>
      <c r="FV275" s="14"/>
      <c r="FW275" s="14"/>
      <c r="FX275" s="14"/>
      <c r="FY275" s="14"/>
      <c r="FZ275" s="1" t="s">
        <v>898</v>
      </c>
      <c r="GA275" s="15">
        <v>2398</v>
      </c>
      <c r="GB275" s="15">
        <v>3080</v>
      </c>
      <c r="GC275" s="15">
        <v>527</v>
      </c>
      <c r="GD275" s="15">
        <v>549</v>
      </c>
      <c r="GE275" s="15">
        <v>108815</v>
      </c>
      <c r="GF275" s="15">
        <v>2681</v>
      </c>
      <c r="GG275" s="15">
        <v>2684</v>
      </c>
      <c r="GH275" s="15">
        <v>216</v>
      </c>
      <c r="GI275" s="15"/>
      <c r="GJ275" s="15">
        <v>150</v>
      </c>
      <c r="GK275" s="15">
        <v>14</v>
      </c>
      <c r="GL275" s="15">
        <v>16</v>
      </c>
      <c r="GM275" s="15">
        <v>5556</v>
      </c>
      <c r="GN275" s="15"/>
      <c r="GO275" s="15"/>
      <c r="GP275" s="16">
        <v>7</v>
      </c>
      <c r="GQ275" s="16">
        <v>7.75</v>
      </c>
      <c r="GR275" s="17"/>
      <c r="GS275" s="17"/>
      <c r="GT275" s="18">
        <v>13.5</v>
      </c>
      <c r="GU275" s="18">
        <v>13.5</v>
      </c>
      <c r="GV275" s="16">
        <v>21.25</v>
      </c>
      <c r="GW275" s="16">
        <v>0.59</v>
      </c>
      <c r="GX275" s="15">
        <v>17044</v>
      </c>
      <c r="GY275" s="14" t="s">
        <v>1172</v>
      </c>
      <c r="GZ275" s="15">
        <v>22154</v>
      </c>
      <c r="HA275" s="15">
        <v>41828</v>
      </c>
      <c r="HB275" s="15">
        <v>7258</v>
      </c>
      <c r="HC275" s="15">
        <v>6</v>
      </c>
      <c r="HD275" s="15"/>
      <c r="HE275" s="15">
        <v>3</v>
      </c>
      <c r="HF275" s="15">
        <v>71249</v>
      </c>
      <c r="HG275" s="15"/>
      <c r="HH275" s="15"/>
      <c r="HI275" s="15">
        <v>44</v>
      </c>
      <c r="HJ275" s="15">
        <v>28</v>
      </c>
      <c r="HK275" s="15">
        <v>427</v>
      </c>
      <c r="HL275" s="15">
        <v>182</v>
      </c>
      <c r="HM275" s="15"/>
      <c r="HN275" s="15"/>
      <c r="HO275" s="15"/>
      <c r="HP275" s="15"/>
      <c r="HQ275" s="15"/>
      <c r="HR275" s="15"/>
      <c r="HS275" s="15"/>
      <c r="HT275" s="15"/>
      <c r="HU275" s="15"/>
      <c r="HV275" s="15"/>
      <c r="HW275" s="15"/>
      <c r="HX275" s="15"/>
      <c r="HY275" s="15"/>
      <c r="HZ275" s="15">
        <v>262</v>
      </c>
      <c r="IA275" s="15">
        <v>7263</v>
      </c>
      <c r="IB275" s="15">
        <v>2</v>
      </c>
      <c r="IC275" s="15">
        <v>4</v>
      </c>
      <c r="ID275" s="15">
        <v>100</v>
      </c>
      <c r="IE275" s="14">
        <v>68</v>
      </c>
      <c r="IF275" s="14">
        <v>50</v>
      </c>
      <c r="IG275" s="14">
        <v>48</v>
      </c>
      <c r="IH275" s="14">
        <v>5</v>
      </c>
      <c r="II275" s="14">
        <v>0</v>
      </c>
      <c r="IJ275" s="14">
        <v>155</v>
      </c>
      <c r="IK275" s="14">
        <v>0</v>
      </c>
      <c r="IL275" s="14"/>
      <c r="IM275" s="14"/>
      <c r="IN275" s="14"/>
      <c r="IO275" s="14"/>
      <c r="IP275" s="14"/>
      <c r="IQ275" s="20">
        <v>432000</v>
      </c>
      <c r="IR275" s="20">
        <v>32</v>
      </c>
      <c r="IS275" s="36">
        <f t="shared" si="310"/>
        <v>0.53865766509857438</v>
      </c>
      <c r="IT275" s="36">
        <f t="shared" si="311"/>
        <v>2.1905411714008689E-2</v>
      </c>
      <c r="IU275" s="36">
        <f t="shared" si="312"/>
        <v>8.14234926563005E-2</v>
      </c>
      <c r="IV275" s="36">
        <f t="shared" si="313"/>
        <v>3.1561748123675799E-2</v>
      </c>
      <c r="IW275" s="36">
        <f t="shared" si="314"/>
        <v>0.27803354041728012</v>
      </c>
      <c r="IX275" s="36">
        <f t="shared" si="315"/>
        <v>4.8418141990160521E-2</v>
      </c>
      <c r="IY275" s="36"/>
      <c r="IZ275" s="36">
        <f t="shared" si="316"/>
        <v>0</v>
      </c>
      <c r="JA275" s="36">
        <f t="shared" si="316"/>
        <v>0.65164290587855067</v>
      </c>
      <c r="JB275" s="36">
        <f t="shared" si="316"/>
        <v>0.34835709412144933</v>
      </c>
      <c r="JN275" s="43">
        <f t="shared" si="295"/>
        <v>1046.1618375350301</v>
      </c>
      <c r="JO275" s="1" t="str">
        <f t="shared" si="296"/>
        <v>Large</v>
      </c>
    </row>
    <row r="276" spans="1:275" x14ac:dyDescent="0.2">
      <c r="A276" s="14" t="s">
        <v>1032</v>
      </c>
      <c r="B276" s="14" t="s">
        <v>1033</v>
      </c>
      <c r="C276" s="76" t="s">
        <v>1435</v>
      </c>
      <c r="D276" s="24" t="s">
        <v>655</v>
      </c>
      <c r="E276">
        <v>2</v>
      </c>
      <c r="F276" s="46">
        <v>0.53185406178134131</v>
      </c>
      <c r="G276" s="46">
        <v>0.25393125738081918</v>
      </c>
      <c r="H276" s="46">
        <v>0.25</v>
      </c>
      <c r="I276">
        <v>17.600000000000001</v>
      </c>
      <c r="J276">
        <v>5.9</v>
      </c>
      <c r="K276" s="14">
        <v>20100</v>
      </c>
      <c r="L276" s="14" t="s">
        <v>606</v>
      </c>
      <c r="M276" s="35">
        <v>20761.743809524211</v>
      </c>
      <c r="N276" s="15">
        <v>41442</v>
      </c>
      <c r="O276" s="15">
        <v>10</v>
      </c>
      <c r="P276" s="15">
        <v>738</v>
      </c>
      <c r="Q276" s="15">
        <v>858</v>
      </c>
      <c r="R276" s="15">
        <v>70</v>
      </c>
      <c r="S276" s="15">
        <v>27</v>
      </c>
      <c r="T276" s="32">
        <v>0</v>
      </c>
      <c r="U276" s="15">
        <v>50000</v>
      </c>
      <c r="V276" s="15"/>
      <c r="W276" s="15">
        <v>164617</v>
      </c>
      <c r="X276" s="15">
        <v>0</v>
      </c>
      <c r="Y276" s="15">
        <v>0</v>
      </c>
      <c r="Z276" s="15">
        <v>0</v>
      </c>
      <c r="AA276" s="15"/>
      <c r="AB276" s="15"/>
      <c r="AC276" s="15">
        <v>0</v>
      </c>
      <c r="AD276" s="15">
        <v>0</v>
      </c>
      <c r="AE276" s="15">
        <v>214617</v>
      </c>
      <c r="AF276" s="15">
        <v>0</v>
      </c>
      <c r="AG276" s="15"/>
      <c r="AH276" s="15">
        <v>0</v>
      </c>
      <c r="AI276" s="15">
        <v>0</v>
      </c>
      <c r="AJ276" s="15">
        <v>0</v>
      </c>
      <c r="AK276" s="15">
        <v>6100</v>
      </c>
      <c r="AL276" s="15"/>
      <c r="AM276" s="15"/>
      <c r="AN276" s="15">
        <v>0</v>
      </c>
      <c r="AO276" s="15">
        <v>0</v>
      </c>
      <c r="AP276" s="15">
        <v>6100</v>
      </c>
      <c r="AQ276" s="15">
        <v>25561</v>
      </c>
      <c r="AR276" s="15"/>
      <c r="AS276" s="15">
        <v>0</v>
      </c>
      <c r="AT276" s="15">
        <v>0</v>
      </c>
      <c r="AU276" s="15">
        <v>0</v>
      </c>
      <c r="AV276" s="15">
        <v>0</v>
      </c>
      <c r="AW276" s="15"/>
      <c r="AX276" s="15"/>
      <c r="AY276" s="15">
        <v>0</v>
      </c>
      <c r="AZ276" s="15">
        <v>0</v>
      </c>
      <c r="BA276" s="15">
        <v>25561</v>
      </c>
      <c r="BB276" s="15">
        <v>8966</v>
      </c>
      <c r="BC276" s="15"/>
      <c r="BD276" s="15">
        <v>0</v>
      </c>
      <c r="BE276" s="15">
        <v>0</v>
      </c>
      <c r="BF276" s="15">
        <v>0</v>
      </c>
      <c r="BG276" s="15">
        <v>0</v>
      </c>
      <c r="BH276" s="15"/>
      <c r="BI276" s="15"/>
      <c r="BJ276" s="15">
        <v>0</v>
      </c>
      <c r="BK276" s="15">
        <v>0</v>
      </c>
      <c r="BL276" s="15">
        <v>8966</v>
      </c>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v>26590</v>
      </c>
      <c r="CJ276" s="15"/>
      <c r="CK276" s="15">
        <v>0</v>
      </c>
      <c r="CL276" s="15">
        <v>0</v>
      </c>
      <c r="CM276" s="15">
        <v>0</v>
      </c>
      <c r="CN276" s="15"/>
      <c r="CO276" s="15"/>
      <c r="CP276" s="15">
        <v>823</v>
      </c>
      <c r="CQ276" s="15">
        <v>0</v>
      </c>
      <c r="CR276" s="15">
        <v>26634</v>
      </c>
      <c r="CS276" s="15">
        <v>54047</v>
      </c>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v>11335</v>
      </c>
      <c r="DQ276" s="15"/>
      <c r="DR276" s="15">
        <v>278000</v>
      </c>
      <c r="DS276" s="15">
        <v>0</v>
      </c>
      <c r="DT276" s="15">
        <v>0</v>
      </c>
      <c r="DU276" s="15"/>
      <c r="DV276" s="15"/>
      <c r="DW276" s="15">
        <v>0</v>
      </c>
      <c r="DX276" s="15">
        <v>0</v>
      </c>
      <c r="DY276" s="15">
        <v>0</v>
      </c>
      <c r="DZ276" s="15">
        <v>289335</v>
      </c>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v>0</v>
      </c>
      <c r="FF276" s="15"/>
      <c r="FG276" s="15">
        <v>0</v>
      </c>
      <c r="FH276" s="15">
        <v>0</v>
      </c>
      <c r="FI276" s="15">
        <v>0</v>
      </c>
      <c r="FJ276" s="15">
        <v>0</v>
      </c>
      <c r="FK276" s="15"/>
      <c r="FL276" s="15"/>
      <c r="FM276" s="15">
        <v>0</v>
      </c>
      <c r="FN276" s="15">
        <v>0</v>
      </c>
      <c r="FO276" s="15">
        <v>0</v>
      </c>
      <c r="FP276" s="15">
        <v>249144</v>
      </c>
      <c r="FQ276" s="15">
        <v>349482</v>
      </c>
      <c r="FR276" s="15">
        <v>598626</v>
      </c>
      <c r="FS276" s="14" t="s">
        <v>1284</v>
      </c>
      <c r="FT276" s="14"/>
      <c r="FU276" s="14" t="s">
        <v>1281</v>
      </c>
      <c r="FV276" s="14"/>
      <c r="FW276" s="14"/>
      <c r="FX276" s="14"/>
      <c r="FY276" s="14"/>
      <c r="FZ276" s="1" t="s">
        <v>898</v>
      </c>
      <c r="GA276" s="15">
        <v>2186</v>
      </c>
      <c r="GB276" s="15">
        <v>2568</v>
      </c>
      <c r="GC276" s="15">
        <v>164</v>
      </c>
      <c r="GD276" s="15">
        <v>167</v>
      </c>
      <c r="GE276" s="15">
        <v>109162</v>
      </c>
      <c r="GF276" s="15">
        <v>2474</v>
      </c>
      <c r="GG276" s="15">
        <v>2474</v>
      </c>
      <c r="GH276" s="15">
        <v>199</v>
      </c>
      <c r="GI276" s="15">
        <v>0</v>
      </c>
      <c r="GJ276" s="15">
        <v>93</v>
      </c>
      <c r="GK276" s="15">
        <v>18</v>
      </c>
      <c r="GL276" s="15">
        <v>18</v>
      </c>
      <c r="GM276" s="15">
        <v>5650</v>
      </c>
      <c r="GN276" s="15"/>
      <c r="GO276" s="15"/>
      <c r="GP276" s="16">
        <v>7</v>
      </c>
      <c r="GQ276" s="16">
        <v>7.75</v>
      </c>
      <c r="GR276" s="17"/>
      <c r="GS276" s="17"/>
      <c r="GT276" s="18">
        <v>15.5</v>
      </c>
      <c r="GU276" s="18">
        <v>15.5</v>
      </c>
      <c r="GV276" s="16">
        <v>23.25</v>
      </c>
      <c r="GW276" s="16">
        <v>0.44</v>
      </c>
      <c r="GX276" s="15">
        <v>17183</v>
      </c>
      <c r="GY276" s="14" t="s">
        <v>1172</v>
      </c>
      <c r="GZ276" s="15">
        <v>27568</v>
      </c>
      <c r="HA276" s="15">
        <v>46873</v>
      </c>
      <c r="HB276" s="15">
        <v>8038</v>
      </c>
      <c r="HC276" s="15">
        <v>4</v>
      </c>
      <c r="HD276" s="15"/>
      <c r="HE276" s="15">
        <v>1</v>
      </c>
      <c r="HF276" s="15">
        <v>82484</v>
      </c>
      <c r="HG276" s="15"/>
      <c r="HH276" s="15"/>
      <c r="HI276" s="15">
        <v>87</v>
      </c>
      <c r="HJ276" s="15">
        <v>78</v>
      </c>
      <c r="HK276" s="15">
        <v>428</v>
      </c>
      <c r="HL276" s="15">
        <v>198</v>
      </c>
      <c r="HM276" s="15"/>
      <c r="HN276" s="15"/>
      <c r="HO276" s="15"/>
      <c r="HP276" s="15"/>
      <c r="HQ276" s="15"/>
      <c r="HR276" s="15"/>
      <c r="HS276" s="15"/>
      <c r="HT276" s="15"/>
      <c r="HU276" s="15"/>
      <c r="HV276" s="15"/>
      <c r="HW276" s="15"/>
      <c r="HX276" s="15"/>
      <c r="HY276" s="15"/>
      <c r="HZ276" s="15">
        <v>250</v>
      </c>
      <c r="IA276" s="15">
        <v>7115</v>
      </c>
      <c r="IB276" s="15">
        <v>2</v>
      </c>
      <c r="IC276" s="15">
        <v>4</v>
      </c>
      <c r="ID276" s="15">
        <v>104</v>
      </c>
      <c r="IE276" s="14">
        <v>65.5</v>
      </c>
      <c r="IF276" s="14">
        <v>50</v>
      </c>
      <c r="IG276" s="14">
        <v>44</v>
      </c>
      <c r="IH276" s="14">
        <v>5</v>
      </c>
      <c r="II276" s="14">
        <v>0</v>
      </c>
      <c r="IJ276" s="14">
        <v>155</v>
      </c>
      <c r="IK276" s="14">
        <v>0</v>
      </c>
      <c r="IL276" s="14"/>
      <c r="IM276" s="14"/>
      <c r="IN276" s="14"/>
      <c r="IO276" s="14"/>
      <c r="IP276" s="14"/>
      <c r="IQ276" s="15">
        <v>1010393</v>
      </c>
      <c r="IR276" s="15">
        <v>42</v>
      </c>
      <c r="IS276" s="36">
        <f t="shared" si="310"/>
        <v>0.35851600164376424</v>
      </c>
      <c r="IT276" s="36">
        <f t="shared" si="311"/>
        <v>1.0190001770721619E-2</v>
      </c>
      <c r="IU276" s="36">
        <f t="shared" si="312"/>
        <v>4.2699448403510705E-2</v>
      </c>
      <c r="IV276" s="36">
        <f t="shared" si="313"/>
        <v>1.4977632110867219E-2</v>
      </c>
      <c r="IW276" s="36">
        <f t="shared" si="314"/>
        <v>9.0285086180687105E-2</v>
      </c>
      <c r="IX276" s="36">
        <f t="shared" si="315"/>
        <v>0.48333182989044915</v>
      </c>
      <c r="IY276" s="36"/>
      <c r="IZ276" s="36">
        <f t="shared" si="316"/>
        <v>0</v>
      </c>
      <c r="JA276" s="36">
        <f t="shared" si="316"/>
        <v>0.41619308215814216</v>
      </c>
      <c r="JB276" s="36">
        <f t="shared" si="316"/>
        <v>0.5838069178418579</v>
      </c>
      <c r="JN276" s="43">
        <f t="shared" si="295"/>
        <v>892.97822836663272</v>
      </c>
      <c r="JO276" s="1" t="str">
        <f t="shared" si="296"/>
        <v>Large</v>
      </c>
    </row>
    <row r="277" spans="1:275" x14ac:dyDescent="0.2">
      <c r="A277" s="1" t="s">
        <v>1032</v>
      </c>
      <c r="B277" s="1" t="s">
        <v>1033</v>
      </c>
      <c r="C277" s="76" t="s">
        <v>1435</v>
      </c>
      <c r="D277" s="24" t="s">
        <v>655</v>
      </c>
      <c r="E277">
        <v>2</v>
      </c>
      <c r="F277" s="46">
        <v>0.53185406178134131</v>
      </c>
      <c r="G277" s="46">
        <v>0.25393125738081918</v>
      </c>
      <c r="H277" s="46">
        <v>0.25</v>
      </c>
      <c r="I277">
        <v>17.600000000000001</v>
      </c>
      <c r="J277">
        <v>5.9</v>
      </c>
      <c r="K277" s="1">
        <v>20110</v>
      </c>
      <c r="L277" s="1" t="s">
        <v>607</v>
      </c>
      <c r="M277" s="3">
        <v>19153.23847619049</v>
      </c>
      <c r="N277" s="1">
        <v>41442</v>
      </c>
      <c r="O277" s="1">
        <v>10</v>
      </c>
      <c r="P277" s="1">
        <v>738</v>
      </c>
      <c r="Q277" s="1">
        <v>858</v>
      </c>
      <c r="R277" s="1">
        <v>70</v>
      </c>
      <c r="S277" s="1">
        <v>27</v>
      </c>
      <c r="T277" s="33" t="s">
        <v>940</v>
      </c>
      <c r="U277" s="1">
        <v>78000</v>
      </c>
      <c r="W277" s="1">
        <v>100000</v>
      </c>
      <c r="X277" s="1">
        <v>0</v>
      </c>
      <c r="Y277" s="1">
        <v>0</v>
      </c>
      <c r="Z277" s="1">
        <v>0</v>
      </c>
      <c r="AC277" s="1">
        <v>0</v>
      </c>
      <c r="AD277" s="1">
        <v>0</v>
      </c>
      <c r="AE277" s="1">
        <v>178000</v>
      </c>
      <c r="AF277" s="1">
        <v>6100</v>
      </c>
      <c r="AH277" s="1">
        <v>0</v>
      </c>
      <c r="AI277" s="1">
        <v>0</v>
      </c>
      <c r="AJ277" s="1">
        <v>0</v>
      </c>
      <c r="AK277" s="1">
        <v>0</v>
      </c>
      <c r="AN277" s="1">
        <v>0</v>
      </c>
      <c r="AO277" s="1">
        <v>0</v>
      </c>
      <c r="AP277" s="1">
        <v>6100</v>
      </c>
      <c r="AQ277" s="1">
        <v>24754</v>
      </c>
      <c r="AS277" s="1">
        <v>0</v>
      </c>
      <c r="AT277" s="1">
        <v>0</v>
      </c>
      <c r="AU277" s="1">
        <v>0</v>
      </c>
      <c r="AV277" s="1">
        <v>0</v>
      </c>
      <c r="AY277" s="1">
        <v>0</v>
      </c>
      <c r="AZ277" s="1">
        <v>0</v>
      </c>
      <c r="BA277" s="1">
        <v>24754</v>
      </c>
      <c r="BB277" s="1">
        <v>9212</v>
      </c>
      <c r="BD277" s="1">
        <v>0</v>
      </c>
      <c r="BE277" s="1">
        <v>0</v>
      </c>
      <c r="BF277" s="1">
        <v>0</v>
      </c>
      <c r="BG277" s="1">
        <v>0</v>
      </c>
      <c r="BJ277" s="1">
        <v>0</v>
      </c>
      <c r="BK277" s="1">
        <v>0</v>
      </c>
      <c r="BL277" s="1">
        <v>9212</v>
      </c>
      <c r="CI277" s="1">
        <v>55390</v>
      </c>
      <c r="CK277" s="1">
        <v>7667</v>
      </c>
      <c r="CL277" s="1">
        <v>0</v>
      </c>
      <c r="CM277" s="1">
        <v>0</v>
      </c>
      <c r="CP277" s="1">
        <v>2955</v>
      </c>
      <c r="CQ277" s="1">
        <v>0</v>
      </c>
      <c r="CR277" s="1">
        <v>0</v>
      </c>
      <c r="CS277" s="1">
        <v>66012</v>
      </c>
      <c r="DP277" s="1">
        <v>2325</v>
      </c>
      <c r="DR277" s="1">
        <v>0</v>
      </c>
      <c r="DS277" s="1">
        <v>0</v>
      </c>
      <c r="DT277" s="1">
        <v>0</v>
      </c>
      <c r="DW277" s="1">
        <v>0</v>
      </c>
      <c r="DX277" s="1">
        <v>0</v>
      </c>
      <c r="DY277" s="1">
        <v>0</v>
      </c>
      <c r="DZ277" s="1">
        <v>2325</v>
      </c>
      <c r="FE277" s="1">
        <v>0</v>
      </c>
      <c r="FG277" s="1">
        <v>0</v>
      </c>
      <c r="FH277" s="1">
        <v>0</v>
      </c>
      <c r="FI277" s="1">
        <v>0</v>
      </c>
      <c r="FJ277" s="1">
        <v>0</v>
      </c>
      <c r="FM277" s="1">
        <v>0</v>
      </c>
      <c r="FN277" s="1">
        <v>0</v>
      </c>
      <c r="FO277" s="1">
        <v>0</v>
      </c>
      <c r="FP277" s="15">
        <f>AE277+BA277</f>
        <v>202754</v>
      </c>
      <c r="FQ277" s="15">
        <f>AP277+BL277+CS277+DZ277+FD277</f>
        <v>83649</v>
      </c>
      <c r="FR277" s="15">
        <f>AE277+AP277+BA277+BL277+CS277+DZ277+FD277+FO277</f>
        <v>286403</v>
      </c>
      <c r="FS277" s="1" t="s">
        <v>1284</v>
      </c>
      <c r="FU277" s="1" t="s">
        <v>1281</v>
      </c>
      <c r="FX277" s="14"/>
      <c r="FZ277" s="1" t="s">
        <v>941</v>
      </c>
      <c r="GA277" s="1">
        <v>2618</v>
      </c>
      <c r="GB277" s="1">
        <v>3248</v>
      </c>
      <c r="GC277" s="1">
        <v>262</v>
      </c>
      <c r="GD277" s="1">
        <v>314</v>
      </c>
      <c r="GE277" s="1">
        <v>110467</v>
      </c>
      <c r="GF277" s="1">
        <v>2184</v>
      </c>
      <c r="GG277" s="1">
        <v>7339</v>
      </c>
      <c r="GH277" s="1">
        <v>292</v>
      </c>
      <c r="GI277" s="1">
        <v>0</v>
      </c>
      <c r="GJ277" s="1">
        <v>21744</v>
      </c>
      <c r="GK277" s="1">
        <v>109</v>
      </c>
      <c r="GL277" s="1">
        <v>125</v>
      </c>
      <c r="GM277" s="1">
        <v>5824</v>
      </c>
      <c r="GP277" s="1">
        <v>7</v>
      </c>
      <c r="GQ277" s="1">
        <v>7.15</v>
      </c>
      <c r="GR277" s="5"/>
      <c r="GS277" s="5"/>
      <c r="GT277" s="4">
        <v>13.5</v>
      </c>
      <c r="GU277" s="4">
        <v>13.5</v>
      </c>
      <c r="GV277" s="1">
        <f>GQ277+GU277</f>
        <v>20.65</v>
      </c>
      <c r="GW277" s="1">
        <v>0.47</v>
      </c>
      <c r="GX277" s="1">
        <v>17725</v>
      </c>
      <c r="GY277" s="10" t="s">
        <v>1172</v>
      </c>
      <c r="GZ277" s="1">
        <v>24909</v>
      </c>
      <c r="HA277" s="1">
        <v>51779</v>
      </c>
      <c r="HB277" s="1">
        <v>8201</v>
      </c>
      <c r="HC277" s="1">
        <v>23</v>
      </c>
      <c r="HE277" s="1">
        <v>0</v>
      </c>
      <c r="HF277" s="1">
        <v>84912</v>
      </c>
      <c r="HI277" s="1">
        <v>98</v>
      </c>
      <c r="HJ277" s="1">
        <v>67</v>
      </c>
      <c r="HK277" s="1">
        <v>350</v>
      </c>
      <c r="HL277" s="1">
        <v>187</v>
      </c>
      <c r="HZ277" s="1">
        <v>215</v>
      </c>
      <c r="IA277" s="1">
        <v>6200</v>
      </c>
      <c r="IB277" s="1">
        <v>2</v>
      </c>
      <c r="IC277" s="1">
        <v>2</v>
      </c>
      <c r="ID277" s="1">
        <v>135</v>
      </c>
      <c r="IE277" s="1">
        <v>68</v>
      </c>
      <c r="IF277" s="1">
        <v>44</v>
      </c>
      <c r="IG277" s="1">
        <v>44</v>
      </c>
      <c r="IH277" s="1">
        <v>5</v>
      </c>
      <c r="II277" s="1">
        <v>0</v>
      </c>
      <c r="IJ277" s="1">
        <v>5</v>
      </c>
      <c r="IK277" s="1">
        <v>0</v>
      </c>
      <c r="IQ277" s="1">
        <v>988000</v>
      </c>
      <c r="IR277" s="1">
        <v>26</v>
      </c>
      <c r="IS277" s="36">
        <f t="shared" si="310"/>
        <v>0.62150186974298449</v>
      </c>
      <c r="IT277" s="36">
        <f t="shared" si="311"/>
        <v>2.1298659581079807E-2</v>
      </c>
      <c r="IU277" s="36">
        <f t="shared" si="312"/>
        <v>8.6430658896729434E-2</v>
      </c>
      <c r="IV277" s="36">
        <f t="shared" si="313"/>
        <v>3.2164467550968391E-2</v>
      </c>
      <c r="IW277" s="36">
        <f t="shared" si="314"/>
        <v>0.23048641250266233</v>
      </c>
      <c r="IX277" s="36">
        <f t="shared" si="315"/>
        <v>8.1179317255755008E-3</v>
      </c>
      <c r="IY277" s="36"/>
      <c r="IZ277" s="36">
        <f t="shared" si="316"/>
        <v>0</v>
      </c>
      <c r="JA277" s="36">
        <f t="shared" si="316"/>
        <v>0.70793252863971401</v>
      </c>
      <c r="JB277" s="36">
        <f t="shared" si="316"/>
        <v>0.29206747136028605</v>
      </c>
      <c r="JN277" s="43">
        <f t="shared" si="295"/>
        <v>927.51760175256618</v>
      </c>
      <c r="JO277" s="1" t="str">
        <f t="shared" si="296"/>
        <v>Medium</v>
      </c>
    </row>
    <row r="278" spans="1:275" x14ac:dyDescent="0.2">
      <c r="A278" s="1" t="s">
        <v>1032</v>
      </c>
      <c r="B278" s="1" t="s">
        <v>1033</v>
      </c>
      <c r="C278" s="76" t="s">
        <v>1435</v>
      </c>
      <c r="D278" s="24" t="s">
        <v>655</v>
      </c>
      <c r="E278">
        <v>2</v>
      </c>
      <c r="F278" s="46">
        <v>0.53185406178134131</v>
      </c>
      <c r="G278" s="46">
        <v>0.25393125738081918</v>
      </c>
      <c r="H278" s="46">
        <v>0.25</v>
      </c>
      <c r="I278">
        <v>17.600000000000001</v>
      </c>
      <c r="J278">
        <v>5.9</v>
      </c>
      <c r="K278" s="1">
        <v>20120</v>
      </c>
      <c r="L278" s="1" t="s">
        <v>608</v>
      </c>
      <c r="M278" s="3">
        <v>17784.468952381096</v>
      </c>
      <c r="N278" s="10">
        <v>41442</v>
      </c>
      <c r="O278" s="1">
        <v>10</v>
      </c>
      <c r="P278" s="1">
        <v>738</v>
      </c>
      <c r="Q278" s="1">
        <v>858</v>
      </c>
      <c r="R278" s="1">
        <v>70</v>
      </c>
      <c r="S278" s="1">
        <v>27</v>
      </c>
      <c r="T278" s="33" t="s">
        <v>940</v>
      </c>
      <c r="U278" s="1">
        <v>78000</v>
      </c>
      <c r="W278" s="1">
        <v>50000</v>
      </c>
      <c r="X278" s="1">
        <v>0</v>
      </c>
      <c r="Y278" s="1">
        <v>0</v>
      </c>
      <c r="Z278" s="1">
        <v>0</v>
      </c>
      <c r="AC278" s="1">
        <v>0</v>
      </c>
      <c r="AD278" s="1">
        <v>0</v>
      </c>
      <c r="AE278" s="1">
        <v>128000</v>
      </c>
      <c r="AF278" s="1">
        <v>0</v>
      </c>
      <c r="AH278" s="1">
        <v>0</v>
      </c>
      <c r="AI278" s="1">
        <v>0</v>
      </c>
      <c r="AJ278" s="1">
        <v>0</v>
      </c>
      <c r="AK278" s="1">
        <v>0</v>
      </c>
      <c r="AN278" s="1">
        <v>0</v>
      </c>
      <c r="AO278" s="1">
        <v>0</v>
      </c>
      <c r="AP278" s="1">
        <v>0</v>
      </c>
      <c r="AQ278" s="1">
        <v>25668</v>
      </c>
      <c r="AS278" s="1">
        <v>0</v>
      </c>
      <c r="AT278" s="1">
        <v>0</v>
      </c>
      <c r="AU278" s="1">
        <v>0</v>
      </c>
      <c r="AV278" s="1">
        <v>0</v>
      </c>
      <c r="AY278" s="1">
        <v>0</v>
      </c>
      <c r="AZ278" s="1">
        <v>0</v>
      </c>
      <c r="BA278" s="1">
        <v>25688</v>
      </c>
      <c r="BB278" s="1">
        <v>9671</v>
      </c>
      <c r="BD278" s="1">
        <v>0</v>
      </c>
      <c r="BE278" s="1">
        <v>0</v>
      </c>
      <c r="BF278" s="1">
        <v>0</v>
      </c>
      <c r="BG278" s="1">
        <v>0</v>
      </c>
      <c r="BJ278" s="1">
        <v>0</v>
      </c>
      <c r="BK278" s="1">
        <v>0</v>
      </c>
      <c r="BL278" s="1">
        <v>9671</v>
      </c>
      <c r="CI278" s="1">
        <v>58865</v>
      </c>
      <c r="CK278" s="1">
        <v>13595</v>
      </c>
      <c r="CL278" s="1">
        <v>0</v>
      </c>
      <c r="CM278" s="1">
        <v>0</v>
      </c>
      <c r="CP278" s="1">
        <v>0</v>
      </c>
      <c r="CQ278" s="1">
        <v>0</v>
      </c>
      <c r="CR278" s="1">
        <v>0</v>
      </c>
      <c r="CS278" s="1">
        <v>72460</v>
      </c>
      <c r="DP278" s="1">
        <v>5257</v>
      </c>
      <c r="DR278" s="1">
        <v>0</v>
      </c>
      <c r="DS278" s="1">
        <v>0</v>
      </c>
      <c r="DT278" s="1">
        <v>0</v>
      </c>
      <c r="DW278" s="1">
        <v>0</v>
      </c>
      <c r="DX278" s="1">
        <v>0</v>
      </c>
      <c r="DY278" s="1">
        <v>0</v>
      </c>
      <c r="DZ278" s="1">
        <v>5257</v>
      </c>
      <c r="FE278" s="1">
        <v>0</v>
      </c>
      <c r="FG278" s="1">
        <v>0</v>
      </c>
      <c r="FH278" s="1">
        <v>0</v>
      </c>
      <c r="FI278" s="1">
        <v>0</v>
      </c>
      <c r="FJ278" s="1">
        <v>0</v>
      </c>
      <c r="FM278" s="1">
        <v>0</v>
      </c>
      <c r="FN278" s="1">
        <v>0</v>
      </c>
      <c r="FO278" s="1">
        <v>0</v>
      </c>
      <c r="FP278" s="15">
        <f>AE278+BA278</f>
        <v>153688</v>
      </c>
      <c r="FQ278" s="15">
        <f>AP278+BL278+CS278+DZ278+FD278</f>
        <v>87388</v>
      </c>
      <c r="FR278" s="15">
        <f>AE278+AP278+BA278+BL278+CS278+DZ278+FD278+FO278</f>
        <v>241076</v>
      </c>
      <c r="FS278" s="1" t="s">
        <v>1284</v>
      </c>
      <c r="FU278" s="1" t="s">
        <v>1281</v>
      </c>
      <c r="FZ278" s="1" t="s">
        <v>941</v>
      </c>
      <c r="GA278" s="1">
        <v>2658</v>
      </c>
      <c r="GB278" s="1">
        <v>3202</v>
      </c>
      <c r="GC278" s="1">
        <v>488</v>
      </c>
      <c r="GD278" s="1">
        <v>498</v>
      </c>
      <c r="GE278" s="1">
        <v>110455</v>
      </c>
      <c r="GF278" s="1">
        <v>112</v>
      </c>
      <c r="GG278" s="1">
        <v>7451</v>
      </c>
      <c r="GH278" s="1">
        <v>293</v>
      </c>
      <c r="GI278" s="1">
        <v>0</v>
      </c>
      <c r="GJ278" s="1">
        <v>21863</v>
      </c>
      <c r="GK278" s="1">
        <v>65</v>
      </c>
      <c r="GL278" s="1">
        <v>88</v>
      </c>
      <c r="GM278" s="1">
        <v>5977</v>
      </c>
      <c r="GP278" s="1">
        <v>7</v>
      </c>
      <c r="GQ278" s="11"/>
      <c r="GR278" s="12"/>
      <c r="GS278" s="12"/>
      <c r="GT278" s="4">
        <v>15.5</v>
      </c>
      <c r="GU278" s="4">
        <v>15.5</v>
      </c>
      <c r="GV278" s="1">
        <f>GQ278+GU278</f>
        <v>15.5</v>
      </c>
      <c r="GW278" s="1">
        <v>0.49</v>
      </c>
      <c r="GX278" s="1">
        <v>18566</v>
      </c>
      <c r="GY278" s="10" t="s">
        <v>1172</v>
      </c>
      <c r="GZ278" s="1">
        <v>25034</v>
      </c>
      <c r="HA278" s="1">
        <v>56221</v>
      </c>
      <c r="HB278" s="1">
        <v>8109</v>
      </c>
      <c r="HC278" s="1">
        <v>27</v>
      </c>
      <c r="HE278" s="1">
        <v>0</v>
      </c>
      <c r="HF278" s="1">
        <v>89391</v>
      </c>
      <c r="HI278" s="1">
        <v>71</v>
      </c>
      <c r="HJ278" s="1">
        <v>57</v>
      </c>
      <c r="HK278" s="1">
        <v>401</v>
      </c>
      <c r="HL278" s="1">
        <v>223</v>
      </c>
      <c r="HZ278" s="1">
        <v>230</v>
      </c>
      <c r="IA278" s="1">
        <v>6500</v>
      </c>
      <c r="IB278" s="1">
        <v>2</v>
      </c>
      <c r="IC278" s="1">
        <v>2</v>
      </c>
      <c r="ID278" s="1">
        <v>140</v>
      </c>
      <c r="IE278" s="1">
        <v>68</v>
      </c>
      <c r="IF278" s="1">
        <v>44</v>
      </c>
      <c r="IG278" s="1">
        <v>44</v>
      </c>
      <c r="IH278" s="1">
        <v>5</v>
      </c>
      <c r="II278" s="1">
        <v>0</v>
      </c>
      <c r="IJ278" s="1">
        <v>5</v>
      </c>
      <c r="IK278" s="1">
        <v>0</v>
      </c>
      <c r="IQ278" s="1">
        <v>105500</v>
      </c>
      <c r="IR278" s="1">
        <v>48</v>
      </c>
      <c r="IS278" s="36">
        <f t="shared" si="310"/>
        <v>0.53095289452288907</v>
      </c>
      <c r="IT278" s="36">
        <f t="shared" si="311"/>
        <v>0</v>
      </c>
      <c r="IU278" s="36">
        <f t="shared" si="312"/>
        <v>0.10655560901956229</v>
      </c>
      <c r="IV278" s="36">
        <f t="shared" si="313"/>
        <v>4.0115980022897346E-2</v>
      </c>
      <c r="IW278" s="36">
        <f t="shared" si="314"/>
        <v>0.30056911513381673</v>
      </c>
      <c r="IX278" s="36">
        <f t="shared" si="315"/>
        <v>2.1806401300834593E-2</v>
      </c>
      <c r="IY278" s="36"/>
      <c r="IZ278" s="36">
        <f t="shared" si="316"/>
        <v>0</v>
      </c>
      <c r="JA278" s="36">
        <f t="shared" si="316"/>
        <v>0.63750850354245137</v>
      </c>
      <c r="JB278" s="36">
        <f t="shared" si="316"/>
        <v>0.36249149645754863</v>
      </c>
      <c r="JN278" s="43">
        <f t="shared" si="295"/>
        <v>1147.3850937020061</v>
      </c>
      <c r="JO278" s="1" t="str">
        <f t="shared" si="296"/>
        <v>Medium</v>
      </c>
    </row>
    <row r="279" spans="1:275" x14ac:dyDescent="0.2">
      <c r="A279" s="1" t="s">
        <v>1032</v>
      </c>
      <c r="B279" s="1" t="s">
        <v>1033</v>
      </c>
      <c r="C279" s="76" t="s">
        <v>1435</v>
      </c>
      <c r="D279" s="24" t="s">
        <v>655</v>
      </c>
      <c r="E279">
        <v>2</v>
      </c>
      <c r="F279" s="46">
        <v>0.53185406178134131</v>
      </c>
      <c r="G279" s="46">
        <v>0.25393125738081918</v>
      </c>
      <c r="H279" s="46">
        <v>0.25</v>
      </c>
      <c r="I279">
        <v>17.600000000000001</v>
      </c>
      <c r="J279">
        <v>5.9</v>
      </c>
      <c r="K279" s="1">
        <v>20130</v>
      </c>
      <c r="L279" s="1" t="s">
        <v>609</v>
      </c>
      <c r="M279" s="3">
        <v>17495.739619047734</v>
      </c>
      <c r="N279" s="2">
        <v>41442</v>
      </c>
      <c r="O279" s="1">
        <v>10</v>
      </c>
      <c r="P279" s="1">
        <v>71</v>
      </c>
      <c r="Q279" s="1">
        <v>858</v>
      </c>
      <c r="R279" s="1">
        <v>70</v>
      </c>
      <c r="S279" s="1">
        <v>27</v>
      </c>
      <c r="T279" s="33"/>
      <c r="U279" s="3">
        <v>78000</v>
      </c>
      <c r="V279" s="3"/>
      <c r="W279" s="3">
        <v>50000</v>
      </c>
      <c r="X279" s="3"/>
      <c r="Y279" s="3"/>
      <c r="Z279" s="3"/>
      <c r="AA279" s="3"/>
      <c r="AB279" s="3"/>
      <c r="AC279" s="3"/>
      <c r="AD279" s="3"/>
      <c r="AE279" s="2">
        <f>SUM(U279:AD279)</f>
        <v>128000</v>
      </c>
      <c r="AF279" s="3"/>
      <c r="AG279" s="3"/>
      <c r="AQ279" s="2">
        <v>25904</v>
      </c>
      <c r="AR279" s="2"/>
      <c r="AS279" s="1">
        <v>0</v>
      </c>
      <c r="BA279" s="1">
        <f>SUM(AQ279:AZ279)</f>
        <v>25904</v>
      </c>
      <c r="BB279" s="1">
        <v>0</v>
      </c>
      <c r="BD279" s="1">
        <v>0</v>
      </c>
      <c r="BL279" s="1">
        <f>SUM(BB279:BK279)</f>
        <v>0</v>
      </c>
      <c r="CI279" s="2">
        <v>65727</v>
      </c>
      <c r="CJ279" s="2"/>
      <c r="CP279" s="1">
        <v>0</v>
      </c>
      <c r="CS279" s="1">
        <f>SUM(CI279:CR279)</f>
        <v>65727</v>
      </c>
      <c r="DP279" s="2">
        <v>2635</v>
      </c>
      <c r="DQ279" s="2"/>
      <c r="DZ279" s="2">
        <f>SUM(DP279:DY279)</f>
        <v>2635</v>
      </c>
      <c r="EA279" s="2"/>
      <c r="EB279" s="2"/>
      <c r="EC279" s="2"/>
      <c r="ED279" s="2"/>
      <c r="EE279" s="2"/>
      <c r="EF279" s="2"/>
      <c r="EG279" s="2"/>
      <c r="EH279" s="2"/>
      <c r="EI279" s="2"/>
      <c r="EJ279" s="2"/>
      <c r="EK279" s="2"/>
      <c r="EL279" s="2"/>
      <c r="EM279" s="2"/>
      <c r="EN279" s="2"/>
      <c r="EO279" s="2"/>
      <c r="EP279" s="2"/>
      <c r="EQ279" s="2"/>
      <c r="ER279" s="2"/>
      <c r="ES279" s="2"/>
      <c r="ET279" s="2"/>
      <c r="FE279" s="2">
        <v>20547</v>
      </c>
      <c r="FF279" s="2"/>
      <c r="FO279" s="1">
        <f>SUM(FE279:FN279)</f>
        <v>20547</v>
      </c>
      <c r="FP279" s="15">
        <f>AE279+BA279</f>
        <v>153904</v>
      </c>
      <c r="FQ279" s="15">
        <f>AP279+BL279+CS279+DZ279+FD279</f>
        <v>68362</v>
      </c>
      <c r="FR279" s="15">
        <f>AE279+AP279+BA279+BL279+CS279+DZ279+FD279+FO279</f>
        <v>242813</v>
      </c>
      <c r="FS279" s="1" t="s">
        <v>1284</v>
      </c>
      <c r="FU279" s="1" t="s">
        <v>1281</v>
      </c>
      <c r="FW279" s="5"/>
      <c r="FX279" s="5"/>
      <c r="FY279" s="5"/>
      <c r="FZ279" s="5"/>
      <c r="GA279" s="2">
        <v>3454</v>
      </c>
      <c r="GB279" s="2">
        <v>3937</v>
      </c>
      <c r="GC279" s="1">
        <v>352</v>
      </c>
      <c r="GD279" s="1">
        <v>360</v>
      </c>
      <c r="GE279" s="2">
        <v>111659</v>
      </c>
      <c r="GF279" s="2">
        <v>4789</v>
      </c>
      <c r="GG279" s="2">
        <v>12609</v>
      </c>
      <c r="GH279" s="1">
        <v>230</v>
      </c>
      <c r="GI279" s="2">
        <v>7394</v>
      </c>
      <c r="GJ279" s="1">
        <v>0</v>
      </c>
      <c r="GK279" s="1">
        <v>37</v>
      </c>
      <c r="GL279" s="1">
        <v>35</v>
      </c>
      <c r="GM279" s="2">
        <v>5770</v>
      </c>
      <c r="GN279" s="2"/>
      <c r="GO279" s="2"/>
      <c r="GP279" s="1">
        <v>7</v>
      </c>
      <c r="GQ279" s="1">
        <v>7.15</v>
      </c>
      <c r="GR279" s="5"/>
      <c r="GS279" s="5">
        <v>15.5</v>
      </c>
      <c r="GT279" s="4">
        <v>15.5</v>
      </c>
      <c r="GU279" s="1">
        <v>15.5</v>
      </c>
      <c r="GV279" s="1">
        <f>GQ279+GU279</f>
        <v>22.65</v>
      </c>
      <c r="GW279" s="1">
        <v>0.49</v>
      </c>
      <c r="GX279" s="2">
        <v>17580</v>
      </c>
      <c r="GY279" s="1" t="s">
        <v>1172</v>
      </c>
      <c r="GZ279" s="2">
        <v>24708</v>
      </c>
      <c r="HA279" s="2">
        <v>52956</v>
      </c>
      <c r="HB279" s="2">
        <v>7903</v>
      </c>
      <c r="HC279" s="1">
        <v>52</v>
      </c>
      <c r="HD279" s="1">
        <v>950</v>
      </c>
      <c r="HF279" s="2">
        <v>86569</v>
      </c>
      <c r="HG279" s="2"/>
      <c r="HH279" s="2"/>
      <c r="HI279" s="1">
        <v>39</v>
      </c>
      <c r="HJ279" s="1">
        <v>238</v>
      </c>
      <c r="HK279" s="1">
        <v>415</v>
      </c>
      <c r="HL279" s="1">
        <v>35</v>
      </c>
      <c r="HM279" s="1" t="s">
        <v>1277</v>
      </c>
      <c r="HX279" s="1" t="s">
        <v>1277</v>
      </c>
      <c r="HZ279" s="1">
        <v>265</v>
      </c>
      <c r="IA279" s="2">
        <v>7350</v>
      </c>
      <c r="IB279" s="1">
        <v>4</v>
      </c>
      <c r="IC279" s="1">
        <v>5</v>
      </c>
      <c r="ID279" s="1">
        <v>139</v>
      </c>
      <c r="IE279" s="1">
        <v>68</v>
      </c>
      <c r="IF279" s="1">
        <v>44</v>
      </c>
      <c r="IG279" s="1">
        <v>44</v>
      </c>
      <c r="IH279" s="1">
        <v>5</v>
      </c>
      <c r="II279" s="1">
        <v>0</v>
      </c>
      <c r="IJ279" s="1">
        <v>120</v>
      </c>
      <c r="IK279" s="1">
        <v>0</v>
      </c>
      <c r="IL279" s="1" t="s">
        <v>1277</v>
      </c>
      <c r="IO279" s="1" t="s">
        <v>1277</v>
      </c>
      <c r="IP279" s="1" t="s">
        <v>1281</v>
      </c>
      <c r="IR279" s="1">
        <v>18</v>
      </c>
      <c r="IS279" s="36">
        <f t="shared" si="310"/>
        <v>0.52715464163780357</v>
      </c>
      <c r="IT279" s="36">
        <f t="shared" si="311"/>
        <v>0</v>
      </c>
      <c r="IU279" s="36">
        <f t="shared" si="312"/>
        <v>0.1066829206014505</v>
      </c>
      <c r="IV279" s="36">
        <f t="shared" si="313"/>
        <v>0</v>
      </c>
      <c r="IW279" s="36">
        <f t="shared" si="314"/>
        <v>0.27068979008537436</v>
      </c>
      <c r="IX279" s="36">
        <f t="shared" si="315"/>
        <v>1.0851972505590722E-2</v>
      </c>
      <c r="IY279" s="36"/>
      <c r="IZ279" s="36">
        <f t="shared" si="316"/>
        <v>8.4620675169780862E-2</v>
      </c>
      <c r="JA279" s="36">
        <f t="shared" si="316"/>
        <v>0.63383756223925403</v>
      </c>
      <c r="JB279" s="36">
        <f t="shared" si="316"/>
        <v>0.28154176259096508</v>
      </c>
      <c r="JN279" s="43">
        <f t="shared" si="295"/>
        <v>772.43883527804564</v>
      </c>
      <c r="JO279" s="1" t="str">
        <f t="shared" si="296"/>
        <v>Medium</v>
      </c>
    </row>
    <row r="280" spans="1:275" x14ac:dyDescent="0.2">
      <c r="A280" s="1" t="s">
        <v>1032</v>
      </c>
      <c r="B280" s="1" t="s">
        <v>1033</v>
      </c>
      <c r="C280" s="76" t="s">
        <v>1435</v>
      </c>
      <c r="D280" s="24" t="s">
        <v>655</v>
      </c>
      <c r="E280">
        <v>2</v>
      </c>
      <c r="F280" s="46">
        <v>0.53185406178134131</v>
      </c>
      <c r="G280" s="46">
        <v>0.25393125738081918</v>
      </c>
      <c r="H280" s="46">
        <v>0.25</v>
      </c>
      <c r="I280">
        <v>17.600000000000001</v>
      </c>
      <c r="J280">
        <v>5.9</v>
      </c>
      <c r="K280" s="42">
        <v>20140</v>
      </c>
      <c r="L280" s="54" t="s">
        <v>345</v>
      </c>
      <c r="M280" s="55">
        <v>17999.072190476301</v>
      </c>
      <c r="N280" s="46">
        <v>41442</v>
      </c>
      <c r="O280">
        <v>10</v>
      </c>
      <c r="P280">
        <v>71</v>
      </c>
      <c r="Q280">
        <v>858</v>
      </c>
      <c r="R280">
        <v>70</v>
      </c>
      <c r="S280">
        <v>27</v>
      </c>
      <c r="T280"/>
      <c r="U280" s="46">
        <v>78000</v>
      </c>
      <c r="V280" s="46">
        <v>50000</v>
      </c>
      <c r="W280" s="46">
        <v>0</v>
      </c>
      <c r="X280" s="46">
        <v>0</v>
      </c>
      <c r="Y280" s="46"/>
      <c r="Z280" s="46"/>
      <c r="AA280" s="46">
        <v>0</v>
      </c>
      <c r="AB280" s="46">
        <v>0</v>
      </c>
      <c r="AC280" s="46">
        <v>0</v>
      </c>
      <c r="AD280" s="46">
        <v>0</v>
      </c>
      <c r="AE280" s="46">
        <f>IF(SUM(U280:AD280)&gt;0,SUM(U280:AD280),)</f>
        <v>128000</v>
      </c>
      <c r="AF280" s="46">
        <v>6150</v>
      </c>
      <c r="AG280" s="46">
        <v>0</v>
      </c>
      <c r="AH280" s="46">
        <v>0</v>
      </c>
      <c r="AI280" s="46">
        <v>0</v>
      </c>
      <c r="AJ280" s="46"/>
      <c r="AK280" s="46"/>
      <c r="AL280" s="46">
        <v>0</v>
      </c>
      <c r="AM280" s="46">
        <v>0</v>
      </c>
      <c r="AN280" s="46">
        <v>0</v>
      </c>
      <c r="AO280" s="46">
        <v>0</v>
      </c>
      <c r="AP280" s="46">
        <f>SUM(AF280:AO280)</f>
        <v>6150</v>
      </c>
      <c r="AQ280" s="46">
        <v>125000</v>
      </c>
      <c r="AR280" s="46">
        <v>0</v>
      </c>
      <c r="AS280" s="46">
        <v>0</v>
      </c>
      <c r="AT280" s="46">
        <v>0</v>
      </c>
      <c r="AU280" s="46"/>
      <c r="AV280" s="46"/>
      <c r="AW280" s="46">
        <v>0</v>
      </c>
      <c r="AX280" s="46">
        <v>0</v>
      </c>
      <c r="AY280" s="46">
        <v>0</v>
      </c>
      <c r="AZ280" s="46">
        <v>0</v>
      </c>
      <c r="BA280" s="46">
        <f>SUM(AQ280:AZ280)</f>
        <v>125000</v>
      </c>
      <c r="BB280" s="46"/>
      <c r="BC280" s="46"/>
      <c r="BD280" s="46"/>
      <c r="BE280" s="46"/>
      <c r="BF280" s="46"/>
      <c r="BG280" s="46"/>
      <c r="BH280" s="47"/>
      <c r="BI280" s="47"/>
      <c r="BJ280" s="47"/>
      <c r="BK280" s="47"/>
      <c r="BL280" s="47">
        <f>IF(SUM(BB280:BK280)&gt;=0,SUM(BB280:BK280),"")</f>
        <v>0</v>
      </c>
      <c r="BM280" s="46">
        <v>73130</v>
      </c>
      <c r="BN280" s="47">
        <v>0</v>
      </c>
      <c r="BO280" s="46">
        <v>0</v>
      </c>
      <c r="BP280" s="46">
        <v>0</v>
      </c>
      <c r="BQ280" s="46"/>
      <c r="BR280" s="46">
        <v>0</v>
      </c>
      <c r="BS280" s="46">
        <v>0</v>
      </c>
      <c r="BT280" s="46">
        <v>0</v>
      </c>
      <c r="BU280" s="46">
        <v>0</v>
      </c>
      <c r="BV280" s="46">
        <v>0</v>
      </c>
      <c r="BW280" s="46">
        <f>SUM(BM280:BV280)</f>
        <v>73130</v>
      </c>
      <c r="BX280" s="46">
        <v>0</v>
      </c>
      <c r="BY280" s="47">
        <v>0</v>
      </c>
      <c r="BZ280" s="47">
        <v>0</v>
      </c>
      <c r="CA280" s="48">
        <v>0</v>
      </c>
      <c r="CB280" s="48"/>
      <c r="CC280" s="46">
        <v>0</v>
      </c>
      <c r="CD280" s="47">
        <v>0</v>
      </c>
      <c r="CE280" s="46">
        <v>0</v>
      </c>
      <c r="CF280" s="48">
        <v>0</v>
      </c>
      <c r="CG280" s="47">
        <v>0</v>
      </c>
      <c r="CH280" s="47">
        <f>SUM(BX280:CG280)</f>
        <v>0</v>
      </c>
      <c r="CI280" s="47">
        <f t="shared" ref="CI280:CS280" si="317">BM280+BX280</f>
        <v>73130</v>
      </c>
      <c r="CJ280" s="47">
        <f t="shared" si="317"/>
        <v>0</v>
      </c>
      <c r="CK280" s="47">
        <f t="shared" si="317"/>
        <v>0</v>
      </c>
      <c r="CL280" s="47">
        <f t="shared" si="317"/>
        <v>0</v>
      </c>
      <c r="CM280" s="47">
        <f t="shared" si="317"/>
        <v>0</v>
      </c>
      <c r="CN280" s="47">
        <f t="shared" si="317"/>
        <v>0</v>
      </c>
      <c r="CO280" s="47">
        <f t="shared" si="317"/>
        <v>0</v>
      </c>
      <c r="CP280" s="47">
        <f t="shared" si="317"/>
        <v>0</v>
      </c>
      <c r="CQ280" s="47">
        <f t="shared" si="317"/>
        <v>0</v>
      </c>
      <c r="CR280" s="47">
        <f t="shared" si="317"/>
        <v>0</v>
      </c>
      <c r="CS280" s="47">
        <f t="shared" si="317"/>
        <v>73130</v>
      </c>
      <c r="CT280" s="48">
        <v>0</v>
      </c>
      <c r="CU280" s="46">
        <v>0</v>
      </c>
      <c r="CV280" s="46">
        <v>0</v>
      </c>
      <c r="CW280" s="47">
        <v>0</v>
      </c>
      <c r="CX280" s="47"/>
      <c r="CY280" s="47">
        <v>0</v>
      </c>
      <c r="CZ280" s="47">
        <v>0</v>
      </c>
      <c r="DA280" s="46">
        <v>0</v>
      </c>
      <c r="DB280" s="47">
        <v>0</v>
      </c>
      <c r="DC280" s="47">
        <v>0</v>
      </c>
      <c r="DD280" s="47">
        <f>SUM(CT280:DC280)</f>
        <v>0</v>
      </c>
      <c r="DE280" s="48">
        <v>8000</v>
      </c>
      <c r="DF280" s="48">
        <v>0</v>
      </c>
      <c r="DG280" s="48">
        <v>0</v>
      </c>
      <c r="DH280" s="48">
        <v>0</v>
      </c>
      <c r="DI280" s="48"/>
      <c r="DJ280" s="48">
        <v>0</v>
      </c>
      <c r="DK280" s="48">
        <v>0</v>
      </c>
      <c r="DL280" s="48">
        <v>0</v>
      </c>
      <c r="DM280" s="48">
        <v>0</v>
      </c>
      <c r="DN280" s="48">
        <v>0</v>
      </c>
      <c r="DO280" s="48">
        <f>SUM(DE280:DN280)</f>
        <v>8000</v>
      </c>
      <c r="DP280" s="48">
        <f t="shared" ref="DP280:DZ280" si="318">CT280+DE280</f>
        <v>8000</v>
      </c>
      <c r="DQ280" s="48">
        <f t="shared" si="318"/>
        <v>0</v>
      </c>
      <c r="DR280" s="48">
        <f t="shared" si="318"/>
        <v>0</v>
      </c>
      <c r="DS280" s="48">
        <f t="shared" si="318"/>
        <v>0</v>
      </c>
      <c r="DT280" s="48">
        <f t="shared" si="318"/>
        <v>0</v>
      </c>
      <c r="DU280" s="48">
        <f t="shared" si="318"/>
        <v>0</v>
      </c>
      <c r="DV280" s="48">
        <f t="shared" si="318"/>
        <v>0</v>
      </c>
      <c r="DW280" s="48">
        <f t="shared" si="318"/>
        <v>0</v>
      </c>
      <c r="DX280" s="48">
        <f t="shared" si="318"/>
        <v>0</v>
      </c>
      <c r="DY280" s="48">
        <f t="shared" si="318"/>
        <v>0</v>
      </c>
      <c r="DZ280" s="48">
        <f t="shared" si="318"/>
        <v>8000</v>
      </c>
      <c r="EA280" s="48">
        <v>0</v>
      </c>
      <c r="EB280" s="48">
        <v>0</v>
      </c>
      <c r="EC280" s="48">
        <v>0</v>
      </c>
      <c r="ED280" s="48">
        <v>0</v>
      </c>
      <c r="EE280" s="48">
        <v>0</v>
      </c>
      <c r="EF280" s="48">
        <v>0</v>
      </c>
      <c r="EG280" s="46">
        <v>0</v>
      </c>
      <c r="EH280" s="48">
        <v>0</v>
      </c>
      <c r="EI280" s="48">
        <v>0</v>
      </c>
      <c r="EJ280" s="48">
        <f>SUM(EA280:EI280)</f>
        <v>0</v>
      </c>
      <c r="EK280" s="48">
        <v>0</v>
      </c>
      <c r="EL280">
        <v>0</v>
      </c>
      <c r="EM280" s="48">
        <v>0</v>
      </c>
      <c r="EN280" s="48">
        <v>0</v>
      </c>
      <c r="EO280" s="46">
        <v>0</v>
      </c>
      <c r="EP280" s="48">
        <v>0</v>
      </c>
      <c r="EQ280" s="48">
        <v>0</v>
      </c>
      <c r="ER280" s="48">
        <v>0</v>
      </c>
      <c r="ES280" s="48">
        <v>0</v>
      </c>
      <c r="ET280" s="48">
        <f>SUM(EK280:ES280)</f>
        <v>0</v>
      </c>
      <c r="EU280" s="48">
        <f t="shared" ref="EU280:FD280" si="319">EA280+EK280</f>
        <v>0</v>
      </c>
      <c r="EV280" s="48">
        <f t="shared" si="319"/>
        <v>0</v>
      </c>
      <c r="EW280" s="48">
        <f t="shared" si="319"/>
        <v>0</v>
      </c>
      <c r="EX280" s="48">
        <f t="shared" si="319"/>
        <v>0</v>
      </c>
      <c r="EY280" s="48">
        <f t="shared" si="319"/>
        <v>0</v>
      </c>
      <c r="EZ280" s="48">
        <f t="shared" si="319"/>
        <v>0</v>
      </c>
      <c r="FA280" s="48">
        <f t="shared" si="319"/>
        <v>0</v>
      </c>
      <c r="FB280" s="48">
        <f t="shared" si="319"/>
        <v>0</v>
      </c>
      <c r="FC280" s="48">
        <f t="shared" si="319"/>
        <v>0</v>
      </c>
      <c r="FD280" s="48">
        <f t="shared" si="319"/>
        <v>0</v>
      </c>
      <c r="FE280" s="48">
        <v>0</v>
      </c>
      <c r="FF280" s="48">
        <v>0</v>
      </c>
      <c r="FG280" s="46">
        <v>0</v>
      </c>
      <c r="FH280" s="48">
        <v>0</v>
      </c>
      <c r="FI280" s="48"/>
      <c r="FJ280" s="48"/>
      <c r="FK280" s="48">
        <v>0</v>
      </c>
      <c r="FL280" s="48">
        <v>0</v>
      </c>
      <c r="FM280" s="48">
        <v>0</v>
      </c>
      <c r="FN280">
        <v>0</v>
      </c>
      <c r="FO280" s="48">
        <f>SUM(FE280:FN280)</f>
        <v>0</v>
      </c>
      <c r="FP280" s="46">
        <f>AE280+BA280</f>
        <v>253000</v>
      </c>
      <c r="FQ280" s="46">
        <f>AP280+BL280+CS280+DZ280+FD280</f>
        <v>87280</v>
      </c>
      <c r="FR280" s="46">
        <f>FP280+FQ280+FO280</f>
        <v>340280</v>
      </c>
      <c r="FS280" t="s">
        <v>1284</v>
      </c>
      <c r="FT280"/>
      <c r="FU280" t="s">
        <v>1281</v>
      </c>
      <c r="FV280"/>
      <c r="FW280" t="s">
        <v>1279</v>
      </c>
      <c r="FX280"/>
      <c r="FY280"/>
      <c r="FZ280"/>
      <c r="GA280">
        <v>1638</v>
      </c>
      <c r="GB280">
        <v>2109</v>
      </c>
      <c r="GC280">
        <v>90</v>
      </c>
      <c r="GD280">
        <v>102</v>
      </c>
      <c r="GE280">
        <v>111472</v>
      </c>
      <c r="GF280" s="47">
        <v>692</v>
      </c>
      <c r="GG280">
        <v>13612</v>
      </c>
      <c r="GH280">
        <v>219</v>
      </c>
      <c r="GI280">
        <v>33</v>
      </c>
      <c r="GJ280">
        <v>0</v>
      </c>
      <c r="GK280">
        <v>0</v>
      </c>
      <c r="GL280">
        <v>0</v>
      </c>
      <c r="GM280">
        <v>2076</v>
      </c>
      <c r="GN280" t="s">
        <v>1277</v>
      </c>
      <c r="GO280"/>
      <c r="GP280">
        <v>7</v>
      </c>
      <c r="GQ280">
        <v>7.58</v>
      </c>
      <c r="GR280"/>
      <c r="GS280">
        <v>17</v>
      </c>
      <c r="GT280">
        <f>GR280+GS280</f>
        <v>17</v>
      </c>
      <c r="GU280">
        <v>17</v>
      </c>
      <c r="GV280">
        <f>GQ280+GU280</f>
        <v>24.58</v>
      </c>
      <c r="GW280">
        <v>0.57999999999999996</v>
      </c>
      <c r="GX280">
        <v>9479</v>
      </c>
      <c r="GY280" s="49" t="s">
        <v>1058</v>
      </c>
      <c r="GZ280">
        <v>17307</v>
      </c>
      <c r="HA280">
        <v>47575</v>
      </c>
      <c r="HB280">
        <v>7447</v>
      </c>
      <c r="HC280">
        <v>73</v>
      </c>
      <c r="HD280"/>
      <c r="HE280"/>
      <c r="HF280">
        <v>72</v>
      </c>
      <c r="HG280">
        <v>27</v>
      </c>
      <c r="HH280"/>
      <c r="HI280"/>
      <c r="HJ280">
        <v>178</v>
      </c>
      <c r="HK280">
        <v>399</v>
      </c>
      <c r="HL280">
        <v>15</v>
      </c>
      <c r="HM280" t="s">
        <v>1277</v>
      </c>
      <c r="HN280"/>
      <c r="HO280"/>
      <c r="HP280"/>
      <c r="HQ280"/>
      <c r="HR280"/>
      <c r="HS280"/>
      <c r="HT280"/>
      <c r="HU280"/>
      <c r="HV280"/>
      <c r="HW280"/>
      <c r="HX280" t="s">
        <v>1277</v>
      </c>
      <c r="HY280"/>
      <c r="HZ280">
        <v>335</v>
      </c>
      <c r="IA280">
        <v>9094</v>
      </c>
      <c r="IB280">
        <v>2</v>
      </c>
      <c r="IC280">
        <v>2</v>
      </c>
      <c r="ID280">
        <v>35</v>
      </c>
      <c r="IE280">
        <v>68</v>
      </c>
      <c r="IF280">
        <v>44</v>
      </c>
      <c r="IG280">
        <v>44</v>
      </c>
      <c r="IH280">
        <v>5</v>
      </c>
      <c r="II280">
        <v>0</v>
      </c>
      <c r="IJ280">
        <v>120</v>
      </c>
      <c r="IK280">
        <v>0</v>
      </c>
      <c r="IL280" t="s">
        <v>1277</v>
      </c>
      <c r="IM280"/>
      <c r="IN280" t="s">
        <v>1277</v>
      </c>
      <c r="IO280" t="s">
        <v>1277</v>
      </c>
      <c r="IP280" t="s">
        <v>1281</v>
      </c>
      <c r="IQ280"/>
      <c r="IR280">
        <v>10</v>
      </c>
      <c r="IS280" s="36">
        <f>AE280/FR280</f>
        <v>0.37616080874573882</v>
      </c>
      <c r="IT280" s="36">
        <f>AP280/FR280</f>
        <v>1.8073351357705419E-2</v>
      </c>
      <c r="IU280" s="36">
        <f>BA280/FR280</f>
        <v>0.36734453979076054</v>
      </c>
      <c r="IV280" s="50">
        <f>BL280/FR280</f>
        <v>0</v>
      </c>
      <c r="IW280" s="36">
        <f>CS280/FR280</f>
        <v>0.21491124955918656</v>
      </c>
      <c r="IX280" s="36">
        <f>DZ280/FR280</f>
        <v>2.3510050546608676E-2</v>
      </c>
      <c r="IY280" s="36">
        <f>FD280/FR280</f>
        <v>0</v>
      </c>
      <c r="IZ280" s="36">
        <f>FO280/FR280</f>
        <v>0</v>
      </c>
      <c r="JA280" s="36">
        <f>FP280/FR280</f>
        <v>0.7435053485364993</v>
      </c>
      <c r="JB280" s="36">
        <f>FQ280/FR280</f>
        <v>0.25649465146350064</v>
      </c>
      <c r="JC280" s="46">
        <v>84</v>
      </c>
      <c r="JD280" t="s">
        <v>1281</v>
      </c>
      <c r="JE280"/>
      <c r="JF280"/>
      <c r="JG280" t="s">
        <v>346</v>
      </c>
      <c r="JH280" t="s">
        <v>351</v>
      </c>
      <c r="JI280"/>
      <c r="JJ280"/>
      <c r="JK280"/>
      <c r="JL280"/>
      <c r="JM280"/>
      <c r="JN280" s="93">
        <f t="shared" si="295"/>
        <v>732.26493858731908</v>
      </c>
      <c r="JO280" s="1" t="str">
        <f t="shared" si="296"/>
        <v>Medium</v>
      </c>
    </row>
    <row r="281" spans="1:275" x14ac:dyDescent="0.2">
      <c r="A281" s="1" t="s">
        <v>1034</v>
      </c>
      <c r="B281" s="24" t="s">
        <v>1035</v>
      </c>
      <c r="C281" s="76" t="s">
        <v>1436</v>
      </c>
      <c r="D281" s="14" t="s">
        <v>656</v>
      </c>
      <c r="E281">
        <v>2</v>
      </c>
      <c r="F281" s="46">
        <v>0.55343090387585492</v>
      </c>
      <c r="G281" s="46">
        <v>0.24968743105096713</v>
      </c>
      <c r="H281" s="46">
        <v>0.25</v>
      </c>
      <c r="I281">
        <v>41.2</v>
      </c>
      <c r="J281">
        <v>8.8000000000000007</v>
      </c>
      <c r="K281" s="24">
        <v>20060</v>
      </c>
      <c r="L281" s="24" t="s">
        <v>602</v>
      </c>
      <c r="M281" s="37">
        <v>6044.036952380904</v>
      </c>
      <c r="N281" s="25">
        <v>23000</v>
      </c>
      <c r="O281" s="26">
        <v>12</v>
      </c>
      <c r="P281" s="26">
        <v>80</v>
      </c>
      <c r="Q281" s="26">
        <v>300</v>
      </c>
      <c r="R281" s="26">
        <v>35</v>
      </c>
      <c r="S281" s="26">
        <v>72</v>
      </c>
      <c r="T281" s="31">
        <v>3</v>
      </c>
      <c r="U281" s="25">
        <v>32411</v>
      </c>
      <c r="V281" s="25"/>
      <c r="W281" s="25">
        <v>0</v>
      </c>
      <c r="X281" s="25">
        <v>19970</v>
      </c>
      <c r="Y281" s="25">
        <v>0</v>
      </c>
      <c r="Z281" s="25">
        <v>0</v>
      </c>
      <c r="AA281" s="25"/>
      <c r="AB281" s="25"/>
      <c r="AC281" s="25">
        <v>0</v>
      </c>
      <c r="AD281" s="25">
        <v>3582</v>
      </c>
      <c r="AE281" s="25">
        <v>55963</v>
      </c>
      <c r="AF281" s="25">
        <v>8223</v>
      </c>
      <c r="AG281" s="25"/>
      <c r="AH281" s="25">
        <v>0</v>
      </c>
      <c r="AI281" s="25">
        <v>0</v>
      </c>
      <c r="AJ281" s="25">
        <v>0</v>
      </c>
      <c r="AK281" s="25">
        <v>0</v>
      </c>
      <c r="AL281" s="25"/>
      <c r="AM281" s="25"/>
      <c r="AN281" s="25">
        <v>0</v>
      </c>
      <c r="AO281" s="25">
        <v>0</v>
      </c>
      <c r="AP281" s="25">
        <v>8223</v>
      </c>
      <c r="AQ281" s="25">
        <v>0</v>
      </c>
      <c r="AR281" s="25"/>
      <c r="AS281" s="25">
        <v>0</v>
      </c>
      <c r="AT281" s="25">
        <v>0</v>
      </c>
      <c r="AU281" s="25">
        <v>0</v>
      </c>
      <c r="AV281" s="25">
        <v>0</v>
      </c>
      <c r="AW281" s="25"/>
      <c r="AX281" s="25"/>
      <c r="AY281" s="25">
        <v>0</v>
      </c>
      <c r="AZ281" s="25">
        <v>0</v>
      </c>
      <c r="BA281" s="25">
        <v>0</v>
      </c>
      <c r="BB281" s="25">
        <v>0</v>
      </c>
      <c r="BC281" s="25"/>
      <c r="BD281" s="25">
        <v>0</v>
      </c>
      <c r="BE281" s="25">
        <v>0</v>
      </c>
      <c r="BF281" s="25">
        <v>0</v>
      </c>
      <c r="BG281" s="25">
        <v>0</v>
      </c>
      <c r="BH281" s="25"/>
      <c r="BI281" s="25"/>
      <c r="BJ281" s="25">
        <v>0</v>
      </c>
      <c r="BK281" s="25">
        <v>0</v>
      </c>
      <c r="BL281" s="25">
        <v>0</v>
      </c>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v>6555</v>
      </c>
      <c r="CJ281" s="25"/>
      <c r="CK281" s="25">
        <v>0</v>
      </c>
      <c r="CL281" s="25">
        <v>0</v>
      </c>
      <c r="CM281" s="25">
        <v>0</v>
      </c>
      <c r="CN281" s="25"/>
      <c r="CO281" s="25"/>
      <c r="CP281" s="25">
        <v>21942</v>
      </c>
      <c r="CQ281" s="25">
        <v>0</v>
      </c>
      <c r="CR281" s="25">
        <v>0</v>
      </c>
      <c r="CS281" s="25">
        <v>28497</v>
      </c>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v>2288</v>
      </c>
      <c r="DQ281" s="25"/>
      <c r="DR281" s="25">
        <v>0</v>
      </c>
      <c r="DS281" s="25">
        <v>0</v>
      </c>
      <c r="DT281" s="25">
        <v>0</v>
      </c>
      <c r="DU281" s="25"/>
      <c r="DV281" s="25"/>
      <c r="DW281" s="25">
        <v>0</v>
      </c>
      <c r="DX281" s="25">
        <v>0</v>
      </c>
      <c r="DY281" s="25">
        <v>1840</v>
      </c>
      <c r="DZ281" s="25">
        <v>4128</v>
      </c>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v>11885</v>
      </c>
      <c r="FF281" s="25"/>
      <c r="FG281" s="25">
        <v>0</v>
      </c>
      <c r="FH281" s="25">
        <v>0</v>
      </c>
      <c r="FI281" s="25">
        <v>0</v>
      </c>
      <c r="FJ281" s="25">
        <v>14754</v>
      </c>
      <c r="FK281" s="25"/>
      <c r="FL281" s="25"/>
      <c r="FM281" s="25">
        <v>0</v>
      </c>
      <c r="FN281" s="25">
        <v>0</v>
      </c>
      <c r="FO281" s="25">
        <v>26639</v>
      </c>
      <c r="FP281" s="25">
        <v>64186</v>
      </c>
      <c r="FQ281" s="25">
        <v>32625</v>
      </c>
      <c r="FR281" s="25">
        <v>123450</v>
      </c>
      <c r="FS281" s="26" t="s">
        <v>1284</v>
      </c>
      <c r="FT281" s="26"/>
      <c r="FU281" s="26" t="s">
        <v>829</v>
      </c>
      <c r="FV281" s="26" t="s">
        <v>888</v>
      </c>
      <c r="FW281" s="26"/>
      <c r="FX281" s="1" t="s">
        <v>1010</v>
      </c>
      <c r="FY281" s="26"/>
      <c r="GA281" s="25">
        <v>1261</v>
      </c>
      <c r="GB281" s="25">
        <v>1588</v>
      </c>
      <c r="GC281" s="25">
        <v>10</v>
      </c>
      <c r="GD281" s="25">
        <v>10</v>
      </c>
      <c r="GE281" s="25">
        <v>36717</v>
      </c>
      <c r="GF281" s="25">
        <v>0</v>
      </c>
      <c r="GG281" s="25">
        <v>0</v>
      </c>
      <c r="GH281" s="25">
        <v>86</v>
      </c>
      <c r="GI281" s="25"/>
      <c r="GJ281" s="25">
        <v>0</v>
      </c>
      <c r="GK281" s="25">
        <v>120</v>
      </c>
      <c r="GL281" s="25">
        <v>1279</v>
      </c>
      <c r="GM281" s="25">
        <v>944</v>
      </c>
      <c r="GN281" s="25"/>
      <c r="GO281" s="25"/>
      <c r="GP281" s="25">
        <v>7</v>
      </c>
      <c r="GQ281" s="25">
        <v>4.47</v>
      </c>
      <c r="GR281" s="27"/>
      <c r="GS281" s="27"/>
      <c r="GT281" s="28">
        <v>6</v>
      </c>
      <c r="GU281" s="28">
        <v>5.8</v>
      </c>
      <c r="GV281" s="25">
        <v>10.27</v>
      </c>
      <c r="GW281" s="25">
        <v>5.95</v>
      </c>
      <c r="GX281" s="25">
        <v>3867</v>
      </c>
      <c r="GY281" s="26" t="s">
        <v>1058</v>
      </c>
      <c r="GZ281" s="25">
        <v>8023</v>
      </c>
      <c r="HA281" s="25">
        <v>60409</v>
      </c>
      <c r="HB281" s="25">
        <v>7771</v>
      </c>
      <c r="HC281" s="25">
        <v>1144</v>
      </c>
      <c r="HD281" s="25"/>
      <c r="HE281" s="25">
        <v>715</v>
      </c>
      <c r="HF281" s="25">
        <v>78062</v>
      </c>
      <c r="HG281" s="25"/>
      <c r="HH281" s="25"/>
      <c r="HI281" s="25">
        <v>4</v>
      </c>
      <c r="HJ281" s="25">
        <v>3</v>
      </c>
      <c r="HK281" s="25">
        <v>5</v>
      </c>
      <c r="HL281" s="25">
        <v>4</v>
      </c>
      <c r="HM281" s="25"/>
      <c r="HN281" s="25"/>
      <c r="HO281" s="25"/>
      <c r="HP281" s="25"/>
      <c r="HQ281" s="25"/>
      <c r="HR281" s="25"/>
      <c r="HS281" s="25"/>
      <c r="HT281" s="25"/>
      <c r="HU281" s="25"/>
      <c r="HV281" s="25"/>
      <c r="HW281" s="25"/>
      <c r="HX281" s="25"/>
      <c r="HY281" s="25"/>
      <c r="HZ281" s="25">
        <v>122</v>
      </c>
      <c r="IA281" s="25">
        <v>3234</v>
      </c>
      <c r="IB281" s="25">
        <v>2</v>
      </c>
      <c r="IC281" s="25">
        <v>4</v>
      </c>
      <c r="ID281" s="25">
        <v>28</v>
      </c>
      <c r="IE281" s="25">
        <v>56</v>
      </c>
      <c r="IF281" s="25">
        <v>32</v>
      </c>
      <c r="IG281" s="25">
        <v>32</v>
      </c>
      <c r="IH281" s="25">
        <v>4</v>
      </c>
      <c r="II281" s="25">
        <v>0</v>
      </c>
      <c r="IJ281" s="25">
        <v>112</v>
      </c>
      <c r="IK281" s="25">
        <v>0</v>
      </c>
      <c r="IL281" s="25"/>
      <c r="IM281" s="25"/>
      <c r="IN281" s="25"/>
      <c r="IO281" s="25"/>
      <c r="IP281" s="25"/>
      <c r="IQ281" s="25">
        <v>143315</v>
      </c>
      <c r="IR281" s="25">
        <v>0</v>
      </c>
      <c r="IS281" s="36">
        <f t="shared" ref="IS281:IS288" si="320">AE281/$FR281</f>
        <v>0.45332523288780885</v>
      </c>
      <c r="IT281" s="36">
        <f t="shared" ref="IT281:IT288" si="321">AP281/$FR281</f>
        <v>6.6609963547995144E-2</v>
      </c>
      <c r="IU281" s="36">
        <f t="shared" ref="IU281:IU288" si="322">BA281/$FR281</f>
        <v>0</v>
      </c>
      <c r="IV281" s="36">
        <f t="shared" ref="IV281:IV288" si="323">BL281/$FR281</f>
        <v>0</v>
      </c>
      <c r="IW281" s="36">
        <f t="shared" ref="IW281:IW288" si="324">CS281/$FR281</f>
        <v>0.23083839611178614</v>
      </c>
      <c r="IX281" s="36">
        <f t="shared" ref="IX281:IX288" si="325">DZ281/$FR281</f>
        <v>3.3438639125151881E-2</v>
      </c>
      <c r="IY281" s="36"/>
      <c r="IZ281" s="36">
        <f t="shared" ref="IZ281:JB288" si="326">FO281/$FR281</f>
        <v>0.21578776832725799</v>
      </c>
      <c r="JA281" s="36">
        <f t="shared" si="326"/>
        <v>0.51993519643580399</v>
      </c>
      <c r="JB281" s="36">
        <f t="shared" si="326"/>
        <v>0.26427703523693802</v>
      </c>
      <c r="JN281" s="43">
        <f t="shared" si="295"/>
        <v>588.51382204293134</v>
      </c>
      <c r="JO281" s="1" t="str">
        <f t="shared" si="296"/>
        <v>Small</v>
      </c>
    </row>
    <row r="282" spans="1:275" x14ac:dyDescent="0.2">
      <c r="A282" s="1" t="s">
        <v>1034</v>
      </c>
      <c r="B282" s="24" t="s">
        <v>1035</v>
      </c>
      <c r="C282" s="76" t="s">
        <v>1436</v>
      </c>
      <c r="D282" s="14" t="s">
        <v>656</v>
      </c>
      <c r="E282">
        <v>2</v>
      </c>
      <c r="F282" s="46">
        <v>0.55343090387585492</v>
      </c>
      <c r="G282" s="46">
        <v>0.24968743105096713</v>
      </c>
      <c r="H282" s="46">
        <v>0.25</v>
      </c>
      <c r="I282">
        <v>41.2</v>
      </c>
      <c r="J282">
        <v>8.8000000000000007</v>
      </c>
      <c r="K282" s="24">
        <v>20070</v>
      </c>
      <c r="L282" s="24" t="s">
        <v>603</v>
      </c>
      <c r="M282" s="34">
        <v>6177.8668571427988</v>
      </c>
      <c r="N282" s="25">
        <v>23000</v>
      </c>
      <c r="O282" s="26">
        <v>12</v>
      </c>
      <c r="P282" s="26">
        <v>80</v>
      </c>
      <c r="Q282" s="26">
        <v>300</v>
      </c>
      <c r="R282" s="26">
        <v>35</v>
      </c>
      <c r="S282" s="26">
        <v>72</v>
      </c>
      <c r="T282" s="31">
        <v>3</v>
      </c>
      <c r="U282" s="25">
        <v>19977</v>
      </c>
      <c r="V282" s="25"/>
      <c r="W282" s="25">
        <v>0</v>
      </c>
      <c r="X282" s="25">
        <v>28516</v>
      </c>
      <c r="Y282" s="25">
        <v>0</v>
      </c>
      <c r="Z282" s="25">
        <v>0</v>
      </c>
      <c r="AA282" s="25"/>
      <c r="AB282" s="25"/>
      <c r="AC282" s="25">
        <v>0</v>
      </c>
      <c r="AD282" s="25">
        <v>12020</v>
      </c>
      <c r="AE282" s="25">
        <v>60513</v>
      </c>
      <c r="AF282" s="25">
        <v>8754</v>
      </c>
      <c r="AG282" s="25"/>
      <c r="AH282" s="25">
        <v>0</v>
      </c>
      <c r="AI282" s="25">
        <v>0</v>
      </c>
      <c r="AJ282" s="25">
        <v>0</v>
      </c>
      <c r="AK282" s="25">
        <v>0</v>
      </c>
      <c r="AL282" s="25"/>
      <c r="AM282" s="25"/>
      <c r="AN282" s="25">
        <v>0</v>
      </c>
      <c r="AO282" s="25">
        <v>0</v>
      </c>
      <c r="AP282" s="25">
        <v>8754</v>
      </c>
      <c r="AQ282" s="25">
        <v>0</v>
      </c>
      <c r="AR282" s="25"/>
      <c r="AS282" s="25">
        <v>0</v>
      </c>
      <c r="AT282" s="25">
        <v>0</v>
      </c>
      <c r="AU282" s="25">
        <v>0</v>
      </c>
      <c r="AV282" s="25">
        <v>0</v>
      </c>
      <c r="AW282" s="25"/>
      <c r="AX282" s="25"/>
      <c r="AY282" s="25">
        <v>0</v>
      </c>
      <c r="AZ282" s="25">
        <v>0</v>
      </c>
      <c r="BA282" s="25">
        <v>0</v>
      </c>
      <c r="BB282" s="25">
        <v>0</v>
      </c>
      <c r="BC282" s="25"/>
      <c r="BD282" s="25">
        <v>0</v>
      </c>
      <c r="BE282" s="25">
        <v>0</v>
      </c>
      <c r="BF282" s="25">
        <v>0</v>
      </c>
      <c r="BG282" s="25">
        <v>0</v>
      </c>
      <c r="BH282" s="25"/>
      <c r="BI282" s="25"/>
      <c r="BJ282" s="25">
        <v>0</v>
      </c>
      <c r="BK282" s="25">
        <v>0</v>
      </c>
      <c r="BL282" s="25">
        <v>0</v>
      </c>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v>7247</v>
      </c>
      <c r="CJ282" s="25"/>
      <c r="CK282" s="25">
        <v>0</v>
      </c>
      <c r="CL282" s="25">
        <v>0</v>
      </c>
      <c r="CM282" s="25">
        <v>0</v>
      </c>
      <c r="CN282" s="25"/>
      <c r="CO282" s="25"/>
      <c r="CP282" s="25">
        <v>20689</v>
      </c>
      <c r="CQ282" s="25">
        <v>0</v>
      </c>
      <c r="CR282" s="25">
        <v>0</v>
      </c>
      <c r="CS282" s="25">
        <v>27936</v>
      </c>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v>2324</v>
      </c>
      <c r="DQ282" s="25"/>
      <c r="DR282" s="25">
        <v>0</v>
      </c>
      <c r="DS282" s="25">
        <v>0</v>
      </c>
      <c r="DT282" s="25">
        <v>0</v>
      </c>
      <c r="DU282" s="25"/>
      <c r="DV282" s="25"/>
      <c r="DW282" s="25">
        <v>0</v>
      </c>
      <c r="DX282" s="25">
        <v>0</v>
      </c>
      <c r="DY282" s="25">
        <v>20593</v>
      </c>
      <c r="DZ282" s="25">
        <v>22917</v>
      </c>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v>15215</v>
      </c>
      <c r="FF282" s="25"/>
      <c r="FG282" s="25">
        <v>0</v>
      </c>
      <c r="FH282" s="25">
        <v>0</v>
      </c>
      <c r="FI282" s="25">
        <v>0</v>
      </c>
      <c r="FJ282" s="25">
        <v>15162</v>
      </c>
      <c r="FK282" s="25"/>
      <c r="FL282" s="25"/>
      <c r="FM282" s="25">
        <v>0</v>
      </c>
      <c r="FN282" s="25">
        <v>9883</v>
      </c>
      <c r="FO282" s="25">
        <v>40260</v>
      </c>
      <c r="FP282" s="25">
        <v>69267</v>
      </c>
      <c r="FQ282" s="25">
        <v>50853</v>
      </c>
      <c r="FR282" s="25">
        <v>160380</v>
      </c>
      <c r="FS282" s="26" t="s">
        <v>1284</v>
      </c>
      <c r="FT282" s="26"/>
      <c r="FU282" s="26" t="s">
        <v>829</v>
      </c>
      <c r="FV282" s="26" t="s">
        <v>888</v>
      </c>
      <c r="FW282" s="26"/>
      <c r="FX282" s="1" t="s">
        <v>1010</v>
      </c>
      <c r="FY282" s="26"/>
      <c r="GA282" s="25">
        <v>1399</v>
      </c>
      <c r="GB282" s="25">
        <v>1817</v>
      </c>
      <c r="GC282" s="25">
        <v>20</v>
      </c>
      <c r="GD282" s="25">
        <v>20</v>
      </c>
      <c r="GE282" s="25">
        <v>38118</v>
      </c>
      <c r="GF282" s="25">
        <v>132</v>
      </c>
      <c r="GG282" s="25">
        <v>132</v>
      </c>
      <c r="GH282" s="25">
        <v>81</v>
      </c>
      <c r="GI282" s="25">
        <v>0</v>
      </c>
      <c r="GJ282" s="25">
        <v>0</v>
      </c>
      <c r="GK282" s="25">
        <v>187</v>
      </c>
      <c r="GL282" s="25">
        <v>1166</v>
      </c>
      <c r="GM282" s="25">
        <v>1066</v>
      </c>
      <c r="GN282" s="25"/>
      <c r="GO282" s="25"/>
      <c r="GP282" s="25">
        <v>6</v>
      </c>
      <c r="GQ282" s="25">
        <v>4.4800000000000004</v>
      </c>
      <c r="GR282" s="27"/>
      <c r="GS282" s="27"/>
      <c r="GT282" s="28">
        <v>6</v>
      </c>
      <c r="GU282" s="28">
        <v>5.8</v>
      </c>
      <c r="GV282" s="25">
        <v>10.28</v>
      </c>
      <c r="GW282" s="25">
        <v>4.25</v>
      </c>
      <c r="GX282" s="25">
        <v>3526</v>
      </c>
      <c r="GY282" s="26" t="s">
        <v>1058</v>
      </c>
      <c r="GZ282" s="25">
        <v>6044</v>
      </c>
      <c r="HA282" s="25">
        <v>47020</v>
      </c>
      <c r="HB282" s="25">
        <v>6221</v>
      </c>
      <c r="HC282" s="25">
        <v>718</v>
      </c>
      <c r="HD282" s="25"/>
      <c r="HE282" s="25">
        <v>547</v>
      </c>
      <c r="HF282" s="25">
        <v>60550</v>
      </c>
      <c r="HG282" s="25"/>
      <c r="HH282" s="25"/>
      <c r="HI282" s="25">
        <v>6</v>
      </c>
      <c r="HJ282" s="25">
        <v>6</v>
      </c>
      <c r="HK282" s="25">
        <v>6</v>
      </c>
      <c r="HL282" s="25">
        <v>5</v>
      </c>
      <c r="HM282" s="25"/>
      <c r="HN282" s="25"/>
      <c r="HO282" s="25"/>
      <c r="HP282" s="25"/>
      <c r="HQ282" s="25"/>
      <c r="HR282" s="25"/>
      <c r="HS282" s="25"/>
      <c r="HT282" s="25"/>
      <c r="HU282" s="25"/>
      <c r="HV282" s="25"/>
      <c r="HW282" s="25"/>
      <c r="HX282" s="25"/>
      <c r="HY282" s="25"/>
      <c r="HZ282" s="25">
        <v>149</v>
      </c>
      <c r="IA282" s="25">
        <v>3908</v>
      </c>
      <c r="IB282" s="25">
        <v>2</v>
      </c>
      <c r="IC282" s="25">
        <v>4</v>
      </c>
      <c r="ID282" s="25">
        <v>40</v>
      </c>
      <c r="IE282" s="25">
        <v>56</v>
      </c>
      <c r="IF282" s="25">
        <v>32</v>
      </c>
      <c r="IG282" s="25">
        <v>32</v>
      </c>
      <c r="IH282" s="25">
        <v>4</v>
      </c>
      <c r="II282" s="25">
        <v>0</v>
      </c>
      <c r="IJ282" s="25">
        <v>112</v>
      </c>
      <c r="IK282" s="25">
        <v>0</v>
      </c>
      <c r="IL282" s="25"/>
      <c r="IM282" s="25"/>
      <c r="IN282" s="25"/>
      <c r="IO282" s="25"/>
      <c r="IP282" s="25"/>
      <c r="IQ282" s="25">
        <v>134629</v>
      </c>
      <c r="IR282" s="25">
        <v>0</v>
      </c>
      <c r="IS282" s="36">
        <f t="shared" si="320"/>
        <v>0.37731013842124955</v>
      </c>
      <c r="IT282" s="36">
        <f t="shared" si="321"/>
        <v>5.4582865693976808E-2</v>
      </c>
      <c r="IU282" s="36">
        <f t="shared" si="322"/>
        <v>0</v>
      </c>
      <c r="IV282" s="36">
        <f t="shared" si="323"/>
        <v>0</v>
      </c>
      <c r="IW282" s="36">
        <f t="shared" si="324"/>
        <v>0.17418630751964084</v>
      </c>
      <c r="IX282" s="36">
        <f t="shared" si="325"/>
        <v>0.14289188178077067</v>
      </c>
      <c r="IY282" s="36"/>
      <c r="IZ282" s="36">
        <f t="shared" si="326"/>
        <v>0.25102880658436216</v>
      </c>
      <c r="JA282" s="36">
        <f t="shared" si="326"/>
        <v>0.43189300411522635</v>
      </c>
      <c r="JB282" s="36">
        <f t="shared" si="326"/>
        <v>0.31707818930041154</v>
      </c>
      <c r="JN282" s="43">
        <f t="shared" si="295"/>
        <v>600.95981100610891</v>
      </c>
      <c r="JO282" s="1" t="str">
        <f t="shared" si="296"/>
        <v>Small</v>
      </c>
    </row>
    <row r="283" spans="1:275" x14ac:dyDescent="0.2">
      <c r="A283" s="14" t="s">
        <v>1034</v>
      </c>
      <c r="B283" s="14" t="s">
        <v>1035</v>
      </c>
      <c r="C283" s="76" t="s">
        <v>1436</v>
      </c>
      <c r="D283" s="14" t="s">
        <v>656</v>
      </c>
      <c r="E283">
        <v>2</v>
      </c>
      <c r="F283" s="46">
        <v>0.55343090387585492</v>
      </c>
      <c r="G283" s="46">
        <v>0.24968743105096713</v>
      </c>
      <c r="H283" s="46">
        <v>0.25</v>
      </c>
      <c r="I283">
        <v>41.2</v>
      </c>
      <c r="J283">
        <v>8.8000000000000007</v>
      </c>
      <c r="K283" s="14">
        <v>20080</v>
      </c>
      <c r="L283" s="14" t="s">
        <v>604</v>
      </c>
      <c r="M283" s="35">
        <v>7187.0003809523278</v>
      </c>
      <c r="N283" s="15">
        <v>26000</v>
      </c>
      <c r="O283" s="15">
        <v>12</v>
      </c>
      <c r="P283" s="15">
        <v>73</v>
      </c>
      <c r="Q283" s="15">
        <v>692</v>
      </c>
      <c r="R283" s="15">
        <v>48</v>
      </c>
      <c r="S283" s="15">
        <v>63</v>
      </c>
      <c r="T283" s="32">
        <v>155</v>
      </c>
      <c r="U283" s="15">
        <v>24132</v>
      </c>
      <c r="V283" s="15"/>
      <c r="W283" s="15">
        <v>0</v>
      </c>
      <c r="X283" s="15">
        <v>29675</v>
      </c>
      <c r="Y283" s="15">
        <v>0</v>
      </c>
      <c r="Z283" s="15">
        <v>0</v>
      </c>
      <c r="AA283" s="15"/>
      <c r="AB283" s="15"/>
      <c r="AC283" s="15">
        <v>0</v>
      </c>
      <c r="AD283" s="15">
        <v>8629</v>
      </c>
      <c r="AE283" s="15">
        <v>62436</v>
      </c>
      <c r="AF283" s="15">
        <v>6000</v>
      </c>
      <c r="AG283" s="15"/>
      <c r="AH283" s="15">
        <v>0</v>
      </c>
      <c r="AI283" s="15">
        <v>0</v>
      </c>
      <c r="AJ283" s="15">
        <v>0</v>
      </c>
      <c r="AK283" s="15">
        <v>0</v>
      </c>
      <c r="AL283" s="15"/>
      <c r="AM283" s="15"/>
      <c r="AN283" s="15">
        <v>0</v>
      </c>
      <c r="AO283" s="15">
        <v>0</v>
      </c>
      <c r="AP283" s="15">
        <v>6000</v>
      </c>
      <c r="AQ283" s="15">
        <v>8628</v>
      </c>
      <c r="AR283" s="15"/>
      <c r="AS283" s="15">
        <v>0</v>
      </c>
      <c r="AT283" s="15">
        <v>0</v>
      </c>
      <c r="AU283" s="15">
        <v>0</v>
      </c>
      <c r="AV283" s="15">
        <v>0</v>
      </c>
      <c r="AW283" s="15"/>
      <c r="AX283" s="15"/>
      <c r="AY283" s="15">
        <v>0</v>
      </c>
      <c r="AZ283" s="15">
        <v>0</v>
      </c>
      <c r="BA283" s="15">
        <v>8628</v>
      </c>
      <c r="BB283" s="15">
        <v>0</v>
      </c>
      <c r="BC283" s="15"/>
      <c r="BD283" s="15">
        <v>0</v>
      </c>
      <c r="BE283" s="15">
        <v>0</v>
      </c>
      <c r="BF283" s="15">
        <v>0</v>
      </c>
      <c r="BG283" s="15">
        <v>0</v>
      </c>
      <c r="BH283" s="15"/>
      <c r="BI283" s="15"/>
      <c r="BJ283" s="15">
        <v>0</v>
      </c>
      <c r="BK283" s="15">
        <v>0</v>
      </c>
      <c r="BL283" s="15">
        <v>0</v>
      </c>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v>9843</v>
      </c>
      <c r="CJ283" s="15"/>
      <c r="CK283" s="15">
        <v>0</v>
      </c>
      <c r="CL283" s="15">
        <v>0</v>
      </c>
      <c r="CM283" s="15">
        <v>0</v>
      </c>
      <c r="CN283" s="15"/>
      <c r="CO283" s="15"/>
      <c r="CP283" s="15">
        <v>19761</v>
      </c>
      <c r="CQ283" s="15">
        <v>0</v>
      </c>
      <c r="CR283" s="15">
        <v>11514</v>
      </c>
      <c r="CS283" s="15">
        <v>41118</v>
      </c>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v>2253</v>
      </c>
      <c r="DQ283" s="15"/>
      <c r="DR283" s="15">
        <v>0</v>
      </c>
      <c r="DS283" s="15">
        <v>0</v>
      </c>
      <c r="DT283" s="15">
        <v>0</v>
      </c>
      <c r="DU283" s="15"/>
      <c r="DV283" s="15"/>
      <c r="DW283" s="15">
        <v>0</v>
      </c>
      <c r="DX283" s="15">
        <v>0</v>
      </c>
      <c r="DY283" s="15">
        <v>6649</v>
      </c>
      <c r="DZ283" s="15">
        <v>8902</v>
      </c>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v>7366</v>
      </c>
      <c r="FF283" s="15"/>
      <c r="FG283" s="15">
        <v>0</v>
      </c>
      <c r="FH283" s="15">
        <v>0</v>
      </c>
      <c r="FI283" s="15">
        <v>0</v>
      </c>
      <c r="FJ283" s="15">
        <v>15576</v>
      </c>
      <c r="FK283" s="15"/>
      <c r="FL283" s="15"/>
      <c r="FM283" s="15">
        <v>0</v>
      </c>
      <c r="FN283" s="15">
        <v>0</v>
      </c>
      <c r="FO283" s="15">
        <v>22942</v>
      </c>
      <c r="FP283" s="15">
        <v>71064</v>
      </c>
      <c r="FQ283" s="15">
        <v>56020</v>
      </c>
      <c r="FR283" s="15">
        <v>150026</v>
      </c>
      <c r="FS283" s="14" t="s">
        <v>1284</v>
      </c>
      <c r="FT283" s="14"/>
      <c r="FU283" s="14" t="s">
        <v>1277</v>
      </c>
      <c r="FV283" s="14" t="s">
        <v>888</v>
      </c>
      <c r="FW283" s="1" t="s">
        <v>1279</v>
      </c>
      <c r="FX283" s="14"/>
      <c r="GA283" s="15">
        <v>1286</v>
      </c>
      <c r="GB283" s="15">
        <v>2266</v>
      </c>
      <c r="GC283" s="15">
        <v>1</v>
      </c>
      <c r="GD283" s="15">
        <v>100</v>
      </c>
      <c r="GE283" s="15">
        <v>35057</v>
      </c>
      <c r="GF283" s="15">
        <v>6120</v>
      </c>
      <c r="GG283" s="15">
        <v>6120</v>
      </c>
      <c r="GH283" s="15">
        <v>86</v>
      </c>
      <c r="GI283" s="15"/>
      <c r="GJ283" s="15">
        <v>0</v>
      </c>
      <c r="GK283" s="15">
        <v>212</v>
      </c>
      <c r="GL283" s="15">
        <v>350</v>
      </c>
      <c r="GM283" s="15">
        <v>871</v>
      </c>
      <c r="GN283" s="15"/>
      <c r="GO283" s="15"/>
      <c r="GP283" s="21">
        <v>7</v>
      </c>
      <c r="GQ283" s="21">
        <v>4.6399999999999997</v>
      </c>
      <c r="GR283" s="22"/>
      <c r="GS283" s="22"/>
      <c r="GT283" s="23">
        <v>6</v>
      </c>
      <c r="GU283" s="23">
        <v>6</v>
      </c>
      <c r="GV283" s="21">
        <v>10.64</v>
      </c>
      <c r="GW283" s="21">
        <v>1.37</v>
      </c>
      <c r="GX283" s="15">
        <v>3902</v>
      </c>
      <c r="GY283" s="14" t="s">
        <v>1172</v>
      </c>
      <c r="GZ283" s="15">
        <v>4276</v>
      </c>
      <c r="HA283" s="15">
        <v>45738</v>
      </c>
      <c r="HB283" s="15">
        <v>7771</v>
      </c>
      <c r="HC283" s="15">
        <v>733</v>
      </c>
      <c r="HD283" s="15"/>
      <c r="HE283" s="15">
        <v>7914</v>
      </c>
      <c r="HF283" s="15">
        <v>66432</v>
      </c>
      <c r="HG283" s="15"/>
      <c r="HH283" s="15"/>
      <c r="HI283" s="15">
        <v>11</v>
      </c>
      <c r="HJ283" s="15">
        <v>6</v>
      </c>
      <c r="HK283" s="15">
        <v>6</v>
      </c>
      <c r="HL283" s="15">
        <v>5</v>
      </c>
      <c r="HM283" s="15"/>
      <c r="HN283" s="15"/>
      <c r="HO283" s="15"/>
      <c r="HP283" s="15"/>
      <c r="HQ283" s="15"/>
      <c r="HR283" s="15"/>
      <c r="HS283" s="15"/>
      <c r="HT283" s="15"/>
      <c r="HU283" s="15"/>
      <c r="HV283" s="15"/>
      <c r="HW283" s="15"/>
      <c r="HX283" s="15"/>
      <c r="HY283" s="15"/>
      <c r="HZ283" s="15">
        <v>146</v>
      </c>
      <c r="IA283" s="15">
        <v>3793</v>
      </c>
      <c r="IB283" s="14">
        <v>2</v>
      </c>
      <c r="IC283" s="14">
        <v>2</v>
      </c>
      <c r="ID283" s="15">
        <v>50</v>
      </c>
      <c r="IE283" s="14">
        <v>60</v>
      </c>
      <c r="IF283" s="14">
        <v>36</v>
      </c>
      <c r="IG283" s="14">
        <v>36</v>
      </c>
      <c r="IH283" s="14">
        <v>4</v>
      </c>
      <c r="II283" s="14">
        <v>0</v>
      </c>
      <c r="IJ283" s="14">
        <v>4</v>
      </c>
      <c r="IK283" s="14">
        <v>0</v>
      </c>
      <c r="IL283" s="14"/>
      <c r="IM283" s="14"/>
      <c r="IN283" s="14"/>
      <c r="IO283" s="14"/>
      <c r="IP283" s="14"/>
      <c r="IQ283" s="15">
        <v>130363</v>
      </c>
      <c r="IR283" s="15">
        <v>5</v>
      </c>
      <c r="IS283" s="36">
        <f t="shared" si="320"/>
        <v>0.41616786423686564</v>
      </c>
      <c r="IT283" s="36">
        <f t="shared" si="321"/>
        <v>3.9993067868236171E-2</v>
      </c>
      <c r="IU283" s="36">
        <f t="shared" si="322"/>
        <v>5.7510031594523614E-2</v>
      </c>
      <c r="IV283" s="36">
        <f t="shared" si="323"/>
        <v>0</v>
      </c>
      <c r="IW283" s="36">
        <f t="shared" si="324"/>
        <v>0.27407249410102247</v>
      </c>
      <c r="IX283" s="36">
        <f t="shared" si="325"/>
        <v>5.9336381693839736E-2</v>
      </c>
      <c r="IY283" s="36"/>
      <c r="IZ283" s="36">
        <f t="shared" si="326"/>
        <v>0.15292016050551238</v>
      </c>
      <c r="JA283" s="36">
        <f t="shared" si="326"/>
        <v>0.47367789583138925</v>
      </c>
      <c r="JB283" s="36">
        <f t="shared" si="326"/>
        <v>0.37340194366309842</v>
      </c>
      <c r="JN283" s="43">
        <f t="shared" si="295"/>
        <v>675.46996061582024</v>
      </c>
      <c r="JO283" s="1" t="str">
        <f t="shared" si="296"/>
        <v>Small</v>
      </c>
    </row>
    <row r="284" spans="1:275" x14ac:dyDescent="0.2">
      <c r="A284" s="14" t="s">
        <v>1034</v>
      </c>
      <c r="B284" s="14" t="s">
        <v>1035</v>
      </c>
      <c r="C284" s="76" t="s">
        <v>1436</v>
      </c>
      <c r="D284" s="14" t="s">
        <v>656</v>
      </c>
      <c r="E284">
        <v>2</v>
      </c>
      <c r="F284" s="46">
        <v>0.55343090387585492</v>
      </c>
      <c r="G284" s="46">
        <v>0.24968743105096713</v>
      </c>
      <c r="H284" s="46">
        <v>0.25</v>
      </c>
      <c r="I284">
        <v>41.2</v>
      </c>
      <c r="J284">
        <v>8.8000000000000007</v>
      </c>
      <c r="K284" s="14">
        <v>20090</v>
      </c>
      <c r="L284" s="14" t="s">
        <v>605</v>
      </c>
      <c r="M284" s="35">
        <v>7817.9611428571307</v>
      </c>
      <c r="N284" s="15">
        <v>26000</v>
      </c>
      <c r="O284" s="15">
        <v>12</v>
      </c>
      <c r="P284" s="15">
        <v>73</v>
      </c>
      <c r="Q284" s="15">
        <v>692</v>
      </c>
      <c r="R284" s="15">
        <v>48</v>
      </c>
      <c r="S284" s="15">
        <v>63</v>
      </c>
      <c r="T284" s="32">
        <v>155</v>
      </c>
      <c r="U284" s="15">
        <v>16066</v>
      </c>
      <c r="V284" s="15"/>
      <c r="W284" s="15">
        <v>0</v>
      </c>
      <c r="X284" s="15">
        <v>29894</v>
      </c>
      <c r="Y284" s="15">
        <v>0</v>
      </c>
      <c r="Z284" s="15">
        <v>0</v>
      </c>
      <c r="AA284" s="15"/>
      <c r="AB284" s="15"/>
      <c r="AC284" s="15">
        <v>0</v>
      </c>
      <c r="AD284" s="15">
        <v>5606</v>
      </c>
      <c r="AE284" s="15">
        <v>51560</v>
      </c>
      <c r="AF284" s="15">
        <v>4100</v>
      </c>
      <c r="AG284" s="15"/>
      <c r="AH284" s="15">
        <v>0</v>
      </c>
      <c r="AI284" s="15">
        <v>0</v>
      </c>
      <c r="AJ284" s="15">
        <v>0</v>
      </c>
      <c r="AK284" s="15">
        <v>0</v>
      </c>
      <c r="AL284" s="15"/>
      <c r="AM284" s="15"/>
      <c r="AN284" s="15">
        <v>0</v>
      </c>
      <c r="AO284" s="15">
        <v>0</v>
      </c>
      <c r="AP284" s="15">
        <v>4100</v>
      </c>
      <c r="AQ284" s="15">
        <v>7222</v>
      </c>
      <c r="AR284" s="15"/>
      <c r="AS284" s="15">
        <v>0</v>
      </c>
      <c r="AT284" s="15"/>
      <c r="AU284" s="15"/>
      <c r="AV284" s="15"/>
      <c r="AW284" s="15"/>
      <c r="AX284" s="15"/>
      <c r="AY284" s="15"/>
      <c r="AZ284" s="15"/>
      <c r="BA284" s="15">
        <v>7222</v>
      </c>
      <c r="BB284" s="15">
        <v>0</v>
      </c>
      <c r="BC284" s="15"/>
      <c r="BD284" s="15">
        <v>0</v>
      </c>
      <c r="BE284" s="15">
        <v>0</v>
      </c>
      <c r="BF284" s="15">
        <v>0</v>
      </c>
      <c r="BG284" s="15">
        <v>0</v>
      </c>
      <c r="BH284" s="15"/>
      <c r="BI284" s="15"/>
      <c r="BJ284" s="15">
        <v>0</v>
      </c>
      <c r="BK284" s="15">
        <v>0</v>
      </c>
      <c r="BL284" s="15">
        <v>0</v>
      </c>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v>9528</v>
      </c>
      <c r="CJ284" s="15"/>
      <c r="CK284" s="15">
        <v>0</v>
      </c>
      <c r="CL284" s="15">
        <v>0</v>
      </c>
      <c r="CM284" s="15">
        <v>0</v>
      </c>
      <c r="CN284" s="15"/>
      <c r="CO284" s="15"/>
      <c r="CP284" s="15">
        <v>19806</v>
      </c>
      <c r="CQ284" s="15">
        <v>0</v>
      </c>
      <c r="CR284" s="15">
        <v>7430</v>
      </c>
      <c r="CS284" s="15">
        <v>36764</v>
      </c>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v>1769</v>
      </c>
      <c r="DQ284" s="15"/>
      <c r="DR284" s="15">
        <v>0</v>
      </c>
      <c r="DS284" s="15">
        <v>0</v>
      </c>
      <c r="DT284" s="15">
        <v>0</v>
      </c>
      <c r="DU284" s="15"/>
      <c r="DV284" s="15"/>
      <c r="DW284" s="15">
        <v>0</v>
      </c>
      <c r="DX284" s="15">
        <v>0</v>
      </c>
      <c r="DY284" s="15">
        <v>3736</v>
      </c>
      <c r="DZ284" s="15">
        <v>5505</v>
      </c>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v>12222</v>
      </c>
      <c r="FF284" s="15"/>
      <c r="FG284" s="15">
        <v>0</v>
      </c>
      <c r="FH284" s="15">
        <v>6159</v>
      </c>
      <c r="FI284" s="15">
        <v>0</v>
      </c>
      <c r="FJ284" s="15">
        <v>16230</v>
      </c>
      <c r="FK284" s="15"/>
      <c r="FL284" s="15"/>
      <c r="FM284" s="15">
        <v>0</v>
      </c>
      <c r="FN284" s="15">
        <v>0</v>
      </c>
      <c r="FO284" s="15">
        <v>34611</v>
      </c>
      <c r="FP284" s="15">
        <v>58782</v>
      </c>
      <c r="FQ284" s="15">
        <v>46369</v>
      </c>
      <c r="FR284" s="15">
        <v>139762</v>
      </c>
      <c r="FS284" s="14" t="s">
        <v>1284</v>
      </c>
      <c r="FT284" s="14"/>
      <c r="FU284" s="14" t="s">
        <v>1277</v>
      </c>
      <c r="FV284" s="14" t="s">
        <v>888</v>
      </c>
      <c r="FW284" s="1" t="s">
        <v>1279</v>
      </c>
      <c r="FX284" s="14"/>
      <c r="GA284" s="15">
        <v>1339</v>
      </c>
      <c r="GB284" s="15">
        <v>2089</v>
      </c>
      <c r="GC284" s="15">
        <v>21</v>
      </c>
      <c r="GD284" s="15">
        <v>100</v>
      </c>
      <c r="GE284" s="15">
        <v>36346</v>
      </c>
      <c r="GF284" s="15">
        <v>2680</v>
      </c>
      <c r="GG284" s="15">
        <v>8788</v>
      </c>
      <c r="GH284" s="15">
        <v>70</v>
      </c>
      <c r="GI284" s="15"/>
      <c r="GJ284" s="15">
        <v>0</v>
      </c>
      <c r="GK284" s="15">
        <v>106</v>
      </c>
      <c r="GL284" s="15">
        <v>315</v>
      </c>
      <c r="GM284" s="15">
        <v>976</v>
      </c>
      <c r="GN284" s="15"/>
      <c r="GO284" s="15"/>
      <c r="GP284" s="16">
        <v>7</v>
      </c>
      <c r="GQ284" s="16">
        <v>4.3</v>
      </c>
      <c r="GR284" s="17"/>
      <c r="GS284" s="17"/>
      <c r="GT284" s="18">
        <v>6</v>
      </c>
      <c r="GU284" s="18">
        <v>6</v>
      </c>
      <c r="GV284" s="16">
        <v>10.3</v>
      </c>
      <c r="GW284" s="16">
        <v>0.55000000000000004</v>
      </c>
      <c r="GX284" s="15">
        <v>4497</v>
      </c>
      <c r="GY284" s="14" t="s">
        <v>1172</v>
      </c>
      <c r="GZ284" s="15">
        <v>4774</v>
      </c>
      <c r="HA284" s="15">
        <v>48144</v>
      </c>
      <c r="HB284" s="15">
        <v>6483</v>
      </c>
      <c r="HC284" s="15">
        <v>734</v>
      </c>
      <c r="HD284" s="15"/>
      <c r="HE284" s="15">
        <v>11484</v>
      </c>
      <c r="HF284" s="15">
        <v>71619</v>
      </c>
      <c r="HG284" s="15"/>
      <c r="HH284" s="15"/>
      <c r="HI284" s="15">
        <v>2</v>
      </c>
      <c r="HJ284" s="15">
        <v>0</v>
      </c>
      <c r="HK284" s="15">
        <v>3</v>
      </c>
      <c r="HL284" s="15">
        <v>1</v>
      </c>
      <c r="HM284" s="15"/>
      <c r="HN284" s="15"/>
      <c r="HO284" s="15"/>
      <c r="HP284" s="15"/>
      <c r="HQ284" s="15"/>
      <c r="HR284" s="15"/>
      <c r="HS284" s="15"/>
      <c r="HT284" s="15"/>
      <c r="HU284" s="15"/>
      <c r="HV284" s="15"/>
      <c r="HW284" s="15"/>
      <c r="HX284" s="15"/>
      <c r="HY284" s="15"/>
      <c r="HZ284" s="15">
        <v>168</v>
      </c>
      <c r="IA284" s="15">
        <v>4649</v>
      </c>
      <c r="IB284" s="15">
        <v>2</v>
      </c>
      <c r="IC284" s="15">
        <v>2</v>
      </c>
      <c r="ID284" s="15">
        <v>60</v>
      </c>
      <c r="IE284" s="14">
        <v>60</v>
      </c>
      <c r="IF284" s="14">
        <v>32</v>
      </c>
      <c r="IG284" s="14">
        <v>32</v>
      </c>
      <c r="IH284" s="14">
        <v>4</v>
      </c>
      <c r="II284" s="14">
        <v>0</v>
      </c>
      <c r="IJ284" s="14">
        <v>4</v>
      </c>
      <c r="IK284" s="14">
        <v>0</v>
      </c>
      <c r="IL284" s="14"/>
      <c r="IM284" s="14"/>
      <c r="IN284" s="14"/>
      <c r="IO284" s="14"/>
      <c r="IP284" s="14"/>
      <c r="IQ284" s="20">
        <v>89525</v>
      </c>
      <c r="IR284" s="20">
        <v>7</v>
      </c>
      <c r="IS284" s="36">
        <f t="shared" si="320"/>
        <v>0.36891286615818319</v>
      </c>
      <c r="IT284" s="36">
        <f t="shared" si="321"/>
        <v>2.9335584779840013E-2</v>
      </c>
      <c r="IU284" s="36">
        <f t="shared" si="322"/>
        <v>5.1673559336586482E-2</v>
      </c>
      <c r="IV284" s="36">
        <f t="shared" si="323"/>
        <v>0</v>
      </c>
      <c r="IW284" s="36">
        <f t="shared" si="324"/>
        <v>0.26304718020635082</v>
      </c>
      <c r="IX284" s="36">
        <f t="shared" si="325"/>
        <v>3.9388388832443728E-2</v>
      </c>
      <c r="IY284" s="36"/>
      <c r="IZ284" s="36">
        <f t="shared" si="326"/>
        <v>0.24764242068659578</v>
      </c>
      <c r="JA284" s="36">
        <f t="shared" si="326"/>
        <v>0.42058642549476966</v>
      </c>
      <c r="JB284" s="36">
        <f t="shared" si="326"/>
        <v>0.33177115381863453</v>
      </c>
      <c r="JN284" s="43">
        <f t="shared" si="295"/>
        <v>759.02535367544954</v>
      </c>
      <c r="JO284" s="1" t="str">
        <f t="shared" si="296"/>
        <v>Small</v>
      </c>
    </row>
    <row r="285" spans="1:275" x14ac:dyDescent="0.2">
      <c r="A285" s="14" t="s">
        <v>1034</v>
      </c>
      <c r="B285" s="14" t="s">
        <v>1035</v>
      </c>
      <c r="C285" s="76" t="s">
        <v>1436</v>
      </c>
      <c r="D285" s="14" t="s">
        <v>656</v>
      </c>
      <c r="E285">
        <v>2</v>
      </c>
      <c r="F285" s="46">
        <v>0.55343090387585492</v>
      </c>
      <c r="G285" s="46">
        <v>0.24968743105096713</v>
      </c>
      <c r="H285" s="46">
        <v>0.25</v>
      </c>
      <c r="I285">
        <v>41.2</v>
      </c>
      <c r="J285">
        <v>8.8000000000000007</v>
      </c>
      <c r="K285" s="14">
        <v>20100</v>
      </c>
      <c r="L285" s="14" t="s">
        <v>606</v>
      </c>
      <c r="M285" s="35">
        <v>7653.5952380951749</v>
      </c>
      <c r="N285" s="15">
        <v>26000</v>
      </c>
      <c r="O285" s="15">
        <v>12</v>
      </c>
      <c r="P285" s="15">
        <v>73</v>
      </c>
      <c r="Q285" s="15">
        <v>692</v>
      </c>
      <c r="R285" s="15">
        <v>48</v>
      </c>
      <c r="S285" s="15">
        <v>63</v>
      </c>
      <c r="T285" s="32">
        <v>155</v>
      </c>
      <c r="U285" s="15">
        <v>15428</v>
      </c>
      <c r="V285" s="15"/>
      <c r="W285" s="15">
        <v>0</v>
      </c>
      <c r="X285" s="15">
        <v>0</v>
      </c>
      <c r="Y285" s="15">
        <v>0</v>
      </c>
      <c r="Z285" s="15">
        <v>0</v>
      </c>
      <c r="AA285" s="15"/>
      <c r="AB285" s="15"/>
      <c r="AC285" s="15">
        <v>9790</v>
      </c>
      <c r="AD285" s="15">
        <v>7279</v>
      </c>
      <c r="AE285" s="15">
        <v>32497</v>
      </c>
      <c r="AF285" s="15">
        <v>0</v>
      </c>
      <c r="AG285" s="15"/>
      <c r="AH285" s="15">
        <v>0</v>
      </c>
      <c r="AI285" s="15">
        <v>0</v>
      </c>
      <c r="AJ285" s="15">
        <v>0</v>
      </c>
      <c r="AK285" s="15">
        <v>0</v>
      </c>
      <c r="AL285" s="15"/>
      <c r="AM285" s="15"/>
      <c r="AN285" s="15">
        <v>0</v>
      </c>
      <c r="AO285" s="15">
        <v>0</v>
      </c>
      <c r="AP285" s="15">
        <v>0</v>
      </c>
      <c r="AQ285" s="15">
        <v>3139</v>
      </c>
      <c r="AR285" s="15"/>
      <c r="AS285" s="15">
        <v>0</v>
      </c>
      <c r="AT285" s="15"/>
      <c r="AU285" s="15"/>
      <c r="AV285" s="15"/>
      <c r="AW285" s="15"/>
      <c r="AX285" s="15"/>
      <c r="AY285" s="15"/>
      <c r="AZ285" s="15"/>
      <c r="BA285" s="15">
        <v>3139</v>
      </c>
      <c r="BB285" s="15">
        <v>0</v>
      </c>
      <c r="BC285" s="15"/>
      <c r="BD285" s="15">
        <v>0</v>
      </c>
      <c r="BE285" s="15">
        <v>0</v>
      </c>
      <c r="BF285" s="15">
        <v>0</v>
      </c>
      <c r="BG285" s="15">
        <v>0</v>
      </c>
      <c r="BH285" s="15"/>
      <c r="BI285" s="15"/>
      <c r="BJ285" s="15">
        <v>0</v>
      </c>
      <c r="BK285" s="15">
        <v>0</v>
      </c>
      <c r="BL285" s="15">
        <v>0</v>
      </c>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v>23011</v>
      </c>
      <c r="CJ285" s="15"/>
      <c r="CK285" s="15">
        <v>0</v>
      </c>
      <c r="CL285" s="15">
        <v>0</v>
      </c>
      <c r="CM285" s="15">
        <v>0</v>
      </c>
      <c r="CN285" s="15"/>
      <c r="CO285" s="15"/>
      <c r="CP285" s="15">
        <v>0</v>
      </c>
      <c r="CQ285" s="15">
        <v>0</v>
      </c>
      <c r="CR285" s="15">
        <v>9704</v>
      </c>
      <c r="CS285" s="15">
        <v>32715</v>
      </c>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v>1987</v>
      </c>
      <c r="DQ285" s="15"/>
      <c r="DR285" s="15">
        <v>0</v>
      </c>
      <c r="DS285" s="15">
        <v>0</v>
      </c>
      <c r="DT285" s="15">
        <v>0</v>
      </c>
      <c r="DU285" s="15"/>
      <c r="DV285" s="15"/>
      <c r="DW285" s="15">
        <v>0</v>
      </c>
      <c r="DX285" s="15">
        <v>0</v>
      </c>
      <c r="DY285" s="15">
        <v>1141</v>
      </c>
      <c r="DZ285" s="15">
        <v>3128</v>
      </c>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v>6385</v>
      </c>
      <c r="FF285" s="15"/>
      <c r="FG285" s="15">
        <v>0</v>
      </c>
      <c r="FH285" s="15">
        <v>0</v>
      </c>
      <c r="FI285" s="15">
        <v>0</v>
      </c>
      <c r="FJ285" s="15">
        <v>0</v>
      </c>
      <c r="FK285" s="15"/>
      <c r="FL285" s="15"/>
      <c r="FM285" s="15">
        <v>0</v>
      </c>
      <c r="FN285" s="15">
        <v>16536</v>
      </c>
      <c r="FO285" s="15">
        <v>22921</v>
      </c>
      <c r="FP285" s="15">
        <v>35636</v>
      </c>
      <c r="FQ285" s="15">
        <v>35843</v>
      </c>
      <c r="FR285" s="15">
        <v>94400</v>
      </c>
      <c r="FS285" s="14" t="s">
        <v>1284</v>
      </c>
      <c r="FT285" s="14"/>
      <c r="FU285" s="14" t="s">
        <v>1277</v>
      </c>
      <c r="FV285" s="14" t="s">
        <v>888</v>
      </c>
      <c r="FW285" s="1" t="s">
        <v>1279</v>
      </c>
      <c r="FX285" s="14"/>
      <c r="GA285" s="15">
        <v>452</v>
      </c>
      <c r="GB285" s="15">
        <v>403</v>
      </c>
      <c r="GC285" s="15">
        <v>1</v>
      </c>
      <c r="GD285" s="15">
        <v>100</v>
      </c>
      <c r="GE285" s="15">
        <v>36557</v>
      </c>
      <c r="GF285" s="15">
        <v>1</v>
      </c>
      <c r="GG285" s="15">
        <v>8789</v>
      </c>
      <c r="GH285" s="15">
        <v>68</v>
      </c>
      <c r="GI285" s="15">
        <v>0</v>
      </c>
      <c r="GJ285" s="15">
        <v>0</v>
      </c>
      <c r="GK285" s="15">
        <v>81</v>
      </c>
      <c r="GL285" s="15">
        <v>1</v>
      </c>
      <c r="GM285" s="15">
        <v>1057</v>
      </c>
      <c r="GN285" s="15"/>
      <c r="GO285" s="15"/>
      <c r="GP285" s="16">
        <v>6</v>
      </c>
      <c r="GQ285" s="16">
        <v>3.875</v>
      </c>
      <c r="GR285" s="17"/>
      <c r="GS285" s="17"/>
      <c r="GT285" s="18">
        <v>6</v>
      </c>
      <c r="GU285" s="18">
        <v>6</v>
      </c>
      <c r="GV285" s="16">
        <v>9.875</v>
      </c>
      <c r="GW285" s="16">
        <v>0.56999999999999995</v>
      </c>
      <c r="GX285" s="15">
        <v>4382</v>
      </c>
      <c r="GY285" s="14" t="s">
        <v>1172</v>
      </c>
      <c r="GZ285" s="15">
        <v>5232</v>
      </c>
      <c r="HA285" s="15">
        <v>43578</v>
      </c>
      <c r="HB285" s="15">
        <v>5604</v>
      </c>
      <c r="HC285" s="15">
        <v>496</v>
      </c>
      <c r="HD285" s="15"/>
      <c r="HE285" s="15">
        <v>12784</v>
      </c>
      <c r="HF285" s="15">
        <v>67694</v>
      </c>
      <c r="HG285" s="15"/>
      <c r="HH285" s="15"/>
      <c r="HI285" s="15">
        <v>4</v>
      </c>
      <c r="HJ285" s="15">
        <v>3</v>
      </c>
      <c r="HK285" s="15">
        <v>6</v>
      </c>
      <c r="HL285" s="15">
        <v>1</v>
      </c>
      <c r="HM285" s="15"/>
      <c r="HN285" s="15"/>
      <c r="HO285" s="15"/>
      <c r="HP285" s="15"/>
      <c r="HQ285" s="15"/>
      <c r="HR285" s="15"/>
      <c r="HS285" s="15"/>
      <c r="HT285" s="15"/>
      <c r="HU285" s="15"/>
      <c r="HV285" s="15"/>
      <c r="HW285" s="15"/>
      <c r="HX285" s="15"/>
      <c r="HY285" s="15"/>
      <c r="HZ285" s="15">
        <v>142</v>
      </c>
      <c r="IA285" s="15">
        <v>3799</v>
      </c>
      <c r="IB285" s="15">
        <v>2</v>
      </c>
      <c r="IC285" s="15">
        <v>2</v>
      </c>
      <c r="ID285" s="15">
        <v>60</v>
      </c>
      <c r="IE285" s="14">
        <v>60</v>
      </c>
      <c r="IF285" s="14">
        <v>32</v>
      </c>
      <c r="IG285" s="14">
        <v>32</v>
      </c>
      <c r="IH285" s="14">
        <v>4</v>
      </c>
      <c r="II285" s="14">
        <v>0</v>
      </c>
      <c r="IJ285" s="14">
        <v>4</v>
      </c>
      <c r="IK285" s="14">
        <v>0</v>
      </c>
      <c r="IL285" s="14"/>
      <c r="IM285" s="14"/>
      <c r="IN285" s="14"/>
      <c r="IO285" s="14"/>
      <c r="IP285" s="14"/>
      <c r="IQ285" s="15">
        <v>129198</v>
      </c>
      <c r="IR285" s="15">
        <v>0</v>
      </c>
      <c r="IS285" s="36">
        <f t="shared" si="320"/>
        <v>0.34424788135593221</v>
      </c>
      <c r="IT285" s="36">
        <f t="shared" si="321"/>
        <v>0</v>
      </c>
      <c r="IU285" s="36">
        <f t="shared" si="322"/>
        <v>3.3252118644067796E-2</v>
      </c>
      <c r="IV285" s="36">
        <f t="shared" si="323"/>
        <v>0</v>
      </c>
      <c r="IW285" s="36">
        <f t="shared" si="324"/>
        <v>0.34655720338983048</v>
      </c>
      <c r="IX285" s="36">
        <f t="shared" si="325"/>
        <v>3.3135593220338981E-2</v>
      </c>
      <c r="IY285" s="36"/>
      <c r="IZ285" s="36">
        <f t="shared" si="326"/>
        <v>0.2428072033898305</v>
      </c>
      <c r="JA285" s="36">
        <f t="shared" si="326"/>
        <v>0.3775</v>
      </c>
      <c r="JB285" s="36">
        <f t="shared" si="326"/>
        <v>0.37969279661016947</v>
      </c>
      <c r="JN285" s="43">
        <f t="shared" si="295"/>
        <v>775.04761904761267</v>
      </c>
      <c r="JO285" s="1" t="str">
        <f t="shared" si="296"/>
        <v>Small</v>
      </c>
    </row>
    <row r="286" spans="1:275" x14ac:dyDescent="0.2">
      <c r="A286" s="1" t="s">
        <v>1034</v>
      </c>
      <c r="B286" s="1" t="s">
        <v>1035</v>
      </c>
      <c r="C286" s="76" t="s">
        <v>1436</v>
      </c>
      <c r="D286" s="14" t="s">
        <v>656</v>
      </c>
      <c r="E286">
        <v>2</v>
      </c>
      <c r="F286" s="46">
        <v>0.55343090387585492</v>
      </c>
      <c r="G286" s="46">
        <v>0.24968743105096713</v>
      </c>
      <c r="H286" s="46">
        <v>0.25</v>
      </c>
      <c r="I286">
        <v>41.2</v>
      </c>
      <c r="J286">
        <v>8.8000000000000007</v>
      </c>
      <c r="K286" s="1">
        <v>20110</v>
      </c>
      <c r="L286" s="1" t="s">
        <v>607</v>
      </c>
      <c r="M286" s="3">
        <v>7640.5500952380326</v>
      </c>
      <c r="N286" s="1">
        <v>26000</v>
      </c>
      <c r="O286" s="1">
        <v>12</v>
      </c>
      <c r="P286" s="1">
        <v>81</v>
      </c>
      <c r="Q286" s="1">
        <v>692</v>
      </c>
      <c r="R286" s="1">
        <v>48</v>
      </c>
      <c r="S286" s="1">
        <v>63</v>
      </c>
      <c r="T286" s="33">
        <v>152</v>
      </c>
      <c r="U286" s="1">
        <v>7212.32</v>
      </c>
      <c r="W286" s="1">
        <v>0</v>
      </c>
      <c r="X286" s="1">
        <v>0</v>
      </c>
      <c r="Y286" s="1">
        <v>0</v>
      </c>
      <c r="Z286" s="1">
        <v>0</v>
      </c>
      <c r="AC286" s="1">
        <v>10342</v>
      </c>
      <c r="AD286" s="1">
        <v>8362.9</v>
      </c>
      <c r="AE286" s="1">
        <v>25917.22</v>
      </c>
      <c r="AF286" s="1">
        <v>0</v>
      </c>
      <c r="AH286" s="1">
        <v>0</v>
      </c>
      <c r="AI286" s="1">
        <v>0</v>
      </c>
      <c r="AJ286" s="1">
        <v>0</v>
      </c>
      <c r="AK286" s="1">
        <v>0</v>
      </c>
      <c r="AN286" s="1">
        <v>0</v>
      </c>
      <c r="AO286" s="1">
        <v>0</v>
      </c>
      <c r="AP286" s="1">
        <v>0</v>
      </c>
      <c r="AQ286" s="1">
        <v>1962.46</v>
      </c>
      <c r="AZ286" s="1">
        <v>4847</v>
      </c>
      <c r="BA286" s="1">
        <v>6809.46</v>
      </c>
      <c r="BB286" s="1">
        <v>0</v>
      </c>
      <c r="BD286" s="1">
        <v>0</v>
      </c>
      <c r="BE286" s="1">
        <v>0</v>
      </c>
      <c r="BF286" s="1">
        <v>0</v>
      </c>
      <c r="BG286" s="1">
        <v>0</v>
      </c>
      <c r="BJ286" s="1">
        <v>0</v>
      </c>
      <c r="BK286" s="1">
        <v>0</v>
      </c>
      <c r="BL286" s="1">
        <v>0</v>
      </c>
      <c r="CI286" s="1">
        <v>10122.34</v>
      </c>
      <c r="CK286" s="1">
        <v>0</v>
      </c>
      <c r="CL286" s="1">
        <v>0</v>
      </c>
      <c r="CM286" s="1">
        <v>0</v>
      </c>
      <c r="CP286" s="1">
        <v>0</v>
      </c>
      <c r="CQ286" s="1">
        <v>825.74</v>
      </c>
      <c r="CR286" s="1">
        <v>8611</v>
      </c>
      <c r="CS286" s="1">
        <v>19559.080000000002</v>
      </c>
      <c r="DP286" s="1">
        <v>226.27</v>
      </c>
      <c r="DR286" s="1">
        <v>0</v>
      </c>
      <c r="DS286" s="1">
        <v>0</v>
      </c>
      <c r="DT286" s="1">
        <v>0</v>
      </c>
      <c r="DW286" s="1">
        <v>0</v>
      </c>
      <c r="DX286" s="1">
        <v>0</v>
      </c>
      <c r="DY286" s="1">
        <v>1945.48</v>
      </c>
      <c r="DZ286" s="1">
        <v>2171.75</v>
      </c>
      <c r="FE286" s="1">
        <v>3978.94</v>
      </c>
      <c r="FG286" s="1">
        <v>0</v>
      </c>
      <c r="FH286" s="1">
        <v>0</v>
      </c>
      <c r="FI286" s="1">
        <v>0</v>
      </c>
      <c r="FJ286" s="1">
        <v>0</v>
      </c>
      <c r="FM286" s="1">
        <v>0</v>
      </c>
      <c r="FN286" s="1">
        <v>17001.12</v>
      </c>
      <c r="FO286" s="1">
        <v>20980.06</v>
      </c>
      <c r="FP286" s="15">
        <f>AE286+BA286</f>
        <v>32726.68</v>
      </c>
      <c r="FQ286" s="15">
        <f>AP286+BL286+CS286+DZ286+FD286</f>
        <v>21730.83</v>
      </c>
      <c r="FR286" s="15">
        <f>AE286+AP286+BA286+BL286+CS286+DZ286+FD286+FO286</f>
        <v>75437.570000000007</v>
      </c>
      <c r="FS286" s="1" t="s">
        <v>1284</v>
      </c>
      <c r="FU286" s="1" t="s">
        <v>1277</v>
      </c>
      <c r="FV286" s="1" t="s">
        <v>888</v>
      </c>
      <c r="FW286" s="1" t="s">
        <v>1279</v>
      </c>
      <c r="GA286" s="1">
        <v>630</v>
      </c>
      <c r="GB286" s="1">
        <v>1397</v>
      </c>
      <c r="GC286" s="1">
        <v>204</v>
      </c>
      <c r="GD286" s="1">
        <v>268</v>
      </c>
      <c r="GE286" s="1">
        <v>37076</v>
      </c>
      <c r="GF286" s="1">
        <v>0</v>
      </c>
      <c r="GG286" s="1">
        <v>8789</v>
      </c>
      <c r="GH286" s="1">
        <v>64</v>
      </c>
      <c r="GI286" s="1">
        <v>0</v>
      </c>
      <c r="GJ286" s="1">
        <v>0</v>
      </c>
      <c r="GK286" s="1">
        <v>41</v>
      </c>
      <c r="GL286" s="1">
        <v>168</v>
      </c>
      <c r="GM286" s="1">
        <v>1133</v>
      </c>
      <c r="GP286" s="1">
        <v>6</v>
      </c>
      <c r="GQ286" s="1">
        <v>3.49</v>
      </c>
      <c r="GR286" s="5"/>
      <c r="GS286" s="5"/>
      <c r="GT286" s="4">
        <v>6</v>
      </c>
      <c r="GU286" s="4">
        <v>5.48</v>
      </c>
      <c r="GV286" s="1">
        <f>GQ286+GU286</f>
        <v>8.9700000000000006</v>
      </c>
      <c r="GW286" s="1">
        <v>0.93</v>
      </c>
      <c r="GX286" s="1">
        <v>4212</v>
      </c>
      <c r="GY286" s="10" t="s">
        <v>1172</v>
      </c>
      <c r="GZ286" s="1">
        <v>5837</v>
      </c>
      <c r="HA286" s="1">
        <v>13897</v>
      </c>
      <c r="HB286" s="1">
        <v>4715</v>
      </c>
      <c r="HC286" s="1">
        <v>2205</v>
      </c>
      <c r="HE286" s="1">
        <v>36164</v>
      </c>
      <c r="HF286" s="1">
        <v>62818</v>
      </c>
      <c r="HI286" s="1">
        <v>10</v>
      </c>
      <c r="HJ286" s="1">
        <v>6</v>
      </c>
      <c r="HK286" s="1">
        <v>40</v>
      </c>
      <c r="HL286" s="1">
        <v>14</v>
      </c>
      <c r="HZ286" s="1">
        <v>146</v>
      </c>
      <c r="IA286" s="1">
        <v>3739</v>
      </c>
      <c r="IB286" s="1">
        <v>2</v>
      </c>
      <c r="IC286" s="1">
        <v>2</v>
      </c>
      <c r="ID286" s="1">
        <v>40</v>
      </c>
      <c r="IE286" s="1">
        <v>60</v>
      </c>
      <c r="IF286" s="1">
        <v>32</v>
      </c>
      <c r="IG286" s="1">
        <v>32</v>
      </c>
      <c r="IH286" s="1">
        <v>4</v>
      </c>
      <c r="II286" s="1">
        <v>0</v>
      </c>
      <c r="IJ286" s="1">
        <v>4</v>
      </c>
      <c r="IK286" s="1">
        <v>0</v>
      </c>
      <c r="IQ286" s="1">
        <v>117742</v>
      </c>
      <c r="IR286" s="1">
        <v>1</v>
      </c>
      <c r="IS286" s="36">
        <f t="shared" si="320"/>
        <v>0.34355852130443754</v>
      </c>
      <c r="IT286" s="36">
        <f t="shared" si="321"/>
        <v>0</v>
      </c>
      <c r="IU286" s="36">
        <f t="shared" si="322"/>
        <v>9.0266163133303462E-2</v>
      </c>
      <c r="IV286" s="36">
        <f t="shared" si="323"/>
        <v>0</v>
      </c>
      <c r="IW286" s="36">
        <f t="shared" si="324"/>
        <v>0.2592750535310191</v>
      </c>
      <c r="IX286" s="36">
        <f t="shared" si="325"/>
        <v>2.8788705680737062E-2</v>
      </c>
      <c r="IY286" s="36"/>
      <c r="IZ286" s="36">
        <f t="shared" si="326"/>
        <v>0.27811155635050278</v>
      </c>
      <c r="JA286" s="36">
        <f t="shared" si="326"/>
        <v>0.43382468443774103</v>
      </c>
      <c r="JB286" s="36">
        <f t="shared" si="326"/>
        <v>0.28806375921175614</v>
      </c>
      <c r="JN286" s="43">
        <f t="shared" si="295"/>
        <v>851.78930827625777</v>
      </c>
      <c r="JO286" s="1" t="str">
        <f t="shared" si="296"/>
        <v>Small</v>
      </c>
    </row>
    <row r="287" spans="1:275" x14ac:dyDescent="0.2">
      <c r="A287" s="1" t="s">
        <v>1034</v>
      </c>
      <c r="B287" s="1" t="s">
        <v>1035</v>
      </c>
      <c r="C287" s="76" t="s">
        <v>1436</v>
      </c>
      <c r="D287" s="14" t="s">
        <v>656</v>
      </c>
      <c r="E287">
        <v>2</v>
      </c>
      <c r="F287" s="46">
        <v>0.55343090387585492</v>
      </c>
      <c r="G287" s="46">
        <v>0.24968743105096713</v>
      </c>
      <c r="H287" s="46">
        <v>0.25</v>
      </c>
      <c r="I287">
        <v>41.2</v>
      </c>
      <c r="J287">
        <v>8.8000000000000007</v>
      </c>
      <c r="K287" s="1">
        <v>20120</v>
      </c>
      <c r="L287" s="1" t="s">
        <v>608</v>
      </c>
      <c r="M287" s="3">
        <v>6980.9466666666249</v>
      </c>
      <c r="N287" s="10">
        <v>26000</v>
      </c>
      <c r="O287" s="1">
        <v>12</v>
      </c>
      <c r="P287" s="1">
        <v>81</v>
      </c>
      <c r="Q287" s="1">
        <v>692</v>
      </c>
      <c r="R287" s="1">
        <v>48</v>
      </c>
      <c r="S287" s="1">
        <v>63</v>
      </c>
      <c r="T287" s="33">
        <v>152</v>
      </c>
      <c r="U287" s="1">
        <v>9670.6200000000008</v>
      </c>
      <c r="W287" s="1">
        <v>0</v>
      </c>
      <c r="X287" s="1">
        <v>0</v>
      </c>
      <c r="Y287" s="1">
        <v>0</v>
      </c>
      <c r="Z287" s="1">
        <v>0</v>
      </c>
      <c r="AC287" s="1">
        <v>6640.76</v>
      </c>
      <c r="AD287" s="1">
        <v>5764.31</v>
      </c>
      <c r="AE287" s="1">
        <v>22075.69</v>
      </c>
      <c r="AF287" s="1">
        <v>0</v>
      </c>
      <c r="AH287" s="1">
        <v>0</v>
      </c>
      <c r="AI287" s="1">
        <v>0</v>
      </c>
      <c r="AJ287" s="1">
        <v>0</v>
      </c>
      <c r="AK287" s="1">
        <v>0</v>
      </c>
      <c r="AN287" s="1">
        <v>0</v>
      </c>
      <c r="AO287" s="1">
        <v>0</v>
      </c>
      <c r="AP287" s="1">
        <v>0</v>
      </c>
      <c r="AQ287" s="1">
        <v>3941.17</v>
      </c>
      <c r="AS287" s="1">
        <v>0</v>
      </c>
      <c r="AT287" s="1">
        <v>0</v>
      </c>
      <c r="AU287" s="1">
        <v>0</v>
      </c>
      <c r="AV287" s="1">
        <v>0</v>
      </c>
      <c r="AY287" s="1">
        <v>0</v>
      </c>
      <c r="AZ287" s="1">
        <v>0</v>
      </c>
      <c r="BA287" s="1">
        <v>3941.17</v>
      </c>
      <c r="BB287" s="1">
        <v>0</v>
      </c>
      <c r="BD287" s="1">
        <v>0</v>
      </c>
      <c r="BE287" s="1">
        <v>0</v>
      </c>
      <c r="BF287" s="1">
        <v>0</v>
      </c>
      <c r="BG287" s="1">
        <v>0</v>
      </c>
      <c r="BJ287" s="1">
        <v>0</v>
      </c>
      <c r="BK287" s="1">
        <v>0</v>
      </c>
      <c r="BL287" s="1">
        <v>0</v>
      </c>
      <c r="CI287" s="1">
        <v>0</v>
      </c>
      <c r="CK287" s="1">
        <v>0</v>
      </c>
      <c r="CL287" s="1">
        <v>0</v>
      </c>
      <c r="CM287" s="1">
        <v>0</v>
      </c>
      <c r="CP287" s="1">
        <v>0</v>
      </c>
      <c r="CQ287" s="1">
        <v>13684.14</v>
      </c>
      <c r="CR287" s="1">
        <v>3595</v>
      </c>
      <c r="CS287" s="1">
        <v>17279.14</v>
      </c>
      <c r="DP287" s="1">
        <v>303.48</v>
      </c>
      <c r="DR287" s="1">
        <v>0</v>
      </c>
      <c r="DS287" s="1">
        <v>0</v>
      </c>
      <c r="DT287" s="1">
        <v>0</v>
      </c>
      <c r="DW287" s="1">
        <v>0</v>
      </c>
      <c r="DX287" s="1">
        <v>0</v>
      </c>
      <c r="DY287" s="1">
        <v>1947.5</v>
      </c>
      <c r="DZ287" s="1">
        <v>2250.98</v>
      </c>
      <c r="FE287" s="1">
        <v>8118.93</v>
      </c>
      <c r="FG287" s="1">
        <v>0</v>
      </c>
      <c r="FH287" s="1">
        <v>0</v>
      </c>
      <c r="FI287" s="1">
        <v>0</v>
      </c>
      <c r="FJ287" s="1">
        <v>0</v>
      </c>
      <c r="FM287" s="1">
        <v>17166</v>
      </c>
      <c r="FN287" s="1">
        <v>760.5</v>
      </c>
      <c r="FO287" s="1">
        <v>26045.43</v>
      </c>
      <c r="FP287" s="15">
        <f>AE287+BA287</f>
        <v>26016.86</v>
      </c>
      <c r="FQ287" s="15">
        <f>AP287+BL287+CS287+DZ287+FD287</f>
        <v>19530.12</v>
      </c>
      <c r="FR287" s="15">
        <f>AE287+AP287+BA287+BL287+CS287+DZ287+FD287+FO287</f>
        <v>71592.41</v>
      </c>
      <c r="FS287" s="1" t="s">
        <v>1284</v>
      </c>
      <c r="FU287" s="1" t="s">
        <v>1277</v>
      </c>
      <c r="FV287" s="1" t="s">
        <v>888</v>
      </c>
      <c r="FW287" s="1" t="s">
        <v>1279</v>
      </c>
      <c r="GA287" s="1">
        <v>737</v>
      </c>
      <c r="GB287" s="1">
        <v>1170</v>
      </c>
      <c r="GC287" s="1">
        <v>171</v>
      </c>
      <c r="GD287" s="1">
        <v>238</v>
      </c>
      <c r="GE287" s="1">
        <v>37900</v>
      </c>
      <c r="GF287" s="1">
        <v>0</v>
      </c>
      <c r="GG287" s="1">
        <v>8789</v>
      </c>
      <c r="GH287" s="1">
        <v>58</v>
      </c>
      <c r="GI287" s="1">
        <v>0</v>
      </c>
      <c r="GJ287" s="1">
        <v>0</v>
      </c>
      <c r="GK287" s="1">
        <v>50</v>
      </c>
      <c r="GL287" s="1">
        <v>59</v>
      </c>
      <c r="GM287" s="1">
        <v>1598</v>
      </c>
      <c r="GP287" s="1">
        <v>12</v>
      </c>
      <c r="GQ287" s="1">
        <v>3.04</v>
      </c>
      <c r="GR287" s="5"/>
      <c r="GS287" s="5"/>
      <c r="GT287" s="4">
        <v>6</v>
      </c>
      <c r="GU287" s="4">
        <v>5.48</v>
      </c>
      <c r="GV287" s="1">
        <f>GQ287+GU287</f>
        <v>8.52</v>
      </c>
      <c r="GW287" s="1">
        <v>1.28</v>
      </c>
      <c r="GX287" s="1">
        <v>3945</v>
      </c>
      <c r="GY287" s="10" t="s">
        <v>1172</v>
      </c>
      <c r="GZ287" s="1">
        <v>5179</v>
      </c>
      <c r="HA287" s="1">
        <v>12997</v>
      </c>
      <c r="HB287" s="1">
        <v>4450</v>
      </c>
      <c r="HC287" s="1">
        <v>575</v>
      </c>
      <c r="HE287" s="1">
        <v>36372</v>
      </c>
      <c r="HF287" s="1">
        <v>59573</v>
      </c>
      <c r="HI287" s="1">
        <v>18</v>
      </c>
      <c r="HJ287" s="1">
        <v>14</v>
      </c>
      <c r="HK287" s="1">
        <v>30</v>
      </c>
      <c r="HL287" s="1">
        <v>13</v>
      </c>
      <c r="HZ287" s="1">
        <v>122</v>
      </c>
      <c r="IA287" s="1">
        <v>3039</v>
      </c>
      <c r="IB287" s="1">
        <v>2</v>
      </c>
      <c r="IC287" s="1">
        <v>2</v>
      </c>
      <c r="ID287" s="1">
        <v>35</v>
      </c>
      <c r="IE287" s="1">
        <v>58</v>
      </c>
      <c r="IF287" s="1">
        <v>20</v>
      </c>
      <c r="IG287" s="1">
        <v>20</v>
      </c>
      <c r="IH287" s="1">
        <v>4</v>
      </c>
      <c r="II287" s="1">
        <v>0</v>
      </c>
      <c r="IJ287" s="1">
        <v>4</v>
      </c>
      <c r="IK287" s="1">
        <v>0</v>
      </c>
      <c r="IQ287" s="1">
        <v>125933</v>
      </c>
      <c r="IR287" s="1">
        <v>2</v>
      </c>
      <c r="IS287" s="36">
        <f t="shared" si="320"/>
        <v>0.30835237981232921</v>
      </c>
      <c r="IT287" s="36">
        <f t="shared" si="321"/>
        <v>0</v>
      </c>
      <c r="IU287" s="36">
        <f t="shared" si="322"/>
        <v>5.5050109362151656E-2</v>
      </c>
      <c r="IV287" s="36">
        <f t="shared" si="323"/>
        <v>0</v>
      </c>
      <c r="IW287" s="36">
        <f t="shared" si="324"/>
        <v>0.24135435585979015</v>
      </c>
      <c r="IX287" s="36">
        <f t="shared" si="325"/>
        <v>3.1441601141797011E-2</v>
      </c>
      <c r="IY287" s="36"/>
      <c r="IZ287" s="36">
        <f t="shared" si="326"/>
        <v>0.36380155382393187</v>
      </c>
      <c r="JA287" s="36">
        <f t="shared" si="326"/>
        <v>0.36340248917448092</v>
      </c>
      <c r="JB287" s="36">
        <f t="shared" si="326"/>
        <v>0.27279595700158715</v>
      </c>
      <c r="JN287" s="43">
        <f t="shared" si="295"/>
        <v>819.35993740218601</v>
      </c>
      <c r="JO287" s="1" t="str">
        <f t="shared" si="296"/>
        <v>Small</v>
      </c>
    </row>
    <row r="288" spans="1:275" x14ac:dyDescent="0.2">
      <c r="A288" s="1" t="s">
        <v>1034</v>
      </c>
      <c r="B288" s="1" t="s">
        <v>1035</v>
      </c>
      <c r="C288" s="76" t="s">
        <v>1436</v>
      </c>
      <c r="D288" s="14" t="s">
        <v>656</v>
      </c>
      <c r="E288">
        <v>2</v>
      </c>
      <c r="F288" s="46">
        <v>0.55343090387585492</v>
      </c>
      <c r="G288" s="46">
        <v>0.24968743105096713</v>
      </c>
      <c r="H288" s="46">
        <v>0.25</v>
      </c>
      <c r="I288">
        <v>41.2</v>
      </c>
      <c r="J288">
        <v>8.8000000000000007</v>
      </c>
      <c r="K288" s="1">
        <v>20130</v>
      </c>
      <c r="L288" s="1" t="s">
        <v>609</v>
      </c>
      <c r="M288" s="3">
        <v>6543.2045714285632</v>
      </c>
      <c r="N288" s="2">
        <v>26000</v>
      </c>
      <c r="O288" s="1">
        <v>12</v>
      </c>
      <c r="P288" s="1">
        <v>81</v>
      </c>
      <c r="Q288" s="1">
        <v>692</v>
      </c>
      <c r="R288" s="1">
        <v>48</v>
      </c>
      <c r="S288" s="1">
        <v>63</v>
      </c>
      <c r="T288" s="33"/>
      <c r="U288" s="3">
        <v>1587</v>
      </c>
      <c r="V288" s="3"/>
      <c r="W288" s="3">
        <v>0</v>
      </c>
      <c r="X288" s="3">
        <v>0</v>
      </c>
      <c r="Y288" s="3"/>
      <c r="Z288" s="3"/>
      <c r="AA288" s="3">
        <v>0</v>
      </c>
      <c r="AB288" s="3">
        <v>0</v>
      </c>
      <c r="AC288" s="3">
        <v>12980</v>
      </c>
      <c r="AD288" s="3">
        <v>5886</v>
      </c>
      <c r="AE288" s="2">
        <f>SUM(U288:AD288)</f>
        <v>20453</v>
      </c>
      <c r="AF288" s="3">
        <v>0</v>
      </c>
      <c r="AG288" s="3"/>
      <c r="AH288" s="1">
        <v>0</v>
      </c>
      <c r="AI288" s="1">
        <v>0</v>
      </c>
      <c r="AL288" s="1">
        <v>0</v>
      </c>
      <c r="AM288" s="1">
        <v>0</v>
      </c>
      <c r="AN288" s="1">
        <v>0</v>
      </c>
      <c r="AO288" s="1">
        <v>0</v>
      </c>
      <c r="AP288" s="1">
        <f>SUM(AF288:AO288)</f>
        <v>0</v>
      </c>
      <c r="AQ288" s="1">
        <v>5281</v>
      </c>
      <c r="AS288" s="1">
        <v>0</v>
      </c>
      <c r="AT288" s="1">
        <v>0</v>
      </c>
      <c r="AW288" s="1">
        <v>0</v>
      </c>
      <c r="AX288" s="1">
        <v>0</v>
      </c>
      <c r="AY288" s="1">
        <v>0</v>
      </c>
      <c r="AZ288" s="1">
        <v>0</v>
      </c>
      <c r="BA288" s="1">
        <f>SUM(AQ288:AZ288)</f>
        <v>5281</v>
      </c>
      <c r="BB288" s="1">
        <v>0</v>
      </c>
      <c r="BD288" s="1">
        <v>0</v>
      </c>
      <c r="BE288" s="1">
        <v>0</v>
      </c>
      <c r="BH288" s="1">
        <v>0</v>
      </c>
      <c r="BI288" s="1">
        <v>0</v>
      </c>
      <c r="BJ288" s="1">
        <v>0</v>
      </c>
      <c r="BK288" s="1">
        <v>0</v>
      </c>
      <c r="BL288" s="1">
        <f>SUM(BB288:BK288)</f>
        <v>0</v>
      </c>
      <c r="CI288" s="1">
        <v>0</v>
      </c>
      <c r="CK288" s="1">
        <v>0</v>
      </c>
      <c r="CL288" s="1">
        <v>0</v>
      </c>
      <c r="CN288" s="1">
        <v>0</v>
      </c>
      <c r="CO288" s="1">
        <v>0</v>
      </c>
      <c r="CP288" s="1">
        <v>0</v>
      </c>
      <c r="CQ288" s="2">
        <v>20336</v>
      </c>
      <c r="CR288" s="1">
        <v>500</v>
      </c>
      <c r="CS288" s="1">
        <f>SUM(CI288:CR288)</f>
        <v>20836</v>
      </c>
      <c r="DP288" s="1">
        <v>105</v>
      </c>
      <c r="DR288" s="1">
        <v>0</v>
      </c>
      <c r="DS288" s="1">
        <v>0</v>
      </c>
      <c r="DU288" s="1">
        <v>0</v>
      </c>
      <c r="DV288" s="1">
        <v>0</v>
      </c>
      <c r="DX288" s="1">
        <v>0</v>
      </c>
      <c r="DY288" s="1">
        <v>2556</v>
      </c>
      <c r="DZ288" s="2">
        <f>SUM(DP288:DY288)</f>
        <v>2661</v>
      </c>
      <c r="EA288" s="2"/>
      <c r="EB288" s="2"/>
      <c r="EC288" s="2"/>
      <c r="ED288" s="2"/>
      <c r="EE288" s="2"/>
      <c r="EF288" s="2"/>
      <c r="EG288" s="2"/>
      <c r="EH288" s="2"/>
      <c r="EI288" s="2"/>
      <c r="EJ288" s="2"/>
      <c r="EK288" s="2"/>
      <c r="EL288" s="2"/>
      <c r="EM288" s="2"/>
      <c r="EN288" s="2"/>
      <c r="EO288" s="2"/>
      <c r="EP288" s="2"/>
      <c r="EQ288" s="2"/>
      <c r="ER288" s="2"/>
      <c r="ES288" s="2"/>
      <c r="ET288" s="2"/>
      <c r="EU288" s="1">
        <v>0</v>
      </c>
      <c r="EW288" s="1">
        <v>0</v>
      </c>
      <c r="EX288" s="1">
        <v>0</v>
      </c>
      <c r="EZ288" s="1">
        <v>0</v>
      </c>
      <c r="FB288" s="1">
        <v>0</v>
      </c>
      <c r="FC288" s="1">
        <v>0</v>
      </c>
      <c r="FD288" s="1">
        <f>SUM(EU288:FC288)</f>
        <v>0</v>
      </c>
      <c r="FE288" s="2">
        <v>10975</v>
      </c>
      <c r="FF288" s="2"/>
      <c r="FG288" s="1">
        <v>0</v>
      </c>
      <c r="FH288" s="1">
        <v>0</v>
      </c>
      <c r="FK288" s="1">
        <v>0</v>
      </c>
      <c r="FL288" s="1">
        <v>0</v>
      </c>
      <c r="FM288" s="2">
        <v>17490</v>
      </c>
      <c r="FN288" s="1">
        <v>0</v>
      </c>
      <c r="FO288" s="1">
        <f>SUM(FE288:FN288)</f>
        <v>28465</v>
      </c>
      <c r="FP288" s="15">
        <f>AE288+BA288</f>
        <v>25734</v>
      </c>
      <c r="FQ288" s="15">
        <f>AP288+BL288+CS288+DZ288+FD288</f>
        <v>23497</v>
      </c>
      <c r="FR288" s="15">
        <f>AE288+AP288+BA288+BL288+CS288+DZ288+FD288+FO288</f>
        <v>77696</v>
      </c>
      <c r="FS288" s="1" t="s">
        <v>1284</v>
      </c>
      <c r="FU288" s="1" t="s">
        <v>1277</v>
      </c>
      <c r="FV288" s="1" t="s">
        <v>1287</v>
      </c>
      <c r="FW288" s="5" t="s">
        <v>1279</v>
      </c>
      <c r="FX288" s="5"/>
      <c r="FY288" s="5"/>
      <c r="FZ288" s="5"/>
      <c r="GA288" s="1">
        <v>585</v>
      </c>
      <c r="GB288" s="1">
        <v>986</v>
      </c>
      <c r="GC288" s="1">
        <v>170</v>
      </c>
      <c r="GD288" s="1">
        <v>242</v>
      </c>
      <c r="GE288" s="1">
        <v>38236</v>
      </c>
      <c r="GF288" s="1">
        <v>0</v>
      </c>
      <c r="GG288" s="1">
        <v>8789</v>
      </c>
      <c r="GH288" s="1">
        <v>55</v>
      </c>
      <c r="GI288" s="1">
        <v>1</v>
      </c>
      <c r="GJ288" s="1">
        <v>0</v>
      </c>
      <c r="GK288" s="1">
        <v>35</v>
      </c>
      <c r="GL288" s="1">
        <v>73</v>
      </c>
      <c r="GM288" s="1">
        <v>1668</v>
      </c>
      <c r="GP288" s="1">
        <v>8</v>
      </c>
      <c r="GQ288" s="1">
        <v>2.46</v>
      </c>
      <c r="GR288" s="5"/>
      <c r="GS288" s="5">
        <v>6</v>
      </c>
      <c r="GT288" s="4">
        <v>6</v>
      </c>
      <c r="GU288" s="1">
        <v>5.8</v>
      </c>
      <c r="GV288" s="1">
        <f>GQ288+GU288</f>
        <v>8.26</v>
      </c>
      <c r="GW288" s="1">
        <v>0.96</v>
      </c>
      <c r="GX288" s="1">
        <v>4387</v>
      </c>
      <c r="GY288" s="1" t="s">
        <v>1172</v>
      </c>
      <c r="GZ288" s="1">
        <v>4435</v>
      </c>
      <c r="HA288" s="2">
        <v>14014</v>
      </c>
      <c r="HB288" s="1">
        <v>6522</v>
      </c>
      <c r="HC288" s="1">
        <v>617</v>
      </c>
      <c r="HD288" s="1">
        <v>124</v>
      </c>
      <c r="HF288" s="2">
        <v>19190</v>
      </c>
      <c r="HG288" s="2"/>
      <c r="HH288" s="2"/>
      <c r="HI288" s="1">
        <v>4</v>
      </c>
      <c r="HJ288" s="1">
        <v>3</v>
      </c>
      <c r="HK288" s="1">
        <v>31</v>
      </c>
      <c r="HL288" s="1">
        <v>11</v>
      </c>
      <c r="HM288" s="1" t="s">
        <v>1281</v>
      </c>
      <c r="HN288" s="1" t="s">
        <v>1248</v>
      </c>
      <c r="HO288" s="1" t="s">
        <v>1194</v>
      </c>
      <c r="HP288" s="1" t="s">
        <v>1082</v>
      </c>
      <c r="HQ288" s="1" t="s">
        <v>1083</v>
      </c>
      <c r="HR288" s="1" t="s">
        <v>1084</v>
      </c>
      <c r="HS288" s="1" t="s">
        <v>1051</v>
      </c>
      <c r="HT288" s="1" t="s">
        <v>1085</v>
      </c>
      <c r="HU288" s="1" t="s">
        <v>1086</v>
      </c>
      <c r="HV288" s="1" t="s">
        <v>1087</v>
      </c>
      <c r="HX288" s="1" t="s">
        <v>1277</v>
      </c>
      <c r="HZ288" s="1">
        <v>148</v>
      </c>
      <c r="IA288" s="1">
        <v>3683</v>
      </c>
      <c r="IB288" s="1">
        <v>2</v>
      </c>
      <c r="IC288" s="1">
        <v>2</v>
      </c>
      <c r="ID288" s="1">
        <v>30</v>
      </c>
      <c r="IE288" s="1">
        <v>58</v>
      </c>
      <c r="IF288" s="1">
        <v>20</v>
      </c>
      <c r="IG288" s="1">
        <v>20</v>
      </c>
      <c r="IH288" s="1">
        <v>4</v>
      </c>
      <c r="II288" s="1">
        <v>0</v>
      </c>
      <c r="IJ288" s="1">
        <v>108</v>
      </c>
      <c r="IK288" s="1">
        <v>0</v>
      </c>
      <c r="IL288" s="1" t="s">
        <v>1277</v>
      </c>
      <c r="IO288" s="1" t="s">
        <v>1277</v>
      </c>
      <c r="IP288" s="1" t="s">
        <v>1281</v>
      </c>
      <c r="IQ288" s="1">
        <v>127942</v>
      </c>
      <c r="IR288" s="1">
        <v>4</v>
      </c>
      <c r="IS288" s="36">
        <f t="shared" si="320"/>
        <v>0.26324392504118616</v>
      </c>
      <c r="IT288" s="36">
        <f t="shared" si="321"/>
        <v>0</v>
      </c>
      <c r="IU288" s="36">
        <f t="shared" si="322"/>
        <v>6.79700370675453E-2</v>
      </c>
      <c r="IV288" s="36">
        <f t="shared" si="323"/>
        <v>0</v>
      </c>
      <c r="IW288" s="36">
        <f t="shared" si="324"/>
        <v>0.26817339373970345</v>
      </c>
      <c r="IX288" s="36">
        <f t="shared" si="325"/>
        <v>3.4248867380560134E-2</v>
      </c>
      <c r="IY288" s="36"/>
      <c r="IZ288" s="36">
        <f t="shared" si="326"/>
        <v>0.36636377677100496</v>
      </c>
      <c r="JA288" s="36">
        <f t="shared" si="326"/>
        <v>0.33121396210873144</v>
      </c>
      <c r="JB288" s="36">
        <f t="shared" si="326"/>
        <v>0.3024222611202636</v>
      </c>
      <c r="JN288" s="43">
        <f t="shared" si="295"/>
        <v>792.15551712210208</v>
      </c>
      <c r="JO288" s="1" t="str">
        <f t="shared" si="296"/>
        <v>Small</v>
      </c>
    </row>
    <row r="289" spans="1:275" x14ac:dyDescent="0.2">
      <c r="A289" s="1" t="s">
        <v>1034</v>
      </c>
      <c r="B289" s="1" t="s">
        <v>1035</v>
      </c>
      <c r="C289" s="76" t="s">
        <v>1436</v>
      </c>
      <c r="D289" s="14" t="s">
        <v>656</v>
      </c>
      <c r="E289">
        <v>2</v>
      </c>
      <c r="F289" s="46">
        <v>0.55343090387585492</v>
      </c>
      <c r="G289" s="46">
        <v>0.24968743105096713</v>
      </c>
      <c r="H289" s="46">
        <v>0.25</v>
      </c>
      <c r="I289">
        <v>41.2</v>
      </c>
      <c r="J289">
        <v>8.8000000000000007</v>
      </c>
      <c r="K289" s="42">
        <v>20140</v>
      </c>
      <c r="L289" s="54" t="s">
        <v>345</v>
      </c>
      <c r="M289" s="55">
        <v>6537.2123809523709</v>
      </c>
      <c r="N289" s="46">
        <v>26000</v>
      </c>
      <c r="O289">
        <v>12</v>
      </c>
      <c r="P289">
        <v>82</v>
      </c>
      <c r="Q289">
        <v>252</v>
      </c>
      <c r="R289">
        <v>47</v>
      </c>
      <c r="S289">
        <v>63</v>
      </c>
      <c r="T289"/>
      <c r="U289">
        <v>2342</v>
      </c>
      <c r="V289" s="46">
        <v>0</v>
      </c>
      <c r="W289" s="46">
        <v>0</v>
      </c>
      <c r="X289" s="46">
        <v>4415</v>
      </c>
      <c r="Y289" s="46"/>
      <c r="Z289" s="46"/>
      <c r="AA289" s="46">
        <v>0</v>
      </c>
      <c r="AB289" s="46">
        <v>0</v>
      </c>
      <c r="AC289" s="46">
        <v>28353</v>
      </c>
      <c r="AD289" s="46">
        <v>7068</v>
      </c>
      <c r="AE289" s="46">
        <f>IF(SUM(U289:AD289)&gt;0,SUM(U289:AD289),)</f>
        <v>42178</v>
      </c>
      <c r="AF289" s="46">
        <v>0</v>
      </c>
      <c r="AG289" s="46">
        <v>0</v>
      </c>
      <c r="AH289" s="46">
        <v>0</v>
      </c>
      <c r="AI289" s="46">
        <v>1875</v>
      </c>
      <c r="AJ289" s="46"/>
      <c r="AK289" s="46"/>
      <c r="AL289" s="46">
        <v>0</v>
      </c>
      <c r="AM289" s="46">
        <v>0</v>
      </c>
      <c r="AN289" s="46">
        <v>625</v>
      </c>
      <c r="AO289" s="46">
        <v>0</v>
      </c>
      <c r="AP289" s="46">
        <f>SUM(AF289:AO289)</f>
        <v>2500</v>
      </c>
      <c r="AQ289" s="46">
        <v>5021</v>
      </c>
      <c r="AR289" s="46">
        <v>0</v>
      </c>
      <c r="AS289" s="46">
        <v>0</v>
      </c>
      <c r="AT289" s="46">
        <v>0</v>
      </c>
      <c r="AU289" s="46"/>
      <c r="AV289" s="46"/>
      <c r="AW289" s="46">
        <v>0</v>
      </c>
      <c r="AX289" s="46">
        <v>0</v>
      </c>
      <c r="AY289" s="46">
        <v>0</v>
      </c>
      <c r="AZ289" s="46">
        <v>0</v>
      </c>
      <c r="BA289" s="46">
        <f>SUM(AQ289:AZ289)</f>
        <v>5021</v>
      </c>
      <c r="BB289" s="47">
        <v>0</v>
      </c>
      <c r="BC289" s="47">
        <v>0</v>
      </c>
      <c r="BD289" s="47">
        <v>0</v>
      </c>
      <c r="BE289" s="47">
        <v>0</v>
      </c>
      <c r="BF289" s="47"/>
      <c r="BG289" s="47"/>
      <c r="BH289" s="47">
        <v>0</v>
      </c>
      <c r="BI289" s="47">
        <v>0</v>
      </c>
      <c r="BJ289" s="47">
        <v>0</v>
      </c>
      <c r="BK289" s="47">
        <v>0</v>
      </c>
      <c r="BL289" s="47">
        <f>IF(SUM(BB289:BK289)&gt;=0,SUM(BB289:BK289),"")</f>
        <v>0</v>
      </c>
      <c r="BM289" s="46">
        <v>0</v>
      </c>
      <c r="BN289" s="47">
        <v>3888</v>
      </c>
      <c r="BO289" s="46">
        <v>0</v>
      </c>
      <c r="BP289" s="46">
        <v>25424</v>
      </c>
      <c r="BQ289" s="46"/>
      <c r="BR289" s="46">
        <v>0</v>
      </c>
      <c r="BS289" s="46">
        <v>0</v>
      </c>
      <c r="BT289" s="46">
        <v>0</v>
      </c>
      <c r="BU289" s="46">
        <v>304</v>
      </c>
      <c r="BV289" s="46">
        <v>0</v>
      </c>
      <c r="BW289" s="46">
        <f>SUM(BM289:BV289)</f>
        <v>29616</v>
      </c>
      <c r="BX289" s="46">
        <v>0</v>
      </c>
      <c r="BY289" s="47">
        <v>0</v>
      </c>
      <c r="BZ289" s="47">
        <v>0</v>
      </c>
      <c r="CA289" s="47">
        <v>0</v>
      </c>
      <c r="CB289" s="47"/>
      <c r="CC289" s="46">
        <v>0</v>
      </c>
      <c r="CD289" s="47">
        <v>0</v>
      </c>
      <c r="CE289" s="46">
        <v>0</v>
      </c>
      <c r="CF289" s="48">
        <v>0</v>
      </c>
      <c r="CG289" s="47">
        <v>0</v>
      </c>
      <c r="CH289" s="47">
        <f>SUM(BX289:CG289)</f>
        <v>0</v>
      </c>
      <c r="CI289" s="47">
        <f t="shared" ref="CI289:CS289" si="327">BM289+BX289</f>
        <v>0</v>
      </c>
      <c r="CJ289" s="47">
        <f t="shared" si="327"/>
        <v>3888</v>
      </c>
      <c r="CK289" s="47">
        <f t="shared" si="327"/>
        <v>0</v>
      </c>
      <c r="CL289" s="47">
        <f t="shared" si="327"/>
        <v>25424</v>
      </c>
      <c r="CM289" s="47">
        <f t="shared" si="327"/>
        <v>0</v>
      </c>
      <c r="CN289" s="47">
        <f t="shared" si="327"/>
        <v>0</v>
      </c>
      <c r="CO289" s="47">
        <f t="shared" si="327"/>
        <v>0</v>
      </c>
      <c r="CP289" s="47">
        <f t="shared" si="327"/>
        <v>0</v>
      </c>
      <c r="CQ289" s="47">
        <f t="shared" si="327"/>
        <v>304</v>
      </c>
      <c r="CR289" s="47">
        <f t="shared" si="327"/>
        <v>0</v>
      </c>
      <c r="CS289" s="47">
        <f t="shared" si="327"/>
        <v>29616</v>
      </c>
      <c r="CT289" s="48">
        <v>0</v>
      </c>
      <c r="CU289" s="46">
        <v>0</v>
      </c>
      <c r="CV289" s="46">
        <v>0</v>
      </c>
      <c r="CW289" s="47">
        <v>0</v>
      </c>
      <c r="CX289" s="47"/>
      <c r="CY289" s="47">
        <v>0</v>
      </c>
      <c r="CZ289" s="47">
        <v>0</v>
      </c>
      <c r="DA289" s="46">
        <v>0</v>
      </c>
      <c r="DB289" s="47">
        <v>0</v>
      </c>
      <c r="DC289" s="47">
        <v>0</v>
      </c>
      <c r="DD289" s="47">
        <f>SUM(CT289:DC289)</f>
        <v>0</v>
      </c>
      <c r="DE289" s="48">
        <v>1096</v>
      </c>
      <c r="DF289" s="48">
        <v>0</v>
      </c>
      <c r="DG289" s="48">
        <v>0</v>
      </c>
      <c r="DH289" s="48">
        <v>0</v>
      </c>
      <c r="DI289" s="48"/>
      <c r="DJ289" s="48">
        <v>0</v>
      </c>
      <c r="DK289" s="48">
        <v>0</v>
      </c>
      <c r="DL289" s="48">
        <v>0</v>
      </c>
      <c r="DM289" s="48">
        <v>0</v>
      </c>
      <c r="DN289" s="48">
        <v>3306</v>
      </c>
      <c r="DO289" s="48">
        <f>SUM(DE289:DN289)</f>
        <v>4402</v>
      </c>
      <c r="DP289" s="48">
        <f t="shared" ref="DP289:DZ289" si="328">CT289+DE289</f>
        <v>1096</v>
      </c>
      <c r="DQ289" s="48">
        <f t="shared" si="328"/>
        <v>0</v>
      </c>
      <c r="DR289" s="48">
        <f t="shared" si="328"/>
        <v>0</v>
      </c>
      <c r="DS289" s="48">
        <f t="shared" si="328"/>
        <v>0</v>
      </c>
      <c r="DT289" s="48">
        <f t="shared" si="328"/>
        <v>0</v>
      </c>
      <c r="DU289" s="48">
        <f t="shared" si="328"/>
        <v>0</v>
      </c>
      <c r="DV289" s="48">
        <f t="shared" si="328"/>
        <v>0</v>
      </c>
      <c r="DW289" s="48">
        <f t="shared" si="328"/>
        <v>0</v>
      </c>
      <c r="DX289" s="48">
        <f t="shared" si="328"/>
        <v>0</v>
      </c>
      <c r="DY289" s="48">
        <f t="shared" si="328"/>
        <v>3306</v>
      </c>
      <c r="DZ289" s="48">
        <f t="shared" si="328"/>
        <v>4402</v>
      </c>
      <c r="EA289" s="48">
        <v>0</v>
      </c>
      <c r="EB289" s="48">
        <v>0</v>
      </c>
      <c r="EC289" s="48">
        <v>0</v>
      </c>
      <c r="ED289" s="48">
        <v>0</v>
      </c>
      <c r="EE289" s="48">
        <v>0</v>
      </c>
      <c r="EF289" s="48">
        <v>0</v>
      </c>
      <c r="EG289" s="46">
        <v>0</v>
      </c>
      <c r="EH289" s="48">
        <v>0</v>
      </c>
      <c r="EI289" s="48">
        <v>0</v>
      </c>
      <c r="EJ289" s="48">
        <f>SUM(EA289:EI289)</f>
        <v>0</v>
      </c>
      <c r="EK289" s="48">
        <v>0</v>
      </c>
      <c r="EL289">
        <v>0</v>
      </c>
      <c r="EM289" s="48">
        <v>0</v>
      </c>
      <c r="EN289" s="48">
        <v>0</v>
      </c>
      <c r="EO289" s="46">
        <v>0</v>
      </c>
      <c r="EP289" s="48">
        <v>0</v>
      </c>
      <c r="EQ289" s="48">
        <v>0</v>
      </c>
      <c r="ER289" s="48">
        <v>0</v>
      </c>
      <c r="ES289" s="48">
        <v>0</v>
      </c>
      <c r="ET289" s="48">
        <f>SUM(EK289:ES289)</f>
        <v>0</v>
      </c>
      <c r="EU289" s="48">
        <f t="shared" ref="EU289:FD289" si="329">EA289+EK289</f>
        <v>0</v>
      </c>
      <c r="EV289" s="48">
        <f t="shared" si="329"/>
        <v>0</v>
      </c>
      <c r="EW289" s="48">
        <f t="shared" si="329"/>
        <v>0</v>
      </c>
      <c r="EX289" s="48">
        <f t="shared" si="329"/>
        <v>0</v>
      </c>
      <c r="EY289" s="48">
        <f t="shared" si="329"/>
        <v>0</v>
      </c>
      <c r="EZ289" s="48">
        <f t="shared" si="329"/>
        <v>0</v>
      </c>
      <c r="FA289" s="48">
        <f t="shared" si="329"/>
        <v>0</v>
      </c>
      <c r="FB289" s="48">
        <f t="shared" si="329"/>
        <v>0</v>
      </c>
      <c r="FC289" s="48">
        <f t="shared" si="329"/>
        <v>0</v>
      </c>
      <c r="FD289" s="48">
        <f t="shared" si="329"/>
        <v>0</v>
      </c>
      <c r="FE289" s="48">
        <v>27429</v>
      </c>
      <c r="FF289" s="48">
        <v>0</v>
      </c>
      <c r="FG289" s="46">
        <v>0</v>
      </c>
      <c r="FH289" s="48">
        <v>2086</v>
      </c>
      <c r="FI289" s="48"/>
      <c r="FJ289" s="48"/>
      <c r="FK289" s="48">
        <v>0</v>
      </c>
      <c r="FL289" s="48">
        <v>0</v>
      </c>
      <c r="FM289" s="48">
        <v>938</v>
      </c>
      <c r="FN289">
        <v>0</v>
      </c>
      <c r="FO289" s="48">
        <f>SUM(FE289:FN289)</f>
        <v>30453</v>
      </c>
      <c r="FP289" s="46">
        <f>AE289+BA289</f>
        <v>47199</v>
      </c>
      <c r="FQ289" s="46">
        <f>AP289+BL289+CS289+DZ289+FD289</f>
        <v>36518</v>
      </c>
      <c r="FR289" s="46">
        <f>FP289+FQ289+FO289</f>
        <v>114170</v>
      </c>
      <c r="FS289" t="s">
        <v>1284</v>
      </c>
      <c r="FT289"/>
      <c r="FU289" t="s">
        <v>1277</v>
      </c>
      <c r="FV289" t="s">
        <v>1287</v>
      </c>
      <c r="FW289" t="s">
        <v>1279</v>
      </c>
      <c r="FX289"/>
      <c r="FY289"/>
      <c r="FZ289"/>
      <c r="GA289">
        <v>976</v>
      </c>
      <c r="GB289">
        <v>1475</v>
      </c>
      <c r="GC289">
        <v>210</v>
      </c>
      <c r="GD289">
        <v>267</v>
      </c>
      <c r="GE289">
        <v>38769</v>
      </c>
      <c r="GF289" s="47">
        <v>30</v>
      </c>
      <c r="GG289">
        <v>8818</v>
      </c>
      <c r="GH289">
        <v>55</v>
      </c>
      <c r="GI289"/>
      <c r="GJ289">
        <v>0</v>
      </c>
      <c r="GK289">
        <v>98</v>
      </c>
      <c r="GL289">
        <v>158</v>
      </c>
      <c r="GM289">
        <v>2375</v>
      </c>
      <c r="GN289" t="s">
        <v>1277</v>
      </c>
      <c r="GO289"/>
      <c r="GP289">
        <v>2</v>
      </c>
      <c r="GQ289">
        <v>2.97</v>
      </c>
      <c r="GR289">
        <v>0</v>
      </c>
      <c r="GS289">
        <v>6</v>
      </c>
      <c r="GT289">
        <f>GR289+GS289</f>
        <v>6</v>
      </c>
      <c r="GU289">
        <v>5.8</v>
      </c>
      <c r="GV289">
        <f>GQ289+GU289</f>
        <v>8.77</v>
      </c>
      <c r="GW289">
        <v>0.9</v>
      </c>
      <c r="GX289">
        <v>3009</v>
      </c>
      <c r="GY289" s="49" t="s">
        <v>1058</v>
      </c>
      <c r="GZ289">
        <v>4414</v>
      </c>
      <c r="HA289">
        <v>13201</v>
      </c>
      <c r="HB289">
        <v>4635</v>
      </c>
      <c r="HC289">
        <v>343</v>
      </c>
      <c r="HD289">
        <v>109</v>
      </c>
      <c r="HE289"/>
      <c r="HF289">
        <v>22702</v>
      </c>
      <c r="HG289">
        <v>22</v>
      </c>
      <c r="HH289"/>
      <c r="HI289"/>
      <c r="HJ289">
        <v>14</v>
      </c>
      <c r="HK289">
        <v>76</v>
      </c>
      <c r="HL289">
        <v>28</v>
      </c>
      <c r="HM289" t="s">
        <v>1281</v>
      </c>
      <c r="HN289" t="s">
        <v>393</v>
      </c>
      <c r="HO289" t="s">
        <v>394</v>
      </c>
      <c r="HP289" t="s">
        <v>395</v>
      </c>
      <c r="HQ289" t="s">
        <v>396</v>
      </c>
      <c r="HR289" t="s">
        <v>385</v>
      </c>
      <c r="HS289" t="s">
        <v>1390</v>
      </c>
      <c r="HT289" t="s">
        <v>365</v>
      </c>
      <c r="HU289" t="s">
        <v>397</v>
      </c>
      <c r="HV289" t="s">
        <v>398</v>
      </c>
      <c r="HW289" t="s">
        <v>399</v>
      </c>
      <c r="HX289" t="s">
        <v>1277</v>
      </c>
      <c r="HY289"/>
      <c r="HZ289">
        <v>120</v>
      </c>
      <c r="IA289">
        <v>2761</v>
      </c>
      <c r="IB289">
        <v>2</v>
      </c>
      <c r="IC289">
        <v>2</v>
      </c>
      <c r="ID289">
        <v>30</v>
      </c>
      <c r="IE289">
        <v>58</v>
      </c>
      <c r="IF289">
        <v>20</v>
      </c>
      <c r="IG289">
        <v>20</v>
      </c>
      <c r="IH289">
        <v>4</v>
      </c>
      <c r="II289">
        <v>0</v>
      </c>
      <c r="IJ289">
        <v>112</v>
      </c>
      <c r="IK289">
        <v>0</v>
      </c>
      <c r="IL289" t="s">
        <v>1277</v>
      </c>
      <c r="IM289"/>
      <c r="IN289" t="s">
        <v>1281</v>
      </c>
      <c r="IO289" t="s">
        <v>1277</v>
      </c>
      <c r="IP289" t="s">
        <v>1281</v>
      </c>
      <c r="IQ289">
        <v>256333</v>
      </c>
      <c r="IR289">
        <v>2</v>
      </c>
      <c r="IS289" s="36">
        <f>AE289/FR289</f>
        <v>0.36943154944381185</v>
      </c>
      <c r="IT289" s="36">
        <f>AP289/FR289</f>
        <v>2.1897170885521591E-2</v>
      </c>
      <c r="IU289" s="36">
        <f>BA289/FR289</f>
        <v>4.3978278006481561E-2</v>
      </c>
      <c r="IV289" s="50">
        <f>BL289/FR289</f>
        <v>0</v>
      </c>
      <c r="IW289" s="36">
        <f>CS289/FR289</f>
        <v>0.25940264517824296</v>
      </c>
      <c r="IX289" s="36">
        <f>DZ289/FR289</f>
        <v>3.8556538495226417E-2</v>
      </c>
      <c r="IY289" s="36">
        <f>FD289/FR289</f>
        <v>0</v>
      </c>
      <c r="IZ289" s="36">
        <f>FO289/FR289</f>
        <v>0.2667338179907156</v>
      </c>
      <c r="JA289" s="36">
        <f>FP289/FR289</f>
        <v>0.41340982745029342</v>
      </c>
      <c r="JB289" s="36">
        <f>FQ289/FR289</f>
        <v>0.31985635455899097</v>
      </c>
      <c r="JC289" s="46">
        <v>0.70650000000000002</v>
      </c>
      <c r="JD289" t="s">
        <v>1281</v>
      </c>
      <c r="JE289" t="s">
        <v>353</v>
      </c>
      <c r="JF289"/>
      <c r="JG289"/>
      <c r="JH289" t="s">
        <v>351</v>
      </c>
      <c r="JI289" t="s">
        <v>347</v>
      </c>
      <c r="JJ289"/>
      <c r="JK289"/>
      <c r="JL289"/>
      <c r="JM289"/>
      <c r="JN289" s="93">
        <f t="shared" si="295"/>
        <v>745.4062007927447</v>
      </c>
      <c r="JO289" s="1" t="str">
        <f t="shared" si="296"/>
        <v>Small</v>
      </c>
    </row>
    <row r="290" spans="1:275" x14ac:dyDescent="0.2">
      <c r="A290" s="1" t="s">
        <v>1036</v>
      </c>
      <c r="B290" s="24" t="s">
        <v>1037</v>
      </c>
      <c r="C290" s="76" t="s">
        <v>1437</v>
      </c>
      <c r="D290" s="24" t="s">
        <v>655</v>
      </c>
      <c r="E290">
        <v>1</v>
      </c>
      <c r="F290" s="46">
        <v>0.49504273504273505</v>
      </c>
      <c r="G290" s="46">
        <v>0.16888888888888889</v>
      </c>
      <c r="H290" s="46">
        <v>0.2</v>
      </c>
      <c r="I290">
        <v>153.9</v>
      </c>
      <c r="J290">
        <v>83.4</v>
      </c>
      <c r="K290" s="24">
        <v>20060</v>
      </c>
      <c r="L290" s="24" t="s">
        <v>602</v>
      </c>
      <c r="M290" s="37">
        <v>1654.7626666666665</v>
      </c>
      <c r="N290" s="25">
        <v>3308</v>
      </c>
      <c r="O290" s="26">
        <v>2</v>
      </c>
      <c r="P290" s="26">
        <v>12</v>
      </c>
      <c r="Q290" s="26">
        <v>60</v>
      </c>
      <c r="R290" s="26"/>
      <c r="S290" s="26">
        <v>12</v>
      </c>
      <c r="T290" s="31" t="s">
        <v>1244</v>
      </c>
      <c r="U290" s="25">
        <v>8691</v>
      </c>
      <c r="V290" s="25"/>
      <c r="W290" s="25"/>
      <c r="X290" s="25"/>
      <c r="Y290" s="25"/>
      <c r="Z290" s="25"/>
      <c r="AA290" s="25"/>
      <c r="AB290" s="25"/>
      <c r="AC290" s="25"/>
      <c r="AD290" s="25"/>
      <c r="AE290" s="25">
        <v>8691</v>
      </c>
      <c r="AF290" s="25">
        <v>9438</v>
      </c>
      <c r="AG290" s="25"/>
      <c r="AH290" s="25"/>
      <c r="AI290" s="25"/>
      <c r="AJ290" s="25"/>
      <c r="AK290" s="25"/>
      <c r="AL290" s="25"/>
      <c r="AM290" s="25"/>
      <c r="AN290" s="25"/>
      <c r="AO290" s="25"/>
      <c r="AP290" s="25">
        <v>9438</v>
      </c>
      <c r="AQ290" s="25"/>
      <c r="AR290" s="25"/>
      <c r="AS290" s="25"/>
      <c r="AT290" s="25"/>
      <c r="AU290" s="25"/>
      <c r="AV290" s="25"/>
      <c r="AW290" s="25"/>
      <c r="AX290" s="25"/>
      <c r="AY290" s="25"/>
      <c r="AZ290" s="25"/>
      <c r="BA290" s="25">
        <v>0</v>
      </c>
      <c r="BB290" s="25"/>
      <c r="BC290" s="25"/>
      <c r="BD290" s="25"/>
      <c r="BE290" s="25"/>
      <c r="BF290" s="25"/>
      <c r="BG290" s="25"/>
      <c r="BH290" s="25"/>
      <c r="BI290" s="25"/>
      <c r="BJ290" s="25"/>
      <c r="BK290" s="25"/>
      <c r="BL290" s="25">
        <v>0</v>
      </c>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v>29567</v>
      </c>
      <c r="CQ290" s="25"/>
      <c r="CR290" s="25"/>
      <c r="CS290" s="25">
        <v>29567</v>
      </c>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v>1194</v>
      </c>
      <c r="DQ290" s="25"/>
      <c r="DR290" s="25"/>
      <c r="DS290" s="25"/>
      <c r="DT290" s="25"/>
      <c r="DU290" s="25"/>
      <c r="DV290" s="25"/>
      <c r="DW290" s="25"/>
      <c r="DX290" s="25">
        <v>1194</v>
      </c>
      <c r="DY290" s="25"/>
      <c r="DZ290" s="25">
        <v>3185</v>
      </c>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v>6097</v>
      </c>
      <c r="FF290" s="25"/>
      <c r="FG290" s="25"/>
      <c r="FH290" s="25"/>
      <c r="FI290" s="25"/>
      <c r="FJ290" s="25">
        <v>13501</v>
      </c>
      <c r="FK290" s="25"/>
      <c r="FL290" s="25"/>
      <c r="FM290" s="25"/>
      <c r="FN290" s="25"/>
      <c r="FO290" s="25">
        <v>19598</v>
      </c>
      <c r="FP290" s="25">
        <v>18129</v>
      </c>
      <c r="FQ290" s="25">
        <v>32752</v>
      </c>
      <c r="FR290" s="25">
        <v>70479</v>
      </c>
      <c r="FS290" s="26"/>
      <c r="FT290" s="26" t="s">
        <v>1313</v>
      </c>
      <c r="FU290" s="26" t="s">
        <v>1344</v>
      </c>
      <c r="FV290" s="26" t="s">
        <v>829</v>
      </c>
      <c r="FW290" s="1" t="s">
        <v>1279</v>
      </c>
      <c r="FX290" s="26"/>
      <c r="GA290" s="25">
        <v>315</v>
      </c>
      <c r="GB290" s="25">
        <v>315</v>
      </c>
      <c r="GC290" s="25"/>
      <c r="GD290" s="25"/>
      <c r="GE290" s="25">
        <v>21123</v>
      </c>
      <c r="GF290" s="25">
        <v>0</v>
      </c>
      <c r="GG290" s="25">
        <v>0</v>
      </c>
      <c r="GH290" s="25">
        <v>118</v>
      </c>
      <c r="GI290" s="25"/>
      <c r="GJ290" s="25">
        <v>0</v>
      </c>
      <c r="GK290" s="25">
        <v>43</v>
      </c>
      <c r="GL290" s="25">
        <v>43</v>
      </c>
      <c r="GM290" s="25">
        <v>2057</v>
      </c>
      <c r="GN290" s="25"/>
      <c r="GO290" s="25"/>
      <c r="GP290" s="25">
        <v>1</v>
      </c>
      <c r="GQ290" s="25">
        <v>1</v>
      </c>
      <c r="GR290" s="27"/>
      <c r="GS290" s="27"/>
      <c r="GT290" s="28">
        <v>2</v>
      </c>
      <c r="GU290" s="28">
        <v>1.45</v>
      </c>
      <c r="GV290" s="25">
        <v>2.4500000000000002</v>
      </c>
      <c r="GW290" s="25">
        <v>0.18</v>
      </c>
      <c r="GX290" s="25">
        <v>1500</v>
      </c>
      <c r="GY290" s="26" t="s">
        <v>1150</v>
      </c>
      <c r="GZ290" s="25">
        <v>1466</v>
      </c>
      <c r="HA290" s="25">
        <v>44</v>
      </c>
      <c r="HB290" s="25">
        <v>1117</v>
      </c>
      <c r="HC290" s="25">
        <v>519</v>
      </c>
      <c r="HD290" s="25"/>
      <c r="HE290" s="25"/>
      <c r="HF290" s="25">
        <v>3146</v>
      </c>
      <c r="HG290" s="25"/>
      <c r="HH290" s="25"/>
      <c r="HI290" s="25">
        <v>114</v>
      </c>
      <c r="HJ290" s="25">
        <v>111</v>
      </c>
      <c r="HK290" s="25">
        <v>34</v>
      </c>
      <c r="HL290" s="25">
        <v>25</v>
      </c>
      <c r="HM290" s="25"/>
      <c r="HN290" s="25"/>
      <c r="HO290" s="25"/>
      <c r="HP290" s="25"/>
      <c r="HQ290" s="25"/>
      <c r="HR290" s="25"/>
      <c r="HS290" s="25"/>
      <c r="HT290" s="25"/>
      <c r="HU290" s="25"/>
      <c r="HV290" s="25"/>
      <c r="HW290" s="25"/>
      <c r="HX290" s="25"/>
      <c r="HY290" s="25"/>
      <c r="HZ290" s="25">
        <v>25</v>
      </c>
      <c r="IA290" s="25">
        <v>500</v>
      </c>
      <c r="IB290" s="25">
        <v>0</v>
      </c>
      <c r="IC290" s="25">
        <v>0</v>
      </c>
      <c r="ID290" s="25">
        <v>0</v>
      </c>
      <c r="IE290" s="25">
        <v>61</v>
      </c>
      <c r="IF290" s="25">
        <v>36</v>
      </c>
      <c r="IG290" s="25">
        <v>35</v>
      </c>
      <c r="IH290" s="25">
        <v>0</v>
      </c>
      <c r="II290" s="25">
        <v>0</v>
      </c>
      <c r="IJ290" s="25">
        <v>0</v>
      </c>
      <c r="IK290" s="25">
        <v>0</v>
      </c>
      <c r="IL290" s="25"/>
      <c r="IM290" s="25"/>
      <c r="IN290" s="25"/>
      <c r="IO290" s="25"/>
      <c r="IP290" s="25"/>
      <c r="IQ290" s="25">
        <v>43000</v>
      </c>
      <c r="IR290" s="25">
        <v>0</v>
      </c>
      <c r="IS290" s="36">
        <f t="shared" ref="IS290:IS297" si="330">AE290/$FR290</f>
        <v>0.12331332737411144</v>
      </c>
      <c r="IT290" s="36">
        <f t="shared" ref="IT290:IT297" si="331">AP290/$FR290</f>
        <v>0.13391222917464776</v>
      </c>
      <c r="IU290" s="36">
        <f t="shared" ref="IU290:IU297" si="332">BA290/$FR290</f>
        <v>0</v>
      </c>
      <c r="IV290" s="36">
        <f t="shared" ref="IV290:IV297" si="333">BL290/$FR290</f>
        <v>0</v>
      </c>
      <c r="IW290" s="36">
        <f t="shared" ref="IW290:IW297" si="334">CS290/$FR290</f>
        <v>0.41951503284666353</v>
      </c>
      <c r="IX290" s="36">
        <f t="shared" ref="IX290:IX297" si="335">DZ290/$FR290</f>
        <v>4.5190766043786093E-2</v>
      </c>
      <c r="IY290" s="36"/>
      <c r="IZ290" s="36">
        <f t="shared" ref="IZ290:JB297" si="336">FO290/$FR290</f>
        <v>0.27806864456079117</v>
      </c>
      <c r="JA290" s="36">
        <f t="shared" si="336"/>
        <v>0.25722555654875923</v>
      </c>
      <c r="JB290" s="36">
        <f t="shared" si="336"/>
        <v>0.46470579889044966</v>
      </c>
      <c r="JN290" s="43">
        <f t="shared" si="295"/>
        <v>675.41333333333318</v>
      </c>
      <c r="JO290" s="1" t="str">
        <f t="shared" si="296"/>
        <v>Small</v>
      </c>
    </row>
    <row r="291" spans="1:275" x14ac:dyDescent="0.2">
      <c r="A291" s="1" t="s">
        <v>1036</v>
      </c>
      <c r="B291" s="24" t="s">
        <v>1037</v>
      </c>
      <c r="C291" s="76" t="s">
        <v>1437</v>
      </c>
      <c r="D291" s="24" t="s">
        <v>655</v>
      </c>
      <c r="E291">
        <v>1</v>
      </c>
      <c r="F291" s="46">
        <v>0.49504273504273505</v>
      </c>
      <c r="G291" s="46">
        <v>0.16888888888888889</v>
      </c>
      <c r="H291" s="46">
        <v>0.2</v>
      </c>
      <c r="I291">
        <v>153.9</v>
      </c>
      <c r="J291">
        <v>83.4</v>
      </c>
      <c r="K291" s="24">
        <v>20070</v>
      </c>
      <c r="L291" s="24" t="s">
        <v>603</v>
      </c>
      <c r="M291" s="34">
        <v>1587.9961904761901</v>
      </c>
      <c r="N291" s="25">
        <v>3308</v>
      </c>
      <c r="O291" s="26">
        <v>2</v>
      </c>
      <c r="P291" s="26">
        <v>12</v>
      </c>
      <c r="Q291" s="26">
        <v>60</v>
      </c>
      <c r="R291" s="26"/>
      <c r="S291" s="26">
        <v>12</v>
      </c>
      <c r="T291" s="31" t="s">
        <v>1244</v>
      </c>
      <c r="U291" s="25">
        <v>8060</v>
      </c>
      <c r="V291" s="25"/>
      <c r="W291" s="25"/>
      <c r="X291" s="25"/>
      <c r="Y291" s="25"/>
      <c r="Z291" s="25"/>
      <c r="AA291" s="25"/>
      <c r="AB291" s="25"/>
      <c r="AC291" s="25"/>
      <c r="AD291" s="25"/>
      <c r="AE291" s="25">
        <v>8060</v>
      </c>
      <c r="AF291" s="25">
        <v>9594</v>
      </c>
      <c r="AG291" s="25"/>
      <c r="AH291" s="25"/>
      <c r="AI291" s="25"/>
      <c r="AJ291" s="25"/>
      <c r="AK291" s="25"/>
      <c r="AL291" s="25"/>
      <c r="AM291" s="25"/>
      <c r="AN291" s="25"/>
      <c r="AO291" s="25"/>
      <c r="AP291" s="25">
        <v>9594</v>
      </c>
      <c r="AQ291" s="25"/>
      <c r="AR291" s="25"/>
      <c r="AS291" s="25"/>
      <c r="AT291" s="25"/>
      <c r="AU291" s="25"/>
      <c r="AV291" s="25"/>
      <c r="AW291" s="25"/>
      <c r="AX291" s="25"/>
      <c r="AY291" s="25"/>
      <c r="AZ291" s="25"/>
      <c r="BA291" s="25">
        <v>0</v>
      </c>
      <c r="BB291" s="25">
        <v>3100</v>
      </c>
      <c r="BC291" s="25"/>
      <c r="BD291" s="25"/>
      <c r="BE291" s="25"/>
      <c r="BF291" s="25"/>
      <c r="BG291" s="25"/>
      <c r="BH291" s="25"/>
      <c r="BI291" s="25"/>
      <c r="BJ291" s="25"/>
      <c r="BK291" s="25"/>
      <c r="BL291" s="25">
        <v>3100</v>
      </c>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v>31491</v>
      </c>
      <c r="CQ291" s="25"/>
      <c r="CR291" s="25"/>
      <c r="CS291" s="25">
        <v>31491</v>
      </c>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v>4376</v>
      </c>
      <c r="DQ291" s="25"/>
      <c r="DR291" s="25"/>
      <c r="DS291" s="25"/>
      <c r="DT291" s="25"/>
      <c r="DU291" s="25"/>
      <c r="DV291" s="25"/>
      <c r="DW291" s="25"/>
      <c r="DX291" s="25"/>
      <c r="DY291" s="25"/>
      <c r="DZ291" s="25">
        <v>4376</v>
      </c>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v>5344</v>
      </c>
      <c r="FF291" s="25"/>
      <c r="FG291" s="25"/>
      <c r="FH291" s="25"/>
      <c r="FI291" s="25"/>
      <c r="FJ291" s="25">
        <v>6169</v>
      </c>
      <c r="FK291" s="25"/>
      <c r="FL291" s="25"/>
      <c r="FM291" s="25"/>
      <c r="FN291" s="25"/>
      <c r="FO291" s="25">
        <v>11513</v>
      </c>
      <c r="FP291" s="25">
        <v>17654</v>
      </c>
      <c r="FQ291" s="25">
        <v>38967</v>
      </c>
      <c r="FR291" s="25">
        <v>68134</v>
      </c>
      <c r="FS291" s="26"/>
      <c r="FT291" s="26" t="s">
        <v>1313</v>
      </c>
      <c r="FU291" s="26" t="s">
        <v>1344</v>
      </c>
      <c r="FV291" s="26" t="s">
        <v>829</v>
      </c>
      <c r="FW291" s="1" t="s">
        <v>1279</v>
      </c>
      <c r="FX291" s="26"/>
      <c r="GA291" s="25">
        <v>351</v>
      </c>
      <c r="GB291" s="25">
        <v>351</v>
      </c>
      <c r="GC291" s="25"/>
      <c r="GD291" s="25"/>
      <c r="GE291" s="25">
        <v>21141</v>
      </c>
      <c r="GF291" s="25">
        <v>3000</v>
      </c>
      <c r="GG291" s="25">
        <v>3000</v>
      </c>
      <c r="GH291" s="25">
        <v>118</v>
      </c>
      <c r="GI291" s="25">
        <v>0</v>
      </c>
      <c r="GJ291" s="25">
        <v>0</v>
      </c>
      <c r="GK291" s="25">
        <v>85</v>
      </c>
      <c r="GL291" s="25">
        <v>85</v>
      </c>
      <c r="GM291" s="25">
        <v>2278</v>
      </c>
      <c r="GN291" s="25"/>
      <c r="GO291" s="25"/>
      <c r="GP291" s="25">
        <v>1</v>
      </c>
      <c r="GQ291" s="25">
        <v>1</v>
      </c>
      <c r="GR291" s="27"/>
      <c r="GS291" s="27"/>
      <c r="GT291" s="28">
        <v>2</v>
      </c>
      <c r="GU291" s="28">
        <v>1.45</v>
      </c>
      <c r="GV291" s="25">
        <v>2.4500000000000002</v>
      </c>
      <c r="GW291" s="25">
        <v>0.18</v>
      </c>
      <c r="GX291" s="25">
        <v>1500</v>
      </c>
      <c r="GY291" s="26" t="s">
        <v>1150</v>
      </c>
      <c r="GZ291" s="25">
        <v>1093</v>
      </c>
      <c r="HA291" s="25">
        <v>52</v>
      </c>
      <c r="HB291" s="25">
        <v>1532</v>
      </c>
      <c r="HC291" s="25">
        <v>471</v>
      </c>
      <c r="HD291" s="25"/>
      <c r="HE291" s="25"/>
      <c r="HF291" s="25">
        <v>3141</v>
      </c>
      <c r="HG291" s="25"/>
      <c r="HH291" s="25"/>
      <c r="HI291" s="25">
        <v>98</v>
      </c>
      <c r="HJ291" s="25">
        <v>89</v>
      </c>
      <c r="HK291" s="25">
        <v>36</v>
      </c>
      <c r="HL291" s="25">
        <v>33</v>
      </c>
      <c r="HM291" s="25"/>
      <c r="HN291" s="25"/>
      <c r="HO291" s="25"/>
      <c r="HP291" s="25"/>
      <c r="HQ291" s="25"/>
      <c r="HR291" s="25"/>
      <c r="HS291" s="25"/>
      <c r="HT291" s="25"/>
      <c r="HU291" s="25"/>
      <c r="HV291" s="25"/>
      <c r="HW291" s="25"/>
      <c r="HX291" s="25"/>
      <c r="HY291" s="25"/>
      <c r="HZ291" s="25">
        <v>25</v>
      </c>
      <c r="IA291" s="25">
        <v>500</v>
      </c>
      <c r="IB291" s="25">
        <v>0</v>
      </c>
      <c r="IC291" s="25">
        <v>0</v>
      </c>
      <c r="ID291" s="25">
        <v>0</v>
      </c>
      <c r="IE291" s="25">
        <v>61</v>
      </c>
      <c r="IF291" s="25">
        <v>36</v>
      </c>
      <c r="IG291" s="25">
        <v>35</v>
      </c>
      <c r="IH291" s="25">
        <v>0</v>
      </c>
      <c r="II291" s="25">
        <v>0</v>
      </c>
      <c r="IJ291" s="25">
        <v>0</v>
      </c>
      <c r="IK291" s="25">
        <v>0</v>
      </c>
      <c r="IL291" s="25"/>
      <c r="IM291" s="25"/>
      <c r="IN291" s="25"/>
      <c r="IO291" s="25"/>
      <c r="IP291" s="25"/>
      <c r="IQ291" s="25">
        <v>45000</v>
      </c>
      <c r="IR291" s="25">
        <v>0</v>
      </c>
      <c r="IS291" s="36">
        <f t="shared" si="330"/>
        <v>0.11829629847066075</v>
      </c>
      <c r="IT291" s="36">
        <f t="shared" si="331"/>
        <v>0.14081075527636716</v>
      </c>
      <c r="IU291" s="36">
        <f t="shared" si="332"/>
        <v>0</v>
      </c>
      <c r="IV291" s="36">
        <f t="shared" si="333"/>
        <v>4.549857633486952E-2</v>
      </c>
      <c r="IW291" s="36">
        <f t="shared" si="334"/>
        <v>0.46219215076173426</v>
      </c>
      <c r="IX291" s="36">
        <f t="shared" si="335"/>
        <v>6.4226377432706136E-2</v>
      </c>
      <c r="IY291" s="36"/>
      <c r="IZ291" s="36">
        <f t="shared" si="336"/>
        <v>0.1689758417236622</v>
      </c>
      <c r="JA291" s="36">
        <f t="shared" si="336"/>
        <v>0.25910705374702792</v>
      </c>
      <c r="JB291" s="36">
        <f t="shared" si="336"/>
        <v>0.57191710452930988</v>
      </c>
      <c r="JN291" s="43">
        <f t="shared" si="295"/>
        <v>648.16171039844494</v>
      </c>
      <c r="JO291" s="1" t="str">
        <f t="shared" si="296"/>
        <v>Small</v>
      </c>
    </row>
    <row r="292" spans="1:275" x14ac:dyDescent="0.2">
      <c r="A292" s="14" t="s">
        <v>1036</v>
      </c>
      <c r="B292" s="14" t="s">
        <v>1037</v>
      </c>
      <c r="C292" s="76" t="s">
        <v>1437</v>
      </c>
      <c r="D292" s="24" t="s">
        <v>655</v>
      </c>
      <c r="E292">
        <v>1</v>
      </c>
      <c r="F292" s="46">
        <v>0.49504273504273505</v>
      </c>
      <c r="G292" s="46">
        <v>0.16888888888888889</v>
      </c>
      <c r="H292" s="46">
        <v>0.2</v>
      </c>
      <c r="I292">
        <v>153.9</v>
      </c>
      <c r="J292">
        <v>83.4</v>
      </c>
      <c r="K292" s="14">
        <v>20080</v>
      </c>
      <c r="L292" s="14" t="s">
        <v>604</v>
      </c>
      <c r="M292" s="35">
        <v>1832.8508571428572</v>
      </c>
      <c r="N292" s="15">
        <v>3308</v>
      </c>
      <c r="O292" s="15">
        <v>2</v>
      </c>
      <c r="P292" s="15">
        <v>12</v>
      </c>
      <c r="Q292" s="15">
        <v>71</v>
      </c>
      <c r="R292" s="15"/>
      <c r="S292" s="15">
        <v>12</v>
      </c>
      <c r="T292" s="32" t="s">
        <v>1038</v>
      </c>
      <c r="U292" s="15">
        <v>6816</v>
      </c>
      <c r="V292" s="15"/>
      <c r="W292" s="15">
        <v>0</v>
      </c>
      <c r="X292" s="15">
        <v>0</v>
      </c>
      <c r="Y292" s="15">
        <v>0</v>
      </c>
      <c r="Z292" s="15">
        <v>0</v>
      </c>
      <c r="AA292" s="15"/>
      <c r="AB292" s="15"/>
      <c r="AC292" s="15">
        <v>0</v>
      </c>
      <c r="AD292" s="15">
        <v>0</v>
      </c>
      <c r="AE292" s="15">
        <v>6816</v>
      </c>
      <c r="AF292" s="15">
        <v>3000</v>
      </c>
      <c r="AG292" s="15"/>
      <c r="AH292" s="15">
        <v>0</v>
      </c>
      <c r="AI292" s="15">
        <v>3000</v>
      </c>
      <c r="AJ292" s="15">
        <v>0</v>
      </c>
      <c r="AK292" s="15">
        <v>0</v>
      </c>
      <c r="AL292" s="15"/>
      <c r="AM292" s="15"/>
      <c r="AN292" s="15">
        <v>0</v>
      </c>
      <c r="AO292" s="15">
        <v>0</v>
      </c>
      <c r="AP292" s="15">
        <v>6000</v>
      </c>
      <c r="AQ292" s="15">
        <v>10177</v>
      </c>
      <c r="AR292" s="15"/>
      <c r="AS292" s="15">
        <v>0</v>
      </c>
      <c r="AT292" s="15">
        <v>0</v>
      </c>
      <c r="AU292" s="15">
        <v>0</v>
      </c>
      <c r="AV292" s="15">
        <v>0</v>
      </c>
      <c r="AW292" s="15"/>
      <c r="AX292" s="15"/>
      <c r="AY292" s="15">
        <v>0</v>
      </c>
      <c r="AZ292" s="15">
        <v>0</v>
      </c>
      <c r="BA292" s="15">
        <v>10177</v>
      </c>
      <c r="BB292" s="15">
        <v>0</v>
      </c>
      <c r="BC292" s="15"/>
      <c r="BD292" s="15">
        <v>0</v>
      </c>
      <c r="BE292" s="15">
        <v>0</v>
      </c>
      <c r="BF292" s="15">
        <v>0</v>
      </c>
      <c r="BG292" s="15">
        <v>0</v>
      </c>
      <c r="BH292" s="15"/>
      <c r="BI292" s="15"/>
      <c r="BJ292" s="15">
        <v>0</v>
      </c>
      <c r="BK292" s="15">
        <v>0</v>
      </c>
      <c r="BL292" s="15">
        <v>0</v>
      </c>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v>268</v>
      </c>
      <c r="CJ292" s="15"/>
      <c r="CK292" s="15">
        <v>0</v>
      </c>
      <c r="CL292" s="15">
        <v>0</v>
      </c>
      <c r="CM292" s="15">
        <v>0</v>
      </c>
      <c r="CN292" s="15"/>
      <c r="CO292" s="15"/>
      <c r="CP292" s="15">
        <v>34548</v>
      </c>
      <c r="CQ292" s="15"/>
      <c r="CR292" s="15"/>
      <c r="CS292" s="15">
        <v>34816</v>
      </c>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v>3575</v>
      </c>
      <c r="DQ292" s="15"/>
      <c r="DR292" s="15">
        <v>0</v>
      </c>
      <c r="DS292" s="15">
        <v>0</v>
      </c>
      <c r="DT292" s="15">
        <v>0</v>
      </c>
      <c r="DU292" s="15"/>
      <c r="DV292" s="15"/>
      <c r="DW292" s="15">
        <v>0</v>
      </c>
      <c r="DX292" s="15">
        <v>0</v>
      </c>
      <c r="DY292" s="15">
        <v>0</v>
      </c>
      <c r="DZ292" s="15">
        <v>3575</v>
      </c>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v>0</v>
      </c>
      <c r="FF292" s="15"/>
      <c r="FG292" s="15">
        <v>0</v>
      </c>
      <c r="FH292" s="15">
        <v>0</v>
      </c>
      <c r="FI292" s="15">
        <v>0</v>
      </c>
      <c r="FJ292" s="15">
        <v>0</v>
      </c>
      <c r="FK292" s="15"/>
      <c r="FL292" s="15"/>
      <c r="FM292" s="15">
        <v>0</v>
      </c>
      <c r="FN292" s="15">
        <v>0</v>
      </c>
      <c r="FO292" s="15">
        <v>0</v>
      </c>
      <c r="FP292" s="15">
        <v>16993</v>
      </c>
      <c r="FQ292" s="15">
        <v>44391</v>
      </c>
      <c r="FR292" s="15">
        <v>61384</v>
      </c>
      <c r="FS292" s="14"/>
      <c r="FT292" s="14" t="s">
        <v>1039</v>
      </c>
      <c r="FU292" s="14" t="s">
        <v>1281</v>
      </c>
      <c r="FV292" s="14"/>
      <c r="FW292" s="1" t="s">
        <v>1279</v>
      </c>
      <c r="FX292" s="26"/>
      <c r="GA292" s="15">
        <v>212</v>
      </c>
      <c r="GB292" s="15">
        <v>216</v>
      </c>
      <c r="GC292" s="15">
        <v>11</v>
      </c>
      <c r="GD292" s="15">
        <v>11</v>
      </c>
      <c r="GE292" s="15">
        <v>21411</v>
      </c>
      <c r="GF292" s="15">
        <v>2970</v>
      </c>
      <c r="GG292" s="15">
        <v>7683</v>
      </c>
      <c r="GH292" s="15">
        <v>125</v>
      </c>
      <c r="GI292" s="15"/>
      <c r="GJ292" s="15">
        <v>197</v>
      </c>
      <c r="GK292" s="15">
        <v>120</v>
      </c>
      <c r="GL292" s="15">
        <v>120</v>
      </c>
      <c r="GM292" s="15">
        <v>2303</v>
      </c>
      <c r="GN292" s="15"/>
      <c r="GO292" s="15"/>
      <c r="GP292" s="21">
        <v>1</v>
      </c>
      <c r="GQ292" s="21">
        <v>1</v>
      </c>
      <c r="GR292" s="22"/>
      <c r="GS292" s="22"/>
      <c r="GT292" s="23">
        <v>2</v>
      </c>
      <c r="GU292" s="23">
        <v>1.45</v>
      </c>
      <c r="GV292" s="21">
        <v>2.4500000000000002</v>
      </c>
      <c r="GW292" s="21">
        <v>0.25</v>
      </c>
      <c r="GX292" s="15">
        <v>500</v>
      </c>
      <c r="GY292" s="14" t="s">
        <v>1230</v>
      </c>
      <c r="GZ292" s="15">
        <v>1433</v>
      </c>
      <c r="HA292" s="15">
        <v>1680</v>
      </c>
      <c r="HB292" s="15">
        <v>115</v>
      </c>
      <c r="HC292" s="15">
        <v>453</v>
      </c>
      <c r="HD292" s="15"/>
      <c r="HE292" s="15">
        <v>51</v>
      </c>
      <c r="HF292" s="15">
        <v>3732</v>
      </c>
      <c r="HG292" s="15"/>
      <c r="HH292" s="15"/>
      <c r="HI292" s="15">
        <v>62</v>
      </c>
      <c r="HJ292" s="15">
        <v>46</v>
      </c>
      <c r="HK292" s="15">
        <v>2</v>
      </c>
      <c r="HL292" s="15">
        <v>2</v>
      </c>
      <c r="HM292" s="15"/>
      <c r="HN292" s="15"/>
      <c r="HO292" s="15"/>
      <c r="HP292" s="15"/>
      <c r="HQ292" s="15"/>
      <c r="HR292" s="15"/>
      <c r="HS292" s="15"/>
      <c r="HT292" s="15"/>
      <c r="HU292" s="15"/>
      <c r="HV292" s="15"/>
      <c r="HW292" s="15"/>
      <c r="HX292" s="15"/>
      <c r="HY292" s="15"/>
      <c r="HZ292" s="15">
        <v>18</v>
      </c>
      <c r="IA292" s="15">
        <v>400</v>
      </c>
      <c r="IB292" s="14">
        <v>0</v>
      </c>
      <c r="IC292" s="14">
        <v>0</v>
      </c>
      <c r="ID292" s="15">
        <v>0</v>
      </c>
      <c r="IE292" s="14">
        <v>60.5</v>
      </c>
      <c r="IF292" s="14">
        <v>36</v>
      </c>
      <c r="IG292" s="14">
        <v>0</v>
      </c>
      <c r="IH292" s="14">
        <v>0</v>
      </c>
      <c r="II292" s="14">
        <v>0</v>
      </c>
      <c r="IJ292" s="14">
        <v>0</v>
      </c>
      <c r="IK292" s="14">
        <v>0</v>
      </c>
      <c r="IL292" s="14"/>
      <c r="IM292" s="14"/>
      <c r="IN292" s="14"/>
      <c r="IO292" s="14"/>
      <c r="IP292" s="14"/>
      <c r="IQ292" s="15">
        <v>41200</v>
      </c>
      <c r="IR292" s="15">
        <v>0</v>
      </c>
      <c r="IS292" s="36">
        <f t="shared" si="330"/>
        <v>0.11103870715495895</v>
      </c>
      <c r="IT292" s="36">
        <f t="shared" si="331"/>
        <v>9.7745340805421604E-2</v>
      </c>
      <c r="IU292" s="36">
        <f t="shared" si="332"/>
        <v>0.16579238889612929</v>
      </c>
      <c r="IV292" s="36">
        <f t="shared" si="333"/>
        <v>0</v>
      </c>
      <c r="IW292" s="36">
        <f t="shared" si="334"/>
        <v>0.56718363091359314</v>
      </c>
      <c r="IX292" s="36">
        <f t="shared" si="335"/>
        <v>5.823993222989704E-2</v>
      </c>
      <c r="IY292" s="36"/>
      <c r="IZ292" s="36">
        <f t="shared" si="336"/>
        <v>0</v>
      </c>
      <c r="JA292" s="36">
        <f t="shared" si="336"/>
        <v>0.27683109605108824</v>
      </c>
      <c r="JB292" s="36">
        <f t="shared" si="336"/>
        <v>0.72316890394891176</v>
      </c>
      <c r="JN292" s="43">
        <f t="shared" si="295"/>
        <v>748.10239067055386</v>
      </c>
      <c r="JO292" s="1" t="str">
        <f t="shared" si="296"/>
        <v>Small</v>
      </c>
    </row>
    <row r="293" spans="1:275" x14ac:dyDescent="0.2">
      <c r="A293" s="14" t="s">
        <v>1036</v>
      </c>
      <c r="B293" s="14" t="s">
        <v>1037</v>
      </c>
      <c r="C293" s="76" t="s">
        <v>1437</v>
      </c>
      <c r="D293" s="24" t="s">
        <v>655</v>
      </c>
      <c r="E293">
        <v>1</v>
      </c>
      <c r="F293" s="46">
        <v>0.49504273504273505</v>
      </c>
      <c r="G293" s="46">
        <v>0.16888888888888889</v>
      </c>
      <c r="H293" s="46">
        <v>0.2</v>
      </c>
      <c r="I293">
        <v>153.9</v>
      </c>
      <c r="J293">
        <v>83.4</v>
      </c>
      <c r="K293" s="14">
        <v>20090</v>
      </c>
      <c r="L293" s="14" t="s">
        <v>605</v>
      </c>
      <c r="M293" s="35">
        <v>2102.6521904761898</v>
      </c>
      <c r="N293" s="15">
        <v>3308</v>
      </c>
      <c r="O293" s="15">
        <v>2</v>
      </c>
      <c r="P293" s="15">
        <v>12</v>
      </c>
      <c r="Q293" s="15">
        <v>71</v>
      </c>
      <c r="R293" s="15"/>
      <c r="S293" s="15">
        <v>12</v>
      </c>
      <c r="T293" s="32" t="s">
        <v>1038</v>
      </c>
      <c r="U293" s="15">
        <v>6712</v>
      </c>
      <c r="V293" s="15"/>
      <c r="W293" s="15">
        <v>0</v>
      </c>
      <c r="X293" s="15">
        <v>0</v>
      </c>
      <c r="Y293" s="15">
        <v>0</v>
      </c>
      <c r="Z293" s="15">
        <v>0</v>
      </c>
      <c r="AA293" s="15"/>
      <c r="AB293" s="15"/>
      <c r="AC293" s="15">
        <v>0</v>
      </c>
      <c r="AD293" s="15">
        <v>0</v>
      </c>
      <c r="AE293" s="15">
        <v>6712</v>
      </c>
      <c r="AF293" s="15">
        <v>3100</v>
      </c>
      <c r="AG293" s="15"/>
      <c r="AH293" s="15">
        <v>0</v>
      </c>
      <c r="AI293" s="15">
        <v>0</v>
      </c>
      <c r="AJ293" s="15">
        <v>0</v>
      </c>
      <c r="AK293" s="15">
        <v>0</v>
      </c>
      <c r="AL293" s="15"/>
      <c r="AM293" s="15"/>
      <c r="AN293" s="15">
        <v>0</v>
      </c>
      <c r="AO293" s="15">
        <v>0</v>
      </c>
      <c r="AP293" s="15">
        <v>3100</v>
      </c>
      <c r="AQ293" s="15">
        <v>8861</v>
      </c>
      <c r="AR293" s="15"/>
      <c r="AS293" s="15">
        <v>0</v>
      </c>
      <c r="AT293" s="15">
        <v>0</v>
      </c>
      <c r="AU293" s="15">
        <v>0</v>
      </c>
      <c r="AV293" s="15">
        <v>0</v>
      </c>
      <c r="AW293" s="15"/>
      <c r="AX293" s="15"/>
      <c r="AY293" s="15">
        <v>0</v>
      </c>
      <c r="AZ293" s="15">
        <v>0</v>
      </c>
      <c r="BA293" s="15">
        <v>8861</v>
      </c>
      <c r="BB293" s="15">
        <v>0</v>
      </c>
      <c r="BC293" s="15"/>
      <c r="BD293" s="15">
        <v>0</v>
      </c>
      <c r="BE293" s="15">
        <v>0</v>
      </c>
      <c r="BF293" s="15">
        <v>0</v>
      </c>
      <c r="BG293" s="15">
        <v>0</v>
      </c>
      <c r="BH293" s="15"/>
      <c r="BI293" s="15"/>
      <c r="BJ293" s="15">
        <v>0</v>
      </c>
      <c r="BK293" s="15">
        <v>0</v>
      </c>
      <c r="BL293" s="15">
        <v>0</v>
      </c>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v>1359</v>
      </c>
      <c r="CJ293" s="15"/>
      <c r="CK293" s="15">
        <v>0</v>
      </c>
      <c r="CL293" s="15">
        <v>0</v>
      </c>
      <c r="CM293" s="15">
        <v>0</v>
      </c>
      <c r="CN293" s="15"/>
      <c r="CO293" s="15"/>
      <c r="CP293" s="15">
        <v>34236</v>
      </c>
      <c r="CQ293" s="15">
        <v>0</v>
      </c>
      <c r="CR293" s="15">
        <v>0</v>
      </c>
      <c r="CS293" s="15">
        <v>35595</v>
      </c>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v>3229</v>
      </c>
      <c r="DQ293" s="15"/>
      <c r="DR293" s="15">
        <v>0</v>
      </c>
      <c r="DS293" s="15">
        <v>0</v>
      </c>
      <c r="DT293" s="15">
        <v>0</v>
      </c>
      <c r="DU293" s="15"/>
      <c r="DV293" s="15"/>
      <c r="DW293" s="15">
        <v>0</v>
      </c>
      <c r="DX293" s="15">
        <v>0</v>
      </c>
      <c r="DY293" s="15">
        <v>0</v>
      </c>
      <c r="DZ293" s="15">
        <v>3229</v>
      </c>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v>0</v>
      </c>
      <c r="FF293" s="15"/>
      <c r="FG293" s="15">
        <v>0</v>
      </c>
      <c r="FH293" s="15">
        <v>0</v>
      </c>
      <c r="FI293" s="15">
        <v>0</v>
      </c>
      <c r="FJ293" s="15">
        <v>0</v>
      </c>
      <c r="FK293" s="15"/>
      <c r="FL293" s="15"/>
      <c r="FM293" s="15">
        <v>0</v>
      </c>
      <c r="FN293" s="15">
        <v>0</v>
      </c>
      <c r="FO293" s="15">
        <v>0</v>
      </c>
      <c r="FP293" s="15">
        <v>15573</v>
      </c>
      <c r="FQ293" s="15">
        <v>41924</v>
      </c>
      <c r="FR293" s="15">
        <v>57497</v>
      </c>
      <c r="FS293" s="14"/>
      <c r="FT293" s="14" t="s">
        <v>1039</v>
      </c>
      <c r="FU293" s="14" t="s">
        <v>1281</v>
      </c>
      <c r="FV293" s="14"/>
      <c r="FW293" s="1" t="s">
        <v>1279</v>
      </c>
      <c r="FX293" s="14"/>
      <c r="FY293" s="14"/>
      <c r="GA293" s="15">
        <v>347</v>
      </c>
      <c r="GB293" s="15">
        <v>347</v>
      </c>
      <c r="GC293" s="15">
        <v>5</v>
      </c>
      <c r="GD293" s="15">
        <v>8</v>
      </c>
      <c r="GE293" s="15">
        <v>21933</v>
      </c>
      <c r="GF293" s="15">
        <v>2681</v>
      </c>
      <c r="GG293" s="15">
        <v>10633</v>
      </c>
      <c r="GH293" s="15">
        <v>111</v>
      </c>
      <c r="GI293" s="15"/>
      <c r="GJ293" s="15">
        <v>197</v>
      </c>
      <c r="GK293" s="15">
        <v>74</v>
      </c>
      <c r="GL293" s="15">
        <v>74</v>
      </c>
      <c r="GM293" s="15">
        <v>2391</v>
      </c>
      <c r="GN293" s="15"/>
      <c r="GO293" s="15"/>
      <c r="GP293" s="16">
        <v>1</v>
      </c>
      <c r="GQ293" s="16">
        <v>1</v>
      </c>
      <c r="GR293" s="17"/>
      <c r="GS293" s="17"/>
      <c r="GT293" s="18">
        <v>2</v>
      </c>
      <c r="GU293" s="18">
        <v>1.45</v>
      </c>
      <c r="GV293" s="16">
        <v>2.4500000000000002</v>
      </c>
      <c r="GW293" s="16">
        <v>0.25</v>
      </c>
      <c r="GX293" s="15">
        <v>500</v>
      </c>
      <c r="GY293" s="14" t="s">
        <v>1230</v>
      </c>
      <c r="GZ293" s="15">
        <v>934</v>
      </c>
      <c r="HA293" s="15">
        <v>2140</v>
      </c>
      <c r="HB293" s="15">
        <v>236</v>
      </c>
      <c r="HC293" s="15">
        <v>398</v>
      </c>
      <c r="HD293" s="15"/>
      <c r="HE293" s="15">
        <v>52</v>
      </c>
      <c r="HF293" s="15">
        <v>3760</v>
      </c>
      <c r="HG293" s="15"/>
      <c r="HH293" s="15"/>
      <c r="HI293" s="15">
        <v>59</v>
      </c>
      <c r="HJ293" s="15">
        <v>42</v>
      </c>
      <c r="HK293" s="15">
        <v>0</v>
      </c>
      <c r="HL293" s="15">
        <v>0</v>
      </c>
      <c r="HM293" s="15"/>
      <c r="HN293" s="15"/>
      <c r="HO293" s="15"/>
      <c r="HP293" s="15"/>
      <c r="HQ293" s="15"/>
      <c r="HR293" s="15"/>
      <c r="HS293" s="15"/>
      <c r="HT293" s="15"/>
      <c r="HU293" s="15"/>
      <c r="HV293" s="15"/>
      <c r="HW293" s="15"/>
      <c r="HX293" s="15"/>
      <c r="HY293" s="15"/>
      <c r="HZ293" s="15">
        <v>18</v>
      </c>
      <c r="IA293" s="15">
        <v>400</v>
      </c>
      <c r="IB293" s="15">
        <v>0</v>
      </c>
      <c r="IC293" s="15">
        <v>0</v>
      </c>
      <c r="ID293" s="15">
        <v>0</v>
      </c>
      <c r="IE293" s="14">
        <v>60.5</v>
      </c>
      <c r="IF293" s="14">
        <v>36</v>
      </c>
      <c r="IG293" s="14">
        <v>0</v>
      </c>
      <c r="IH293" s="14">
        <v>0</v>
      </c>
      <c r="II293" s="14">
        <v>0</v>
      </c>
      <c r="IJ293" s="14">
        <v>0</v>
      </c>
      <c r="IK293" s="14">
        <v>0</v>
      </c>
      <c r="IL293" s="14"/>
      <c r="IM293" s="14"/>
      <c r="IN293" s="14"/>
      <c r="IO293" s="14"/>
      <c r="IP293" s="14"/>
      <c r="IQ293" s="20">
        <v>43250</v>
      </c>
      <c r="IR293" s="20">
        <v>0</v>
      </c>
      <c r="IS293" s="36">
        <f t="shared" si="330"/>
        <v>0.11673652538393307</v>
      </c>
      <c r="IT293" s="36">
        <f t="shared" si="331"/>
        <v>5.3915856479468491E-2</v>
      </c>
      <c r="IU293" s="36">
        <f t="shared" si="332"/>
        <v>0.15411238847244205</v>
      </c>
      <c r="IV293" s="36">
        <f t="shared" si="333"/>
        <v>0</v>
      </c>
      <c r="IW293" s="36">
        <f t="shared" si="334"/>
        <v>0.61907577786667134</v>
      </c>
      <c r="IX293" s="36">
        <f t="shared" si="335"/>
        <v>5.6159451797485084E-2</v>
      </c>
      <c r="IY293" s="36"/>
      <c r="IZ293" s="36">
        <f t="shared" si="336"/>
        <v>0</v>
      </c>
      <c r="JA293" s="36">
        <f t="shared" si="336"/>
        <v>0.27084891385637511</v>
      </c>
      <c r="JB293" s="36">
        <f t="shared" si="336"/>
        <v>0.72915108614362489</v>
      </c>
      <c r="JN293" s="43">
        <f t="shared" si="295"/>
        <v>858.22538386783253</v>
      </c>
      <c r="JO293" s="1" t="str">
        <f t="shared" si="296"/>
        <v>Small</v>
      </c>
    </row>
    <row r="294" spans="1:275" x14ac:dyDescent="0.2">
      <c r="A294" s="14" t="s">
        <v>1036</v>
      </c>
      <c r="B294" s="14" t="s">
        <v>1037</v>
      </c>
      <c r="C294" s="76" t="s">
        <v>1437</v>
      </c>
      <c r="D294" s="24" t="s">
        <v>655</v>
      </c>
      <c r="E294">
        <v>1</v>
      </c>
      <c r="F294" s="46">
        <v>0.49504273504273505</v>
      </c>
      <c r="G294" s="46">
        <v>0.16888888888888889</v>
      </c>
      <c r="H294" s="46">
        <v>0.2</v>
      </c>
      <c r="I294">
        <v>153.9</v>
      </c>
      <c r="J294">
        <v>83.4</v>
      </c>
      <c r="K294" s="14">
        <v>20100</v>
      </c>
      <c r="L294" s="14" t="s">
        <v>606</v>
      </c>
      <c r="M294" s="35">
        <v>1883.772190476192</v>
      </c>
      <c r="N294" s="15">
        <v>3308</v>
      </c>
      <c r="O294" s="15">
        <v>2</v>
      </c>
      <c r="P294" s="15">
        <v>12</v>
      </c>
      <c r="Q294" s="15">
        <v>71</v>
      </c>
      <c r="R294" s="15"/>
      <c r="S294" s="15">
        <v>12</v>
      </c>
      <c r="T294" s="32" t="s">
        <v>1038</v>
      </c>
      <c r="U294" s="15">
        <v>8459</v>
      </c>
      <c r="V294" s="15"/>
      <c r="W294" s="15">
        <v>0</v>
      </c>
      <c r="X294" s="15">
        <v>0</v>
      </c>
      <c r="Y294" s="15">
        <v>0</v>
      </c>
      <c r="Z294" s="15">
        <v>0</v>
      </c>
      <c r="AA294" s="15"/>
      <c r="AB294" s="15"/>
      <c r="AC294" s="15">
        <v>0</v>
      </c>
      <c r="AD294" s="15">
        <v>0</v>
      </c>
      <c r="AE294" s="15">
        <v>8459</v>
      </c>
      <c r="AF294" s="15">
        <v>0</v>
      </c>
      <c r="AG294" s="15"/>
      <c r="AH294" s="15">
        <v>0</v>
      </c>
      <c r="AI294" s="15">
        <v>0</v>
      </c>
      <c r="AJ294" s="15">
        <v>0</v>
      </c>
      <c r="AK294" s="15">
        <v>0</v>
      </c>
      <c r="AL294" s="15"/>
      <c r="AM294" s="15"/>
      <c r="AN294" s="15">
        <v>0</v>
      </c>
      <c r="AO294" s="15">
        <v>0</v>
      </c>
      <c r="AP294" s="15">
        <v>0</v>
      </c>
      <c r="AQ294" s="15">
        <v>7373</v>
      </c>
      <c r="AR294" s="15"/>
      <c r="AS294" s="15">
        <v>0</v>
      </c>
      <c r="AT294" s="15">
        <v>0</v>
      </c>
      <c r="AU294" s="15">
        <v>0</v>
      </c>
      <c r="AV294" s="15">
        <v>0</v>
      </c>
      <c r="AW294" s="15"/>
      <c r="AX294" s="15"/>
      <c r="AY294" s="15">
        <v>0</v>
      </c>
      <c r="AZ294" s="15">
        <v>0</v>
      </c>
      <c r="BA294" s="15">
        <v>7373</v>
      </c>
      <c r="BB294" s="15">
        <v>0</v>
      </c>
      <c r="BC294" s="15"/>
      <c r="BD294" s="15">
        <v>0</v>
      </c>
      <c r="BE294" s="15">
        <v>0</v>
      </c>
      <c r="BF294" s="15">
        <v>0</v>
      </c>
      <c r="BG294" s="15">
        <v>0</v>
      </c>
      <c r="BH294" s="15"/>
      <c r="BI294" s="15"/>
      <c r="BJ294" s="15">
        <v>0</v>
      </c>
      <c r="BK294" s="15">
        <v>0</v>
      </c>
      <c r="BL294" s="15">
        <v>0</v>
      </c>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v>822</v>
      </c>
      <c r="CJ294" s="15"/>
      <c r="CK294" s="15">
        <v>0</v>
      </c>
      <c r="CL294" s="15">
        <v>0</v>
      </c>
      <c r="CM294" s="15">
        <v>0</v>
      </c>
      <c r="CN294" s="15"/>
      <c r="CO294" s="15"/>
      <c r="CP294" s="15">
        <v>30832</v>
      </c>
      <c r="CQ294" s="15"/>
      <c r="CR294" s="15"/>
      <c r="CS294" s="15">
        <v>31654</v>
      </c>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v>2297</v>
      </c>
      <c r="DQ294" s="15"/>
      <c r="DR294" s="15">
        <v>0</v>
      </c>
      <c r="DS294" s="15">
        <v>0</v>
      </c>
      <c r="DT294" s="15">
        <v>0</v>
      </c>
      <c r="DU294" s="15"/>
      <c r="DV294" s="15"/>
      <c r="DW294" s="15">
        <v>0</v>
      </c>
      <c r="DX294" s="15">
        <v>0</v>
      </c>
      <c r="DY294" s="15">
        <v>0</v>
      </c>
      <c r="DZ294" s="15">
        <v>2297</v>
      </c>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v>0</v>
      </c>
      <c r="FF294" s="15"/>
      <c r="FG294" s="15">
        <v>0</v>
      </c>
      <c r="FH294" s="15">
        <v>0</v>
      </c>
      <c r="FI294" s="15">
        <v>0</v>
      </c>
      <c r="FJ294" s="15">
        <v>0</v>
      </c>
      <c r="FK294" s="15"/>
      <c r="FL294" s="15"/>
      <c r="FM294" s="15">
        <v>0</v>
      </c>
      <c r="FN294" s="15">
        <v>0</v>
      </c>
      <c r="FO294" s="15">
        <v>0</v>
      </c>
      <c r="FP294" s="15">
        <v>15832</v>
      </c>
      <c r="FQ294" s="15">
        <v>33951</v>
      </c>
      <c r="FR294" s="15">
        <v>49783</v>
      </c>
      <c r="FS294" s="14"/>
      <c r="FT294" s="14" t="s">
        <v>1039</v>
      </c>
      <c r="FU294" s="14" t="s">
        <v>1281</v>
      </c>
      <c r="FV294" s="14"/>
      <c r="FW294" s="1" t="s">
        <v>1279</v>
      </c>
      <c r="FX294" s="14"/>
      <c r="FY294" s="14"/>
      <c r="GA294" s="15">
        <v>347</v>
      </c>
      <c r="GB294" s="15">
        <v>374</v>
      </c>
      <c r="GC294" s="15">
        <v>98</v>
      </c>
      <c r="GD294" s="15">
        <v>98</v>
      </c>
      <c r="GE294" s="15">
        <v>22311</v>
      </c>
      <c r="GF294" s="15">
        <v>0</v>
      </c>
      <c r="GG294" s="15">
        <v>10633</v>
      </c>
      <c r="GH294" s="15">
        <v>98</v>
      </c>
      <c r="GI294" s="15">
        <v>0</v>
      </c>
      <c r="GJ294" s="15">
        <v>197</v>
      </c>
      <c r="GK294" s="15">
        <v>44</v>
      </c>
      <c r="GL294" s="15">
        <v>108</v>
      </c>
      <c r="GM294" s="15">
        <v>2466</v>
      </c>
      <c r="GN294" s="15"/>
      <c r="GO294" s="15"/>
      <c r="GP294" s="16">
        <v>1</v>
      </c>
      <c r="GQ294" s="16">
        <v>1</v>
      </c>
      <c r="GR294" s="17"/>
      <c r="GS294" s="17"/>
      <c r="GT294" s="18">
        <v>2</v>
      </c>
      <c r="GU294" s="18">
        <v>1.45</v>
      </c>
      <c r="GV294" s="16">
        <v>2.4500000000000002</v>
      </c>
      <c r="GW294" s="16">
        <v>0.25</v>
      </c>
      <c r="GX294" s="15">
        <v>500</v>
      </c>
      <c r="GY294" s="14" t="s">
        <v>1230</v>
      </c>
      <c r="GZ294" s="15">
        <v>981</v>
      </c>
      <c r="HA294" s="15">
        <v>2252</v>
      </c>
      <c r="HB294" s="15">
        <v>76</v>
      </c>
      <c r="HC294" s="15">
        <v>404</v>
      </c>
      <c r="HD294" s="15"/>
      <c r="HE294" s="15">
        <v>69</v>
      </c>
      <c r="HF294" s="15">
        <v>3782</v>
      </c>
      <c r="HG294" s="15"/>
      <c r="HH294" s="15"/>
      <c r="HI294" s="15">
        <v>75</v>
      </c>
      <c r="HJ294" s="15">
        <v>69</v>
      </c>
      <c r="HK294" s="15">
        <v>0</v>
      </c>
      <c r="HL294" s="15">
        <v>0</v>
      </c>
      <c r="HM294" s="15"/>
      <c r="HN294" s="15"/>
      <c r="HO294" s="15"/>
      <c r="HP294" s="15"/>
      <c r="HQ294" s="15"/>
      <c r="HR294" s="15"/>
      <c r="HS294" s="15"/>
      <c r="HT294" s="15"/>
      <c r="HU294" s="15"/>
      <c r="HV294" s="15"/>
      <c r="HW294" s="15"/>
      <c r="HX294" s="15"/>
      <c r="HY294" s="15"/>
      <c r="HZ294" s="15">
        <v>18</v>
      </c>
      <c r="IA294" s="15">
        <v>400</v>
      </c>
      <c r="IB294" s="15">
        <v>0</v>
      </c>
      <c r="IC294" s="15">
        <v>0</v>
      </c>
      <c r="ID294" s="15">
        <v>0</v>
      </c>
      <c r="IE294" s="14">
        <v>60.5</v>
      </c>
      <c r="IF294" s="14">
        <v>36</v>
      </c>
      <c r="IG294" s="14">
        <v>0</v>
      </c>
      <c r="IH294" s="14">
        <v>0</v>
      </c>
      <c r="II294" s="14">
        <v>0</v>
      </c>
      <c r="IJ294" s="14">
        <v>0</v>
      </c>
      <c r="IK294" s="14">
        <v>0</v>
      </c>
      <c r="IL294" s="14"/>
      <c r="IM294" s="14"/>
      <c r="IN294" s="14"/>
      <c r="IO294" s="14"/>
      <c r="IP294" s="14"/>
      <c r="IQ294" s="15">
        <v>43111</v>
      </c>
      <c r="IR294" s="15">
        <v>0</v>
      </c>
      <c r="IS294" s="36">
        <f t="shared" si="330"/>
        <v>0.16991744169696482</v>
      </c>
      <c r="IT294" s="36">
        <f t="shared" si="331"/>
        <v>0</v>
      </c>
      <c r="IU294" s="36">
        <f t="shared" si="332"/>
        <v>0.14810276600445935</v>
      </c>
      <c r="IV294" s="36">
        <f t="shared" si="333"/>
        <v>0</v>
      </c>
      <c r="IW294" s="36">
        <f t="shared" si="334"/>
        <v>0.63583954361930783</v>
      </c>
      <c r="IX294" s="36">
        <f t="shared" si="335"/>
        <v>4.6140248679268026E-2</v>
      </c>
      <c r="IY294" s="36"/>
      <c r="IZ294" s="36">
        <f t="shared" si="336"/>
        <v>0</v>
      </c>
      <c r="JA294" s="36">
        <f t="shared" si="336"/>
        <v>0.3180202077014242</v>
      </c>
      <c r="JB294" s="36">
        <f t="shared" si="336"/>
        <v>0.68197979229857586</v>
      </c>
      <c r="JN294" s="43">
        <f t="shared" si="295"/>
        <v>768.88660835762937</v>
      </c>
      <c r="JO294" s="1" t="str">
        <f t="shared" si="296"/>
        <v>Small</v>
      </c>
    </row>
    <row r="295" spans="1:275" x14ac:dyDescent="0.2">
      <c r="A295" s="1" t="s">
        <v>1036</v>
      </c>
      <c r="B295" s="1" t="s">
        <v>1037</v>
      </c>
      <c r="C295" s="76" t="s">
        <v>1437</v>
      </c>
      <c r="D295" s="24" t="s">
        <v>655</v>
      </c>
      <c r="E295">
        <v>1</v>
      </c>
      <c r="F295" s="46">
        <v>0.49504273504273505</v>
      </c>
      <c r="G295" s="46">
        <v>0.16888888888888889</v>
      </c>
      <c r="H295" s="46">
        <v>0.2</v>
      </c>
      <c r="I295">
        <v>153.9</v>
      </c>
      <c r="J295">
        <v>83.4</v>
      </c>
      <c r="K295" s="1">
        <v>20110</v>
      </c>
      <c r="L295" s="1" t="s">
        <v>607</v>
      </c>
      <c r="M295" s="3">
        <v>1729.074857142858</v>
      </c>
      <c r="N295" s="1">
        <v>9957</v>
      </c>
      <c r="O295" s="1">
        <v>2</v>
      </c>
      <c r="P295" s="1">
        <v>12</v>
      </c>
      <c r="Q295" s="1">
        <v>104</v>
      </c>
      <c r="R295" s="1">
        <v>0</v>
      </c>
      <c r="S295" s="1">
        <v>30</v>
      </c>
      <c r="T295" s="33">
        <v>93</v>
      </c>
      <c r="U295" s="1">
        <v>3188</v>
      </c>
      <c r="AE295" s="1">
        <v>3188</v>
      </c>
      <c r="AF295" s="1">
        <v>0</v>
      </c>
      <c r="AP295" s="1">
        <v>0</v>
      </c>
      <c r="AQ295" s="1">
        <v>280</v>
      </c>
      <c r="AY295" s="1">
        <v>6946</v>
      </c>
      <c r="BA295" s="1">
        <v>7226</v>
      </c>
      <c r="BB295" s="1">
        <v>0</v>
      </c>
      <c r="BL295" s="1">
        <v>0</v>
      </c>
      <c r="CI295" s="1">
        <v>31257</v>
      </c>
      <c r="CQ295" s="1">
        <v>1810</v>
      </c>
      <c r="CS295" s="1">
        <v>33047</v>
      </c>
      <c r="DP295" s="1">
        <v>1980</v>
      </c>
      <c r="DZ295" s="1">
        <v>1980</v>
      </c>
      <c r="FP295" s="15">
        <f>AE295+BA295</f>
        <v>10414</v>
      </c>
      <c r="FQ295" s="15">
        <f>AP295+BL295+CS295+DZ295+FD295</f>
        <v>35027</v>
      </c>
      <c r="FR295" s="15">
        <f>AE295+AP295+BA295+BL295+CS295+DZ295+FD295+FO295</f>
        <v>45441</v>
      </c>
      <c r="FT295" s="1" t="s">
        <v>970</v>
      </c>
      <c r="FU295" s="1" t="s">
        <v>1281</v>
      </c>
      <c r="FW295" s="1" t="s">
        <v>1279</v>
      </c>
      <c r="FX295" s="14"/>
      <c r="GA295" s="1">
        <v>116</v>
      </c>
      <c r="GB295" s="1">
        <v>116</v>
      </c>
      <c r="GC295" s="1">
        <v>7</v>
      </c>
      <c r="GD295" s="1">
        <v>7</v>
      </c>
      <c r="GE295" s="1">
        <v>21940</v>
      </c>
      <c r="GF295" s="1">
        <v>0</v>
      </c>
      <c r="GG295" s="1">
        <v>10633</v>
      </c>
      <c r="GH295" s="1">
        <v>89</v>
      </c>
      <c r="GI295" s="1">
        <v>0</v>
      </c>
      <c r="GJ295" s="1">
        <v>0</v>
      </c>
      <c r="GK295" s="1">
        <v>2</v>
      </c>
      <c r="GL295" s="1">
        <v>5</v>
      </c>
      <c r="GM295" s="1">
        <v>2484</v>
      </c>
      <c r="GP295" s="1">
        <v>1</v>
      </c>
      <c r="GQ295" s="1">
        <v>1</v>
      </c>
      <c r="GR295" s="5"/>
      <c r="GS295" s="5"/>
      <c r="GT295" s="4">
        <v>2</v>
      </c>
      <c r="GU295" s="4">
        <v>1.45</v>
      </c>
      <c r="GV295" s="1">
        <f>GQ295+GU295</f>
        <v>2.4500000000000002</v>
      </c>
      <c r="GW295" s="1">
        <v>0.25</v>
      </c>
      <c r="GY295" s="10" t="s">
        <v>1230</v>
      </c>
      <c r="GZ295" s="1">
        <v>1161</v>
      </c>
      <c r="HA295" s="1">
        <v>505</v>
      </c>
      <c r="HB295" s="1">
        <v>21</v>
      </c>
      <c r="HC295" s="1">
        <v>1782</v>
      </c>
      <c r="HE295" s="1">
        <v>91</v>
      </c>
      <c r="HF295" s="1">
        <v>3560</v>
      </c>
      <c r="HI295" s="1">
        <v>85</v>
      </c>
      <c r="HJ295" s="1">
        <v>83</v>
      </c>
      <c r="HK295" s="1">
        <v>0</v>
      </c>
      <c r="HL295" s="1">
        <v>0</v>
      </c>
      <c r="HZ295" s="1">
        <v>15</v>
      </c>
      <c r="IA295" s="1">
        <v>325</v>
      </c>
      <c r="IB295" s="1">
        <v>0</v>
      </c>
      <c r="IC295" s="1">
        <v>0</v>
      </c>
      <c r="ID295" s="1">
        <v>0</v>
      </c>
      <c r="IE295" s="1">
        <v>61</v>
      </c>
      <c r="IF295" s="1">
        <v>36</v>
      </c>
      <c r="IG295" s="1">
        <v>36</v>
      </c>
      <c r="IH295" s="1">
        <v>0</v>
      </c>
      <c r="II295" s="1">
        <v>0</v>
      </c>
      <c r="IJ295" s="1">
        <v>0</v>
      </c>
      <c r="IK295" s="1">
        <v>0</v>
      </c>
      <c r="IQ295" s="1">
        <v>47102</v>
      </c>
      <c r="IR295" s="1">
        <v>0</v>
      </c>
      <c r="IS295" s="36">
        <f t="shared" si="330"/>
        <v>7.0156906758213941E-2</v>
      </c>
      <c r="IT295" s="36">
        <f t="shared" si="331"/>
        <v>0</v>
      </c>
      <c r="IU295" s="36">
        <f t="shared" si="332"/>
        <v>0.15901938777755772</v>
      </c>
      <c r="IV295" s="36">
        <f t="shared" si="333"/>
        <v>0</v>
      </c>
      <c r="IW295" s="36">
        <f t="shared" si="334"/>
        <v>0.72725072071477304</v>
      </c>
      <c r="IX295" s="36">
        <f t="shared" si="335"/>
        <v>4.357298474945534E-2</v>
      </c>
      <c r="IY295" s="36"/>
      <c r="IZ295" s="36">
        <f t="shared" si="336"/>
        <v>0</v>
      </c>
      <c r="JA295" s="36">
        <f t="shared" si="336"/>
        <v>0.22917629453577165</v>
      </c>
      <c r="JB295" s="36">
        <f t="shared" si="336"/>
        <v>0.77082370546422829</v>
      </c>
      <c r="JN295" s="43">
        <f t="shared" si="295"/>
        <v>705.7448396501461</v>
      </c>
      <c r="JO295" s="1" t="str">
        <f t="shared" si="296"/>
        <v>Small</v>
      </c>
    </row>
    <row r="296" spans="1:275" x14ac:dyDescent="0.2">
      <c r="A296" s="1" t="s">
        <v>1036</v>
      </c>
      <c r="B296" s="1" t="s">
        <v>1037</v>
      </c>
      <c r="C296" s="76" t="s">
        <v>1437</v>
      </c>
      <c r="D296" s="24" t="s">
        <v>655</v>
      </c>
      <c r="E296">
        <v>1</v>
      </c>
      <c r="F296" s="46">
        <v>0.49504273504273505</v>
      </c>
      <c r="G296" s="46">
        <v>0.16888888888888889</v>
      </c>
      <c r="H296" s="46">
        <v>0.2</v>
      </c>
      <c r="I296">
        <v>153.9</v>
      </c>
      <c r="J296">
        <v>83.4</v>
      </c>
      <c r="K296" s="1">
        <v>20120</v>
      </c>
      <c r="L296" s="1" t="s">
        <v>608</v>
      </c>
      <c r="M296" s="3">
        <v>1706.3775238095266</v>
      </c>
      <c r="N296" s="10">
        <v>9957</v>
      </c>
      <c r="O296" s="1">
        <v>2</v>
      </c>
      <c r="P296" s="1">
        <v>12</v>
      </c>
      <c r="Q296" s="1">
        <v>104</v>
      </c>
      <c r="R296" s="1">
        <v>0</v>
      </c>
      <c r="S296" s="1">
        <v>30</v>
      </c>
      <c r="T296" s="33">
        <v>93</v>
      </c>
      <c r="U296" s="1">
        <v>8446</v>
      </c>
      <c r="AE296" s="1">
        <v>8446</v>
      </c>
      <c r="AF296" s="1">
        <v>0</v>
      </c>
      <c r="AP296" s="1">
        <v>0</v>
      </c>
      <c r="AQ296" s="1">
        <v>6529</v>
      </c>
      <c r="BA296" s="1">
        <v>6529</v>
      </c>
      <c r="BB296" s="1">
        <v>0</v>
      </c>
      <c r="BL296" s="1">
        <v>0</v>
      </c>
      <c r="CI296" s="1">
        <v>32457</v>
      </c>
      <c r="CS296" s="1">
        <v>32457</v>
      </c>
      <c r="DP296" s="1">
        <v>1865</v>
      </c>
      <c r="DZ296" s="1">
        <v>1865</v>
      </c>
      <c r="FP296" s="15">
        <f>AE296+BA296</f>
        <v>14975</v>
      </c>
      <c r="FQ296" s="15">
        <f>AP296+BL296+CS296+DZ296+FD296</f>
        <v>34322</v>
      </c>
      <c r="FR296" s="15">
        <f>AE296+AP296+BA296+BL296+CS296+DZ296+FD296+FO296</f>
        <v>49297</v>
      </c>
      <c r="FT296" s="1" t="s">
        <v>970</v>
      </c>
      <c r="FU296" s="1" t="s">
        <v>1281</v>
      </c>
      <c r="FW296" s="1" t="s">
        <v>1279</v>
      </c>
      <c r="GA296" s="1">
        <v>348</v>
      </c>
      <c r="GB296" s="1">
        <v>348</v>
      </c>
      <c r="GC296" s="1">
        <v>52</v>
      </c>
      <c r="GD296" s="1">
        <v>52</v>
      </c>
      <c r="GE296" s="1">
        <v>22448</v>
      </c>
      <c r="GF296" s="1">
        <v>0</v>
      </c>
      <c r="GG296" s="1">
        <v>10633</v>
      </c>
      <c r="GH296" s="1">
        <v>81</v>
      </c>
      <c r="GI296" s="1">
        <v>0</v>
      </c>
      <c r="GJ296" s="1">
        <v>0</v>
      </c>
      <c r="GK296" s="1">
        <v>16</v>
      </c>
      <c r="GL296" s="1">
        <v>30</v>
      </c>
      <c r="GM296" s="1">
        <v>2519</v>
      </c>
      <c r="GP296" s="1">
        <v>1</v>
      </c>
      <c r="GQ296" s="1">
        <v>1</v>
      </c>
      <c r="GR296" s="5"/>
      <c r="GS296" s="5"/>
      <c r="GT296" s="4">
        <v>2</v>
      </c>
      <c r="GU296" s="4">
        <v>1.45</v>
      </c>
      <c r="GV296" s="1">
        <f>GQ296+GU296</f>
        <v>2.4500000000000002</v>
      </c>
      <c r="GW296" s="1">
        <v>0.25</v>
      </c>
      <c r="GY296" s="10" t="s">
        <v>1230</v>
      </c>
      <c r="GZ296" s="1">
        <v>1097</v>
      </c>
      <c r="HA296" s="1">
        <v>1710</v>
      </c>
      <c r="HB296" s="1">
        <v>20</v>
      </c>
      <c r="HC296" s="1">
        <v>2492</v>
      </c>
      <c r="HE296" s="1">
        <v>88</v>
      </c>
      <c r="HF296" s="1">
        <v>5116</v>
      </c>
      <c r="HI296" s="1">
        <v>59</v>
      </c>
      <c r="HJ296" s="1">
        <v>55</v>
      </c>
      <c r="HK296" s="1">
        <v>0</v>
      </c>
      <c r="HL296" s="1">
        <v>0</v>
      </c>
      <c r="IB296" s="1">
        <v>0</v>
      </c>
      <c r="IC296" s="1">
        <v>0</v>
      </c>
      <c r="ID296" s="1">
        <v>0</v>
      </c>
      <c r="IE296" s="1">
        <v>61</v>
      </c>
      <c r="IF296" s="1">
        <v>0</v>
      </c>
      <c r="IG296" s="1">
        <v>0</v>
      </c>
      <c r="IH296" s="1">
        <v>0</v>
      </c>
      <c r="II296" s="1">
        <v>0</v>
      </c>
      <c r="IJ296" s="1">
        <v>0</v>
      </c>
      <c r="IK296" s="1">
        <v>0</v>
      </c>
      <c r="IQ296" s="1">
        <v>57377</v>
      </c>
      <c r="IR296" s="1">
        <v>0</v>
      </c>
      <c r="IS296" s="36">
        <f t="shared" si="330"/>
        <v>0.17132888411059496</v>
      </c>
      <c r="IT296" s="36">
        <f t="shared" si="331"/>
        <v>0</v>
      </c>
      <c r="IU296" s="36">
        <f t="shared" si="332"/>
        <v>0.13244213643832281</v>
      </c>
      <c r="IV296" s="36">
        <f t="shared" si="333"/>
        <v>0</v>
      </c>
      <c r="IW296" s="36">
        <f t="shared" si="334"/>
        <v>0.65839706270158427</v>
      </c>
      <c r="IX296" s="36">
        <f t="shared" si="335"/>
        <v>3.7831916749497943E-2</v>
      </c>
      <c r="IY296" s="36"/>
      <c r="IZ296" s="36">
        <f t="shared" si="336"/>
        <v>0</v>
      </c>
      <c r="JA296" s="36">
        <f t="shared" si="336"/>
        <v>0.3037710205489178</v>
      </c>
      <c r="JB296" s="36">
        <f t="shared" si="336"/>
        <v>0.6962289794510822</v>
      </c>
      <c r="JN296" s="43">
        <f t="shared" si="295"/>
        <v>696.48062196307205</v>
      </c>
      <c r="JO296" s="1" t="str">
        <f t="shared" si="296"/>
        <v>Small</v>
      </c>
    </row>
    <row r="297" spans="1:275" x14ac:dyDescent="0.2">
      <c r="A297" s="1" t="s">
        <v>1036</v>
      </c>
      <c r="B297" s="1" t="s">
        <v>1037</v>
      </c>
      <c r="C297" s="76" t="s">
        <v>1437</v>
      </c>
      <c r="D297" s="24" t="s">
        <v>655</v>
      </c>
      <c r="E297">
        <v>1</v>
      </c>
      <c r="F297" s="46">
        <v>0.49504273504273505</v>
      </c>
      <c r="G297" s="46">
        <v>0.16888888888888889</v>
      </c>
      <c r="H297" s="46">
        <v>0.2</v>
      </c>
      <c r="I297">
        <v>153.9</v>
      </c>
      <c r="J297">
        <v>83.4</v>
      </c>
      <c r="K297" s="1">
        <v>20130</v>
      </c>
      <c r="L297" s="1" t="s">
        <v>609</v>
      </c>
      <c r="M297" s="3">
        <v>1736.2592380952387</v>
      </c>
      <c r="N297" s="1">
        <v>9957</v>
      </c>
      <c r="O297" s="1">
        <v>2</v>
      </c>
      <c r="P297" s="1">
        <v>12</v>
      </c>
      <c r="Q297" s="1">
        <v>104</v>
      </c>
      <c r="R297" s="1">
        <v>0</v>
      </c>
      <c r="S297" s="1">
        <v>30</v>
      </c>
      <c r="T297" s="33"/>
      <c r="U297" s="3">
        <v>6092.75</v>
      </c>
      <c r="V297" s="3"/>
      <c r="W297" s="3"/>
      <c r="X297" s="3"/>
      <c r="Y297" s="3"/>
      <c r="Z297" s="3"/>
      <c r="AA297" s="3"/>
      <c r="AB297" s="3"/>
      <c r="AC297" s="3"/>
      <c r="AD297" s="3"/>
      <c r="AE297" s="2">
        <f>SUM(U297:AD297)</f>
        <v>6092.75</v>
      </c>
      <c r="AF297" s="3">
        <v>0</v>
      </c>
      <c r="AG297" s="3"/>
      <c r="AQ297" s="7">
        <v>7259.1</v>
      </c>
      <c r="AR297" s="7"/>
      <c r="BA297" s="1">
        <f>SUM(AQ297:AZ297)</f>
        <v>7259.1</v>
      </c>
      <c r="BB297" s="1">
        <v>0</v>
      </c>
      <c r="BL297" s="1">
        <f>SUM(BB297:BK297)</f>
        <v>0</v>
      </c>
      <c r="CI297" s="1">
        <v>32457</v>
      </c>
      <c r="CS297" s="1">
        <f>SUM(CI297:CR297)</f>
        <v>32457</v>
      </c>
      <c r="DP297" s="1">
        <v>2669.65</v>
      </c>
      <c r="DZ297" s="2">
        <f>SUM(DP297:DY297)</f>
        <v>2669.65</v>
      </c>
      <c r="EA297" s="2"/>
      <c r="EB297" s="2"/>
      <c r="EC297" s="2"/>
      <c r="ED297" s="2"/>
      <c r="EE297" s="2"/>
      <c r="EF297" s="2"/>
      <c r="EG297" s="2"/>
      <c r="EH297" s="2"/>
      <c r="EI297" s="2"/>
      <c r="EJ297" s="2"/>
      <c r="EK297" s="2"/>
      <c r="EL297" s="2"/>
      <c r="EM297" s="2"/>
      <c r="EN297" s="2"/>
      <c r="EO297" s="2"/>
      <c r="EP297" s="2"/>
      <c r="EQ297" s="2"/>
      <c r="ER297" s="2"/>
      <c r="ES297" s="2"/>
      <c r="ET297" s="2"/>
      <c r="EU297" s="1">
        <v>0</v>
      </c>
      <c r="FD297" s="1">
        <f>SUM(EU297:FC297)</f>
        <v>0</v>
      </c>
      <c r="FE297" s="1">
        <v>0</v>
      </c>
      <c r="FO297" s="1">
        <f>SUM(FE297:FN297)</f>
        <v>0</v>
      </c>
      <c r="FP297" s="15">
        <f>AE297+BA297</f>
        <v>13351.85</v>
      </c>
      <c r="FQ297" s="15">
        <f>AP297+BL297+CS297+DZ297+FD297</f>
        <v>35126.65</v>
      </c>
      <c r="FR297" s="15">
        <f>AE297+AP297+BA297+BL297+CS297+DZ297+FD297+FO297</f>
        <v>48478.5</v>
      </c>
      <c r="FS297" s="1" t="s">
        <v>1276</v>
      </c>
      <c r="FT297" s="1" t="s">
        <v>1081</v>
      </c>
      <c r="FU297" s="1" t="s">
        <v>1281</v>
      </c>
      <c r="FW297" s="5" t="s">
        <v>1279</v>
      </c>
      <c r="FX297" s="5"/>
      <c r="FY297" s="5"/>
      <c r="FZ297" s="5"/>
      <c r="GA297" s="1">
        <v>195</v>
      </c>
      <c r="GB297" s="1">
        <v>195</v>
      </c>
      <c r="GC297" s="1">
        <v>125</v>
      </c>
      <c r="GD297" s="1">
        <v>125</v>
      </c>
      <c r="GE297" s="1">
        <v>22643</v>
      </c>
      <c r="GF297" s="1">
        <v>0</v>
      </c>
      <c r="GG297" s="1">
        <v>10633</v>
      </c>
      <c r="GH297" s="1">
        <v>99</v>
      </c>
      <c r="GJ297" s="1">
        <v>0</v>
      </c>
      <c r="GK297" s="1">
        <v>33</v>
      </c>
      <c r="GL297" s="1">
        <v>33</v>
      </c>
      <c r="GM297" s="1">
        <v>2552</v>
      </c>
      <c r="GP297" s="1">
        <v>1</v>
      </c>
      <c r="GQ297" s="1">
        <v>1</v>
      </c>
      <c r="GR297" s="5"/>
      <c r="GS297" s="5">
        <v>2</v>
      </c>
      <c r="GT297" s="4">
        <v>2</v>
      </c>
      <c r="GU297" s="1">
        <v>1.45</v>
      </c>
      <c r="GV297" s="1">
        <f>GQ297+GU297</f>
        <v>2.4500000000000002</v>
      </c>
      <c r="GW297" s="1">
        <v>0.25</v>
      </c>
      <c r="GX297" s="1">
        <v>475</v>
      </c>
      <c r="GY297" s="1" t="s">
        <v>1230</v>
      </c>
      <c r="GZ297" s="1">
        <v>1527</v>
      </c>
      <c r="HA297" s="1">
        <v>2476</v>
      </c>
      <c r="HB297" s="1">
        <v>57</v>
      </c>
      <c r="HC297" s="1">
        <v>2247</v>
      </c>
      <c r="HF297" s="1">
        <v>6307</v>
      </c>
      <c r="HI297" s="1">
        <v>71</v>
      </c>
      <c r="HJ297" s="1">
        <v>61</v>
      </c>
      <c r="HK297" s="1">
        <v>0</v>
      </c>
      <c r="HL297" s="1">
        <v>0</v>
      </c>
      <c r="HM297" s="1" t="s">
        <v>1281</v>
      </c>
      <c r="HN297" s="1" t="s">
        <v>1208</v>
      </c>
      <c r="HX297" s="1" t="s">
        <v>1281</v>
      </c>
      <c r="HY297" s="1" t="s">
        <v>1276</v>
      </c>
      <c r="HZ297" s="1">
        <v>27</v>
      </c>
      <c r="IA297" s="1">
        <v>540</v>
      </c>
      <c r="IB297" s="1">
        <v>0</v>
      </c>
      <c r="IC297" s="1">
        <v>0</v>
      </c>
      <c r="ID297" s="1">
        <v>0</v>
      </c>
      <c r="IE297" s="1">
        <v>61</v>
      </c>
      <c r="IF297" s="1">
        <v>36</v>
      </c>
      <c r="IG297" s="1">
        <v>36</v>
      </c>
      <c r="IH297" s="1">
        <v>0</v>
      </c>
      <c r="II297" s="1">
        <v>20</v>
      </c>
      <c r="IJ297" s="1">
        <v>0</v>
      </c>
      <c r="IK297" s="1">
        <v>20</v>
      </c>
      <c r="IL297" s="1" t="s">
        <v>1277</v>
      </c>
      <c r="IO297" s="1" t="s">
        <v>1281</v>
      </c>
      <c r="IP297" s="1" t="s">
        <v>1277</v>
      </c>
      <c r="IS297" s="36">
        <f t="shared" si="330"/>
        <v>0.1256794248996978</v>
      </c>
      <c r="IT297" s="36">
        <f t="shared" si="331"/>
        <v>0</v>
      </c>
      <c r="IU297" s="36">
        <f t="shared" si="332"/>
        <v>0.14973854389059069</v>
      </c>
      <c r="IV297" s="36">
        <f t="shared" si="333"/>
        <v>0</v>
      </c>
      <c r="IW297" s="36">
        <f t="shared" si="334"/>
        <v>0.66951328939633037</v>
      </c>
      <c r="IX297" s="36">
        <f t="shared" si="335"/>
        <v>5.5068741813381193E-2</v>
      </c>
      <c r="IY297" s="36"/>
      <c r="IZ297" s="36">
        <f t="shared" si="336"/>
        <v>0</v>
      </c>
      <c r="JA297" s="36">
        <f t="shared" si="336"/>
        <v>0.27541796879028846</v>
      </c>
      <c r="JB297" s="36">
        <f t="shared" si="336"/>
        <v>0.72458203120971154</v>
      </c>
      <c r="JN297" s="43">
        <f t="shared" si="295"/>
        <v>708.67724003887292</v>
      </c>
      <c r="JO297" s="1" t="str">
        <f t="shared" si="296"/>
        <v>Small</v>
      </c>
    </row>
    <row r="298" spans="1:275" x14ac:dyDescent="0.2">
      <c r="A298" s="1" t="s">
        <v>1036</v>
      </c>
      <c r="B298" s="1" t="s">
        <v>1037</v>
      </c>
      <c r="C298" s="76" t="s">
        <v>1437</v>
      </c>
      <c r="D298" s="24" t="s">
        <v>655</v>
      </c>
      <c r="E298">
        <v>1</v>
      </c>
      <c r="F298" s="46">
        <v>0.49504273504273505</v>
      </c>
      <c r="G298" s="46">
        <v>0.16888888888888889</v>
      </c>
      <c r="H298" s="46">
        <v>0.2</v>
      </c>
      <c r="I298">
        <v>153.9</v>
      </c>
      <c r="J298">
        <v>83.4</v>
      </c>
      <c r="K298" s="42">
        <v>20140</v>
      </c>
      <c r="L298" s="54" t="s">
        <v>345</v>
      </c>
      <c r="M298" s="55">
        <v>1506.3100952380946</v>
      </c>
      <c r="N298" s="46">
        <v>9957</v>
      </c>
      <c r="O298">
        <v>3</v>
      </c>
      <c r="P298">
        <v>16</v>
      </c>
      <c r="Q298">
        <v>108</v>
      </c>
      <c r="R298">
        <v>0</v>
      </c>
      <c r="S298">
        <v>30</v>
      </c>
      <c r="T298"/>
      <c r="U298" s="46">
        <v>4020</v>
      </c>
      <c r="V298" s="46"/>
      <c r="W298" s="46"/>
      <c r="X298" s="46"/>
      <c r="Y298" s="46"/>
      <c r="Z298" s="46"/>
      <c r="AA298" s="46"/>
      <c r="AB298" s="46"/>
      <c r="AC298" s="46"/>
      <c r="AD298" s="46"/>
      <c r="AE298" s="46">
        <f>IF(SUM(U298:AD298)&gt;0,SUM(U298:AD298),)</f>
        <v>4020</v>
      </c>
      <c r="AF298" s="46">
        <v>1736</v>
      </c>
      <c r="AG298" s="46"/>
      <c r="AH298" s="46"/>
      <c r="AI298" s="46"/>
      <c r="AJ298" s="46"/>
      <c r="AK298" s="46"/>
      <c r="AL298" s="46"/>
      <c r="AM298" s="46"/>
      <c r="AN298" s="46"/>
      <c r="AO298" s="46"/>
      <c r="AP298" s="46">
        <f>SUM(AF298:AO298)</f>
        <v>1736</v>
      </c>
      <c r="AQ298" s="46">
        <v>7833</v>
      </c>
      <c r="AR298" s="46"/>
      <c r="AS298" s="46"/>
      <c r="AT298" s="46"/>
      <c r="AU298" s="46"/>
      <c r="AV298" s="46"/>
      <c r="AW298" s="46"/>
      <c r="AX298" s="46"/>
      <c r="AY298" s="46"/>
      <c r="AZ298" s="46"/>
      <c r="BA298" s="46">
        <f>SUM(AQ298:AZ298)</f>
        <v>7833</v>
      </c>
      <c r="BB298" s="47">
        <v>0</v>
      </c>
      <c r="BC298" s="47"/>
      <c r="BD298" s="47"/>
      <c r="BE298" s="47"/>
      <c r="BF298" s="47"/>
      <c r="BG298" s="47"/>
      <c r="BH298" s="47"/>
      <c r="BI298" s="47"/>
      <c r="BJ298" s="47"/>
      <c r="BK298" s="47"/>
      <c r="BL298" s="47">
        <f>IF(SUM(BB298:BK298)&gt;=0,SUM(BB298:BK298),"")</f>
        <v>0</v>
      </c>
      <c r="BM298" s="46">
        <v>34825</v>
      </c>
      <c r="BN298" s="47"/>
      <c r="BO298" s="46"/>
      <c r="BP298" s="46"/>
      <c r="BQ298" s="46"/>
      <c r="BR298" s="46"/>
      <c r="BS298" s="46"/>
      <c r="BT298" s="46"/>
      <c r="BU298" s="46"/>
      <c r="BV298" s="46"/>
      <c r="BW298" s="46">
        <f>SUM(BM298:BV298)</f>
        <v>34825</v>
      </c>
      <c r="BX298" s="46">
        <v>0</v>
      </c>
      <c r="BY298" s="47"/>
      <c r="BZ298" s="47"/>
      <c r="CA298" s="48"/>
      <c r="CB298" s="48"/>
      <c r="CC298" s="46"/>
      <c r="CD298" s="47"/>
      <c r="CE298" s="46"/>
      <c r="CF298" s="48"/>
      <c r="CG298" s="47"/>
      <c r="CH298" s="47">
        <f>SUM(BX298:CG298)</f>
        <v>0</v>
      </c>
      <c r="CI298" s="47">
        <f t="shared" ref="CI298:CS298" si="337">BM298+BX298</f>
        <v>34825</v>
      </c>
      <c r="CJ298" s="47">
        <f t="shared" si="337"/>
        <v>0</v>
      </c>
      <c r="CK298" s="47">
        <f t="shared" si="337"/>
        <v>0</v>
      </c>
      <c r="CL298" s="47">
        <f t="shared" si="337"/>
        <v>0</v>
      </c>
      <c r="CM298" s="47">
        <f t="shared" si="337"/>
        <v>0</v>
      </c>
      <c r="CN298" s="47">
        <f t="shared" si="337"/>
        <v>0</v>
      </c>
      <c r="CO298" s="47">
        <f t="shared" si="337"/>
        <v>0</v>
      </c>
      <c r="CP298" s="47">
        <f t="shared" si="337"/>
        <v>0</v>
      </c>
      <c r="CQ298" s="47">
        <f t="shared" si="337"/>
        <v>0</v>
      </c>
      <c r="CR298" s="47">
        <f t="shared" si="337"/>
        <v>0</v>
      </c>
      <c r="CS298" s="47">
        <f t="shared" si="337"/>
        <v>34825</v>
      </c>
      <c r="CT298" s="48">
        <v>0</v>
      </c>
      <c r="CU298" s="46"/>
      <c r="CV298" s="46"/>
      <c r="CW298" s="47"/>
      <c r="CX298" s="47"/>
      <c r="CY298" s="47"/>
      <c r="CZ298" s="47"/>
      <c r="DA298" s="46"/>
      <c r="DB298" s="47"/>
      <c r="DC298" s="47"/>
      <c r="DD298" s="47">
        <f>SUM(CT298:DC298)</f>
        <v>0</v>
      </c>
      <c r="DE298" s="48">
        <v>1995</v>
      </c>
      <c r="DF298" s="48"/>
      <c r="DG298" s="48"/>
      <c r="DH298" s="48"/>
      <c r="DI298" s="48"/>
      <c r="DJ298" s="48"/>
      <c r="DK298" s="48"/>
      <c r="DL298" s="48"/>
      <c r="DM298" s="48"/>
      <c r="DN298" s="48"/>
      <c r="DO298" s="48">
        <f>SUM(DE298:DN298)</f>
        <v>1995</v>
      </c>
      <c r="DP298" s="48">
        <f t="shared" ref="DP298:DZ298" si="338">CT298+DE298</f>
        <v>1995</v>
      </c>
      <c r="DQ298" s="48">
        <f t="shared" si="338"/>
        <v>0</v>
      </c>
      <c r="DR298" s="48">
        <f t="shared" si="338"/>
        <v>0</v>
      </c>
      <c r="DS298" s="48">
        <f t="shared" si="338"/>
        <v>0</v>
      </c>
      <c r="DT298" s="48">
        <f t="shared" si="338"/>
        <v>0</v>
      </c>
      <c r="DU298" s="48">
        <f t="shared" si="338"/>
        <v>0</v>
      </c>
      <c r="DV298" s="48">
        <f t="shared" si="338"/>
        <v>0</v>
      </c>
      <c r="DW298" s="48">
        <f t="shared" si="338"/>
        <v>0</v>
      </c>
      <c r="DX298" s="48">
        <f t="shared" si="338"/>
        <v>0</v>
      </c>
      <c r="DY298" s="48">
        <f t="shared" si="338"/>
        <v>0</v>
      </c>
      <c r="DZ298" s="48">
        <f t="shared" si="338"/>
        <v>1995</v>
      </c>
      <c r="EA298" s="48">
        <v>4010</v>
      </c>
      <c r="EB298" s="48"/>
      <c r="EC298" s="48"/>
      <c r="ED298" s="48"/>
      <c r="EE298" s="48"/>
      <c r="EF298" s="48"/>
      <c r="EG298" s="46"/>
      <c r="EH298" s="48"/>
      <c r="EI298" s="48"/>
      <c r="EJ298" s="48">
        <f>SUM(EA298:EI298)</f>
        <v>4010</v>
      </c>
      <c r="EK298" s="48">
        <v>0</v>
      </c>
      <c r="EL298"/>
      <c r="EM298" s="48"/>
      <c r="EN298" s="48"/>
      <c r="EO298" s="46"/>
      <c r="EP298" s="48"/>
      <c r="EQ298" s="48"/>
      <c r="ER298" s="48"/>
      <c r="ES298" s="48"/>
      <c r="ET298" s="48">
        <f>SUM(EK298:ES298)</f>
        <v>0</v>
      </c>
      <c r="EU298" s="48">
        <f t="shared" ref="EU298:FD298" si="339">EA298+EK298</f>
        <v>4010</v>
      </c>
      <c r="EV298" s="48">
        <f t="shared" si="339"/>
        <v>0</v>
      </c>
      <c r="EW298" s="48">
        <f t="shared" si="339"/>
        <v>0</v>
      </c>
      <c r="EX298" s="48">
        <f t="shared" si="339"/>
        <v>0</v>
      </c>
      <c r="EY298" s="48">
        <f t="shared" si="339"/>
        <v>0</v>
      </c>
      <c r="EZ298" s="48">
        <f t="shared" si="339"/>
        <v>0</v>
      </c>
      <c r="FA298" s="48">
        <f t="shared" si="339"/>
        <v>0</v>
      </c>
      <c r="FB298" s="48">
        <f t="shared" si="339"/>
        <v>0</v>
      </c>
      <c r="FC298" s="48">
        <f t="shared" si="339"/>
        <v>0</v>
      </c>
      <c r="FD298" s="48">
        <f t="shared" si="339"/>
        <v>4010</v>
      </c>
      <c r="FE298" s="48">
        <v>0</v>
      </c>
      <c r="FF298" s="48"/>
      <c r="FG298" s="46"/>
      <c r="FH298" s="48"/>
      <c r="FI298" s="48"/>
      <c r="FJ298" s="48"/>
      <c r="FK298" s="48"/>
      <c r="FL298" s="48"/>
      <c r="FM298" s="48"/>
      <c r="FN298"/>
      <c r="FO298" s="48">
        <f>SUM(FE298:FN298)</f>
        <v>0</v>
      </c>
      <c r="FP298" s="46">
        <f>AE298+BA298</f>
        <v>11853</v>
      </c>
      <c r="FQ298" s="46">
        <f>AP298+BL298+CS298+DZ298+FD298</f>
        <v>42566</v>
      </c>
      <c r="FR298" s="46">
        <f>FP298+FQ298+FO298</f>
        <v>54419</v>
      </c>
      <c r="FS298" t="s">
        <v>1276</v>
      </c>
      <c r="FT298" t="s">
        <v>400</v>
      </c>
      <c r="FU298" t="s">
        <v>1281</v>
      </c>
      <c r="FV298"/>
      <c r="FW298" t="s">
        <v>1279</v>
      </c>
      <c r="FX298"/>
      <c r="FY298"/>
      <c r="FZ298"/>
      <c r="GA298">
        <v>342</v>
      </c>
      <c r="GB298">
        <v>342</v>
      </c>
      <c r="GC298">
        <v>65</v>
      </c>
      <c r="GD298">
        <v>65</v>
      </c>
      <c r="GE298" s="49">
        <v>25900</v>
      </c>
      <c r="GF298" s="47">
        <v>0</v>
      </c>
      <c r="GG298" s="49">
        <v>10633</v>
      </c>
      <c r="GH298">
        <v>91</v>
      </c>
      <c r="GI298">
        <v>0</v>
      </c>
      <c r="GJ298">
        <v>0</v>
      </c>
      <c r="GK298">
        <v>33</v>
      </c>
      <c r="GL298">
        <v>33</v>
      </c>
      <c r="GM298">
        <v>2552</v>
      </c>
      <c r="GN298" t="s">
        <v>1277</v>
      </c>
      <c r="GO298"/>
      <c r="GP298">
        <v>1</v>
      </c>
      <c r="GQ298">
        <v>1</v>
      </c>
      <c r="GR298"/>
      <c r="GS298">
        <v>2</v>
      </c>
      <c r="GT298">
        <f>GR298+GS298</f>
        <v>2</v>
      </c>
      <c r="GU298">
        <v>1.45</v>
      </c>
      <c r="GV298">
        <f>GQ298+GU298</f>
        <v>2.4500000000000002</v>
      </c>
      <c r="GW298">
        <v>0.35</v>
      </c>
      <c r="GX298" s="49">
        <v>2400</v>
      </c>
      <c r="GY298" s="49" t="s">
        <v>1150</v>
      </c>
      <c r="GZ298" s="49">
        <v>3363</v>
      </c>
      <c r="HA298" s="49">
        <v>4000</v>
      </c>
      <c r="HB298" s="49">
        <v>4326</v>
      </c>
      <c r="HC298" s="49">
        <v>3000</v>
      </c>
      <c r="HD298">
        <v>363</v>
      </c>
      <c r="HE298"/>
      <c r="HF298" s="49">
        <v>15052</v>
      </c>
      <c r="HG298">
        <v>50</v>
      </c>
      <c r="HH298">
        <v>0</v>
      </c>
      <c r="HI298"/>
      <c r="HJ298">
        <v>50</v>
      </c>
      <c r="HK298">
        <v>0</v>
      </c>
      <c r="HL298">
        <v>0</v>
      </c>
      <c r="HM298" t="s">
        <v>1281</v>
      </c>
      <c r="HN298" t="s">
        <v>509</v>
      </c>
      <c r="HO298" t="s">
        <v>1097</v>
      </c>
      <c r="HP298"/>
      <c r="HQ298"/>
      <c r="HR298"/>
      <c r="HS298"/>
      <c r="HT298"/>
      <c r="HU298"/>
      <c r="HV298"/>
      <c r="HW298"/>
      <c r="HX298" t="s">
        <v>1281</v>
      </c>
      <c r="HY298" t="s">
        <v>1276</v>
      </c>
      <c r="HZ298">
        <v>44</v>
      </c>
      <c r="IA298">
        <v>575</v>
      </c>
      <c r="IB298">
        <v>0</v>
      </c>
      <c r="IC298">
        <v>0</v>
      </c>
      <c r="ID298">
        <v>0</v>
      </c>
      <c r="IE298">
        <v>61</v>
      </c>
      <c r="IF298">
        <v>36</v>
      </c>
      <c r="IG298">
        <v>36</v>
      </c>
      <c r="IH298">
        <v>0</v>
      </c>
      <c r="II298">
        <v>16</v>
      </c>
      <c r="IJ298">
        <v>0</v>
      </c>
      <c r="IK298">
        <v>16</v>
      </c>
      <c r="IL298" t="s">
        <v>1277</v>
      </c>
      <c r="IM298"/>
      <c r="IN298" t="s">
        <v>1277</v>
      </c>
      <c r="IO298" t="s">
        <v>1281</v>
      </c>
      <c r="IP298" t="s">
        <v>1277</v>
      </c>
      <c r="IQ298" s="49">
        <v>52125</v>
      </c>
      <c r="IR298">
        <v>20</v>
      </c>
      <c r="IS298" s="36">
        <f>AE298/FR298</f>
        <v>7.3871258200260942E-2</v>
      </c>
      <c r="IT298" s="36">
        <f>AP298/FR298</f>
        <v>3.1900622944192283E-2</v>
      </c>
      <c r="IU298" s="36">
        <f>BA298/FR298</f>
        <v>0.14393869788125471</v>
      </c>
      <c r="IV298" s="50">
        <f>BL298/FR298</f>
        <v>0</v>
      </c>
      <c r="IW298" s="36">
        <f>CS298/FR298</f>
        <v>0.63994193204579286</v>
      </c>
      <c r="IX298" s="36">
        <f>DZ298/FR298</f>
        <v>3.6659990076995171E-2</v>
      </c>
      <c r="IY298" s="36">
        <f>FD298/FR298</f>
        <v>7.3687498851504066E-2</v>
      </c>
      <c r="IZ298" s="36">
        <f>FO298/FR298</f>
        <v>0</v>
      </c>
      <c r="JA298" s="36">
        <f>FP298/FR298</f>
        <v>0.21780995608151565</v>
      </c>
      <c r="JB298" s="36">
        <f>FQ298/FR298</f>
        <v>0.78219004391848435</v>
      </c>
      <c r="JC298" s="46">
        <v>0.89</v>
      </c>
      <c r="JD298" t="s">
        <v>1277</v>
      </c>
      <c r="JE298"/>
      <c r="JF298"/>
      <c r="JG298"/>
      <c r="JH298"/>
      <c r="JI298" t="s">
        <v>347</v>
      </c>
      <c r="JJ298"/>
      <c r="JK298"/>
      <c r="JL298"/>
      <c r="JM298"/>
      <c r="JN298" s="93">
        <f t="shared" si="295"/>
        <v>614.82044703595693</v>
      </c>
      <c r="JO298" s="1" t="str">
        <f t="shared" si="296"/>
        <v>Small</v>
      </c>
    </row>
    <row r="299" spans="1:275" x14ac:dyDescent="0.2">
      <c r="A299" s="1" t="s">
        <v>1092</v>
      </c>
      <c r="B299" s="24" t="s">
        <v>1040</v>
      </c>
      <c r="C299" s="76" t="s">
        <v>1438</v>
      </c>
      <c r="D299" s="14" t="s">
        <v>656</v>
      </c>
      <c r="E299">
        <v>3</v>
      </c>
      <c r="F299" s="46">
        <v>0.57688133140376263</v>
      </c>
      <c r="G299" s="46">
        <v>0.1770984081041968</v>
      </c>
      <c r="H299" s="46"/>
      <c r="I299">
        <v>38.799999999999997</v>
      </c>
      <c r="J299">
        <v>21.8</v>
      </c>
      <c r="K299" s="24">
        <v>20060</v>
      </c>
      <c r="L299" s="24" t="s">
        <v>602</v>
      </c>
      <c r="M299" s="37">
        <v>4196.5601904761925</v>
      </c>
      <c r="N299" s="25">
        <v>9897</v>
      </c>
      <c r="O299" s="26">
        <v>5</v>
      </c>
      <c r="P299" s="26">
        <v>30</v>
      </c>
      <c r="Q299" s="26">
        <v>370</v>
      </c>
      <c r="R299" s="26">
        <v>37</v>
      </c>
      <c r="S299" s="26">
        <v>53</v>
      </c>
      <c r="T299" s="31">
        <v>14</v>
      </c>
      <c r="U299" s="25">
        <v>200</v>
      </c>
      <c r="V299" s="25"/>
      <c r="W299" s="25"/>
      <c r="X299" s="25"/>
      <c r="Y299" s="25"/>
      <c r="Z299" s="25"/>
      <c r="AA299" s="25"/>
      <c r="AB299" s="25"/>
      <c r="AC299" s="25"/>
      <c r="AD299" s="25">
        <v>76500</v>
      </c>
      <c r="AE299" s="25">
        <v>76700</v>
      </c>
      <c r="AF299" s="25">
        <v>5739</v>
      </c>
      <c r="AG299" s="25"/>
      <c r="AH299" s="25"/>
      <c r="AI299" s="25"/>
      <c r="AJ299" s="25"/>
      <c r="AK299" s="25"/>
      <c r="AL299" s="25"/>
      <c r="AM299" s="25"/>
      <c r="AN299" s="25"/>
      <c r="AO299" s="25"/>
      <c r="AP299" s="25">
        <v>5739</v>
      </c>
      <c r="AQ299" s="25"/>
      <c r="AR299" s="25"/>
      <c r="AS299" s="25"/>
      <c r="AT299" s="25"/>
      <c r="AU299" s="25"/>
      <c r="AV299" s="25"/>
      <c r="AW299" s="25"/>
      <c r="AX299" s="25"/>
      <c r="AY299" s="25"/>
      <c r="AZ299" s="25"/>
      <c r="BA299" s="25">
        <v>0</v>
      </c>
      <c r="BB299" s="25"/>
      <c r="BC299" s="25"/>
      <c r="BD299" s="25"/>
      <c r="BE299" s="25"/>
      <c r="BF299" s="25"/>
      <c r="BG299" s="25">
        <v>1418</v>
      </c>
      <c r="BH299" s="25"/>
      <c r="BI299" s="25"/>
      <c r="BJ299" s="25"/>
      <c r="BK299" s="25">
        <v>2100</v>
      </c>
      <c r="BL299" s="25">
        <v>3518</v>
      </c>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v>11894</v>
      </c>
      <c r="CJ299" s="25"/>
      <c r="CK299" s="25"/>
      <c r="CL299" s="25"/>
      <c r="CM299" s="25"/>
      <c r="CN299" s="25"/>
      <c r="CO299" s="25"/>
      <c r="CP299" s="25">
        <v>35022</v>
      </c>
      <c r="CQ299" s="25"/>
      <c r="CR299" s="25"/>
      <c r="CS299" s="25">
        <v>46916</v>
      </c>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v>1284</v>
      </c>
      <c r="DZ299" s="25">
        <v>1284</v>
      </c>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v>0</v>
      </c>
      <c r="FP299" s="25">
        <v>82439</v>
      </c>
      <c r="FQ299" s="25">
        <v>51718</v>
      </c>
      <c r="FR299" s="25">
        <v>134157</v>
      </c>
      <c r="FS299" s="26" t="s">
        <v>1298</v>
      </c>
      <c r="FT299" s="26"/>
      <c r="FU299" s="26" t="s">
        <v>1344</v>
      </c>
      <c r="FV299" s="26"/>
      <c r="FW299" s="26"/>
      <c r="FX299" s="26"/>
      <c r="FY299" s="1" t="s">
        <v>1299</v>
      </c>
      <c r="GA299" s="25">
        <v>1497</v>
      </c>
      <c r="GB299" s="25">
        <v>1662</v>
      </c>
      <c r="GC299" s="25">
        <v>22</v>
      </c>
      <c r="GD299" s="25">
        <v>22</v>
      </c>
      <c r="GE299" s="25">
        <v>14278</v>
      </c>
      <c r="GF299" s="25">
        <v>2925</v>
      </c>
      <c r="GG299" s="25">
        <v>3361</v>
      </c>
      <c r="GH299" s="25">
        <v>61</v>
      </c>
      <c r="GI299" s="25"/>
      <c r="GJ299" s="25">
        <v>0</v>
      </c>
      <c r="GK299" s="25">
        <v>35</v>
      </c>
      <c r="GL299" s="25">
        <v>57</v>
      </c>
      <c r="GM299" s="25">
        <v>92</v>
      </c>
      <c r="GN299" s="25"/>
      <c r="GO299" s="25"/>
      <c r="GP299" s="25">
        <v>4</v>
      </c>
      <c r="GQ299" s="25">
        <v>3.6</v>
      </c>
      <c r="GR299" s="27"/>
      <c r="GS299" s="27"/>
      <c r="GT299" s="28">
        <v>3</v>
      </c>
      <c r="GU299" s="28">
        <v>2.5</v>
      </c>
      <c r="GV299" s="25">
        <v>6.1</v>
      </c>
      <c r="GW299" s="25">
        <v>1.2250000000000001</v>
      </c>
      <c r="GX299" s="25">
        <v>1683</v>
      </c>
      <c r="GY299" s="26" t="s">
        <v>1058</v>
      </c>
      <c r="GZ299" s="25">
        <v>6190</v>
      </c>
      <c r="HA299" s="25">
        <v>3416</v>
      </c>
      <c r="HB299" s="25">
        <v>1197</v>
      </c>
      <c r="HC299" s="25">
        <v>53</v>
      </c>
      <c r="HD299" s="25"/>
      <c r="HE299" s="25"/>
      <c r="HF299" s="25">
        <v>10856</v>
      </c>
      <c r="HG299" s="25"/>
      <c r="HH299" s="25"/>
      <c r="HI299" s="25">
        <v>510</v>
      </c>
      <c r="HJ299" s="25">
        <v>502</v>
      </c>
      <c r="HK299" s="25">
        <v>456</v>
      </c>
      <c r="HL299" s="25">
        <v>449</v>
      </c>
      <c r="HM299" s="25"/>
      <c r="HN299" s="25"/>
      <c r="HO299" s="25"/>
      <c r="HP299" s="25"/>
      <c r="HQ299" s="25"/>
      <c r="HR299" s="25"/>
      <c r="HS299" s="25"/>
      <c r="HT299" s="25"/>
      <c r="HU299" s="25"/>
      <c r="HV299" s="25"/>
      <c r="HW299" s="25"/>
      <c r="HX299" s="25"/>
      <c r="HY299" s="25"/>
      <c r="HZ299" s="25">
        <v>50</v>
      </c>
      <c r="IA299" s="25">
        <v>1717</v>
      </c>
      <c r="IB299" s="25">
        <v>1</v>
      </c>
      <c r="IC299" s="25">
        <v>1</v>
      </c>
      <c r="ID299" s="25">
        <v>42</v>
      </c>
      <c r="IE299" s="25">
        <v>74</v>
      </c>
      <c r="IF299" s="25">
        <v>52</v>
      </c>
      <c r="IG299" s="25">
        <v>32</v>
      </c>
      <c r="IH299" s="25">
        <v>4</v>
      </c>
      <c r="II299" s="25">
        <v>0</v>
      </c>
      <c r="IJ299" s="25">
        <v>0</v>
      </c>
      <c r="IK299" s="25">
        <v>0</v>
      </c>
      <c r="IL299" s="25"/>
      <c r="IM299" s="25"/>
      <c r="IN299" s="25"/>
      <c r="IO299" s="25"/>
      <c r="IP299" s="25"/>
      <c r="IQ299" s="25">
        <v>225557</v>
      </c>
      <c r="IR299" s="25">
        <v>5</v>
      </c>
      <c r="IS299" s="36">
        <f t="shared" ref="IS299:IS306" si="340">AE299/$FR299</f>
        <v>0.57171821075307294</v>
      </c>
      <c r="IT299" s="36">
        <f t="shared" ref="IT299:IT306" si="341">AP299/$FR299</f>
        <v>4.2778237438225362E-2</v>
      </c>
      <c r="IU299" s="36">
        <f t="shared" ref="IU299:IU306" si="342">BA299/$FR299</f>
        <v>0</v>
      </c>
      <c r="IV299" s="36">
        <f t="shared" ref="IV299:IV306" si="343">BL299/$FR299</f>
        <v>2.622300737195972E-2</v>
      </c>
      <c r="IW299" s="36">
        <f t="shared" ref="IW299:IW306" si="344">CS299/$FR299</f>
        <v>0.34970966852270102</v>
      </c>
      <c r="IX299" s="36">
        <f t="shared" ref="IX299:IX306" si="345">DZ299/$FR299</f>
        <v>9.5708759140410108E-3</v>
      </c>
      <c r="IY299" s="36"/>
      <c r="IZ299" s="36">
        <f t="shared" ref="IZ299:JB306" si="346">FO299/$FR299</f>
        <v>0</v>
      </c>
      <c r="JA299" s="36">
        <f t="shared" si="346"/>
        <v>0.61449644819129823</v>
      </c>
      <c r="JB299" s="36">
        <f t="shared" si="346"/>
        <v>0.38550355180870177</v>
      </c>
      <c r="JN299" s="43">
        <f t="shared" si="295"/>
        <v>687.96068696331031</v>
      </c>
      <c r="JO299" s="1" t="str">
        <f t="shared" si="296"/>
        <v>Small</v>
      </c>
    </row>
    <row r="300" spans="1:275" x14ac:dyDescent="0.2">
      <c r="A300" s="1" t="s">
        <v>1092</v>
      </c>
      <c r="B300" s="24" t="s">
        <v>1040</v>
      </c>
      <c r="C300" s="76" t="s">
        <v>1438</v>
      </c>
      <c r="D300" s="14" t="s">
        <v>656</v>
      </c>
      <c r="E300">
        <v>3</v>
      </c>
      <c r="F300" s="46">
        <v>0.57688133140376263</v>
      </c>
      <c r="G300" s="46">
        <v>0.1770984081041968</v>
      </c>
      <c r="H300" s="46"/>
      <c r="I300">
        <v>38.799999999999997</v>
      </c>
      <c r="J300">
        <v>21.8</v>
      </c>
      <c r="K300" s="24">
        <v>20070</v>
      </c>
      <c r="L300" s="24" t="s">
        <v>603</v>
      </c>
      <c r="M300" s="34">
        <v>4737.8297142857145</v>
      </c>
      <c r="N300" s="25">
        <v>9897</v>
      </c>
      <c r="O300" s="26">
        <v>5</v>
      </c>
      <c r="P300" s="26">
        <v>30</v>
      </c>
      <c r="Q300" s="26">
        <v>370</v>
      </c>
      <c r="R300" s="26">
        <v>37</v>
      </c>
      <c r="S300" s="26">
        <v>53</v>
      </c>
      <c r="T300" s="31">
        <v>14</v>
      </c>
      <c r="U300" s="25"/>
      <c r="V300" s="25"/>
      <c r="W300" s="25"/>
      <c r="X300" s="25"/>
      <c r="Y300" s="25"/>
      <c r="Z300" s="25"/>
      <c r="AA300" s="25"/>
      <c r="AB300" s="25"/>
      <c r="AC300" s="25"/>
      <c r="AD300" s="25">
        <v>174000</v>
      </c>
      <c r="AE300" s="25">
        <v>174000</v>
      </c>
      <c r="AF300" s="25">
        <v>6139</v>
      </c>
      <c r="AG300" s="25"/>
      <c r="AH300" s="25"/>
      <c r="AI300" s="25"/>
      <c r="AJ300" s="25"/>
      <c r="AK300" s="25"/>
      <c r="AL300" s="25"/>
      <c r="AM300" s="25"/>
      <c r="AN300" s="25"/>
      <c r="AO300" s="25"/>
      <c r="AP300" s="25">
        <v>6139</v>
      </c>
      <c r="AQ300" s="25"/>
      <c r="AR300" s="25"/>
      <c r="AS300" s="25"/>
      <c r="AT300" s="25"/>
      <c r="AU300" s="25"/>
      <c r="AV300" s="25"/>
      <c r="AW300" s="25"/>
      <c r="AX300" s="25"/>
      <c r="AY300" s="25"/>
      <c r="AZ300" s="25"/>
      <c r="BA300" s="25">
        <v>0</v>
      </c>
      <c r="BB300" s="25"/>
      <c r="BC300" s="25"/>
      <c r="BD300" s="25"/>
      <c r="BE300" s="25"/>
      <c r="BF300" s="25"/>
      <c r="BG300" s="25">
        <v>1491</v>
      </c>
      <c r="BH300" s="25"/>
      <c r="BI300" s="25"/>
      <c r="BJ300" s="25"/>
      <c r="BK300" s="25">
        <v>3100</v>
      </c>
      <c r="BL300" s="25">
        <v>4591</v>
      </c>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v>11997</v>
      </c>
      <c r="CJ300" s="25"/>
      <c r="CK300" s="25"/>
      <c r="CL300" s="25"/>
      <c r="CM300" s="25"/>
      <c r="CN300" s="25"/>
      <c r="CO300" s="25"/>
      <c r="CP300" s="25">
        <v>25274</v>
      </c>
      <c r="CQ300" s="25"/>
      <c r="CR300" s="25"/>
      <c r="CS300" s="25">
        <v>37271</v>
      </c>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v>2541</v>
      </c>
      <c r="DZ300" s="25">
        <v>2541</v>
      </c>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v>0</v>
      </c>
      <c r="FP300" s="25">
        <v>180139</v>
      </c>
      <c r="FQ300" s="25">
        <v>44403</v>
      </c>
      <c r="FR300" s="25">
        <v>224542</v>
      </c>
      <c r="FS300" s="26" t="s">
        <v>1298</v>
      </c>
      <c r="FT300" s="26"/>
      <c r="FU300" s="26" t="s">
        <v>1344</v>
      </c>
      <c r="FV300" s="26"/>
      <c r="FW300" s="26"/>
      <c r="FX300" s="26"/>
      <c r="FY300" s="1" t="s">
        <v>1299</v>
      </c>
      <c r="GA300" s="25">
        <v>3175</v>
      </c>
      <c r="GB300" s="25">
        <v>3431</v>
      </c>
      <c r="GC300" s="25">
        <v>90</v>
      </c>
      <c r="GD300" s="25">
        <v>91</v>
      </c>
      <c r="GE300" s="25">
        <v>17453</v>
      </c>
      <c r="GF300" s="25">
        <v>5057</v>
      </c>
      <c r="GG300" s="25">
        <v>9066</v>
      </c>
      <c r="GH300" s="25">
        <v>63</v>
      </c>
      <c r="GI300" s="25">
        <v>243</v>
      </c>
      <c r="GJ300" s="25">
        <v>0</v>
      </c>
      <c r="GK300" s="25">
        <v>103</v>
      </c>
      <c r="GL300" s="25">
        <v>111</v>
      </c>
      <c r="GM300" s="25">
        <v>195</v>
      </c>
      <c r="GN300" s="25"/>
      <c r="GO300" s="25"/>
      <c r="GP300" s="25">
        <v>4</v>
      </c>
      <c r="GQ300" s="25">
        <v>3.6</v>
      </c>
      <c r="GR300" s="27"/>
      <c r="GS300" s="27"/>
      <c r="GT300" s="28">
        <v>3</v>
      </c>
      <c r="GU300" s="28">
        <v>2.5</v>
      </c>
      <c r="GV300" s="25">
        <v>6.1</v>
      </c>
      <c r="GW300" s="25">
        <v>1.7250000000000001</v>
      </c>
      <c r="GX300" s="25">
        <v>2446</v>
      </c>
      <c r="GY300" s="26" t="s">
        <v>1058</v>
      </c>
      <c r="GZ300" s="25">
        <v>7259</v>
      </c>
      <c r="HA300" s="25">
        <v>4630</v>
      </c>
      <c r="HB300" s="25">
        <v>1861</v>
      </c>
      <c r="HC300" s="25">
        <v>209</v>
      </c>
      <c r="HD300" s="25"/>
      <c r="HE300" s="25"/>
      <c r="HF300" s="25">
        <v>13959</v>
      </c>
      <c r="HG300" s="25"/>
      <c r="HH300" s="25"/>
      <c r="HI300" s="25">
        <v>897</v>
      </c>
      <c r="HJ300" s="25">
        <v>886</v>
      </c>
      <c r="HK300" s="25">
        <v>691</v>
      </c>
      <c r="HL300" s="25">
        <v>674</v>
      </c>
      <c r="HM300" s="25"/>
      <c r="HN300" s="25"/>
      <c r="HO300" s="25"/>
      <c r="HP300" s="25"/>
      <c r="HQ300" s="25"/>
      <c r="HR300" s="25"/>
      <c r="HS300" s="25"/>
      <c r="HT300" s="25"/>
      <c r="HU300" s="25"/>
      <c r="HV300" s="25"/>
      <c r="HW300" s="25"/>
      <c r="HX300" s="25"/>
      <c r="HY300" s="25"/>
      <c r="HZ300" s="25">
        <v>80</v>
      </c>
      <c r="IA300" s="25">
        <v>2705</v>
      </c>
      <c r="IB300" s="25">
        <v>1</v>
      </c>
      <c r="IC300" s="25">
        <v>1</v>
      </c>
      <c r="ID300" s="25">
        <v>31</v>
      </c>
      <c r="IE300" s="25">
        <v>67</v>
      </c>
      <c r="IF300" s="25">
        <v>52</v>
      </c>
      <c r="IG300" s="25">
        <v>32</v>
      </c>
      <c r="IH300" s="25">
        <v>4</v>
      </c>
      <c r="II300" s="25">
        <v>0</v>
      </c>
      <c r="IJ300" s="25">
        <v>0</v>
      </c>
      <c r="IK300" s="25">
        <v>0</v>
      </c>
      <c r="IL300" s="25"/>
      <c r="IM300" s="25"/>
      <c r="IN300" s="25"/>
      <c r="IO300" s="25"/>
      <c r="IP300" s="25"/>
      <c r="IQ300" s="25">
        <v>266892</v>
      </c>
      <c r="IR300" s="25">
        <v>6</v>
      </c>
      <c r="IS300" s="36">
        <f t="shared" si="340"/>
        <v>0.7749107071282878</v>
      </c>
      <c r="IT300" s="36">
        <f t="shared" si="341"/>
        <v>2.7340096730233097E-2</v>
      </c>
      <c r="IU300" s="36">
        <f t="shared" si="342"/>
        <v>0</v>
      </c>
      <c r="IV300" s="36">
        <f t="shared" si="343"/>
        <v>2.0446063542677983E-2</v>
      </c>
      <c r="IW300" s="36">
        <f t="shared" si="344"/>
        <v>0.16598676416884148</v>
      </c>
      <c r="IX300" s="36">
        <f t="shared" si="345"/>
        <v>1.1316368429959651E-2</v>
      </c>
      <c r="IY300" s="36"/>
      <c r="IZ300" s="36">
        <f t="shared" si="346"/>
        <v>0</v>
      </c>
      <c r="JA300" s="36">
        <f t="shared" si="346"/>
        <v>0.80225080385852088</v>
      </c>
      <c r="JB300" s="36">
        <f t="shared" si="346"/>
        <v>0.19774919614147909</v>
      </c>
      <c r="JN300" s="43">
        <f t="shared" si="295"/>
        <v>776.69339578454344</v>
      </c>
      <c r="JO300" s="1" t="str">
        <f t="shared" si="296"/>
        <v>Small</v>
      </c>
    </row>
    <row r="301" spans="1:275" x14ac:dyDescent="0.2">
      <c r="A301" s="14" t="s">
        <v>1092</v>
      </c>
      <c r="B301" s="14" t="s">
        <v>1040</v>
      </c>
      <c r="C301" s="76" t="s">
        <v>1438</v>
      </c>
      <c r="D301" s="14" t="s">
        <v>656</v>
      </c>
      <c r="E301">
        <v>3</v>
      </c>
      <c r="F301" s="46">
        <v>0.57688133140376263</v>
      </c>
      <c r="G301" s="46">
        <v>0.1770984081041968</v>
      </c>
      <c r="H301" s="46"/>
      <c r="I301">
        <v>38.799999999999997</v>
      </c>
      <c r="J301">
        <v>21.8</v>
      </c>
      <c r="K301" s="14">
        <v>20080</v>
      </c>
      <c r="L301" s="14" t="s">
        <v>604</v>
      </c>
      <c r="M301" s="35">
        <v>5831.0832380952379</v>
      </c>
      <c r="N301" s="15">
        <v>9897</v>
      </c>
      <c r="O301" s="15">
        <v>4</v>
      </c>
      <c r="P301" s="15">
        <v>24</v>
      </c>
      <c r="Q301" s="15">
        <v>375</v>
      </c>
      <c r="R301" s="15">
        <v>37</v>
      </c>
      <c r="S301" s="15">
        <v>55</v>
      </c>
      <c r="T301" s="32" t="s">
        <v>827</v>
      </c>
      <c r="U301" s="15">
        <v>4680</v>
      </c>
      <c r="V301" s="15"/>
      <c r="W301" s="15"/>
      <c r="X301" s="15"/>
      <c r="Y301" s="15"/>
      <c r="Z301" s="15"/>
      <c r="AA301" s="15"/>
      <c r="AB301" s="15"/>
      <c r="AC301" s="15"/>
      <c r="AD301" s="15">
        <v>50000</v>
      </c>
      <c r="AE301" s="15">
        <v>54680</v>
      </c>
      <c r="AF301" s="15"/>
      <c r="AG301" s="15"/>
      <c r="AH301" s="15"/>
      <c r="AI301" s="15"/>
      <c r="AJ301" s="15"/>
      <c r="AK301" s="15">
        <v>1792</v>
      </c>
      <c r="AL301" s="15"/>
      <c r="AM301" s="15"/>
      <c r="AN301" s="15">
        <v>2400</v>
      </c>
      <c r="AO301" s="15"/>
      <c r="AP301" s="15">
        <v>4192</v>
      </c>
      <c r="AQ301" s="15">
        <v>5556</v>
      </c>
      <c r="AR301" s="15"/>
      <c r="AS301" s="15"/>
      <c r="AT301" s="15"/>
      <c r="AU301" s="15"/>
      <c r="AV301" s="15"/>
      <c r="AW301" s="15"/>
      <c r="AX301" s="15"/>
      <c r="AY301" s="15"/>
      <c r="AZ301" s="15"/>
      <c r="BA301" s="15">
        <v>5556</v>
      </c>
      <c r="BB301" s="15"/>
      <c r="BC301" s="15"/>
      <c r="BD301" s="15"/>
      <c r="BE301" s="15"/>
      <c r="BF301" s="15"/>
      <c r="BG301" s="15"/>
      <c r="BH301" s="15"/>
      <c r="BI301" s="15"/>
      <c r="BJ301" s="15"/>
      <c r="BK301" s="15"/>
      <c r="BL301" s="15">
        <v>0</v>
      </c>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v>11997</v>
      </c>
      <c r="CL301" s="15"/>
      <c r="CM301" s="15"/>
      <c r="CN301" s="15"/>
      <c r="CO301" s="15"/>
      <c r="CP301" s="15">
        <v>35979</v>
      </c>
      <c r="CQ301" s="15"/>
      <c r="CR301" s="15"/>
      <c r="CS301" s="15">
        <v>47976</v>
      </c>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v>12150</v>
      </c>
      <c r="DZ301" s="15">
        <v>12150</v>
      </c>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v>3280</v>
      </c>
      <c r="FF301" s="15"/>
      <c r="FG301" s="15"/>
      <c r="FH301" s="15"/>
      <c r="FI301" s="15"/>
      <c r="FJ301" s="15"/>
      <c r="FK301" s="15"/>
      <c r="FL301" s="15"/>
      <c r="FM301" s="15"/>
      <c r="FN301" s="15">
        <v>1373</v>
      </c>
      <c r="FO301" s="15">
        <v>4653</v>
      </c>
      <c r="FP301" s="15">
        <v>60236</v>
      </c>
      <c r="FQ301" s="15">
        <v>64318</v>
      </c>
      <c r="FR301" s="15">
        <v>129207</v>
      </c>
      <c r="FS301" s="14" t="s">
        <v>1284</v>
      </c>
      <c r="FT301" s="14"/>
      <c r="FU301" s="14" t="s">
        <v>1277</v>
      </c>
      <c r="FV301" s="14" t="s">
        <v>888</v>
      </c>
      <c r="FW301" s="14"/>
      <c r="FX301" s="14"/>
      <c r="FY301" s="1" t="s">
        <v>1299</v>
      </c>
      <c r="GA301" s="15">
        <v>4978</v>
      </c>
      <c r="GB301" s="15">
        <v>5447</v>
      </c>
      <c r="GC301" s="15">
        <v>92</v>
      </c>
      <c r="GD301" s="15">
        <v>101</v>
      </c>
      <c r="GE301" s="15">
        <v>20838</v>
      </c>
      <c r="GF301" s="15">
        <v>3150</v>
      </c>
      <c r="GG301" s="15">
        <v>12233</v>
      </c>
      <c r="GH301" s="15">
        <v>69</v>
      </c>
      <c r="GI301" s="15"/>
      <c r="GJ301" s="15">
        <v>0</v>
      </c>
      <c r="GK301" s="15">
        <v>248</v>
      </c>
      <c r="GL301" s="15">
        <v>279</v>
      </c>
      <c r="GM301" s="15">
        <v>559</v>
      </c>
      <c r="GN301" s="15"/>
      <c r="GO301" s="15"/>
      <c r="GP301" s="21">
        <v>4</v>
      </c>
      <c r="GQ301" s="21">
        <v>3.6</v>
      </c>
      <c r="GR301" s="22"/>
      <c r="GS301" s="22"/>
      <c r="GT301" s="23">
        <v>3</v>
      </c>
      <c r="GU301" s="23">
        <v>2.5</v>
      </c>
      <c r="GV301" s="21">
        <v>6.1</v>
      </c>
      <c r="GW301" s="21">
        <v>1</v>
      </c>
      <c r="GX301" s="15">
        <v>3376</v>
      </c>
      <c r="GY301" s="14" t="s">
        <v>1172</v>
      </c>
      <c r="GZ301" s="15">
        <v>8510</v>
      </c>
      <c r="HA301" s="15">
        <v>5332</v>
      </c>
      <c r="HB301" s="15">
        <v>2651</v>
      </c>
      <c r="HC301" s="15">
        <v>830</v>
      </c>
      <c r="HD301" s="15"/>
      <c r="HE301" s="15">
        <v>363</v>
      </c>
      <c r="HF301" s="15">
        <v>17686</v>
      </c>
      <c r="HG301" s="15"/>
      <c r="HH301" s="15"/>
      <c r="HI301" s="15">
        <v>1361</v>
      </c>
      <c r="HJ301" s="15">
        <v>1321</v>
      </c>
      <c r="HK301" s="15">
        <v>1398</v>
      </c>
      <c r="HL301" s="15">
        <v>1388</v>
      </c>
      <c r="HM301" s="15"/>
      <c r="HN301" s="15"/>
      <c r="HO301" s="15"/>
      <c r="HP301" s="15"/>
      <c r="HQ301" s="15"/>
      <c r="HR301" s="15"/>
      <c r="HS301" s="15"/>
      <c r="HT301" s="15"/>
      <c r="HU301" s="15"/>
      <c r="HV301" s="15"/>
      <c r="HW301" s="15"/>
      <c r="HX301" s="15"/>
      <c r="HY301" s="15"/>
      <c r="HZ301" s="15">
        <v>77</v>
      </c>
      <c r="IA301" s="15">
        <v>2344</v>
      </c>
      <c r="IB301" s="14">
        <v>1</v>
      </c>
      <c r="IC301" s="14">
        <v>3</v>
      </c>
      <c r="ID301" s="15">
        <v>43</v>
      </c>
      <c r="IE301" s="14">
        <v>66</v>
      </c>
      <c r="IF301" s="14">
        <v>48</v>
      </c>
      <c r="IG301" s="14">
        <v>32</v>
      </c>
      <c r="IH301" s="14">
        <v>4</v>
      </c>
      <c r="II301" s="14">
        <v>0</v>
      </c>
      <c r="IJ301" s="14">
        <v>0</v>
      </c>
      <c r="IK301" s="14">
        <v>0</v>
      </c>
      <c r="IL301" s="14"/>
      <c r="IM301" s="14"/>
      <c r="IN301" s="14"/>
      <c r="IO301" s="14"/>
      <c r="IP301" s="14"/>
      <c r="IQ301" s="15">
        <v>458480</v>
      </c>
      <c r="IR301" s="15">
        <v>7</v>
      </c>
      <c r="IS301" s="36">
        <f t="shared" si="340"/>
        <v>0.42319688561765229</v>
      </c>
      <c r="IT301" s="36">
        <f t="shared" si="341"/>
        <v>3.2444062628185777E-2</v>
      </c>
      <c r="IU301" s="36">
        <f t="shared" si="342"/>
        <v>4.3000766212356913E-2</v>
      </c>
      <c r="IV301" s="36">
        <f t="shared" si="343"/>
        <v>0</v>
      </c>
      <c r="IW301" s="36">
        <f t="shared" si="344"/>
        <v>0.37131115187257657</v>
      </c>
      <c r="IX301" s="36">
        <f t="shared" si="345"/>
        <v>9.4035152894193036E-2</v>
      </c>
      <c r="IY301" s="36"/>
      <c r="IZ301" s="36">
        <f t="shared" si="346"/>
        <v>3.601198077503541E-2</v>
      </c>
      <c r="JA301" s="36">
        <f t="shared" si="346"/>
        <v>0.46619765183000922</v>
      </c>
      <c r="JB301" s="36">
        <f t="shared" si="346"/>
        <v>0.49779036739495536</v>
      </c>
      <c r="JN301" s="43">
        <f t="shared" si="295"/>
        <v>955.91528493364558</v>
      </c>
      <c r="JO301" s="1" t="str">
        <f t="shared" si="296"/>
        <v>Small</v>
      </c>
    </row>
    <row r="302" spans="1:275" x14ac:dyDescent="0.2">
      <c r="A302" s="14" t="s">
        <v>1092</v>
      </c>
      <c r="B302" s="14" t="s">
        <v>1040</v>
      </c>
      <c r="C302" s="76" t="s">
        <v>1438</v>
      </c>
      <c r="D302" s="14" t="s">
        <v>656</v>
      </c>
      <c r="E302">
        <v>3</v>
      </c>
      <c r="F302" s="46">
        <v>0.57688133140376263</v>
      </c>
      <c r="G302" s="46">
        <v>0.1770984081041968</v>
      </c>
      <c r="H302" s="46"/>
      <c r="I302">
        <v>38.799999999999997</v>
      </c>
      <c r="J302">
        <v>21.8</v>
      </c>
      <c r="K302" s="14">
        <v>20090</v>
      </c>
      <c r="L302" s="14" t="s">
        <v>605</v>
      </c>
      <c r="M302" s="35">
        <v>6237.8346666666666</v>
      </c>
      <c r="N302" s="15">
        <v>9897</v>
      </c>
      <c r="O302" s="15">
        <v>4</v>
      </c>
      <c r="P302" s="15">
        <v>24</v>
      </c>
      <c r="Q302" s="15">
        <v>375</v>
      </c>
      <c r="R302" s="15">
        <v>37</v>
      </c>
      <c r="S302" s="15">
        <v>55</v>
      </c>
      <c r="T302" s="32" t="s">
        <v>827</v>
      </c>
      <c r="U302" s="15">
        <v>4600</v>
      </c>
      <c r="V302" s="15"/>
      <c r="W302" s="15"/>
      <c r="X302" s="15"/>
      <c r="Y302" s="15"/>
      <c r="Z302" s="15"/>
      <c r="AA302" s="15"/>
      <c r="AB302" s="15"/>
      <c r="AC302" s="15">
        <v>20000</v>
      </c>
      <c r="AD302" s="15"/>
      <c r="AE302" s="15">
        <v>24600</v>
      </c>
      <c r="AF302" s="15"/>
      <c r="AG302" s="15"/>
      <c r="AH302" s="15"/>
      <c r="AI302" s="15"/>
      <c r="AJ302" s="15"/>
      <c r="AK302" s="15">
        <v>2237</v>
      </c>
      <c r="AL302" s="15"/>
      <c r="AM302" s="15"/>
      <c r="AN302" s="15">
        <v>2480</v>
      </c>
      <c r="AO302" s="15"/>
      <c r="AP302" s="15">
        <v>4717</v>
      </c>
      <c r="AQ302" s="15">
        <v>6037</v>
      </c>
      <c r="AR302" s="15"/>
      <c r="AS302" s="15"/>
      <c r="AT302" s="15"/>
      <c r="AU302" s="15"/>
      <c r="AV302" s="15"/>
      <c r="AW302" s="15"/>
      <c r="AX302" s="15"/>
      <c r="AY302" s="15"/>
      <c r="AZ302" s="15"/>
      <c r="BA302" s="15">
        <v>6037</v>
      </c>
      <c r="BB302" s="15"/>
      <c r="BC302" s="15"/>
      <c r="BD302" s="15"/>
      <c r="BE302" s="15"/>
      <c r="BF302" s="15"/>
      <c r="BG302" s="15"/>
      <c r="BH302" s="15"/>
      <c r="BI302" s="15"/>
      <c r="BJ302" s="15"/>
      <c r="BK302" s="15"/>
      <c r="BL302" s="15">
        <v>0</v>
      </c>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v>13143</v>
      </c>
      <c r="CL302" s="15"/>
      <c r="CM302" s="15"/>
      <c r="CN302" s="15"/>
      <c r="CO302" s="15"/>
      <c r="CP302" s="15">
        <v>33855</v>
      </c>
      <c r="CQ302" s="15"/>
      <c r="CR302" s="15"/>
      <c r="CS302" s="15">
        <v>46998</v>
      </c>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v>367</v>
      </c>
      <c r="DQ302" s="15"/>
      <c r="DR302" s="15"/>
      <c r="DS302" s="15"/>
      <c r="DT302" s="15"/>
      <c r="DU302" s="15"/>
      <c r="DV302" s="15"/>
      <c r="DW302" s="15"/>
      <c r="DX302" s="15"/>
      <c r="DY302" s="15"/>
      <c r="DZ302" s="15">
        <v>367</v>
      </c>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v>4878</v>
      </c>
      <c r="FF302" s="15"/>
      <c r="FG302" s="15"/>
      <c r="FH302" s="15"/>
      <c r="FI302" s="15"/>
      <c r="FJ302" s="15"/>
      <c r="FK302" s="15"/>
      <c r="FL302" s="15"/>
      <c r="FM302" s="15"/>
      <c r="FN302" s="15"/>
      <c r="FO302" s="15">
        <v>4878</v>
      </c>
      <c r="FP302" s="15">
        <v>30637</v>
      </c>
      <c r="FQ302" s="15">
        <v>52082</v>
      </c>
      <c r="FR302" s="15">
        <v>87597</v>
      </c>
      <c r="FS302" s="14" t="s">
        <v>1284</v>
      </c>
      <c r="FT302" s="14"/>
      <c r="FU302" s="14" t="s">
        <v>1277</v>
      </c>
      <c r="FV302" s="14" t="s">
        <v>888</v>
      </c>
      <c r="FW302" s="14"/>
      <c r="FX302" s="14"/>
      <c r="FY302" s="1" t="s">
        <v>1299</v>
      </c>
      <c r="GA302" s="15">
        <v>984</v>
      </c>
      <c r="GB302" s="15">
        <v>1081</v>
      </c>
      <c r="GC302" s="15">
        <v>199</v>
      </c>
      <c r="GD302" s="15">
        <v>205</v>
      </c>
      <c r="GE302" s="15">
        <v>22065</v>
      </c>
      <c r="GF302" s="15">
        <v>2725</v>
      </c>
      <c r="GG302" s="15">
        <v>14958</v>
      </c>
      <c r="GH302" s="15">
        <v>71</v>
      </c>
      <c r="GI302" s="15"/>
      <c r="GJ302" s="15">
        <v>0</v>
      </c>
      <c r="GK302" s="15">
        <v>28</v>
      </c>
      <c r="GL302" s="15">
        <v>34</v>
      </c>
      <c r="GM302" s="15">
        <v>644</v>
      </c>
      <c r="GN302" s="15"/>
      <c r="GO302" s="15"/>
      <c r="GP302" s="16">
        <v>4</v>
      </c>
      <c r="GQ302" s="16">
        <v>3.6</v>
      </c>
      <c r="GR302" s="17"/>
      <c r="GS302" s="17"/>
      <c r="GT302" s="18">
        <v>4</v>
      </c>
      <c r="GU302" s="18">
        <v>3.5</v>
      </c>
      <c r="GV302" s="16">
        <v>7.1</v>
      </c>
      <c r="GW302" s="16">
        <v>1</v>
      </c>
      <c r="GX302" s="15">
        <v>4069</v>
      </c>
      <c r="GY302" s="14" t="s">
        <v>1172</v>
      </c>
      <c r="GZ302" s="15">
        <v>9246</v>
      </c>
      <c r="HA302" s="15">
        <v>5828</v>
      </c>
      <c r="HB302" s="15">
        <v>2248</v>
      </c>
      <c r="HC302" s="15">
        <v>813</v>
      </c>
      <c r="HD302" s="15"/>
      <c r="HE302" s="15">
        <v>2468</v>
      </c>
      <c r="HF302" s="15">
        <v>20603</v>
      </c>
      <c r="HG302" s="15"/>
      <c r="HH302" s="15"/>
      <c r="HI302" s="15">
        <v>1430</v>
      </c>
      <c r="HJ302" s="15">
        <v>1398</v>
      </c>
      <c r="HK302" s="15">
        <v>1635</v>
      </c>
      <c r="HL302" s="15">
        <v>1625</v>
      </c>
      <c r="HM302" s="15"/>
      <c r="HN302" s="15"/>
      <c r="HO302" s="15"/>
      <c r="HP302" s="15"/>
      <c r="HQ302" s="15"/>
      <c r="HR302" s="15"/>
      <c r="HS302" s="15"/>
      <c r="HT302" s="15"/>
      <c r="HU302" s="15"/>
      <c r="HV302" s="15"/>
      <c r="HW302" s="15"/>
      <c r="HX302" s="15"/>
      <c r="HY302" s="15"/>
      <c r="HZ302" s="15">
        <v>95</v>
      </c>
      <c r="IA302" s="15">
        <v>3024</v>
      </c>
      <c r="IB302" s="15">
        <v>1</v>
      </c>
      <c r="IC302" s="15">
        <v>2</v>
      </c>
      <c r="ID302" s="15">
        <v>36</v>
      </c>
      <c r="IE302" s="14">
        <v>62</v>
      </c>
      <c r="IF302" s="14">
        <v>48</v>
      </c>
      <c r="IG302" s="14">
        <v>32</v>
      </c>
      <c r="IH302" s="14">
        <v>0</v>
      </c>
      <c r="II302" s="14">
        <v>0</v>
      </c>
      <c r="IJ302" s="14">
        <v>0</v>
      </c>
      <c r="IK302" s="14">
        <v>0</v>
      </c>
      <c r="IL302" s="14"/>
      <c r="IM302" s="14"/>
      <c r="IN302" s="14"/>
      <c r="IO302" s="14"/>
      <c r="IP302" s="14"/>
      <c r="IQ302" s="20">
        <v>504132</v>
      </c>
      <c r="IR302" s="20">
        <v>9</v>
      </c>
      <c r="IS302" s="36">
        <f t="shared" si="340"/>
        <v>0.28083153532655231</v>
      </c>
      <c r="IT302" s="36">
        <f t="shared" si="341"/>
        <v>5.3848876103062888E-2</v>
      </c>
      <c r="IU302" s="36">
        <f t="shared" si="342"/>
        <v>6.8917885315707153E-2</v>
      </c>
      <c r="IV302" s="36">
        <f t="shared" si="343"/>
        <v>0</v>
      </c>
      <c r="IW302" s="36">
        <f t="shared" si="344"/>
        <v>0.53652522346655707</v>
      </c>
      <c r="IX302" s="36">
        <f t="shared" si="345"/>
        <v>4.1896411977579142E-3</v>
      </c>
      <c r="IY302" s="36"/>
      <c r="IZ302" s="36">
        <f t="shared" si="346"/>
        <v>5.5686838590362685E-2</v>
      </c>
      <c r="JA302" s="36">
        <f t="shared" si="346"/>
        <v>0.34974942064225945</v>
      </c>
      <c r="JB302" s="36">
        <f t="shared" si="346"/>
        <v>0.59456374076737784</v>
      </c>
      <c r="JN302" s="43">
        <f t="shared" si="295"/>
        <v>878.56826291079813</v>
      </c>
      <c r="JO302" s="1" t="str">
        <f t="shared" si="296"/>
        <v>Small</v>
      </c>
    </row>
    <row r="303" spans="1:275" x14ac:dyDescent="0.2">
      <c r="A303" s="14" t="s">
        <v>1092</v>
      </c>
      <c r="B303" s="14" t="s">
        <v>1040</v>
      </c>
      <c r="C303" s="76" t="s">
        <v>1438</v>
      </c>
      <c r="D303" s="14" t="s">
        <v>656</v>
      </c>
      <c r="E303">
        <v>3</v>
      </c>
      <c r="F303" s="46">
        <v>0.57688133140376263</v>
      </c>
      <c r="G303" s="46">
        <v>0.1770984081041968</v>
      </c>
      <c r="H303" s="46"/>
      <c r="I303">
        <v>38.799999999999997</v>
      </c>
      <c r="J303">
        <v>21.8</v>
      </c>
      <c r="K303" s="14">
        <v>20100</v>
      </c>
      <c r="L303" s="14" t="s">
        <v>606</v>
      </c>
      <c r="M303" s="35">
        <v>6547.9540952381176</v>
      </c>
      <c r="N303" s="15">
        <v>9897</v>
      </c>
      <c r="O303" s="15">
        <v>4</v>
      </c>
      <c r="P303" s="15">
        <v>24</v>
      </c>
      <c r="Q303" s="15">
        <v>375</v>
      </c>
      <c r="R303" s="15">
        <v>37</v>
      </c>
      <c r="S303" s="15">
        <v>55</v>
      </c>
      <c r="T303" s="32" t="s">
        <v>827</v>
      </c>
      <c r="U303" s="15">
        <v>3548</v>
      </c>
      <c r="V303" s="15"/>
      <c r="W303" s="15"/>
      <c r="X303" s="15"/>
      <c r="Y303" s="15"/>
      <c r="Z303" s="15"/>
      <c r="AA303" s="15"/>
      <c r="AB303" s="15"/>
      <c r="AC303" s="15">
        <v>10000</v>
      </c>
      <c r="AD303" s="15">
        <v>7200</v>
      </c>
      <c r="AE303" s="15">
        <v>20748</v>
      </c>
      <c r="AF303" s="15"/>
      <c r="AG303" s="15"/>
      <c r="AH303" s="15"/>
      <c r="AI303" s="15"/>
      <c r="AJ303" s="15"/>
      <c r="AK303" s="15">
        <v>2335</v>
      </c>
      <c r="AL303" s="15"/>
      <c r="AM303" s="15"/>
      <c r="AN303" s="15">
        <v>2480</v>
      </c>
      <c r="AO303" s="15"/>
      <c r="AP303" s="15">
        <v>4815</v>
      </c>
      <c r="AQ303" s="15">
        <v>6214</v>
      </c>
      <c r="AR303" s="15"/>
      <c r="AS303" s="15"/>
      <c r="AT303" s="15"/>
      <c r="AU303" s="15"/>
      <c r="AV303" s="15"/>
      <c r="AW303" s="15"/>
      <c r="AX303" s="15"/>
      <c r="AY303" s="15"/>
      <c r="AZ303" s="15"/>
      <c r="BA303" s="15">
        <v>6214</v>
      </c>
      <c r="BB303" s="15"/>
      <c r="BC303" s="15"/>
      <c r="BD303" s="15"/>
      <c r="BE303" s="15"/>
      <c r="BF303" s="15"/>
      <c r="BG303" s="15"/>
      <c r="BH303" s="15"/>
      <c r="BI303" s="15"/>
      <c r="BJ303" s="15"/>
      <c r="BK303" s="15"/>
      <c r="BL303" s="15">
        <v>0</v>
      </c>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v>15263</v>
      </c>
      <c r="CL303" s="15"/>
      <c r="CM303" s="15"/>
      <c r="CN303" s="15"/>
      <c r="CO303" s="15"/>
      <c r="CP303" s="15">
        <v>28780</v>
      </c>
      <c r="CQ303" s="15"/>
      <c r="CR303" s="15"/>
      <c r="CS303" s="15">
        <v>44043</v>
      </c>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v>638</v>
      </c>
      <c r="DQ303" s="15"/>
      <c r="DR303" s="15"/>
      <c r="DS303" s="15"/>
      <c r="DT303" s="15"/>
      <c r="DU303" s="15"/>
      <c r="DV303" s="15"/>
      <c r="DW303" s="15"/>
      <c r="DX303" s="15"/>
      <c r="DY303" s="15"/>
      <c r="DZ303" s="15">
        <v>638</v>
      </c>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v>3758</v>
      </c>
      <c r="FF303" s="15"/>
      <c r="FG303" s="15"/>
      <c r="FH303" s="15"/>
      <c r="FI303" s="15"/>
      <c r="FJ303" s="15"/>
      <c r="FK303" s="15"/>
      <c r="FL303" s="15"/>
      <c r="FM303" s="15"/>
      <c r="FN303" s="15"/>
      <c r="FO303" s="15">
        <v>3758</v>
      </c>
      <c r="FP303" s="15">
        <v>26962</v>
      </c>
      <c r="FQ303" s="15">
        <v>49496</v>
      </c>
      <c r="FR303" s="15">
        <v>80216</v>
      </c>
      <c r="FS303" s="14" t="s">
        <v>1284</v>
      </c>
      <c r="FT303" s="14"/>
      <c r="FU303" s="14" t="s">
        <v>1277</v>
      </c>
      <c r="FV303" s="14" t="s">
        <v>888</v>
      </c>
      <c r="FW303" s="14"/>
      <c r="FX303" s="14"/>
      <c r="FY303" s="1" t="s">
        <v>1299</v>
      </c>
      <c r="GA303" s="15">
        <v>652</v>
      </c>
      <c r="GB303" s="15">
        <v>682</v>
      </c>
      <c r="GC303" s="15">
        <v>149</v>
      </c>
      <c r="GD303" s="15">
        <v>148</v>
      </c>
      <c r="GE303" s="15">
        <v>22859</v>
      </c>
      <c r="GF303" s="15">
        <v>4462</v>
      </c>
      <c r="GG303" s="15">
        <v>19420</v>
      </c>
      <c r="GH303" s="15">
        <v>72</v>
      </c>
      <c r="GI303" s="15">
        <v>127</v>
      </c>
      <c r="GJ303" s="15">
        <v>0</v>
      </c>
      <c r="GK303" s="15">
        <v>6</v>
      </c>
      <c r="GL303" s="15">
        <v>6</v>
      </c>
      <c r="GM303" s="15">
        <v>650</v>
      </c>
      <c r="GN303" s="15"/>
      <c r="GO303" s="15"/>
      <c r="GP303" s="16">
        <v>5</v>
      </c>
      <c r="GQ303" s="16">
        <v>3.6</v>
      </c>
      <c r="GR303" s="17"/>
      <c r="GS303" s="17"/>
      <c r="GT303" s="18">
        <v>3</v>
      </c>
      <c r="GU303" s="18">
        <v>3</v>
      </c>
      <c r="GV303" s="16">
        <v>6.6</v>
      </c>
      <c r="GW303" s="16">
        <v>0.8</v>
      </c>
      <c r="GX303" s="15">
        <v>4741</v>
      </c>
      <c r="GY303" s="14" t="s">
        <v>1172</v>
      </c>
      <c r="GZ303" s="15">
        <v>10094</v>
      </c>
      <c r="HA303" s="15">
        <v>8519</v>
      </c>
      <c r="HB303" s="15">
        <v>3325</v>
      </c>
      <c r="HC303" s="15">
        <v>573</v>
      </c>
      <c r="HD303" s="15"/>
      <c r="HE303" s="15">
        <v>3902</v>
      </c>
      <c r="HF303" s="15">
        <v>26413</v>
      </c>
      <c r="HG303" s="15"/>
      <c r="HH303" s="15"/>
      <c r="HI303" s="15">
        <v>1860</v>
      </c>
      <c r="HJ303" s="15">
        <v>1839</v>
      </c>
      <c r="HK303" s="15">
        <v>2019</v>
      </c>
      <c r="HL303" s="15">
        <v>1997</v>
      </c>
      <c r="HM303" s="15"/>
      <c r="HN303" s="15"/>
      <c r="HO303" s="15"/>
      <c r="HP303" s="15"/>
      <c r="HQ303" s="15"/>
      <c r="HR303" s="15"/>
      <c r="HS303" s="15"/>
      <c r="HT303" s="15"/>
      <c r="HU303" s="15"/>
      <c r="HV303" s="15"/>
      <c r="HW303" s="15"/>
      <c r="HX303" s="15"/>
      <c r="HY303" s="15"/>
      <c r="HZ303" s="15">
        <v>115</v>
      </c>
      <c r="IA303" s="15">
        <v>3569</v>
      </c>
      <c r="IB303" s="15">
        <v>1</v>
      </c>
      <c r="IC303" s="15">
        <v>3</v>
      </c>
      <c r="ID303" s="15">
        <v>73</v>
      </c>
      <c r="IE303" s="14">
        <v>57</v>
      </c>
      <c r="IF303" s="14">
        <v>48</v>
      </c>
      <c r="IG303" s="14">
        <v>32</v>
      </c>
      <c r="IH303" s="14">
        <v>0</v>
      </c>
      <c r="II303" s="14">
        <v>0</v>
      </c>
      <c r="IJ303" s="14">
        <v>0</v>
      </c>
      <c r="IK303" s="14">
        <v>0</v>
      </c>
      <c r="IL303" s="14"/>
      <c r="IM303" s="14"/>
      <c r="IN303" s="14"/>
      <c r="IO303" s="14"/>
      <c r="IP303" s="14"/>
      <c r="IQ303" s="15">
        <v>571311</v>
      </c>
      <c r="IR303" s="15">
        <v>8</v>
      </c>
      <c r="IS303" s="36">
        <f t="shared" si="340"/>
        <v>0.25865164057045975</v>
      </c>
      <c r="IT303" s="36">
        <f t="shared" si="341"/>
        <v>6.0025431335394432E-2</v>
      </c>
      <c r="IU303" s="36">
        <f t="shared" si="342"/>
        <v>7.7465842225989831E-2</v>
      </c>
      <c r="IV303" s="36">
        <f t="shared" si="343"/>
        <v>0</v>
      </c>
      <c r="IW303" s="36">
        <f t="shared" si="344"/>
        <v>0.54905505136132438</v>
      </c>
      <c r="IX303" s="36">
        <f t="shared" si="345"/>
        <v>7.9535254812007575E-3</v>
      </c>
      <c r="IY303" s="36"/>
      <c r="IZ303" s="36">
        <f t="shared" si="346"/>
        <v>4.68485090256308E-2</v>
      </c>
      <c r="JA303" s="36">
        <f t="shared" si="346"/>
        <v>0.3361174827964496</v>
      </c>
      <c r="JB303" s="36">
        <f t="shared" si="346"/>
        <v>0.61703400817791965</v>
      </c>
      <c r="JN303" s="43">
        <f t="shared" si="295"/>
        <v>992.11425685426025</v>
      </c>
      <c r="JO303" s="1" t="str">
        <f t="shared" si="296"/>
        <v>Small</v>
      </c>
    </row>
    <row r="304" spans="1:275" x14ac:dyDescent="0.2">
      <c r="A304" s="1" t="s">
        <v>1092</v>
      </c>
      <c r="B304" s="1" t="s">
        <v>1040</v>
      </c>
      <c r="C304" s="76" t="s">
        <v>1438</v>
      </c>
      <c r="D304" s="14" t="s">
        <v>656</v>
      </c>
      <c r="E304">
        <v>3</v>
      </c>
      <c r="F304" s="46">
        <v>0.57688133140376263</v>
      </c>
      <c r="G304" s="46">
        <v>0.1770984081041968</v>
      </c>
      <c r="H304" s="46"/>
      <c r="I304">
        <v>38.799999999999997</v>
      </c>
      <c r="J304">
        <v>21.8</v>
      </c>
      <c r="K304" s="1">
        <v>20110</v>
      </c>
      <c r="L304" s="1" t="s">
        <v>607</v>
      </c>
      <c r="M304" s="3">
        <v>6157.2735238094965</v>
      </c>
      <c r="N304" s="1">
        <v>9897</v>
      </c>
      <c r="O304" s="1">
        <v>4</v>
      </c>
      <c r="P304" s="1">
        <v>24</v>
      </c>
      <c r="Q304" s="1">
        <v>375</v>
      </c>
      <c r="R304" s="1">
        <v>37</v>
      </c>
      <c r="S304" s="1">
        <v>55</v>
      </c>
      <c r="T304" s="33" t="s">
        <v>827</v>
      </c>
      <c r="U304" s="1">
        <v>492</v>
      </c>
      <c r="AC304" s="1">
        <v>12265</v>
      </c>
      <c r="AD304" s="1">
        <v>3000</v>
      </c>
      <c r="AE304" s="1">
        <v>15757</v>
      </c>
      <c r="AN304" s="1">
        <v>4100</v>
      </c>
      <c r="AO304" s="1">
        <v>715</v>
      </c>
      <c r="AP304" s="1">
        <v>4815</v>
      </c>
      <c r="AQ304" s="1">
        <v>5575</v>
      </c>
      <c r="BA304" s="1">
        <v>5575</v>
      </c>
      <c r="BL304" s="1">
        <v>0</v>
      </c>
      <c r="CK304" s="1">
        <v>45864</v>
      </c>
      <c r="CS304" s="1">
        <v>45864</v>
      </c>
      <c r="DX304" s="1">
        <v>56</v>
      </c>
      <c r="DZ304" s="1">
        <v>56</v>
      </c>
      <c r="FE304" s="1">
        <v>2901</v>
      </c>
      <c r="FO304" s="1">
        <v>2901</v>
      </c>
      <c r="FP304" s="15">
        <f>AE304+BA304</f>
        <v>21332</v>
      </c>
      <c r="FQ304" s="15">
        <f>AP304+BL304+CS304+DZ304+FD304</f>
        <v>50735</v>
      </c>
      <c r="FR304" s="15">
        <f>AE304+AP304+BA304+BL304+CS304+DZ304+FD304+FO304</f>
        <v>74968</v>
      </c>
      <c r="FS304" s="1" t="s">
        <v>1284</v>
      </c>
      <c r="FU304" s="1" t="s">
        <v>1277</v>
      </c>
      <c r="FV304" s="1" t="s">
        <v>888</v>
      </c>
      <c r="FY304" s="1" t="s">
        <v>1299</v>
      </c>
      <c r="GA304" s="1">
        <v>332</v>
      </c>
      <c r="GB304" s="1">
        <v>644</v>
      </c>
      <c r="GC304" s="1">
        <v>50</v>
      </c>
      <c r="GD304" s="1">
        <v>64</v>
      </c>
      <c r="GE304" s="1">
        <v>23489</v>
      </c>
      <c r="GF304" s="1">
        <v>2295</v>
      </c>
      <c r="GG304" s="1">
        <v>21494</v>
      </c>
      <c r="GH304" s="1">
        <v>62</v>
      </c>
      <c r="GI304" s="1">
        <v>332</v>
      </c>
      <c r="GJ304" s="1">
        <v>0</v>
      </c>
      <c r="GK304" s="1">
        <v>223</v>
      </c>
      <c r="GL304" s="1">
        <v>257</v>
      </c>
      <c r="GM304" s="1">
        <v>575</v>
      </c>
      <c r="GP304" s="1">
        <v>6</v>
      </c>
      <c r="GQ304" s="1">
        <v>4.9000000000000004</v>
      </c>
      <c r="GR304" s="5"/>
      <c r="GS304" s="5"/>
      <c r="GT304" s="4">
        <v>3</v>
      </c>
      <c r="GU304" s="4">
        <v>3</v>
      </c>
      <c r="GV304" s="1">
        <f>GQ304+GU304</f>
        <v>7.9</v>
      </c>
      <c r="GW304" s="1">
        <v>0.4</v>
      </c>
      <c r="GX304" s="1">
        <v>5913</v>
      </c>
      <c r="GY304" s="10" t="s">
        <v>1172</v>
      </c>
      <c r="GZ304" s="1">
        <v>9432</v>
      </c>
      <c r="HA304" s="1">
        <v>8092</v>
      </c>
      <c r="HB304" s="1">
        <v>2836</v>
      </c>
      <c r="HC304" s="1">
        <v>546</v>
      </c>
      <c r="HE304" s="1">
        <v>3902</v>
      </c>
      <c r="HF304" s="1">
        <v>24808</v>
      </c>
      <c r="HI304" s="1">
        <v>1649</v>
      </c>
      <c r="HJ304" s="1">
        <v>1623</v>
      </c>
      <c r="HK304" s="1">
        <v>1688</v>
      </c>
      <c r="HL304" s="1">
        <v>1676</v>
      </c>
      <c r="HZ304" s="1">
        <v>94</v>
      </c>
      <c r="IA304" s="1">
        <v>3073</v>
      </c>
      <c r="IB304" s="1">
        <v>1</v>
      </c>
      <c r="IC304" s="1">
        <v>3</v>
      </c>
      <c r="ID304" s="1">
        <v>56</v>
      </c>
      <c r="IE304" s="1">
        <v>57</v>
      </c>
      <c r="IF304" s="1">
        <v>40</v>
      </c>
      <c r="IG304" s="1">
        <v>32</v>
      </c>
      <c r="IH304" s="1">
        <v>0</v>
      </c>
      <c r="II304" s="1">
        <v>0</v>
      </c>
      <c r="IJ304" s="1">
        <v>0</v>
      </c>
      <c r="IK304" s="1">
        <v>0</v>
      </c>
      <c r="IQ304" s="1">
        <v>281774</v>
      </c>
      <c r="IR304" s="1">
        <v>4</v>
      </c>
      <c r="IS304" s="36">
        <f t="shared" si="340"/>
        <v>0.21018301141820511</v>
      </c>
      <c r="IT304" s="36">
        <f t="shared" si="341"/>
        <v>6.422740369224203E-2</v>
      </c>
      <c r="IU304" s="36">
        <f t="shared" si="342"/>
        <v>7.4365062426635362E-2</v>
      </c>
      <c r="IV304" s="36">
        <f t="shared" si="343"/>
        <v>0</v>
      </c>
      <c r="IW304" s="36">
        <f t="shared" si="344"/>
        <v>0.61178102657133715</v>
      </c>
      <c r="IX304" s="36">
        <f t="shared" si="345"/>
        <v>7.4698538042898305E-4</v>
      </c>
      <c r="IY304" s="36"/>
      <c r="IZ304" s="36">
        <f t="shared" si="346"/>
        <v>3.8696510511151423E-2</v>
      </c>
      <c r="JA304" s="36">
        <f t="shared" si="346"/>
        <v>0.28454807384484049</v>
      </c>
      <c r="JB304" s="36">
        <f t="shared" si="346"/>
        <v>0.6767554156440081</v>
      </c>
      <c r="JN304" s="43">
        <f t="shared" si="295"/>
        <v>779.40171187461976</v>
      </c>
      <c r="JO304" s="1" t="str">
        <f t="shared" si="296"/>
        <v>Small</v>
      </c>
    </row>
    <row r="305" spans="1:275" x14ac:dyDescent="0.2">
      <c r="A305" s="1" t="s">
        <v>1092</v>
      </c>
      <c r="B305" s="1" t="s">
        <v>1040</v>
      </c>
      <c r="C305" s="76" t="s">
        <v>1438</v>
      </c>
      <c r="D305" s="14" t="s">
        <v>656</v>
      </c>
      <c r="E305">
        <v>3</v>
      </c>
      <c r="F305" s="46">
        <v>0.57688133140376263</v>
      </c>
      <c r="G305" s="46">
        <v>0.1770984081041968</v>
      </c>
      <c r="H305" s="46"/>
      <c r="I305">
        <v>38.799999999999997</v>
      </c>
      <c r="J305">
        <v>21.8</v>
      </c>
      <c r="K305" s="1">
        <v>20120</v>
      </c>
      <c r="L305" s="1" t="s">
        <v>608</v>
      </c>
      <c r="M305" s="3">
        <v>5756.0620952380868</v>
      </c>
      <c r="N305" s="10">
        <v>9897</v>
      </c>
      <c r="O305" s="1">
        <v>4</v>
      </c>
      <c r="P305" s="1">
        <v>24</v>
      </c>
      <c r="Q305" s="1">
        <v>375</v>
      </c>
      <c r="R305" s="1">
        <v>37</v>
      </c>
      <c r="S305" s="1">
        <v>55</v>
      </c>
      <c r="T305" s="33" t="s">
        <v>827</v>
      </c>
      <c r="U305" s="1">
        <v>200</v>
      </c>
      <c r="AC305" s="1">
        <v>17209</v>
      </c>
      <c r="AE305" s="1">
        <v>17409</v>
      </c>
      <c r="AO305" s="1">
        <v>2441</v>
      </c>
      <c r="AP305" s="1">
        <v>2441</v>
      </c>
      <c r="AQ305" s="1">
        <v>3447</v>
      </c>
      <c r="BA305" s="1">
        <v>3447</v>
      </c>
      <c r="BL305" s="1">
        <v>0</v>
      </c>
      <c r="CK305" s="1">
        <v>47140</v>
      </c>
      <c r="CR305" s="1">
        <v>198</v>
      </c>
      <c r="CS305" s="1">
        <v>47338</v>
      </c>
      <c r="DZ305" s="1">
        <v>0</v>
      </c>
      <c r="FE305" s="1">
        <v>2492</v>
      </c>
      <c r="FM305" s="1">
        <v>1441</v>
      </c>
      <c r="FO305" s="1">
        <v>3933</v>
      </c>
      <c r="FP305" s="15">
        <f>AE305+BA305</f>
        <v>20856</v>
      </c>
      <c r="FQ305" s="15">
        <f>AP305+BL305+CS305+DZ305+FD305</f>
        <v>49779</v>
      </c>
      <c r="FR305" s="15">
        <f>AE305+AP305+BA305+BL305+CS305+DZ305+FD305+FO305</f>
        <v>74568</v>
      </c>
      <c r="FS305" s="1" t="s">
        <v>1284</v>
      </c>
      <c r="FU305" s="1" t="s">
        <v>1277</v>
      </c>
      <c r="FV305" s="1" t="s">
        <v>888</v>
      </c>
      <c r="FY305" s="1" t="s">
        <v>1299</v>
      </c>
      <c r="GA305" s="1">
        <v>363</v>
      </c>
      <c r="GB305" s="1">
        <v>462</v>
      </c>
      <c r="GC305" s="1">
        <v>228</v>
      </c>
      <c r="GD305" s="1">
        <v>233</v>
      </c>
      <c r="GE305" s="1">
        <v>24082</v>
      </c>
      <c r="GF305" s="1">
        <v>446</v>
      </c>
      <c r="GG305" s="1">
        <v>22423</v>
      </c>
      <c r="GH305" s="1">
        <v>50</v>
      </c>
      <c r="GI305" s="1">
        <v>735</v>
      </c>
      <c r="GJ305" s="1">
        <v>0</v>
      </c>
      <c r="GK305" s="1">
        <v>16</v>
      </c>
      <c r="GL305" s="1">
        <v>17</v>
      </c>
      <c r="GM305" s="1">
        <v>592</v>
      </c>
      <c r="GP305" s="1">
        <v>6</v>
      </c>
      <c r="GQ305" s="1">
        <v>4.5999999999999996</v>
      </c>
      <c r="GR305" s="5"/>
      <c r="GS305" s="5"/>
      <c r="GT305" s="4">
        <v>3</v>
      </c>
      <c r="GU305" s="4">
        <v>3</v>
      </c>
      <c r="GV305" s="1">
        <f>GQ305+GU305</f>
        <v>7.6</v>
      </c>
      <c r="GW305" s="1">
        <v>0.4</v>
      </c>
      <c r="GX305" s="1">
        <v>5447</v>
      </c>
      <c r="GY305" s="10" t="s">
        <v>1172</v>
      </c>
      <c r="GZ305" s="1">
        <v>7841</v>
      </c>
      <c r="HA305" s="1">
        <v>8471</v>
      </c>
      <c r="HB305" s="1">
        <v>1867</v>
      </c>
      <c r="HC305" s="1">
        <v>379</v>
      </c>
      <c r="HE305" s="1">
        <v>4321</v>
      </c>
      <c r="HF305" s="1">
        <v>22879</v>
      </c>
      <c r="HI305" s="1">
        <v>1302</v>
      </c>
      <c r="HJ305" s="1">
        <v>1276</v>
      </c>
      <c r="HK305" s="1">
        <v>1760</v>
      </c>
      <c r="HL305" s="1">
        <v>1752</v>
      </c>
      <c r="HZ305" s="1">
        <v>108</v>
      </c>
      <c r="IA305" s="1">
        <v>3469</v>
      </c>
      <c r="IB305" s="1">
        <v>1</v>
      </c>
      <c r="IC305" s="1">
        <v>3</v>
      </c>
      <c r="ID305" s="1">
        <v>60</v>
      </c>
      <c r="IE305" s="1">
        <v>57</v>
      </c>
      <c r="IF305" s="1">
        <v>40</v>
      </c>
      <c r="IG305" s="1">
        <v>32</v>
      </c>
      <c r="IH305" s="1">
        <v>0</v>
      </c>
      <c r="II305" s="1">
        <v>0</v>
      </c>
      <c r="IJ305" s="1">
        <v>0</v>
      </c>
      <c r="IK305" s="1">
        <v>0</v>
      </c>
      <c r="IQ305" s="1">
        <v>273199</v>
      </c>
      <c r="IR305" s="1">
        <v>5</v>
      </c>
      <c r="IS305" s="36">
        <f t="shared" si="340"/>
        <v>0.23346475700032185</v>
      </c>
      <c r="IT305" s="36">
        <f t="shared" si="341"/>
        <v>3.2735221542752921E-2</v>
      </c>
      <c r="IU305" s="36">
        <f t="shared" si="342"/>
        <v>4.622626327647248E-2</v>
      </c>
      <c r="IV305" s="36">
        <f t="shared" si="343"/>
        <v>0</v>
      </c>
      <c r="IW305" s="36">
        <f t="shared" si="344"/>
        <v>0.63482995386761076</v>
      </c>
      <c r="IX305" s="36">
        <f t="shared" si="345"/>
        <v>0</v>
      </c>
      <c r="IY305" s="36"/>
      <c r="IZ305" s="36">
        <f t="shared" si="346"/>
        <v>5.2743804312841973E-2</v>
      </c>
      <c r="JA305" s="36">
        <f t="shared" si="346"/>
        <v>0.27969102027679432</v>
      </c>
      <c r="JB305" s="36">
        <f t="shared" si="346"/>
        <v>0.66756517541036364</v>
      </c>
      <c r="JN305" s="43">
        <f t="shared" si="295"/>
        <v>757.37659147869567</v>
      </c>
      <c r="JO305" s="1" t="str">
        <f t="shared" si="296"/>
        <v>Small</v>
      </c>
    </row>
    <row r="306" spans="1:275" x14ac:dyDescent="0.2">
      <c r="A306" s="1" t="s">
        <v>1092</v>
      </c>
      <c r="B306" s="1" t="s">
        <v>1040</v>
      </c>
      <c r="C306" s="76" t="s">
        <v>1438</v>
      </c>
      <c r="D306" s="14" t="s">
        <v>656</v>
      </c>
      <c r="E306">
        <v>3</v>
      </c>
      <c r="F306" s="46">
        <v>0.57688133140376263</v>
      </c>
      <c r="G306" s="46">
        <v>0.1770984081041968</v>
      </c>
      <c r="H306" s="46"/>
      <c r="I306">
        <v>38.799999999999997</v>
      </c>
      <c r="J306">
        <v>21.8</v>
      </c>
      <c r="K306" s="1">
        <v>20130</v>
      </c>
      <c r="L306" s="1" t="s">
        <v>609</v>
      </c>
      <c r="M306" s="3">
        <v>5634.5580952380924</v>
      </c>
      <c r="N306" s="1">
        <v>9897</v>
      </c>
      <c r="O306" s="1">
        <v>4</v>
      </c>
      <c r="P306" s="1">
        <v>24</v>
      </c>
      <c r="Q306" s="1">
        <v>375</v>
      </c>
      <c r="R306" s="1">
        <v>37</v>
      </c>
      <c r="S306" s="1">
        <v>55</v>
      </c>
      <c r="T306" s="33"/>
      <c r="U306" s="3"/>
      <c r="V306" s="3"/>
      <c r="W306" s="3"/>
      <c r="X306" s="3"/>
      <c r="Y306" s="3"/>
      <c r="Z306" s="3"/>
      <c r="AA306" s="3"/>
      <c r="AB306" s="3"/>
      <c r="AC306" s="3">
        <v>18858</v>
      </c>
      <c r="AD306" s="3"/>
      <c r="AE306" s="2">
        <f>SUM(U306:AD306)</f>
        <v>18858</v>
      </c>
      <c r="AF306" s="3"/>
      <c r="AG306" s="3"/>
      <c r="AH306" s="1">
        <v>980</v>
      </c>
      <c r="AO306" s="1">
        <v>685</v>
      </c>
      <c r="AP306" s="1">
        <f>SUM(AF306:AO306)</f>
        <v>1665</v>
      </c>
      <c r="AY306" s="2">
        <v>2794</v>
      </c>
      <c r="BA306" s="1">
        <f>SUM(AQ306:AZ306)</f>
        <v>2794</v>
      </c>
      <c r="CK306" s="2">
        <v>38160</v>
      </c>
      <c r="CS306" s="1">
        <f>SUM(CI306:CR306)</f>
        <v>38160</v>
      </c>
      <c r="DZ306" s="2"/>
      <c r="EA306" s="2"/>
      <c r="EB306" s="2"/>
      <c r="EC306" s="2"/>
      <c r="ED306" s="2"/>
      <c r="EE306" s="2"/>
      <c r="EF306" s="2"/>
      <c r="EG306" s="2"/>
      <c r="EH306" s="2"/>
      <c r="EI306" s="2"/>
      <c r="EJ306" s="2"/>
      <c r="EK306" s="2"/>
      <c r="EL306" s="2"/>
      <c r="EM306" s="2"/>
      <c r="EN306" s="2"/>
      <c r="EO306" s="2"/>
      <c r="EP306" s="2"/>
      <c r="EQ306" s="2"/>
      <c r="ER306" s="2"/>
      <c r="ES306" s="2"/>
      <c r="ET306" s="2"/>
      <c r="FP306" s="15">
        <f>AE306+BA306</f>
        <v>21652</v>
      </c>
      <c r="FQ306" s="15">
        <f>AP306+BL306+CS306+DZ306+FD306</f>
        <v>39825</v>
      </c>
      <c r="FR306" s="15">
        <f>AE306+AP306+BA306+BL306+CS306+DZ306+FD306+FO306</f>
        <v>61477</v>
      </c>
      <c r="FS306" s="1" t="s">
        <v>1284</v>
      </c>
      <c r="FU306" s="1" t="s">
        <v>1277</v>
      </c>
      <c r="FV306" s="1" t="s">
        <v>1349</v>
      </c>
      <c r="FW306" s="5"/>
      <c r="FX306" s="5"/>
      <c r="FY306" s="5" t="s">
        <v>1299</v>
      </c>
      <c r="FZ306" s="5"/>
      <c r="GA306" s="1">
        <v>516</v>
      </c>
      <c r="GB306" s="1">
        <v>528</v>
      </c>
      <c r="GC306" s="1">
        <v>49</v>
      </c>
      <c r="GD306" s="1">
        <v>49</v>
      </c>
      <c r="GE306" s="2">
        <v>24295</v>
      </c>
      <c r="GF306" s="1">
        <v>246</v>
      </c>
      <c r="GG306" s="2">
        <v>22668</v>
      </c>
      <c r="GH306" s="1">
        <v>46</v>
      </c>
      <c r="GI306" s="1">
        <v>817</v>
      </c>
      <c r="GJ306" s="1">
        <v>0</v>
      </c>
      <c r="GK306" s="1">
        <v>12</v>
      </c>
      <c r="GL306" s="1">
        <v>23</v>
      </c>
      <c r="GM306" s="1">
        <v>604</v>
      </c>
      <c r="GP306" s="1">
        <v>6</v>
      </c>
      <c r="GQ306" s="1">
        <v>4.5999999999999996</v>
      </c>
      <c r="GR306" s="5">
        <v>3</v>
      </c>
      <c r="GS306" s="5">
        <v>0</v>
      </c>
      <c r="GT306" s="4">
        <v>3</v>
      </c>
      <c r="GU306" s="1">
        <v>3</v>
      </c>
      <c r="GV306" s="1">
        <f>GQ306+GU306</f>
        <v>7.6</v>
      </c>
      <c r="GW306" s="1">
        <v>0</v>
      </c>
      <c r="GX306" s="1">
        <v>3372</v>
      </c>
      <c r="GY306" s="1" t="s">
        <v>1172</v>
      </c>
      <c r="GZ306" s="1">
        <v>7176</v>
      </c>
      <c r="HA306" s="1">
        <v>7000</v>
      </c>
      <c r="HB306" s="1">
        <v>1838</v>
      </c>
      <c r="HC306" s="1">
        <v>295</v>
      </c>
      <c r="HD306" s="1">
        <v>0</v>
      </c>
      <c r="HF306" s="1">
        <v>16309</v>
      </c>
      <c r="HI306" s="1">
        <v>1438</v>
      </c>
      <c r="HJ306" s="1">
        <v>1430</v>
      </c>
      <c r="HK306" s="1">
        <v>1415</v>
      </c>
      <c r="HL306" s="1">
        <v>1412</v>
      </c>
      <c r="HM306" s="1" t="s">
        <v>1281</v>
      </c>
      <c r="HN306" s="1" t="s">
        <v>1094</v>
      </c>
      <c r="HO306" s="1" t="s">
        <v>1095</v>
      </c>
      <c r="HP306" s="1" t="s">
        <v>1096</v>
      </c>
      <c r="HX306" s="1" t="s">
        <v>1277</v>
      </c>
      <c r="HZ306" s="1">
        <v>108</v>
      </c>
      <c r="IA306" s="1">
        <v>3422</v>
      </c>
      <c r="IB306" s="1">
        <v>1</v>
      </c>
      <c r="IC306" s="1">
        <v>2</v>
      </c>
      <c r="ID306" s="1">
        <v>82</v>
      </c>
      <c r="IE306" s="1">
        <v>57</v>
      </c>
      <c r="IF306" s="1">
        <v>40</v>
      </c>
      <c r="IG306" s="1">
        <v>32</v>
      </c>
      <c r="IH306" s="1">
        <v>0</v>
      </c>
      <c r="II306" s="1">
        <v>0</v>
      </c>
      <c r="IJ306" s="1">
        <v>0</v>
      </c>
      <c r="IK306" s="1">
        <v>0</v>
      </c>
      <c r="IL306" s="1" t="s">
        <v>1277</v>
      </c>
      <c r="IO306" s="1" t="s">
        <v>1277</v>
      </c>
      <c r="IP306" s="1" t="s">
        <v>1281</v>
      </c>
      <c r="IQ306" s="1">
        <v>152.14699999999999</v>
      </c>
      <c r="IR306" s="1">
        <v>5</v>
      </c>
      <c r="IS306" s="36">
        <f t="shared" si="340"/>
        <v>0.30674886542934754</v>
      </c>
      <c r="IT306" s="36">
        <f t="shared" si="341"/>
        <v>2.7083299445321014E-2</v>
      </c>
      <c r="IU306" s="36">
        <f t="shared" si="342"/>
        <v>4.5447891081217363E-2</v>
      </c>
      <c r="IV306" s="36">
        <f t="shared" si="343"/>
        <v>0</v>
      </c>
      <c r="IW306" s="36">
        <f t="shared" si="344"/>
        <v>0.62071994404411401</v>
      </c>
      <c r="IX306" s="36">
        <f t="shared" si="345"/>
        <v>0</v>
      </c>
      <c r="IY306" s="36"/>
      <c r="IZ306" s="36">
        <f t="shared" si="346"/>
        <v>0</v>
      </c>
      <c r="JA306" s="36">
        <f t="shared" si="346"/>
        <v>0.35219675651056492</v>
      </c>
      <c r="JB306" s="36">
        <f t="shared" si="346"/>
        <v>0.64780324348943508</v>
      </c>
      <c r="JN306" s="43">
        <f t="shared" si="295"/>
        <v>741.38922305764379</v>
      </c>
      <c r="JO306" s="1" t="str">
        <f t="shared" si="296"/>
        <v>Small</v>
      </c>
    </row>
    <row r="307" spans="1:275" x14ac:dyDescent="0.2">
      <c r="A307" s="1" t="s">
        <v>1092</v>
      </c>
      <c r="B307" s="1" t="s">
        <v>1040</v>
      </c>
      <c r="C307" s="76" t="s">
        <v>1438</v>
      </c>
      <c r="D307" s="14" t="s">
        <v>656</v>
      </c>
      <c r="E307">
        <v>3</v>
      </c>
      <c r="F307" s="46">
        <v>0.57688133140376263</v>
      </c>
      <c r="G307" s="46">
        <v>0.1770984081041968</v>
      </c>
      <c r="H307" s="46"/>
      <c r="I307">
        <v>38.799999999999997</v>
      </c>
      <c r="J307">
        <v>21.8</v>
      </c>
      <c r="K307" s="42">
        <v>20140</v>
      </c>
      <c r="L307" s="54" t="s">
        <v>345</v>
      </c>
      <c r="M307" s="55">
        <v>5448.0074285714254</v>
      </c>
      <c r="N307" s="46">
        <v>9897</v>
      </c>
      <c r="O307">
        <v>4</v>
      </c>
      <c r="P307">
        <v>24</v>
      </c>
      <c r="Q307">
        <v>375</v>
      </c>
      <c r="R307">
        <v>37</v>
      </c>
      <c r="S307">
        <v>55</v>
      </c>
      <c r="T307"/>
      <c r="U307" s="46">
        <v>0</v>
      </c>
      <c r="V307" s="46"/>
      <c r="W307" s="46"/>
      <c r="X307" s="46"/>
      <c r="Y307" s="46"/>
      <c r="Z307" s="46"/>
      <c r="AA307" s="46"/>
      <c r="AB307" s="46"/>
      <c r="AC307" s="46">
        <v>16463</v>
      </c>
      <c r="AD307" s="46"/>
      <c r="AE307" s="46">
        <f>IF(SUM(U307:AD307)&gt;0,SUM(U307:AD307),)</f>
        <v>16463</v>
      </c>
      <c r="AF307" s="46"/>
      <c r="AG307" s="46"/>
      <c r="AH307" s="46">
        <v>3706</v>
      </c>
      <c r="AI307" s="46"/>
      <c r="AJ307" s="46"/>
      <c r="AK307" s="46"/>
      <c r="AL307" s="46"/>
      <c r="AM307" s="46"/>
      <c r="AN307" s="46"/>
      <c r="AO307" s="46">
        <v>645</v>
      </c>
      <c r="AP307" s="46">
        <f>SUM(AF307:AO307)</f>
        <v>4351</v>
      </c>
      <c r="AQ307" s="46"/>
      <c r="AR307" s="46"/>
      <c r="AS307" s="46"/>
      <c r="AT307" s="46"/>
      <c r="AU307" s="46"/>
      <c r="AV307" s="46"/>
      <c r="AW307" s="46"/>
      <c r="AX307" s="46"/>
      <c r="AY307" s="46">
        <v>4005</v>
      </c>
      <c r="AZ307" s="46"/>
      <c r="BA307" s="46">
        <f>SUM(AQ307:AZ307)</f>
        <v>4005</v>
      </c>
      <c r="BB307" s="47"/>
      <c r="BC307" s="47"/>
      <c r="BD307" s="47"/>
      <c r="BE307" s="47"/>
      <c r="BF307" s="47"/>
      <c r="BG307" s="47"/>
      <c r="BH307" s="47"/>
      <c r="BI307" s="47"/>
      <c r="BJ307" s="47"/>
      <c r="BK307" s="47"/>
      <c r="BL307" s="47">
        <f>IF(SUM(BB307:BK307)&gt;=0,SUM(BB307:BK307),"")</f>
        <v>0</v>
      </c>
      <c r="BM307" s="46"/>
      <c r="BN307" s="47"/>
      <c r="BO307" s="46">
        <v>45461</v>
      </c>
      <c r="BP307" s="46"/>
      <c r="BQ307" s="46"/>
      <c r="BR307" s="46"/>
      <c r="BS307" s="46"/>
      <c r="BT307" s="46"/>
      <c r="BU307" s="46"/>
      <c r="BV307" s="46"/>
      <c r="BW307" s="46">
        <f>SUM(BM307:BV307)</f>
        <v>45461</v>
      </c>
      <c r="BX307" s="46"/>
      <c r="BY307" s="47"/>
      <c r="BZ307" s="47"/>
      <c r="CA307" s="48"/>
      <c r="CB307" s="48"/>
      <c r="CC307" s="46"/>
      <c r="CD307" s="47"/>
      <c r="CE307" s="46"/>
      <c r="CF307" s="48"/>
      <c r="CG307" s="47"/>
      <c r="CH307" s="47">
        <f>SUM(BX307:CG307)</f>
        <v>0</v>
      </c>
      <c r="CI307" s="47">
        <f t="shared" ref="CI307:CS307" si="347">BM307+BX307</f>
        <v>0</v>
      </c>
      <c r="CJ307" s="47">
        <f t="shared" si="347"/>
        <v>0</v>
      </c>
      <c r="CK307" s="47">
        <f t="shared" si="347"/>
        <v>45461</v>
      </c>
      <c r="CL307" s="47">
        <f t="shared" si="347"/>
        <v>0</v>
      </c>
      <c r="CM307" s="47">
        <f t="shared" si="347"/>
        <v>0</v>
      </c>
      <c r="CN307" s="47">
        <f t="shared" si="347"/>
        <v>0</v>
      </c>
      <c r="CO307" s="47">
        <f t="shared" si="347"/>
        <v>0</v>
      </c>
      <c r="CP307" s="47">
        <f t="shared" si="347"/>
        <v>0</v>
      </c>
      <c r="CQ307" s="47">
        <f t="shared" si="347"/>
        <v>0</v>
      </c>
      <c r="CR307" s="47">
        <f t="shared" si="347"/>
        <v>0</v>
      </c>
      <c r="CS307" s="47">
        <f t="shared" si="347"/>
        <v>45461</v>
      </c>
      <c r="CT307" s="48"/>
      <c r="CU307" s="46"/>
      <c r="CV307" s="46"/>
      <c r="CW307" s="47"/>
      <c r="CX307" s="47"/>
      <c r="CY307" s="47"/>
      <c r="CZ307" s="47"/>
      <c r="DA307" s="46"/>
      <c r="DB307" s="47"/>
      <c r="DC307" s="47"/>
      <c r="DD307" s="47">
        <f>SUM(CT307:DC307)</f>
        <v>0</v>
      </c>
      <c r="DE307" s="48"/>
      <c r="DF307" s="48"/>
      <c r="DG307" s="48"/>
      <c r="DH307" s="48"/>
      <c r="DI307" s="48"/>
      <c r="DJ307" s="48"/>
      <c r="DK307" s="48"/>
      <c r="DL307" s="48"/>
      <c r="DM307" s="48"/>
      <c r="DN307" s="48"/>
      <c r="DO307" s="48">
        <f>SUM(DE307:DN307)</f>
        <v>0</v>
      </c>
      <c r="DP307" s="48">
        <f t="shared" ref="DP307:DZ307" si="348">CT307+DE307</f>
        <v>0</v>
      </c>
      <c r="DQ307" s="48">
        <f t="shared" si="348"/>
        <v>0</v>
      </c>
      <c r="DR307" s="48">
        <f t="shared" si="348"/>
        <v>0</v>
      </c>
      <c r="DS307" s="48">
        <f t="shared" si="348"/>
        <v>0</v>
      </c>
      <c r="DT307" s="48">
        <f t="shared" si="348"/>
        <v>0</v>
      </c>
      <c r="DU307" s="48">
        <f t="shared" si="348"/>
        <v>0</v>
      </c>
      <c r="DV307" s="48">
        <f t="shared" si="348"/>
        <v>0</v>
      </c>
      <c r="DW307" s="48">
        <f t="shared" si="348"/>
        <v>0</v>
      </c>
      <c r="DX307" s="48">
        <f t="shared" si="348"/>
        <v>0</v>
      </c>
      <c r="DY307" s="48">
        <f t="shared" si="348"/>
        <v>0</v>
      </c>
      <c r="DZ307" s="48">
        <f t="shared" si="348"/>
        <v>0</v>
      </c>
      <c r="EA307" s="48"/>
      <c r="EB307" s="48"/>
      <c r="EC307" s="48"/>
      <c r="ED307" s="48"/>
      <c r="EE307" s="48"/>
      <c r="EF307" s="48"/>
      <c r="EG307" s="46"/>
      <c r="EH307" s="48"/>
      <c r="EI307" s="48"/>
      <c r="EJ307" s="48">
        <f>SUM(EA307:EI307)</f>
        <v>0</v>
      </c>
      <c r="EK307" s="48"/>
      <c r="EL307"/>
      <c r="EM307" s="48"/>
      <c r="EN307" s="48"/>
      <c r="EO307" s="46"/>
      <c r="EP307" s="48"/>
      <c r="EQ307" s="48"/>
      <c r="ER307" s="48"/>
      <c r="ES307" s="48"/>
      <c r="ET307" s="48">
        <f>SUM(EK307:ES307)</f>
        <v>0</v>
      </c>
      <c r="EU307" s="48">
        <f t="shared" ref="EU307:FD307" si="349">EA307+EK307</f>
        <v>0</v>
      </c>
      <c r="EV307" s="48">
        <f t="shared" si="349"/>
        <v>0</v>
      </c>
      <c r="EW307" s="48">
        <f t="shared" si="349"/>
        <v>0</v>
      </c>
      <c r="EX307" s="48">
        <f t="shared" si="349"/>
        <v>0</v>
      </c>
      <c r="EY307" s="48">
        <f t="shared" si="349"/>
        <v>0</v>
      </c>
      <c r="EZ307" s="48">
        <f t="shared" si="349"/>
        <v>0</v>
      </c>
      <c r="FA307" s="48">
        <f t="shared" si="349"/>
        <v>0</v>
      </c>
      <c r="FB307" s="48">
        <f t="shared" si="349"/>
        <v>0</v>
      </c>
      <c r="FC307" s="48">
        <f t="shared" si="349"/>
        <v>0</v>
      </c>
      <c r="FD307" s="48">
        <f t="shared" si="349"/>
        <v>0</v>
      </c>
      <c r="FE307" s="48"/>
      <c r="FF307" s="48"/>
      <c r="FG307" s="46"/>
      <c r="FH307" s="48"/>
      <c r="FI307" s="48"/>
      <c r="FJ307" s="48"/>
      <c r="FK307" s="48"/>
      <c r="FL307" s="48"/>
      <c r="FM307" s="48">
        <v>5933</v>
      </c>
      <c r="FN307"/>
      <c r="FO307" s="48">
        <f>SUM(FE307:FN307)</f>
        <v>5933</v>
      </c>
      <c r="FP307" s="46">
        <f>AE307+BA307</f>
        <v>20468</v>
      </c>
      <c r="FQ307" s="46">
        <f>AP307+BL307+CS307+DZ307+FD307</f>
        <v>49812</v>
      </c>
      <c r="FR307" s="46">
        <f>FP307+FQ307+FO307</f>
        <v>76213</v>
      </c>
      <c r="FS307" t="s">
        <v>1284</v>
      </c>
      <c r="FT307"/>
      <c r="FU307" t="s">
        <v>1277</v>
      </c>
      <c r="FV307" t="s">
        <v>1349</v>
      </c>
      <c r="FW307"/>
      <c r="FX307"/>
      <c r="FY307" t="s">
        <v>1299</v>
      </c>
      <c r="FZ307"/>
      <c r="GA307">
        <v>734</v>
      </c>
      <c r="GB307">
        <v>763</v>
      </c>
      <c r="GC307">
        <v>101</v>
      </c>
      <c r="GD307">
        <v>101</v>
      </c>
      <c r="GE307">
        <v>25501</v>
      </c>
      <c r="GF307" s="47">
        <v>84</v>
      </c>
      <c r="GG307">
        <v>22714</v>
      </c>
      <c r="GH307">
        <v>43</v>
      </c>
      <c r="GI307">
        <v>960</v>
      </c>
      <c r="GJ307"/>
      <c r="GK307">
        <v>4</v>
      </c>
      <c r="GL307">
        <v>6</v>
      </c>
      <c r="GM307">
        <v>590</v>
      </c>
      <c r="GN307" t="s">
        <v>1277</v>
      </c>
      <c r="GO307"/>
      <c r="GP307"/>
      <c r="GQ307">
        <v>4.5999999999999996</v>
      </c>
      <c r="GR307"/>
      <c r="GS307">
        <v>3</v>
      </c>
      <c r="GT307">
        <f>GR307+GS307</f>
        <v>3</v>
      </c>
      <c r="GU307">
        <v>3</v>
      </c>
      <c r="GV307">
        <f>GQ307+GU307</f>
        <v>7.6</v>
      </c>
      <c r="GW307">
        <v>0</v>
      </c>
      <c r="GX307">
        <v>3508</v>
      </c>
      <c r="GY307" s="49" t="s">
        <v>1058</v>
      </c>
      <c r="GZ307">
        <v>6048</v>
      </c>
      <c r="HA307">
        <v>5624</v>
      </c>
      <c r="HB307">
        <v>990</v>
      </c>
      <c r="HC307">
        <v>247</v>
      </c>
      <c r="HD307">
        <v>0</v>
      </c>
      <c r="HE307"/>
      <c r="HF307">
        <v>12909</v>
      </c>
      <c r="HG307">
        <v>16</v>
      </c>
      <c r="HH307">
        <v>1308</v>
      </c>
      <c r="HI307"/>
      <c r="HJ307">
        <v>1303</v>
      </c>
      <c r="HK307">
        <v>1021</v>
      </c>
      <c r="HL307">
        <v>1016</v>
      </c>
      <c r="HM307" t="s">
        <v>1281</v>
      </c>
      <c r="HN307" t="s">
        <v>1094</v>
      </c>
      <c r="HO307" t="s">
        <v>401</v>
      </c>
      <c r="HP307" t="s">
        <v>1096</v>
      </c>
      <c r="HQ307"/>
      <c r="HR307"/>
      <c r="HS307"/>
      <c r="HT307"/>
      <c r="HU307"/>
      <c r="HV307"/>
      <c r="HW307"/>
      <c r="HX307" t="s">
        <v>1277</v>
      </c>
      <c r="HY307"/>
      <c r="HZ307">
        <v>90</v>
      </c>
      <c r="IA307">
        <v>2848</v>
      </c>
      <c r="IB307">
        <v>1</v>
      </c>
      <c r="IC307">
        <v>3</v>
      </c>
      <c r="ID307">
        <v>52</v>
      </c>
      <c r="IE307">
        <v>57</v>
      </c>
      <c r="IF307">
        <v>40</v>
      </c>
      <c r="IG307">
        <v>32</v>
      </c>
      <c r="IH307">
        <v>0</v>
      </c>
      <c r="II307">
        <v>0</v>
      </c>
      <c r="IJ307">
        <v>0</v>
      </c>
      <c r="IK307">
        <v>0</v>
      </c>
      <c r="IL307" t="s">
        <v>1277</v>
      </c>
      <c r="IM307"/>
      <c r="IN307" t="s">
        <v>1277</v>
      </c>
      <c r="IO307" t="s">
        <v>1277</v>
      </c>
      <c r="IP307" t="s">
        <v>1281</v>
      </c>
      <c r="IQ307">
        <v>162855</v>
      </c>
      <c r="IR307">
        <v>11</v>
      </c>
      <c r="IS307" s="36">
        <f>AE307/FR307</f>
        <v>0.21601301615210003</v>
      </c>
      <c r="IT307" s="36">
        <f>AP307/FR307</f>
        <v>5.7089997769409422E-2</v>
      </c>
      <c r="IU307" s="36">
        <f>BA307/FR307</f>
        <v>5.2550089879679317E-2</v>
      </c>
      <c r="IV307" s="50">
        <f>BL307/FR307</f>
        <v>0</v>
      </c>
      <c r="IW307" s="36">
        <f>CS307/FR307</f>
        <v>0.5964992848989018</v>
      </c>
      <c r="IX307" s="36">
        <f>DZ307/FR307</f>
        <v>0</v>
      </c>
      <c r="IY307" s="36">
        <f>FD307/FR307</f>
        <v>0</v>
      </c>
      <c r="IZ307" s="36">
        <f>FO307/FR307</f>
        <v>7.7847611299909469E-2</v>
      </c>
      <c r="JA307" s="36">
        <f>FP307/FR307</f>
        <v>0.26856310603177935</v>
      </c>
      <c r="JB307" s="36">
        <f>FQ307/FR307</f>
        <v>0.65358928266831118</v>
      </c>
      <c r="JC307" s="46">
        <v>0.19700000000000001</v>
      </c>
      <c r="JD307" t="s">
        <v>1277</v>
      </c>
      <c r="JE307"/>
      <c r="JF307"/>
      <c r="JG307"/>
      <c r="JH307"/>
      <c r="JI307"/>
      <c r="JJ307"/>
      <c r="JK307"/>
      <c r="JL307"/>
      <c r="JM307"/>
      <c r="JN307" s="43">
        <f t="shared" si="295"/>
        <v>716.84308270676649</v>
      </c>
      <c r="JO307" s="1" t="str">
        <f t="shared" si="296"/>
        <v>Small</v>
      </c>
    </row>
    <row r="308" spans="1:275" x14ac:dyDescent="0.2">
      <c r="A308" s="1" t="s">
        <v>759</v>
      </c>
      <c r="B308" s="24" t="s">
        <v>1059</v>
      </c>
      <c r="C308" s="76" t="s">
        <v>1439</v>
      </c>
      <c r="D308" s="14" t="s">
        <v>656</v>
      </c>
      <c r="E308">
        <v>6</v>
      </c>
      <c r="F308" s="46">
        <v>0.2257950279764856</v>
      </c>
      <c r="G308" s="46">
        <v>5.7617394999645868E-2</v>
      </c>
      <c r="H308" s="46">
        <v>0.48</v>
      </c>
      <c r="I308">
        <v>36.700000000000003</v>
      </c>
      <c r="J308">
        <v>15.6</v>
      </c>
      <c r="K308" s="24">
        <v>20060</v>
      </c>
      <c r="L308" s="24" t="s">
        <v>602</v>
      </c>
      <c r="M308" s="37">
        <v>14958.882095238083</v>
      </c>
      <c r="N308" s="25">
        <v>30000</v>
      </c>
      <c r="O308" s="26">
        <v>1</v>
      </c>
      <c r="P308" s="26">
        <v>6</v>
      </c>
      <c r="Q308" s="26">
        <v>475</v>
      </c>
      <c r="R308" s="26"/>
      <c r="S308" s="26">
        <v>26</v>
      </c>
      <c r="T308" s="31" t="s">
        <v>1244</v>
      </c>
      <c r="U308" s="25">
        <v>0</v>
      </c>
      <c r="V308" s="25"/>
      <c r="W308" s="25">
        <v>0</v>
      </c>
      <c r="X308" s="25">
        <v>101725</v>
      </c>
      <c r="Y308" s="25">
        <v>0</v>
      </c>
      <c r="Z308" s="25">
        <v>0</v>
      </c>
      <c r="AA308" s="25"/>
      <c r="AB308" s="25"/>
      <c r="AC308" s="25">
        <v>0</v>
      </c>
      <c r="AD308" s="25">
        <v>0</v>
      </c>
      <c r="AE308" s="25">
        <v>101725</v>
      </c>
      <c r="AF308" s="25">
        <v>51238</v>
      </c>
      <c r="AG308" s="25"/>
      <c r="AH308" s="25">
        <v>0</v>
      </c>
      <c r="AI308" s="25">
        <v>0</v>
      </c>
      <c r="AJ308" s="25">
        <v>0</v>
      </c>
      <c r="AK308" s="25">
        <v>0</v>
      </c>
      <c r="AL308" s="25"/>
      <c r="AM308" s="25"/>
      <c r="AN308" s="25">
        <v>0</v>
      </c>
      <c r="AO308" s="25">
        <v>0</v>
      </c>
      <c r="AP308" s="25">
        <v>51238</v>
      </c>
      <c r="AQ308" s="25">
        <v>19575</v>
      </c>
      <c r="AR308" s="25"/>
      <c r="AS308" s="25">
        <v>0</v>
      </c>
      <c r="AT308" s="25">
        <v>0</v>
      </c>
      <c r="AU308" s="25">
        <v>0</v>
      </c>
      <c r="AV308" s="25">
        <v>0</v>
      </c>
      <c r="AW308" s="25"/>
      <c r="AX308" s="25"/>
      <c r="AY308" s="25">
        <v>0</v>
      </c>
      <c r="AZ308" s="25">
        <v>0</v>
      </c>
      <c r="BA308" s="25">
        <v>19575</v>
      </c>
      <c r="BB308" s="25">
        <v>0</v>
      </c>
      <c r="BC308" s="25"/>
      <c r="BD308" s="25">
        <v>0</v>
      </c>
      <c r="BE308" s="25">
        <v>0</v>
      </c>
      <c r="BF308" s="25">
        <v>0</v>
      </c>
      <c r="BG308" s="25">
        <v>0</v>
      </c>
      <c r="BH308" s="25"/>
      <c r="BI308" s="25"/>
      <c r="BJ308" s="25">
        <v>0</v>
      </c>
      <c r="BK308" s="25">
        <v>0</v>
      </c>
      <c r="BL308" s="25">
        <v>0</v>
      </c>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v>0</v>
      </c>
      <c r="CJ308" s="25"/>
      <c r="CK308" s="25">
        <v>0</v>
      </c>
      <c r="CL308" s="25">
        <v>0</v>
      </c>
      <c r="CM308" s="25">
        <v>0</v>
      </c>
      <c r="CN308" s="25"/>
      <c r="CO308" s="25"/>
      <c r="CP308" s="25">
        <v>36363</v>
      </c>
      <c r="CQ308" s="25">
        <v>17167</v>
      </c>
      <c r="CR308" s="25">
        <v>0</v>
      </c>
      <c r="CS308" s="25">
        <v>53530</v>
      </c>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v>0</v>
      </c>
      <c r="DQ308" s="25"/>
      <c r="DR308" s="25">
        <v>0</v>
      </c>
      <c r="DS308" s="25">
        <v>2610</v>
      </c>
      <c r="DT308" s="25">
        <v>0</v>
      </c>
      <c r="DU308" s="25"/>
      <c r="DV308" s="25"/>
      <c r="DW308" s="25">
        <v>0</v>
      </c>
      <c r="DX308" s="25">
        <v>0</v>
      </c>
      <c r="DY308" s="25">
        <v>0</v>
      </c>
      <c r="DZ308" s="25">
        <v>2610</v>
      </c>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v>0</v>
      </c>
      <c r="FF308" s="25"/>
      <c r="FG308" s="25">
        <v>0</v>
      </c>
      <c r="FH308" s="25">
        <v>0</v>
      </c>
      <c r="FI308" s="25">
        <v>0</v>
      </c>
      <c r="FJ308" s="25">
        <v>0</v>
      </c>
      <c r="FK308" s="25"/>
      <c r="FL308" s="25"/>
      <c r="FM308" s="25">
        <v>0</v>
      </c>
      <c r="FN308" s="25">
        <v>0</v>
      </c>
      <c r="FO308" s="25">
        <v>0</v>
      </c>
      <c r="FP308" s="25">
        <v>172538</v>
      </c>
      <c r="FQ308" s="25">
        <v>56140</v>
      </c>
      <c r="FR308" s="25">
        <v>228678</v>
      </c>
      <c r="FS308" s="26"/>
      <c r="FT308" s="26" t="s">
        <v>1297</v>
      </c>
      <c r="FU308" s="26" t="s">
        <v>1344</v>
      </c>
      <c r="FV308" s="26"/>
      <c r="FW308" s="26"/>
      <c r="FX308" s="26"/>
      <c r="FY308" s="1" t="s">
        <v>1299</v>
      </c>
      <c r="GA308" s="25">
        <v>1613</v>
      </c>
      <c r="GB308" s="25">
        <v>1809</v>
      </c>
      <c r="GC308" s="25">
        <v>7</v>
      </c>
      <c r="GD308" s="25">
        <v>7</v>
      </c>
      <c r="GE308" s="25">
        <v>93248</v>
      </c>
      <c r="GF308" s="25">
        <v>0</v>
      </c>
      <c r="GG308" s="25">
        <v>0</v>
      </c>
      <c r="GH308" s="25">
        <v>1055</v>
      </c>
      <c r="GI308" s="25"/>
      <c r="GJ308" s="25">
        <v>6167</v>
      </c>
      <c r="GK308" s="25">
        <v>13</v>
      </c>
      <c r="GL308" s="25">
        <v>15</v>
      </c>
      <c r="GM308" s="25">
        <v>4464</v>
      </c>
      <c r="GN308" s="25"/>
      <c r="GO308" s="25"/>
      <c r="GP308" s="25">
        <v>5.5</v>
      </c>
      <c r="GQ308" s="25">
        <v>5.48</v>
      </c>
      <c r="GR308" s="27"/>
      <c r="GS308" s="27"/>
      <c r="GT308" s="28">
        <v>9.5</v>
      </c>
      <c r="GU308" s="28">
        <v>9.5</v>
      </c>
      <c r="GV308" s="25">
        <v>14.98</v>
      </c>
      <c r="GW308" s="25">
        <v>0.71250000000000002</v>
      </c>
      <c r="GX308" s="25">
        <v>6919</v>
      </c>
      <c r="GY308" s="26" t="s">
        <v>1058</v>
      </c>
      <c r="GZ308" s="25">
        <v>15890</v>
      </c>
      <c r="HA308" s="25">
        <v>24440</v>
      </c>
      <c r="HB308" s="25">
        <v>11855</v>
      </c>
      <c r="HC308" s="25">
        <v>508</v>
      </c>
      <c r="HD308" s="25"/>
      <c r="HE308" s="25">
        <v>2715</v>
      </c>
      <c r="HF308" s="25">
        <v>55408</v>
      </c>
      <c r="HG308" s="25"/>
      <c r="HH308" s="25"/>
      <c r="HI308" s="25">
        <v>21</v>
      </c>
      <c r="HJ308" s="25">
        <v>19</v>
      </c>
      <c r="HK308" s="25">
        <v>118</v>
      </c>
      <c r="HL308" s="25">
        <v>43</v>
      </c>
      <c r="HM308" s="25"/>
      <c r="HN308" s="25"/>
      <c r="HO308" s="25"/>
      <c r="HP308" s="25"/>
      <c r="HQ308" s="25"/>
      <c r="HR308" s="25"/>
      <c r="HS308" s="25"/>
      <c r="HT308" s="25"/>
      <c r="HU308" s="25"/>
      <c r="HV308" s="25"/>
      <c r="HW308" s="25"/>
      <c r="HX308" s="25"/>
      <c r="HY308" s="25"/>
      <c r="HZ308" s="25">
        <v>95</v>
      </c>
      <c r="IA308" s="25">
        <v>3058</v>
      </c>
      <c r="IB308" s="25">
        <v>4</v>
      </c>
      <c r="IC308" s="25">
        <v>20</v>
      </c>
      <c r="ID308" s="25">
        <v>132</v>
      </c>
      <c r="IE308" s="25">
        <v>60.5</v>
      </c>
      <c r="IF308" s="25">
        <v>34</v>
      </c>
      <c r="IG308" s="25">
        <v>28</v>
      </c>
      <c r="IH308" s="25">
        <v>0</v>
      </c>
      <c r="II308" s="25">
        <v>0</v>
      </c>
      <c r="IJ308" s="25">
        <v>0</v>
      </c>
      <c r="IK308" s="25">
        <v>0</v>
      </c>
      <c r="IL308" s="25"/>
      <c r="IM308" s="25"/>
      <c r="IN308" s="25"/>
      <c r="IO308" s="25"/>
      <c r="IP308" s="25"/>
      <c r="IQ308" s="25">
        <v>277722</v>
      </c>
      <c r="IR308" s="25">
        <v>0</v>
      </c>
      <c r="IS308" s="36">
        <f t="shared" ref="IS308:IS315" si="350">AE308/$FR308</f>
        <v>0.4448394685977663</v>
      </c>
      <c r="IT308" s="36">
        <f t="shared" ref="IT308:IT315" si="351">AP308/$FR308</f>
        <v>0.22406178119451806</v>
      </c>
      <c r="IU308" s="36">
        <f t="shared" ref="IU308:IU315" si="352">BA308/$FR308</f>
        <v>8.5600713667252637E-2</v>
      </c>
      <c r="IV308" s="36">
        <f t="shared" ref="IV308:IV315" si="353">BL308/$FR308</f>
        <v>0</v>
      </c>
      <c r="IW308" s="36">
        <f t="shared" ref="IW308:IW315" si="354">CS308/$FR308</f>
        <v>0.234084608051496</v>
      </c>
      <c r="IX308" s="36">
        <f t="shared" ref="IX308:IX315" si="355">DZ308/$FR308</f>
        <v>1.1413428488967019E-2</v>
      </c>
      <c r="IY308" s="36"/>
      <c r="IZ308" s="36">
        <f t="shared" ref="IZ308:JB315" si="356">FO308/$FR308</f>
        <v>0</v>
      </c>
      <c r="JA308" s="36">
        <f t="shared" si="356"/>
        <v>0.75450196345953702</v>
      </c>
      <c r="JB308" s="36">
        <f t="shared" si="356"/>
        <v>0.24549803654046301</v>
      </c>
      <c r="JN308" s="43">
        <f t="shared" si="295"/>
        <v>998.59026002924452</v>
      </c>
      <c r="JO308" s="1" t="str">
        <f t="shared" si="296"/>
        <v>Medium</v>
      </c>
    </row>
    <row r="309" spans="1:275" x14ac:dyDescent="0.2">
      <c r="A309" s="1" t="s">
        <v>759</v>
      </c>
      <c r="B309" s="24" t="s">
        <v>1059</v>
      </c>
      <c r="C309" s="76" t="s">
        <v>1439</v>
      </c>
      <c r="D309" s="14" t="s">
        <v>656</v>
      </c>
      <c r="E309">
        <v>6</v>
      </c>
      <c r="F309" s="46">
        <v>0.2257950279764856</v>
      </c>
      <c r="G309" s="46">
        <v>5.7617394999645868E-2</v>
      </c>
      <c r="H309" s="46">
        <v>0.48</v>
      </c>
      <c r="I309">
        <v>36.700000000000003</v>
      </c>
      <c r="J309">
        <v>15.6</v>
      </c>
      <c r="K309" s="24">
        <v>20070</v>
      </c>
      <c r="L309" s="24" t="s">
        <v>603</v>
      </c>
      <c r="M309" s="34">
        <v>15339.932190476226</v>
      </c>
      <c r="N309" s="25">
        <v>30000</v>
      </c>
      <c r="O309" s="26">
        <v>1</v>
      </c>
      <c r="P309" s="26">
        <v>6</v>
      </c>
      <c r="Q309" s="26">
        <v>475</v>
      </c>
      <c r="R309" s="26"/>
      <c r="S309" s="26">
        <v>26</v>
      </c>
      <c r="T309" s="31" t="s">
        <v>1244</v>
      </c>
      <c r="U309" s="25">
        <v>24606</v>
      </c>
      <c r="V309" s="25"/>
      <c r="W309" s="25">
        <v>0</v>
      </c>
      <c r="X309" s="25">
        <v>0</v>
      </c>
      <c r="Y309" s="25">
        <v>0</v>
      </c>
      <c r="Z309" s="25">
        <v>0</v>
      </c>
      <c r="AA309" s="25"/>
      <c r="AB309" s="25"/>
      <c r="AC309" s="25">
        <v>100482</v>
      </c>
      <c r="AD309" s="25">
        <v>0</v>
      </c>
      <c r="AE309" s="25">
        <v>125088</v>
      </c>
      <c r="AF309" s="25">
        <v>59041</v>
      </c>
      <c r="AG309" s="25"/>
      <c r="AH309" s="25">
        <v>0</v>
      </c>
      <c r="AI309" s="25">
        <v>0</v>
      </c>
      <c r="AJ309" s="25">
        <v>0</v>
      </c>
      <c r="AK309" s="25">
        <v>0</v>
      </c>
      <c r="AL309" s="25"/>
      <c r="AM309" s="25"/>
      <c r="AN309" s="25">
        <v>0</v>
      </c>
      <c r="AO309" s="25">
        <v>0</v>
      </c>
      <c r="AP309" s="25">
        <v>59041</v>
      </c>
      <c r="AQ309" s="25">
        <v>10843</v>
      </c>
      <c r="AR309" s="25"/>
      <c r="AS309" s="25">
        <v>0</v>
      </c>
      <c r="AT309" s="25">
        <v>0</v>
      </c>
      <c r="AU309" s="25">
        <v>0</v>
      </c>
      <c r="AV309" s="25">
        <v>0</v>
      </c>
      <c r="AW309" s="25"/>
      <c r="AX309" s="25"/>
      <c r="AY309" s="25">
        <v>0</v>
      </c>
      <c r="AZ309" s="25">
        <v>0</v>
      </c>
      <c r="BA309" s="25">
        <v>10843</v>
      </c>
      <c r="BB309" s="25">
        <v>0</v>
      </c>
      <c r="BC309" s="25"/>
      <c r="BD309" s="25">
        <v>0</v>
      </c>
      <c r="BE309" s="25">
        <v>0</v>
      </c>
      <c r="BF309" s="25">
        <v>0</v>
      </c>
      <c r="BG309" s="25">
        <v>0</v>
      </c>
      <c r="BH309" s="25"/>
      <c r="BI309" s="25"/>
      <c r="BJ309" s="25">
        <v>0</v>
      </c>
      <c r="BK309" s="25">
        <v>0</v>
      </c>
      <c r="BL309" s="25">
        <v>0</v>
      </c>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v>0</v>
      </c>
      <c r="CJ309" s="25"/>
      <c r="CK309" s="25">
        <v>0</v>
      </c>
      <c r="CL309" s="25">
        <v>0</v>
      </c>
      <c r="CM309" s="25">
        <v>0</v>
      </c>
      <c r="CN309" s="25"/>
      <c r="CO309" s="25"/>
      <c r="CP309" s="25">
        <v>36363</v>
      </c>
      <c r="CQ309" s="25">
        <v>63411</v>
      </c>
      <c r="CR309" s="25">
        <v>0</v>
      </c>
      <c r="CS309" s="25">
        <v>99774</v>
      </c>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v>0</v>
      </c>
      <c r="DQ309" s="25"/>
      <c r="DR309" s="25">
        <v>0</v>
      </c>
      <c r="DS309" s="25">
        <v>0</v>
      </c>
      <c r="DT309" s="25">
        <v>0</v>
      </c>
      <c r="DU309" s="25"/>
      <c r="DV309" s="25"/>
      <c r="DW309" s="25">
        <v>0</v>
      </c>
      <c r="DX309" s="25">
        <v>2801</v>
      </c>
      <c r="DY309" s="25">
        <v>0</v>
      </c>
      <c r="DZ309" s="25">
        <v>2801</v>
      </c>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v>0</v>
      </c>
      <c r="FF309" s="25"/>
      <c r="FG309" s="25">
        <v>0</v>
      </c>
      <c r="FH309" s="25">
        <v>0</v>
      </c>
      <c r="FI309" s="25">
        <v>0</v>
      </c>
      <c r="FJ309" s="25">
        <v>0</v>
      </c>
      <c r="FK309" s="25"/>
      <c r="FL309" s="25"/>
      <c r="FM309" s="25">
        <v>0</v>
      </c>
      <c r="FN309" s="25">
        <v>0</v>
      </c>
      <c r="FO309" s="25">
        <v>0</v>
      </c>
      <c r="FP309" s="25">
        <v>194972</v>
      </c>
      <c r="FQ309" s="25">
        <v>102575</v>
      </c>
      <c r="FR309" s="25">
        <v>297547</v>
      </c>
      <c r="FS309" s="26"/>
      <c r="FT309" s="26" t="s">
        <v>1297</v>
      </c>
      <c r="FU309" s="26" t="s">
        <v>1344</v>
      </c>
      <c r="FV309" s="26"/>
      <c r="FW309" s="26"/>
      <c r="FX309" s="26"/>
      <c r="FY309" s="1" t="s">
        <v>1299</v>
      </c>
      <c r="GA309" s="25">
        <v>1875</v>
      </c>
      <c r="GB309" s="25">
        <v>2237</v>
      </c>
      <c r="GC309" s="25">
        <v>165</v>
      </c>
      <c r="GD309" s="25">
        <v>167</v>
      </c>
      <c r="GE309" s="25">
        <v>95383</v>
      </c>
      <c r="GF309" s="25">
        <v>0</v>
      </c>
      <c r="GG309" s="25">
        <v>0</v>
      </c>
      <c r="GH309" s="25">
        <v>1053</v>
      </c>
      <c r="GI309" s="25">
        <v>0</v>
      </c>
      <c r="GJ309" s="25">
        <v>6252</v>
      </c>
      <c r="GK309" s="25">
        <v>25</v>
      </c>
      <c r="GL309" s="25">
        <v>26</v>
      </c>
      <c r="GM309" s="25">
        <v>4490</v>
      </c>
      <c r="GN309" s="25"/>
      <c r="GO309" s="25"/>
      <c r="GP309" s="25">
        <v>6.5</v>
      </c>
      <c r="GQ309" s="25">
        <v>6.48</v>
      </c>
      <c r="GR309" s="27"/>
      <c r="GS309" s="27"/>
      <c r="GT309" s="28">
        <v>9.5</v>
      </c>
      <c r="GU309" s="28">
        <v>9.5</v>
      </c>
      <c r="GV309" s="25">
        <v>15.98</v>
      </c>
      <c r="GW309" s="25">
        <v>0.89875000000000005</v>
      </c>
      <c r="GX309" s="25">
        <v>6777</v>
      </c>
      <c r="GY309" s="26" t="s">
        <v>1058</v>
      </c>
      <c r="GZ309" s="25">
        <v>16466</v>
      </c>
      <c r="HA309" s="25">
        <v>22279</v>
      </c>
      <c r="HB309" s="25">
        <v>10506</v>
      </c>
      <c r="HC309" s="25">
        <v>219</v>
      </c>
      <c r="HD309" s="25"/>
      <c r="HE309" s="25">
        <v>2123</v>
      </c>
      <c r="HF309" s="25">
        <v>51593</v>
      </c>
      <c r="HG309" s="25"/>
      <c r="HH309" s="25"/>
      <c r="HI309" s="25">
        <v>14</v>
      </c>
      <c r="HJ309" s="25">
        <v>11</v>
      </c>
      <c r="HK309" s="25">
        <v>108</v>
      </c>
      <c r="HL309" s="25">
        <v>39</v>
      </c>
      <c r="HM309" s="25"/>
      <c r="HN309" s="25"/>
      <c r="HO309" s="25"/>
      <c r="HP309" s="25"/>
      <c r="HQ309" s="25"/>
      <c r="HR309" s="25"/>
      <c r="HS309" s="25"/>
      <c r="HT309" s="25"/>
      <c r="HU309" s="25"/>
      <c r="HV309" s="25"/>
      <c r="HW309" s="25"/>
      <c r="HX309" s="25"/>
      <c r="HY309" s="25"/>
      <c r="HZ309" s="25">
        <v>84</v>
      </c>
      <c r="IA309" s="25">
        <v>2654</v>
      </c>
      <c r="IB309" s="25">
        <v>4</v>
      </c>
      <c r="IC309" s="25">
        <v>23</v>
      </c>
      <c r="ID309" s="25">
        <v>116</v>
      </c>
      <c r="IE309" s="25">
        <v>60.5</v>
      </c>
      <c r="IF309" s="25">
        <v>34</v>
      </c>
      <c r="IG309" s="25">
        <v>28</v>
      </c>
      <c r="IH309" s="25">
        <v>0</v>
      </c>
      <c r="II309" s="25">
        <v>0</v>
      </c>
      <c r="IJ309" s="25">
        <v>0</v>
      </c>
      <c r="IK309" s="25">
        <v>0</v>
      </c>
      <c r="IL309" s="25"/>
      <c r="IM309" s="25"/>
      <c r="IN309" s="25"/>
      <c r="IO309" s="25"/>
      <c r="IP309" s="25"/>
      <c r="IQ309" s="25">
        <v>268516</v>
      </c>
      <c r="IR309" s="25">
        <v>0</v>
      </c>
      <c r="IS309" s="36">
        <f t="shared" si="350"/>
        <v>0.42039744981465116</v>
      </c>
      <c r="IT309" s="36">
        <f t="shared" si="351"/>
        <v>0.19842579491643336</v>
      </c>
      <c r="IU309" s="36">
        <f t="shared" si="352"/>
        <v>3.6441301710318036E-2</v>
      </c>
      <c r="IV309" s="36">
        <f t="shared" si="353"/>
        <v>0</v>
      </c>
      <c r="IW309" s="36">
        <f t="shared" si="354"/>
        <v>0.33532181470490374</v>
      </c>
      <c r="IX309" s="36">
        <f t="shared" si="355"/>
        <v>9.4136388536937027E-3</v>
      </c>
      <c r="IY309" s="36"/>
      <c r="IZ309" s="36">
        <f t="shared" si="356"/>
        <v>0</v>
      </c>
      <c r="JA309" s="36">
        <f t="shared" si="356"/>
        <v>0.65526454644140253</v>
      </c>
      <c r="JB309" s="36">
        <f t="shared" si="356"/>
        <v>0.34473545355859747</v>
      </c>
      <c r="JN309" s="43">
        <f t="shared" si="295"/>
        <v>959.94569402229195</v>
      </c>
      <c r="JO309" s="1" t="str">
        <f t="shared" si="296"/>
        <v>Medium</v>
      </c>
    </row>
    <row r="310" spans="1:275" x14ac:dyDescent="0.2">
      <c r="A310" s="14" t="s">
        <v>759</v>
      </c>
      <c r="B310" s="14" t="s">
        <v>1059</v>
      </c>
      <c r="C310" s="76" t="s">
        <v>1439</v>
      </c>
      <c r="D310" s="14" t="s">
        <v>656</v>
      </c>
      <c r="E310">
        <v>6</v>
      </c>
      <c r="F310" s="46">
        <v>0.2257950279764856</v>
      </c>
      <c r="G310" s="46">
        <v>5.7617394999645868E-2</v>
      </c>
      <c r="H310" s="46">
        <v>0.48</v>
      </c>
      <c r="I310">
        <v>36.700000000000003</v>
      </c>
      <c r="J310">
        <v>15.6</v>
      </c>
      <c r="K310" s="14">
        <v>20080</v>
      </c>
      <c r="L310" s="14" t="s">
        <v>604</v>
      </c>
      <c r="M310" s="35">
        <v>15078.417714285744</v>
      </c>
      <c r="N310" s="15">
        <v>30000</v>
      </c>
      <c r="O310" s="15">
        <v>1</v>
      </c>
      <c r="P310" s="15">
        <v>6</v>
      </c>
      <c r="Q310" s="15">
        <v>475</v>
      </c>
      <c r="R310" s="15">
        <v>0</v>
      </c>
      <c r="S310" s="15">
        <v>26</v>
      </c>
      <c r="T310" s="32">
        <v>0</v>
      </c>
      <c r="U310" s="15">
        <v>0</v>
      </c>
      <c r="V310" s="15"/>
      <c r="W310" s="15">
        <v>0</v>
      </c>
      <c r="X310" s="15">
        <v>0</v>
      </c>
      <c r="Y310" s="15">
        <v>0</v>
      </c>
      <c r="Z310" s="15">
        <v>0</v>
      </c>
      <c r="AA310" s="15"/>
      <c r="AB310" s="15"/>
      <c r="AC310" s="15">
        <v>92482</v>
      </c>
      <c r="AD310" s="15">
        <v>0</v>
      </c>
      <c r="AE310" s="15">
        <v>92482</v>
      </c>
      <c r="AF310" s="15">
        <v>0</v>
      </c>
      <c r="AG310" s="15"/>
      <c r="AH310" s="15">
        <v>0</v>
      </c>
      <c r="AI310" s="15">
        <v>0</v>
      </c>
      <c r="AJ310" s="15">
        <v>0</v>
      </c>
      <c r="AK310" s="15">
        <v>0</v>
      </c>
      <c r="AL310" s="15"/>
      <c r="AM310" s="15"/>
      <c r="AN310" s="15">
        <v>4000</v>
      </c>
      <c r="AO310" s="15">
        <v>0</v>
      </c>
      <c r="AP310" s="15">
        <v>4000</v>
      </c>
      <c r="AQ310" s="15">
        <v>51348</v>
      </c>
      <c r="AR310" s="15"/>
      <c r="AS310" s="15">
        <v>0</v>
      </c>
      <c r="AT310" s="15">
        <v>0</v>
      </c>
      <c r="AU310" s="15">
        <v>0</v>
      </c>
      <c r="AV310" s="15">
        <v>0</v>
      </c>
      <c r="AW310" s="15"/>
      <c r="AX310" s="15"/>
      <c r="AY310" s="15">
        <v>0</v>
      </c>
      <c r="AZ310" s="15">
        <v>0</v>
      </c>
      <c r="BA310" s="15">
        <v>51348</v>
      </c>
      <c r="BB310" s="15">
        <v>12972</v>
      </c>
      <c r="BC310" s="15"/>
      <c r="BD310" s="15">
        <v>0</v>
      </c>
      <c r="BE310" s="15">
        <v>0</v>
      </c>
      <c r="BF310" s="15">
        <v>0</v>
      </c>
      <c r="BG310" s="15">
        <v>0</v>
      </c>
      <c r="BH310" s="15"/>
      <c r="BI310" s="15"/>
      <c r="BJ310" s="15">
        <v>0</v>
      </c>
      <c r="BK310" s="15">
        <v>0</v>
      </c>
      <c r="BL310" s="15">
        <v>12972</v>
      </c>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v>0</v>
      </c>
      <c r="CJ310" s="15"/>
      <c r="CK310" s="15">
        <v>0</v>
      </c>
      <c r="CL310" s="15">
        <v>94516</v>
      </c>
      <c r="CM310" s="15">
        <v>0</v>
      </c>
      <c r="CN310" s="15"/>
      <c r="CO310" s="15"/>
      <c r="CP310" s="15">
        <v>36036</v>
      </c>
      <c r="CQ310" s="15">
        <v>0</v>
      </c>
      <c r="CR310" s="15">
        <v>0</v>
      </c>
      <c r="CS310" s="15">
        <v>130552</v>
      </c>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v>0</v>
      </c>
      <c r="DQ310" s="15"/>
      <c r="DR310" s="15">
        <v>0</v>
      </c>
      <c r="DS310" s="15">
        <v>0</v>
      </c>
      <c r="DT310" s="15">
        <v>0</v>
      </c>
      <c r="DU310" s="15"/>
      <c r="DV310" s="15"/>
      <c r="DW310" s="15">
        <v>0</v>
      </c>
      <c r="DX310" s="15">
        <v>4497</v>
      </c>
      <c r="DY310" s="15">
        <v>0</v>
      </c>
      <c r="DZ310" s="15">
        <v>4497</v>
      </c>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v>0</v>
      </c>
      <c r="FF310" s="15"/>
      <c r="FG310" s="15">
        <v>0</v>
      </c>
      <c r="FH310" s="15">
        <v>0</v>
      </c>
      <c r="FI310" s="15">
        <v>0</v>
      </c>
      <c r="FJ310" s="15">
        <v>0</v>
      </c>
      <c r="FK310" s="15"/>
      <c r="FL310" s="15"/>
      <c r="FM310" s="15">
        <v>0</v>
      </c>
      <c r="FN310" s="15">
        <v>0</v>
      </c>
      <c r="FO310" s="15">
        <v>0</v>
      </c>
      <c r="FP310" s="15">
        <v>156802</v>
      </c>
      <c r="FQ310" s="15">
        <v>139049</v>
      </c>
      <c r="FR310" s="15">
        <v>295851</v>
      </c>
      <c r="FS310" s="14" t="s">
        <v>1284</v>
      </c>
      <c r="FT310" s="14"/>
      <c r="FU310" s="14" t="s">
        <v>1277</v>
      </c>
      <c r="FV310" s="14" t="s">
        <v>888</v>
      </c>
      <c r="FW310" s="14"/>
      <c r="FX310" s="26"/>
      <c r="FY310" s="1" t="s">
        <v>1299</v>
      </c>
      <c r="GA310" s="15">
        <v>2057</v>
      </c>
      <c r="GB310" s="15">
        <v>2338</v>
      </c>
      <c r="GC310" s="15">
        <v>26</v>
      </c>
      <c r="GD310" s="15">
        <v>26</v>
      </c>
      <c r="GE310" s="15">
        <v>88891</v>
      </c>
      <c r="GF310" s="15">
        <v>2970</v>
      </c>
      <c r="GG310" s="15">
        <v>2970</v>
      </c>
      <c r="GH310" s="15">
        <v>308</v>
      </c>
      <c r="GI310" s="15"/>
      <c r="GJ310" s="15">
        <v>170</v>
      </c>
      <c r="GK310" s="15">
        <v>253</v>
      </c>
      <c r="GL310" s="15">
        <v>301</v>
      </c>
      <c r="GM310" s="15">
        <v>1875</v>
      </c>
      <c r="GN310" s="15"/>
      <c r="GO310" s="15"/>
      <c r="GP310" s="21">
        <v>8</v>
      </c>
      <c r="GQ310" s="21">
        <v>6.3</v>
      </c>
      <c r="GR310" s="22"/>
      <c r="GS310" s="22"/>
      <c r="GT310" s="23">
        <v>10</v>
      </c>
      <c r="GU310" s="23">
        <v>9.5</v>
      </c>
      <c r="GV310" s="21">
        <v>15.8</v>
      </c>
      <c r="GW310" s="21">
        <v>1.5</v>
      </c>
      <c r="GX310" s="15">
        <v>4876</v>
      </c>
      <c r="GY310" s="14" t="s">
        <v>1230</v>
      </c>
      <c r="GZ310" s="15">
        <v>14972</v>
      </c>
      <c r="HA310" s="15">
        <v>18650</v>
      </c>
      <c r="HB310" s="15">
        <v>11049</v>
      </c>
      <c r="HC310" s="15">
        <v>1606</v>
      </c>
      <c r="HD310" s="15"/>
      <c r="HE310" s="15">
        <v>0</v>
      </c>
      <c r="HF310" s="15">
        <v>46277</v>
      </c>
      <c r="HG310" s="15"/>
      <c r="HH310" s="15"/>
      <c r="HI310" s="15">
        <v>26</v>
      </c>
      <c r="HJ310" s="15">
        <v>25</v>
      </c>
      <c r="HK310" s="15">
        <v>130</v>
      </c>
      <c r="HL310" s="15">
        <v>45</v>
      </c>
      <c r="HM310" s="15"/>
      <c r="HN310" s="15"/>
      <c r="HO310" s="15"/>
      <c r="HP310" s="15"/>
      <c r="HQ310" s="15"/>
      <c r="HR310" s="15"/>
      <c r="HS310" s="15"/>
      <c r="HT310" s="15"/>
      <c r="HU310" s="15"/>
      <c r="HV310" s="15"/>
      <c r="HW310" s="15"/>
      <c r="HX310" s="15"/>
      <c r="HY310" s="15"/>
      <c r="HZ310" s="15">
        <v>96</v>
      </c>
      <c r="IA310" s="15">
        <v>2901</v>
      </c>
      <c r="IB310" s="14">
        <v>3</v>
      </c>
      <c r="IC310" s="14">
        <v>30</v>
      </c>
      <c r="ID310" s="15">
        <v>96</v>
      </c>
      <c r="IE310" s="14">
        <v>60.5</v>
      </c>
      <c r="IF310" s="14">
        <v>34</v>
      </c>
      <c r="IG310" s="14">
        <v>34</v>
      </c>
      <c r="IH310" s="14">
        <v>0</v>
      </c>
      <c r="II310" s="14">
        <v>0</v>
      </c>
      <c r="IJ310" s="14">
        <v>0</v>
      </c>
      <c r="IK310" s="14">
        <v>0</v>
      </c>
      <c r="IL310" s="14"/>
      <c r="IM310" s="14"/>
      <c r="IN310" s="14"/>
      <c r="IO310" s="14"/>
      <c r="IP310" s="14"/>
      <c r="IQ310" s="15">
        <v>227781</v>
      </c>
      <c r="IR310" s="15">
        <v>0</v>
      </c>
      <c r="IS310" s="36">
        <f t="shared" si="350"/>
        <v>0.31259654353035821</v>
      </c>
      <c r="IT310" s="36">
        <f t="shared" si="351"/>
        <v>1.3520319349943046E-2</v>
      </c>
      <c r="IU310" s="36">
        <f t="shared" si="352"/>
        <v>0.17356033949521887</v>
      </c>
      <c r="IV310" s="36">
        <f t="shared" si="353"/>
        <v>4.3846395651865294E-2</v>
      </c>
      <c r="IW310" s="36">
        <f t="shared" si="354"/>
        <v>0.44127618294344112</v>
      </c>
      <c r="IX310" s="36">
        <f t="shared" si="355"/>
        <v>1.5200219029173468E-2</v>
      </c>
      <c r="IY310" s="36"/>
      <c r="IZ310" s="36">
        <f t="shared" si="356"/>
        <v>0</v>
      </c>
      <c r="JA310" s="36">
        <f t="shared" si="356"/>
        <v>0.53000327867744235</v>
      </c>
      <c r="JB310" s="36">
        <f t="shared" si="356"/>
        <v>0.46999672132255765</v>
      </c>
      <c r="JN310" s="43">
        <f t="shared" si="295"/>
        <v>954.33023508137614</v>
      </c>
      <c r="JO310" s="1" t="str">
        <f t="shared" si="296"/>
        <v>Medium</v>
      </c>
    </row>
    <row r="311" spans="1:275" x14ac:dyDescent="0.2">
      <c r="A311" s="14" t="s">
        <v>759</v>
      </c>
      <c r="B311" s="14" t="s">
        <v>1059</v>
      </c>
      <c r="C311" s="76" t="s">
        <v>1439</v>
      </c>
      <c r="D311" s="14" t="s">
        <v>656</v>
      </c>
      <c r="E311">
        <v>6</v>
      </c>
      <c r="F311" s="46">
        <v>0.2257950279764856</v>
      </c>
      <c r="G311" s="46">
        <v>5.7617394999645868E-2</v>
      </c>
      <c r="H311" s="46">
        <v>0.48</v>
      </c>
      <c r="I311">
        <v>36.700000000000003</v>
      </c>
      <c r="J311">
        <v>15.6</v>
      </c>
      <c r="K311" s="14">
        <v>20090</v>
      </c>
      <c r="L311" s="14" t="s">
        <v>605</v>
      </c>
      <c r="M311" s="35">
        <v>15803.652190476245</v>
      </c>
      <c r="N311" s="15">
        <v>30000</v>
      </c>
      <c r="O311" s="15">
        <v>1</v>
      </c>
      <c r="P311" s="15">
        <v>6</v>
      </c>
      <c r="Q311" s="15">
        <v>475</v>
      </c>
      <c r="R311" s="15">
        <v>0</v>
      </c>
      <c r="S311" s="15">
        <v>26</v>
      </c>
      <c r="T311" s="32">
        <v>0</v>
      </c>
      <c r="U311" s="15">
        <v>0</v>
      </c>
      <c r="V311" s="15"/>
      <c r="W311" s="15">
        <v>0</v>
      </c>
      <c r="X311" s="15">
        <v>115996</v>
      </c>
      <c r="Y311" s="15">
        <v>0</v>
      </c>
      <c r="Z311" s="15">
        <v>0</v>
      </c>
      <c r="AA311" s="15"/>
      <c r="AB311" s="15"/>
      <c r="AC311" s="15">
        <v>0</v>
      </c>
      <c r="AD311" s="15">
        <v>0</v>
      </c>
      <c r="AE311" s="15">
        <v>115996</v>
      </c>
      <c r="AF311" s="15">
        <v>0</v>
      </c>
      <c r="AG311" s="15"/>
      <c r="AH311" s="15">
        <v>0</v>
      </c>
      <c r="AI311" s="15">
        <v>3280</v>
      </c>
      <c r="AJ311" s="15">
        <v>0</v>
      </c>
      <c r="AK311" s="15">
        <v>0</v>
      </c>
      <c r="AL311" s="15"/>
      <c r="AM311" s="15"/>
      <c r="AN311" s="15">
        <v>0</v>
      </c>
      <c r="AO311" s="15">
        <v>0</v>
      </c>
      <c r="AP311" s="15">
        <v>3280</v>
      </c>
      <c r="AQ311" s="15">
        <v>46464</v>
      </c>
      <c r="AR311" s="15"/>
      <c r="AS311" s="15">
        <v>0</v>
      </c>
      <c r="AT311" s="15">
        <v>0</v>
      </c>
      <c r="AU311" s="15">
        <v>0</v>
      </c>
      <c r="AV311" s="15">
        <v>0</v>
      </c>
      <c r="AW311" s="15"/>
      <c r="AX311" s="15"/>
      <c r="AY311" s="15">
        <v>0</v>
      </c>
      <c r="AZ311" s="15">
        <v>0</v>
      </c>
      <c r="BA311" s="15">
        <v>46464</v>
      </c>
      <c r="BB311" s="15">
        <v>9509</v>
      </c>
      <c r="BC311" s="15"/>
      <c r="BD311" s="15">
        <v>0</v>
      </c>
      <c r="BE311" s="15">
        <v>0</v>
      </c>
      <c r="BF311" s="15">
        <v>0</v>
      </c>
      <c r="BG311" s="15">
        <v>0</v>
      </c>
      <c r="BH311" s="15"/>
      <c r="BI311" s="15"/>
      <c r="BJ311" s="15">
        <v>0</v>
      </c>
      <c r="BK311" s="15">
        <v>0</v>
      </c>
      <c r="BL311" s="15">
        <v>9509</v>
      </c>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v>0</v>
      </c>
      <c r="CJ311" s="15"/>
      <c r="CK311" s="15">
        <v>0</v>
      </c>
      <c r="CL311" s="15">
        <v>73074</v>
      </c>
      <c r="CM311" s="15">
        <v>0</v>
      </c>
      <c r="CN311" s="15"/>
      <c r="CO311" s="15"/>
      <c r="CP311" s="15">
        <v>36036</v>
      </c>
      <c r="CQ311" s="15">
        <v>0</v>
      </c>
      <c r="CR311" s="15">
        <v>0</v>
      </c>
      <c r="CS311" s="15">
        <v>109110</v>
      </c>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v>0</v>
      </c>
      <c r="DQ311" s="15"/>
      <c r="DR311" s="15">
        <v>0</v>
      </c>
      <c r="DS311" s="15">
        <v>3969</v>
      </c>
      <c r="DT311" s="15">
        <v>0</v>
      </c>
      <c r="DU311" s="15"/>
      <c r="DV311" s="15"/>
      <c r="DW311" s="15">
        <v>0</v>
      </c>
      <c r="DX311" s="15">
        <v>0</v>
      </c>
      <c r="DY311" s="15">
        <v>0</v>
      </c>
      <c r="DZ311" s="15">
        <v>3969</v>
      </c>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v>0</v>
      </c>
      <c r="FF311" s="15"/>
      <c r="FG311" s="15">
        <v>0</v>
      </c>
      <c r="FH311" s="15">
        <v>0</v>
      </c>
      <c r="FI311" s="15">
        <v>0</v>
      </c>
      <c r="FJ311" s="15">
        <v>0</v>
      </c>
      <c r="FK311" s="15"/>
      <c r="FL311" s="15"/>
      <c r="FM311" s="15">
        <v>0</v>
      </c>
      <c r="FN311" s="15">
        <v>0</v>
      </c>
      <c r="FO311" s="15">
        <v>0</v>
      </c>
      <c r="FP311" s="15">
        <v>171969</v>
      </c>
      <c r="FQ311" s="15">
        <v>116359</v>
      </c>
      <c r="FR311" s="15">
        <v>288328</v>
      </c>
      <c r="FS311" s="14" t="s">
        <v>1284</v>
      </c>
      <c r="FT311" s="14"/>
      <c r="FU311" s="14" t="s">
        <v>1277</v>
      </c>
      <c r="FV311" s="14" t="s">
        <v>888</v>
      </c>
      <c r="FW311" s="14"/>
      <c r="FX311" s="14"/>
      <c r="FY311" s="1" t="s">
        <v>1299</v>
      </c>
      <c r="GA311" s="15">
        <v>1282</v>
      </c>
      <c r="GB311" s="15">
        <v>1388</v>
      </c>
      <c r="GC311" s="15">
        <v>15</v>
      </c>
      <c r="GD311" s="15">
        <v>16</v>
      </c>
      <c r="GE311" s="15">
        <v>90357</v>
      </c>
      <c r="GF311" s="15">
        <v>2681</v>
      </c>
      <c r="GG311" s="15">
        <v>5651</v>
      </c>
      <c r="GH311" s="15">
        <v>286</v>
      </c>
      <c r="GI311" s="15"/>
      <c r="GJ311" s="15">
        <v>167</v>
      </c>
      <c r="GK311" s="15">
        <v>115</v>
      </c>
      <c r="GL311" s="15">
        <v>115</v>
      </c>
      <c r="GM311" s="15">
        <v>2009</v>
      </c>
      <c r="GN311" s="15"/>
      <c r="GO311" s="15"/>
      <c r="GP311" s="16">
        <v>9</v>
      </c>
      <c r="GQ311" s="16">
        <v>6.5</v>
      </c>
      <c r="GR311" s="17"/>
      <c r="GS311" s="17"/>
      <c r="GT311" s="18">
        <v>8</v>
      </c>
      <c r="GU311" s="18">
        <v>7.5</v>
      </c>
      <c r="GV311" s="16">
        <v>14</v>
      </c>
      <c r="GW311" s="16">
        <v>1.6</v>
      </c>
      <c r="GX311" s="15">
        <v>4284</v>
      </c>
      <c r="GY311" s="14" t="s">
        <v>1230</v>
      </c>
      <c r="GZ311" s="15">
        <v>15432</v>
      </c>
      <c r="HA311" s="15">
        <v>21452</v>
      </c>
      <c r="HB311" s="15">
        <v>9735</v>
      </c>
      <c r="HC311" s="15">
        <v>2090</v>
      </c>
      <c r="HD311" s="15"/>
      <c r="HE311" s="15">
        <v>0</v>
      </c>
      <c r="HF311" s="15">
        <v>48109</v>
      </c>
      <c r="HG311" s="15"/>
      <c r="HH311" s="15"/>
      <c r="HI311" s="15">
        <v>17</v>
      </c>
      <c r="HJ311" s="15">
        <v>17</v>
      </c>
      <c r="HK311" s="15">
        <v>160</v>
      </c>
      <c r="HL311" s="15">
        <v>46</v>
      </c>
      <c r="HM311" s="15"/>
      <c r="HN311" s="15"/>
      <c r="HO311" s="15"/>
      <c r="HP311" s="15"/>
      <c r="HQ311" s="15"/>
      <c r="HR311" s="15"/>
      <c r="HS311" s="15"/>
      <c r="HT311" s="15"/>
      <c r="HU311" s="15"/>
      <c r="HV311" s="15"/>
      <c r="HW311" s="15"/>
      <c r="HX311" s="15"/>
      <c r="HY311" s="15"/>
      <c r="HZ311" s="15">
        <v>78</v>
      </c>
      <c r="IA311" s="15">
        <v>2490</v>
      </c>
      <c r="IB311" s="15">
        <v>3</v>
      </c>
      <c r="IC311" s="15">
        <v>20</v>
      </c>
      <c r="ID311" s="15">
        <v>84</v>
      </c>
      <c r="IE311" s="14">
        <v>60.5</v>
      </c>
      <c r="IF311" s="14">
        <v>34</v>
      </c>
      <c r="IG311" s="14">
        <v>34</v>
      </c>
      <c r="IH311" s="14">
        <v>0</v>
      </c>
      <c r="II311" s="14">
        <v>0</v>
      </c>
      <c r="IJ311" s="14">
        <v>0</v>
      </c>
      <c r="IK311" s="14">
        <v>0</v>
      </c>
      <c r="IL311" s="14"/>
      <c r="IM311" s="14"/>
      <c r="IN311" s="14"/>
      <c r="IO311" s="14"/>
      <c r="IP311" s="14"/>
      <c r="IQ311" s="20">
        <v>214404</v>
      </c>
      <c r="IR311" s="20">
        <v>0</v>
      </c>
      <c r="IS311" s="36">
        <f t="shared" si="350"/>
        <v>0.40230570738880717</v>
      </c>
      <c r="IT311" s="36">
        <f t="shared" si="351"/>
        <v>1.1375932965234039E-2</v>
      </c>
      <c r="IU311" s="36">
        <f t="shared" si="352"/>
        <v>0.16114980161482756</v>
      </c>
      <c r="IV311" s="36">
        <f t="shared" si="353"/>
        <v>3.2979800782442219E-2</v>
      </c>
      <c r="IW311" s="36">
        <f t="shared" si="354"/>
        <v>0.3784231847063067</v>
      </c>
      <c r="IX311" s="36">
        <f t="shared" si="355"/>
        <v>1.3765572542382287E-2</v>
      </c>
      <c r="IY311" s="36"/>
      <c r="IZ311" s="36">
        <f t="shared" si="356"/>
        <v>0</v>
      </c>
      <c r="JA311" s="36">
        <f t="shared" si="356"/>
        <v>0.59643530978607695</v>
      </c>
      <c r="JB311" s="36">
        <f t="shared" si="356"/>
        <v>0.40356469021392305</v>
      </c>
      <c r="JN311" s="43">
        <f t="shared" si="295"/>
        <v>1128.8322993197319</v>
      </c>
      <c r="JO311" s="1" t="str">
        <f t="shared" si="296"/>
        <v>Medium</v>
      </c>
    </row>
    <row r="312" spans="1:275" x14ac:dyDescent="0.2">
      <c r="A312" s="14" t="s">
        <v>759</v>
      </c>
      <c r="B312" s="14" t="s">
        <v>1059</v>
      </c>
      <c r="C312" s="76" t="s">
        <v>1439</v>
      </c>
      <c r="D312" s="14" t="s">
        <v>656</v>
      </c>
      <c r="E312">
        <v>6</v>
      </c>
      <c r="F312" s="46">
        <v>0.2257950279764856</v>
      </c>
      <c r="G312" s="46">
        <v>5.7617394999645868E-2</v>
      </c>
      <c r="H312" s="46">
        <v>0.48</v>
      </c>
      <c r="I312">
        <v>36.700000000000003</v>
      </c>
      <c r="J312">
        <v>15.6</v>
      </c>
      <c r="K312" s="14">
        <v>20100</v>
      </c>
      <c r="L312" s="14" t="s">
        <v>606</v>
      </c>
      <c r="M312" s="35">
        <v>16659.055238095294</v>
      </c>
      <c r="N312" s="15">
        <v>30000</v>
      </c>
      <c r="O312" s="15">
        <v>1</v>
      </c>
      <c r="P312" s="15">
        <v>6</v>
      </c>
      <c r="Q312" s="15">
        <v>475</v>
      </c>
      <c r="R312" s="15">
        <v>0</v>
      </c>
      <c r="S312" s="15">
        <v>26</v>
      </c>
      <c r="T312" s="32">
        <v>0</v>
      </c>
      <c r="U312" s="15">
        <v>0</v>
      </c>
      <c r="V312" s="15"/>
      <c r="W312" s="15">
        <v>0</v>
      </c>
      <c r="X312" s="15">
        <v>58986</v>
      </c>
      <c r="Y312" s="15">
        <v>0</v>
      </c>
      <c r="Z312" s="15">
        <v>0</v>
      </c>
      <c r="AA312" s="15"/>
      <c r="AB312" s="15"/>
      <c r="AC312" s="15">
        <v>0</v>
      </c>
      <c r="AD312" s="15">
        <v>0</v>
      </c>
      <c r="AE312" s="15">
        <v>58986</v>
      </c>
      <c r="AF312" s="15">
        <v>0</v>
      </c>
      <c r="AG312" s="15"/>
      <c r="AH312" s="15">
        <v>0</v>
      </c>
      <c r="AI312" s="15">
        <v>3485</v>
      </c>
      <c r="AJ312" s="15">
        <v>0</v>
      </c>
      <c r="AK312" s="15">
        <v>0</v>
      </c>
      <c r="AL312" s="15"/>
      <c r="AM312" s="15"/>
      <c r="AN312" s="15">
        <v>0</v>
      </c>
      <c r="AO312" s="15">
        <v>0</v>
      </c>
      <c r="AP312" s="15">
        <v>3485</v>
      </c>
      <c r="AQ312" s="15">
        <v>40733</v>
      </c>
      <c r="AR312" s="15"/>
      <c r="AS312" s="15">
        <v>0</v>
      </c>
      <c r="AT312" s="15">
        <v>0</v>
      </c>
      <c r="AU312" s="15">
        <v>0</v>
      </c>
      <c r="AV312" s="15">
        <v>0</v>
      </c>
      <c r="AW312" s="15"/>
      <c r="AX312" s="15"/>
      <c r="AY312" s="15">
        <v>0</v>
      </c>
      <c r="AZ312" s="15">
        <v>0</v>
      </c>
      <c r="BA312" s="15">
        <v>40733</v>
      </c>
      <c r="BB312" s="15">
        <v>0</v>
      </c>
      <c r="BC312" s="15"/>
      <c r="BD312" s="15">
        <v>0</v>
      </c>
      <c r="BE312" s="15">
        <v>0</v>
      </c>
      <c r="BF312" s="15">
        <v>0</v>
      </c>
      <c r="BG312" s="15">
        <v>0</v>
      </c>
      <c r="BH312" s="15"/>
      <c r="BI312" s="15"/>
      <c r="BJ312" s="15">
        <v>0</v>
      </c>
      <c r="BK312" s="15">
        <v>0</v>
      </c>
      <c r="BL312" s="15">
        <v>0</v>
      </c>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v>0</v>
      </c>
      <c r="CJ312" s="15"/>
      <c r="CK312" s="15">
        <v>0</v>
      </c>
      <c r="CL312" s="15">
        <v>80377</v>
      </c>
      <c r="CM312" s="15">
        <v>0</v>
      </c>
      <c r="CN312" s="15"/>
      <c r="CO312" s="15"/>
      <c r="CP312" s="15">
        <v>0</v>
      </c>
      <c r="CQ312" s="15">
        <v>0</v>
      </c>
      <c r="CR312" s="15">
        <v>0</v>
      </c>
      <c r="CS312" s="15">
        <v>80377</v>
      </c>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v>0</v>
      </c>
      <c r="DQ312" s="15"/>
      <c r="DR312" s="15">
        <v>0</v>
      </c>
      <c r="DS312" s="15">
        <v>661</v>
      </c>
      <c r="DT312" s="15">
        <v>0</v>
      </c>
      <c r="DU312" s="15"/>
      <c r="DV312" s="15"/>
      <c r="DW312" s="15">
        <v>0</v>
      </c>
      <c r="DX312" s="15">
        <v>0</v>
      </c>
      <c r="DY312" s="15">
        <v>0</v>
      </c>
      <c r="DZ312" s="15">
        <v>661</v>
      </c>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v>0</v>
      </c>
      <c r="FF312" s="15"/>
      <c r="FG312" s="15">
        <v>0</v>
      </c>
      <c r="FH312" s="15">
        <v>0</v>
      </c>
      <c r="FI312" s="15">
        <v>0</v>
      </c>
      <c r="FJ312" s="15">
        <v>0</v>
      </c>
      <c r="FK312" s="15"/>
      <c r="FL312" s="15"/>
      <c r="FM312" s="15">
        <v>0</v>
      </c>
      <c r="FN312" s="15">
        <v>0</v>
      </c>
      <c r="FO312" s="15">
        <v>0</v>
      </c>
      <c r="FP312" s="15">
        <v>99719</v>
      </c>
      <c r="FQ312" s="15">
        <v>84523</v>
      </c>
      <c r="FR312" s="15">
        <v>184242</v>
      </c>
      <c r="FS312" s="14" t="s">
        <v>1284</v>
      </c>
      <c r="FT312" s="14"/>
      <c r="FU312" s="14" t="s">
        <v>1277</v>
      </c>
      <c r="FV312" s="14" t="s">
        <v>888</v>
      </c>
      <c r="FW312" s="14"/>
      <c r="FX312" s="14"/>
      <c r="FY312" s="1" t="s">
        <v>1299</v>
      </c>
      <c r="GA312" s="15">
        <v>1097</v>
      </c>
      <c r="GB312" s="15">
        <v>1234</v>
      </c>
      <c r="GC312" s="15">
        <v>64</v>
      </c>
      <c r="GD312" s="15">
        <v>65</v>
      </c>
      <c r="GE312" s="15">
        <v>91234</v>
      </c>
      <c r="GF312" s="15">
        <v>3174</v>
      </c>
      <c r="GG312" s="15">
        <v>8825</v>
      </c>
      <c r="GH312" s="15">
        <v>258</v>
      </c>
      <c r="GI312" s="15">
        <v>0</v>
      </c>
      <c r="GJ312" s="15">
        <v>163</v>
      </c>
      <c r="GK312" s="15">
        <v>32</v>
      </c>
      <c r="GL312" s="15">
        <v>38</v>
      </c>
      <c r="GM312" s="15">
        <v>2019</v>
      </c>
      <c r="GN312" s="15"/>
      <c r="GO312" s="15"/>
      <c r="GP312" s="16">
        <v>7</v>
      </c>
      <c r="GQ312" s="16">
        <v>5.2</v>
      </c>
      <c r="GR312" s="17"/>
      <c r="GS312" s="17"/>
      <c r="GT312" s="18">
        <v>8</v>
      </c>
      <c r="GU312" s="18">
        <v>7.5</v>
      </c>
      <c r="GV312" s="16">
        <v>12.7</v>
      </c>
      <c r="GW312" s="16">
        <v>1.2</v>
      </c>
      <c r="GX312" s="15">
        <v>2784</v>
      </c>
      <c r="GY312" s="14" t="s">
        <v>1230</v>
      </c>
      <c r="GZ312" s="15">
        <v>11035</v>
      </c>
      <c r="HA312" s="15">
        <v>23208</v>
      </c>
      <c r="HB312" s="15">
        <v>7220</v>
      </c>
      <c r="HC312" s="15">
        <v>1416</v>
      </c>
      <c r="HD312" s="15"/>
      <c r="HE312" s="15">
        <v>0</v>
      </c>
      <c r="HF312" s="15">
        <v>42879</v>
      </c>
      <c r="HG312" s="15"/>
      <c r="HH312" s="15"/>
      <c r="HI312" s="15">
        <v>11</v>
      </c>
      <c r="HJ312" s="15">
        <v>11</v>
      </c>
      <c r="HK312" s="15">
        <v>246</v>
      </c>
      <c r="HL312" s="15">
        <v>88</v>
      </c>
      <c r="HM312" s="15"/>
      <c r="HN312" s="15"/>
      <c r="HO312" s="15"/>
      <c r="HP312" s="15"/>
      <c r="HQ312" s="15"/>
      <c r="HR312" s="15"/>
      <c r="HS312" s="15"/>
      <c r="HT312" s="15"/>
      <c r="HU312" s="15"/>
      <c r="HV312" s="15"/>
      <c r="HW312" s="15"/>
      <c r="HX312" s="15"/>
      <c r="HY312" s="15"/>
      <c r="HZ312" s="15">
        <v>57</v>
      </c>
      <c r="IA312" s="15">
        <v>1776</v>
      </c>
      <c r="IB312" s="15">
        <v>3</v>
      </c>
      <c r="IC312" s="15">
        <v>1</v>
      </c>
      <c r="ID312" s="15">
        <v>18</v>
      </c>
      <c r="IE312" s="14">
        <v>52.5</v>
      </c>
      <c r="IF312" s="14">
        <v>34</v>
      </c>
      <c r="IG312" s="14">
        <v>34</v>
      </c>
      <c r="IH312" s="14">
        <v>0</v>
      </c>
      <c r="II312" s="14">
        <v>0</v>
      </c>
      <c r="IJ312" s="14">
        <v>0</v>
      </c>
      <c r="IK312" s="14">
        <v>0</v>
      </c>
      <c r="IL312" s="14"/>
      <c r="IM312" s="14"/>
      <c r="IN312" s="14"/>
      <c r="IO312" s="14"/>
      <c r="IP312" s="14"/>
      <c r="IQ312" s="15">
        <v>242140</v>
      </c>
      <c r="IR312" s="15">
        <v>0</v>
      </c>
      <c r="IS312" s="36">
        <f t="shared" si="350"/>
        <v>0.32015501351483378</v>
      </c>
      <c r="IT312" s="36">
        <f t="shared" si="351"/>
        <v>1.8915339607689888E-2</v>
      </c>
      <c r="IU312" s="36">
        <f t="shared" si="352"/>
        <v>0.22108422618078397</v>
      </c>
      <c r="IV312" s="36">
        <f t="shared" si="353"/>
        <v>0</v>
      </c>
      <c r="IW312" s="36">
        <f t="shared" si="354"/>
        <v>0.43625774796191963</v>
      </c>
      <c r="IX312" s="36">
        <f t="shared" si="355"/>
        <v>3.5876727347727445E-3</v>
      </c>
      <c r="IY312" s="36"/>
      <c r="IZ312" s="36">
        <f t="shared" si="356"/>
        <v>0</v>
      </c>
      <c r="JA312" s="36">
        <f t="shared" si="356"/>
        <v>0.54123923969561771</v>
      </c>
      <c r="JB312" s="36">
        <f t="shared" si="356"/>
        <v>0.45876076030438229</v>
      </c>
      <c r="JN312" s="43">
        <f t="shared" si="295"/>
        <v>1311.7366329208894</v>
      </c>
      <c r="JO312" s="1" t="str">
        <f t="shared" si="296"/>
        <v>Medium</v>
      </c>
    </row>
    <row r="313" spans="1:275" x14ac:dyDescent="0.2">
      <c r="A313" s="1" t="s">
        <v>759</v>
      </c>
      <c r="B313" s="1" t="s">
        <v>1059</v>
      </c>
      <c r="C313" s="76" t="s">
        <v>1439</v>
      </c>
      <c r="D313" s="14" t="s">
        <v>656</v>
      </c>
      <c r="E313">
        <v>6</v>
      </c>
      <c r="F313" s="46">
        <v>0.2257950279764856</v>
      </c>
      <c r="G313" s="46">
        <v>5.7617394999645868E-2</v>
      </c>
      <c r="H313" s="46">
        <v>0.48</v>
      </c>
      <c r="I313">
        <v>36.700000000000003</v>
      </c>
      <c r="J313">
        <v>15.6</v>
      </c>
      <c r="K313" s="1">
        <v>20110</v>
      </c>
      <c r="L313" s="1" t="s">
        <v>607</v>
      </c>
      <c r="M313" s="3">
        <v>15268.805333333557</v>
      </c>
      <c r="N313" s="1">
        <v>30000</v>
      </c>
      <c r="O313" s="1">
        <v>1</v>
      </c>
      <c r="P313" s="1">
        <v>6</v>
      </c>
      <c r="Q313" s="1">
        <v>475</v>
      </c>
      <c r="R313" s="1">
        <v>0</v>
      </c>
      <c r="S313" s="1">
        <v>26</v>
      </c>
      <c r="T313" s="33" t="s">
        <v>938</v>
      </c>
      <c r="U313" s="1">
        <v>0</v>
      </c>
      <c r="W313" s="1">
        <v>0</v>
      </c>
      <c r="X313" s="1">
        <v>71007</v>
      </c>
      <c r="Y313" s="1">
        <v>0</v>
      </c>
      <c r="Z313" s="1">
        <v>0</v>
      </c>
      <c r="AC313" s="1">
        <v>0</v>
      </c>
      <c r="AD313" s="1">
        <v>0</v>
      </c>
      <c r="AE313" s="1">
        <v>71007</v>
      </c>
      <c r="AF313" s="1">
        <v>0</v>
      </c>
      <c r="AH313" s="1">
        <v>0</v>
      </c>
      <c r="AI313" s="1">
        <v>0</v>
      </c>
      <c r="AJ313" s="1">
        <v>0</v>
      </c>
      <c r="AK313" s="1">
        <v>0</v>
      </c>
      <c r="AN313" s="1">
        <v>0</v>
      </c>
      <c r="AO313" s="1">
        <v>0</v>
      </c>
      <c r="AP313" s="1">
        <v>0</v>
      </c>
      <c r="AQ313" s="1">
        <v>882</v>
      </c>
      <c r="AS313" s="1">
        <v>0</v>
      </c>
      <c r="AT313" s="1">
        <v>41071</v>
      </c>
      <c r="AU313" s="1">
        <v>0</v>
      </c>
      <c r="AV313" s="1">
        <v>0</v>
      </c>
      <c r="AY313" s="1">
        <v>0</v>
      </c>
      <c r="AZ313" s="1">
        <v>0</v>
      </c>
      <c r="BA313" s="1">
        <v>41953</v>
      </c>
      <c r="BB313" s="1">
        <v>0</v>
      </c>
      <c r="BD313" s="1">
        <v>0</v>
      </c>
      <c r="BE313" s="1">
        <v>0</v>
      </c>
      <c r="BF313" s="1">
        <v>0</v>
      </c>
      <c r="BG313" s="1">
        <v>0</v>
      </c>
      <c r="BJ313" s="1">
        <v>0</v>
      </c>
      <c r="BK313" s="1">
        <v>0</v>
      </c>
      <c r="BL313" s="1">
        <v>0</v>
      </c>
      <c r="CI313" s="1">
        <v>2124</v>
      </c>
      <c r="CK313" s="1">
        <v>0</v>
      </c>
      <c r="CL313" s="1">
        <v>78312</v>
      </c>
      <c r="CM313" s="1">
        <v>0</v>
      </c>
      <c r="CP313" s="1">
        <v>0</v>
      </c>
      <c r="CQ313" s="1">
        <v>0</v>
      </c>
      <c r="CR313" s="1">
        <v>0</v>
      </c>
      <c r="CS313" s="1">
        <v>80436</v>
      </c>
      <c r="DP313" s="1">
        <v>0</v>
      </c>
      <c r="DR313" s="1">
        <v>0</v>
      </c>
      <c r="DS313" s="1">
        <v>12428</v>
      </c>
      <c r="DT313" s="1">
        <v>0</v>
      </c>
      <c r="DW313" s="1">
        <v>0</v>
      </c>
      <c r="DX313" s="1">
        <v>0</v>
      </c>
      <c r="DY313" s="1">
        <v>0</v>
      </c>
      <c r="DZ313" s="1">
        <v>12438</v>
      </c>
      <c r="FE313" s="1">
        <v>0</v>
      </c>
      <c r="FG313" s="1">
        <v>0</v>
      </c>
      <c r="FH313" s="1">
        <v>0</v>
      </c>
      <c r="FI313" s="1">
        <v>0</v>
      </c>
      <c r="FJ313" s="1">
        <v>0</v>
      </c>
      <c r="FM313" s="1">
        <v>0</v>
      </c>
      <c r="FN313" s="1">
        <v>0</v>
      </c>
      <c r="FO313" s="1">
        <v>0</v>
      </c>
      <c r="FP313" s="15">
        <f>AE313+BA313</f>
        <v>112960</v>
      </c>
      <c r="FQ313" s="15">
        <f>AP313+BL313+CS313+DZ313+FD313</f>
        <v>92874</v>
      </c>
      <c r="FR313" s="15">
        <f>AE313+AP313+BA313+BL313+CS313+DZ313+FD313+FO313</f>
        <v>205834</v>
      </c>
      <c r="FS313" s="1" t="s">
        <v>1284</v>
      </c>
      <c r="FU313" s="1" t="s">
        <v>1277</v>
      </c>
      <c r="FV313" s="1" t="s">
        <v>888</v>
      </c>
      <c r="FW313" s="1" t="s">
        <v>1279</v>
      </c>
      <c r="FX313" s="14"/>
      <c r="GA313" s="1">
        <v>1274</v>
      </c>
      <c r="GB313" s="1">
        <v>1308</v>
      </c>
      <c r="GC313" s="1">
        <v>27</v>
      </c>
      <c r="GD313" s="1">
        <v>27</v>
      </c>
      <c r="GE313" s="1">
        <v>87227</v>
      </c>
      <c r="GF313" s="1">
        <v>0</v>
      </c>
      <c r="GG313" s="1">
        <v>8825</v>
      </c>
      <c r="GH313" s="1">
        <v>272</v>
      </c>
      <c r="GJ313" s="1">
        <v>163</v>
      </c>
      <c r="GK313" s="1">
        <v>37</v>
      </c>
      <c r="GL313" s="1">
        <v>55</v>
      </c>
      <c r="GM313" s="1">
        <v>1681</v>
      </c>
      <c r="GP313" s="1">
        <v>8</v>
      </c>
      <c r="GQ313" s="1">
        <v>4.5999999999999996</v>
      </c>
      <c r="GR313" s="5"/>
      <c r="GS313" s="5"/>
      <c r="GT313" s="4">
        <v>8</v>
      </c>
      <c r="GU313" s="4">
        <v>7.5</v>
      </c>
      <c r="GV313" s="1">
        <f>GQ313+GU313</f>
        <v>12.1</v>
      </c>
      <c r="GW313" s="1">
        <v>2.2999999999999998</v>
      </c>
      <c r="GX313" s="1">
        <v>2954</v>
      </c>
      <c r="GY313" s="10" t="s">
        <v>1230</v>
      </c>
      <c r="GZ313" s="1">
        <v>14467</v>
      </c>
      <c r="HA313" s="1">
        <v>26830</v>
      </c>
      <c r="HB313" s="1">
        <v>6874</v>
      </c>
      <c r="HC313" s="1">
        <v>1374</v>
      </c>
      <c r="HE313" s="1">
        <v>0</v>
      </c>
      <c r="HF313" s="1">
        <v>49545</v>
      </c>
      <c r="HI313" s="1">
        <v>13</v>
      </c>
      <c r="HJ313" s="1">
        <v>13</v>
      </c>
      <c r="HK313" s="1">
        <v>167</v>
      </c>
      <c r="HL313" s="1">
        <v>65</v>
      </c>
      <c r="HZ313" s="1">
        <v>84</v>
      </c>
      <c r="IA313" s="1">
        <v>2446</v>
      </c>
      <c r="IB313" s="1">
        <v>1</v>
      </c>
      <c r="IC313" s="1">
        <v>3</v>
      </c>
      <c r="ID313" s="1">
        <v>44</v>
      </c>
      <c r="IE313" s="1">
        <v>52.5</v>
      </c>
      <c r="IF313" s="1">
        <v>34</v>
      </c>
      <c r="IG313" s="1">
        <v>34</v>
      </c>
      <c r="IH313" s="1">
        <v>0</v>
      </c>
      <c r="II313" s="1">
        <v>0</v>
      </c>
      <c r="IJ313" s="1">
        <v>0</v>
      </c>
      <c r="IK313" s="1">
        <v>0</v>
      </c>
      <c r="IQ313" s="1">
        <v>273979</v>
      </c>
      <c r="IR313" s="1">
        <v>0</v>
      </c>
      <c r="IS313" s="36">
        <f t="shared" si="350"/>
        <v>0.3449721620334833</v>
      </c>
      <c r="IT313" s="36">
        <f t="shared" si="351"/>
        <v>0</v>
      </c>
      <c r="IU313" s="36">
        <f t="shared" si="352"/>
        <v>0.20381958277058213</v>
      </c>
      <c r="IV313" s="36">
        <f t="shared" si="353"/>
        <v>0</v>
      </c>
      <c r="IW313" s="36">
        <f t="shared" si="354"/>
        <v>0.39078092054762575</v>
      </c>
      <c r="IX313" s="36">
        <f t="shared" si="355"/>
        <v>6.0427334648308829E-2</v>
      </c>
      <c r="IY313" s="36"/>
      <c r="IZ313" s="36">
        <f t="shared" si="356"/>
        <v>0</v>
      </c>
      <c r="JA313" s="36">
        <f t="shared" si="356"/>
        <v>0.54879174480406545</v>
      </c>
      <c r="JB313" s="36">
        <f t="shared" si="356"/>
        <v>0.4512082551959346</v>
      </c>
      <c r="JN313" s="43">
        <f t="shared" si="295"/>
        <v>1261.8847382920296</v>
      </c>
      <c r="JO313" s="1" t="str">
        <f t="shared" si="296"/>
        <v>Medium</v>
      </c>
    </row>
    <row r="314" spans="1:275" x14ac:dyDescent="0.2">
      <c r="A314" s="1" t="s">
        <v>759</v>
      </c>
      <c r="B314" s="1" t="s">
        <v>1059</v>
      </c>
      <c r="C314" s="76" t="s">
        <v>1439</v>
      </c>
      <c r="D314" s="14" t="s">
        <v>656</v>
      </c>
      <c r="E314">
        <v>6</v>
      </c>
      <c r="F314" s="46">
        <v>0.2257950279764856</v>
      </c>
      <c r="G314" s="46">
        <v>5.7617394999645868E-2</v>
      </c>
      <c r="H314" s="46">
        <v>0.48</v>
      </c>
      <c r="I314">
        <v>36.700000000000003</v>
      </c>
      <c r="J314">
        <v>15.6</v>
      </c>
      <c r="K314" s="1">
        <v>20120</v>
      </c>
      <c r="L314" s="1" t="s">
        <v>608</v>
      </c>
      <c r="M314" s="3">
        <v>13372.100571428735</v>
      </c>
      <c r="N314" s="10">
        <v>30000</v>
      </c>
      <c r="O314" s="1">
        <v>1</v>
      </c>
      <c r="P314" s="1">
        <v>6</v>
      </c>
      <c r="Q314" s="1">
        <v>475</v>
      </c>
      <c r="R314" s="1">
        <v>0</v>
      </c>
      <c r="S314" s="1">
        <v>26</v>
      </c>
      <c r="T314" s="33" t="s">
        <v>938</v>
      </c>
      <c r="U314" s="1">
        <v>0</v>
      </c>
      <c r="W314" s="1">
        <v>0</v>
      </c>
      <c r="X314" s="1">
        <v>49343</v>
      </c>
      <c r="Y314" s="1">
        <v>0</v>
      </c>
      <c r="Z314" s="1">
        <v>0</v>
      </c>
      <c r="AC314" s="1">
        <v>0</v>
      </c>
      <c r="AD314" s="1">
        <v>0</v>
      </c>
      <c r="AE314" s="1">
        <v>49343</v>
      </c>
      <c r="AF314" s="1">
        <v>0</v>
      </c>
      <c r="AH314" s="1">
        <v>0</v>
      </c>
      <c r="AI314" s="1">
        <v>0</v>
      </c>
      <c r="AJ314" s="1">
        <v>0</v>
      </c>
      <c r="AK314" s="1">
        <v>0</v>
      </c>
      <c r="AN314" s="1">
        <v>0</v>
      </c>
      <c r="AO314" s="1">
        <v>0</v>
      </c>
      <c r="AP314" s="1">
        <v>0</v>
      </c>
      <c r="AQ314" s="1">
        <v>109</v>
      </c>
      <c r="AS314" s="1">
        <v>0</v>
      </c>
      <c r="AT314" s="1">
        <v>39914</v>
      </c>
      <c r="AU314" s="1">
        <v>0</v>
      </c>
      <c r="AV314" s="1">
        <v>0</v>
      </c>
      <c r="AY314" s="1">
        <v>0</v>
      </c>
      <c r="AZ314" s="1">
        <v>0</v>
      </c>
      <c r="BA314" s="1">
        <v>40023</v>
      </c>
      <c r="BB314" s="1">
        <v>0</v>
      </c>
      <c r="BD314" s="1">
        <v>0</v>
      </c>
      <c r="BE314" s="1">
        <v>0</v>
      </c>
      <c r="BF314" s="1">
        <v>0</v>
      </c>
      <c r="BG314" s="1">
        <v>0</v>
      </c>
      <c r="BJ314" s="1">
        <v>0</v>
      </c>
      <c r="BK314" s="1">
        <v>0</v>
      </c>
      <c r="BL314" s="1">
        <v>0</v>
      </c>
      <c r="CI314" s="1">
        <v>31988</v>
      </c>
      <c r="CK314" s="1">
        <v>0</v>
      </c>
      <c r="CL314" s="1">
        <v>65029</v>
      </c>
      <c r="CM314" s="1">
        <v>0</v>
      </c>
      <c r="CP314" s="1">
        <v>0</v>
      </c>
      <c r="CQ314" s="1">
        <v>0</v>
      </c>
      <c r="CR314" s="1">
        <v>0</v>
      </c>
      <c r="CS314" s="1">
        <v>97017</v>
      </c>
      <c r="DP314" s="1">
        <v>0</v>
      </c>
      <c r="DR314" s="1">
        <v>0</v>
      </c>
      <c r="DS314" s="1">
        <v>535</v>
      </c>
      <c r="DT314" s="1">
        <v>0</v>
      </c>
      <c r="DW314" s="1">
        <v>0</v>
      </c>
      <c r="DX314" s="1">
        <v>0</v>
      </c>
      <c r="DY314" s="1">
        <v>0</v>
      </c>
      <c r="DZ314" s="1">
        <v>535</v>
      </c>
      <c r="FE314" s="1">
        <v>0</v>
      </c>
      <c r="FG314" s="1">
        <v>0</v>
      </c>
      <c r="FH314" s="1">
        <v>0</v>
      </c>
      <c r="FI314" s="1">
        <v>0</v>
      </c>
      <c r="FJ314" s="1">
        <v>0</v>
      </c>
      <c r="FM314" s="1">
        <v>0</v>
      </c>
      <c r="FN314" s="1">
        <v>0</v>
      </c>
      <c r="FO314" s="1">
        <v>0</v>
      </c>
      <c r="FP314" s="15">
        <f>AE314+BA314</f>
        <v>89366</v>
      </c>
      <c r="FQ314" s="15">
        <f>AP314+BL314+CS314+DZ314+FD314</f>
        <v>97552</v>
      </c>
      <c r="FR314" s="15">
        <f>AE314+AP314+BA314+BL314+CS314+DZ314+FD314+FO314</f>
        <v>186918</v>
      </c>
      <c r="FS314" s="1" t="s">
        <v>1284</v>
      </c>
      <c r="FU314" s="1" t="s">
        <v>1277</v>
      </c>
      <c r="FV314" s="1" t="s">
        <v>888</v>
      </c>
      <c r="FW314" s="1" t="s">
        <v>1279</v>
      </c>
      <c r="GA314" s="1">
        <v>1018</v>
      </c>
      <c r="GB314" s="1">
        <v>1048</v>
      </c>
      <c r="GC314" s="1">
        <v>79</v>
      </c>
      <c r="GD314" s="1">
        <v>79</v>
      </c>
      <c r="GE314" s="1">
        <v>88236</v>
      </c>
      <c r="GF314" s="1">
        <v>0</v>
      </c>
      <c r="GG314" s="1">
        <v>8825</v>
      </c>
      <c r="GH314" s="1">
        <v>264</v>
      </c>
      <c r="GJ314" s="1">
        <v>163</v>
      </c>
      <c r="GK314" s="1">
        <v>92</v>
      </c>
      <c r="GL314" s="1">
        <v>146</v>
      </c>
      <c r="GM314" s="1">
        <v>1773</v>
      </c>
      <c r="GP314" s="1">
        <v>7</v>
      </c>
      <c r="GQ314" s="1">
        <v>4</v>
      </c>
      <c r="GR314" s="5"/>
      <c r="GS314" s="5"/>
      <c r="GT314" s="4">
        <v>8</v>
      </c>
      <c r="GU314" s="4">
        <v>7.3</v>
      </c>
      <c r="GV314" s="1">
        <f>GQ314+GU314</f>
        <v>11.3</v>
      </c>
      <c r="GW314" s="1">
        <v>2.2000000000000002</v>
      </c>
      <c r="GX314" s="1">
        <v>2635</v>
      </c>
      <c r="GY314" s="10" t="s">
        <v>1230</v>
      </c>
      <c r="GZ314" s="1">
        <v>11905</v>
      </c>
      <c r="HA314" s="1">
        <v>21712</v>
      </c>
      <c r="HB314" s="1">
        <v>6372</v>
      </c>
      <c r="HC314" s="1">
        <v>1050</v>
      </c>
      <c r="HE314" s="1">
        <v>0</v>
      </c>
      <c r="HF314" s="1">
        <v>41039</v>
      </c>
      <c r="HI314" s="1">
        <v>7</v>
      </c>
      <c r="HJ314" s="1">
        <v>7</v>
      </c>
      <c r="HK314" s="1">
        <v>151</v>
      </c>
      <c r="HL314" s="1">
        <v>86</v>
      </c>
      <c r="HZ314" s="1">
        <v>46</v>
      </c>
      <c r="IA314" s="1">
        <v>1250</v>
      </c>
      <c r="IB314" s="1">
        <v>0</v>
      </c>
      <c r="IC314" s="1">
        <v>0</v>
      </c>
      <c r="ID314" s="1">
        <v>0</v>
      </c>
      <c r="IE314" s="1">
        <v>52.5</v>
      </c>
      <c r="IF314" s="1">
        <v>34</v>
      </c>
      <c r="IG314" s="1">
        <v>34</v>
      </c>
      <c r="IH314" s="1">
        <v>0</v>
      </c>
      <c r="II314" s="1">
        <v>0</v>
      </c>
      <c r="IJ314" s="1">
        <v>0</v>
      </c>
      <c r="IK314" s="1">
        <v>0</v>
      </c>
      <c r="IQ314" s="1">
        <v>281957</v>
      </c>
      <c r="IR314" s="1">
        <v>0</v>
      </c>
      <c r="IS314" s="36">
        <f t="shared" si="350"/>
        <v>0.26398206700264287</v>
      </c>
      <c r="IT314" s="36">
        <f t="shared" si="351"/>
        <v>0</v>
      </c>
      <c r="IU314" s="36">
        <f t="shared" si="352"/>
        <v>0.21412063043687607</v>
      </c>
      <c r="IV314" s="36">
        <f t="shared" si="353"/>
        <v>0</v>
      </c>
      <c r="IW314" s="36">
        <f t="shared" si="354"/>
        <v>0.51903508490354056</v>
      </c>
      <c r="IX314" s="36">
        <f t="shared" si="355"/>
        <v>2.8622176569404766E-3</v>
      </c>
      <c r="IY314" s="36"/>
      <c r="IZ314" s="36">
        <f t="shared" si="356"/>
        <v>0</v>
      </c>
      <c r="JA314" s="36">
        <f t="shared" si="356"/>
        <v>0.47810269743951894</v>
      </c>
      <c r="JB314" s="36">
        <f t="shared" si="356"/>
        <v>0.52189730256048106</v>
      </c>
      <c r="JN314" s="43">
        <f t="shared" si="295"/>
        <v>1183.3717319848438</v>
      </c>
      <c r="JO314" s="1" t="str">
        <f t="shared" si="296"/>
        <v>Medium</v>
      </c>
    </row>
    <row r="315" spans="1:275" x14ac:dyDescent="0.2">
      <c r="A315" s="43" t="s">
        <v>759</v>
      </c>
      <c r="B315" s="43" t="s">
        <v>1059</v>
      </c>
      <c r="C315" s="76" t="s">
        <v>1439</v>
      </c>
      <c r="D315" s="63" t="s">
        <v>656</v>
      </c>
      <c r="E315">
        <v>6</v>
      </c>
      <c r="F315" s="46">
        <v>0.2257950279764856</v>
      </c>
      <c r="G315" s="46">
        <v>5.7617394999645868E-2</v>
      </c>
      <c r="H315" s="46">
        <v>0.48</v>
      </c>
      <c r="I315">
        <v>36.700000000000003</v>
      </c>
      <c r="J315">
        <v>15.6</v>
      </c>
      <c r="K315" s="43">
        <v>20130</v>
      </c>
      <c r="L315" s="43" t="s">
        <v>609</v>
      </c>
      <c r="M315" s="64">
        <v>12618.737904762011</v>
      </c>
      <c r="N315" s="65">
        <v>30000</v>
      </c>
      <c r="O315" s="43">
        <v>1</v>
      </c>
      <c r="P315" s="43">
        <v>6</v>
      </c>
      <c r="Q315" s="43">
        <v>475</v>
      </c>
      <c r="R315" s="43">
        <v>0</v>
      </c>
      <c r="S315" s="43">
        <v>26</v>
      </c>
      <c r="T315" s="66"/>
      <c r="U315" s="64"/>
      <c r="V315" s="64"/>
      <c r="W315" s="64">
        <v>0</v>
      </c>
      <c r="X315" s="64"/>
      <c r="Y315" s="64"/>
      <c r="Z315" s="64"/>
      <c r="AA315" s="64">
        <v>0</v>
      </c>
      <c r="AB315" s="64">
        <v>0</v>
      </c>
      <c r="AC315" s="64">
        <v>0</v>
      </c>
      <c r="AD315" s="64">
        <v>0</v>
      </c>
      <c r="AE315" s="65">
        <f>SUM(U315:AD315)</f>
        <v>0</v>
      </c>
      <c r="AF315" s="64">
        <v>0</v>
      </c>
      <c r="AG315" s="64"/>
      <c r="AH315" s="43">
        <v>0</v>
      </c>
      <c r="AI315" s="43">
        <v>0</v>
      </c>
      <c r="AJ315" s="43"/>
      <c r="AK315" s="43"/>
      <c r="AL315" s="43">
        <v>0</v>
      </c>
      <c r="AM315" s="43">
        <v>0</v>
      </c>
      <c r="AN315" s="43">
        <v>0</v>
      </c>
      <c r="AO315" s="43">
        <v>0</v>
      </c>
      <c r="AP315" s="43">
        <f>SUM(AF315:AO315)</f>
        <v>0</v>
      </c>
      <c r="AQ315" s="43"/>
      <c r="AR315" s="43"/>
      <c r="AS315" s="43">
        <v>0</v>
      </c>
      <c r="AT315" s="43"/>
      <c r="AU315" s="43"/>
      <c r="AV315" s="43"/>
      <c r="AW315" s="43">
        <v>0</v>
      </c>
      <c r="AX315" s="43">
        <v>0</v>
      </c>
      <c r="AY315" s="43">
        <v>0</v>
      </c>
      <c r="AZ315" s="43">
        <v>0</v>
      </c>
      <c r="BA315" s="43">
        <f>SUM(AQ315:AZ315)</f>
        <v>0</v>
      </c>
      <c r="BB315" s="43">
        <v>0</v>
      </c>
      <c r="BC315" s="43"/>
      <c r="BD315" s="43">
        <v>0</v>
      </c>
      <c r="BE315" s="43">
        <v>0</v>
      </c>
      <c r="BF315" s="43"/>
      <c r="BG315" s="43"/>
      <c r="BH315" s="43">
        <v>0</v>
      </c>
      <c r="BI315" s="43">
        <v>0</v>
      </c>
      <c r="BJ315" s="43">
        <v>0</v>
      </c>
      <c r="BK315" s="43">
        <v>0</v>
      </c>
      <c r="BL315" s="43">
        <f>SUM(BB315:BK315)</f>
        <v>0</v>
      </c>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v>0</v>
      </c>
      <c r="CL315" s="43"/>
      <c r="CM315" s="43"/>
      <c r="CN315" s="43">
        <v>0</v>
      </c>
      <c r="CO315" s="43">
        <v>0</v>
      </c>
      <c r="CP315" s="43">
        <v>0</v>
      </c>
      <c r="CQ315" s="43">
        <v>0</v>
      </c>
      <c r="CR315" s="43">
        <v>0</v>
      </c>
      <c r="CS315" s="43">
        <f>SUM(CI315:CR315)</f>
        <v>0</v>
      </c>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67">
        <f>AE315+BA315</f>
        <v>0</v>
      </c>
      <c r="FQ315" s="67">
        <f>AP315+BL315+CS315+DZ315+FD315</f>
        <v>0</v>
      </c>
      <c r="FR315" s="67">
        <f>AE315+AP315+BA315+BL315+CS315+DZ315+FD315+FO315</f>
        <v>0</v>
      </c>
      <c r="FS315" s="43" t="s">
        <v>1284</v>
      </c>
      <c r="FT315" s="43"/>
      <c r="FU315" s="43" t="s">
        <v>1277</v>
      </c>
      <c r="FV315" s="43" t="s">
        <v>1349</v>
      </c>
      <c r="FW315" s="43" t="s">
        <v>1279</v>
      </c>
      <c r="FX315" s="43"/>
      <c r="FY315" s="43"/>
      <c r="FZ315" s="43"/>
      <c r="GA315" s="43">
        <v>903</v>
      </c>
      <c r="GB315" s="43"/>
      <c r="GC315" s="43"/>
      <c r="GD315" s="43"/>
      <c r="GE315" s="43">
        <v>92254</v>
      </c>
      <c r="GF315" s="43">
        <v>0</v>
      </c>
      <c r="GG315" s="43">
        <v>12222</v>
      </c>
      <c r="GH315" s="43">
        <v>235</v>
      </c>
      <c r="GI315" s="43"/>
      <c r="GJ315" s="43"/>
      <c r="GK315" s="43">
        <v>90</v>
      </c>
      <c r="GL315" s="43"/>
      <c r="GM315" s="43">
        <v>1603</v>
      </c>
      <c r="GN315" s="43"/>
      <c r="GO315" s="43"/>
      <c r="GP315" s="43"/>
      <c r="GQ315" s="43"/>
      <c r="GR315" s="43"/>
      <c r="GS315" s="43"/>
      <c r="GT315" s="43">
        <v>0</v>
      </c>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t="s">
        <v>1277</v>
      </c>
      <c r="HY315" s="43"/>
      <c r="HZ315" s="43"/>
      <c r="IA315" s="43"/>
      <c r="IB315" s="43"/>
      <c r="IC315" s="43"/>
      <c r="ID315" s="43"/>
      <c r="IE315" s="43"/>
      <c r="IF315" s="43"/>
      <c r="IG315" s="43"/>
      <c r="IH315" s="43"/>
      <c r="II315" s="43"/>
      <c r="IJ315" s="43"/>
      <c r="IK315" s="43"/>
      <c r="IL315" s="43" t="s">
        <v>1277</v>
      </c>
      <c r="IM315" s="43"/>
      <c r="IN315" s="43"/>
      <c r="IO315" s="43" t="s">
        <v>1277</v>
      </c>
      <c r="IP315" s="43" t="s">
        <v>1281</v>
      </c>
      <c r="IQ315" s="43"/>
      <c r="IR315" s="43">
        <v>0</v>
      </c>
      <c r="IS315" s="68" t="e">
        <f t="shared" si="350"/>
        <v>#DIV/0!</v>
      </c>
      <c r="IT315" s="68" t="e">
        <f t="shared" si="351"/>
        <v>#DIV/0!</v>
      </c>
      <c r="IU315" s="68" t="e">
        <f t="shared" si="352"/>
        <v>#DIV/0!</v>
      </c>
      <c r="IV315" s="68" t="e">
        <f t="shared" si="353"/>
        <v>#DIV/0!</v>
      </c>
      <c r="IW315" s="68" t="e">
        <f t="shared" si="354"/>
        <v>#DIV/0!</v>
      </c>
      <c r="IX315" s="68" t="e">
        <f t="shared" si="355"/>
        <v>#DIV/0!</v>
      </c>
      <c r="IY315" s="68"/>
      <c r="IZ315" s="68" t="e">
        <f t="shared" si="356"/>
        <v>#DIV/0!</v>
      </c>
      <c r="JA315" s="68" t="e">
        <f t="shared" si="356"/>
        <v>#DIV/0!</v>
      </c>
      <c r="JB315" s="68" t="e">
        <f t="shared" si="356"/>
        <v>#DIV/0!</v>
      </c>
      <c r="JC315" s="43"/>
      <c r="JD315" s="43"/>
      <c r="JE315" s="43"/>
      <c r="JF315" s="43"/>
      <c r="JG315" s="43"/>
      <c r="JH315" s="43"/>
      <c r="JI315" s="43"/>
      <c r="JJ315" s="43"/>
      <c r="JK315" s="43"/>
      <c r="JL315" s="43"/>
      <c r="JM315" s="43"/>
      <c r="JN315" s="43" t="e">
        <f t="shared" si="295"/>
        <v>#DIV/0!</v>
      </c>
      <c r="JO315" s="43" t="str">
        <f t="shared" si="296"/>
        <v>Medium</v>
      </c>
    </row>
    <row r="316" spans="1:275" x14ac:dyDescent="0.2">
      <c r="A316" s="1" t="s">
        <v>759</v>
      </c>
      <c r="B316" s="1" t="s">
        <v>1059</v>
      </c>
      <c r="C316" s="76" t="s">
        <v>1439</v>
      </c>
      <c r="D316" s="14" t="s">
        <v>656</v>
      </c>
      <c r="E316">
        <v>6</v>
      </c>
      <c r="F316" s="46">
        <v>0.2257950279764856</v>
      </c>
      <c r="G316" s="46">
        <v>5.7617394999645868E-2</v>
      </c>
      <c r="H316" s="46">
        <v>0.48</v>
      </c>
      <c r="I316">
        <v>36.700000000000003</v>
      </c>
      <c r="J316">
        <v>15.6</v>
      </c>
      <c r="K316" s="42">
        <v>20140</v>
      </c>
      <c r="L316" s="54" t="s">
        <v>345</v>
      </c>
      <c r="M316" s="55">
        <v>12883.8426666668</v>
      </c>
      <c r="N316" s="46">
        <v>30000</v>
      </c>
      <c r="O316">
        <v>1</v>
      </c>
      <c r="P316">
        <v>6</v>
      </c>
      <c r="Q316">
        <v>475</v>
      </c>
      <c r="R316">
        <v>0</v>
      </c>
      <c r="S316">
        <v>26</v>
      </c>
      <c r="T316"/>
      <c r="U316" s="46">
        <v>0</v>
      </c>
      <c r="V316" s="46">
        <v>0</v>
      </c>
      <c r="W316" s="46">
        <v>0</v>
      </c>
      <c r="X316" s="46">
        <v>35757</v>
      </c>
      <c r="Y316" s="46"/>
      <c r="Z316" s="46"/>
      <c r="AA316" s="46">
        <v>0</v>
      </c>
      <c r="AB316" s="46">
        <v>0</v>
      </c>
      <c r="AC316" s="46">
        <v>0</v>
      </c>
      <c r="AD316" s="46">
        <v>0</v>
      </c>
      <c r="AE316" s="46">
        <f>IF(SUM(U316:AD316)&gt;0,SUM(U316:AD316),)</f>
        <v>35757</v>
      </c>
      <c r="AF316" s="46">
        <v>0</v>
      </c>
      <c r="AG316" s="46">
        <v>0</v>
      </c>
      <c r="AH316" s="46">
        <v>0</v>
      </c>
      <c r="AI316" s="46">
        <v>3306</v>
      </c>
      <c r="AJ316" s="46"/>
      <c r="AK316" s="46"/>
      <c r="AL316" s="46">
        <v>0</v>
      </c>
      <c r="AM316" s="46">
        <v>0</v>
      </c>
      <c r="AN316" s="46">
        <v>0</v>
      </c>
      <c r="AO316" s="46">
        <v>0</v>
      </c>
      <c r="AP316" s="46">
        <f>SUM(AF316:AO316)</f>
        <v>3306</v>
      </c>
      <c r="AQ316" s="46">
        <v>0</v>
      </c>
      <c r="AR316" s="46">
        <v>0</v>
      </c>
      <c r="AS316" s="46">
        <v>0</v>
      </c>
      <c r="AT316" s="46">
        <v>40182</v>
      </c>
      <c r="AU316" s="46"/>
      <c r="AV316" s="46"/>
      <c r="AW316" s="46">
        <v>0</v>
      </c>
      <c r="AX316" s="46">
        <v>0</v>
      </c>
      <c r="AY316" s="46">
        <v>0</v>
      </c>
      <c r="AZ316" s="46">
        <v>0</v>
      </c>
      <c r="BA316" s="46">
        <f>SUM(AQ316:AZ316)</f>
        <v>40182</v>
      </c>
      <c r="BB316" s="47">
        <v>0</v>
      </c>
      <c r="BC316" s="47">
        <v>0</v>
      </c>
      <c r="BD316" s="47">
        <v>0</v>
      </c>
      <c r="BE316" s="47">
        <v>0</v>
      </c>
      <c r="BF316" s="47"/>
      <c r="BG316" s="47"/>
      <c r="BH316" s="47">
        <v>0</v>
      </c>
      <c r="BI316" s="47">
        <v>0</v>
      </c>
      <c r="BJ316" s="47">
        <v>0</v>
      </c>
      <c r="BK316" s="47">
        <v>0</v>
      </c>
      <c r="BL316" s="47">
        <f>IF(SUM(BB316:BK316)&gt;=0,SUM(BB316:BK316),"")</f>
        <v>0</v>
      </c>
      <c r="BM316" s="46">
        <v>0</v>
      </c>
      <c r="BN316" s="47">
        <v>0</v>
      </c>
      <c r="BO316" s="46">
        <v>0</v>
      </c>
      <c r="BP316" s="46">
        <v>55068</v>
      </c>
      <c r="BQ316" s="46"/>
      <c r="BR316" s="46">
        <v>0</v>
      </c>
      <c r="BS316" s="46">
        <v>0</v>
      </c>
      <c r="BT316" s="46">
        <v>15127</v>
      </c>
      <c r="BU316" s="46">
        <v>0</v>
      </c>
      <c r="BV316" s="46">
        <v>0</v>
      </c>
      <c r="BW316" s="46">
        <f>SUM(BM316:BV316)</f>
        <v>70195</v>
      </c>
      <c r="BX316" s="46">
        <v>0</v>
      </c>
      <c r="BY316" s="47">
        <v>0</v>
      </c>
      <c r="BZ316" s="47">
        <v>0</v>
      </c>
      <c r="CA316" s="48">
        <v>0</v>
      </c>
      <c r="CB316" s="48"/>
      <c r="CC316" s="46">
        <v>0</v>
      </c>
      <c r="CD316" s="47">
        <v>0</v>
      </c>
      <c r="CE316" s="46">
        <v>0</v>
      </c>
      <c r="CF316" s="48">
        <v>0</v>
      </c>
      <c r="CG316" s="47">
        <v>0</v>
      </c>
      <c r="CH316" s="47">
        <f>SUM(BX316:CG316)</f>
        <v>0</v>
      </c>
      <c r="CI316" s="47">
        <f t="shared" ref="CI316:CS316" si="357">BM316+BX316</f>
        <v>0</v>
      </c>
      <c r="CJ316" s="47">
        <f t="shared" si="357"/>
        <v>0</v>
      </c>
      <c r="CK316" s="47">
        <f t="shared" si="357"/>
        <v>0</v>
      </c>
      <c r="CL316" s="47">
        <f t="shared" si="357"/>
        <v>55068</v>
      </c>
      <c r="CM316" s="47">
        <f t="shared" si="357"/>
        <v>0</v>
      </c>
      <c r="CN316" s="47">
        <f t="shared" si="357"/>
        <v>0</v>
      </c>
      <c r="CO316" s="47">
        <f t="shared" si="357"/>
        <v>0</v>
      </c>
      <c r="CP316" s="47">
        <f t="shared" si="357"/>
        <v>15127</v>
      </c>
      <c r="CQ316" s="47">
        <f t="shared" si="357"/>
        <v>0</v>
      </c>
      <c r="CR316" s="47">
        <f t="shared" si="357"/>
        <v>0</v>
      </c>
      <c r="CS316" s="47">
        <f t="shared" si="357"/>
        <v>70195</v>
      </c>
      <c r="CT316" s="48">
        <v>0</v>
      </c>
      <c r="CU316" s="46">
        <v>0</v>
      </c>
      <c r="CV316" s="46">
        <v>0</v>
      </c>
      <c r="CW316" s="47">
        <v>0</v>
      </c>
      <c r="CX316" s="47"/>
      <c r="CY316" s="47">
        <v>0</v>
      </c>
      <c r="CZ316" s="47">
        <v>0</v>
      </c>
      <c r="DA316" s="46">
        <v>0</v>
      </c>
      <c r="DB316" s="47">
        <v>0</v>
      </c>
      <c r="DC316" s="47">
        <v>0</v>
      </c>
      <c r="DD316" s="47">
        <f>SUM(CT316:DC316)</f>
        <v>0</v>
      </c>
      <c r="DE316" s="48">
        <v>0</v>
      </c>
      <c r="DF316" s="48">
        <v>0</v>
      </c>
      <c r="DG316" s="48">
        <v>0</v>
      </c>
      <c r="DH316" s="48">
        <v>5049</v>
      </c>
      <c r="DI316" s="48"/>
      <c r="DJ316" s="48">
        <v>0</v>
      </c>
      <c r="DK316" s="48">
        <v>0</v>
      </c>
      <c r="DL316" s="48">
        <v>0</v>
      </c>
      <c r="DM316" s="48">
        <v>0</v>
      </c>
      <c r="DN316" s="48">
        <v>0</v>
      </c>
      <c r="DO316" s="48">
        <f>SUM(DE316:DN316)</f>
        <v>5049</v>
      </c>
      <c r="DP316" s="48">
        <f t="shared" ref="DP316:DZ316" si="358">CT316+DE316</f>
        <v>0</v>
      </c>
      <c r="DQ316" s="48">
        <f t="shared" si="358"/>
        <v>0</v>
      </c>
      <c r="DR316" s="48">
        <f t="shared" si="358"/>
        <v>0</v>
      </c>
      <c r="DS316" s="48">
        <f t="shared" si="358"/>
        <v>5049</v>
      </c>
      <c r="DT316" s="48">
        <f t="shared" si="358"/>
        <v>0</v>
      </c>
      <c r="DU316" s="48">
        <f t="shared" si="358"/>
        <v>0</v>
      </c>
      <c r="DV316" s="48">
        <f t="shared" si="358"/>
        <v>0</v>
      </c>
      <c r="DW316" s="48">
        <f t="shared" si="358"/>
        <v>0</v>
      </c>
      <c r="DX316" s="48">
        <f t="shared" si="358"/>
        <v>0</v>
      </c>
      <c r="DY316" s="48">
        <f t="shared" si="358"/>
        <v>0</v>
      </c>
      <c r="DZ316" s="48">
        <f t="shared" si="358"/>
        <v>5049</v>
      </c>
      <c r="EA316" s="48">
        <v>0</v>
      </c>
      <c r="EB316" s="48">
        <v>0</v>
      </c>
      <c r="EC316" s="48">
        <v>0</v>
      </c>
      <c r="ED316" s="48">
        <v>5848</v>
      </c>
      <c r="EE316" s="48">
        <v>0</v>
      </c>
      <c r="EF316" s="48">
        <v>0</v>
      </c>
      <c r="EG316" s="46">
        <v>0</v>
      </c>
      <c r="EH316" s="48">
        <v>0</v>
      </c>
      <c r="EI316" s="48">
        <v>0</v>
      </c>
      <c r="EJ316" s="48">
        <f>SUM(EA316:EI316)</f>
        <v>5848</v>
      </c>
      <c r="EK316" s="48">
        <v>0</v>
      </c>
      <c r="EL316">
        <v>0</v>
      </c>
      <c r="EM316" s="48">
        <v>0</v>
      </c>
      <c r="EN316" s="48">
        <v>0</v>
      </c>
      <c r="EO316" s="46">
        <v>0</v>
      </c>
      <c r="EP316" s="48">
        <v>0</v>
      </c>
      <c r="EQ316" s="48">
        <v>0</v>
      </c>
      <c r="ER316" s="48">
        <v>0</v>
      </c>
      <c r="ES316" s="48">
        <v>0</v>
      </c>
      <c r="ET316" s="48">
        <f>SUM(EK316:ES316)</f>
        <v>0</v>
      </c>
      <c r="EU316" s="48">
        <f t="shared" ref="EU316:FD316" si="359">EA316+EK316</f>
        <v>0</v>
      </c>
      <c r="EV316" s="48">
        <f t="shared" si="359"/>
        <v>0</v>
      </c>
      <c r="EW316" s="48">
        <f t="shared" si="359"/>
        <v>0</v>
      </c>
      <c r="EX316" s="48">
        <f t="shared" si="359"/>
        <v>5848</v>
      </c>
      <c r="EY316" s="48">
        <f t="shared" si="359"/>
        <v>0</v>
      </c>
      <c r="EZ316" s="48">
        <f t="shared" si="359"/>
        <v>0</v>
      </c>
      <c r="FA316" s="48">
        <f t="shared" si="359"/>
        <v>0</v>
      </c>
      <c r="FB316" s="48">
        <f t="shared" si="359"/>
        <v>0</v>
      </c>
      <c r="FC316" s="48">
        <f t="shared" si="359"/>
        <v>0</v>
      </c>
      <c r="FD316" s="48">
        <f t="shared" si="359"/>
        <v>5848</v>
      </c>
      <c r="FE316" s="48">
        <v>0</v>
      </c>
      <c r="FF316" s="48">
        <v>0</v>
      </c>
      <c r="FG316" s="46">
        <v>0</v>
      </c>
      <c r="FH316" s="48">
        <v>1435</v>
      </c>
      <c r="FI316" s="48"/>
      <c r="FJ316" s="48"/>
      <c r="FK316" s="48">
        <v>0</v>
      </c>
      <c r="FL316" s="48">
        <v>0</v>
      </c>
      <c r="FM316" s="48">
        <v>0</v>
      </c>
      <c r="FN316">
        <v>0</v>
      </c>
      <c r="FO316" s="48">
        <f>SUM(FE316:FN316)</f>
        <v>1435</v>
      </c>
      <c r="FP316" s="46">
        <f>AE316+BA316</f>
        <v>75939</v>
      </c>
      <c r="FQ316" s="46">
        <f>AP316+BL316+CS316+DZ316+FD316</f>
        <v>84398</v>
      </c>
      <c r="FR316" s="46">
        <f>FP316+FQ316+FO316</f>
        <v>161772</v>
      </c>
      <c r="FS316" t="s">
        <v>1284</v>
      </c>
      <c r="FT316"/>
      <c r="FU316" t="s">
        <v>1277</v>
      </c>
      <c r="FV316" t="s">
        <v>1349</v>
      </c>
      <c r="FW316" t="s">
        <v>1279</v>
      </c>
      <c r="FX316"/>
      <c r="FY316"/>
      <c r="FZ316"/>
      <c r="GA316">
        <v>531</v>
      </c>
      <c r="GB316">
        <v>612</v>
      </c>
      <c r="GC316">
        <v>26</v>
      </c>
      <c r="GD316">
        <v>31</v>
      </c>
      <c r="GE316">
        <v>66531</v>
      </c>
      <c r="GF316" s="47">
        <v>0</v>
      </c>
      <c r="GG316">
        <v>12046</v>
      </c>
      <c r="GH316">
        <v>239</v>
      </c>
      <c r="GI316">
        <v>6</v>
      </c>
      <c r="GJ316">
        <v>0</v>
      </c>
      <c r="GK316">
        <v>35</v>
      </c>
      <c r="GL316">
        <v>39</v>
      </c>
      <c r="GM316">
        <v>1504</v>
      </c>
      <c r="GN316" t="s">
        <v>1277</v>
      </c>
      <c r="GO316"/>
      <c r="GP316">
        <v>4</v>
      </c>
      <c r="GQ316">
        <v>4.9400000000000004</v>
      </c>
      <c r="GR316"/>
      <c r="GS316">
        <v>8</v>
      </c>
      <c r="GT316">
        <f>GR316+GS316</f>
        <v>8</v>
      </c>
      <c r="GU316">
        <v>7.5</v>
      </c>
      <c r="GV316">
        <f>GQ316+GU316</f>
        <v>12.440000000000001</v>
      </c>
      <c r="GW316">
        <v>1.38</v>
      </c>
      <c r="GX316">
        <v>1381</v>
      </c>
      <c r="GY316" s="49" t="s">
        <v>1058</v>
      </c>
      <c r="GZ316">
        <v>5874</v>
      </c>
      <c r="HA316">
        <v>21098</v>
      </c>
      <c r="HB316"/>
      <c r="HC316">
        <v>355</v>
      </c>
      <c r="HD316">
        <v>155</v>
      </c>
      <c r="HE316"/>
      <c r="HF316">
        <v>27482</v>
      </c>
      <c r="HG316">
        <v>4</v>
      </c>
      <c r="HH316">
        <v>0</v>
      </c>
      <c r="HI316"/>
      <c r="HJ316">
        <v>4</v>
      </c>
      <c r="HK316">
        <v>76</v>
      </c>
      <c r="HL316">
        <v>18</v>
      </c>
      <c r="HM316" t="s">
        <v>1277</v>
      </c>
      <c r="HN316"/>
      <c r="HO316"/>
      <c r="HP316"/>
      <c r="HQ316"/>
      <c r="HR316"/>
      <c r="HS316"/>
      <c r="HT316"/>
      <c r="HU316"/>
      <c r="HV316"/>
      <c r="HW316"/>
      <c r="HX316" t="s">
        <v>1277</v>
      </c>
      <c r="HY316"/>
      <c r="HZ316">
        <v>84</v>
      </c>
      <c r="IA316">
        <v>1985</v>
      </c>
      <c r="IB316">
        <v>1</v>
      </c>
      <c r="IC316">
        <v>3</v>
      </c>
      <c r="ID316">
        <v>83</v>
      </c>
      <c r="IE316">
        <v>52</v>
      </c>
      <c r="IF316">
        <v>34</v>
      </c>
      <c r="IG316">
        <v>34</v>
      </c>
      <c r="IH316">
        <v>0</v>
      </c>
      <c r="II316">
        <v>0</v>
      </c>
      <c r="IJ316">
        <v>0</v>
      </c>
      <c r="IK316">
        <v>0</v>
      </c>
      <c r="IL316" t="s">
        <v>1277</v>
      </c>
      <c r="IM316"/>
      <c r="IN316" t="s">
        <v>1277</v>
      </c>
      <c r="IO316" t="s">
        <v>1277</v>
      </c>
      <c r="IP316" t="s">
        <v>1281</v>
      </c>
      <c r="IQ316">
        <v>264180</v>
      </c>
      <c r="IR316">
        <v>0</v>
      </c>
      <c r="IS316" s="36">
        <f>AE316/FR316</f>
        <v>0.22103330613455974</v>
      </c>
      <c r="IT316" s="36">
        <f>AP316/FR316</f>
        <v>2.0436169423633261E-2</v>
      </c>
      <c r="IU316" s="36">
        <f>BA316/FR316</f>
        <v>0.24838661820339739</v>
      </c>
      <c r="IV316" s="50">
        <f>BL316/FR316</f>
        <v>0</v>
      </c>
      <c r="IW316" s="36">
        <f>CS316/FR316</f>
        <v>0.43391316173379818</v>
      </c>
      <c r="IX316" s="36">
        <f>DZ316/FR316</f>
        <v>3.1210592686002521E-2</v>
      </c>
      <c r="IY316" s="36">
        <f>FD316/FR316</f>
        <v>3.6149642707019758E-2</v>
      </c>
      <c r="IZ316" s="36">
        <f>FO316/FR316</f>
        <v>8.8705091115891498E-3</v>
      </c>
      <c r="JA316" s="36">
        <f>FP316/FR316</f>
        <v>0.46941992433795715</v>
      </c>
      <c r="JB316" s="36">
        <f>FQ316/FR316</f>
        <v>0.52170956655045375</v>
      </c>
      <c r="JC316" s="46">
        <v>0.72</v>
      </c>
      <c r="JD316" t="s">
        <v>1281</v>
      </c>
      <c r="JE316"/>
      <c r="JF316" t="s">
        <v>350</v>
      </c>
      <c r="JG316"/>
      <c r="JH316"/>
      <c r="JI316"/>
      <c r="JJ316"/>
      <c r="JK316"/>
      <c r="JL316"/>
      <c r="JM316"/>
      <c r="JN316" s="43">
        <f t="shared" si="295"/>
        <v>1035.6786709539228</v>
      </c>
      <c r="JO316" s="1" t="str">
        <f t="shared" si="296"/>
        <v>Medium</v>
      </c>
    </row>
    <row r="317" spans="1:275" x14ac:dyDescent="0.2">
      <c r="A317" s="1" t="s">
        <v>1041</v>
      </c>
      <c r="B317" s="24" t="s">
        <v>1060</v>
      </c>
      <c r="C317" s="76" t="s">
        <v>1440</v>
      </c>
      <c r="D317" s="14" t="s">
        <v>656</v>
      </c>
      <c r="E317">
        <v>2</v>
      </c>
      <c r="F317" s="46">
        <v>0.72938076416337283</v>
      </c>
      <c r="G317" s="46">
        <v>0.350197628458498</v>
      </c>
      <c r="H317" s="46">
        <v>0.18</v>
      </c>
      <c r="I317">
        <v>62.6</v>
      </c>
      <c r="J317">
        <v>6.1</v>
      </c>
      <c r="K317" s="24">
        <v>20060</v>
      </c>
      <c r="L317" s="24" t="s">
        <v>602</v>
      </c>
      <c r="M317" s="37">
        <v>15582.822666666649</v>
      </c>
      <c r="N317" s="25">
        <v>30000</v>
      </c>
      <c r="O317" s="26">
        <v>0</v>
      </c>
      <c r="P317" s="26">
        <v>0</v>
      </c>
      <c r="Q317" s="26">
        <v>590</v>
      </c>
      <c r="R317" s="26">
        <v>29</v>
      </c>
      <c r="S317" s="26">
        <v>66</v>
      </c>
      <c r="T317" s="31">
        <v>66</v>
      </c>
      <c r="U317" s="25">
        <v>672</v>
      </c>
      <c r="V317" s="25"/>
      <c r="W317" s="25">
        <v>0</v>
      </c>
      <c r="X317" s="25">
        <v>0</v>
      </c>
      <c r="Y317" s="25">
        <v>0</v>
      </c>
      <c r="Z317" s="25">
        <v>0</v>
      </c>
      <c r="AA317" s="25"/>
      <c r="AB317" s="25"/>
      <c r="AC317" s="25">
        <v>132668</v>
      </c>
      <c r="AD317" s="25">
        <v>0</v>
      </c>
      <c r="AE317" s="25">
        <v>133340</v>
      </c>
      <c r="AF317" s="25">
        <v>0</v>
      </c>
      <c r="AG317" s="25"/>
      <c r="AH317" s="25">
        <v>0</v>
      </c>
      <c r="AI317" s="25">
        <v>0</v>
      </c>
      <c r="AJ317" s="25">
        <v>0</v>
      </c>
      <c r="AK317" s="25">
        <v>0</v>
      </c>
      <c r="AL317" s="25"/>
      <c r="AM317" s="25"/>
      <c r="AN317" s="25">
        <v>22157</v>
      </c>
      <c r="AO317" s="25">
        <v>0</v>
      </c>
      <c r="AP317" s="25">
        <v>22157</v>
      </c>
      <c r="AQ317" s="25">
        <v>0</v>
      </c>
      <c r="AR317" s="25"/>
      <c r="AS317" s="25">
        <v>0</v>
      </c>
      <c r="AT317" s="25">
        <v>0</v>
      </c>
      <c r="AU317" s="25">
        <v>0</v>
      </c>
      <c r="AV317" s="25">
        <v>0</v>
      </c>
      <c r="AW317" s="25"/>
      <c r="AX317" s="25"/>
      <c r="AY317" s="25">
        <v>0</v>
      </c>
      <c r="AZ317" s="25">
        <v>0</v>
      </c>
      <c r="BA317" s="25">
        <v>0</v>
      </c>
      <c r="BB317" s="25">
        <v>15000</v>
      </c>
      <c r="BC317" s="25"/>
      <c r="BD317" s="25">
        <v>0</v>
      </c>
      <c r="BE317" s="25">
        <v>0</v>
      </c>
      <c r="BF317" s="25">
        <v>0</v>
      </c>
      <c r="BG317" s="25">
        <v>0</v>
      </c>
      <c r="BH317" s="25"/>
      <c r="BI317" s="25"/>
      <c r="BJ317" s="25">
        <v>0</v>
      </c>
      <c r="BK317" s="25">
        <v>0</v>
      </c>
      <c r="BL317" s="25">
        <v>15000</v>
      </c>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v>0</v>
      </c>
      <c r="CJ317" s="25"/>
      <c r="CK317" s="25">
        <v>0</v>
      </c>
      <c r="CL317" s="25">
        <v>0</v>
      </c>
      <c r="CM317" s="25">
        <v>0</v>
      </c>
      <c r="CN317" s="25"/>
      <c r="CO317" s="25"/>
      <c r="CP317" s="25">
        <v>0</v>
      </c>
      <c r="CQ317" s="25">
        <v>26340</v>
      </c>
      <c r="CR317" s="25">
        <v>0</v>
      </c>
      <c r="CS317" s="25">
        <v>26340</v>
      </c>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v>0</v>
      </c>
      <c r="DQ317" s="25"/>
      <c r="DR317" s="25">
        <v>0</v>
      </c>
      <c r="DS317" s="25">
        <v>0</v>
      </c>
      <c r="DT317" s="25">
        <v>0</v>
      </c>
      <c r="DU317" s="25"/>
      <c r="DV317" s="25"/>
      <c r="DW317" s="25">
        <v>0</v>
      </c>
      <c r="DX317" s="25">
        <v>2762</v>
      </c>
      <c r="DY317" s="25">
        <v>0</v>
      </c>
      <c r="DZ317" s="25">
        <v>2762</v>
      </c>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v>0</v>
      </c>
      <c r="FF317" s="25"/>
      <c r="FG317" s="25">
        <v>0</v>
      </c>
      <c r="FH317" s="25">
        <v>0</v>
      </c>
      <c r="FI317" s="25">
        <v>0</v>
      </c>
      <c r="FJ317" s="25">
        <v>0</v>
      </c>
      <c r="FK317" s="25"/>
      <c r="FL317" s="25"/>
      <c r="FM317" s="25">
        <v>0</v>
      </c>
      <c r="FN317" s="25">
        <v>0</v>
      </c>
      <c r="FO317" s="25">
        <v>0</v>
      </c>
      <c r="FP317" s="25">
        <v>155497</v>
      </c>
      <c r="FQ317" s="25">
        <v>44102</v>
      </c>
      <c r="FR317" s="25">
        <v>199599</v>
      </c>
      <c r="FS317" s="26" t="s">
        <v>1284</v>
      </c>
      <c r="FT317" s="26"/>
      <c r="FU317" s="26" t="s">
        <v>1344</v>
      </c>
      <c r="FV317" s="26"/>
      <c r="FW317" s="1" t="s">
        <v>1279</v>
      </c>
      <c r="FX317" s="26"/>
      <c r="FY317" s="26"/>
      <c r="FZ317" s="26"/>
      <c r="GA317" s="25">
        <v>1579</v>
      </c>
      <c r="GB317" s="25">
        <v>1579</v>
      </c>
      <c r="GC317" s="25">
        <v>0</v>
      </c>
      <c r="GD317" s="25">
        <v>0</v>
      </c>
      <c r="GE317" s="25">
        <v>64000</v>
      </c>
      <c r="GF317" s="25">
        <v>3031</v>
      </c>
      <c r="GG317" s="25">
        <v>13458</v>
      </c>
      <c r="GH317" s="25">
        <v>341</v>
      </c>
      <c r="GI317" s="25"/>
      <c r="GJ317" s="25">
        <v>70</v>
      </c>
      <c r="GK317" s="25">
        <v>96</v>
      </c>
      <c r="GL317" s="25">
        <v>96</v>
      </c>
      <c r="GM317" s="25">
        <v>3941</v>
      </c>
      <c r="GN317" s="25"/>
      <c r="GO317" s="25"/>
      <c r="GP317" s="25">
        <v>12</v>
      </c>
      <c r="GQ317" s="25">
        <v>5.0999999999999996</v>
      </c>
      <c r="GR317" s="27"/>
      <c r="GS317" s="27"/>
      <c r="GT317" s="28">
        <v>8</v>
      </c>
      <c r="GU317" s="28">
        <v>8</v>
      </c>
      <c r="GV317" s="25">
        <v>13.1</v>
      </c>
      <c r="GW317" s="25">
        <v>15</v>
      </c>
      <c r="GX317" s="25">
        <v>20651</v>
      </c>
      <c r="GY317" s="26" t="s">
        <v>1058</v>
      </c>
      <c r="GZ317" s="25">
        <v>26221</v>
      </c>
      <c r="HA317" s="25">
        <v>18184</v>
      </c>
      <c r="HB317" s="25">
        <v>35216</v>
      </c>
      <c r="HC317" s="25">
        <v>3750</v>
      </c>
      <c r="HD317" s="25"/>
      <c r="HE317" s="25">
        <v>1385</v>
      </c>
      <c r="HF317" s="25">
        <v>84756</v>
      </c>
      <c r="HG317" s="25"/>
      <c r="HH317" s="25"/>
      <c r="HI317" s="25">
        <v>96</v>
      </c>
      <c r="HJ317" s="25">
        <v>72</v>
      </c>
      <c r="HK317" s="25">
        <v>250</v>
      </c>
      <c r="HL317" s="25">
        <v>97</v>
      </c>
      <c r="HM317" s="25"/>
      <c r="HN317" s="25"/>
      <c r="HO317" s="25"/>
      <c r="HP317" s="25"/>
      <c r="HQ317" s="25"/>
      <c r="HR317" s="25"/>
      <c r="HS317" s="25"/>
      <c r="HT317" s="25"/>
      <c r="HU317" s="25"/>
      <c r="HV317" s="25"/>
      <c r="HW317" s="25"/>
      <c r="HX317" s="25"/>
      <c r="HY317" s="25"/>
      <c r="HZ317" s="25"/>
      <c r="IA317" s="25"/>
      <c r="IB317" s="25">
        <v>2</v>
      </c>
      <c r="IC317" s="25">
        <v>3</v>
      </c>
      <c r="ID317" s="25">
        <v>73</v>
      </c>
      <c r="IE317" s="25">
        <v>69.5</v>
      </c>
      <c r="IF317" s="25">
        <v>46.5</v>
      </c>
      <c r="IG317" s="25">
        <v>46.5</v>
      </c>
      <c r="IH317" s="25">
        <v>7</v>
      </c>
      <c r="II317" s="25">
        <v>0</v>
      </c>
      <c r="IJ317" s="25">
        <v>7</v>
      </c>
      <c r="IK317" s="25">
        <v>0</v>
      </c>
      <c r="IL317" s="25"/>
      <c r="IM317" s="25"/>
      <c r="IN317" s="25"/>
      <c r="IO317" s="25"/>
      <c r="IP317" s="25"/>
      <c r="IQ317" s="25">
        <v>363384</v>
      </c>
      <c r="IR317" s="25">
        <v>58</v>
      </c>
      <c r="IS317" s="36">
        <f t="shared" ref="IS317:IS324" si="360">AE317/$FR317</f>
        <v>0.6680394190351655</v>
      </c>
      <c r="IT317" s="36">
        <f t="shared" ref="IT317:IT324" si="361">AP317/$FR317</f>
        <v>0.11100757017820731</v>
      </c>
      <c r="IU317" s="36">
        <f t="shared" ref="IU317:IU324" si="362">BA317/$FR317</f>
        <v>0</v>
      </c>
      <c r="IV317" s="36">
        <f t="shared" ref="IV317:IV324" si="363">BL317/$FR317</f>
        <v>7.5150677107600733E-2</v>
      </c>
      <c r="IW317" s="36">
        <f t="shared" ref="IW317:IW324" si="364">CS317/$FR317</f>
        <v>0.1319645890009469</v>
      </c>
      <c r="IX317" s="36">
        <f t="shared" ref="IX317:IX324" si="365">DZ317/$FR317</f>
        <v>1.383774467807955E-2</v>
      </c>
      <c r="IY317" s="36"/>
      <c r="IZ317" s="36">
        <f t="shared" ref="IZ317:JB324" si="366">FO317/$FR317</f>
        <v>0</v>
      </c>
      <c r="JA317" s="36">
        <f t="shared" si="366"/>
        <v>0.77904698921337279</v>
      </c>
      <c r="JB317" s="36">
        <f t="shared" si="366"/>
        <v>0.22095301078662719</v>
      </c>
      <c r="JN317" s="43">
        <f t="shared" si="295"/>
        <v>1189.5284478371489</v>
      </c>
      <c r="JO317" s="1" t="str">
        <f t="shared" si="296"/>
        <v>Medium</v>
      </c>
    </row>
    <row r="318" spans="1:275" x14ac:dyDescent="0.2">
      <c r="A318" s="1" t="s">
        <v>1041</v>
      </c>
      <c r="B318" s="24" t="s">
        <v>1060</v>
      </c>
      <c r="C318" s="76" t="s">
        <v>1440</v>
      </c>
      <c r="D318" s="14" t="s">
        <v>656</v>
      </c>
      <c r="E318">
        <v>2</v>
      </c>
      <c r="F318" s="46">
        <v>0.72938076416337283</v>
      </c>
      <c r="G318" s="46">
        <v>0.350197628458498</v>
      </c>
      <c r="H318" s="46">
        <v>0.18</v>
      </c>
      <c r="I318">
        <v>62.6</v>
      </c>
      <c r="J318">
        <v>6.1</v>
      </c>
      <c r="K318" s="24">
        <v>20070</v>
      </c>
      <c r="L318" s="24" t="s">
        <v>603</v>
      </c>
      <c r="M318" s="34">
        <v>16183.365333333331</v>
      </c>
      <c r="N318" s="25">
        <v>30000</v>
      </c>
      <c r="O318" s="26">
        <v>0</v>
      </c>
      <c r="P318" s="26">
        <v>0</v>
      </c>
      <c r="Q318" s="26">
        <v>590</v>
      </c>
      <c r="R318" s="26">
        <v>29</v>
      </c>
      <c r="S318" s="26">
        <v>66</v>
      </c>
      <c r="T318" s="31">
        <v>66</v>
      </c>
      <c r="U318" s="25">
        <v>87</v>
      </c>
      <c r="V318" s="25"/>
      <c r="W318" s="25">
        <v>0</v>
      </c>
      <c r="X318" s="25">
        <v>37120</v>
      </c>
      <c r="Y318" s="25">
        <v>0</v>
      </c>
      <c r="Z318" s="25">
        <v>0</v>
      </c>
      <c r="AA318" s="25"/>
      <c r="AB318" s="25"/>
      <c r="AC318" s="25">
        <v>192518</v>
      </c>
      <c r="AD318" s="25">
        <v>0</v>
      </c>
      <c r="AE318" s="25">
        <v>229725</v>
      </c>
      <c r="AF318" s="25">
        <v>0</v>
      </c>
      <c r="AG318" s="25"/>
      <c r="AH318" s="25">
        <v>0</v>
      </c>
      <c r="AI318" s="25">
        <v>0</v>
      </c>
      <c r="AJ318" s="25">
        <v>0</v>
      </c>
      <c r="AK318" s="25">
        <v>0</v>
      </c>
      <c r="AL318" s="25"/>
      <c r="AM318" s="25"/>
      <c r="AN318" s="25">
        <v>22771</v>
      </c>
      <c r="AO318" s="25">
        <v>0</v>
      </c>
      <c r="AP318" s="25">
        <v>22771</v>
      </c>
      <c r="AQ318" s="25">
        <v>0</v>
      </c>
      <c r="AR318" s="25"/>
      <c r="AS318" s="25">
        <v>0</v>
      </c>
      <c r="AT318" s="25">
        <v>0</v>
      </c>
      <c r="AU318" s="25">
        <v>0</v>
      </c>
      <c r="AV318" s="25">
        <v>0</v>
      </c>
      <c r="AW318" s="25"/>
      <c r="AX318" s="25"/>
      <c r="AY318" s="25">
        <v>0</v>
      </c>
      <c r="AZ318" s="25">
        <v>0</v>
      </c>
      <c r="BA318" s="25">
        <v>0</v>
      </c>
      <c r="BB318" s="25">
        <v>15000</v>
      </c>
      <c r="BC318" s="25"/>
      <c r="BD318" s="25">
        <v>0</v>
      </c>
      <c r="BE318" s="25">
        <v>0</v>
      </c>
      <c r="BF318" s="25">
        <v>0</v>
      </c>
      <c r="BG318" s="25">
        <v>0</v>
      </c>
      <c r="BH318" s="25"/>
      <c r="BI318" s="25"/>
      <c r="BJ318" s="25">
        <v>0</v>
      </c>
      <c r="BK318" s="25">
        <v>0</v>
      </c>
      <c r="BL318" s="25">
        <v>15000</v>
      </c>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v>0</v>
      </c>
      <c r="CJ318" s="25"/>
      <c r="CK318" s="25">
        <v>0</v>
      </c>
      <c r="CL318" s="25">
        <v>0</v>
      </c>
      <c r="CM318" s="25">
        <v>0</v>
      </c>
      <c r="CN318" s="25"/>
      <c r="CO318" s="25"/>
      <c r="CP318" s="25">
        <v>20076</v>
      </c>
      <c r="CQ318" s="25">
        <v>6298</v>
      </c>
      <c r="CR318" s="25">
        <v>0</v>
      </c>
      <c r="CS318" s="25">
        <v>26374</v>
      </c>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v>0</v>
      </c>
      <c r="DQ318" s="25"/>
      <c r="DR318" s="25">
        <v>0</v>
      </c>
      <c r="DS318" s="25">
        <v>0</v>
      </c>
      <c r="DT318" s="25">
        <v>0</v>
      </c>
      <c r="DU318" s="25"/>
      <c r="DV318" s="25"/>
      <c r="DW318" s="25">
        <v>0</v>
      </c>
      <c r="DX318" s="25">
        <v>6892</v>
      </c>
      <c r="DY318" s="25">
        <v>0</v>
      </c>
      <c r="DZ318" s="25">
        <v>6892</v>
      </c>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v>0</v>
      </c>
      <c r="FF318" s="25"/>
      <c r="FG318" s="25">
        <v>0</v>
      </c>
      <c r="FH318" s="25">
        <v>0</v>
      </c>
      <c r="FI318" s="25">
        <v>0</v>
      </c>
      <c r="FJ318" s="25">
        <v>0</v>
      </c>
      <c r="FK318" s="25"/>
      <c r="FL318" s="25"/>
      <c r="FM318" s="25">
        <v>0</v>
      </c>
      <c r="FN318" s="25">
        <v>0</v>
      </c>
      <c r="FO318" s="25">
        <v>0</v>
      </c>
      <c r="FP318" s="25">
        <v>252496</v>
      </c>
      <c r="FQ318" s="25">
        <v>48266</v>
      </c>
      <c r="FR318" s="25">
        <v>300762</v>
      </c>
      <c r="FS318" s="26" t="s">
        <v>1284</v>
      </c>
      <c r="FT318" s="26"/>
      <c r="FU318" s="26" t="s">
        <v>1344</v>
      </c>
      <c r="FV318" s="26"/>
      <c r="FW318" s="1" t="s">
        <v>1279</v>
      </c>
      <c r="FX318" s="26"/>
      <c r="FY318" s="26"/>
      <c r="FZ318" s="26"/>
      <c r="GA318" s="25">
        <v>2414</v>
      </c>
      <c r="GB318" s="25">
        <v>2414</v>
      </c>
      <c r="GC318" s="25">
        <v>0</v>
      </c>
      <c r="GD318" s="25">
        <v>0</v>
      </c>
      <c r="GE318" s="25">
        <v>68000</v>
      </c>
      <c r="GF318" s="25">
        <v>3153</v>
      </c>
      <c r="GG318" s="25">
        <v>16611</v>
      </c>
      <c r="GH318" s="25">
        <v>344</v>
      </c>
      <c r="GI318" s="25">
        <v>0</v>
      </c>
      <c r="GJ318" s="25">
        <v>70</v>
      </c>
      <c r="GK318" s="25">
        <v>86</v>
      </c>
      <c r="GL318" s="25">
        <v>86</v>
      </c>
      <c r="GM318" s="25">
        <v>4027</v>
      </c>
      <c r="GN318" s="25"/>
      <c r="GO318" s="25"/>
      <c r="GP318" s="25">
        <v>12</v>
      </c>
      <c r="GQ318" s="25">
        <v>5.0999999999999996</v>
      </c>
      <c r="GR318" s="27"/>
      <c r="GS318" s="27"/>
      <c r="GT318" s="28">
        <v>8</v>
      </c>
      <c r="GU318" s="28">
        <v>8</v>
      </c>
      <c r="GV318" s="25">
        <v>13.1</v>
      </c>
      <c r="GW318" s="25">
        <v>15</v>
      </c>
      <c r="GX318" s="25">
        <v>21711</v>
      </c>
      <c r="GY318" s="26" t="s">
        <v>1058</v>
      </c>
      <c r="GZ318" s="25">
        <v>22733</v>
      </c>
      <c r="HA318" s="25">
        <v>20576</v>
      </c>
      <c r="HB318" s="25">
        <v>28476</v>
      </c>
      <c r="HC318" s="25">
        <v>1868</v>
      </c>
      <c r="HD318" s="25"/>
      <c r="HE318" s="25">
        <v>302</v>
      </c>
      <c r="HF318" s="25">
        <v>73955</v>
      </c>
      <c r="HG318" s="25"/>
      <c r="HH318" s="25"/>
      <c r="HI318" s="25">
        <v>62</v>
      </c>
      <c r="HJ318" s="25">
        <v>52</v>
      </c>
      <c r="HK318" s="25">
        <v>212</v>
      </c>
      <c r="HL318" s="25">
        <v>68</v>
      </c>
      <c r="HM318" s="25"/>
      <c r="HN318" s="25"/>
      <c r="HO318" s="25"/>
      <c r="HP318" s="25"/>
      <c r="HQ318" s="25"/>
      <c r="HR318" s="25"/>
      <c r="HS318" s="25"/>
      <c r="HT318" s="25"/>
      <c r="HU318" s="25"/>
      <c r="HV318" s="25"/>
      <c r="HW318" s="25"/>
      <c r="HX318" s="25"/>
      <c r="HY318" s="25"/>
      <c r="HZ318" s="25">
        <v>256</v>
      </c>
      <c r="IA318" s="25">
        <v>5744</v>
      </c>
      <c r="IB318" s="25">
        <v>2</v>
      </c>
      <c r="IC318" s="25">
        <v>3</v>
      </c>
      <c r="ID318" s="25">
        <v>54</v>
      </c>
      <c r="IE318" s="25">
        <v>69.5</v>
      </c>
      <c r="IF318" s="25">
        <v>46.5</v>
      </c>
      <c r="IG318" s="25">
        <v>46.5</v>
      </c>
      <c r="IH318" s="25">
        <v>7</v>
      </c>
      <c r="II318" s="25">
        <v>0</v>
      </c>
      <c r="IJ318" s="25">
        <v>7</v>
      </c>
      <c r="IK318" s="25">
        <v>0</v>
      </c>
      <c r="IL318" s="25"/>
      <c r="IM318" s="25"/>
      <c r="IN318" s="25"/>
      <c r="IO318" s="25"/>
      <c r="IP318" s="25"/>
      <c r="IQ318" s="25">
        <v>389222</v>
      </c>
      <c r="IR318" s="25">
        <v>58</v>
      </c>
      <c r="IS318" s="36">
        <f t="shared" si="360"/>
        <v>0.76380992279609794</v>
      </c>
      <c r="IT318" s="36">
        <f t="shared" si="361"/>
        <v>7.5711027323930549E-2</v>
      </c>
      <c r="IU318" s="36">
        <f t="shared" si="362"/>
        <v>0</v>
      </c>
      <c r="IV318" s="36">
        <f t="shared" si="363"/>
        <v>4.9873321762722682E-2</v>
      </c>
      <c r="IW318" s="36">
        <f t="shared" si="364"/>
        <v>8.769059921133654E-2</v>
      </c>
      <c r="IX318" s="36">
        <f t="shared" si="365"/>
        <v>2.2915128905912317E-2</v>
      </c>
      <c r="IY318" s="36"/>
      <c r="IZ318" s="36">
        <f t="shared" si="366"/>
        <v>0</v>
      </c>
      <c r="JA318" s="36">
        <f t="shared" si="366"/>
        <v>0.83952095012002848</v>
      </c>
      <c r="JB318" s="36">
        <f t="shared" si="366"/>
        <v>0.16047904987997155</v>
      </c>
      <c r="JN318" s="43">
        <f t="shared" si="295"/>
        <v>1235.3713994910941</v>
      </c>
      <c r="JO318" s="1" t="str">
        <f t="shared" si="296"/>
        <v>Medium</v>
      </c>
    </row>
    <row r="319" spans="1:275" x14ac:dyDescent="0.2">
      <c r="A319" s="14" t="s">
        <v>1041</v>
      </c>
      <c r="B319" s="14" t="s">
        <v>1060</v>
      </c>
      <c r="C319" s="76" t="s">
        <v>1440</v>
      </c>
      <c r="D319" s="14" t="s">
        <v>656</v>
      </c>
      <c r="E319">
        <v>2</v>
      </c>
      <c r="F319" s="46">
        <v>0.72938076416337283</v>
      </c>
      <c r="G319" s="46">
        <v>0.350197628458498</v>
      </c>
      <c r="H319" s="46">
        <v>0.18</v>
      </c>
      <c r="I319">
        <v>62.6</v>
      </c>
      <c r="J319">
        <v>6.1</v>
      </c>
      <c r="K319" s="14">
        <v>20080</v>
      </c>
      <c r="L319" s="14" t="s">
        <v>604</v>
      </c>
      <c r="M319" s="35">
        <v>17133.525523809523</v>
      </c>
      <c r="N319" s="15">
        <v>30000</v>
      </c>
      <c r="O319" s="15">
        <v>0</v>
      </c>
      <c r="P319" s="15">
        <v>0</v>
      </c>
      <c r="Q319" s="15">
        <v>590</v>
      </c>
      <c r="R319" s="15">
        <v>29</v>
      </c>
      <c r="S319" s="15">
        <v>66</v>
      </c>
      <c r="T319" s="32">
        <v>10</v>
      </c>
      <c r="U319" s="15">
        <v>5841</v>
      </c>
      <c r="V319" s="15"/>
      <c r="W319" s="15">
        <v>0</v>
      </c>
      <c r="X319" s="15">
        <v>0</v>
      </c>
      <c r="Y319" s="15">
        <v>0</v>
      </c>
      <c r="Z319" s="15">
        <v>0</v>
      </c>
      <c r="AA319" s="15"/>
      <c r="AB319" s="15"/>
      <c r="AC319" s="15">
        <v>160594</v>
      </c>
      <c r="AD319" s="15">
        <v>0</v>
      </c>
      <c r="AE319" s="15">
        <v>166435</v>
      </c>
      <c r="AF319" s="15">
        <v>0</v>
      </c>
      <c r="AG319" s="15"/>
      <c r="AH319" s="15">
        <v>0</v>
      </c>
      <c r="AI319" s="15">
        <v>0</v>
      </c>
      <c r="AJ319" s="15">
        <v>0</v>
      </c>
      <c r="AK319" s="15">
        <v>4000</v>
      </c>
      <c r="AL319" s="15"/>
      <c r="AM319" s="15"/>
      <c r="AN319" s="15">
        <v>0</v>
      </c>
      <c r="AO319" s="15">
        <v>0</v>
      </c>
      <c r="AP319" s="15">
        <v>4000</v>
      </c>
      <c r="AQ319" s="15">
        <v>0</v>
      </c>
      <c r="AR319" s="15"/>
      <c r="AS319" s="15">
        <v>0</v>
      </c>
      <c r="AT319" s="15">
        <v>0</v>
      </c>
      <c r="AU319" s="15">
        <v>0</v>
      </c>
      <c r="AV319" s="15">
        <v>0</v>
      </c>
      <c r="AW319" s="15"/>
      <c r="AX319" s="15"/>
      <c r="AY319" s="15">
        <v>24959</v>
      </c>
      <c r="AZ319" s="15">
        <v>0</v>
      </c>
      <c r="BA319" s="15">
        <v>24959</v>
      </c>
      <c r="BB319" s="15">
        <v>0</v>
      </c>
      <c r="BC319" s="15"/>
      <c r="BD319" s="15">
        <v>0</v>
      </c>
      <c r="BE319" s="15">
        <v>0</v>
      </c>
      <c r="BF319" s="15">
        <v>0</v>
      </c>
      <c r="BG319" s="15">
        <v>0</v>
      </c>
      <c r="BH319" s="15"/>
      <c r="BI319" s="15"/>
      <c r="BJ319" s="15">
        <v>0</v>
      </c>
      <c r="BK319" s="15">
        <v>0</v>
      </c>
      <c r="BL319" s="15">
        <v>0</v>
      </c>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v>0</v>
      </c>
      <c r="CJ319" s="15"/>
      <c r="CK319" s="15">
        <v>0</v>
      </c>
      <c r="CL319" s="15">
        <v>0</v>
      </c>
      <c r="CM319" s="15">
        <v>0</v>
      </c>
      <c r="CN319" s="15"/>
      <c r="CO319" s="15"/>
      <c r="CP319" s="15">
        <v>35740</v>
      </c>
      <c r="CQ319" s="15">
        <v>33573</v>
      </c>
      <c r="CR319" s="15">
        <v>0</v>
      </c>
      <c r="CS319" s="15">
        <v>69313</v>
      </c>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v>3004</v>
      </c>
      <c r="DQ319" s="15"/>
      <c r="DR319" s="15">
        <v>0</v>
      </c>
      <c r="DS319" s="15">
        <v>0</v>
      </c>
      <c r="DT319" s="15">
        <v>0</v>
      </c>
      <c r="DU319" s="15"/>
      <c r="DV319" s="15"/>
      <c r="DW319" s="15">
        <v>0</v>
      </c>
      <c r="DX319" s="15">
        <v>15973</v>
      </c>
      <c r="DY319" s="15">
        <v>0</v>
      </c>
      <c r="DZ319" s="15">
        <v>18977</v>
      </c>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v>0</v>
      </c>
      <c r="FF319" s="15"/>
      <c r="FG319" s="15">
        <v>0</v>
      </c>
      <c r="FH319" s="15">
        <v>0</v>
      </c>
      <c r="FI319" s="15">
        <v>0</v>
      </c>
      <c r="FJ319" s="15">
        <v>0</v>
      </c>
      <c r="FK319" s="15"/>
      <c r="FL319" s="15"/>
      <c r="FM319" s="15">
        <v>0</v>
      </c>
      <c r="FN319" s="15">
        <v>0</v>
      </c>
      <c r="FO319" s="15">
        <v>0</v>
      </c>
      <c r="FP319" s="15">
        <v>191394</v>
      </c>
      <c r="FQ319" s="15">
        <v>92290</v>
      </c>
      <c r="FR319" s="15">
        <v>283684</v>
      </c>
      <c r="FS319" s="14" t="s">
        <v>1284</v>
      </c>
      <c r="FT319" s="14"/>
      <c r="FU319" s="14" t="s">
        <v>1281</v>
      </c>
      <c r="FV319" s="14"/>
      <c r="FW319" s="1" t="s">
        <v>1279</v>
      </c>
      <c r="FX319" s="14"/>
      <c r="FY319" s="14"/>
      <c r="GA319" s="15">
        <v>2473</v>
      </c>
      <c r="GB319" s="15">
        <v>2534</v>
      </c>
      <c r="GC319" s="15">
        <v>0</v>
      </c>
      <c r="GD319" s="15">
        <v>0</v>
      </c>
      <c r="GE319" s="15">
        <v>70473</v>
      </c>
      <c r="GF319" s="15">
        <v>2970</v>
      </c>
      <c r="GG319" s="15">
        <v>19580</v>
      </c>
      <c r="GH319" s="15">
        <v>390</v>
      </c>
      <c r="GI319" s="15"/>
      <c r="GJ319" s="15">
        <v>66</v>
      </c>
      <c r="GK319" s="15">
        <v>125</v>
      </c>
      <c r="GL319" s="15">
        <v>177</v>
      </c>
      <c r="GM319" s="15">
        <v>4118</v>
      </c>
      <c r="GN319" s="15"/>
      <c r="GO319" s="15"/>
      <c r="GP319" s="21">
        <v>12</v>
      </c>
      <c r="GQ319" s="21">
        <v>7.3</v>
      </c>
      <c r="GR319" s="22"/>
      <c r="GS319" s="22"/>
      <c r="GT319" s="23">
        <v>8</v>
      </c>
      <c r="GU319" s="23">
        <v>8</v>
      </c>
      <c r="GV319" s="21">
        <v>15.3</v>
      </c>
      <c r="GW319" s="21">
        <v>8</v>
      </c>
      <c r="GX319" s="15">
        <v>19529</v>
      </c>
      <c r="GY319" s="14" t="s">
        <v>1230</v>
      </c>
      <c r="GZ319" s="15">
        <v>22840</v>
      </c>
      <c r="HA319" s="15">
        <v>19661</v>
      </c>
      <c r="HB319" s="15">
        <v>26329</v>
      </c>
      <c r="HC319" s="15">
        <v>3158</v>
      </c>
      <c r="HD319" s="15"/>
      <c r="HE319" s="15">
        <v>583</v>
      </c>
      <c r="HF319" s="15">
        <v>72571</v>
      </c>
      <c r="HG319" s="15"/>
      <c r="HH319" s="15"/>
      <c r="HI319" s="15">
        <v>105</v>
      </c>
      <c r="HJ319" s="15">
        <v>83</v>
      </c>
      <c r="HK319" s="15">
        <v>230</v>
      </c>
      <c r="HL319" s="15">
        <v>105</v>
      </c>
      <c r="HM319" s="15"/>
      <c r="HN319" s="15"/>
      <c r="HO319" s="15"/>
      <c r="HP319" s="15"/>
      <c r="HQ319" s="15"/>
      <c r="HR319" s="15"/>
      <c r="HS319" s="15"/>
      <c r="HT319" s="15"/>
      <c r="HU319" s="15"/>
      <c r="HV319" s="15"/>
      <c r="HW319" s="15"/>
      <c r="HX319" s="15"/>
      <c r="HY319" s="15"/>
      <c r="HZ319" s="15">
        <v>341</v>
      </c>
      <c r="IA319" s="15">
        <v>5399</v>
      </c>
      <c r="IB319" s="14">
        <v>2</v>
      </c>
      <c r="IC319" s="14">
        <v>3</v>
      </c>
      <c r="ID319" s="15">
        <v>28</v>
      </c>
      <c r="IE319" s="14">
        <v>69.5</v>
      </c>
      <c r="IF319" s="14">
        <v>49.5</v>
      </c>
      <c r="IG319" s="14">
        <v>49.5</v>
      </c>
      <c r="IH319" s="14">
        <v>8</v>
      </c>
      <c r="II319" s="14">
        <v>0</v>
      </c>
      <c r="IJ319" s="14">
        <v>8</v>
      </c>
      <c r="IK319" s="14">
        <v>0</v>
      </c>
      <c r="IL319" s="14"/>
      <c r="IM319" s="14"/>
      <c r="IN319" s="14"/>
      <c r="IO319" s="14"/>
      <c r="IP319" s="14"/>
      <c r="IQ319" s="15">
        <v>0</v>
      </c>
      <c r="IR319" s="15">
        <v>78</v>
      </c>
      <c r="IS319" s="36">
        <f t="shared" si="360"/>
        <v>0.58669153001226715</v>
      </c>
      <c r="IT319" s="36">
        <f t="shared" si="361"/>
        <v>1.41001959927243E-2</v>
      </c>
      <c r="IU319" s="36">
        <f t="shared" si="362"/>
        <v>8.7981697945601442E-2</v>
      </c>
      <c r="IV319" s="36">
        <f t="shared" si="363"/>
        <v>0</v>
      </c>
      <c r="IW319" s="36">
        <f t="shared" si="364"/>
        <v>0.24433172121092483</v>
      </c>
      <c r="IX319" s="36">
        <f t="shared" si="365"/>
        <v>6.6894854838482259E-2</v>
      </c>
      <c r="IY319" s="36"/>
      <c r="IZ319" s="36">
        <f t="shared" si="366"/>
        <v>0</v>
      </c>
      <c r="JA319" s="36">
        <f t="shared" si="366"/>
        <v>0.67467322795786866</v>
      </c>
      <c r="JB319" s="36">
        <f t="shared" si="366"/>
        <v>0.3253267720421314</v>
      </c>
      <c r="JN319" s="43">
        <f t="shared" si="295"/>
        <v>1119.838269530034</v>
      </c>
      <c r="JO319" s="1" t="str">
        <f t="shared" si="296"/>
        <v>Medium</v>
      </c>
    </row>
    <row r="320" spans="1:275" x14ac:dyDescent="0.2">
      <c r="A320" s="14" t="s">
        <v>1041</v>
      </c>
      <c r="B320" s="14" t="s">
        <v>1060</v>
      </c>
      <c r="C320" s="76" t="s">
        <v>1440</v>
      </c>
      <c r="D320" s="14" t="s">
        <v>656</v>
      </c>
      <c r="E320">
        <v>2</v>
      </c>
      <c r="F320" s="46">
        <v>0.72938076416337283</v>
      </c>
      <c r="G320" s="46">
        <v>0.350197628458498</v>
      </c>
      <c r="H320" s="46">
        <v>0.18</v>
      </c>
      <c r="I320">
        <v>62.6</v>
      </c>
      <c r="J320">
        <v>6.1</v>
      </c>
      <c r="K320" s="14">
        <v>20090</v>
      </c>
      <c r="L320" s="14" t="s">
        <v>605</v>
      </c>
      <c r="M320" s="35">
        <v>20136.400761904777</v>
      </c>
      <c r="N320" s="15">
        <v>30000</v>
      </c>
      <c r="O320" s="15">
        <v>0</v>
      </c>
      <c r="P320" s="15">
        <v>0</v>
      </c>
      <c r="Q320" s="15">
        <v>590</v>
      </c>
      <c r="R320" s="15">
        <v>29</v>
      </c>
      <c r="S320" s="15">
        <v>66</v>
      </c>
      <c r="T320" s="32">
        <v>10</v>
      </c>
      <c r="U320" s="15">
        <v>7233</v>
      </c>
      <c r="V320" s="15"/>
      <c r="W320" s="15">
        <v>0</v>
      </c>
      <c r="X320" s="15">
        <v>0</v>
      </c>
      <c r="Y320" s="15">
        <v>0</v>
      </c>
      <c r="Z320" s="15">
        <v>0</v>
      </c>
      <c r="AA320" s="15"/>
      <c r="AB320" s="15"/>
      <c r="AC320" s="15">
        <v>162066</v>
      </c>
      <c r="AD320" s="15">
        <v>0</v>
      </c>
      <c r="AE320" s="15">
        <v>169299</v>
      </c>
      <c r="AF320" s="15">
        <v>0</v>
      </c>
      <c r="AG320" s="15"/>
      <c r="AH320" s="15">
        <v>0</v>
      </c>
      <c r="AI320" s="15">
        <v>0</v>
      </c>
      <c r="AJ320" s="15">
        <v>0</v>
      </c>
      <c r="AK320" s="15">
        <v>0</v>
      </c>
      <c r="AL320" s="15"/>
      <c r="AM320" s="15"/>
      <c r="AN320" s="15">
        <v>5100</v>
      </c>
      <c r="AO320" s="15">
        <v>0</v>
      </c>
      <c r="AP320" s="15">
        <v>5100</v>
      </c>
      <c r="AQ320" s="15">
        <v>0</v>
      </c>
      <c r="AR320" s="15"/>
      <c r="AS320" s="15">
        <v>0</v>
      </c>
      <c r="AT320" s="15">
        <v>0</v>
      </c>
      <c r="AU320" s="15">
        <v>0</v>
      </c>
      <c r="AV320" s="15">
        <v>0</v>
      </c>
      <c r="AW320" s="15"/>
      <c r="AX320" s="15"/>
      <c r="AY320" s="15">
        <v>46020</v>
      </c>
      <c r="AZ320" s="15">
        <v>0</v>
      </c>
      <c r="BA320" s="15">
        <v>46020</v>
      </c>
      <c r="BB320" s="15">
        <v>0</v>
      </c>
      <c r="BC320" s="15"/>
      <c r="BD320" s="15">
        <v>0</v>
      </c>
      <c r="BE320" s="15">
        <v>0</v>
      </c>
      <c r="BF320" s="15">
        <v>0</v>
      </c>
      <c r="BG320" s="15">
        <v>0</v>
      </c>
      <c r="BH320" s="15"/>
      <c r="BI320" s="15"/>
      <c r="BJ320" s="15">
        <v>0</v>
      </c>
      <c r="BK320" s="15">
        <v>0</v>
      </c>
      <c r="BL320" s="15">
        <v>0</v>
      </c>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v>0</v>
      </c>
      <c r="CJ320" s="15"/>
      <c r="CK320" s="15">
        <v>0</v>
      </c>
      <c r="CL320" s="15">
        <v>0</v>
      </c>
      <c r="CM320" s="15">
        <v>0</v>
      </c>
      <c r="CN320" s="15"/>
      <c r="CO320" s="15"/>
      <c r="CP320" s="15">
        <v>70438</v>
      </c>
      <c r="CQ320" s="15">
        <v>41818</v>
      </c>
      <c r="CR320" s="15">
        <v>0</v>
      </c>
      <c r="CS320" s="15">
        <v>112256</v>
      </c>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v>2748</v>
      </c>
      <c r="DQ320" s="15"/>
      <c r="DR320" s="15">
        <v>0</v>
      </c>
      <c r="DS320" s="15">
        <v>0</v>
      </c>
      <c r="DT320" s="15">
        <v>0</v>
      </c>
      <c r="DU320" s="15"/>
      <c r="DV320" s="15"/>
      <c r="DW320" s="15">
        <v>0</v>
      </c>
      <c r="DX320" s="15">
        <v>3477</v>
      </c>
      <c r="DY320" s="15">
        <v>0</v>
      </c>
      <c r="DZ320" s="15">
        <v>6225</v>
      </c>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v>0</v>
      </c>
      <c r="FF320" s="15"/>
      <c r="FG320" s="15">
        <v>0</v>
      </c>
      <c r="FH320" s="15">
        <v>0</v>
      </c>
      <c r="FI320" s="15">
        <v>0</v>
      </c>
      <c r="FJ320" s="15">
        <v>0</v>
      </c>
      <c r="FK320" s="15"/>
      <c r="FL320" s="15"/>
      <c r="FM320" s="15">
        <v>0</v>
      </c>
      <c r="FN320" s="15">
        <v>0</v>
      </c>
      <c r="FO320" s="15">
        <v>0</v>
      </c>
      <c r="FP320" s="15">
        <v>215319</v>
      </c>
      <c r="FQ320" s="15">
        <v>123581</v>
      </c>
      <c r="FR320" s="15">
        <v>338900</v>
      </c>
      <c r="FS320" s="14" t="s">
        <v>1284</v>
      </c>
      <c r="FT320" s="14"/>
      <c r="FU320" s="14" t="s">
        <v>1281</v>
      </c>
      <c r="FV320" s="14"/>
      <c r="FW320" s="1" t="s">
        <v>1279</v>
      </c>
      <c r="FX320" s="14"/>
      <c r="FY320" s="14"/>
      <c r="GA320" s="15">
        <v>3027</v>
      </c>
      <c r="GB320" s="15">
        <v>3090</v>
      </c>
      <c r="GC320" s="15">
        <v>0</v>
      </c>
      <c r="GD320" s="15">
        <v>0</v>
      </c>
      <c r="GE320" s="15">
        <v>73500</v>
      </c>
      <c r="GF320" s="15">
        <v>2681</v>
      </c>
      <c r="GG320" s="15">
        <v>22261</v>
      </c>
      <c r="GH320" s="15">
        <v>192</v>
      </c>
      <c r="GI320" s="15"/>
      <c r="GJ320" s="15">
        <v>66</v>
      </c>
      <c r="GK320" s="15">
        <v>165</v>
      </c>
      <c r="GL320" s="15">
        <v>329</v>
      </c>
      <c r="GM320" s="15">
        <v>4447</v>
      </c>
      <c r="GN320" s="15"/>
      <c r="GO320" s="15"/>
      <c r="GP320" s="16">
        <v>14</v>
      </c>
      <c r="GQ320" s="16">
        <v>7.8</v>
      </c>
      <c r="GR320" s="17"/>
      <c r="GS320" s="17"/>
      <c r="GT320" s="18">
        <v>8</v>
      </c>
      <c r="GU320" s="18">
        <v>8</v>
      </c>
      <c r="GV320" s="16">
        <v>15.8</v>
      </c>
      <c r="GW320" s="16">
        <v>7</v>
      </c>
      <c r="GX320" s="15">
        <v>14707</v>
      </c>
      <c r="GY320" s="14" t="s">
        <v>1230</v>
      </c>
      <c r="GZ320" s="15">
        <v>24553</v>
      </c>
      <c r="HA320" s="15">
        <v>25752</v>
      </c>
      <c r="HB320" s="15">
        <v>25674</v>
      </c>
      <c r="HC320" s="15">
        <v>3092</v>
      </c>
      <c r="HD320" s="15"/>
      <c r="HE320" s="15">
        <v>308</v>
      </c>
      <c r="HF320" s="15">
        <v>79379</v>
      </c>
      <c r="HG320" s="15"/>
      <c r="HH320" s="15"/>
      <c r="HI320" s="15">
        <v>113</v>
      </c>
      <c r="HJ320" s="15">
        <v>88</v>
      </c>
      <c r="HK320" s="15">
        <v>405</v>
      </c>
      <c r="HL320" s="15">
        <v>187</v>
      </c>
      <c r="HM320" s="15"/>
      <c r="HN320" s="15"/>
      <c r="HO320" s="15"/>
      <c r="HP320" s="15"/>
      <c r="HQ320" s="15"/>
      <c r="HR320" s="15"/>
      <c r="HS320" s="15"/>
      <c r="HT320" s="15"/>
      <c r="HU320" s="15"/>
      <c r="HV320" s="15"/>
      <c r="HW320" s="15"/>
      <c r="HX320" s="15"/>
      <c r="HY320" s="15"/>
      <c r="HZ320" s="15">
        <v>332</v>
      </c>
      <c r="IA320" s="15">
        <v>5582</v>
      </c>
      <c r="IB320" s="15">
        <v>1</v>
      </c>
      <c r="IC320" s="15">
        <v>2</v>
      </c>
      <c r="ID320" s="15">
        <v>76</v>
      </c>
      <c r="IE320" s="14">
        <v>69.5</v>
      </c>
      <c r="IF320" s="14">
        <v>47.5</v>
      </c>
      <c r="IG320" s="14">
        <v>47.5</v>
      </c>
      <c r="IH320" s="14">
        <v>8.5</v>
      </c>
      <c r="II320" s="14">
        <v>0</v>
      </c>
      <c r="IJ320" s="14">
        <v>8.5</v>
      </c>
      <c r="IK320" s="14">
        <v>0</v>
      </c>
      <c r="IL320" s="14"/>
      <c r="IM320" s="14"/>
      <c r="IN320" s="14"/>
      <c r="IO320" s="14"/>
      <c r="IP320" s="14"/>
      <c r="IQ320" s="20">
        <v>0</v>
      </c>
      <c r="IR320" s="20">
        <v>8</v>
      </c>
      <c r="IS320" s="36">
        <f t="shared" si="360"/>
        <v>0.49955444083800532</v>
      </c>
      <c r="IT320" s="36">
        <f t="shared" si="361"/>
        <v>1.5048686928297432E-2</v>
      </c>
      <c r="IU320" s="36">
        <f t="shared" si="362"/>
        <v>0.13579226910593095</v>
      </c>
      <c r="IV320" s="36">
        <f t="shared" si="363"/>
        <v>0</v>
      </c>
      <c r="IW320" s="36">
        <f t="shared" si="364"/>
        <v>0.33123635290646208</v>
      </c>
      <c r="IX320" s="36">
        <f t="shared" si="365"/>
        <v>1.8368250221304221E-2</v>
      </c>
      <c r="IY320" s="36"/>
      <c r="IZ320" s="36">
        <f t="shared" si="366"/>
        <v>0</v>
      </c>
      <c r="JA320" s="36">
        <f t="shared" si="366"/>
        <v>0.63534670994393627</v>
      </c>
      <c r="JB320" s="36">
        <f t="shared" si="366"/>
        <v>0.36465329005606373</v>
      </c>
      <c r="JN320" s="43">
        <f t="shared" si="295"/>
        <v>1274.4557444243528</v>
      </c>
      <c r="JO320" s="1" t="str">
        <f t="shared" si="296"/>
        <v>Large</v>
      </c>
    </row>
    <row r="321" spans="1:275" x14ac:dyDescent="0.2">
      <c r="A321" s="14" t="s">
        <v>1041</v>
      </c>
      <c r="B321" s="14" t="s">
        <v>1060</v>
      </c>
      <c r="C321" s="76" t="s">
        <v>1440</v>
      </c>
      <c r="D321" s="14" t="s">
        <v>656</v>
      </c>
      <c r="E321">
        <v>2</v>
      </c>
      <c r="F321" s="46">
        <v>0.72938076416337283</v>
      </c>
      <c r="G321" s="46">
        <v>0.350197628458498</v>
      </c>
      <c r="H321" s="46">
        <v>0.18</v>
      </c>
      <c r="I321">
        <v>62.6</v>
      </c>
      <c r="J321">
        <v>6.1</v>
      </c>
      <c r="K321" s="14">
        <v>20100</v>
      </c>
      <c r="L321" s="14" t="s">
        <v>606</v>
      </c>
      <c r="M321" s="35">
        <v>19296.945523809532</v>
      </c>
      <c r="N321" s="15">
        <v>30000</v>
      </c>
      <c r="O321" s="15">
        <v>0</v>
      </c>
      <c r="P321" s="15">
        <v>0</v>
      </c>
      <c r="Q321" s="15">
        <v>590</v>
      </c>
      <c r="R321" s="15">
        <v>29</v>
      </c>
      <c r="S321" s="15">
        <v>66</v>
      </c>
      <c r="T321" s="32">
        <v>10</v>
      </c>
      <c r="U321" s="15">
        <v>17254</v>
      </c>
      <c r="V321" s="15"/>
      <c r="W321" s="15">
        <v>0</v>
      </c>
      <c r="X321" s="15">
        <v>0</v>
      </c>
      <c r="Y321" s="15">
        <v>0</v>
      </c>
      <c r="Z321" s="15">
        <v>0</v>
      </c>
      <c r="AA321" s="15"/>
      <c r="AB321" s="15"/>
      <c r="AC321" s="15">
        <v>69930</v>
      </c>
      <c r="AD321" s="15">
        <v>0</v>
      </c>
      <c r="AE321" s="15">
        <v>87184</v>
      </c>
      <c r="AF321" s="15">
        <v>0</v>
      </c>
      <c r="AG321" s="15"/>
      <c r="AH321" s="15">
        <v>0</v>
      </c>
      <c r="AI321" s="15">
        <v>0</v>
      </c>
      <c r="AJ321" s="15">
        <v>0</v>
      </c>
      <c r="AK321" s="15">
        <v>2498</v>
      </c>
      <c r="AL321" s="15"/>
      <c r="AM321" s="15"/>
      <c r="AN321" s="15">
        <v>5100</v>
      </c>
      <c r="AO321" s="15">
        <v>0</v>
      </c>
      <c r="AP321" s="15">
        <v>7598</v>
      </c>
      <c r="AQ321" s="15">
        <v>1134</v>
      </c>
      <c r="AR321" s="15"/>
      <c r="AS321" s="15">
        <v>0</v>
      </c>
      <c r="AT321" s="15">
        <v>0</v>
      </c>
      <c r="AU321" s="15">
        <v>0</v>
      </c>
      <c r="AV321" s="15">
        <v>0</v>
      </c>
      <c r="AW321" s="15"/>
      <c r="AX321" s="15"/>
      <c r="AY321" s="15">
        <v>902</v>
      </c>
      <c r="AZ321" s="15">
        <v>0</v>
      </c>
      <c r="BA321" s="15">
        <v>2036</v>
      </c>
      <c r="BB321" s="15">
        <v>0</v>
      </c>
      <c r="BC321" s="15"/>
      <c r="BD321" s="15">
        <v>0</v>
      </c>
      <c r="BE321" s="15">
        <v>0</v>
      </c>
      <c r="BF321" s="15">
        <v>0</v>
      </c>
      <c r="BG321" s="15">
        <v>0</v>
      </c>
      <c r="BH321" s="15"/>
      <c r="BI321" s="15"/>
      <c r="BJ321" s="15">
        <v>0</v>
      </c>
      <c r="BK321" s="15">
        <v>0</v>
      </c>
      <c r="BL321" s="15">
        <v>0</v>
      </c>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v>0</v>
      </c>
      <c r="CJ321" s="15"/>
      <c r="CK321" s="15">
        <v>0</v>
      </c>
      <c r="CL321" s="15">
        <v>0</v>
      </c>
      <c r="CM321" s="15">
        <v>0</v>
      </c>
      <c r="CN321" s="15"/>
      <c r="CO321" s="15"/>
      <c r="CP321" s="15">
        <v>0</v>
      </c>
      <c r="CQ321" s="15">
        <v>35003</v>
      </c>
      <c r="CR321" s="15">
        <v>0</v>
      </c>
      <c r="CS321" s="15">
        <v>35003</v>
      </c>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v>0</v>
      </c>
      <c r="DQ321" s="15"/>
      <c r="DR321" s="15">
        <v>0</v>
      </c>
      <c r="DS321" s="15">
        <v>0</v>
      </c>
      <c r="DT321" s="15">
        <v>0</v>
      </c>
      <c r="DU321" s="15"/>
      <c r="DV321" s="15"/>
      <c r="DW321" s="15">
        <v>0</v>
      </c>
      <c r="DX321" s="15">
        <v>780</v>
      </c>
      <c r="DY321" s="15">
        <v>0</v>
      </c>
      <c r="DZ321" s="15">
        <v>780</v>
      </c>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v>0</v>
      </c>
      <c r="FF321" s="15"/>
      <c r="FG321" s="15">
        <v>0</v>
      </c>
      <c r="FH321" s="15">
        <v>0</v>
      </c>
      <c r="FI321" s="15">
        <v>0</v>
      </c>
      <c r="FJ321" s="15">
        <v>0</v>
      </c>
      <c r="FK321" s="15"/>
      <c r="FL321" s="15"/>
      <c r="FM321" s="15">
        <v>0</v>
      </c>
      <c r="FN321" s="15">
        <v>0</v>
      </c>
      <c r="FO321" s="15">
        <v>0</v>
      </c>
      <c r="FP321" s="15">
        <v>89220</v>
      </c>
      <c r="FQ321" s="15">
        <v>43381</v>
      </c>
      <c r="FR321" s="15">
        <v>132601</v>
      </c>
      <c r="FS321" s="14" t="s">
        <v>1284</v>
      </c>
      <c r="FT321" s="14"/>
      <c r="FU321" s="14" t="s">
        <v>1281</v>
      </c>
      <c r="FV321" s="14"/>
      <c r="FW321" s="1" t="s">
        <v>1279</v>
      </c>
      <c r="FX321" s="14"/>
      <c r="FY321" s="14"/>
      <c r="GA321" s="15">
        <v>2011</v>
      </c>
      <c r="GB321" s="15">
        <v>2050</v>
      </c>
      <c r="GC321" s="15">
        <v>0</v>
      </c>
      <c r="GD321" s="15">
        <v>0</v>
      </c>
      <c r="GE321" s="15">
        <v>80666</v>
      </c>
      <c r="GF321" s="15">
        <v>3174</v>
      </c>
      <c r="GG321" s="15">
        <v>25435</v>
      </c>
      <c r="GH321" s="15">
        <v>129</v>
      </c>
      <c r="GI321" s="15">
        <v>0</v>
      </c>
      <c r="GJ321" s="15">
        <v>66</v>
      </c>
      <c r="GK321" s="15">
        <v>157</v>
      </c>
      <c r="GL321" s="15">
        <v>170</v>
      </c>
      <c r="GM321" s="15">
        <v>5180</v>
      </c>
      <c r="GN321" s="15"/>
      <c r="GO321" s="15"/>
      <c r="GP321" s="16">
        <v>12</v>
      </c>
      <c r="GQ321" s="16">
        <v>6.8</v>
      </c>
      <c r="GR321" s="17"/>
      <c r="GS321" s="17"/>
      <c r="GT321" s="18">
        <v>8</v>
      </c>
      <c r="GU321" s="18">
        <v>8</v>
      </c>
      <c r="GV321" s="16">
        <v>14.8</v>
      </c>
      <c r="GW321" s="16">
        <v>7</v>
      </c>
      <c r="GX321" s="15">
        <v>19837</v>
      </c>
      <c r="GY321" s="14" t="s">
        <v>1230</v>
      </c>
      <c r="GZ321" s="15">
        <v>23453</v>
      </c>
      <c r="HA321" s="15">
        <v>32201</v>
      </c>
      <c r="HB321" s="15">
        <v>24248</v>
      </c>
      <c r="HC321" s="15">
        <v>2695</v>
      </c>
      <c r="HD321" s="15"/>
      <c r="HE321" s="15">
        <v>169</v>
      </c>
      <c r="HF321" s="15">
        <v>82766</v>
      </c>
      <c r="HG321" s="15"/>
      <c r="HH321" s="15"/>
      <c r="HI321" s="15">
        <v>83</v>
      </c>
      <c r="HJ321" s="15">
        <v>58</v>
      </c>
      <c r="HK321" s="15">
        <v>312</v>
      </c>
      <c r="HL321" s="15">
        <v>144</v>
      </c>
      <c r="HM321" s="15"/>
      <c r="HN321" s="15"/>
      <c r="HO321" s="15"/>
      <c r="HP321" s="15"/>
      <c r="HQ321" s="15"/>
      <c r="HR321" s="15"/>
      <c r="HS321" s="15"/>
      <c r="HT321" s="15"/>
      <c r="HU321" s="15"/>
      <c r="HV321" s="15"/>
      <c r="HW321" s="15"/>
      <c r="HX321" s="15"/>
      <c r="HY321" s="15"/>
      <c r="HZ321" s="15">
        <v>354</v>
      </c>
      <c r="IA321" s="15">
        <v>3769</v>
      </c>
      <c r="IB321" s="15">
        <v>1</v>
      </c>
      <c r="IC321" s="15">
        <v>2</v>
      </c>
      <c r="ID321" s="15">
        <v>64</v>
      </c>
      <c r="IE321" s="14">
        <v>54.5</v>
      </c>
      <c r="IF321" s="14">
        <v>47.5</v>
      </c>
      <c r="IG321" s="14">
        <v>47.5</v>
      </c>
      <c r="IH321" s="14">
        <v>0</v>
      </c>
      <c r="II321" s="14">
        <v>0</v>
      </c>
      <c r="IJ321" s="14">
        <v>0</v>
      </c>
      <c r="IK321" s="14">
        <v>0</v>
      </c>
      <c r="IL321" s="14"/>
      <c r="IM321" s="14"/>
      <c r="IN321" s="14"/>
      <c r="IO321" s="14"/>
      <c r="IP321" s="14"/>
      <c r="IQ321" s="15">
        <v>0</v>
      </c>
      <c r="IR321" s="15">
        <v>58</v>
      </c>
      <c r="IS321" s="36">
        <f t="shared" si="360"/>
        <v>0.65749127080489589</v>
      </c>
      <c r="IT321" s="36">
        <f t="shared" si="361"/>
        <v>5.7299718704987145E-2</v>
      </c>
      <c r="IU321" s="36">
        <f t="shared" si="362"/>
        <v>1.5354333677724903E-2</v>
      </c>
      <c r="IV321" s="36">
        <f t="shared" si="363"/>
        <v>0</v>
      </c>
      <c r="IW321" s="36">
        <f t="shared" si="364"/>
        <v>0.26397236823251707</v>
      </c>
      <c r="IX321" s="36">
        <f t="shared" si="365"/>
        <v>5.8823085798749633E-3</v>
      </c>
      <c r="IY321" s="36"/>
      <c r="IZ321" s="36">
        <f t="shared" si="366"/>
        <v>0</v>
      </c>
      <c r="JA321" s="36">
        <f t="shared" si="366"/>
        <v>0.67284560448262076</v>
      </c>
      <c r="JB321" s="36">
        <f t="shared" si="366"/>
        <v>0.32715439551737918</v>
      </c>
      <c r="JN321" s="43">
        <f t="shared" si="295"/>
        <v>1303.847670527671</v>
      </c>
      <c r="JO321" s="1" t="str">
        <f t="shared" si="296"/>
        <v>Medium</v>
      </c>
    </row>
    <row r="322" spans="1:275" x14ac:dyDescent="0.2">
      <c r="A322" s="1" t="s">
        <v>1041</v>
      </c>
      <c r="B322" s="1" t="s">
        <v>1060</v>
      </c>
      <c r="C322" s="76" t="s">
        <v>1440</v>
      </c>
      <c r="D322" s="14" t="s">
        <v>656</v>
      </c>
      <c r="E322">
        <v>2</v>
      </c>
      <c r="F322" s="46">
        <v>0.72938076416337283</v>
      </c>
      <c r="G322" s="46">
        <v>0.350197628458498</v>
      </c>
      <c r="H322" s="46">
        <v>0.18</v>
      </c>
      <c r="I322">
        <v>62.6</v>
      </c>
      <c r="J322">
        <v>6.1</v>
      </c>
      <c r="K322" s="1">
        <v>20110</v>
      </c>
      <c r="L322" s="1" t="s">
        <v>607</v>
      </c>
      <c r="M322" s="3">
        <v>19716.928000000007</v>
      </c>
      <c r="T322" s="33"/>
      <c r="FP322" s="15">
        <f>AE322+BA322</f>
        <v>0</v>
      </c>
      <c r="FQ322" s="15">
        <f>AP322+BL322+CS322+DZ322+FD322</f>
        <v>0</v>
      </c>
      <c r="FR322" s="15">
        <f>AE322+AP322+BA322+BL322+CS322+DZ322+FD322+FO322</f>
        <v>0</v>
      </c>
      <c r="GR322" s="5"/>
      <c r="GS322" s="5"/>
      <c r="GT322" s="4"/>
      <c r="GU322" s="4"/>
      <c r="GV322" s="1">
        <f>GQ322+GU322</f>
        <v>0</v>
      </c>
      <c r="GY322" s="10"/>
      <c r="IS322" s="36" t="e">
        <f t="shared" si="360"/>
        <v>#DIV/0!</v>
      </c>
      <c r="IT322" s="36" t="e">
        <f t="shared" si="361"/>
        <v>#DIV/0!</v>
      </c>
      <c r="IU322" s="36" t="e">
        <f t="shared" si="362"/>
        <v>#DIV/0!</v>
      </c>
      <c r="IV322" s="36" t="e">
        <f t="shared" si="363"/>
        <v>#DIV/0!</v>
      </c>
      <c r="IW322" s="36" t="e">
        <f t="shared" si="364"/>
        <v>#DIV/0!</v>
      </c>
      <c r="IX322" s="36" t="e">
        <f t="shared" si="365"/>
        <v>#DIV/0!</v>
      </c>
      <c r="IY322" s="36"/>
      <c r="IZ322" s="36" t="e">
        <f t="shared" si="366"/>
        <v>#DIV/0!</v>
      </c>
      <c r="JA322" s="36" t="e">
        <f t="shared" si="366"/>
        <v>#DIV/0!</v>
      </c>
      <c r="JB322" s="36" t="e">
        <f t="shared" si="366"/>
        <v>#DIV/0!</v>
      </c>
      <c r="JN322" s="43" t="e">
        <f t="shared" ref="JN322:JN385" si="367">M322/GV322</f>
        <v>#DIV/0!</v>
      </c>
      <c r="JO322" s="1" t="str">
        <f t="shared" ref="JO322:JO385" si="368">IF(M322&gt;20000,"Large",IF(M322&lt;10000,"Small","Medium"))</f>
        <v>Medium</v>
      </c>
    </row>
    <row r="323" spans="1:275" x14ac:dyDescent="0.2">
      <c r="A323" s="1" t="s">
        <v>1041</v>
      </c>
      <c r="B323" s="1" t="s">
        <v>1060</v>
      </c>
      <c r="C323" s="76" t="s">
        <v>1440</v>
      </c>
      <c r="D323" s="14" t="s">
        <v>656</v>
      </c>
      <c r="E323">
        <v>2</v>
      </c>
      <c r="F323" s="46">
        <v>0.72938076416337283</v>
      </c>
      <c r="G323" s="46">
        <v>0.350197628458498</v>
      </c>
      <c r="H323" s="46">
        <v>0.18</v>
      </c>
      <c r="I323">
        <v>62.6</v>
      </c>
      <c r="J323">
        <v>6.1</v>
      </c>
      <c r="K323" s="1">
        <v>20120</v>
      </c>
      <c r="L323" s="1" t="s">
        <v>608</v>
      </c>
      <c r="M323" s="3">
        <v>15314.36495238108</v>
      </c>
      <c r="N323" s="10"/>
      <c r="T323" s="33"/>
      <c r="FP323" s="15">
        <f>AE323+BA323</f>
        <v>0</v>
      </c>
      <c r="FQ323" s="15">
        <f>AP323+BL323+CS323+DZ323+FD323</f>
        <v>0</v>
      </c>
      <c r="FR323" s="15">
        <f>AE323+AP323+BA323+BL323+CS323+DZ323+FD323+FO323</f>
        <v>0</v>
      </c>
      <c r="GR323" s="5"/>
      <c r="GS323" s="5"/>
      <c r="GT323" s="4"/>
      <c r="GU323" s="4"/>
      <c r="GV323" s="1">
        <f>GQ323+GU323</f>
        <v>0</v>
      </c>
      <c r="GY323" s="10"/>
      <c r="IS323" s="36" t="e">
        <f t="shared" si="360"/>
        <v>#DIV/0!</v>
      </c>
      <c r="IT323" s="36" t="e">
        <f t="shared" si="361"/>
        <v>#DIV/0!</v>
      </c>
      <c r="IU323" s="36" t="e">
        <f t="shared" si="362"/>
        <v>#DIV/0!</v>
      </c>
      <c r="IV323" s="36" t="e">
        <f t="shared" si="363"/>
        <v>#DIV/0!</v>
      </c>
      <c r="IW323" s="36" t="e">
        <f t="shared" si="364"/>
        <v>#DIV/0!</v>
      </c>
      <c r="IX323" s="36" t="e">
        <f t="shared" si="365"/>
        <v>#DIV/0!</v>
      </c>
      <c r="IY323" s="36"/>
      <c r="IZ323" s="36" t="e">
        <f t="shared" si="366"/>
        <v>#DIV/0!</v>
      </c>
      <c r="JA323" s="36" t="e">
        <f t="shared" si="366"/>
        <v>#DIV/0!</v>
      </c>
      <c r="JB323" s="36" t="e">
        <f t="shared" si="366"/>
        <v>#DIV/0!</v>
      </c>
      <c r="JN323" s="43" t="e">
        <f t="shared" si="367"/>
        <v>#DIV/0!</v>
      </c>
      <c r="JO323" s="1" t="str">
        <f t="shared" si="368"/>
        <v>Medium</v>
      </c>
    </row>
    <row r="324" spans="1:275" x14ac:dyDescent="0.2">
      <c r="A324" s="1" t="s">
        <v>1041</v>
      </c>
      <c r="B324" s="1" t="s">
        <v>1060</v>
      </c>
      <c r="C324" s="76" t="s">
        <v>1440</v>
      </c>
      <c r="D324" s="14" t="s">
        <v>656</v>
      </c>
      <c r="E324">
        <v>2</v>
      </c>
      <c r="F324" s="46">
        <v>0.72938076416337283</v>
      </c>
      <c r="G324" s="46">
        <v>0.350197628458498</v>
      </c>
      <c r="H324" s="46">
        <v>0.18</v>
      </c>
      <c r="I324">
        <v>62.6</v>
      </c>
      <c r="J324">
        <v>6.1</v>
      </c>
      <c r="K324" s="1">
        <v>20130</v>
      </c>
      <c r="L324" s="1" t="s">
        <v>609</v>
      </c>
      <c r="M324" s="3">
        <v>16133.631238095228</v>
      </c>
      <c r="N324" s="1">
        <v>30000</v>
      </c>
      <c r="O324" s="1">
        <v>1</v>
      </c>
      <c r="P324" s="1">
        <v>29</v>
      </c>
      <c r="Q324" s="1">
        <v>590</v>
      </c>
      <c r="R324" s="1">
        <v>29</v>
      </c>
      <c r="S324" s="1">
        <v>66</v>
      </c>
      <c r="T324" s="33"/>
      <c r="U324" s="3">
        <v>0</v>
      </c>
      <c r="V324" s="3"/>
      <c r="W324" s="3">
        <v>0</v>
      </c>
      <c r="X324" s="3">
        <v>0</v>
      </c>
      <c r="Y324" s="3"/>
      <c r="Z324" s="3"/>
      <c r="AA324" s="3">
        <v>0</v>
      </c>
      <c r="AB324" s="3">
        <v>0</v>
      </c>
      <c r="AC324" s="3">
        <v>54413.65</v>
      </c>
      <c r="AD324" s="3">
        <v>0</v>
      </c>
      <c r="AE324" s="2">
        <f>SUM(U324:AD324)</f>
        <v>54413.65</v>
      </c>
      <c r="AF324" s="3">
        <v>0</v>
      </c>
      <c r="AG324" s="3"/>
      <c r="AH324" s="1">
        <v>0</v>
      </c>
      <c r="AI324" s="1">
        <v>0</v>
      </c>
      <c r="AL324" s="1">
        <v>0</v>
      </c>
      <c r="AM324" s="1">
        <v>0</v>
      </c>
      <c r="AN324" s="1">
        <v>0</v>
      </c>
      <c r="AO324" s="1">
        <v>0</v>
      </c>
      <c r="AP324" s="1">
        <f>SUM(AF324:AO324)</f>
        <v>0</v>
      </c>
      <c r="AQ324" s="1">
        <v>0</v>
      </c>
      <c r="AS324" s="1">
        <v>0</v>
      </c>
      <c r="AT324" s="1">
        <v>0</v>
      </c>
      <c r="AW324" s="1">
        <v>0</v>
      </c>
      <c r="AX324" s="1">
        <v>0</v>
      </c>
      <c r="AY324" s="1">
        <v>14666.68</v>
      </c>
      <c r="AZ324" s="1">
        <v>0</v>
      </c>
      <c r="BA324" s="1">
        <f>SUM(AQ324:AZ324)</f>
        <v>14666.68</v>
      </c>
      <c r="BB324" s="1">
        <v>0</v>
      </c>
      <c r="BD324" s="1">
        <v>0</v>
      </c>
      <c r="BE324" s="1">
        <v>0</v>
      </c>
      <c r="BH324" s="1">
        <v>0</v>
      </c>
      <c r="BI324" s="1">
        <v>0</v>
      </c>
      <c r="BJ324" s="1">
        <v>0</v>
      </c>
      <c r="BK324" s="1">
        <v>0</v>
      </c>
      <c r="BL324" s="1">
        <f>SUM(BB324:BK324)</f>
        <v>0</v>
      </c>
      <c r="CI324" s="1">
        <v>0</v>
      </c>
      <c r="CK324" s="1">
        <v>0</v>
      </c>
      <c r="CL324" s="1">
        <v>0</v>
      </c>
      <c r="CN324" s="1">
        <v>0</v>
      </c>
      <c r="CO324" s="1">
        <v>0</v>
      </c>
      <c r="CP324" s="1">
        <v>0</v>
      </c>
      <c r="CQ324" s="1">
        <v>74295.31</v>
      </c>
      <c r="CR324" s="1">
        <v>0</v>
      </c>
      <c r="CS324" s="1">
        <f>SUM(CI324:CR324)</f>
        <v>74295.31</v>
      </c>
      <c r="DP324" s="1">
        <v>2073.38</v>
      </c>
      <c r="DR324" s="1">
        <v>0</v>
      </c>
      <c r="DS324" s="1">
        <v>0</v>
      </c>
      <c r="DU324" s="1">
        <v>0</v>
      </c>
      <c r="DV324" s="1">
        <v>0</v>
      </c>
      <c r="DX324" s="1">
        <v>0</v>
      </c>
      <c r="DY324" s="1">
        <v>0</v>
      </c>
      <c r="DZ324" s="2">
        <f>SUM(DP324:DY324)</f>
        <v>2073.38</v>
      </c>
      <c r="EA324" s="2"/>
      <c r="EB324" s="2"/>
      <c r="EC324" s="2"/>
      <c r="ED324" s="2"/>
      <c r="EE324" s="2"/>
      <c r="EF324" s="2"/>
      <c r="EG324" s="2"/>
      <c r="EH324" s="2"/>
      <c r="EI324" s="2"/>
      <c r="EJ324" s="2"/>
      <c r="EK324" s="2"/>
      <c r="EL324" s="2"/>
      <c r="EM324" s="2"/>
      <c r="EN324" s="2"/>
      <c r="EO324" s="2"/>
      <c r="EP324" s="2"/>
      <c r="EQ324" s="2"/>
      <c r="ER324" s="2"/>
      <c r="ES324" s="2"/>
      <c r="ET324" s="2"/>
      <c r="EU324" s="1">
        <v>0</v>
      </c>
      <c r="EW324" s="1">
        <v>0</v>
      </c>
      <c r="EX324" s="1">
        <v>0</v>
      </c>
      <c r="EZ324" s="1">
        <v>0</v>
      </c>
      <c r="FB324" s="1">
        <v>0</v>
      </c>
      <c r="FC324" s="1">
        <v>0</v>
      </c>
      <c r="FD324" s="1">
        <f>SUM(EU324:FC324)</f>
        <v>0</v>
      </c>
      <c r="FE324" s="1">
        <v>0</v>
      </c>
      <c r="FG324" s="1">
        <v>0</v>
      </c>
      <c r="FH324" s="1">
        <v>0</v>
      </c>
      <c r="FK324" s="1">
        <v>0</v>
      </c>
      <c r="FL324" s="1">
        <v>0</v>
      </c>
      <c r="FM324" s="1">
        <v>0</v>
      </c>
      <c r="FN324" s="1">
        <v>0</v>
      </c>
      <c r="FO324" s="1">
        <f>SUM(FE324:FN324)</f>
        <v>0</v>
      </c>
      <c r="FP324" s="15">
        <f>AE324+BA324</f>
        <v>69080.33</v>
      </c>
      <c r="FQ324" s="15">
        <f>AP324+BL324+CS324+DZ324+FD324</f>
        <v>76368.69</v>
      </c>
      <c r="FR324" s="15">
        <f>AE324+AP324+BA324+BL324+CS324+DZ324+FD324+FO324</f>
        <v>145449.02000000002</v>
      </c>
      <c r="FS324" s="1" t="s">
        <v>1284</v>
      </c>
      <c r="FU324" s="1" t="s">
        <v>1277</v>
      </c>
      <c r="FV324" s="1" t="s">
        <v>1349</v>
      </c>
      <c r="FW324" s="5" t="s">
        <v>1279</v>
      </c>
      <c r="FX324" s="5"/>
      <c r="FY324" s="5"/>
      <c r="FZ324" s="5"/>
      <c r="GA324" s="1">
        <v>1148</v>
      </c>
      <c r="GB324" s="1">
        <v>1153</v>
      </c>
      <c r="GC324" s="1">
        <v>15</v>
      </c>
      <c r="GD324" s="1">
        <v>15</v>
      </c>
      <c r="GE324" s="1">
        <v>77310</v>
      </c>
      <c r="GF324" s="1">
        <v>0</v>
      </c>
      <c r="GG324" s="1">
        <v>30220</v>
      </c>
      <c r="GH324" s="1">
        <v>110</v>
      </c>
      <c r="GI324" s="1">
        <v>0</v>
      </c>
      <c r="GJ324" s="1">
        <v>0</v>
      </c>
      <c r="GK324" s="1">
        <v>258</v>
      </c>
      <c r="GL324" s="1">
        <v>258</v>
      </c>
      <c r="GM324" s="1">
        <v>4985</v>
      </c>
      <c r="GP324" s="1">
        <v>9</v>
      </c>
      <c r="GQ324" s="1">
        <v>6.75</v>
      </c>
      <c r="GR324" s="5"/>
      <c r="GS324" s="5">
        <v>7</v>
      </c>
      <c r="GT324" s="4">
        <v>7</v>
      </c>
      <c r="GU324" s="1">
        <v>7</v>
      </c>
      <c r="GV324" s="1">
        <f>GQ324+GU324</f>
        <v>13.75</v>
      </c>
      <c r="GW324" s="1">
        <v>8</v>
      </c>
      <c r="GX324" s="1">
        <v>12174</v>
      </c>
      <c r="GY324" s="1" t="s">
        <v>1172</v>
      </c>
      <c r="GZ324" s="1">
        <v>13832</v>
      </c>
      <c r="HA324" s="1">
        <v>21403</v>
      </c>
      <c r="HB324" s="1">
        <v>19742</v>
      </c>
      <c r="HC324" s="1">
        <v>896</v>
      </c>
      <c r="HD324" s="1">
        <v>166</v>
      </c>
      <c r="HF324" s="1">
        <v>56039</v>
      </c>
      <c r="HI324" s="1">
        <v>70</v>
      </c>
      <c r="HJ324" s="1">
        <v>329</v>
      </c>
      <c r="HK324" s="1">
        <v>181</v>
      </c>
      <c r="HL324" s="1">
        <v>181</v>
      </c>
      <c r="HM324" s="1" t="s">
        <v>1281</v>
      </c>
      <c r="HN324" s="1" t="s">
        <v>1061</v>
      </c>
      <c r="HO324" s="1" t="s">
        <v>1062</v>
      </c>
      <c r="HP324" s="1" t="s">
        <v>1063</v>
      </c>
      <c r="HX324" s="1" t="s">
        <v>1277</v>
      </c>
      <c r="HZ324" s="1">
        <v>157</v>
      </c>
      <c r="IA324" s="1">
        <v>3888</v>
      </c>
      <c r="IB324" s="1">
        <v>2</v>
      </c>
      <c r="IC324" s="1">
        <v>4</v>
      </c>
      <c r="ID324" s="1">
        <v>62</v>
      </c>
      <c r="IE324" s="1">
        <v>56.5</v>
      </c>
      <c r="IF324" s="1">
        <v>36.5</v>
      </c>
      <c r="IH324" s="1">
        <v>0</v>
      </c>
      <c r="II324" s="1">
        <v>0</v>
      </c>
      <c r="IJ324" s="1">
        <v>0</v>
      </c>
      <c r="IK324" s="1">
        <v>0</v>
      </c>
      <c r="IL324" s="1" t="s">
        <v>1277</v>
      </c>
      <c r="IO324" s="1" t="s">
        <v>1277</v>
      </c>
      <c r="IP324" s="1" t="s">
        <v>1281</v>
      </c>
      <c r="IQ324" s="1">
        <v>652552</v>
      </c>
      <c r="IR324" s="1">
        <v>23</v>
      </c>
      <c r="IS324" s="36">
        <f t="shared" si="360"/>
        <v>0.3741080551797461</v>
      </c>
      <c r="IT324" s="36">
        <f t="shared" si="361"/>
        <v>0</v>
      </c>
      <c r="IU324" s="36">
        <f t="shared" si="362"/>
        <v>0.10083725555524539</v>
      </c>
      <c r="IV324" s="36">
        <f t="shared" si="363"/>
        <v>0</v>
      </c>
      <c r="IW324" s="36">
        <f t="shared" si="364"/>
        <v>0.51079966025209378</v>
      </c>
      <c r="IX324" s="36">
        <f t="shared" si="365"/>
        <v>1.4255029012914627E-2</v>
      </c>
      <c r="IY324" s="36"/>
      <c r="IZ324" s="36">
        <f t="shared" si="366"/>
        <v>0</v>
      </c>
      <c r="JA324" s="36">
        <f t="shared" si="366"/>
        <v>0.47494531073499152</v>
      </c>
      <c r="JB324" s="36">
        <f t="shared" si="366"/>
        <v>0.52505468926500842</v>
      </c>
      <c r="JN324" s="43">
        <f t="shared" si="367"/>
        <v>1173.3549991341984</v>
      </c>
      <c r="JO324" s="1" t="str">
        <f t="shared" si="368"/>
        <v>Medium</v>
      </c>
    </row>
    <row r="325" spans="1:275" x14ac:dyDescent="0.2">
      <c r="A325" s="1" t="s">
        <v>1041</v>
      </c>
      <c r="B325" s="1" t="s">
        <v>1060</v>
      </c>
      <c r="C325" s="76" t="s">
        <v>1440</v>
      </c>
      <c r="D325" s="14" t="s">
        <v>656</v>
      </c>
      <c r="E325">
        <v>2</v>
      </c>
      <c r="F325" s="46">
        <v>0.72938076416337283</v>
      </c>
      <c r="G325" s="46">
        <v>0.350197628458498</v>
      </c>
      <c r="H325" s="46">
        <v>0.18</v>
      </c>
      <c r="I325">
        <v>62.6</v>
      </c>
      <c r="J325">
        <v>6.1</v>
      </c>
      <c r="K325" s="42">
        <v>20140</v>
      </c>
      <c r="L325" s="54" t="s">
        <v>345</v>
      </c>
      <c r="M325" s="55">
        <v>16357.393333333386</v>
      </c>
      <c r="N325" s="46">
        <v>30000</v>
      </c>
      <c r="O325">
        <v>5</v>
      </c>
      <c r="P325">
        <v>590</v>
      </c>
      <c r="Q325">
        <v>590</v>
      </c>
      <c r="R325">
        <v>29</v>
      </c>
      <c r="S325">
        <v>43</v>
      </c>
      <c r="T325"/>
      <c r="U325"/>
      <c r="V325" s="46"/>
      <c r="W325" s="46"/>
      <c r="X325" s="46"/>
      <c r="Y325" s="46"/>
      <c r="Z325" s="46"/>
      <c r="AA325" s="46"/>
      <c r="AB325" s="46"/>
      <c r="AC325" s="46">
        <v>50982</v>
      </c>
      <c r="AD325" s="46"/>
      <c r="AE325" s="46">
        <f>IF(SUM(U325:AD325)&gt;0,SUM(U325:AD325),)</f>
        <v>50982</v>
      </c>
      <c r="AF325" s="46"/>
      <c r="AG325" s="46"/>
      <c r="AH325" s="46"/>
      <c r="AI325" s="46"/>
      <c r="AJ325" s="46"/>
      <c r="AK325" s="46"/>
      <c r="AL325" s="46"/>
      <c r="AM325" s="46"/>
      <c r="AN325" s="46">
        <v>12749</v>
      </c>
      <c r="AO325" s="46"/>
      <c r="AP325" s="46">
        <f>SUM(AF325:AO325)</f>
        <v>12749</v>
      </c>
      <c r="AQ325" s="46"/>
      <c r="AR325" s="46"/>
      <c r="AS325" s="46"/>
      <c r="AT325" s="46"/>
      <c r="AU325" s="46"/>
      <c r="AV325" s="46"/>
      <c r="AW325" s="46"/>
      <c r="AX325" s="46"/>
      <c r="AY325" s="46">
        <v>15124</v>
      </c>
      <c r="AZ325" s="46"/>
      <c r="BA325" s="46">
        <f>SUM(AQ325:AZ325)</f>
        <v>15124</v>
      </c>
      <c r="BB325" s="47"/>
      <c r="BC325" s="47"/>
      <c r="BD325" s="47"/>
      <c r="BE325" s="47"/>
      <c r="BF325" s="47"/>
      <c r="BG325" s="47"/>
      <c r="BH325" s="47"/>
      <c r="BI325" s="47"/>
      <c r="BJ325" s="47"/>
      <c r="BK325" s="47"/>
      <c r="BL325" s="47">
        <f>IF(SUM(BB325:BK325)&gt;=0,SUM(BB325:BK325),"")</f>
        <v>0</v>
      </c>
      <c r="BM325" s="46"/>
      <c r="BN325" s="47"/>
      <c r="BO325" s="46"/>
      <c r="BP325" s="46"/>
      <c r="BQ325" s="46"/>
      <c r="BR325" s="46"/>
      <c r="BS325" s="46"/>
      <c r="BT325" s="46"/>
      <c r="BU325" s="46">
        <v>76907</v>
      </c>
      <c r="BV325" s="46"/>
      <c r="BW325" s="46">
        <f>SUM(BM325:BV325)</f>
        <v>76907</v>
      </c>
      <c r="BX325" s="46"/>
      <c r="BY325" s="47"/>
      <c r="BZ325" s="47"/>
      <c r="CA325" s="47"/>
      <c r="CB325" s="47"/>
      <c r="CC325" s="46"/>
      <c r="CD325" s="47"/>
      <c r="CE325" s="46"/>
      <c r="CF325" s="48"/>
      <c r="CG325" s="47"/>
      <c r="CH325" s="47">
        <f>SUM(BX325:CG325)</f>
        <v>0</v>
      </c>
      <c r="CI325" s="47">
        <f t="shared" ref="CI325:CS325" si="369">BM325+BX325</f>
        <v>0</v>
      </c>
      <c r="CJ325" s="47">
        <f t="shared" si="369"/>
        <v>0</v>
      </c>
      <c r="CK325" s="47">
        <f t="shared" si="369"/>
        <v>0</v>
      </c>
      <c r="CL325" s="47">
        <f t="shared" si="369"/>
        <v>0</v>
      </c>
      <c r="CM325" s="47">
        <f t="shared" si="369"/>
        <v>0</v>
      </c>
      <c r="CN325" s="47">
        <f t="shared" si="369"/>
        <v>0</v>
      </c>
      <c r="CO325" s="47">
        <f t="shared" si="369"/>
        <v>0</v>
      </c>
      <c r="CP325" s="47">
        <f t="shared" si="369"/>
        <v>0</v>
      </c>
      <c r="CQ325" s="47">
        <f t="shared" si="369"/>
        <v>76907</v>
      </c>
      <c r="CR325" s="47">
        <f t="shared" si="369"/>
        <v>0</v>
      </c>
      <c r="CS325" s="47">
        <f t="shared" si="369"/>
        <v>76907</v>
      </c>
      <c r="CT325" s="48"/>
      <c r="CU325" s="46"/>
      <c r="CV325" s="46"/>
      <c r="CW325" s="47"/>
      <c r="CX325" s="47"/>
      <c r="CY325" s="47"/>
      <c r="CZ325" s="47"/>
      <c r="DA325" s="46"/>
      <c r="DB325" s="47"/>
      <c r="DC325" s="47"/>
      <c r="DD325" s="47">
        <f>SUM(CT325:DC325)</f>
        <v>0</v>
      </c>
      <c r="DE325" s="48"/>
      <c r="DF325" s="48"/>
      <c r="DG325" s="48"/>
      <c r="DH325" s="48"/>
      <c r="DI325" s="48"/>
      <c r="DJ325" s="48"/>
      <c r="DK325" s="48"/>
      <c r="DL325" s="48"/>
      <c r="DM325" s="48">
        <v>3103</v>
      </c>
      <c r="DN325" s="48"/>
      <c r="DO325" s="48">
        <f>SUM(DE325:DN325)</f>
        <v>3103</v>
      </c>
      <c r="DP325" s="48">
        <f t="shared" ref="DP325:DZ325" si="370">CT325+DE325</f>
        <v>0</v>
      </c>
      <c r="DQ325" s="48">
        <f t="shared" si="370"/>
        <v>0</v>
      </c>
      <c r="DR325" s="48">
        <f t="shared" si="370"/>
        <v>0</v>
      </c>
      <c r="DS325" s="48">
        <f t="shared" si="370"/>
        <v>0</v>
      </c>
      <c r="DT325" s="48">
        <f t="shared" si="370"/>
        <v>0</v>
      </c>
      <c r="DU325" s="48">
        <f t="shared" si="370"/>
        <v>0</v>
      </c>
      <c r="DV325" s="48">
        <f t="shared" si="370"/>
        <v>0</v>
      </c>
      <c r="DW325" s="48">
        <f t="shared" si="370"/>
        <v>0</v>
      </c>
      <c r="DX325" s="48">
        <f t="shared" si="370"/>
        <v>3103</v>
      </c>
      <c r="DY325" s="48">
        <f t="shared" si="370"/>
        <v>0</v>
      </c>
      <c r="DZ325" s="48">
        <f t="shared" si="370"/>
        <v>3103</v>
      </c>
      <c r="EA325" s="48"/>
      <c r="EB325" s="48"/>
      <c r="EC325" s="48"/>
      <c r="ED325" s="48"/>
      <c r="EE325" s="48"/>
      <c r="EF325" s="48"/>
      <c r="EG325" s="46"/>
      <c r="EH325" s="48">
        <v>9328</v>
      </c>
      <c r="EI325" s="48"/>
      <c r="EJ325" s="48">
        <f>SUM(EA325:EI325)</f>
        <v>9328</v>
      </c>
      <c r="EK325" s="48"/>
      <c r="EL325"/>
      <c r="EM325" s="48"/>
      <c r="EN325" s="48"/>
      <c r="EO325" s="46"/>
      <c r="EP325" s="48"/>
      <c r="EQ325" s="48"/>
      <c r="ER325" s="48"/>
      <c r="ES325" s="48"/>
      <c r="ET325" s="48">
        <f>SUM(EK325:ES325)</f>
        <v>0</v>
      </c>
      <c r="EU325" s="48">
        <f t="shared" ref="EU325:FD325" si="371">EA325+EK325</f>
        <v>0</v>
      </c>
      <c r="EV325" s="48">
        <f t="shared" si="371"/>
        <v>0</v>
      </c>
      <c r="EW325" s="48">
        <f t="shared" si="371"/>
        <v>0</v>
      </c>
      <c r="EX325" s="48">
        <f t="shared" si="371"/>
        <v>0</v>
      </c>
      <c r="EY325" s="48">
        <f t="shared" si="371"/>
        <v>0</v>
      </c>
      <c r="EZ325" s="48">
        <f t="shared" si="371"/>
        <v>0</v>
      </c>
      <c r="FA325" s="48">
        <f t="shared" si="371"/>
        <v>0</v>
      </c>
      <c r="FB325" s="48">
        <f t="shared" si="371"/>
        <v>9328</v>
      </c>
      <c r="FC325" s="48">
        <f t="shared" si="371"/>
        <v>0</v>
      </c>
      <c r="FD325" s="48">
        <f t="shared" si="371"/>
        <v>9328</v>
      </c>
      <c r="FE325" s="48"/>
      <c r="FF325" s="48"/>
      <c r="FG325" s="46"/>
      <c r="FH325" s="48"/>
      <c r="FI325" s="48"/>
      <c r="FJ325" s="48"/>
      <c r="FK325" s="48"/>
      <c r="FL325" s="48"/>
      <c r="FM325" s="48">
        <v>41627</v>
      </c>
      <c r="FN325"/>
      <c r="FO325" s="48">
        <f>SUM(FE325:FN325)</f>
        <v>41627</v>
      </c>
      <c r="FP325" s="46">
        <f>AE325+BA325</f>
        <v>66106</v>
      </c>
      <c r="FQ325" s="46">
        <f>AP325+BL325+CS325+DZ325+FD325</f>
        <v>102087</v>
      </c>
      <c r="FR325" s="46">
        <f>FP325+FQ325+FO325</f>
        <v>209820</v>
      </c>
      <c r="FS325" t="s">
        <v>1284</v>
      </c>
      <c r="FT325"/>
      <c r="FU325" t="s">
        <v>1277</v>
      </c>
      <c r="FV325" t="s">
        <v>1349</v>
      </c>
      <c r="FW325" t="s">
        <v>1279</v>
      </c>
      <c r="FX325"/>
      <c r="FY325"/>
      <c r="FZ325"/>
      <c r="GA325">
        <v>631</v>
      </c>
      <c r="GB325">
        <v>631</v>
      </c>
      <c r="GC325">
        <v>50</v>
      </c>
      <c r="GD325">
        <v>50</v>
      </c>
      <c r="GE325">
        <v>73822</v>
      </c>
      <c r="GF325" s="47">
        <v>0</v>
      </c>
      <c r="GG325">
        <v>236382</v>
      </c>
      <c r="GH325">
        <v>131</v>
      </c>
      <c r="GI325">
        <v>0</v>
      </c>
      <c r="GJ325">
        <v>0</v>
      </c>
      <c r="GK325">
        <v>0</v>
      </c>
      <c r="GL325">
        <v>9</v>
      </c>
      <c r="GM325">
        <v>5540</v>
      </c>
      <c r="GN325" t="s">
        <v>1277</v>
      </c>
      <c r="GO325"/>
      <c r="GP325">
        <v>6</v>
      </c>
      <c r="GQ325"/>
      <c r="GR325"/>
      <c r="GS325">
        <v>7</v>
      </c>
      <c r="GT325">
        <f>GR325+GS325</f>
        <v>7</v>
      </c>
      <c r="GU325">
        <v>7</v>
      </c>
      <c r="GV325">
        <f>GQ325+GU325</f>
        <v>7</v>
      </c>
      <c r="GW325">
        <v>7</v>
      </c>
      <c r="GX325">
        <v>8284</v>
      </c>
      <c r="GY325" s="49" t="s">
        <v>1058</v>
      </c>
      <c r="GZ325">
        <v>11695</v>
      </c>
      <c r="HA325">
        <v>18238</v>
      </c>
      <c r="HB325">
        <v>13270</v>
      </c>
      <c r="HC325">
        <v>619</v>
      </c>
      <c r="HD325">
        <v>156</v>
      </c>
      <c r="HE325"/>
      <c r="HF325">
        <v>43977</v>
      </c>
      <c r="HG325">
        <v>29</v>
      </c>
      <c r="HH325">
        <v>25</v>
      </c>
      <c r="HI325"/>
      <c r="HJ325">
        <v>47</v>
      </c>
      <c r="HK325">
        <v>364</v>
      </c>
      <c r="HL325">
        <v>139</v>
      </c>
      <c r="HM325" t="s">
        <v>1281</v>
      </c>
      <c r="HN325" t="s">
        <v>402</v>
      </c>
      <c r="HO325" t="s">
        <v>403</v>
      </c>
      <c r="HP325" t="s">
        <v>404</v>
      </c>
      <c r="HQ325"/>
      <c r="HR325"/>
      <c r="HS325"/>
      <c r="HT325"/>
      <c r="HU325"/>
      <c r="HV325"/>
      <c r="HW325"/>
      <c r="HX325" t="s">
        <v>1277</v>
      </c>
      <c r="HY325"/>
      <c r="HZ325">
        <v>364</v>
      </c>
      <c r="IA325">
        <v>6038</v>
      </c>
      <c r="IB325">
        <v>2</v>
      </c>
      <c r="IC325">
        <v>5</v>
      </c>
      <c r="ID325">
        <v>73</v>
      </c>
      <c r="IE325">
        <v>59.5</v>
      </c>
      <c r="IF325">
        <v>41</v>
      </c>
      <c r="IG325">
        <v>41</v>
      </c>
      <c r="IH325">
        <v>190</v>
      </c>
      <c r="II325">
        <v>0</v>
      </c>
      <c r="IJ325">
        <v>190</v>
      </c>
      <c r="IK325">
        <v>0</v>
      </c>
      <c r="IL325" t="s">
        <v>1277</v>
      </c>
      <c r="IM325"/>
      <c r="IN325" t="s">
        <v>1277</v>
      </c>
      <c r="IO325" t="s">
        <v>1277</v>
      </c>
      <c r="IP325" t="s">
        <v>1281</v>
      </c>
      <c r="IQ325">
        <v>509846</v>
      </c>
      <c r="IR325">
        <v>5</v>
      </c>
      <c r="IS325" s="36">
        <f>AE325/FR325</f>
        <v>0.24297969688304261</v>
      </c>
      <c r="IT325" s="36">
        <f>AP325/FR325</f>
        <v>6.0761605185397007E-2</v>
      </c>
      <c r="IU325" s="36">
        <f>BA325/FR325</f>
        <v>7.2080831188637881E-2</v>
      </c>
      <c r="IV325" s="50">
        <f>BL325/FR325</f>
        <v>0</v>
      </c>
      <c r="IW325" s="36">
        <f>CS325/FR325</f>
        <v>0.36653798493947193</v>
      </c>
      <c r="IX325" s="36">
        <f>DZ325/FR325</f>
        <v>1.4788866647602707E-2</v>
      </c>
      <c r="IY325" s="36">
        <f>FD325/FR325</f>
        <v>4.4457153750834047E-2</v>
      </c>
      <c r="IZ325" s="36">
        <f>FO325/FR325</f>
        <v>0.19839386140501383</v>
      </c>
      <c r="JA325" s="36">
        <f>FP325/FR325</f>
        <v>0.3150605280716805</v>
      </c>
      <c r="JB325" s="36">
        <f>FQ325/FR325</f>
        <v>0.48654561052330569</v>
      </c>
      <c r="JC325" s="46">
        <v>49.2</v>
      </c>
      <c r="JD325" t="s">
        <v>1281</v>
      </c>
      <c r="JE325" t="s">
        <v>353</v>
      </c>
      <c r="JF325"/>
      <c r="JG325"/>
      <c r="JH325"/>
      <c r="JI325"/>
      <c r="JJ325"/>
      <c r="JK325"/>
      <c r="JL325"/>
      <c r="JM325"/>
      <c r="JN325" s="93">
        <f t="shared" si="367"/>
        <v>2336.7704761904838</v>
      </c>
      <c r="JO325" s="1" t="str">
        <f t="shared" si="368"/>
        <v>Medium</v>
      </c>
    </row>
    <row r="326" spans="1:275" x14ac:dyDescent="0.2">
      <c r="A326" s="1" t="s">
        <v>758</v>
      </c>
      <c r="B326" s="24" t="s">
        <v>1393</v>
      </c>
      <c r="C326" s="76" t="s">
        <v>1441</v>
      </c>
      <c r="D326" s="14" t="s">
        <v>656</v>
      </c>
      <c r="E326">
        <v>3</v>
      </c>
      <c r="F326" s="46">
        <v>0.58633701624101919</v>
      </c>
      <c r="G326" s="46">
        <v>0.21231057175632434</v>
      </c>
      <c r="H326" s="46">
        <v>0.26</v>
      </c>
      <c r="I326">
        <v>21.2</v>
      </c>
      <c r="J326">
        <v>2</v>
      </c>
      <c r="K326" s="24">
        <v>20060</v>
      </c>
      <c r="L326" s="24" t="s">
        <v>602</v>
      </c>
      <c r="M326" s="37">
        <v>16451.951809523842</v>
      </c>
      <c r="N326" s="25"/>
      <c r="O326" s="26"/>
      <c r="P326" s="26"/>
      <c r="Q326" s="26"/>
      <c r="R326" s="26"/>
      <c r="S326" s="26"/>
      <c r="T326" s="31"/>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6"/>
      <c r="FT326" s="26"/>
      <c r="FU326" s="26"/>
      <c r="FV326" s="26"/>
      <c r="FW326" s="26"/>
      <c r="FX326" s="26"/>
      <c r="GA326" s="25"/>
      <c r="GB326" s="25"/>
      <c r="GC326" s="25"/>
      <c r="GD326" s="25"/>
      <c r="GE326" s="25"/>
      <c r="GF326" s="25"/>
      <c r="GG326" s="25"/>
      <c r="GH326" s="25"/>
      <c r="GI326" s="25"/>
      <c r="GJ326" s="25"/>
      <c r="GK326" s="25"/>
      <c r="GL326" s="25"/>
      <c r="GM326" s="25"/>
      <c r="GN326" s="25"/>
      <c r="GO326" s="25"/>
      <c r="GP326" s="25"/>
      <c r="GQ326" s="25"/>
      <c r="GR326" s="27"/>
      <c r="GS326" s="27"/>
      <c r="GT326" s="28"/>
      <c r="GU326" s="28"/>
      <c r="GV326" s="25"/>
      <c r="GW326" s="25"/>
      <c r="GX326" s="25"/>
      <c r="GY326" s="26"/>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36" t="e">
        <f t="shared" ref="IS326:IS333" si="372">AE326/$FR326</f>
        <v>#DIV/0!</v>
      </c>
      <c r="IT326" s="36" t="e">
        <f t="shared" ref="IT326:IT333" si="373">AP326/$FR326</f>
        <v>#DIV/0!</v>
      </c>
      <c r="IU326" s="36" t="e">
        <f t="shared" ref="IU326:IU333" si="374">BA326/$FR326</f>
        <v>#DIV/0!</v>
      </c>
      <c r="IV326" s="36" t="e">
        <f t="shared" ref="IV326:IV333" si="375">BL326/$FR326</f>
        <v>#DIV/0!</v>
      </c>
      <c r="IW326" s="36" t="e">
        <f t="shared" ref="IW326:IW333" si="376">CS326/$FR326</f>
        <v>#DIV/0!</v>
      </c>
      <c r="IX326" s="36" t="e">
        <f t="shared" ref="IX326:IX333" si="377">DZ326/$FR326</f>
        <v>#DIV/0!</v>
      </c>
      <c r="IY326" s="36"/>
      <c r="IZ326" s="36" t="e">
        <f t="shared" ref="IZ326:JB333" si="378">FO326/$FR326</f>
        <v>#DIV/0!</v>
      </c>
      <c r="JA326" s="36" t="e">
        <f t="shared" si="378"/>
        <v>#DIV/0!</v>
      </c>
      <c r="JB326" s="36" t="e">
        <f t="shared" si="378"/>
        <v>#DIV/0!</v>
      </c>
      <c r="JN326" s="43" t="e">
        <f t="shared" si="367"/>
        <v>#DIV/0!</v>
      </c>
      <c r="JO326" s="1" t="str">
        <f t="shared" si="368"/>
        <v>Medium</v>
      </c>
    </row>
    <row r="327" spans="1:275" x14ac:dyDescent="0.2">
      <c r="A327" s="1" t="s">
        <v>758</v>
      </c>
      <c r="B327" s="24" t="s">
        <v>1393</v>
      </c>
      <c r="C327" s="76" t="s">
        <v>1441</v>
      </c>
      <c r="D327" s="14" t="s">
        <v>656</v>
      </c>
      <c r="E327">
        <v>3</v>
      </c>
      <c r="F327" s="46">
        <v>0.58633701624101919</v>
      </c>
      <c r="G327" s="46">
        <v>0.21231057175632434</v>
      </c>
      <c r="H327" s="46">
        <v>0.26</v>
      </c>
      <c r="I327">
        <v>21.2</v>
      </c>
      <c r="J327">
        <v>2</v>
      </c>
      <c r="K327" s="24">
        <v>20070</v>
      </c>
      <c r="L327" s="24" t="s">
        <v>603</v>
      </c>
      <c r="M327" s="34">
        <v>16922.819809523775</v>
      </c>
      <c r="N327" s="25"/>
      <c r="O327" s="26"/>
      <c r="P327" s="26"/>
      <c r="Q327" s="26"/>
      <c r="R327" s="26"/>
      <c r="S327" s="26"/>
      <c r="T327" s="31"/>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6"/>
      <c r="FT327" s="26"/>
      <c r="FU327" s="26"/>
      <c r="FV327" s="26"/>
      <c r="FW327" s="26"/>
      <c r="FX327" s="26"/>
      <c r="GA327" s="25"/>
      <c r="GB327" s="25"/>
      <c r="GC327" s="25"/>
      <c r="GD327" s="25"/>
      <c r="GE327" s="25"/>
      <c r="GF327" s="25"/>
      <c r="GG327" s="25"/>
      <c r="GH327" s="25"/>
      <c r="GI327" s="25"/>
      <c r="GJ327" s="25"/>
      <c r="GK327" s="25"/>
      <c r="GL327" s="25"/>
      <c r="GM327" s="25"/>
      <c r="GN327" s="25"/>
      <c r="GO327" s="25"/>
      <c r="GP327" s="25"/>
      <c r="GQ327" s="25"/>
      <c r="GR327" s="27"/>
      <c r="GS327" s="27"/>
      <c r="GT327" s="28"/>
      <c r="GU327" s="28"/>
      <c r="GV327" s="25"/>
      <c r="GW327" s="25"/>
      <c r="GX327" s="25"/>
      <c r="GY327" s="26"/>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c r="IL327" s="25"/>
      <c r="IM327" s="25"/>
      <c r="IN327" s="25"/>
      <c r="IO327" s="25"/>
      <c r="IP327" s="25"/>
      <c r="IQ327" s="25"/>
      <c r="IR327" s="25"/>
      <c r="IS327" s="36" t="e">
        <f t="shared" si="372"/>
        <v>#DIV/0!</v>
      </c>
      <c r="IT327" s="36" t="e">
        <f t="shared" si="373"/>
        <v>#DIV/0!</v>
      </c>
      <c r="IU327" s="36" t="e">
        <f t="shared" si="374"/>
        <v>#DIV/0!</v>
      </c>
      <c r="IV327" s="36" t="e">
        <f t="shared" si="375"/>
        <v>#DIV/0!</v>
      </c>
      <c r="IW327" s="36" t="e">
        <f t="shared" si="376"/>
        <v>#DIV/0!</v>
      </c>
      <c r="IX327" s="36" t="e">
        <f t="shared" si="377"/>
        <v>#DIV/0!</v>
      </c>
      <c r="IY327" s="36"/>
      <c r="IZ327" s="36" t="e">
        <f t="shared" si="378"/>
        <v>#DIV/0!</v>
      </c>
      <c r="JA327" s="36" t="e">
        <f t="shared" si="378"/>
        <v>#DIV/0!</v>
      </c>
      <c r="JB327" s="36" t="e">
        <f t="shared" si="378"/>
        <v>#DIV/0!</v>
      </c>
      <c r="JN327" s="43" t="e">
        <f t="shared" si="367"/>
        <v>#DIV/0!</v>
      </c>
      <c r="JO327" s="1" t="str">
        <f t="shared" si="368"/>
        <v>Medium</v>
      </c>
    </row>
    <row r="328" spans="1:275" x14ac:dyDescent="0.2">
      <c r="A328" s="14" t="s">
        <v>758</v>
      </c>
      <c r="B328" s="14" t="s">
        <v>1393</v>
      </c>
      <c r="C328" s="76" t="s">
        <v>1441</v>
      </c>
      <c r="D328" s="14" t="s">
        <v>656</v>
      </c>
      <c r="E328">
        <v>3</v>
      </c>
      <c r="F328" s="46">
        <v>0.58633701624101919</v>
      </c>
      <c r="G328" s="46">
        <v>0.21231057175632434</v>
      </c>
      <c r="H328" s="46">
        <v>0.26</v>
      </c>
      <c r="I328">
        <v>21.2</v>
      </c>
      <c r="J328">
        <v>2</v>
      </c>
      <c r="K328" s="14">
        <v>20080</v>
      </c>
      <c r="L328" s="14" t="s">
        <v>604</v>
      </c>
      <c r="M328" s="35">
        <v>17654.74457142855</v>
      </c>
      <c r="N328" s="15">
        <v>46939</v>
      </c>
      <c r="O328" s="15">
        <v>13</v>
      </c>
      <c r="P328" s="15">
        <v>54</v>
      </c>
      <c r="Q328" s="15">
        <v>503</v>
      </c>
      <c r="R328" s="15">
        <v>31</v>
      </c>
      <c r="S328" s="15">
        <v>103</v>
      </c>
      <c r="T328" s="32">
        <v>110</v>
      </c>
      <c r="U328" s="15">
        <v>39075</v>
      </c>
      <c r="V328" s="15"/>
      <c r="W328" s="15">
        <v>0</v>
      </c>
      <c r="X328" s="15">
        <v>0</v>
      </c>
      <c r="Y328" s="15">
        <v>0</v>
      </c>
      <c r="Z328" s="15">
        <v>0</v>
      </c>
      <c r="AA328" s="15"/>
      <c r="AB328" s="15"/>
      <c r="AC328" s="15">
        <v>12878</v>
      </c>
      <c r="AD328" s="15">
        <v>382</v>
      </c>
      <c r="AE328" s="15">
        <v>40334</v>
      </c>
      <c r="AF328" s="15">
        <v>0</v>
      </c>
      <c r="AG328" s="15"/>
      <c r="AH328" s="15">
        <v>0</v>
      </c>
      <c r="AI328" s="15">
        <v>0</v>
      </c>
      <c r="AJ328" s="15">
        <v>0</v>
      </c>
      <c r="AK328" s="15">
        <v>5100</v>
      </c>
      <c r="AL328" s="15"/>
      <c r="AM328" s="15"/>
      <c r="AN328" s="15">
        <v>0</v>
      </c>
      <c r="AO328" s="15">
        <v>0</v>
      </c>
      <c r="AP328" s="15">
        <v>5100</v>
      </c>
      <c r="AQ328" s="15">
        <v>35542</v>
      </c>
      <c r="AR328" s="15"/>
      <c r="AS328" s="15">
        <v>0</v>
      </c>
      <c r="AT328" s="15">
        <v>0</v>
      </c>
      <c r="AU328" s="15">
        <v>0</v>
      </c>
      <c r="AV328" s="15">
        <v>0</v>
      </c>
      <c r="AW328" s="15"/>
      <c r="AX328" s="15"/>
      <c r="AY328" s="15">
        <v>0</v>
      </c>
      <c r="AZ328" s="15">
        <v>0</v>
      </c>
      <c r="BA328" s="15">
        <v>35542</v>
      </c>
      <c r="BB328" s="15">
        <v>0</v>
      </c>
      <c r="BC328" s="15"/>
      <c r="BD328" s="15">
        <v>0</v>
      </c>
      <c r="BE328" s="15">
        <v>0</v>
      </c>
      <c r="BF328" s="15">
        <v>0</v>
      </c>
      <c r="BG328" s="15">
        <v>0</v>
      </c>
      <c r="BH328" s="15"/>
      <c r="BI328" s="15"/>
      <c r="BJ328" s="15">
        <v>0</v>
      </c>
      <c r="BK328" s="15">
        <v>0</v>
      </c>
      <c r="BL328" s="15">
        <v>0</v>
      </c>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v>11513</v>
      </c>
      <c r="CJ328" s="15"/>
      <c r="CK328" s="15">
        <v>0</v>
      </c>
      <c r="CL328" s="15">
        <v>17768</v>
      </c>
      <c r="CM328" s="15">
        <v>0</v>
      </c>
      <c r="CN328" s="15"/>
      <c r="CO328" s="15"/>
      <c r="CP328" s="15">
        <v>29643</v>
      </c>
      <c r="CQ328" s="15">
        <v>5966</v>
      </c>
      <c r="CR328" s="15">
        <v>9315</v>
      </c>
      <c r="CS328" s="15">
        <v>74205</v>
      </c>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v>0</v>
      </c>
      <c r="DQ328" s="15"/>
      <c r="DR328" s="15">
        <v>0</v>
      </c>
      <c r="DS328" s="15">
        <v>0</v>
      </c>
      <c r="DT328" s="15">
        <v>0</v>
      </c>
      <c r="DU328" s="15"/>
      <c r="DV328" s="15"/>
      <c r="DW328" s="15">
        <v>0</v>
      </c>
      <c r="DX328" s="15">
        <v>0</v>
      </c>
      <c r="DY328" s="15">
        <v>0</v>
      </c>
      <c r="DZ328" s="15">
        <v>0</v>
      </c>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v>0</v>
      </c>
      <c r="FF328" s="15"/>
      <c r="FG328" s="15">
        <v>0</v>
      </c>
      <c r="FH328" s="15">
        <v>0</v>
      </c>
      <c r="FI328" s="15">
        <v>0</v>
      </c>
      <c r="FJ328" s="15">
        <v>0</v>
      </c>
      <c r="FK328" s="15"/>
      <c r="FL328" s="15"/>
      <c r="FM328" s="15">
        <v>0</v>
      </c>
      <c r="FN328" s="15">
        <v>0</v>
      </c>
      <c r="FO328" s="15">
        <v>0</v>
      </c>
      <c r="FP328" s="15">
        <v>75876</v>
      </c>
      <c r="FQ328" s="15">
        <v>79305</v>
      </c>
      <c r="FR328" s="15">
        <v>155181</v>
      </c>
      <c r="FS328" s="14" t="s">
        <v>1284</v>
      </c>
      <c r="FT328" s="14"/>
      <c r="FU328" s="14" t="s">
        <v>1281</v>
      </c>
      <c r="FV328" s="14"/>
      <c r="FW328" s="14"/>
      <c r="FX328" s="14"/>
      <c r="FY328" s="14"/>
      <c r="FZ328" s="1" t="s">
        <v>1042</v>
      </c>
      <c r="GA328" s="15">
        <v>1212</v>
      </c>
      <c r="GB328" s="15">
        <v>1512</v>
      </c>
      <c r="GC328" s="15">
        <v>566</v>
      </c>
      <c r="GD328" s="15">
        <v>570</v>
      </c>
      <c r="GE328" s="15">
        <v>87773</v>
      </c>
      <c r="GF328" s="15">
        <v>3336</v>
      </c>
      <c r="GG328" s="15">
        <v>12436</v>
      </c>
      <c r="GH328" s="15">
        <v>214</v>
      </c>
      <c r="GI328" s="15"/>
      <c r="GJ328" s="15">
        <v>125</v>
      </c>
      <c r="GK328" s="15">
        <v>48</v>
      </c>
      <c r="GL328" s="15">
        <v>54</v>
      </c>
      <c r="GM328" s="15">
        <v>2167</v>
      </c>
      <c r="GN328" s="15"/>
      <c r="GO328" s="15"/>
      <c r="GP328" s="21">
        <v>5</v>
      </c>
      <c r="GQ328" s="21">
        <v>2.98</v>
      </c>
      <c r="GR328" s="22"/>
      <c r="GS328" s="22"/>
      <c r="GT328" s="23">
        <v>10</v>
      </c>
      <c r="GU328" s="23">
        <v>9.5</v>
      </c>
      <c r="GV328" s="21">
        <v>12.48</v>
      </c>
      <c r="GW328" s="21">
        <v>2.96</v>
      </c>
      <c r="GX328" s="15">
        <v>6896</v>
      </c>
      <c r="GY328" s="14" t="s">
        <v>1172</v>
      </c>
      <c r="GZ328" s="15">
        <v>20232</v>
      </c>
      <c r="HA328" s="15">
        <v>48792</v>
      </c>
      <c r="HB328" s="15"/>
      <c r="HC328" s="15"/>
      <c r="HD328" s="15"/>
      <c r="HE328" s="15"/>
      <c r="HF328" s="15"/>
      <c r="HG328" s="15"/>
      <c r="HH328" s="15"/>
      <c r="HI328" s="15">
        <v>67</v>
      </c>
      <c r="HJ328" s="15">
        <v>42</v>
      </c>
      <c r="HK328" s="15">
        <v>339</v>
      </c>
      <c r="HL328" s="15">
        <v>154</v>
      </c>
      <c r="HM328" s="15"/>
      <c r="HN328" s="15"/>
      <c r="HO328" s="15"/>
      <c r="HP328" s="15"/>
      <c r="HQ328" s="15"/>
      <c r="HR328" s="15"/>
      <c r="HS328" s="15"/>
      <c r="HT328" s="15"/>
      <c r="HU328" s="15"/>
      <c r="HV328" s="15"/>
      <c r="HW328" s="15"/>
      <c r="HX328" s="15"/>
      <c r="HY328" s="15"/>
      <c r="HZ328" s="15">
        <v>300</v>
      </c>
      <c r="IA328" s="15">
        <v>6926</v>
      </c>
      <c r="IB328" s="14">
        <v>1</v>
      </c>
      <c r="IC328" s="14">
        <v>0</v>
      </c>
      <c r="ID328" s="15">
        <v>0</v>
      </c>
      <c r="IE328" s="14">
        <v>68</v>
      </c>
      <c r="IF328" s="14">
        <v>32</v>
      </c>
      <c r="IG328" s="14">
        <v>32</v>
      </c>
      <c r="IH328" s="14">
        <v>5</v>
      </c>
      <c r="II328" s="14">
        <v>0</v>
      </c>
      <c r="IJ328" s="14">
        <v>5</v>
      </c>
      <c r="IK328" s="14">
        <v>0</v>
      </c>
      <c r="IL328" s="14"/>
      <c r="IM328" s="14"/>
      <c r="IN328" s="14"/>
      <c r="IO328" s="14"/>
      <c r="IP328" s="14"/>
      <c r="IQ328" s="15">
        <v>789317</v>
      </c>
      <c r="IR328" s="15">
        <v>14</v>
      </c>
      <c r="IS328" s="36">
        <f t="shared" si="372"/>
        <v>0.25991584021239711</v>
      </c>
      <c r="IT328" s="36">
        <f t="shared" si="373"/>
        <v>3.2864848145069306E-2</v>
      </c>
      <c r="IU328" s="36">
        <f t="shared" si="374"/>
        <v>0.22903577113177515</v>
      </c>
      <c r="IV328" s="36">
        <f t="shared" si="375"/>
        <v>0</v>
      </c>
      <c r="IW328" s="36">
        <f t="shared" si="376"/>
        <v>0.4781835405107584</v>
      </c>
      <c r="IX328" s="36">
        <f t="shared" si="377"/>
        <v>0</v>
      </c>
      <c r="IY328" s="36"/>
      <c r="IZ328" s="36">
        <f t="shared" si="378"/>
        <v>0</v>
      </c>
      <c r="JA328" s="36">
        <f t="shared" si="378"/>
        <v>0.48895161134417231</v>
      </c>
      <c r="JB328" s="36">
        <f t="shared" si="378"/>
        <v>0.51104838865582769</v>
      </c>
      <c r="JN328" s="43">
        <f t="shared" si="367"/>
        <v>1414.6429945054927</v>
      </c>
      <c r="JO328" s="1" t="str">
        <f t="shared" si="368"/>
        <v>Medium</v>
      </c>
    </row>
    <row r="329" spans="1:275" x14ac:dyDescent="0.2">
      <c r="A329" s="14" t="s">
        <v>758</v>
      </c>
      <c r="B329" s="14" t="s">
        <v>1393</v>
      </c>
      <c r="C329" s="76" t="s">
        <v>1441</v>
      </c>
      <c r="D329" s="14" t="s">
        <v>656</v>
      </c>
      <c r="E329">
        <v>3</v>
      </c>
      <c r="F329" s="46">
        <v>0.58633701624101919</v>
      </c>
      <c r="G329" s="46">
        <v>0.21231057175632434</v>
      </c>
      <c r="H329" s="46">
        <v>0.26</v>
      </c>
      <c r="I329">
        <v>21.2</v>
      </c>
      <c r="J329">
        <v>2</v>
      </c>
      <c r="K329" s="14">
        <v>20090</v>
      </c>
      <c r="L329" s="14" t="s">
        <v>605</v>
      </c>
      <c r="M329" s="35">
        <v>17724.481523809565</v>
      </c>
      <c r="N329" s="15">
        <v>46939</v>
      </c>
      <c r="O329" s="15">
        <v>13</v>
      </c>
      <c r="P329" s="15">
        <v>54</v>
      </c>
      <c r="Q329" s="15">
        <v>503</v>
      </c>
      <c r="R329" s="15">
        <v>31</v>
      </c>
      <c r="S329" s="15">
        <v>103</v>
      </c>
      <c r="T329" s="32">
        <v>110</v>
      </c>
      <c r="U329" s="15">
        <v>31716</v>
      </c>
      <c r="V329" s="15"/>
      <c r="W329" s="15">
        <v>0</v>
      </c>
      <c r="X329" s="15">
        <v>2000</v>
      </c>
      <c r="Y329" s="15">
        <v>0</v>
      </c>
      <c r="Z329" s="15">
        <v>0</v>
      </c>
      <c r="AA329" s="15"/>
      <c r="AB329" s="15"/>
      <c r="AC329" s="15">
        <v>0</v>
      </c>
      <c r="AD329" s="15">
        <v>2127</v>
      </c>
      <c r="AE329" s="15">
        <v>35843</v>
      </c>
      <c r="AF329" s="15">
        <v>0</v>
      </c>
      <c r="AG329" s="15"/>
      <c r="AH329" s="15">
        <v>0</v>
      </c>
      <c r="AI329" s="15">
        <v>0</v>
      </c>
      <c r="AJ329" s="15">
        <v>0</v>
      </c>
      <c r="AK329" s="15">
        <v>5100</v>
      </c>
      <c r="AL329" s="15"/>
      <c r="AM329" s="15"/>
      <c r="AN329" s="15">
        <v>0</v>
      </c>
      <c r="AO329" s="15">
        <v>0</v>
      </c>
      <c r="AP329" s="15">
        <v>5100</v>
      </c>
      <c r="AQ329" s="15">
        <v>35229</v>
      </c>
      <c r="AR329" s="15"/>
      <c r="AS329" s="15">
        <v>0</v>
      </c>
      <c r="AT329" s="15">
        <v>0</v>
      </c>
      <c r="AU329" s="15">
        <v>0</v>
      </c>
      <c r="AV329" s="15">
        <v>0</v>
      </c>
      <c r="AW329" s="15"/>
      <c r="AX329" s="15"/>
      <c r="AY329" s="15">
        <v>0</v>
      </c>
      <c r="AZ329" s="15">
        <v>0</v>
      </c>
      <c r="BA329" s="15">
        <v>35229</v>
      </c>
      <c r="BB329" s="15">
        <v>0</v>
      </c>
      <c r="BC329" s="15"/>
      <c r="BD329" s="15">
        <v>0</v>
      </c>
      <c r="BE329" s="15">
        <v>0</v>
      </c>
      <c r="BF329" s="15">
        <v>0</v>
      </c>
      <c r="BG329" s="15">
        <v>0</v>
      </c>
      <c r="BH329" s="15"/>
      <c r="BI329" s="15"/>
      <c r="BJ329" s="15">
        <v>0</v>
      </c>
      <c r="BK329" s="15">
        <v>0</v>
      </c>
      <c r="BL329" s="15">
        <v>0</v>
      </c>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v>11774</v>
      </c>
      <c r="CJ329" s="15"/>
      <c r="CK329" s="15">
        <v>0</v>
      </c>
      <c r="CL329" s="15">
        <v>0</v>
      </c>
      <c r="CM329" s="15">
        <v>0</v>
      </c>
      <c r="CN329" s="15"/>
      <c r="CO329" s="15"/>
      <c r="CP329" s="15">
        <v>10913</v>
      </c>
      <c r="CQ329" s="15">
        <v>10273</v>
      </c>
      <c r="CR329" s="15">
        <v>0</v>
      </c>
      <c r="CS329" s="15">
        <v>32960</v>
      </c>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v>0</v>
      </c>
      <c r="DQ329" s="15"/>
      <c r="DR329" s="15">
        <v>0</v>
      </c>
      <c r="DS329" s="15">
        <v>0</v>
      </c>
      <c r="DT329" s="15">
        <v>0</v>
      </c>
      <c r="DU329" s="15"/>
      <c r="DV329" s="15"/>
      <c r="DW329" s="15">
        <v>0</v>
      </c>
      <c r="DX329" s="15">
        <v>0</v>
      </c>
      <c r="DY329" s="15">
        <v>0</v>
      </c>
      <c r="DZ329" s="15">
        <v>0</v>
      </c>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v>0</v>
      </c>
      <c r="FF329" s="15"/>
      <c r="FG329" s="15">
        <v>0</v>
      </c>
      <c r="FH329" s="15">
        <v>0</v>
      </c>
      <c r="FI329" s="15">
        <v>0</v>
      </c>
      <c r="FJ329" s="15">
        <v>0</v>
      </c>
      <c r="FK329" s="15"/>
      <c r="FL329" s="15"/>
      <c r="FM329" s="15">
        <v>0</v>
      </c>
      <c r="FN329" s="15">
        <v>0</v>
      </c>
      <c r="FO329" s="15">
        <v>0</v>
      </c>
      <c r="FP329" s="15">
        <v>71072</v>
      </c>
      <c r="FQ329" s="15">
        <v>38060</v>
      </c>
      <c r="FR329" s="15">
        <v>109132</v>
      </c>
      <c r="FS329" s="14" t="s">
        <v>1284</v>
      </c>
      <c r="FT329" s="14"/>
      <c r="FU329" s="14" t="s">
        <v>1281</v>
      </c>
      <c r="FV329" s="14"/>
      <c r="FW329" s="14"/>
      <c r="FX329" s="14"/>
      <c r="FY329" s="14"/>
      <c r="FZ329" s="1" t="s">
        <v>1042</v>
      </c>
      <c r="GA329" s="15">
        <v>573</v>
      </c>
      <c r="GB329" s="15">
        <v>914</v>
      </c>
      <c r="GC329" s="15">
        <v>277</v>
      </c>
      <c r="GD329" s="15">
        <v>281</v>
      </c>
      <c r="GE329" s="15">
        <v>87126</v>
      </c>
      <c r="GF329" s="15">
        <v>2681</v>
      </c>
      <c r="GG329" s="15">
        <v>15117</v>
      </c>
      <c r="GH329" s="15">
        <v>201</v>
      </c>
      <c r="GI329" s="15"/>
      <c r="GJ329" s="15">
        <v>125</v>
      </c>
      <c r="GK329" s="15">
        <v>95</v>
      </c>
      <c r="GL329" s="15">
        <v>97</v>
      </c>
      <c r="GM329" s="15">
        <v>2248</v>
      </c>
      <c r="GN329" s="15"/>
      <c r="GO329" s="15"/>
      <c r="GP329" s="16">
        <v>5</v>
      </c>
      <c r="GQ329" s="16">
        <v>4.5999999999999996</v>
      </c>
      <c r="GR329" s="17"/>
      <c r="GS329" s="17"/>
      <c r="GT329" s="18">
        <v>10</v>
      </c>
      <c r="GU329" s="18">
        <v>9.5</v>
      </c>
      <c r="GV329" s="16">
        <v>14.1</v>
      </c>
      <c r="GW329" s="16">
        <v>4.1399999999999997</v>
      </c>
      <c r="GX329" s="15">
        <v>7013</v>
      </c>
      <c r="GY329" s="14" t="s">
        <v>1172</v>
      </c>
      <c r="GZ329" s="15">
        <v>19238</v>
      </c>
      <c r="HA329" s="15">
        <v>70943</v>
      </c>
      <c r="HB329" s="15"/>
      <c r="HC329" s="15"/>
      <c r="HD329" s="15"/>
      <c r="HE329" s="15"/>
      <c r="HF329" s="15"/>
      <c r="HG329" s="15"/>
      <c r="HH329" s="15"/>
      <c r="HI329" s="15">
        <v>62</v>
      </c>
      <c r="HJ329" s="15">
        <v>43</v>
      </c>
      <c r="HK329" s="15">
        <v>222</v>
      </c>
      <c r="HL329" s="15">
        <v>124</v>
      </c>
      <c r="HM329" s="15"/>
      <c r="HN329" s="15"/>
      <c r="HO329" s="15"/>
      <c r="HP329" s="15"/>
      <c r="HQ329" s="15"/>
      <c r="HR329" s="15"/>
      <c r="HS329" s="15"/>
      <c r="HT329" s="15"/>
      <c r="HU329" s="15"/>
      <c r="HV329" s="15"/>
      <c r="HW329" s="15"/>
      <c r="HX329" s="15"/>
      <c r="HY329" s="15"/>
      <c r="HZ329" s="15">
        <v>278</v>
      </c>
      <c r="IA329" s="15">
        <v>6634</v>
      </c>
      <c r="IB329" s="15">
        <v>1</v>
      </c>
      <c r="IC329" s="15">
        <v>1</v>
      </c>
      <c r="ID329" s="15">
        <v>7</v>
      </c>
      <c r="IE329" s="14">
        <v>68</v>
      </c>
      <c r="IF329" s="14">
        <v>32</v>
      </c>
      <c r="IG329" s="14">
        <v>32</v>
      </c>
      <c r="IH329" s="14">
        <v>5</v>
      </c>
      <c r="II329" s="14">
        <v>0</v>
      </c>
      <c r="IJ329" s="14">
        <v>5</v>
      </c>
      <c r="IK329" s="14">
        <v>0</v>
      </c>
      <c r="IL329" s="14"/>
      <c r="IM329" s="14"/>
      <c r="IN329" s="14"/>
      <c r="IO329" s="14"/>
      <c r="IP329" s="14"/>
      <c r="IQ329" s="20">
        <v>820091</v>
      </c>
      <c r="IR329" s="20">
        <v>15</v>
      </c>
      <c r="IS329" s="36">
        <f t="shared" si="372"/>
        <v>0.32843712201737346</v>
      </c>
      <c r="IT329" s="36">
        <f t="shared" si="373"/>
        <v>4.6732397463622039E-2</v>
      </c>
      <c r="IU329" s="36">
        <f t="shared" si="374"/>
        <v>0.32281090789136091</v>
      </c>
      <c r="IV329" s="36">
        <f t="shared" si="375"/>
        <v>0</v>
      </c>
      <c r="IW329" s="36">
        <f t="shared" si="376"/>
        <v>0.30201957262764356</v>
      </c>
      <c r="IX329" s="36">
        <f t="shared" si="377"/>
        <v>0</v>
      </c>
      <c r="IY329" s="36"/>
      <c r="IZ329" s="36">
        <f t="shared" si="378"/>
        <v>0</v>
      </c>
      <c r="JA329" s="36">
        <f t="shared" si="378"/>
        <v>0.65124802990873443</v>
      </c>
      <c r="JB329" s="36">
        <f t="shared" si="378"/>
        <v>0.34875197009126563</v>
      </c>
      <c r="JN329" s="43">
        <f t="shared" si="367"/>
        <v>1257.0554272205366</v>
      </c>
      <c r="JO329" s="1" t="str">
        <f t="shared" si="368"/>
        <v>Medium</v>
      </c>
    </row>
    <row r="330" spans="1:275" x14ac:dyDescent="0.2">
      <c r="A330" s="14" t="s">
        <v>758</v>
      </c>
      <c r="B330" s="14" t="s">
        <v>1393</v>
      </c>
      <c r="C330" s="76" t="s">
        <v>1441</v>
      </c>
      <c r="D330" s="14" t="s">
        <v>656</v>
      </c>
      <c r="E330">
        <v>3</v>
      </c>
      <c r="F330" s="46">
        <v>0.58633701624101919</v>
      </c>
      <c r="G330" s="46">
        <v>0.21231057175632434</v>
      </c>
      <c r="H330" s="46">
        <v>0.26</v>
      </c>
      <c r="I330">
        <v>21.2</v>
      </c>
      <c r="J330">
        <v>2</v>
      </c>
      <c r="K330" s="14">
        <v>20100</v>
      </c>
      <c r="L330" s="14" t="s">
        <v>606</v>
      </c>
      <c r="M330" s="35">
        <v>21565.603428571441</v>
      </c>
      <c r="N330" s="15">
        <v>46939</v>
      </c>
      <c r="O330" s="15">
        <v>13</v>
      </c>
      <c r="P330" s="15">
        <v>54</v>
      </c>
      <c r="Q330" s="15">
        <v>503</v>
      </c>
      <c r="R330" s="15">
        <v>31</v>
      </c>
      <c r="S330" s="15">
        <v>103</v>
      </c>
      <c r="T330" s="32">
        <v>110</v>
      </c>
      <c r="U330" s="15">
        <v>36202</v>
      </c>
      <c r="V330" s="15"/>
      <c r="W330" s="15">
        <v>0</v>
      </c>
      <c r="X330" s="15">
        <v>0</v>
      </c>
      <c r="Y330" s="15">
        <v>0</v>
      </c>
      <c r="Z330" s="15">
        <v>0</v>
      </c>
      <c r="AA330" s="15"/>
      <c r="AB330" s="15"/>
      <c r="AC330" s="15">
        <v>0</v>
      </c>
      <c r="AD330" s="15">
        <v>8087</v>
      </c>
      <c r="AE330" s="15">
        <v>44289</v>
      </c>
      <c r="AF330" s="15">
        <v>0</v>
      </c>
      <c r="AG330" s="15"/>
      <c r="AH330" s="15">
        <v>0</v>
      </c>
      <c r="AI330" s="15">
        <v>5100</v>
      </c>
      <c r="AJ330" s="15">
        <v>0</v>
      </c>
      <c r="AK330" s="15">
        <v>0</v>
      </c>
      <c r="AL330" s="15"/>
      <c r="AM330" s="15"/>
      <c r="AN330" s="15">
        <v>0</v>
      </c>
      <c r="AO330" s="15">
        <v>0</v>
      </c>
      <c r="AP330" s="15">
        <v>5100</v>
      </c>
      <c r="AQ330" s="15">
        <v>33923</v>
      </c>
      <c r="AR330" s="15"/>
      <c r="AS330" s="15">
        <v>0</v>
      </c>
      <c r="AT330" s="15">
        <v>0</v>
      </c>
      <c r="AU330" s="15">
        <v>0</v>
      </c>
      <c r="AV330" s="15">
        <v>0</v>
      </c>
      <c r="AW330" s="15"/>
      <c r="AX330" s="15"/>
      <c r="AY330" s="15">
        <v>0</v>
      </c>
      <c r="AZ330" s="15">
        <v>0</v>
      </c>
      <c r="BA330" s="15">
        <v>33923</v>
      </c>
      <c r="BB330" s="15">
        <v>0</v>
      </c>
      <c r="BC330" s="15"/>
      <c r="BD330" s="15">
        <v>0</v>
      </c>
      <c r="BE330" s="15">
        <v>0</v>
      </c>
      <c r="BF330" s="15">
        <v>0</v>
      </c>
      <c r="BG330" s="15">
        <v>0</v>
      </c>
      <c r="BH330" s="15"/>
      <c r="BI330" s="15"/>
      <c r="BJ330" s="15">
        <v>0</v>
      </c>
      <c r="BK330" s="15">
        <v>0</v>
      </c>
      <c r="BL330" s="15">
        <v>0</v>
      </c>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v>4935</v>
      </c>
      <c r="CJ330" s="15"/>
      <c r="CK330" s="15">
        <v>0</v>
      </c>
      <c r="CL330" s="15">
        <v>0</v>
      </c>
      <c r="CM330" s="15">
        <v>0</v>
      </c>
      <c r="CN330" s="15"/>
      <c r="CO330" s="15"/>
      <c r="CP330" s="15">
        <v>23773</v>
      </c>
      <c r="CQ330" s="15">
        <v>8457</v>
      </c>
      <c r="CR330" s="15">
        <v>27517</v>
      </c>
      <c r="CS330" s="15">
        <v>61353</v>
      </c>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v>0</v>
      </c>
      <c r="DQ330" s="15"/>
      <c r="DR330" s="15">
        <v>0</v>
      </c>
      <c r="DS330" s="15">
        <v>0</v>
      </c>
      <c r="DT330" s="15">
        <v>0</v>
      </c>
      <c r="DU330" s="15"/>
      <c r="DV330" s="15"/>
      <c r="DW330" s="15">
        <v>0</v>
      </c>
      <c r="DX330" s="15">
        <v>0</v>
      </c>
      <c r="DY330" s="15">
        <v>0</v>
      </c>
      <c r="DZ330" s="15">
        <v>0</v>
      </c>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v>0</v>
      </c>
      <c r="FF330" s="15"/>
      <c r="FG330" s="15">
        <v>0</v>
      </c>
      <c r="FH330" s="15">
        <v>0</v>
      </c>
      <c r="FI330" s="15">
        <v>0</v>
      </c>
      <c r="FJ330" s="15">
        <v>0</v>
      </c>
      <c r="FK330" s="15"/>
      <c r="FL330" s="15"/>
      <c r="FM330" s="15">
        <v>0</v>
      </c>
      <c r="FN330" s="15">
        <v>0</v>
      </c>
      <c r="FO330" s="15">
        <v>0</v>
      </c>
      <c r="FP330" s="15">
        <v>78212</v>
      </c>
      <c r="FQ330" s="15">
        <v>66453</v>
      </c>
      <c r="FR330" s="15">
        <v>144665</v>
      </c>
      <c r="FS330" s="14" t="s">
        <v>1284</v>
      </c>
      <c r="FT330" s="14"/>
      <c r="FU330" s="14" t="s">
        <v>1281</v>
      </c>
      <c r="FV330" s="14"/>
      <c r="FW330" s="14"/>
      <c r="FX330" s="14"/>
      <c r="FY330" s="14"/>
      <c r="FZ330" s="1" t="s">
        <v>1042</v>
      </c>
      <c r="GA330" s="15">
        <v>661</v>
      </c>
      <c r="GB330" s="15">
        <v>950</v>
      </c>
      <c r="GC330" s="15">
        <v>254</v>
      </c>
      <c r="GD330" s="15">
        <v>257</v>
      </c>
      <c r="GE330" s="15">
        <v>86741</v>
      </c>
      <c r="GF330" s="15">
        <v>3177</v>
      </c>
      <c r="GG330" s="15">
        <v>18294</v>
      </c>
      <c r="GH330" s="15">
        <v>179</v>
      </c>
      <c r="GI330" s="15">
        <v>30</v>
      </c>
      <c r="GJ330" s="15">
        <v>125</v>
      </c>
      <c r="GK330" s="15">
        <v>22</v>
      </c>
      <c r="GL330" s="15">
        <v>23</v>
      </c>
      <c r="GM330" s="15">
        <v>2268</v>
      </c>
      <c r="GN330" s="15"/>
      <c r="GO330" s="15"/>
      <c r="GP330" s="16">
        <v>5</v>
      </c>
      <c r="GQ330" s="16">
        <v>3.95</v>
      </c>
      <c r="GR330" s="17"/>
      <c r="GS330" s="17"/>
      <c r="GT330" s="18">
        <v>9</v>
      </c>
      <c r="GU330" s="18">
        <v>9</v>
      </c>
      <c r="GV330" s="16">
        <v>12.95</v>
      </c>
      <c r="GW330" s="16">
        <v>2.0499999999999998</v>
      </c>
      <c r="GX330" s="15">
        <v>8271</v>
      </c>
      <c r="GY330" s="14" t="s">
        <v>1172</v>
      </c>
      <c r="GZ330" s="15">
        <v>23263</v>
      </c>
      <c r="HA330" s="15">
        <v>74492</v>
      </c>
      <c r="HB330" s="15"/>
      <c r="HC330" s="15"/>
      <c r="HD330" s="15"/>
      <c r="HE330" s="15"/>
      <c r="HF330" s="15"/>
      <c r="HG330" s="15"/>
      <c r="HH330" s="15"/>
      <c r="HI330" s="15">
        <v>31</v>
      </c>
      <c r="HJ330" s="15">
        <v>29</v>
      </c>
      <c r="HK330" s="15">
        <v>186</v>
      </c>
      <c r="HL330" s="15">
        <v>98</v>
      </c>
      <c r="HM330" s="15"/>
      <c r="HN330" s="15"/>
      <c r="HO330" s="15"/>
      <c r="HP330" s="15"/>
      <c r="HQ330" s="15"/>
      <c r="HR330" s="15"/>
      <c r="HS330" s="15"/>
      <c r="HT330" s="15"/>
      <c r="HU330" s="15"/>
      <c r="HV330" s="15"/>
      <c r="HW330" s="15"/>
      <c r="HX330" s="15"/>
      <c r="HY330" s="15"/>
      <c r="HZ330" s="15">
        <v>275</v>
      </c>
      <c r="IA330" s="15">
        <v>7282</v>
      </c>
      <c r="IB330" s="15">
        <v>1</v>
      </c>
      <c r="IC330" s="15">
        <v>1</v>
      </c>
      <c r="ID330" s="15">
        <v>25</v>
      </c>
      <c r="IE330" s="14">
        <v>68</v>
      </c>
      <c r="IF330" s="14">
        <v>32</v>
      </c>
      <c r="IG330" s="14">
        <v>32</v>
      </c>
      <c r="IH330" s="14">
        <v>5</v>
      </c>
      <c r="II330" s="14">
        <v>0</v>
      </c>
      <c r="IJ330" s="14">
        <v>5</v>
      </c>
      <c r="IK330" s="14">
        <v>0</v>
      </c>
      <c r="IL330" s="14"/>
      <c r="IM330" s="14"/>
      <c r="IN330" s="14"/>
      <c r="IO330" s="14"/>
      <c r="IP330" s="14"/>
      <c r="IQ330" s="15">
        <v>814867</v>
      </c>
      <c r="IR330" s="15">
        <v>12</v>
      </c>
      <c r="IS330" s="36">
        <f t="shared" si="372"/>
        <v>0.3061486883489441</v>
      </c>
      <c r="IT330" s="36">
        <f t="shared" si="373"/>
        <v>3.5253862371686311E-2</v>
      </c>
      <c r="IU330" s="36">
        <f t="shared" si="374"/>
        <v>0.23449348494798328</v>
      </c>
      <c r="IV330" s="36">
        <f t="shared" si="375"/>
        <v>0</v>
      </c>
      <c r="IW330" s="36">
        <f t="shared" si="376"/>
        <v>0.42410396433138631</v>
      </c>
      <c r="IX330" s="36">
        <f t="shared" si="377"/>
        <v>0</v>
      </c>
      <c r="IY330" s="36"/>
      <c r="IZ330" s="36">
        <f t="shared" si="378"/>
        <v>0</v>
      </c>
      <c r="JA330" s="36">
        <f t="shared" si="378"/>
        <v>0.54064217329692743</v>
      </c>
      <c r="JB330" s="36">
        <f t="shared" si="378"/>
        <v>0.45935782670307262</v>
      </c>
      <c r="JN330" s="43">
        <f t="shared" si="367"/>
        <v>1665.2975620518489</v>
      </c>
      <c r="JO330" s="1" t="str">
        <f t="shared" si="368"/>
        <v>Large</v>
      </c>
    </row>
    <row r="331" spans="1:275" x14ac:dyDescent="0.2">
      <c r="A331" s="1" t="s">
        <v>758</v>
      </c>
      <c r="B331" s="1" t="s">
        <v>1393</v>
      </c>
      <c r="C331" s="76" t="s">
        <v>1441</v>
      </c>
      <c r="D331" s="14" t="s">
        <v>656</v>
      </c>
      <c r="E331">
        <v>3</v>
      </c>
      <c r="F331" s="46">
        <v>0.58633701624101919</v>
      </c>
      <c r="G331" s="46">
        <v>0.21231057175632434</v>
      </c>
      <c r="H331" s="46">
        <v>0.26</v>
      </c>
      <c r="I331">
        <v>21.2</v>
      </c>
      <c r="J331">
        <v>2</v>
      </c>
      <c r="K331" s="1">
        <v>20110</v>
      </c>
      <c r="L331" s="1" t="s">
        <v>607</v>
      </c>
      <c r="M331" s="3">
        <v>22114.96019047622</v>
      </c>
      <c r="N331" s="1">
        <v>46939</v>
      </c>
      <c r="O331" s="1">
        <v>13</v>
      </c>
      <c r="P331" s="1">
        <v>54</v>
      </c>
      <c r="Q331" s="1">
        <v>503</v>
      </c>
      <c r="R331" s="1">
        <v>33</v>
      </c>
      <c r="S331" s="1">
        <v>88</v>
      </c>
      <c r="T331" s="33">
        <v>75</v>
      </c>
      <c r="U331" s="1">
        <v>44051.75</v>
      </c>
      <c r="AC331" s="1">
        <v>18917.34</v>
      </c>
      <c r="AD331" s="1">
        <v>3576.94</v>
      </c>
      <c r="AE331" s="1">
        <v>66546.03</v>
      </c>
      <c r="AF331" s="1">
        <v>5100</v>
      </c>
      <c r="AP331" s="1">
        <v>5100</v>
      </c>
      <c r="AQ331" s="1">
        <v>17700.150000000001</v>
      </c>
      <c r="BA331" s="1">
        <v>17700.150000000001</v>
      </c>
      <c r="BL331" s="1">
        <v>0</v>
      </c>
      <c r="CI331" s="1">
        <v>3224.21</v>
      </c>
      <c r="CL331" s="1">
        <v>48532.66</v>
      </c>
      <c r="CS331" s="1">
        <v>51756.87</v>
      </c>
      <c r="DZ331" s="1">
        <v>0</v>
      </c>
      <c r="FE331" s="1">
        <v>15543.09</v>
      </c>
      <c r="FH331" s="1">
        <v>670.24</v>
      </c>
      <c r="FN331" s="1">
        <v>44949.64</v>
      </c>
      <c r="FO331" s="1">
        <v>61162.97</v>
      </c>
      <c r="FP331" s="15">
        <f>AE331+BA331</f>
        <v>84246.18</v>
      </c>
      <c r="FQ331" s="15">
        <f>AP331+BL331+CS331+DZ331+FD331</f>
        <v>56856.87</v>
      </c>
      <c r="FR331" s="15">
        <f>AE331+AP331+BA331+BL331+CS331+DZ331+FD331+FO331</f>
        <v>202266.02</v>
      </c>
      <c r="FS331" s="1" t="s">
        <v>1284</v>
      </c>
      <c r="FU331" s="1" t="s">
        <v>1281</v>
      </c>
      <c r="FW331" s="1" t="s">
        <v>1279</v>
      </c>
      <c r="GA331" s="1">
        <v>665</v>
      </c>
      <c r="GB331" s="1">
        <v>900</v>
      </c>
      <c r="GC331" s="1">
        <v>394</v>
      </c>
      <c r="GD331" s="1">
        <v>394</v>
      </c>
      <c r="GE331" s="1">
        <v>79669</v>
      </c>
      <c r="GF331" s="1">
        <v>2294</v>
      </c>
      <c r="GG331" s="1">
        <v>20573</v>
      </c>
      <c r="GH331" s="1">
        <v>126</v>
      </c>
      <c r="GI331" s="1">
        <v>28</v>
      </c>
      <c r="GJ331" s="1">
        <v>128</v>
      </c>
      <c r="GK331" s="1">
        <v>24</v>
      </c>
      <c r="GL331" s="1">
        <v>30</v>
      </c>
      <c r="GM331" s="1">
        <v>2072</v>
      </c>
      <c r="GP331" s="1">
        <v>5</v>
      </c>
      <c r="GQ331" s="1">
        <v>7.14</v>
      </c>
      <c r="GR331" s="5"/>
      <c r="GS331" s="5"/>
      <c r="GT331" s="4">
        <v>9</v>
      </c>
      <c r="GU331" s="4">
        <v>9</v>
      </c>
      <c r="GV331" s="1">
        <f>GQ331+GU331</f>
        <v>16.14</v>
      </c>
      <c r="GW331" s="1">
        <v>3.3</v>
      </c>
      <c r="GX331" s="1">
        <v>6814</v>
      </c>
      <c r="GY331" s="10" t="s">
        <v>1172</v>
      </c>
      <c r="GZ331" s="1">
        <v>45909</v>
      </c>
      <c r="HA331" s="1">
        <v>153484</v>
      </c>
      <c r="HB331" s="1">
        <v>21330</v>
      </c>
      <c r="HF331" s="1">
        <v>220723</v>
      </c>
      <c r="HI331" s="1">
        <v>28</v>
      </c>
      <c r="HJ331" s="1">
        <v>21</v>
      </c>
      <c r="HK331" s="1">
        <v>260</v>
      </c>
      <c r="HL331" s="1">
        <v>112</v>
      </c>
      <c r="HZ331" s="1">
        <v>246</v>
      </c>
      <c r="IA331" s="1">
        <v>7180</v>
      </c>
      <c r="IB331" s="1">
        <v>2</v>
      </c>
      <c r="IC331" s="1">
        <v>2</v>
      </c>
      <c r="ID331" s="1">
        <v>26</v>
      </c>
      <c r="IE331" s="1">
        <v>67.5</v>
      </c>
      <c r="IF331" s="1">
        <v>28</v>
      </c>
      <c r="IG331" s="1">
        <v>28</v>
      </c>
      <c r="IH331" s="1">
        <v>5</v>
      </c>
      <c r="II331" s="1">
        <v>0</v>
      </c>
      <c r="IJ331" s="1">
        <v>5</v>
      </c>
      <c r="IK331" s="1">
        <v>0</v>
      </c>
      <c r="IQ331" s="1">
        <v>852363</v>
      </c>
      <c r="IR331" s="1">
        <v>12</v>
      </c>
      <c r="IS331" s="36">
        <f t="shared" si="372"/>
        <v>0.32900251856441337</v>
      </c>
      <c r="IT331" s="36">
        <f t="shared" si="373"/>
        <v>2.521431924156119E-2</v>
      </c>
      <c r="IU331" s="36">
        <f t="shared" si="374"/>
        <v>8.7509261318337125E-2</v>
      </c>
      <c r="IV331" s="36">
        <f t="shared" si="375"/>
        <v>0</v>
      </c>
      <c r="IW331" s="36">
        <f t="shared" si="376"/>
        <v>0.25588514571058452</v>
      </c>
      <c r="IX331" s="36">
        <f t="shared" si="377"/>
        <v>0</v>
      </c>
      <c r="IY331" s="36"/>
      <c r="IZ331" s="36">
        <f t="shared" si="378"/>
        <v>0.30238875516510388</v>
      </c>
      <c r="JA331" s="36">
        <f t="shared" si="378"/>
        <v>0.41651177988275045</v>
      </c>
      <c r="JB331" s="36">
        <f t="shared" si="378"/>
        <v>0.28109946495214572</v>
      </c>
      <c r="JN331" s="43">
        <f t="shared" si="367"/>
        <v>1370.1957986664324</v>
      </c>
      <c r="JO331" s="1" t="str">
        <f t="shared" si="368"/>
        <v>Large</v>
      </c>
    </row>
    <row r="332" spans="1:275" x14ac:dyDescent="0.2">
      <c r="A332" s="1" t="s">
        <v>758</v>
      </c>
      <c r="B332" s="1" t="s">
        <v>1393</v>
      </c>
      <c r="C332" s="76" t="s">
        <v>1441</v>
      </c>
      <c r="D332" s="14" t="s">
        <v>656</v>
      </c>
      <c r="E332">
        <v>3</v>
      </c>
      <c r="F332" s="46">
        <v>0.58633701624101919</v>
      </c>
      <c r="G332" s="46">
        <v>0.21231057175632434</v>
      </c>
      <c r="H332" s="46">
        <v>0.26</v>
      </c>
      <c r="I332">
        <v>21.2</v>
      </c>
      <c r="J332">
        <v>2</v>
      </c>
      <c r="K332" s="1">
        <v>20120</v>
      </c>
      <c r="L332" s="1" t="s">
        <v>608</v>
      </c>
      <c r="M332" s="3">
        <v>15676.169142857138</v>
      </c>
      <c r="N332" s="10">
        <v>46939</v>
      </c>
      <c r="O332" s="1">
        <v>13</v>
      </c>
      <c r="P332" s="1">
        <v>54</v>
      </c>
      <c r="Q332" s="1">
        <v>503</v>
      </c>
      <c r="R332" s="1">
        <v>33</v>
      </c>
      <c r="S332" s="1">
        <v>88</v>
      </c>
      <c r="T332" s="33">
        <v>75</v>
      </c>
      <c r="U332" s="1">
        <v>16867.39</v>
      </c>
      <c r="AE332" s="1">
        <v>16867.39</v>
      </c>
      <c r="AN332" s="1">
        <v>5000</v>
      </c>
      <c r="AP332" s="1">
        <v>5000</v>
      </c>
      <c r="AQ332" s="1">
        <v>16746.689999999999</v>
      </c>
      <c r="BA332" s="1">
        <v>16746.689999999999</v>
      </c>
      <c r="BL332" s="1">
        <v>0</v>
      </c>
      <c r="CI332" s="1">
        <v>9172</v>
      </c>
      <c r="CL332" s="1">
        <v>12816</v>
      </c>
      <c r="CQ332" s="1">
        <v>25500</v>
      </c>
      <c r="CR332" s="1">
        <v>3152.62</v>
      </c>
      <c r="CS332" s="1">
        <v>50640.62</v>
      </c>
      <c r="DZ332" s="1">
        <v>0</v>
      </c>
      <c r="FE332" s="1">
        <v>12895.82</v>
      </c>
      <c r="FN332" s="1">
        <v>43101.82</v>
      </c>
      <c r="FO332" s="1">
        <v>55997.64</v>
      </c>
      <c r="FP332" s="15">
        <f>AE332+BA332</f>
        <v>33614.080000000002</v>
      </c>
      <c r="FQ332" s="15">
        <f>AP332+BL332+CS332+DZ332+FD332</f>
        <v>55640.62</v>
      </c>
      <c r="FR332" s="15">
        <f>AE332+AP332+BA332+BL332+CS332+DZ332+FD332+FO332</f>
        <v>145252.34000000003</v>
      </c>
      <c r="FS332" s="1" t="s">
        <v>1284</v>
      </c>
      <c r="FU332" s="1" t="s">
        <v>1281</v>
      </c>
      <c r="FW332" s="1" t="s">
        <v>1279</v>
      </c>
      <c r="GA332" s="1">
        <v>1494</v>
      </c>
      <c r="GB332" s="1">
        <v>1810</v>
      </c>
      <c r="GC332" s="1">
        <v>598</v>
      </c>
      <c r="GD332" s="1">
        <v>598</v>
      </c>
      <c r="GE332" s="1">
        <v>79783</v>
      </c>
      <c r="GF332" s="1">
        <v>4592</v>
      </c>
      <c r="GG332" s="1">
        <v>25165</v>
      </c>
      <c r="GH332" s="1">
        <v>127</v>
      </c>
      <c r="GI332" s="1">
        <v>17</v>
      </c>
      <c r="GJ332" s="1">
        <v>128</v>
      </c>
      <c r="GK332" s="1">
        <v>0</v>
      </c>
      <c r="GL332" s="1">
        <v>0</v>
      </c>
      <c r="GM332" s="1">
        <v>2066</v>
      </c>
      <c r="GP332" s="1">
        <v>5</v>
      </c>
      <c r="GQ332" s="1">
        <v>8.41</v>
      </c>
      <c r="GR332" s="5"/>
      <c r="GS332" s="5"/>
      <c r="GT332" s="4">
        <v>9</v>
      </c>
      <c r="GU332" s="4">
        <v>9</v>
      </c>
      <c r="GV332" s="1">
        <f>GQ332+GU332</f>
        <v>17.41</v>
      </c>
      <c r="GW332" s="1">
        <v>3.9</v>
      </c>
      <c r="GX332" s="1">
        <v>7116</v>
      </c>
      <c r="GY332" s="10" t="s">
        <v>1172</v>
      </c>
      <c r="GZ332" s="1">
        <v>49924</v>
      </c>
      <c r="HA332" s="1">
        <v>124823</v>
      </c>
      <c r="HB332" s="1">
        <v>20852</v>
      </c>
      <c r="HF332" s="1">
        <v>195599</v>
      </c>
      <c r="HI332" s="1">
        <v>41</v>
      </c>
      <c r="HJ332" s="1">
        <v>39</v>
      </c>
      <c r="HK332" s="1">
        <v>188</v>
      </c>
      <c r="HL332" s="1">
        <v>103</v>
      </c>
      <c r="HZ332" s="1">
        <v>222</v>
      </c>
      <c r="IA332" s="1">
        <v>8890</v>
      </c>
      <c r="IB332" s="1">
        <v>2</v>
      </c>
      <c r="IC332" s="1">
        <v>3</v>
      </c>
      <c r="ID332" s="1">
        <v>49</v>
      </c>
      <c r="IE332" s="1">
        <v>67.5</v>
      </c>
      <c r="IF332" s="1">
        <v>28</v>
      </c>
      <c r="IG332" s="1">
        <v>28</v>
      </c>
      <c r="IH332" s="1">
        <v>4</v>
      </c>
      <c r="II332" s="1">
        <v>0</v>
      </c>
      <c r="IJ332" s="1">
        <v>4</v>
      </c>
      <c r="IK332" s="1">
        <v>0</v>
      </c>
      <c r="IQ332" s="1">
        <v>709862</v>
      </c>
      <c r="IR332" s="1">
        <v>10</v>
      </c>
      <c r="IS332" s="36">
        <f t="shared" si="372"/>
        <v>0.11612473850679443</v>
      </c>
      <c r="IT332" s="36">
        <f t="shared" si="373"/>
        <v>3.4422853359883904E-2</v>
      </c>
      <c r="IU332" s="36">
        <f t="shared" si="374"/>
        <v>0.11529377082668682</v>
      </c>
      <c r="IV332" s="36">
        <f t="shared" si="375"/>
        <v>0</v>
      </c>
      <c r="IW332" s="36">
        <f t="shared" si="376"/>
        <v>0.34863892726272083</v>
      </c>
      <c r="IX332" s="36">
        <f t="shared" si="377"/>
        <v>0</v>
      </c>
      <c r="IY332" s="36"/>
      <c r="IZ332" s="36">
        <f t="shared" si="378"/>
        <v>0.38551971004391383</v>
      </c>
      <c r="JA332" s="36">
        <f t="shared" si="378"/>
        <v>0.23141850933348126</v>
      </c>
      <c r="JB332" s="36">
        <f t="shared" si="378"/>
        <v>0.38306178062260471</v>
      </c>
      <c r="JN332" s="43">
        <f t="shared" si="367"/>
        <v>900.41178304750929</v>
      </c>
      <c r="JO332" s="1" t="str">
        <f t="shared" si="368"/>
        <v>Medium</v>
      </c>
    </row>
    <row r="333" spans="1:275" x14ac:dyDescent="0.2">
      <c r="A333" s="1" t="s">
        <v>758</v>
      </c>
      <c r="B333" s="1" t="s">
        <v>1393</v>
      </c>
      <c r="C333" s="76" t="s">
        <v>1441</v>
      </c>
      <c r="D333" s="14" t="s">
        <v>656</v>
      </c>
      <c r="E333">
        <v>3</v>
      </c>
      <c r="F333" s="46">
        <v>0.58633701624101919</v>
      </c>
      <c r="G333" s="46">
        <v>0.21231057175632434</v>
      </c>
      <c r="H333" s="46">
        <v>0.26</v>
      </c>
      <c r="I333">
        <v>21.2</v>
      </c>
      <c r="J333">
        <v>2</v>
      </c>
      <c r="K333" s="1">
        <v>20130</v>
      </c>
      <c r="L333" s="1" t="s">
        <v>609</v>
      </c>
      <c r="M333" s="3">
        <v>16882.357142857396</v>
      </c>
      <c r="N333" s="2">
        <v>46939</v>
      </c>
      <c r="O333" s="1">
        <v>13</v>
      </c>
      <c r="P333" s="1">
        <v>54</v>
      </c>
      <c r="Q333" s="1">
        <v>503</v>
      </c>
      <c r="R333" s="1">
        <v>33</v>
      </c>
      <c r="S333" s="1">
        <v>88</v>
      </c>
      <c r="T333" s="33"/>
      <c r="U333" s="3">
        <v>7689.78</v>
      </c>
      <c r="V333" s="3"/>
      <c r="W333" s="3"/>
      <c r="X333" s="3"/>
      <c r="Y333" s="3"/>
      <c r="Z333" s="3"/>
      <c r="AA333" s="3"/>
      <c r="AB333" s="3"/>
      <c r="AC333" s="3"/>
      <c r="AD333" s="3">
        <v>14780.03</v>
      </c>
      <c r="AE333" s="2">
        <f>SUM(U333:AD333)</f>
        <v>22469.81</v>
      </c>
      <c r="AF333" s="3"/>
      <c r="AG333" s="3"/>
      <c r="AN333" s="8">
        <v>1859.5</v>
      </c>
      <c r="AP333" s="1">
        <f>SUM(AF333:AO333)</f>
        <v>1859.5</v>
      </c>
      <c r="AQ333" s="8">
        <v>18471.32</v>
      </c>
      <c r="AR333" s="8"/>
      <c r="BA333" s="1">
        <f>SUM(AQ333:AZ333)</f>
        <v>18471.32</v>
      </c>
      <c r="CP333" s="8">
        <v>19376</v>
      </c>
      <c r="CQ333" s="8">
        <v>25647.79</v>
      </c>
      <c r="CS333" s="1">
        <f>SUM(CI333:CR333)</f>
        <v>45023.79</v>
      </c>
      <c r="DP333" s="8">
        <v>137.52000000000001</v>
      </c>
      <c r="DQ333" s="8"/>
      <c r="DZ333" s="2">
        <f>SUM(DP333:DY333)</f>
        <v>137.52000000000001</v>
      </c>
      <c r="EA333" s="2"/>
      <c r="EB333" s="2"/>
      <c r="EC333" s="2"/>
      <c r="ED333" s="2"/>
      <c r="EE333" s="2"/>
      <c r="EF333" s="2"/>
      <c r="EG333" s="2"/>
      <c r="EH333" s="2"/>
      <c r="EI333" s="2"/>
      <c r="EJ333" s="2"/>
      <c r="EK333" s="2"/>
      <c r="EL333" s="2"/>
      <c r="EM333" s="2"/>
      <c r="EN333" s="2"/>
      <c r="EO333" s="2"/>
      <c r="EP333" s="2"/>
      <c r="EQ333" s="2"/>
      <c r="ER333" s="2"/>
      <c r="ES333" s="2"/>
      <c r="ET333" s="2"/>
      <c r="FE333" s="8">
        <v>30277</v>
      </c>
      <c r="FF333" s="8"/>
      <c r="FO333" s="1">
        <f>SUM(FE333:FN333)</f>
        <v>30277</v>
      </c>
      <c r="FP333" s="15">
        <f>AE333+BA333</f>
        <v>40941.130000000005</v>
      </c>
      <c r="FQ333" s="15">
        <f>AP333+BL333+CS333+DZ333+FD333</f>
        <v>47020.81</v>
      </c>
      <c r="FR333" s="15">
        <f>AE333+AP333+BA333+BL333+CS333+DZ333+FD333+FO333</f>
        <v>118238.94000000002</v>
      </c>
      <c r="FS333" s="1" t="s">
        <v>1284</v>
      </c>
      <c r="FU333" s="1" t="s">
        <v>1281</v>
      </c>
      <c r="FW333" s="5" t="s">
        <v>1279</v>
      </c>
      <c r="FX333" s="5"/>
      <c r="FY333" s="5"/>
      <c r="FZ333" s="5"/>
      <c r="GA333" s="1">
        <v>334</v>
      </c>
      <c r="GB333" s="1">
        <v>411</v>
      </c>
      <c r="GC333" s="1">
        <v>623</v>
      </c>
      <c r="GD333" s="1">
        <v>623</v>
      </c>
      <c r="GE333" s="2">
        <v>80355</v>
      </c>
      <c r="GF333" s="2">
        <v>110241</v>
      </c>
      <c r="GG333" s="2">
        <v>135406</v>
      </c>
      <c r="GH333" s="1">
        <v>120</v>
      </c>
      <c r="GI333" s="1">
        <v>18</v>
      </c>
      <c r="GJ333" s="1">
        <v>126</v>
      </c>
      <c r="GK333" s="1">
        <v>18</v>
      </c>
      <c r="GL333" s="1">
        <v>34</v>
      </c>
      <c r="GM333" s="2">
        <v>2045</v>
      </c>
      <c r="GN333" s="2"/>
      <c r="GO333" s="2"/>
      <c r="GP333" s="1">
        <v>8</v>
      </c>
      <c r="GQ333" s="1">
        <v>8.9499999999999993</v>
      </c>
      <c r="GR333" s="5"/>
      <c r="GS333" s="5">
        <v>9</v>
      </c>
      <c r="GT333" s="4">
        <v>9</v>
      </c>
      <c r="GU333" s="1">
        <v>9</v>
      </c>
      <c r="GV333" s="1">
        <f>GQ333+GU333</f>
        <v>17.95</v>
      </c>
      <c r="GW333" s="1">
        <v>3</v>
      </c>
      <c r="GX333" s="2">
        <v>6794</v>
      </c>
      <c r="GY333" s="1" t="s">
        <v>1172</v>
      </c>
      <c r="GZ333" s="2">
        <v>42448</v>
      </c>
      <c r="HA333" s="2">
        <v>148705</v>
      </c>
      <c r="HB333" s="2">
        <v>15298</v>
      </c>
      <c r="HD333" s="2">
        <v>3051</v>
      </c>
      <c r="HE333" s="2"/>
      <c r="HI333" s="1">
        <v>234</v>
      </c>
      <c r="HJ333" s="1">
        <v>99</v>
      </c>
      <c r="HK333" s="1">
        <v>38</v>
      </c>
      <c r="HL333" s="1">
        <v>29</v>
      </c>
      <c r="HM333" s="1" t="s">
        <v>1277</v>
      </c>
      <c r="HX333" s="1" t="s">
        <v>1277</v>
      </c>
      <c r="HZ333" s="1">
        <v>232</v>
      </c>
      <c r="IA333" s="2">
        <v>6530</v>
      </c>
      <c r="IB333" s="1">
        <v>1</v>
      </c>
      <c r="IC333" s="1">
        <v>5</v>
      </c>
      <c r="ID333" s="1">
        <v>64</v>
      </c>
      <c r="IE333" s="1">
        <v>67.5</v>
      </c>
      <c r="IF333" s="1">
        <v>28</v>
      </c>
      <c r="IG333" s="1">
        <v>28</v>
      </c>
      <c r="IH333" s="1">
        <v>4</v>
      </c>
      <c r="II333" s="1">
        <v>0</v>
      </c>
      <c r="IJ333" s="1">
        <v>4</v>
      </c>
      <c r="IK333" s="1">
        <v>0</v>
      </c>
      <c r="IL333" s="1" t="s">
        <v>1277</v>
      </c>
      <c r="IO333" s="1" t="s">
        <v>1277</v>
      </c>
      <c r="IP333" s="1" t="s">
        <v>1281</v>
      </c>
      <c r="IQ333" s="2">
        <v>598386</v>
      </c>
      <c r="IR333" s="1">
        <v>8</v>
      </c>
      <c r="IS333" s="36">
        <f t="shared" si="372"/>
        <v>0.19003730919779896</v>
      </c>
      <c r="IT333" s="36">
        <f t="shared" si="373"/>
        <v>1.5726629484330627E-2</v>
      </c>
      <c r="IU333" s="36">
        <f t="shared" si="374"/>
        <v>0.15622027734687063</v>
      </c>
      <c r="IV333" s="36">
        <f t="shared" si="375"/>
        <v>0</v>
      </c>
      <c r="IW333" s="36">
        <f t="shared" si="376"/>
        <v>0.38078648201683807</v>
      </c>
      <c r="IX333" s="36">
        <f t="shared" si="377"/>
        <v>1.1630686134364871E-3</v>
      </c>
      <c r="IY333" s="36"/>
      <c r="IZ333" s="36">
        <f t="shared" si="378"/>
        <v>0.25606623334072509</v>
      </c>
      <c r="JA333" s="36">
        <f t="shared" si="378"/>
        <v>0.34625758654466965</v>
      </c>
      <c r="JB333" s="36">
        <f t="shared" si="378"/>
        <v>0.39767618011460515</v>
      </c>
      <c r="JN333" s="43">
        <f t="shared" si="367"/>
        <v>940.52128929567664</v>
      </c>
      <c r="JO333" s="1" t="str">
        <f t="shared" si="368"/>
        <v>Medium</v>
      </c>
    </row>
    <row r="334" spans="1:275" x14ac:dyDescent="0.2">
      <c r="A334" s="1" t="s">
        <v>758</v>
      </c>
      <c r="B334" s="1" t="s">
        <v>1393</v>
      </c>
      <c r="C334" s="76" t="s">
        <v>1441</v>
      </c>
      <c r="D334" s="14" t="s">
        <v>656</v>
      </c>
      <c r="E334">
        <v>3</v>
      </c>
      <c r="F334" s="46">
        <v>0.58633701624101919</v>
      </c>
      <c r="G334" s="46">
        <v>0.21231057175632434</v>
      </c>
      <c r="H334" s="46">
        <v>0.26</v>
      </c>
      <c r="I334">
        <v>21.2</v>
      </c>
      <c r="J334">
        <v>2</v>
      </c>
      <c r="K334" s="42">
        <v>20140</v>
      </c>
      <c r="L334" s="54" t="s">
        <v>345</v>
      </c>
      <c r="M334" s="55">
        <v>23586.604380952642</v>
      </c>
      <c r="N334" s="46">
        <v>46939</v>
      </c>
      <c r="O334">
        <v>13</v>
      </c>
      <c r="P334">
        <v>54</v>
      </c>
      <c r="Q334">
        <v>503</v>
      </c>
      <c r="R334">
        <v>33</v>
      </c>
      <c r="S334">
        <v>128</v>
      </c>
      <c r="T334"/>
      <c r="U334" s="46">
        <v>11030</v>
      </c>
      <c r="V334" s="46">
        <v>0</v>
      </c>
      <c r="W334" s="46">
        <v>0</v>
      </c>
      <c r="X334" s="46">
        <v>0</v>
      </c>
      <c r="Y334" s="46"/>
      <c r="Z334" s="46"/>
      <c r="AA334" s="46">
        <v>0</v>
      </c>
      <c r="AB334" s="46">
        <v>0</v>
      </c>
      <c r="AC334" s="46">
        <v>15681</v>
      </c>
      <c r="AD334" s="46">
        <v>3717</v>
      </c>
      <c r="AE334" s="46">
        <f>IF(SUM(U334:AD334)&gt;0,SUM(U334:AD334),)</f>
        <v>30428</v>
      </c>
      <c r="AF334" s="46">
        <v>0</v>
      </c>
      <c r="AG334" s="46">
        <v>0</v>
      </c>
      <c r="AH334" s="46">
        <v>0</v>
      </c>
      <c r="AI334" s="46">
        <v>0</v>
      </c>
      <c r="AJ334" s="46"/>
      <c r="AK334" s="46"/>
      <c r="AL334" s="46">
        <v>0</v>
      </c>
      <c r="AM334" s="46">
        <v>0</v>
      </c>
      <c r="AN334" s="46">
        <v>3306</v>
      </c>
      <c r="AO334" s="46">
        <v>0</v>
      </c>
      <c r="AP334" s="46">
        <f>SUM(AF334:AO334)</f>
        <v>3306</v>
      </c>
      <c r="AQ334" s="46">
        <v>19173</v>
      </c>
      <c r="AR334" s="46">
        <v>0</v>
      </c>
      <c r="AS334" s="46">
        <v>0</v>
      </c>
      <c r="AT334" s="46">
        <v>0</v>
      </c>
      <c r="AU334" s="46"/>
      <c r="AV334" s="46"/>
      <c r="AW334" s="46">
        <v>0</v>
      </c>
      <c r="AX334" s="46">
        <v>0</v>
      </c>
      <c r="AY334" s="46">
        <v>0</v>
      </c>
      <c r="AZ334" s="46">
        <v>0</v>
      </c>
      <c r="BA334" s="46">
        <f>SUM(AQ334:AZ334)</f>
        <v>19173</v>
      </c>
      <c r="BB334" s="46">
        <v>0</v>
      </c>
      <c r="BC334" s="46">
        <v>0</v>
      </c>
      <c r="BD334" s="46">
        <v>0</v>
      </c>
      <c r="BE334" s="46">
        <v>0</v>
      </c>
      <c r="BF334" s="46"/>
      <c r="BG334" s="46"/>
      <c r="BH334" s="47">
        <v>0</v>
      </c>
      <c r="BI334" s="47">
        <v>0</v>
      </c>
      <c r="BJ334" s="47">
        <v>0</v>
      </c>
      <c r="BK334" s="47">
        <v>0</v>
      </c>
      <c r="BL334" s="47">
        <f>IF(SUM(BB334:BK334)&gt;=0,SUM(BB334:BK334),"")</f>
        <v>0</v>
      </c>
      <c r="BM334" s="46">
        <v>0</v>
      </c>
      <c r="BN334" s="47">
        <v>0</v>
      </c>
      <c r="BO334" s="46">
        <v>0</v>
      </c>
      <c r="BP334" s="46">
        <v>0</v>
      </c>
      <c r="BQ334" s="46"/>
      <c r="BR334" s="46">
        <v>0</v>
      </c>
      <c r="BS334" s="46">
        <v>0</v>
      </c>
      <c r="BT334" s="46">
        <v>0</v>
      </c>
      <c r="BU334" s="46">
        <v>28594</v>
      </c>
      <c r="BV334" s="46">
        <v>0</v>
      </c>
      <c r="BW334" s="46">
        <f>SUM(BM334:BV334)</f>
        <v>28594</v>
      </c>
      <c r="BX334" s="46">
        <v>0</v>
      </c>
      <c r="BY334" s="47">
        <v>0</v>
      </c>
      <c r="BZ334" s="47">
        <v>0</v>
      </c>
      <c r="CA334" s="48">
        <v>0</v>
      </c>
      <c r="CB334" s="48"/>
      <c r="CC334" s="46">
        <v>0</v>
      </c>
      <c r="CD334" s="47">
        <v>0</v>
      </c>
      <c r="CE334" s="46">
        <v>0</v>
      </c>
      <c r="CF334" s="48">
        <v>0</v>
      </c>
      <c r="CG334" s="47">
        <v>0</v>
      </c>
      <c r="CH334" s="47">
        <f>SUM(BX334:CG334)</f>
        <v>0</v>
      </c>
      <c r="CI334" s="47">
        <f t="shared" ref="CI334:CS334" si="379">BM334+BX334</f>
        <v>0</v>
      </c>
      <c r="CJ334" s="47">
        <f t="shared" si="379"/>
        <v>0</v>
      </c>
      <c r="CK334" s="47">
        <f t="shared" si="379"/>
        <v>0</v>
      </c>
      <c r="CL334" s="47">
        <f t="shared" si="379"/>
        <v>0</v>
      </c>
      <c r="CM334" s="47">
        <f t="shared" si="379"/>
        <v>0</v>
      </c>
      <c r="CN334" s="47">
        <f t="shared" si="379"/>
        <v>0</v>
      </c>
      <c r="CO334" s="47">
        <f t="shared" si="379"/>
        <v>0</v>
      </c>
      <c r="CP334" s="47">
        <f t="shared" si="379"/>
        <v>0</v>
      </c>
      <c r="CQ334" s="47">
        <f t="shared" si="379"/>
        <v>28594</v>
      </c>
      <c r="CR334" s="47">
        <f t="shared" si="379"/>
        <v>0</v>
      </c>
      <c r="CS334" s="47">
        <f t="shared" si="379"/>
        <v>28594</v>
      </c>
      <c r="CT334" s="48">
        <v>0</v>
      </c>
      <c r="CU334" s="46">
        <v>0</v>
      </c>
      <c r="CV334" s="46">
        <v>0</v>
      </c>
      <c r="CW334" s="47">
        <v>0</v>
      </c>
      <c r="CX334" s="47"/>
      <c r="CY334" s="47">
        <v>0</v>
      </c>
      <c r="CZ334" s="47">
        <v>0</v>
      </c>
      <c r="DA334" s="46">
        <v>0</v>
      </c>
      <c r="DB334" s="47">
        <v>0</v>
      </c>
      <c r="DC334" s="47">
        <v>0</v>
      </c>
      <c r="DD334" s="47">
        <f>SUM(CT334:DC334)</f>
        <v>0</v>
      </c>
      <c r="DE334" s="48">
        <v>0</v>
      </c>
      <c r="DF334" s="48">
        <v>0</v>
      </c>
      <c r="DG334" s="48">
        <v>0</v>
      </c>
      <c r="DH334" s="48">
        <v>0</v>
      </c>
      <c r="DI334" s="48"/>
      <c r="DJ334" s="48">
        <v>0</v>
      </c>
      <c r="DK334" s="48">
        <v>0</v>
      </c>
      <c r="DL334" s="48">
        <v>0</v>
      </c>
      <c r="DM334" s="48">
        <v>0</v>
      </c>
      <c r="DN334" s="48">
        <v>0</v>
      </c>
      <c r="DO334" s="48">
        <f>SUM(DE334:DN334)</f>
        <v>0</v>
      </c>
      <c r="DP334" s="48">
        <f t="shared" ref="DP334:DZ334" si="380">CT334+DE334</f>
        <v>0</v>
      </c>
      <c r="DQ334" s="48">
        <f t="shared" si="380"/>
        <v>0</v>
      </c>
      <c r="DR334" s="48">
        <f t="shared" si="380"/>
        <v>0</v>
      </c>
      <c r="DS334" s="48">
        <f t="shared" si="380"/>
        <v>0</v>
      </c>
      <c r="DT334" s="48">
        <f t="shared" si="380"/>
        <v>0</v>
      </c>
      <c r="DU334" s="48">
        <f t="shared" si="380"/>
        <v>0</v>
      </c>
      <c r="DV334" s="48">
        <f t="shared" si="380"/>
        <v>0</v>
      </c>
      <c r="DW334" s="48">
        <f t="shared" si="380"/>
        <v>0</v>
      </c>
      <c r="DX334" s="48">
        <f t="shared" si="380"/>
        <v>0</v>
      </c>
      <c r="DY334" s="48">
        <f t="shared" si="380"/>
        <v>0</v>
      </c>
      <c r="DZ334" s="48">
        <f t="shared" si="380"/>
        <v>0</v>
      </c>
      <c r="EA334" s="48">
        <v>0</v>
      </c>
      <c r="EB334" s="48">
        <v>0</v>
      </c>
      <c r="EC334" s="48">
        <v>0</v>
      </c>
      <c r="ED334" s="48">
        <v>0</v>
      </c>
      <c r="EE334" s="48">
        <v>0</v>
      </c>
      <c r="EF334" s="48">
        <v>0</v>
      </c>
      <c r="EG334" s="46">
        <v>0</v>
      </c>
      <c r="EH334" s="48">
        <v>0</v>
      </c>
      <c r="EI334" s="48">
        <v>0</v>
      </c>
      <c r="EJ334" s="48">
        <f>SUM(EA334:EI334)</f>
        <v>0</v>
      </c>
      <c r="EK334" s="48">
        <v>0</v>
      </c>
      <c r="EL334">
        <v>0</v>
      </c>
      <c r="EM334" s="48">
        <v>0</v>
      </c>
      <c r="EN334" s="48">
        <v>0</v>
      </c>
      <c r="EO334" s="46">
        <v>0</v>
      </c>
      <c r="EP334" s="48">
        <v>0</v>
      </c>
      <c r="EQ334" s="48">
        <v>0</v>
      </c>
      <c r="ER334" s="48">
        <v>0</v>
      </c>
      <c r="ES334" s="48">
        <v>0</v>
      </c>
      <c r="ET334" s="48">
        <f>SUM(EK334:ES334)</f>
        <v>0</v>
      </c>
      <c r="EU334" s="48">
        <f t="shared" ref="EU334:FD334" si="381">EA334+EK334</f>
        <v>0</v>
      </c>
      <c r="EV334" s="48">
        <f t="shared" si="381"/>
        <v>0</v>
      </c>
      <c r="EW334" s="48">
        <f t="shared" si="381"/>
        <v>0</v>
      </c>
      <c r="EX334" s="48">
        <f t="shared" si="381"/>
        <v>0</v>
      </c>
      <c r="EY334" s="48">
        <f t="shared" si="381"/>
        <v>0</v>
      </c>
      <c r="EZ334" s="48">
        <f t="shared" si="381"/>
        <v>0</v>
      </c>
      <c r="FA334" s="48">
        <f t="shared" si="381"/>
        <v>0</v>
      </c>
      <c r="FB334" s="48">
        <f t="shared" si="381"/>
        <v>0</v>
      </c>
      <c r="FC334" s="48">
        <f t="shared" si="381"/>
        <v>0</v>
      </c>
      <c r="FD334" s="48">
        <f t="shared" si="381"/>
        <v>0</v>
      </c>
      <c r="FE334" s="48">
        <v>5423</v>
      </c>
      <c r="FF334" s="48">
        <v>0</v>
      </c>
      <c r="FG334" s="46">
        <v>0</v>
      </c>
      <c r="FH334" s="48">
        <v>0</v>
      </c>
      <c r="FI334" s="48"/>
      <c r="FJ334" s="48"/>
      <c r="FK334" s="48">
        <v>0</v>
      </c>
      <c r="FL334" s="48">
        <v>0</v>
      </c>
      <c r="FM334" s="48">
        <v>0</v>
      </c>
      <c r="FN334">
        <v>0</v>
      </c>
      <c r="FO334" s="48">
        <f>SUM(FE334:FN334)</f>
        <v>5423</v>
      </c>
      <c r="FP334" s="46">
        <f>AE334+BA334</f>
        <v>49601</v>
      </c>
      <c r="FQ334" s="46">
        <f>AP334+BL334+CS334+DZ334+FD334</f>
        <v>31900</v>
      </c>
      <c r="FR334" s="46">
        <f>FP334+FQ334+FO334</f>
        <v>86924</v>
      </c>
      <c r="FS334" t="s">
        <v>1284</v>
      </c>
      <c r="FT334"/>
      <c r="FU334" t="s">
        <v>1277</v>
      </c>
      <c r="FV334" t="s">
        <v>1349</v>
      </c>
      <c r="FW334" t="s">
        <v>1279</v>
      </c>
      <c r="FX334"/>
      <c r="FY334"/>
      <c r="FZ334"/>
      <c r="GA334" s="49">
        <v>1157</v>
      </c>
      <c r="GB334" s="49">
        <v>1277</v>
      </c>
      <c r="GC334">
        <v>385</v>
      </c>
      <c r="GD334">
        <v>385</v>
      </c>
      <c r="GE334" s="49">
        <v>80630</v>
      </c>
      <c r="GF334" s="47">
        <v>6312</v>
      </c>
      <c r="GG334" s="49">
        <v>174801</v>
      </c>
      <c r="GH334">
        <v>118</v>
      </c>
      <c r="GI334">
        <v>21</v>
      </c>
      <c r="GJ334">
        <v>126</v>
      </c>
      <c r="GK334">
        <v>7</v>
      </c>
      <c r="GL334">
        <v>7</v>
      </c>
      <c r="GM334" s="49">
        <v>2049</v>
      </c>
      <c r="GN334" t="s">
        <v>1277</v>
      </c>
      <c r="GO334"/>
      <c r="GP334">
        <v>5</v>
      </c>
      <c r="GQ334">
        <v>6.01</v>
      </c>
      <c r="GR334">
        <v>8</v>
      </c>
      <c r="GS334">
        <v>1</v>
      </c>
      <c r="GT334">
        <f>GR334+GS334</f>
        <v>9</v>
      </c>
      <c r="GU334">
        <v>9</v>
      </c>
      <c r="GV334">
        <f>GQ334+GU334</f>
        <v>15.01</v>
      </c>
      <c r="GW334">
        <v>2.65</v>
      </c>
      <c r="GX334" s="49">
        <v>6932</v>
      </c>
      <c r="GY334" s="49" t="s">
        <v>1058</v>
      </c>
      <c r="GZ334" s="49">
        <v>21750</v>
      </c>
      <c r="HA334" s="49">
        <v>52459</v>
      </c>
      <c r="HB334"/>
      <c r="HC334"/>
      <c r="HD334"/>
      <c r="HE334"/>
      <c r="HF334" s="49">
        <v>74209</v>
      </c>
      <c r="HG334">
        <v>43</v>
      </c>
      <c r="HH334">
        <v>0</v>
      </c>
      <c r="HI334"/>
      <c r="HJ334">
        <v>31</v>
      </c>
      <c r="HK334">
        <v>363</v>
      </c>
      <c r="HL334">
        <v>115</v>
      </c>
      <c r="HM334" t="s">
        <v>1277</v>
      </c>
      <c r="HN334"/>
      <c r="HO334"/>
      <c r="HP334"/>
      <c r="HQ334"/>
      <c r="HR334"/>
      <c r="HS334"/>
      <c r="HT334"/>
      <c r="HU334"/>
      <c r="HV334"/>
      <c r="HW334"/>
      <c r="HX334" t="s">
        <v>1277</v>
      </c>
      <c r="HY334"/>
      <c r="HZ334">
        <v>269</v>
      </c>
      <c r="IA334" s="49">
        <v>4059</v>
      </c>
      <c r="IB334">
        <v>2</v>
      </c>
      <c r="IC334">
        <v>5</v>
      </c>
      <c r="ID334">
        <v>58</v>
      </c>
      <c r="IE334">
        <v>66.5</v>
      </c>
      <c r="IF334">
        <v>32</v>
      </c>
      <c r="IG334">
        <v>32</v>
      </c>
      <c r="IH334">
        <v>4</v>
      </c>
      <c r="II334">
        <v>0</v>
      </c>
      <c r="IJ334">
        <v>4</v>
      </c>
      <c r="IK334">
        <v>0</v>
      </c>
      <c r="IL334" t="s">
        <v>1277</v>
      </c>
      <c r="IM334"/>
      <c r="IN334" t="s">
        <v>1281</v>
      </c>
      <c r="IO334" t="s">
        <v>1277</v>
      </c>
      <c r="IP334" t="s">
        <v>1281</v>
      </c>
      <c r="IQ334" s="49">
        <v>660775</v>
      </c>
      <c r="IR334">
        <v>11</v>
      </c>
      <c r="IS334" s="36">
        <f>AE334/FR334</f>
        <v>0.3500529197920022</v>
      </c>
      <c r="IT334" s="36">
        <f>AP334/FR334</f>
        <v>3.8033224425935298E-2</v>
      </c>
      <c r="IU334" s="36">
        <f>BA334/FR334</f>
        <v>0.22057199392572821</v>
      </c>
      <c r="IV334" s="50">
        <f>BL334/FR334</f>
        <v>0</v>
      </c>
      <c r="IW334" s="36">
        <f>CS334/FR334</f>
        <v>0.32895402880677371</v>
      </c>
      <c r="IX334" s="36">
        <f>DZ334/FR334</f>
        <v>0</v>
      </c>
      <c r="IY334" s="36">
        <f>FD334/FR334</f>
        <v>0</v>
      </c>
      <c r="IZ334" s="36">
        <f>FO334/FR334</f>
        <v>6.2387833049560533E-2</v>
      </c>
      <c r="JA334" s="36">
        <f>FP334/FR334</f>
        <v>0.57062491371773039</v>
      </c>
      <c r="JB334" s="36">
        <f>FQ334/FR334</f>
        <v>0.36698725323270903</v>
      </c>
      <c r="JC334" s="46">
        <v>0.86</v>
      </c>
      <c r="JD334" t="s">
        <v>1277</v>
      </c>
      <c r="JE334"/>
      <c r="JF334"/>
      <c r="JG334"/>
      <c r="JH334"/>
      <c r="JI334"/>
      <c r="JJ334"/>
      <c r="JK334"/>
      <c r="JL334"/>
      <c r="JM334"/>
      <c r="JN334" s="43">
        <f t="shared" si="367"/>
        <v>1571.3926969322213</v>
      </c>
      <c r="JO334" s="1" t="str">
        <f t="shared" si="368"/>
        <v>Large</v>
      </c>
    </row>
    <row r="335" spans="1:275" x14ac:dyDescent="0.2">
      <c r="A335" s="1" t="s">
        <v>1043</v>
      </c>
      <c r="B335" s="24" t="s">
        <v>1044</v>
      </c>
      <c r="C335" s="76" t="s">
        <v>1442</v>
      </c>
      <c r="D335" s="24" t="s">
        <v>655</v>
      </c>
      <c r="E335">
        <v>1</v>
      </c>
      <c r="F335" s="46">
        <v>0.35965649211238682</v>
      </c>
      <c r="G335" s="46">
        <v>0.1773546158872398</v>
      </c>
      <c r="H335" s="46">
        <v>0.23</v>
      </c>
      <c r="I335">
        <v>40</v>
      </c>
      <c r="J335">
        <v>33.700000000000003</v>
      </c>
      <c r="K335" s="24">
        <v>20060</v>
      </c>
      <c r="L335" s="24" t="s">
        <v>602</v>
      </c>
      <c r="M335" s="37">
        <v>3909.551809523799</v>
      </c>
      <c r="N335" s="25">
        <v>14077</v>
      </c>
      <c r="O335" s="26">
        <v>0</v>
      </c>
      <c r="P335" s="26">
        <v>275</v>
      </c>
      <c r="Q335" s="26"/>
      <c r="R335" s="26">
        <v>0</v>
      </c>
      <c r="S335" s="26">
        <v>24</v>
      </c>
      <c r="T335" s="31" t="s">
        <v>1244</v>
      </c>
      <c r="U335" s="25">
        <v>207</v>
      </c>
      <c r="V335" s="25"/>
      <c r="W335" s="25">
        <v>52560</v>
      </c>
      <c r="X335" s="25">
        <v>27543</v>
      </c>
      <c r="Y335" s="25">
        <v>0</v>
      </c>
      <c r="Z335" s="25">
        <v>0</v>
      </c>
      <c r="AA335" s="25"/>
      <c r="AB335" s="25"/>
      <c r="AC335" s="25">
        <v>0</v>
      </c>
      <c r="AD335" s="25">
        <v>0</v>
      </c>
      <c r="AE335" s="25">
        <v>80310</v>
      </c>
      <c r="AF335" s="25">
        <v>765</v>
      </c>
      <c r="AG335" s="25"/>
      <c r="AH335" s="25">
        <v>0</v>
      </c>
      <c r="AI335" s="25">
        <v>8055</v>
      </c>
      <c r="AJ335" s="25">
        <v>0</v>
      </c>
      <c r="AK335" s="25">
        <v>0</v>
      </c>
      <c r="AL335" s="25"/>
      <c r="AM335" s="25"/>
      <c r="AN335" s="25">
        <v>0</v>
      </c>
      <c r="AO335" s="25">
        <v>0</v>
      </c>
      <c r="AP335" s="25">
        <v>8820</v>
      </c>
      <c r="AQ335" s="25">
        <v>0</v>
      </c>
      <c r="AR335" s="25"/>
      <c r="AS335" s="25">
        <v>0</v>
      </c>
      <c r="AT335" s="25">
        <v>0</v>
      </c>
      <c r="AU335" s="25">
        <v>0</v>
      </c>
      <c r="AV335" s="25">
        <v>0</v>
      </c>
      <c r="AW335" s="25"/>
      <c r="AX335" s="25"/>
      <c r="AY335" s="25">
        <v>0</v>
      </c>
      <c r="AZ335" s="25">
        <v>0</v>
      </c>
      <c r="BA335" s="25">
        <v>0</v>
      </c>
      <c r="BB335" s="25">
        <v>0</v>
      </c>
      <c r="BC335" s="25"/>
      <c r="BD335" s="25">
        <v>8550</v>
      </c>
      <c r="BE335" s="25">
        <v>0</v>
      </c>
      <c r="BF335" s="25">
        <v>0</v>
      </c>
      <c r="BG335" s="25">
        <v>2800</v>
      </c>
      <c r="BH335" s="25"/>
      <c r="BI335" s="25"/>
      <c r="BJ335" s="25">
        <v>0</v>
      </c>
      <c r="BK335" s="25">
        <v>0</v>
      </c>
      <c r="BL335" s="25">
        <v>11350</v>
      </c>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v>3945</v>
      </c>
      <c r="CJ335" s="25"/>
      <c r="CK335" s="25">
        <v>5711</v>
      </c>
      <c r="CL335" s="25">
        <v>3024</v>
      </c>
      <c r="CM335" s="25">
        <v>0</v>
      </c>
      <c r="CN335" s="25"/>
      <c r="CO335" s="25"/>
      <c r="CP335" s="25">
        <v>33452</v>
      </c>
      <c r="CQ335" s="25">
        <v>0</v>
      </c>
      <c r="CR335" s="25">
        <v>0</v>
      </c>
      <c r="CS335" s="25">
        <v>46132</v>
      </c>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v>0</v>
      </c>
      <c r="DQ335" s="25"/>
      <c r="DR335" s="25">
        <v>5519</v>
      </c>
      <c r="DS335" s="25">
        <v>21</v>
      </c>
      <c r="DT335" s="25">
        <v>0</v>
      </c>
      <c r="DU335" s="25"/>
      <c r="DV335" s="25"/>
      <c r="DW335" s="25">
        <v>0</v>
      </c>
      <c r="DX335" s="25">
        <v>0</v>
      </c>
      <c r="DY335" s="25">
        <v>0</v>
      </c>
      <c r="DZ335" s="25">
        <v>5540</v>
      </c>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v>27700</v>
      </c>
      <c r="FF335" s="25"/>
      <c r="FG335" s="25">
        <v>0</v>
      </c>
      <c r="FH335" s="25">
        <v>0</v>
      </c>
      <c r="FI335" s="25">
        <v>0</v>
      </c>
      <c r="FJ335" s="25">
        <v>0</v>
      </c>
      <c r="FK335" s="25"/>
      <c r="FL335" s="25"/>
      <c r="FM335" s="25">
        <v>0</v>
      </c>
      <c r="FN335" s="25">
        <v>0</v>
      </c>
      <c r="FO335" s="25">
        <v>27700</v>
      </c>
      <c r="FP335" s="25">
        <v>89130</v>
      </c>
      <c r="FQ335" s="25">
        <v>63022</v>
      </c>
      <c r="FR335" s="25">
        <v>179852</v>
      </c>
      <c r="FS335" s="26" t="s">
        <v>1298</v>
      </c>
      <c r="FT335" s="26" t="s">
        <v>1336</v>
      </c>
      <c r="FU335" s="26" t="s">
        <v>1343</v>
      </c>
      <c r="FV335" s="26" t="s">
        <v>888</v>
      </c>
      <c r="FW335" s="26"/>
      <c r="FX335" s="26"/>
      <c r="FY335" s="1" t="s">
        <v>1299</v>
      </c>
      <c r="GA335" s="25">
        <v>2063</v>
      </c>
      <c r="GB335" s="25">
        <v>2148</v>
      </c>
      <c r="GC335" s="25">
        <v>674</v>
      </c>
      <c r="GD335" s="25">
        <v>674</v>
      </c>
      <c r="GE335" s="25">
        <v>50487</v>
      </c>
      <c r="GF335" s="25">
        <v>2664</v>
      </c>
      <c r="GG335" s="25">
        <v>13635</v>
      </c>
      <c r="GH335" s="25">
        <v>119</v>
      </c>
      <c r="GI335" s="25"/>
      <c r="GJ335" s="25">
        <v>5441</v>
      </c>
      <c r="GK335" s="25">
        <v>52</v>
      </c>
      <c r="GL335" s="25">
        <v>100</v>
      </c>
      <c r="GM335" s="25">
        <v>610</v>
      </c>
      <c r="GN335" s="25"/>
      <c r="GO335" s="25"/>
      <c r="GP335" s="25">
        <v>6</v>
      </c>
      <c r="GQ335" s="25">
        <v>2.46</v>
      </c>
      <c r="GR335" s="27"/>
      <c r="GS335" s="27"/>
      <c r="GT335" s="28">
        <v>4</v>
      </c>
      <c r="GU335" s="28">
        <v>3.5</v>
      </c>
      <c r="GV335" s="25">
        <v>5.96</v>
      </c>
      <c r="GW335" s="25">
        <v>0.5</v>
      </c>
      <c r="GX335" s="25">
        <v>5905</v>
      </c>
      <c r="GY335" s="26" t="s">
        <v>1058</v>
      </c>
      <c r="GZ335" s="25">
        <v>3415</v>
      </c>
      <c r="HA335" s="25">
        <v>1457</v>
      </c>
      <c r="HB335" s="25">
        <v>110491</v>
      </c>
      <c r="HC335" s="25">
        <v>131</v>
      </c>
      <c r="HD335" s="25"/>
      <c r="HE335" s="25">
        <v>226</v>
      </c>
      <c r="HF335" s="25">
        <v>115726</v>
      </c>
      <c r="HG335" s="25"/>
      <c r="HH335" s="25"/>
      <c r="HI335" s="25">
        <v>118</v>
      </c>
      <c r="HJ335" s="25">
        <v>77</v>
      </c>
      <c r="HK335" s="25">
        <v>93</v>
      </c>
      <c r="HL335" s="25">
        <v>61</v>
      </c>
      <c r="HM335" s="25"/>
      <c r="HN335" s="25"/>
      <c r="HO335" s="25"/>
      <c r="HP335" s="25"/>
      <c r="HQ335" s="25"/>
      <c r="HR335" s="25"/>
      <c r="HS335" s="25"/>
      <c r="HT335" s="25"/>
      <c r="HU335" s="25"/>
      <c r="HV335" s="25"/>
      <c r="HW335" s="25"/>
      <c r="HX335" s="25"/>
      <c r="HY335" s="25"/>
      <c r="HZ335" s="25">
        <v>120</v>
      </c>
      <c r="IA335" s="25">
        <v>1473</v>
      </c>
      <c r="IB335" s="25">
        <v>3</v>
      </c>
      <c r="IC335" s="25">
        <v>8</v>
      </c>
      <c r="ID335" s="25">
        <v>139</v>
      </c>
      <c r="IE335" s="25">
        <v>46</v>
      </c>
      <c r="IF335" s="25">
        <v>32</v>
      </c>
      <c r="IG335" s="25">
        <v>20</v>
      </c>
      <c r="IH335" s="25">
        <v>0</v>
      </c>
      <c r="II335" s="25">
        <v>0</v>
      </c>
      <c r="IJ335" s="25">
        <v>0</v>
      </c>
      <c r="IK335" s="25">
        <v>0</v>
      </c>
      <c r="IL335" s="25"/>
      <c r="IM335" s="25"/>
      <c r="IN335" s="25"/>
      <c r="IO335" s="25"/>
      <c r="IP335" s="25"/>
      <c r="IQ335" s="25">
        <v>117252</v>
      </c>
      <c r="IR335" s="25">
        <v>37</v>
      </c>
      <c r="IS335" s="36">
        <f t="shared" ref="IS335:IS342" si="382">AE335/$FR335</f>
        <v>0.44653381669372594</v>
      </c>
      <c r="IT335" s="36">
        <f t="shared" ref="IT335:IT342" si="383">AP335/$FR335</f>
        <v>4.9040322042568335E-2</v>
      </c>
      <c r="IU335" s="36">
        <f t="shared" ref="IU335:IU342" si="384">BA335/$FR335</f>
        <v>0</v>
      </c>
      <c r="IV335" s="36">
        <f t="shared" ref="IV335:IV342" si="385">BL335/$FR335</f>
        <v>6.3107443898316393E-2</v>
      </c>
      <c r="IW335" s="36">
        <f t="shared" ref="IW335:IW342" si="386">CS335/$FR335</f>
        <v>0.25649978871516582</v>
      </c>
      <c r="IX335" s="36">
        <f t="shared" ref="IX335:IX342" si="387">DZ335/$FR335</f>
        <v>3.0803104775037254E-2</v>
      </c>
      <c r="IY335" s="36"/>
      <c r="IZ335" s="36">
        <f t="shared" ref="IZ335:JB342" si="388">FO335/$FR335</f>
        <v>0.15401552387518627</v>
      </c>
      <c r="JA335" s="36">
        <f t="shared" si="388"/>
        <v>0.4955741387362943</v>
      </c>
      <c r="JB335" s="36">
        <f t="shared" si="388"/>
        <v>0.35041033738851946</v>
      </c>
      <c r="JN335" s="43">
        <f t="shared" si="367"/>
        <v>655.96506871204679</v>
      </c>
      <c r="JO335" s="1" t="str">
        <f t="shared" si="368"/>
        <v>Small</v>
      </c>
    </row>
    <row r="336" spans="1:275" x14ac:dyDescent="0.2">
      <c r="A336" s="1" t="s">
        <v>1043</v>
      </c>
      <c r="B336" s="24" t="s">
        <v>1044</v>
      </c>
      <c r="C336" s="76" t="s">
        <v>1442</v>
      </c>
      <c r="D336" s="24" t="s">
        <v>655</v>
      </c>
      <c r="E336">
        <v>1</v>
      </c>
      <c r="F336" s="46">
        <v>0.35965649211238682</v>
      </c>
      <c r="G336" s="46">
        <v>0.1773546158872398</v>
      </c>
      <c r="H336" s="46">
        <v>0.23</v>
      </c>
      <c r="I336">
        <v>40</v>
      </c>
      <c r="J336">
        <v>33.700000000000003</v>
      </c>
      <c r="K336" s="24">
        <v>20070</v>
      </c>
      <c r="L336" s="24" t="s">
        <v>603</v>
      </c>
      <c r="M336" s="34">
        <v>4067.8777142857184</v>
      </c>
      <c r="N336" s="25">
        <v>14077</v>
      </c>
      <c r="O336" s="26">
        <v>0</v>
      </c>
      <c r="P336" s="26">
        <v>275</v>
      </c>
      <c r="Q336" s="26"/>
      <c r="R336" s="26">
        <v>0</v>
      </c>
      <c r="S336" s="26">
        <v>24</v>
      </c>
      <c r="T336" s="31" t="s">
        <v>1244</v>
      </c>
      <c r="U336" s="25">
        <v>400</v>
      </c>
      <c r="V336" s="25"/>
      <c r="W336" s="25">
        <v>16977</v>
      </c>
      <c r="X336" s="25">
        <v>41171</v>
      </c>
      <c r="Y336" s="25">
        <v>0</v>
      </c>
      <c r="Z336" s="25">
        <v>0</v>
      </c>
      <c r="AA336" s="25"/>
      <c r="AB336" s="25"/>
      <c r="AC336" s="25">
        <v>0</v>
      </c>
      <c r="AD336" s="25">
        <v>0</v>
      </c>
      <c r="AE336" s="25">
        <v>58548</v>
      </c>
      <c r="AF336" s="25">
        <v>1280</v>
      </c>
      <c r="AG336" s="25"/>
      <c r="AH336" s="25">
        <v>0</v>
      </c>
      <c r="AI336" s="25">
        <v>7247</v>
      </c>
      <c r="AJ336" s="25">
        <v>0</v>
      </c>
      <c r="AK336" s="25">
        <v>0</v>
      </c>
      <c r="AL336" s="25"/>
      <c r="AM336" s="25"/>
      <c r="AN336" s="25">
        <v>0</v>
      </c>
      <c r="AO336" s="25">
        <v>0</v>
      </c>
      <c r="AP336" s="25">
        <v>8527</v>
      </c>
      <c r="AQ336" s="25">
        <v>0</v>
      </c>
      <c r="AR336" s="25"/>
      <c r="AS336" s="25">
        <v>0</v>
      </c>
      <c r="AT336" s="25">
        <v>0</v>
      </c>
      <c r="AU336" s="25">
        <v>0</v>
      </c>
      <c r="AV336" s="25">
        <v>0</v>
      </c>
      <c r="AW336" s="25"/>
      <c r="AX336" s="25"/>
      <c r="AY336" s="25">
        <v>0</v>
      </c>
      <c r="AZ336" s="25">
        <v>0</v>
      </c>
      <c r="BA336" s="25">
        <v>0</v>
      </c>
      <c r="BB336" s="25">
        <v>0</v>
      </c>
      <c r="BC336" s="25"/>
      <c r="BD336" s="25">
        <v>7583</v>
      </c>
      <c r="BE336" s="25">
        <v>3100</v>
      </c>
      <c r="BF336" s="25">
        <v>0</v>
      </c>
      <c r="BG336" s="25">
        <v>0</v>
      </c>
      <c r="BH336" s="25"/>
      <c r="BI336" s="25"/>
      <c r="BJ336" s="25">
        <v>0</v>
      </c>
      <c r="BK336" s="25">
        <v>0</v>
      </c>
      <c r="BL336" s="25">
        <v>10683</v>
      </c>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v>0</v>
      </c>
      <c r="CJ336" s="25"/>
      <c r="CK336" s="25">
        <v>0</v>
      </c>
      <c r="CL336" s="25">
        <v>360</v>
      </c>
      <c r="CM336" s="25">
        <v>0</v>
      </c>
      <c r="CN336" s="25"/>
      <c r="CO336" s="25"/>
      <c r="CP336" s="25">
        <v>36697</v>
      </c>
      <c r="CQ336" s="25">
        <v>0</v>
      </c>
      <c r="CR336" s="25">
        <v>0</v>
      </c>
      <c r="CS336" s="25">
        <v>37057</v>
      </c>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v>0</v>
      </c>
      <c r="DQ336" s="25"/>
      <c r="DR336" s="25">
        <v>11449</v>
      </c>
      <c r="DS336" s="25">
        <v>0</v>
      </c>
      <c r="DT336" s="25">
        <v>0</v>
      </c>
      <c r="DU336" s="25"/>
      <c r="DV336" s="25"/>
      <c r="DW336" s="25">
        <v>0</v>
      </c>
      <c r="DX336" s="25">
        <v>0</v>
      </c>
      <c r="DY336" s="25">
        <v>0</v>
      </c>
      <c r="DZ336" s="25">
        <v>11449</v>
      </c>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v>56081</v>
      </c>
      <c r="FF336" s="25"/>
      <c r="FG336" s="25">
        <v>273</v>
      </c>
      <c r="FH336" s="25">
        <v>0</v>
      </c>
      <c r="FI336" s="25">
        <v>0</v>
      </c>
      <c r="FJ336" s="25">
        <v>0</v>
      </c>
      <c r="FK336" s="25"/>
      <c r="FL336" s="25"/>
      <c r="FM336" s="25">
        <v>0</v>
      </c>
      <c r="FN336" s="25">
        <v>11720</v>
      </c>
      <c r="FO336" s="25">
        <v>68074</v>
      </c>
      <c r="FP336" s="25">
        <v>67075</v>
      </c>
      <c r="FQ336" s="25">
        <v>59189</v>
      </c>
      <c r="FR336" s="25">
        <v>194338</v>
      </c>
      <c r="FS336" s="26" t="s">
        <v>1298</v>
      </c>
      <c r="FT336" s="26" t="s">
        <v>1336</v>
      </c>
      <c r="FU336" s="26" t="s">
        <v>1343</v>
      </c>
      <c r="FV336" s="26" t="s">
        <v>888</v>
      </c>
      <c r="FW336" s="26"/>
      <c r="FX336" s="26"/>
      <c r="FY336" s="1" t="s">
        <v>1299</v>
      </c>
      <c r="GA336" s="25">
        <v>2068</v>
      </c>
      <c r="GB336" s="25">
        <v>2429</v>
      </c>
      <c r="GC336" s="25">
        <v>90</v>
      </c>
      <c r="GD336" s="25">
        <v>90</v>
      </c>
      <c r="GE336" s="25">
        <v>52916</v>
      </c>
      <c r="GF336" s="25">
        <v>4721</v>
      </c>
      <c r="GG336" s="25">
        <v>18356</v>
      </c>
      <c r="GH336" s="25">
        <v>123</v>
      </c>
      <c r="GI336" s="25">
        <v>2500</v>
      </c>
      <c r="GJ336" s="25">
        <v>5441</v>
      </c>
      <c r="GK336" s="25">
        <v>393</v>
      </c>
      <c r="GL336" s="25">
        <v>693</v>
      </c>
      <c r="GM336" s="25">
        <v>991</v>
      </c>
      <c r="GN336" s="25"/>
      <c r="GO336" s="25"/>
      <c r="GP336" s="25">
        <v>5</v>
      </c>
      <c r="GQ336" s="25">
        <v>2.46</v>
      </c>
      <c r="GR336" s="27"/>
      <c r="GS336" s="27"/>
      <c r="GT336" s="28">
        <v>4</v>
      </c>
      <c r="GU336" s="28">
        <v>4</v>
      </c>
      <c r="GV336" s="25">
        <v>6.46</v>
      </c>
      <c r="GW336" s="25">
        <v>0.5</v>
      </c>
      <c r="GX336" s="25">
        <v>5404</v>
      </c>
      <c r="GY336" s="26" t="s">
        <v>1058</v>
      </c>
      <c r="GZ336" s="25">
        <v>3474</v>
      </c>
      <c r="HA336" s="25">
        <v>1517</v>
      </c>
      <c r="HB336" s="25">
        <v>109673</v>
      </c>
      <c r="HC336" s="25">
        <v>222</v>
      </c>
      <c r="HD336" s="25"/>
      <c r="HE336" s="25">
        <v>4651</v>
      </c>
      <c r="HF336" s="25">
        <v>119537</v>
      </c>
      <c r="HG336" s="25"/>
      <c r="HH336" s="25"/>
      <c r="HI336" s="25">
        <v>94</v>
      </c>
      <c r="HJ336" s="25">
        <v>51</v>
      </c>
      <c r="HK336" s="25">
        <v>78</v>
      </c>
      <c r="HL336" s="25">
        <v>42</v>
      </c>
      <c r="HM336" s="25"/>
      <c r="HN336" s="25"/>
      <c r="HO336" s="25"/>
      <c r="HP336" s="25"/>
      <c r="HQ336" s="25"/>
      <c r="HR336" s="25"/>
      <c r="HS336" s="25"/>
      <c r="HT336" s="25"/>
      <c r="HU336" s="25"/>
      <c r="HV336" s="25"/>
      <c r="HW336" s="25"/>
      <c r="HX336" s="25"/>
      <c r="HY336" s="25"/>
      <c r="HZ336" s="25">
        <v>103</v>
      </c>
      <c r="IA336" s="25">
        <v>1116</v>
      </c>
      <c r="IB336" s="25">
        <v>3</v>
      </c>
      <c r="IC336" s="25">
        <v>8</v>
      </c>
      <c r="ID336" s="25">
        <v>141</v>
      </c>
      <c r="IE336" s="25">
        <v>55</v>
      </c>
      <c r="IF336" s="25">
        <v>36</v>
      </c>
      <c r="IG336" s="25">
        <v>20</v>
      </c>
      <c r="IH336" s="25">
        <v>0</v>
      </c>
      <c r="II336" s="25">
        <v>0</v>
      </c>
      <c r="IJ336" s="25">
        <v>0</v>
      </c>
      <c r="IK336" s="25">
        <v>0</v>
      </c>
      <c r="IL336" s="25"/>
      <c r="IM336" s="25"/>
      <c r="IN336" s="25"/>
      <c r="IO336" s="25"/>
      <c r="IP336" s="25"/>
      <c r="IQ336" s="25">
        <v>136692</v>
      </c>
      <c r="IR336" s="25">
        <v>105</v>
      </c>
      <c r="IS336" s="36">
        <f t="shared" si="382"/>
        <v>0.30126892321625209</v>
      </c>
      <c r="IT336" s="36">
        <f t="shared" si="383"/>
        <v>4.3877162469511878E-2</v>
      </c>
      <c r="IU336" s="36">
        <f t="shared" si="384"/>
        <v>0</v>
      </c>
      <c r="IV336" s="36">
        <f t="shared" si="385"/>
        <v>5.4971235682162008E-2</v>
      </c>
      <c r="IW336" s="36">
        <f t="shared" si="386"/>
        <v>0.19068324259794792</v>
      </c>
      <c r="IX336" s="36">
        <f t="shared" si="387"/>
        <v>5.891282199055254E-2</v>
      </c>
      <c r="IY336" s="36"/>
      <c r="IZ336" s="36">
        <f t="shared" si="388"/>
        <v>0.35028661404357359</v>
      </c>
      <c r="JA336" s="36">
        <f t="shared" si="388"/>
        <v>0.34514608568576399</v>
      </c>
      <c r="JB336" s="36">
        <f t="shared" si="388"/>
        <v>0.30456730027066248</v>
      </c>
      <c r="JN336" s="43">
        <f t="shared" si="367"/>
        <v>629.70243255196885</v>
      </c>
      <c r="JO336" s="1" t="str">
        <f t="shared" si="368"/>
        <v>Small</v>
      </c>
    </row>
    <row r="337" spans="1:275" x14ac:dyDescent="0.2">
      <c r="A337" s="14" t="s">
        <v>1043</v>
      </c>
      <c r="B337" s="14" t="s">
        <v>1044</v>
      </c>
      <c r="C337" s="76" t="s">
        <v>1442</v>
      </c>
      <c r="D337" s="24" t="s">
        <v>655</v>
      </c>
      <c r="E337">
        <v>1</v>
      </c>
      <c r="F337" s="46">
        <v>0.35965649211238682</v>
      </c>
      <c r="G337" s="46">
        <v>0.1773546158872398</v>
      </c>
      <c r="H337" s="46">
        <v>0.23</v>
      </c>
      <c r="I337">
        <v>40</v>
      </c>
      <c r="J337">
        <v>33.700000000000003</v>
      </c>
      <c r="K337" s="14">
        <v>20080</v>
      </c>
      <c r="L337" s="14" t="s">
        <v>604</v>
      </c>
      <c r="M337" s="35">
        <v>4024.1588571428606</v>
      </c>
      <c r="N337" s="15">
        <v>14077</v>
      </c>
      <c r="O337" s="15">
        <v>0</v>
      </c>
      <c r="P337" s="15">
        <v>204</v>
      </c>
      <c r="Q337" s="15">
        <v>204</v>
      </c>
      <c r="R337" s="15">
        <v>0</v>
      </c>
      <c r="S337" s="15">
        <v>25</v>
      </c>
      <c r="T337" s="32" t="s">
        <v>827</v>
      </c>
      <c r="U337" s="15">
        <v>37335</v>
      </c>
      <c r="V337" s="15"/>
      <c r="W337" s="15">
        <v>13274</v>
      </c>
      <c r="X337" s="15">
        <v>0</v>
      </c>
      <c r="Y337" s="15">
        <v>0</v>
      </c>
      <c r="Z337" s="15">
        <v>0</v>
      </c>
      <c r="AA337" s="15"/>
      <c r="AB337" s="15"/>
      <c r="AC337" s="15">
        <v>0</v>
      </c>
      <c r="AD337" s="15">
        <v>0</v>
      </c>
      <c r="AE337" s="15">
        <v>50609</v>
      </c>
      <c r="AF337" s="15">
        <v>259</v>
      </c>
      <c r="AG337" s="15"/>
      <c r="AH337" s="15">
        <v>0</v>
      </c>
      <c r="AI337" s="15">
        <v>0</v>
      </c>
      <c r="AJ337" s="15">
        <v>0</v>
      </c>
      <c r="AK337" s="15">
        <v>0</v>
      </c>
      <c r="AL337" s="15"/>
      <c r="AM337" s="15"/>
      <c r="AN337" s="15">
        <v>0</v>
      </c>
      <c r="AO337" s="15">
        <v>0</v>
      </c>
      <c r="AP337" s="15">
        <v>259</v>
      </c>
      <c r="AQ337" s="15">
        <v>9683</v>
      </c>
      <c r="AR337" s="15"/>
      <c r="AS337" s="15">
        <v>0</v>
      </c>
      <c r="AT337" s="15">
        <v>0</v>
      </c>
      <c r="AU337" s="15">
        <v>0</v>
      </c>
      <c r="AV337" s="15">
        <v>0</v>
      </c>
      <c r="AW337" s="15"/>
      <c r="AX337" s="15"/>
      <c r="AY337" s="15">
        <v>0</v>
      </c>
      <c r="AZ337" s="15">
        <v>0</v>
      </c>
      <c r="BA337" s="15">
        <v>9683</v>
      </c>
      <c r="BB337" s="15">
        <v>0</v>
      </c>
      <c r="BC337" s="15"/>
      <c r="BD337" s="15">
        <v>0</v>
      </c>
      <c r="BE337" s="15">
        <v>0</v>
      </c>
      <c r="BF337" s="15">
        <v>0</v>
      </c>
      <c r="BG337" s="15">
        <v>0</v>
      </c>
      <c r="BH337" s="15"/>
      <c r="BI337" s="15"/>
      <c r="BJ337" s="15">
        <v>0</v>
      </c>
      <c r="BK337" s="15">
        <v>0</v>
      </c>
      <c r="BL337" s="15">
        <v>0</v>
      </c>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v>9016</v>
      </c>
      <c r="CJ337" s="15"/>
      <c r="CK337" s="15">
        <v>11156</v>
      </c>
      <c r="CL337" s="15">
        <v>0</v>
      </c>
      <c r="CM337" s="15">
        <v>0</v>
      </c>
      <c r="CN337" s="15"/>
      <c r="CO337" s="15"/>
      <c r="CP337" s="15">
        <v>43895</v>
      </c>
      <c r="CQ337" s="15">
        <v>0</v>
      </c>
      <c r="CR337" s="15">
        <v>0</v>
      </c>
      <c r="CS337" s="15">
        <v>64067</v>
      </c>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v>8443</v>
      </c>
      <c r="DQ337" s="15"/>
      <c r="DR337" s="15">
        <v>5083</v>
      </c>
      <c r="DS337" s="15">
        <v>0</v>
      </c>
      <c r="DT337" s="15">
        <v>0</v>
      </c>
      <c r="DU337" s="15"/>
      <c r="DV337" s="15"/>
      <c r="DW337" s="15">
        <v>0</v>
      </c>
      <c r="DX337" s="15">
        <v>0</v>
      </c>
      <c r="DY337" s="15">
        <v>0</v>
      </c>
      <c r="DZ337" s="15">
        <v>13526</v>
      </c>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v>0</v>
      </c>
      <c r="FF337" s="15"/>
      <c r="FG337" s="15">
        <v>0</v>
      </c>
      <c r="FH337" s="15">
        <v>0</v>
      </c>
      <c r="FI337" s="15">
        <v>0</v>
      </c>
      <c r="FJ337" s="15">
        <v>0</v>
      </c>
      <c r="FK337" s="15"/>
      <c r="FL337" s="15"/>
      <c r="FM337" s="15">
        <v>0</v>
      </c>
      <c r="FN337" s="15">
        <v>0</v>
      </c>
      <c r="FO337" s="15">
        <v>0</v>
      </c>
      <c r="FP337" s="15">
        <v>60292</v>
      </c>
      <c r="FQ337" s="15">
        <v>77852</v>
      </c>
      <c r="FR337" s="15">
        <v>138144</v>
      </c>
      <c r="FS337" s="14"/>
      <c r="FT337" s="14" t="s">
        <v>1336</v>
      </c>
      <c r="FU337" s="14" t="s">
        <v>1277</v>
      </c>
      <c r="FV337" s="14" t="s">
        <v>888</v>
      </c>
      <c r="FW337" s="14"/>
      <c r="FX337" s="26"/>
      <c r="FY337" s="1" t="s">
        <v>1299</v>
      </c>
      <c r="GA337" s="15">
        <v>1606</v>
      </c>
      <c r="GB337" s="15">
        <v>2997</v>
      </c>
      <c r="GC337" s="15">
        <v>85</v>
      </c>
      <c r="GD337" s="15">
        <v>85</v>
      </c>
      <c r="GE337" s="15">
        <v>57472</v>
      </c>
      <c r="GF337" s="15">
        <v>2976</v>
      </c>
      <c r="GG337" s="15">
        <v>21737</v>
      </c>
      <c r="GH337" s="15">
        <v>84</v>
      </c>
      <c r="GI337" s="15"/>
      <c r="GJ337" s="15">
        <v>5441</v>
      </c>
      <c r="GK337" s="15">
        <v>489</v>
      </c>
      <c r="GL337" s="15">
        <v>522</v>
      </c>
      <c r="GM337" s="15">
        <v>2098</v>
      </c>
      <c r="GN337" s="15"/>
      <c r="GO337" s="15"/>
      <c r="GP337" s="21">
        <v>6</v>
      </c>
      <c r="GQ337" s="21">
        <v>2.57</v>
      </c>
      <c r="GR337" s="22"/>
      <c r="GS337" s="22"/>
      <c r="GT337" s="23">
        <v>4</v>
      </c>
      <c r="GU337" s="23">
        <v>4</v>
      </c>
      <c r="GV337" s="21">
        <v>6.57</v>
      </c>
      <c r="GW337" s="21">
        <v>0.5</v>
      </c>
      <c r="GX337" s="15">
        <v>5243</v>
      </c>
      <c r="GY337" s="14" t="s">
        <v>1172</v>
      </c>
      <c r="GZ337" s="15">
        <v>3657</v>
      </c>
      <c r="HA337" s="15">
        <v>2295</v>
      </c>
      <c r="HB337" s="15"/>
      <c r="HC337" s="15">
        <v>889</v>
      </c>
      <c r="HD337" s="15"/>
      <c r="HE337" s="15">
        <v>8310</v>
      </c>
      <c r="HF337" s="15">
        <v>10151</v>
      </c>
      <c r="HG337" s="15"/>
      <c r="HH337" s="15"/>
      <c r="HI337" s="15">
        <v>89</v>
      </c>
      <c r="HJ337" s="15">
        <v>61</v>
      </c>
      <c r="HK337" s="15">
        <v>169</v>
      </c>
      <c r="HL337" s="15">
        <v>101</v>
      </c>
      <c r="HM337" s="15"/>
      <c r="HN337" s="15"/>
      <c r="HO337" s="15"/>
      <c r="HP337" s="15"/>
      <c r="HQ337" s="15"/>
      <c r="HR337" s="15"/>
      <c r="HS337" s="15"/>
      <c r="HT337" s="15"/>
      <c r="HU337" s="15"/>
      <c r="HV337" s="15"/>
      <c r="HW337" s="15"/>
      <c r="HX337" s="15"/>
      <c r="HY337" s="15"/>
      <c r="HZ337" s="15">
        <v>103</v>
      </c>
      <c r="IA337" s="15">
        <v>2083</v>
      </c>
      <c r="IB337" s="14">
        <v>3</v>
      </c>
      <c r="IC337" s="14">
        <v>7</v>
      </c>
      <c r="ID337" s="15">
        <v>112</v>
      </c>
      <c r="IE337" s="14">
        <v>55</v>
      </c>
      <c r="IF337" s="14">
        <v>36</v>
      </c>
      <c r="IG337" s="14">
        <v>20</v>
      </c>
      <c r="IH337" s="14">
        <v>0</v>
      </c>
      <c r="II337" s="14">
        <v>0</v>
      </c>
      <c r="IJ337" s="14">
        <v>0</v>
      </c>
      <c r="IK337" s="14">
        <v>0</v>
      </c>
      <c r="IL337" s="14"/>
      <c r="IM337" s="14"/>
      <c r="IN337" s="14"/>
      <c r="IO337" s="14"/>
      <c r="IP337" s="14"/>
      <c r="IQ337" s="15">
        <v>103015</v>
      </c>
      <c r="IR337" s="15">
        <v>85</v>
      </c>
      <c r="IS337" s="36">
        <f t="shared" si="382"/>
        <v>0.36634960620801482</v>
      </c>
      <c r="IT337" s="36">
        <f t="shared" si="383"/>
        <v>1.8748552235348622E-3</v>
      </c>
      <c r="IU337" s="36">
        <f t="shared" si="384"/>
        <v>7.0093525596479037E-2</v>
      </c>
      <c r="IV337" s="36">
        <f t="shared" si="385"/>
        <v>0</v>
      </c>
      <c r="IW337" s="36">
        <f t="shared" si="386"/>
        <v>0.46376968959925874</v>
      </c>
      <c r="IX337" s="36">
        <f t="shared" si="387"/>
        <v>9.7912323372712537E-2</v>
      </c>
      <c r="IY337" s="36"/>
      <c r="IZ337" s="36">
        <f t="shared" si="388"/>
        <v>0</v>
      </c>
      <c r="JA337" s="36">
        <f t="shared" si="388"/>
        <v>0.43644313180449384</v>
      </c>
      <c r="JB337" s="36">
        <f t="shared" si="388"/>
        <v>0.5635568681955061</v>
      </c>
      <c r="JN337" s="43">
        <f t="shared" si="367"/>
        <v>612.50515329419488</v>
      </c>
      <c r="JO337" s="1" t="str">
        <f t="shared" si="368"/>
        <v>Small</v>
      </c>
    </row>
    <row r="338" spans="1:275" x14ac:dyDescent="0.2">
      <c r="A338" s="14" t="s">
        <v>1043</v>
      </c>
      <c r="B338" s="14" t="s">
        <v>1044</v>
      </c>
      <c r="C338" s="76" t="s">
        <v>1442</v>
      </c>
      <c r="D338" s="24" t="s">
        <v>655</v>
      </c>
      <c r="E338">
        <v>1</v>
      </c>
      <c r="F338" s="46">
        <v>0.35965649211238682</v>
      </c>
      <c r="G338" s="46">
        <v>0.1773546158872398</v>
      </c>
      <c r="H338" s="46">
        <v>0.23</v>
      </c>
      <c r="I338">
        <v>40</v>
      </c>
      <c r="J338">
        <v>33.700000000000003</v>
      </c>
      <c r="K338" s="14">
        <v>20090</v>
      </c>
      <c r="L338" s="14" t="s">
        <v>605</v>
      </c>
      <c r="M338" s="35">
        <v>5024.1971428571114</v>
      </c>
      <c r="N338" s="15">
        <v>14077</v>
      </c>
      <c r="O338" s="15">
        <v>0</v>
      </c>
      <c r="P338" s="15">
        <v>204</v>
      </c>
      <c r="Q338" s="15">
        <v>204</v>
      </c>
      <c r="R338" s="15">
        <v>0</v>
      </c>
      <c r="S338" s="15">
        <v>25</v>
      </c>
      <c r="T338" s="32" t="s">
        <v>827</v>
      </c>
      <c r="U338" s="15">
        <v>0</v>
      </c>
      <c r="V338" s="15"/>
      <c r="W338" s="15">
        <v>5047</v>
      </c>
      <c r="X338" s="15">
        <v>33929</v>
      </c>
      <c r="Y338" s="15">
        <v>0</v>
      </c>
      <c r="Z338" s="15">
        <v>0</v>
      </c>
      <c r="AA338" s="15"/>
      <c r="AB338" s="15"/>
      <c r="AC338" s="15">
        <v>0</v>
      </c>
      <c r="AD338" s="15">
        <v>0</v>
      </c>
      <c r="AE338" s="15">
        <v>38976</v>
      </c>
      <c r="AF338" s="15">
        <v>0</v>
      </c>
      <c r="AG338" s="15"/>
      <c r="AH338" s="15">
        <v>0</v>
      </c>
      <c r="AI338" s="15">
        <v>0</v>
      </c>
      <c r="AJ338" s="15">
        <v>0</v>
      </c>
      <c r="AK338" s="15">
        <v>3100</v>
      </c>
      <c r="AL338" s="15"/>
      <c r="AM338" s="15"/>
      <c r="AN338" s="15">
        <v>0</v>
      </c>
      <c r="AO338" s="15">
        <v>0</v>
      </c>
      <c r="AP338" s="15">
        <v>3100</v>
      </c>
      <c r="AQ338" s="15">
        <v>10524</v>
      </c>
      <c r="AR338" s="15"/>
      <c r="AS338" s="15">
        <v>0</v>
      </c>
      <c r="AT338" s="15">
        <v>0</v>
      </c>
      <c r="AU338" s="15">
        <v>0</v>
      </c>
      <c r="AV338" s="15">
        <v>0</v>
      </c>
      <c r="AW338" s="15"/>
      <c r="AX338" s="15"/>
      <c r="AY338" s="15">
        <v>0</v>
      </c>
      <c r="AZ338" s="15">
        <v>0</v>
      </c>
      <c r="BA338" s="15">
        <v>10524</v>
      </c>
      <c r="BB338" s="15">
        <v>0</v>
      </c>
      <c r="BC338" s="15"/>
      <c r="BD338" s="15">
        <v>0</v>
      </c>
      <c r="BE338" s="15">
        <v>0</v>
      </c>
      <c r="BF338" s="15">
        <v>0</v>
      </c>
      <c r="BG338" s="15">
        <v>0</v>
      </c>
      <c r="BH338" s="15"/>
      <c r="BI338" s="15"/>
      <c r="BJ338" s="15">
        <v>0</v>
      </c>
      <c r="BK338" s="15">
        <v>0</v>
      </c>
      <c r="BL338" s="15">
        <v>0</v>
      </c>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v>0</v>
      </c>
      <c r="CJ338" s="15"/>
      <c r="CK338" s="15">
        <v>0</v>
      </c>
      <c r="CL338" s="15">
        <v>13991</v>
      </c>
      <c r="CM338" s="15">
        <v>0</v>
      </c>
      <c r="CN338" s="15"/>
      <c r="CO338" s="15"/>
      <c r="CP338" s="15">
        <v>51033</v>
      </c>
      <c r="CQ338" s="15">
        <v>0</v>
      </c>
      <c r="CR338" s="15">
        <v>0</v>
      </c>
      <c r="CS338" s="15">
        <v>65024</v>
      </c>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v>0</v>
      </c>
      <c r="DQ338" s="15"/>
      <c r="DR338" s="15">
        <v>0</v>
      </c>
      <c r="DS338" s="15">
        <v>1549</v>
      </c>
      <c r="DT338" s="15">
        <v>0</v>
      </c>
      <c r="DU338" s="15"/>
      <c r="DV338" s="15"/>
      <c r="DW338" s="15">
        <v>0</v>
      </c>
      <c r="DX338" s="15">
        <v>0</v>
      </c>
      <c r="DY338" s="15">
        <v>0</v>
      </c>
      <c r="DZ338" s="15">
        <v>1549</v>
      </c>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v>0</v>
      </c>
      <c r="FF338" s="15"/>
      <c r="FG338" s="15">
        <v>0</v>
      </c>
      <c r="FH338" s="15">
        <v>0</v>
      </c>
      <c r="FI338" s="15">
        <v>0</v>
      </c>
      <c r="FJ338" s="15">
        <v>0</v>
      </c>
      <c r="FK338" s="15"/>
      <c r="FL338" s="15"/>
      <c r="FM338" s="15">
        <v>0</v>
      </c>
      <c r="FN338" s="15">
        <v>0</v>
      </c>
      <c r="FO338" s="15">
        <v>0</v>
      </c>
      <c r="FP338" s="15">
        <v>49500</v>
      </c>
      <c r="FQ338" s="15">
        <v>69673</v>
      </c>
      <c r="FR338" s="15">
        <v>119173</v>
      </c>
      <c r="FS338" s="14"/>
      <c r="FT338" s="14" t="s">
        <v>1336</v>
      </c>
      <c r="FU338" s="14" t="s">
        <v>1277</v>
      </c>
      <c r="FV338" s="14" t="s">
        <v>888</v>
      </c>
      <c r="FW338" s="14"/>
      <c r="FX338" s="14"/>
      <c r="FY338" s="1" t="s">
        <v>1299</v>
      </c>
      <c r="GA338" s="15">
        <v>1762</v>
      </c>
      <c r="GB338" s="15">
        <v>1911</v>
      </c>
      <c r="GC338" s="15">
        <v>147</v>
      </c>
      <c r="GD338" s="15">
        <v>147</v>
      </c>
      <c r="GE338" s="15">
        <v>59358</v>
      </c>
      <c r="GF338" s="15">
        <v>2682</v>
      </c>
      <c r="GG338" s="15">
        <v>24419</v>
      </c>
      <c r="GH338" s="15">
        <v>84</v>
      </c>
      <c r="GI338" s="15"/>
      <c r="GJ338" s="15">
        <v>5441</v>
      </c>
      <c r="GK338" s="15">
        <v>171</v>
      </c>
      <c r="GL338" s="15">
        <v>219</v>
      </c>
      <c r="GM338" s="15">
        <v>2329</v>
      </c>
      <c r="GN338" s="15"/>
      <c r="GO338" s="15"/>
      <c r="GP338" s="16">
        <v>6</v>
      </c>
      <c r="GQ338" s="16">
        <v>2.57</v>
      </c>
      <c r="GR338" s="17"/>
      <c r="GS338" s="17"/>
      <c r="GT338" s="18">
        <v>4</v>
      </c>
      <c r="GU338" s="18">
        <v>4</v>
      </c>
      <c r="GV338" s="16">
        <v>6.57</v>
      </c>
      <c r="GW338" s="16">
        <v>0.5</v>
      </c>
      <c r="GX338" s="15">
        <v>6742</v>
      </c>
      <c r="GY338" s="14" t="s">
        <v>1172</v>
      </c>
      <c r="GZ338" s="15">
        <v>3849</v>
      </c>
      <c r="HA338" s="15">
        <v>2395</v>
      </c>
      <c r="HB338" s="15"/>
      <c r="HC338" s="15">
        <v>714</v>
      </c>
      <c r="HD338" s="15"/>
      <c r="HE338" s="15">
        <v>7407</v>
      </c>
      <c r="HF338" s="15">
        <v>14365</v>
      </c>
      <c r="HG338" s="15"/>
      <c r="HH338" s="15"/>
      <c r="HI338" s="15">
        <v>197</v>
      </c>
      <c r="HJ338" s="15">
        <v>101</v>
      </c>
      <c r="HK338" s="15">
        <v>139</v>
      </c>
      <c r="HL338" s="15">
        <v>86</v>
      </c>
      <c r="HM338" s="15"/>
      <c r="HN338" s="15"/>
      <c r="HO338" s="15"/>
      <c r="HP338" s="15"/>
      <c r="HQ338" s="15"/>
      <c r="HR338" s="15"/>
      <c r="HS338" s="15"/>
      <c r="HT338" s="15"/>
      <c r="HU338" s="15"/>
      <c r="HV338" s="15"/>
      <c r="HW338" s="15"/>
      <c r="HX338" s="15"/>
      <c r="HY338" s="15"/>
      <c r="HZ338" s="15">
        <v>105</v>
      </c>
      <c r="IA338" s="15">
        <v>2066</v>
      </c>
      <c r="IB338" s="15">
        <v>3</v>
      </c>
      <c r="IC338" s="15">
        <v>7</v>
      </c>
      <c r="ID338" s="15">
        <v>117</v>
      </c>
      <c r="IE338" s="14">
        <v>55</v>
      </c>
      <c r="IF338" s="14">
        <v>36</v>
      </c>
      <c r="IG338" s="14">
        <v>20</v>
      </c>
      <c r="IH338" s="14">
        <v>0</v>
      </c>
      <c r="II338" s="14">
        <v>0</v>
      </c>
      <c r="IJ338" s="14">
        <v>0</v>
      </c>
      <c r="IK338" s="14">
        <v>0</v>
      </c>
      <c r="IL338" s="14"/>
      <c r="IM338" s="14"/>
      <c r="IN338" s="14"/>
      <c r="IO338" s="14"/>
      <c r="IP338" s="14"/>
      <c r="IQ338" s="20">
        <v>107307</v>
      </c>
      <c r="IR338" s="20">
        <v>73</v>
      </c>
      <c r="IS338" s="36">
        <f t="shared" si="382"/>
        <v>0.3270539467832479</v>
      </c>
      <c r="IT338" s="36">
        <f t="shared" si="383"/>
        <v>2.6012603525966453E-2</v>
      </c>
      <c r="IU338" s="36">
        <f t="shared" si="384"/>
        <v>8.8308593389442233E-2</v>
      </c>
      <c r="IV338" s="36">
        <f t="shared" si="385"/>
        <v>0</v>
      </c>
      <c r="IW338" s="36">
        <f t="shared" si="386"/>
        <v>0.54562694570078796</v>
      </c>
      <c r="IX338" s="36">
        <f t="shared" si="387"/>
        <v>1.2997910600555496E-2</v>
      </c>
      <c r="IY338" s="36"/>
      <c r="IZ338" s="36">
        <f t="shared" si="388"/>
        <v>0</v>
      </c>
      <c r="JA338" s="36">
        <f t="shared" si="388"/>
        <v>0.41536254017269014</v>
      </c>
      <c r="JB338" s="36">
        <f t="shared" si="388"/>
        <v>0.58463745982730986</v>
      </c>
      <c r="JN338" s="43">
        <f t="shared" si="367"/>
        <v>764.7179821700322</v>
      </c>
      <c r="JO338" s="1" t="str">
        <f t="shared" si="368"/>
        <v>Small</v>
      </c>
    </row>
    <row r="339" spans="1:275" x14ac:dyDescent="0.2">
      <c r="A339" s="14" t="s">
        <v>1043</v>
      </c>
      <c r="B339" s="14" t="s">
        <v>1044</v>
      </c>
      <c r="C339" s="76" t="s">
        <v>1442</v>
      </c>
      <c r="D339" s="24" t="s">
        <v>655</v>
      </c>
      <c r="E339">
        <v>1</v>
      </c>
      <c r="F339" s="46">
        <v>0.35965649211238682</v>
      </c>
      <c r="G339" s="46">
        <v>0.1773546158872398</v>
      </c>
      <c r="H339" s="46">
        <v>0.23</v>
      </c>
      <c r="I339">
        <v>40</v>
      </c>
      <c r="J339">
        <v>33.700000000000003</v>
      </c>
      <c r="K339" s="14">
        <v>20100</v>
      </c>
      <c r="L339" s="14" t="s">
        <v>606</v>
      </c>
      <c r="M339" s="35">
        <v>5352.2929523809062</v>
      </c>
      <c r="N339" s="15">
        <v>14077</v>
      </c>
      <c r="O339" s="15">
        <v>0</v>
      </c>
      <c r="P339" s="15">
        <v>204</v>
      </c>
      <c r="Q339" s="15">
        <v>204</v>
      </c>
      <c r="R339" s="15">
        <v>0</v>
      </c>
      <c r="S339" s="15">
        <v>25</v>
      </c>
      <c r="T339" s="32" t="s">
        <v>827</v>
      </c>
      <c r="U339" s="15">
        <v>0</v>
      </c>
      <c r="V339" s="15"/>
      <c r="W339" s="15">
        <v>3357</v>
      </c>
      <c r="X339" s="15">
        <v>44407</v>
      </c>
      <c r="Y339" s="15">
        <v>0</v>
      </c>
      <c r="Z339" s="15">
        <v>0</v>
      </c>
      <c r="AA339" s="15"/>
      <c r="AB339" s="15"/>
      <c r="AC339" s="15">
        <v>0</v>
      </c>
      <c r="AD339" s="15">
        <v>0</v>
      </c>
      <c r="AE339" s="15">
        <v>47764</v>
      </c>
      <c r="AF339" s="15">
        <v>0</v>
      </c>
      <c r="AG339" s="15"/>
      <c r="AH339" s="15">
        <v>0</v>
      </c>
      <c r="AI339" s="15">
        <v>10991</v>
      </c>
      <c r="AJ339" s="15">
        <v>0</v>
      </c>
      <c r="AK339" s="15">
        <v>0</v>
      </c>
      <c r="AL339" s="15"/>
      <c r="AM339" s="15"/>
      <c r="AN339" s="15">
        <v>0</v>
      </c>
      <c r="AO339" s="15">
        <v>0</v>
      </c>
      <c r="AP339" s="15">
        <v>10991</v>
      </c>
      <c r="AQ339" s="15">
        <v>0</v>
      </c>
      <c r="AR339" s="15"/>
      <c r="AS339" s="15">
        <v>0</v>
      </c>
      <c r="AT339" s="15">
        <v>2014</v>
      </c>
      <c r="AU339" s="15">
        <v>0</v>
      </c>
      <c r="AV339" s="15">
        <v>0</v>
      </c>
      <c r="AW339" s="15"/>
      <c r="AX339" s="15"/>
      <c r="AY339" s="15">
        <v>0</v>
      </c>
      <c r="AZ339" s="15">
        <v>0</v>
      </c>
      <c r="BA339" s="15">
        <v>2014</v>
      </c>
      <c r="BB339" s="15">
        <v>0</v>
      </c>
      <c r="BC339" s="15"/>
      <c r="BD339" s="15">
        <v>0</v>
      </c>
      <c r="BE339" s="15">
        <v>0</v>
      </c>
      <c r="BF339" s="15">
        <v>0</v>
      </c>
      <c r="BG339" s="15">
        <v>0</v>
      </c>
      <c r="BH339" s="15"/>
      <c r="BI339" s="15"/>
      <c r="BJ339" s="15">
        <v>0</v>
      </c>
      <c r="BK339" s="15">
        <v>0</v>
      </c>
      <c r="BL339" s="15">
        <v>0</v>
      </c>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v>13865</v>
      </c>
      <c r="CJ339" s="15"/>
      <c r="CK339" s="15">
        <v>25018</v>
      </c>
      <c r="CL339" s="15">
        <v>11491</v>
      </c>
      <c r="CM339" s="15">
        <v>0</v>
      </c>
      <c r="CN339" s="15"/>
      <c r="CO339" s="15"/>
      <c r="CP339" s="15">
        <v>0</v>
      </c>
      <c r="CQ339" s="15">
        <v>0</v>
      </c>
      <c r="CR339" s="15">
        <v>0</v>
      </c>
      <c r="CS339" s="15">
        <v>50374</v>
      </c>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v>0</v>
      </c>
      <c r="DQ339" s="15"/>
      <c r="DR339" s="15">
        <v>0</v>
      </c>
      <c r="DS339" s="15">
        <v>200</v>
      </c>
      <c r="DT339" s="15">
        <v>0</v>
      </c>
      <c r="DU339" s="15"/>
      <c r="DV339" s="15"/>
      <c r="DW339" s="15">
        <v>0</v>
      </c>
      <c r="DX339" s="15">
        <v>0</v>
      </c>
      <c r="DY339" s="15">
        <v>0</v>
      </c>
      <c r="DZ339" s="15">
        <v>200</v>
      </c>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v>0</v>
      </c>
      <c r="FF339" s="15"/>
      <c r="FG339" s="15">
        <v>0</v>
      </c>
      <c r="FH339" s="15">
        <v>0</v>
      </c>
      <c r="FI339" s="15">
        <v>0</v>
      </c>
      <c r="FJ339" s="15">
        <v>0</v>
      </c>
      <c r="FK339" s="15"/>
      <c r="FL339" s="15"/>
      <c r="FM339" s="15">
        <v>0</v>
      </c>
      <c r="FN339" s="15">
        <v>0</v>
      </c>
      <c r="FO339" s="15">
        <v>0</v>
      </c>
      <c r="FP339" s="15">
        <v>49778</v>
      </c>
      <c r="FQ339" s="15">
        <v>61565</v>
      </c>
      <c r="FR339" s="15">
        <v>111343</v>
      </c>
      <c r="FS339" s="14"/>
      <c r="FT339" s="14" t="s">
        <v>1336</v>
      </c>
      <c r="FU339" s="14" t="s">
        <v>1277</v>
      </c>
      <c r="FV339" s="14" t="s">
        <v>888</v>
      </c>
      <c r="FW339" s="14"/>
      <c r="FX339" s="14"/>
      <c r="FY339" s="1" t="s">
        <v>1299</v>
      </c>
      <c r="GA339" s="15">
        <v>1463</v>
      </c>
      <c r="GB339" s="15">
        <v>1719</v>
      </c>
      <c r="GC339" s="15">
        <v>197</v>
      </c>
      <c r="GD339" s="15">
        <v>197</v>
      </c>
      <c r="GE339" s="15">
        <v>56309</v>
      </c>
      <c r="GF339" s="15">
        <v>2789</v>
      </c>
      <c r="GG339" s="15">
        <v>27208</v>
      </c>
      <c r="GH339" s="15">
        <v>41</v>
      </c>
      <c r="GI339" s="15"/>
      <c r="GJ339" s="15">
        <v>5441</v>
      </c>
      <c r="GK339" s="15">
        <v>45</v>
      </c>
      <c r="GL339" s="15">
        <v>45</v>
      </c>
      <c r="GM339" s="15">
        <v>2376</v>
      </c>
      <c r="GN339" s="15"/>
      <c r="GO339" s="15"/>
      <c r="GP339" s="16">
        <v>7</v>
      </c>
      <c r="GQ339" s="16">
        <v>2.57</v>
      </c>
      <c r="GR339" s="17"/>
      <c r="GS339" s="17"/>
      <c r="GT339" s="18">
        <v>4</v>
      </c>
      <c r="GU339" s="18">
        <v>4</v>
      </c>
      <c r="GV339" s="16">
        <v>6.57</v>
      </c>
      <c r="GW339" s="16">
        <v>0.5</v>
      </c>
      <c r="GX339" s="15">
        <v>7381</v>
      </c>
      <c r="GY339" s="14" t="s">
        <v>1172</v>
      </c>
      <c r="GZ339" s="15">
        <v>3821</v>
      </c>
      <c r="HA339" s="15">
        <v>3671</v>
      </c>
      <c r="HB339" s="15"/>
      <c r="HC339" s="15">
        <v>618</v>
      </c>
      <c r="HD339" s="15"/>
      <c r="HE339" s="15">
        <v>7844</v>
      </c>
      <c r="HF339" s="15">
        <v>15954</v>
      </c>
      <c r="HG339" s="15"/>
      <c r="HH339" s="15"/>
      <c r="HI339" s="15">
        <v>91</v>
      </c>
      <c r="HJ339" s="15">
        <v>58</v>
      </c>
      <c r="HK339" s="15">
        <v>137</v>
      </c>
      <c r="HL339" s="15">
        <v>66</v>
      </c>
      <c r="HM339" s="15"/>
      <c r="HN339" s="15"/>
      <c r="HO339" s="15"/>
      <c r="HP339" s="15"/>
      <c r="HQ339" s="15"/>
      <c r="HR339" s="15"/>
      <c r="HS339" s="15"/>
      <c r="HT339" s="15"/>
      <c r="HU339" s="15"/>
      <c r="HV339" s="15"/>
      <c r="HW339" s="15"/>
      <c r="HX339" s="15"/>
      <c r="HY339" s="15"/>
      <c r="HZ339" s="15">
        <v>85</v>
      </c>
      <c r="IA339" s="15">
        <v>1874</v>
      </c>
      <c r="IB339" s="15">
        <v>3</v>
      </c>
      <c r="IC339" s="15">
        <v>7</v>
      </c>
      <c r="ID339" s="15">
        <v>121</v>
      </c>
      <c r="IE339" s="14">
        <v>55</v>
      </c>
      <c r="IF339" s="14">
        <v>36</v>
      </c>
      <c r="IG339" s="14">
        <v>20</v>
      </c>
      <c r="IH339" s="14">
        <v>0</v>
      </c>
      <c r="II339" s="14">
        <v>0</v>
      </c>
      <c r="IJ339" s="14">
        <v>0</v>
      </c>
      <c r="IK339" s="14">
        <v>0</v>
      </c>
      <c r="IL339" s="14"/>
      <c r="IM339" s="14"/>
      <c r="IN339" s="14"/>
      <c r="IO339" s="14"/>
      <c r="IP339" s="14"/>
      <c r="IQ339" s="15">
        <v>104994</v>
      </c>
      <c r="IR339" s="15">
        <v>67</v>
      </c>
      <c r="IS339" s="36">
        <f t="shared" si="382"/>
        <v>0.4289807172431136</v>
      </c>
      <c r="IT339" s="36">
        <f t="shared" si="383"/>
        <v>9.8712985998221717E-2</v>
      </c>
      <c r="IU339" s="36">
        <f t="shared" si="384"/>
        <v>1.8088249822620191E-2</v>
      </c>
      <c r="IV339" s="36">
        <f t="shared" si="385"/>
        <v>0</v>
      </c>
      <c r="IW339" s="36">
        <f t="shared" si="386"/>
        <v>0.45242179571234831</v>
      </c>
      <c r="IX339" s="36">
        <f t="shared" si="387"/>
        <v>1.796251223696146E-3</v>
      </c>
      <c r="IY339" s="36"/>
      <c r="IZ339" s="36">
        <f t="shared" si="388"/>
        <v>0</v>
      </c>
      <c r="JA339" s="36">
        <f t="shared" si="388"/>
        <v>0.44706896706573379</v>
      </c>
      <c r="JB339" s="36">
        <f t="shared" si="388"/>
        <v>0.55293103293426615</v>
      </c>
      <c r="JN339" s="43">
        <f t="shared" si="367"/>
        <v>814.65646154960518</v>
      </c>
      <c r="JO339" s="1" t="str">
        <f t="shared" si="368"/>
        <v>Small</v>
      </c>
    </row>
    <row r="340" spans="1:275" x14ac:dyDescent="0.2">
      <c r="A340" s="1" t="s">
        <v>1043</v>
      </c>
      <c r="B340" s="1" t="s">
        <v>1044</v>
      </c>
      <c r="C340" s="76" t="s">
        <v>1442</v>
      </c>
      <c r="D340" s="24" t="s">
        <v>655</v>
      </c>
      <c r="E340">
        <v>1</v>
      </c>
      <c r="F340" s="46">
        <v>0.35965649211238682</v>
      </c>
      <c r="G340" s="46">
        <v>0.1773546158872398</v>
      </c>
      <c r="H340" s="46">
        <v>0.23</v>
      </c>
      <c r="I340">
        <v>40</v>
      </c>
      <c r="J340">
        <v>33.700000000000003</v>
      </c>
      <c r="K340" s="1">
        <v>20110</v>
      </c>
      <c r="L340" s="1" t="s">
        <v>607</v>
      </c>
      <c r="M340" s="3">
        <v>4893.8504761904551</v>
      </c>
      <c r="N340" s="1">
        <v>22000</v>
      </c>
      <c r="O340" s="1">
        <v>0</v>
      </c>
      <c r="P340" s="1">
        <v>0</v>
      </c>
      <c r="Q340" s="1">
        <v>174</v>
      </c>
      <c r="R340" s="1">
        <v>30</v>
      </c>
      <c r="S340" s="1">
        <v>24</v>
      </c>
      <c r="T340" s="33">
        <v>56</v>
      </c>
      <c r="U340" s="1">
        <v>37703</v>
      </c>
      <c r="W340" s="1">
        <v>14210</v>
      </c>
      <c r="AE340" s="1">
        <v>51913</v>
      </c>
      <c r="AP340" s="1">
        <v>0</v>
      </c>
      <c r="AQ340" s="1">
        <v>1789</v>
      </c>
      <c r="BA340" s="1">
        <v>1789</v>
      </c>
      <c r="BL340" s="1">
        <v>0</v>
      </c>
      <c r="CI340" s="1">
        <v>25179</v>
      </c>
      <c r="CK340" s="1">
        <v>12645</v>
      </c>
      <c r="CS340" s="1">
        <v>37824</v>
      </c>
      <c r="DP340" s="1">
        <v>442</v>
      </c>
      <c r="DZ340" s="1">
        <v>442</v>
      </c>
      <c r="FE340" s="1">
        <v>42584</v>
      </c>
      <c r="FO340" s="1">
        <v>42584</v>
      </c>
      <c r="FP340" s="15">
        <f>AE340+BA340</f>
        <v>53702</v>
      </c>
      <c r="FQ340" s="15">
        <f>AP340+BL340+CS340+DZ340+FD340</f>
        <v>38266</v>
      </c>
      <c r="FR340" s="15">
        <f>AE340+AP340+BA340+BL340+CS340+DZ340+FD340+FO340</f>
        <v>134552</v>
      </c>
      <c r="FT340" s="1" t="s">
        <v>1336</v>
      </c>
      <c r="FU340" s="1" t="s">
        <v>1281</v>
      </c>
      <c r="FX340" s="14"/>
      <c r="FY340" s="1" t="s">
        <v>1299</v>
      </c>
      <c r="GA340" s="1">
        <v>2285</v>
      </c>
      <c r="GB340" s="1">
        <v>2350</v>
      </c>
      <c r="GE340" s="1">
        <v>64633</v>
      </c>
      <c r="GF340" s="1">
        <v>0</v>
      </c>
      <c r="GG340" s="1">
        <v>25725</v>
      </c>
      <c r="GH340" s="1">
        <v>61</v>
      </c>
      <c r="GJ340" s="1">
        <v>5441</v>
      </c>
      <c r="GK340" s="1">
        <v>37</v>
      </c>
      <c r="GL340" s="1">
        <v>37</v>
      </c>
      <c r="GM340" s="1">
        <v>2366</v>
      </c>
      <c r="GP340" s="1">
        <v>6</v>
      </c>
      <c r="GQ340" s="1">
        <v>2.8</v>
      </c>
      <c r="GR340" s="5"/>
      <c r="GS340" s="5"/>
      <c r="GT340" s="4">
        <v>4</v>
      </c>
      <c r="GU340" s="4">
        <v>4</v>
      </c>
      <c r="GV340" s="1">
        <f>GQ340+GU340</f>
        <v>6.8</v>
      </c>
      <c r="GW340" s="1">
        <v>1.57</v>
      </c>
      <c r="GX340" s="1">
        <v>3739</v>
      </c>
      <c r="GY340" s="10" t="s">
        <v>1172</v>
      </c>
      <c r="GZ340" s="1">
        <v>3110</v>
      </c>
      <c r="HA340" s="1">
        <v>3690</v>
      </c>
      <c r="HB340" s="1">
        <v>0</v>
      </c>
      <c r="HC340" s="1">
        <v>391</v>
      </c>
      <c r="HE340" s="1">
        <v>6360</v>
      </c>
      <c r="HF340" s="1">
        <v>13551</v>
      </c>
      <c r="HI340" s="1">
        <v>64</v>
      </c>
      <c r="HJ340" s="1">
        <v>49</v>
      </c>
      <c r="HK340" s="1">
        <v>120</v>
      </c>
      <c r="HL340" s="1">
        <v>49</v>
      </c>
      <c r="HZ340" s="1">
        <v>140</v>
      </c>
      <c r="IA340" s="1">
        <v>3762</v>
      </c>
      <c r="IB340" s="1">
        <v>2</v>
      </c>
      <c r="IC340" s="1">
        <v>4</v>
      </c>
      <c r="IE340" s="1">
        <v>55</v>
      </c>
      <c r="IF340" s="1">
        <v>36</v>
      </c>
      <c r="IG340" s="1">
        <v>20</v>
      </c>
      <c r="IH340" s="1">
        <v>0</v>
      </c>
      <c r="II340" s="1">
        <v>0</v>
      </c>
      <c r="IJ340" s="1">
        <v>0</v>
      </c>
      <c r="IK340" s="1">
        <v>0</v>
      </c>
      <c r="IQ340" s="1">
        <v>159426</v>
      </c>
      <c r="IS340" s="36">
        <f t="shared" si="382"/>
        <v>0.38582109518996371</v>
      </c>
      <c r="IT340" s="36">
        <f t="shared" si="383"/>
        <v>0</v>
      </c>
      <c r="IU340" s="36">
        <f t="shared" si="384"/>
        <v>1.3295974790415601E-2</v>
      </c>
      <c r="IV340" s="36">
        <f t="shared" si="385"/>
        <v>0</v>
      </c>
      <c r="IW340" s="36">
        <f t="shared" si="386"/>
        <v>0.28111064867114571</v>
      </c>
      <c r="IX340" s="36">
        <f t="shared" si="387"/>
        <v>3.2849753255247043E-3</v>
      </c>
      <c r="IY340" s="36"/>
      <c r="IZ340" s="36">
        <f t="shared" si="388"/>
        <v>0.31648730602295022</v>
      </c>
      <c r="JA340" s="36">
        <f t="shared" si="388"/>
        <v>0.39911706998037932</v>
      </c>
      <c r="JB340" s="36">
        <f t="shared" si="388"/>
        <v>0.28439562399667045</v>
      </c>
      <c r="JN340" s="43">
        <f t="shared" si="367"/>
        <v>719.68389355741988</v>
      </c>
      <c r="JO340" s="1" t="str">
        <f t="shared" si="368"/>
        <v>Small</v>
      </c>
    </row>
    <row r="341" spans="1:275" x14ac:dyDescent="0.2">
      <c r="A341" s="1" t="s">
        <v>1043</v>
      </c>
      <c r="B341" s="1" t="s">
        <v>1044</v>
      </c>
      <c r="C341" s="76" t="s">
        <v>1442</v>
      </c>
      <c r="D341" s="24" t="s">
        <v>655</v>
      </c>
      <c r="E341">
        <v>1</v>
      </c>
      <c r="F341" s="46">
        <v>0.35965649211238682</v>
      </c>
      <c r="G341" s="46">
        <v>0.1773546158872398</v>
      </c>
      <c r="H341" s="46">
        <v>0.23</v>
      </c>
      <c r="I341">
        <v>40</v>
      </c>
      <c r="J341">
        <v>33.700000000000003</v>
      </c>
      <c r="K341" s="1">
        <v>20120</v>
      </c>
      <c r="L341" s="1" t="s">
        <v>608</v>
      </c>
      <c r="M341" s="3">
        <v>4556.2365714285379</v>
      </c>
      <c r="N341" s="10">
        <v>22000</v>
      </c>
      <c r="O341" s="1">
        <v>0</v>
      </c>
      <c r="P341" s="1">
        <v>0</v>
      </c>
      <c r="Q341" s="1">
        <v>174</v>
      </c>
      <c r="R341" s="1">
        <v>30</v>
      </c>
      <c r="S341" s="1">
        <v>24</v>
      </c>
      <c r="T341" s="33">
        <v>56</v>
      </c>
      <c r="U341" s="1">
        <v>44085</v>
      </c>
      <c r="AE341" s="1">
        <v>44085</v>
      </c>
      <c r="AP341" s="1">
        <v>0</v>
      </c>
      <c r="AQ341" s="1">
        <v>1745</v>
      </c>
      <c r="BA341" s="1">
        <v>1745</v>
      </c>
      <c r="BL341" s="1">
        <v>0</v>
      </c>
      <c r="CI341" s="1">
        <v>18682</v>
      </c>
      <c r="CK341" s="1">
        <v>19710</v>
      </c>
      <c r="CS341" s="1">
        <v>38392</v>
      </c>
      <c r="DP341" s="1">
        <v>1773</v>
      </c>
      <c r="DZ341" s="1">
        <v>1773</v>
      </c>
      <c r="FE341" s="1">
        <v>22889</v>
      </c>
      <c r="FH341" s="1">
        <v>20073</v>
      </c>
      <c r="FO341" s="1">
        <v>42962</v>
      </c>
      <c r="FP341" s="15">
        <f>AE341+BA341</f>
        <v>45830</v>
      </c>
      <c r="FQ341" s="15">
        <f>AP341+BL341+CS341+DZ341+FD341</f>
        <v>40165</v>
      </c>
      <c r="FR341" s="15">
        <f>AE341+AP341+BA341+BL341+CS341+DZ341+FD341+FO341</f>
        <v>128957</v>
      </c>
      <c r="FT341" s="1" t="s">
        <v>1336</v>
      </c>
      <c r="FU341" s="1" t="s">
        <v>1281</v>
      </c>
      <c r="FY341" s="1" t="s">
        <v>1299</v>
      </c>
      <c r="GA341" s="1">
        <v>1263</v>
      </c>
      <c r="GB341" s="1">
        <v>1105</v>
      </c>
      <c r="GC341" s="1">
        <v>101</v>
      </c>
      <c r="GD341" s="1">
        <v>101</v>
      </c>
      <c r="GE341" s="1">
        <v>57775</v>
      </c>
      <c r="GF341" s="1">
        <v>0</v>
      </c>
      <c r="GG341" s="1">
        <v>25725</v>
      </c>
      <c r="GH341" s="1">
        <v>48</v>
      </c>
      <c r="GJ341" s="1">
        <v>5441</v>
      </c>
      <c r="GK341" s="1">
        <v>122</v>
      </c>
      <c r="GL341" s="1">
        <v>122</v>
      </c>
      <c r="GM341" s="1">
        <v>2489</v>
      </c>
      <c r="GP341" s="1">
        <v>5</v>
      </c>
      <c r="GQ341" s="1">
        <v>1.8</v>
      </c>
      <c r="GR341" s="5"/>
      <c r="GS341" s="5"/>
      <c r="GT341" s="4">
        <v>4</v>
      </c>
      <c r="GU341" s="4">
        <v>4</v>
      </c>
      <c r="GV341" s="1">
        <f>GQ341+GU341</f>
        <v>5.8</v>
      </c>
      <c r="GW341" s="1">
        <v>1.35</v>
      </c>
      <c r="GY341" s="10"/>
      <c r="GZ341" s="1">
        <v>2971</v>
      </c>
      <c r="HA341" s="1">
        <v>2130</v>
      </c>
      <c r="HB341" s="1">
        <v>0</v>
      </c>
      <c r="HC341" s="1">
        <v>455</v>
      </c>
      <c r="HE341" s="1">
        <v>5132</v>
      </c>
      <c r="HF341" s="1">
        <v>10688</v>
      </c>
      <c r="HI341" s="1">
        <v>41</v>
      </c>
      <c r="HJ341" s="1">
        <v>35</v>
      </c>
      <c r="HK341" s="1">
        <v>142</v>
      </c>
      <c r="HL341" s="1">
        <v>86</v>
      </c>
      <c r="HZ341" s="1">
        <v>108</v>
      </c>
      <c r="IA341" s="1">
        <v>2640</v>
      </c>
      <c r="IB341" s="1">
        <v>2</v>
      </c>
      <c r="IC341" s="1">
        <v>4</v>
      </c>
      <c r="IE341" s="1">
        <v>55</v>
      </c>
      <c r="IF341" s="1">
        <v>36</v>
      </c>
      <c r="IG341" s="1">
        <v>20</v>
      </c>
      <c r="IH341" s="1">
        <v>0</v>
      </c>
      <c r="II341" s="1">
        <v>0</v>
      </c>
      <c r="IJ341" s="1">
        <v>0</v>
      </c>
      <c r="IK341" s="1">
        <v>0</v>
      </c>
      <c r="IQ341" s="1">
        <v>149473</v>
      </c>
      <c r="IS341" s="36">
        <f t="shared" si="382"/>
        <v>0.34185813875943144</v>
      </c>
      <c r="IT341" s="36">
        <f t="shared" si="383"/>
        <v>0</v>
      </c>
      <c r="IU341" s="36">
        <f t="shared" si="384"/>
        <v>1.35316423303892E-2</v>
      </c>
      <c r="IV341" s="36">
        <f t="shared" si="385"/>
        <v>0</v>
      </c>
      <c r="IW341" s="36">
        <f t="shared" si="386"/>
        <v>0.29771164031421327</v>
      </c>
      <c r="IX341" s="36">
        <f t="shared" si="387"/>
        <v>1.3748768969501462E-2</v>
      </c>
      <c r="IY341" s="36"/>
      <c r="IZ341" s="36">
        <f t="shared" si="388"/>
        <v>0.33314980962646462</v>
      </c>
      <c r="JA341" s="36">
        <f t="shared" si="388"/>
        <v>0.35538978108982061</v>
      </c>
      <c r="JB341" s="36">
        <f t="shared" si="388"/>
        <v>0.31146040928371471</v>
      </c>
      <c r="JN341" s="43">
        <f t="shared" si="367"/>
        <v>785.55802955664444</v>
      </c>
      <c r="JO341" s="1" t="str">
        <f t="shared" si="368"/>
        <v>Small</v>
      </c>
    </row>
    <row r="342" spans="1:275" x14ac:dyDescent="0.2">
      <c r="A342" s="1" t="s">
        <v>1043</v>
      </c>
      <c r="B342" s="1" t="s">
        <v>1044</v>
      </c>
      <c r="C342" s="76" t="s">
        <v>1442</v>
      </c>
      <c r="D342" s="24" t="s">
        <v>655</v>
      </c>
      <c r="E342">
        <v>1</v>
      </c>
      <c r="F342" s="46">
        <v>0.35965649211238682</v>
      </c>
      <c r="G342" s="46">
        <v>0.1773546158872398</v>
      </c>
      <c r="H342" s="46">
        <v>0.23</v>
      </c>
      <c r="I342">
        <v>40</v>
      </c>
      <c r="J342">
        <v>33.700000000000003</v>
      </c>
      <c r="K342" s="1">
        <v>20130</v>
      </c>
      <c r="L342" s="1" t="s">
        <v>609</v>
      </c>
      <c r="M342" s="3">
        <v>4944.1561904761584</v>
      </c>
      <c r="N342" s="2">
        <v>15500</v>
      </c>
      <c r="O342" s="1">
        <v>0</v>
      </c>
      <c r="P342" s="1">
        <v>0</v>
      </c>
      <c r="Q342" s="1">
        <v>511</v>
      </c>
      <c r="R342" s="1">
        <v>0</v>
      </c>
      <c r="S342" s="1">
        <v>22</v>
      </c>
      <c r="T342" s="33"/>
      <c r="U342" s="3">
        <v>21259</v>
      </c>
      <c r="V342" s="3"/>
      <c r="W342" s="3">
        <v>0</v>
      </c>
      <c r="X342" s="3">
        <v>0</v>
      </c>
      <c r="Y342" s="3"/>
      <c r="Z342" s="3"/>
      <c r="AA342" s="3">
        <v>0</v>
      </c>
      <c r="AB342" s="3">
        <v>0</v>
      </c>
      <c r="AC342" s="3">
        <v>0</v>
      </c>
      <c r="AD342" s="3">
        <v>0</v>
      </c>
      <c r="AE342" s="2">
        <f>SUM(U342:AD342)</f>
        <v>21259</v>
      </c>
      <c r="AF342" s="3">
        <v>4242</v>
      </c>
      <c r="AG342" s="3"/>
      <c r="AH342" s="1">
        <v>0</v>
      </c>
      <c r="AI342" s="1">
        <v>0</v>
      </c>
      <c r="AL342" s="1">
        <v>0</v>
      </c>
      <c r="AM342" s="1">
        <v>0</v>
      </c>
      <c r="AN342" s="1">
        <v>0</v>
      </c>
      <c r="AO342" s="1">
        <v>0</v>
      </c>
      <c r="AP342" s="1">
        <f>SUM(AF342:AO342)</f>
        <v>4242</v>
      </c>
      <c r="AQ342" s="1">
        <v>1724</v>
      </c>
      <c r="AS342" s="1">
        <v>0</v>
      </c>
      <c r="AT342" s="1">
        <v>0</v>
      </c>
      <c r="AW342" s="1">
        <v>0</v>
      </c>
      <c r="AX342" s="1">
        <v>0</v>
      </c>
      <c r="AY342" s="1">
        <v>0</v>
      </c>
      <c r="AZ342" s="1">
        <v>0</v>
      </c>
      <c r="BA342" s="1">
        <f>SUM(AQ342:AZ342)</f>
        <v>1724</v>
      </c>
      <c r="BB342" s="1">
        <v>0</v>
      </c>
      <c r="BD342" s="1">
        <v>0</v>
      </c>
      <c r="BE342" s="1">
        <v>0</v>
      </c>
      <c r="BH342" s="1">
        <v>0</v>
      </c>
      <c r="BI342" s="1">
        <v>0</v>
      </c>
      <c r="BJ342" s="1">
        <v>0</v>
      </c>
      <c r="BK342" s="1">
        <v>0</v>
      </c>
      <c r="BL342" s="1">
        <f>SUM(BB342:BK342)</f>
        <v>0</v>
      </c>
      <c r="CI342" s="1">
        <v>31403</v>
      </c>
      <c r="CK342" s="1">
        <v>0</v>
      </c>
      <c r="CL342" s="1">
        <v>0</v>
      </c>
      <c r="CN342" s="1">
        <v>0</v>
      </c>
      <c r="CO342" s="1">
        <v>0</v>
      </c>
      <c r="CP342" s="1">
        <v>0</v>
      </c>
      <c r="CQ342" s="1">
        <v>0</v>
      </c>
      <c r="CR342" s="1">
        <v>8773</v>
      </c>
      <c r="CS342" s="1">
        <f>SUM(CI342:CR342)</f>
        <v>40176</v>
      </c>
      <c r="DP342" s="1">
        <v>500</v>
      </c>
      <c r="DR342" s="1">
        <v>0</v>
      </c>
      <c r="DS342" s="1">
        <v>0</v>
      </c>
      <c r="DU342" s="1">
        <v>0</v>
      </c>
      <c r="DV342" s="1">
        <v>0</v>
      </c>
      <c r="DX342" s="1">
        <v>0</v>
      </c>
      <c r="DY342" s="1">
        <v>0</v>
      </c>
      <c r="DZ342" s="2">
        <f>SUM(DP342:DY342)</f>
        <v>500</v>
      </c>
      <c r="EA342" s="2"/>
      <c r="EB342" s="2"/>
      <c r="EC342" s="2"/>
      <c r="ED342" s="2"/>
      <c r="EE342" s="2"/>
      <c r="EF342" s="2"/>
      <c r="EG342" s="2"/>
      <c r="EH342" s="2"/>
      <c r="EI342" s="2"/>
      <c r="EJ342" s="2"/>
      <c r="EK342" s="2"/>
      <c r="EL342" s="2"/>
      <c r="EM342" s="2"/>
      <c r="EN342" s="2"/>
      <c r="EO342" s="2"/>
      <c r="EP342" s="2"/>
      <c r="EQ342" s="2"/>
      <c r="ER342" s="2"/>
      <c r="ES342" s="2"/>
      <c r="ET342" s="2"/>
      <c r="EU342" s="1">
        <v>5705</v>
      </c>
      <c r="EW342" s="1">
        <v>0</v>
      </c>
      <c r="EX342" s="1">
        <v>0</v>
      </c>
      <c r="EZ342" s="1">
        <v>0</v>
      </c>
      <c r="FB342" s="1">
        <v>0</v>
      </c>
      <c r="FC342" s="1">
        <v>0</v>
      </c>
      <c r="FD342" s="1">
        <f>SUM(EU342:FC342)</f>
        <v>5705</v>
      </c>
      <c r="FE342" s="1">
        <v>350</v>
      </c>
      <c r="FG342" s="1">
        <v>0</v>
      </c>
      <c r="FH342" s="1">
        <v>0</v>
      </c>
      <c r="FK342" s="1">
        <v>0</v>
      </c>
      <c r="FL342" s="1">
        <v>0</v>
      </c>
      <c r="FM342" s="1">
        <v>0</v>
      </c>
      <c r="FN342" s="1">
        <v>0</v>
      </c>
      <c r="FO342" s="1">
        <f>SUM(FE342:FN342)</f>
        <v>350</v>
      </c>
      <c r="FP342" s="15">
        <f>AE342+BA342</f>
        <v>22983</v>
      </c>
      <c r="FQ342" s="15">
        <f>AP342+BL342+CS342+DZ342+FD342</f>
        <v>50623</v>
      </c>
      <c r="FR342" s="15">
        <f>AE342+AP342+BA342+BL342+CS342+DZ342+FD342+FO342</f>
        <v>73956</v>
      </c>
      <c r="FS342" s="1" t="s">
        <v>1298</v>
      </c>
      <c r="FU342" s="1" t="s">
        <v>1277</v>
      </c>
      <c r="FV342" s="1" t="s">
        <v>1349</v>
      </c>
      <c r="FW342" s="5"/>
      <c r="FX342" s="5"/>
      <c r="FY342" s="5" t="s">
        <v>1299</v>
      </c>
      <c r="FZ342" s="5"/>
      <c r="GA342" s="1">
        <v>750</v>
      </c>
      <c r="GB342" s="1">
        <v>793</v>
      </c>
      <c r="GC342" s="1">
        <v>150</v>
      </c>
      <c r="GD342" s="1">
        <v>170</v>
      </c>
      <c r="GE342" s="1">
        <v>84336</v>
      </c>
      <c r="GF342" s="1">
        <v>180</v>
      </c>
      <c r="GG342" s="2">
        <v>25905</v>
      </c>
      <c r="GH342" s="1">
        <v>73</v>
      </c>
      <c r="GI342" s="1">
        <v>0</v>
      </c>
      <c r="GJ342" s="1">
        <v>0</v>
      </c>
      <c r="GK342" s="1">
        <v>123</v>
      </c>
      <c r="GL342" s="1">
        <v>123</v>
      </c>
      <c r="GM342" s="1">
        <v>2359</v>
      </c>
      <c r="GP342" s="1">
        <v>7</v>
      </c>
      <c r="GQ342" s="1">
        <v>3.2</v>
      </c>
      <c r="GR342" s="5"/>
      <c r="GS342" s="5">
        <v>4</v>
      </c>
      <c r="GT342" s="4">
        <v>4</v>
      </c>
      <c r="GU342" s="1">
        <v>4</v>
      </c>
      <c r="GV342" s="1">
        <f>GQ342+GU342</f>
        <v>7.2</v>
      </c>
      <c r="GW342" s="1">
        <v>0</v>
      </c>
      <c r="GX342" s="1">
        <v>6600</v>
      </c>
      <c r="GY342" s="1" t="s">
        <v>1230</v>
      </c>
      <c r="GZ342" s="1">
        <v>2845</v>
      </c>
      <c r="HA342" s="1">
        <v>3491</v>
      </c>
      <c r="HC342" s="1">
        <v>391</v>
      </c>
      <c r="HD342" s="1">
        <v>55</v>
      </c>
      <c r="HF342" s="1">
        <v>6129</v>
      </c>
      <c r="HI342" s="1">
        <v>60</v>
      </c>
      <c r="HJ342" s="1">
        <v>36</v>
      </c>
      <c r="HK342" s="1">
        <v>123</v>
      </c>
      <c r="HL342" s="1">
        <v>76</v>
      </c>
      <c r="HM342" s="1" t="s">
        <v>1277</v>
      </c>
      <c r="HX342" s="1" t="s">
        <v>1277</v>
      </c>
      <c r="HZ342" s="1">
        <v>85</v>
      </c>
      <c r="IA342" s="1">
        <v>1360</v>
      </c>
      <c r="IB342" s="1">
        <v>3</v>
      </c>
      <c r="IC342" s="1">
        <v>7</v>
      </c>
      <c r="ID342" s="1">
        <v>40</v>
      </c>
      <c r="IE342" s="1">
        <v>55</v>
      </c>
      <c r="IF342" s="1">
        <v>36</v>
      </c>
      <c r="IG342" s="1">
        <v>20</v>
      </c>
      <c r="IH342" s="1">
        <v>0</v>
      </c>
      <c r="II342" s="1">
        <v>0</v>
      </c>
      <c r="IJ342" s="1">
        <v>0</v>
      </c>
      <c r="IK342" s="1">
        <v>0</v>
      </c>
      <c r="IL342" s="1" t="s">
        <v>1277</v>
      </c>
      <c r="IM342" s="1">
        <v>55</v>
      </c>
      <c r="IO342" s="1" t="s">
        <v>1277</v>
      </c>
      <c r="IP342" s="1" t="s">
        <v>1281</v>
      </c>
      <c r="IQ342" s="1">
        <v>143820</v>
      </c>
      <c r="IR342" s="1">
        <v>158</v>
      </c>
      <c r="IS342" s="36">
        <f t="shared" si="382"/>
        <v>0.28745470279625723</v>
      </c>
      <c r="IT342" s="36">
        <f t="shared" si="383"/>
        <v>5.7358429336362163E-2</v>
      </c>
      <c r="IU342" s="36">
        <f t="shared" si="384"/>
        <v>2.3311157985829414E-2</v>
      </c>
      <c r="IV342" s="36">
        <f t="shared" si="385"/>
        <v>0</v>
      </c>
      <c r="IW342" s="36">
        <f t="shared" si="386"/>
        <v>0.54324192763264645</v>
      </c>
      <c r="IX342" s="36">
        <f t="shared" si="387"/>
        <v>6.7607766780247713E-3</v>
      </c>
      <c r="IY342" s="36"/>
      <c r="IZ342" s="36">
        <f t="shared" si="388"/>
        <v>4.7325436746173399E-3</v>
      </c>
      <c r="JA342" s="36">
        <f t="shared" si="388"/>
        <v>0.31076586078208662</v>
      </c>
      <c r="JB342" s="36">
        <f t="shared" si="388"/>
        <v>0.68450159554329604</v>
      </c>
      <c r="JN342" s="43">
        <f t="shared" si="367"/>
        <v>686.68835978835534</v>
      </c>
      <c r="JO342" s="1" t="str">
        <f t="shared" si="368"/>
        <v>Small</v>
      </c>
    </row>
    <row r="343" spans="1:275" x14ac:dyDescent="0.2">
      <c r="A343" s="1" t="s">
        <v>1043</v>
      </c>
      <c r="B343" s="1" t="s">
        <v>1044</v>
      </c>
      <c r="C343" s="76" t="s">
        <v>1442</v>
      </c>
      <c r="D343" s="24" t="s">
        <v>655</v>
      </c>
      <c r="E343">
        <v>1</v>
      </c>
      <c r="F343" s="46">
        <v>0.35965649211238682</v>
      </c>
      <c r="G343" s="46">
        <v>0.1773546158872398</v>
      </c>
      <c r="H343" s="46">
        <v>0.23</v>
      </c>
      <c r="I343">
        <v>40</v>
      </c>
      <c r="J343">
        <v>33.700000000000003</v>
      </c>
      <c r="K343" s="42">
        <v>20140</v>
      </c>
      <c r="L343" s="54" t="s">
        <v>345</v>
      </c>
      <c r="M343" s="55">
        <v>4991.4817142856718</v>
      </c>
      <c r="N343" s="46">
        <v>15500</v>
      </c>
      <c r="O343">
        <v>0</v>
      </c>
      <c r="P343">
        <v>0</v>
      </c>
      <c r="Q343">
        <v>511</v>
      </c>
      <c r="R343">
        <v>0</v>
      </c>
      <c r="S343">
        <v>54</v>
      </c>
      <c r="T343"/>
      <c r="U343" s="46">
        <v>12680</v>
      </c>
      <c r="V343" s="46">
        <v>0</v>
      </c>
      <c r="W343" s="46">
        <v>0</v>
      </c>
      <c r="X343" s="46">
        <v>17725</v>
      </c>
      <c r="Y343" s="46"/>
      <c r="Z343" s="46"/>
      <c r="AA343" s="46">
        <v>0</v>
      </c>
      <c r="AB343" s="46">
        <v>0</v>
      </c>
      <c r="AC343" s="46">
        <v>0</v>
      </c>
      <c r="AD343" s="46">
        <v>0</v>
      </c>
      <c r="AE343" s="46">
        <f>IF(SUM(U343:AD343)&gt;0,SUM(U343:AD343),)</f>
        <v>30405</v>
      </c>
      <c r="AF343" s="46">
        <v>0</v>
      </c>
      <c r="AG343" s="46">
        <v>0</v>
      </c>
      <c r="AH343" s="46">
        <v>0</v>
      </c>
      <c r="AI343" s="46">
        <v>15007</v>
      </c>
      <c r="AJ343" s="46"/>
      <c r="AK343" s="46"/>
      <c r="AL343" s="46">
        <v>0</v>
      </c>
      <c r="AM343" s="46">
        <v>0</v>
      </c>
      <c r="AN343" s="46">
        <v>0</v>
      </c>
      <c r="AO343" s="46">
        <v>0</v>
      </c>
      <c r="AP343" s="46">
        <f>SUM(AF343:AO343)</f>
        <v>15007</v>
      </c>
      <c r="AQ343" s="46">
        <v>1199</v>
      </c>
      <c r="AR343" s="46">
        <v>0</v>
      </c>
      <c r="AS343" s="46">
        <v>0</v>
      </c>
      <c r="AT343" s="46">
        <v>826</v>
      </c>
      <c r="AU343" s="46"/>
      <c r="AV343" s="46"/>
      <c r="AW343" s="46">
        <v>0</v>
      </c>
      <c r="AX343" s="46">
        <v>0</v>
      </c>
      <c r="AY343" s="46">
        <v>0</v>
      </c>
      <c r="AZ343" s="46">
        <v>0</v>
      </c>
      <c r="BA343" s="46">
        <f>SUM(AQ343:AZ343)</f>
        <v>2025</v>
      </c>
      <c r="BB343" s="47">
        <v>0</v>
      </c>
      <c r="BC343" s="47">
        <v>0</v>
      </c>
      <c r="BD343" s="47">
        <v>0</v>
      </c>
      <c r="BE343" s="47">
        <v>0</v>
      </c>
      <c r="BF343" s="47"/>
      <c r="BG343" s="47"/>
      <c r="BH343" s="47">
        <v>0</v>
      </c>
      <c r="BI343" s="47">
        <v>0</v>
      </c>
      <c r="BJ343" s="47">
        <v>0</v>
      </c>
      <c r="BK343" s="47">
        <v>0</v>
      </c>
      <c r="BL343" s="47">
        <f>IF(SUM(BB343:BK343)&gt;=0,SUM(BB343:BK343),"")</f>
        <v>0</v>
      </c>
      <c r="BM343" s="46">
        <v>1908</v>
      </c>
      <c r="BN343" s="47">
        <v>0</v>
      </c>
      <c r="BO343" s="46">
        <v>0</v>
      </c>
      <c r="BP343" s="46">
        <v>32246</v>
      </c>
      <c r="BQ343" s="46"/>
      <c r="BR343" s="46">
        <v>0</v>
      </c>
      <c r="BS343" s="46">
        <v>0</v>
      </c>
      <c r="BT343" s="46">
        <v>0</v>
      </c>
      <c r="BU343" s="46">
        <v>0</v>
      </c>
      <c r="BV343" s="46">
        <v>0</v>
      </c>
      <c r="BW343" s="46">
        <f>SUM(BM343:BV343)</f>
        <v>34154</v>
      </c>
      <c r="BX343" s="46">
        <v>0</v>
      </c>
      <c r="BY343" s="47">
        <v>0</v>
      </c>
      <c r="BZ343" s="47">
        <v>0</v>
      </c>
      <c r="CA343" s="48">
        <v>0</v>
      </c>
      <c r="CB343" s="48"/>
      <c r="CC343" s="46">
        <v>0</v>
      </c>
      <c r="CD343" s="47">
        <v>0</v>
      </c>
      <c r="CE343" s="46">
        <v>0</v>
      </c>
      <c r="CF343" s="48">
        <v>0</v>
      </c>
      <c r="CG343" s="47">
        <v>0</v>
      </c>
      <c r="CH343" s="47">
        <f>SUM(BX343:CG343)</f>
        <v>0</v>
      </c>
      <c r="CI343" s="47">
        <f t="shared" ref="CI343:CS343" si="389">BM343+BX343</f>
        <v>1908</v>
      </c>
      <c r="CJ343" s="47">
        <f t="shared" si="389"/>
        <v>0</v>
      </c>
      <c r="CK343" s="47">
        <f t="shared" si="389"/>
        <v>0</v>
      </c>
      <c r="CL343" s="47">
        <f t="shared" si="389"/>
        <v>32246</v>
      </c>
      <c r="CM343" s="47">
        <f t="shared" si="389"/>
        <v>0</v>
      </c>
      <c r="CN343" s="47">
        <f t="shared" si="389"/>
        <v>0</v>
      </c>
      <c r="CO343" s="47">
        <f t="shared" si="389"/>
        <v>0</v>
      </c>
      <c r="CP343" s="47">
        <f t="shared" si="389"/>
        <v>0</v>
      </c>
      <c r="CQ343" s="47">
        <f t="shared" si="389"/>
        <v>0</v>
      </c>
      <c r="CR343" s="47">
        <f t="shared" si="389"/>
        <v>0</v>
      </c>
      <c r="CS343" s="47">
        <f t="shared" si="389"/>
        <v>34154</v>
      </c>
      <c r="CT343" s="48">
        <v>0</v>
      </c>
      <c r="CU343" s="46">
        <v>0</v>
      </c>
      <c r="CV343" s="46">
        <v>0</v>
      </c>
      <c r="CW343" s="47">
        <v>0</v>
      </c>
      <c r="CX343" s="47"/>
      <c r="CY343" s="47">
        <v>0</v>
      </c>
      <c r="CZ343" s="47">
        <v>0</v>
      </c>
      <c r="DA343" s="46">
        <v>0</v>
      </c>
      <c r="DB343" s="47">
        <v>0</v>
      </c>
      <c r="DC343" s="47">
        <v>0</v>
      </c>
      <c r="DD343" s="47">
        <f>SUM(CT343:DC343)</f>
        <v>0</v>
      </c>
      <c r="DE343" s="48">
        <v>672</v>
      </c>
      <c r="DF343" s="48">
        <v>0</v>
      </c>
      <c r="DG343" s="48">
        <v>0</v>
      </c>
      <c r="DH343" s="48">
        <v>10</v>
      </c>
      <c r="DI343" s="48"/>
      <c r="DJ343" s="48">
        <v>0</v>
      </c>
      <c r="DK343" s="48">
        <v>0</v>
      </c>
      <c r="DL343" s="48">
        <v>0</v>
      </c>
      <c r="DM343" s="48">
        <v>0</v>
      </c>
      <c r="DN343" s="48">
        <v>0</v>
      </c>
      <c r="DO343" s="48">
        <f>SUM(DE343:DN343)</f>
        <v>682</v>
      </c>
      <c r="DP343" s="48">
        <f t="shared" ref="DP343:DZ343" si="390">CT343+DE343</f>
        <v>672</v>
      </c>
      <c r="DQ343" s="48">
        <f t="shared" si="390"/>
        <v>0</v>
      </c>
      <c r="DR343" s="48">
        <f t="shared" si="390"/>
        <v>0</v>
      </c>
      <c r="DS343" s="48">
        <f t="shared" si="390"/>
        <v>10</v>
      </c>
      <c r="DT343" s="48">
        <f t="shared" si="390"/>
        <v>0</v>
      </c>
      <c r="DU343" s="48">
        <f t="shared" si="390"/>
        <v>0</v>
      </c>
      <c r="DV343" s="48">
        <f t="shared" si="390"/>
        <v>0</v>
      </c>
      <c r="DW343" s="48">
        <f t="shared" si="390"/>
        <v>0</v>
      </c>
      <c r="DX343" s="48">
        <f t="shared" si="390"/>
        <v>0</v>
      </c>
      <c r="DY343" s="48">
        <f t="shared" si="390"/>
        <v>0</v>
      </c>
      <c r="DZ343" s="48">
        <f t="shared" si="390"/>
        <v>682</v>
      </c>
      <c r="EA343" s="48">
        <v>0</v>
      </c>
      <c r="EB343" s="48">
        <v>0</v>
      </c>
      <c r="EC343" s="48">
        <v>0</v>
      </c>
      <c r="ED343" s="48">
        <v>5705</v>
      </c>
      <c r="EE343" s="48">
        <v>0</v>
      </c>
      <c r="EF343" s="48">
        <v>0</v>
      </c>
      <c r="EG343" s="46">
        <v>0</v>
      </c>
      <c r="EH343" s="48">
        <v>0</v>
      </c>
      <c r="EI343" s="48">
        <v>0</v>
      </c>
      <c r="EJ343" s="48">
        <f>SUM(EA343:EI343)</f>
        <v>5705</v>
      </c>
      <c r="EK343" s="48">
        <v>0</v>
      </c>
      <c r="EL343">
        <v>0</v>
      </c>
      <c r="EM343" s="48">
        <v>0</v>
      </c>
      <c r="EN343" s="48">
        <v>0</v>
      </c>
      <c r="EO343" s="46">
        <v>0</v>
      </c>
      <c r="EP343" s="48">
        <v>0</v>
      </c>
      <c r="EQ343" s="48">
        <v>0</v>
      </c>
      <c r="ER343" s="48">
        <v>0</v>
      </c>
      <c r="ES343" s="48">
        <v>0</v>
      </c>
      <c r="ET343" s="48">
        <f>SUM(EK343:ES343)</f>
        <v>0</v>
      </c>
      <c r="EU343" s="48">
        <f t="shared" ref="EU343:FD343" si="391">EA343+EK343</f>
        <v>0</v>
      </c>
      <c r="EV343" s="48">
        <f t="shared" si="391"/>
        <v>0</v>
      </c>
      <c r="EW343" s="48">
        <f t="shared" si="391"/>
        <v>0</v>
      </c>
      <c r="EX343" s="48">
        <f t="shared" si="391"/>
        <v>5705</v>
      </c>
      <c r="EY343" s="48">
        <f t="shared" si="391"/>
        <v>0</v>
      </c>
      <c r="EZ343" s="48">
        <f t="shared" si="391"/>
        <v>0</v>
      </c>
      <c r="FA343" s="48">
        <f t="shared" si="391"/>
        <v>0</v>
      </c>
      <c r="FB343" s="48">
        <f t="shared" si="391"/>
        <v>0</v>
      </c>
      <c r="FC343" s="48">
        <f t="shared" si="391"/>
        <v>0</v>
      </c>
      <c r="FD343" s="48">
        <f t="shared" si="391"/>
        <v>5705</v>
      </c>
      <c r="FE343" s="48">
        <v>0</v>
      </c>
      <c r="FF343" s="48">
        <v>0</v>
      </c>
      <c r="FG343" s="46">
        <v>0</v>
      </c>
      <c r="FH343" s="48">
        <v>0</v>
      </c>
      <c r="FI343" s="48"/>
      <c r="FJ343" s="48"/>
      <c r="FK343" s="48">
        <v>0</v>
      </c>
      <c r="FL343" s="48">
        <v>0</v>
      </c>
      <c r="FM343" s="48">
        <v>0</v>
      </c>
      <c r="FN343">
        <v>0</v>
      </c>
      <c r="FO343" s="48">
        <f>SUM(FE343:FN343)</f>
        <v>0</v>
      </c>
      <c r="FP343" s="46">
        <f>AE343+BA343</f>
        <v>32430</v>
      </c>
      <c r="FQ343" s="46">
        <f>AP343+BL343+CS343+DZ343+FD343</f>
        <v>55548</v>
      </c>
      <c r="FR343" s="46">
        <f>FP343+FQ343+FO343</f>
        <v>87978</v>
      </c>
      <c r="FS343" t="s">
        <v>1276</v>
      </c>
      <c r="FT343" t="s">
        <v>405</v>
      </c>
      <c r="FU343" t="s">
        <v>1277</v>
      </c>
      <c r="FV343" t="s">
        <v>1287</v>
      </c>
      <c r="FW343"/>
      <c r="FX343"/>
      <c r="FY343" t="s">
        <v>1299</v>
      </c>
      <c r="FZ343"/>
      <c r="GA343">
        <v>1019</v>
      </c>
      <c r="GB343">
        <v>1097</v>
      </c>
      <c r="GC343">
        <v>11</v>
      </c>
      <c r="GD343">
        <v>11</v>
      </c>
      <c r="GE343">
        <v>64616</v>
      </c>
      <c r="GF343" s="47">
        <v>155</v>
      </c>
      <c r="GG343">
        <v>25848</v>
      </c>
      <c r="GH343">
        <v>60</v>
      </c>
      <c r="GI343">
        <v>0</v>
      </c>
      <c r="GJ343">
        <v>0</v>
      </c>
      <c r="GK343">
        <v>59</v>
      </c>
      <c r="GL343">
        <v>59</v>
      </c>
      <c r="GM343">
        <v>2565</v>
      </c>
      <c r="GN343" t="s">
        <v>1277</v>
      </c>
      <c r="GO343"/>
      <c r="GP343">
        <v>2</v>
      </c>
      <c r="GQ343">
        <v>2.93</v>
      </c>
      <c r="GR343">
        <v>4</v>
      </c>
      <c r="GS343"/>
      <c r="GT343">
        <f>GR343+GS343</f>
        <v>4</v>
      </c>
      <c r="GU343">
        <v>4</v>
      </c>
      <c r="GV343">
        <f>GQ343+GU343</f>
        <v>6.93</v>
      </c>
      <c r="GW343">
        <v>0.5</v>
      </c>
      <c r="GX343">
        <v>7000</v>
      </c>
      <c r="GY343" s="49" t="s">
        <v>1150</v>
      </c>
      <c r="GZ343">
        <v>1342</v>
      </c>
      <c r="HA343">
        <v>3035</v>
      </c>
      <c r="HB343"/>
      <c r="HC343">
        <v>336</v>
      </c>
      <c r="HD343">
        <v>36</v>
      </c>
      <c r="HE343"/>
      <c r="HF343">
        <v>5119</v>
      </c>
      <c r="HG343">
        <v>39</v>
      </c>
      <c r="HH343">
        <v>13</v>
      </c>
      <c r="HI343"/>
      <c r="HJ343">
        <v>22</v>
      </c>
      <c r="HK343">
        <v>154</v>
      </c>
      <c r="HL343">
        <v>73</v>
      </c>
      <c r="HM343" t="s">
        <v>1277</v>
      </c>
      <c r="HN343"/>
      <c r="HO343"/>
      <c r="HP343"/>
      <c r="HQ343"/>
      <c r="HR343"/>
      <c r="HS343"/>
      <c r="HT343"/>
      <c r="HU343"/>
      <c r="HV343"/>
      <c r="HW343"/>
      <c r="HX343" t="s">
        <v>1277</v>
      </c>
      <c r="HY343"/>
      <c r="HZ343">
        <v>149</v>
      </c>
      <c r="IA343">
        <v>2235</v>
      </c>
      <c r="IB343">
        <v>3</v>
      </c>
      <c r="IC343">
        <v>7</v>
      </c>
      <c r="ID343">
        <v>40</v>
      </c>
      <c r="IE343">
        <v>55</v>
      </c>
      <c r="IF343">
        <v>36</v>
      </c>
      <c r="IG343">
        <v>20</v>
      </c>
      <c r="IH343">
        <v>0</v>
      </c>
      <c r="II343">
        <v>0</v>
      </c>
      <c r="IJ343">
        <v>0</v>
      </c>
      <c r="IK343">
        <v>0</v>
      </c>
      <c r="IL343" t="s">
        <v>1277</v>
      </c>
      <c r="IM343"/>
      <c r="IN343" t="s">
        <v>1281</v>
      </c>
      <c r="IO343" t="s">
        <v>1277</v>
      </c>
      <c r="IP343" t="s">
        <v>1281</v>
      </c>
      <c r="IQ343">
        <v>147500</v>
      </c>
      <c r="IR343">
        <v>2205</v>
      </c>
      <c r="IS343" s="36">
        <f>AE343/FR343</f>
        <v>0.34559776307713291</v>
      </c>
      <c r="IT343" s="36">
        <f>AP343/FR343</f>
        <v>0.17057673509286411</v>
      </c>
      <c r="IU343" s="36">
        <f>BA343/FR343</f>
        <v>2.3017117915842596E-2</v>
      </c>
      <c r="IV343" s="50">
        <f>BL343/FR343</f>
        <v>0</v>
      </c>
      <c r="IW343" s="36">
        <f>CS343/FR343</f>
        <v>0.38821068903589534</v>
      </c>
      <c r="IX343" s="36">
        <f>DZ343/FR343</f>
        <v>7.7519379844961239E-3</v>
      </c>
      <c r="IY343" s="36">
        <f>FD343/FR343</f>
        <v>6.4845756893768897E-2</v>
      </c>
      <c r="IZ343" s="36">
        <f>FO343/FR343</f>
        <v>0</v>
      </c>
      <c r="JA343" s="36">
        <f>FP343/FR343</f>
        <v>0.36861488099297551</v>
      </c>
      <c r="JB343" s="36">
        <f>FQ343/FR343</f>
        <v>0.63138511900702443</v>
      </c>
      <c r="JC343" s="46"/>
      <c r="JD343" t="s">
        <v>1281</v>
      </c>
      <c r="JE343"/>
      <c r="JF343"/>
      <c r="JG343"/>
      <c r="JH343"/>
      <c r="JI343" t="s">
        <v>347</v>
      </c>
      <c r="JJ343"/>
      <c r="JK343"/>
      <c r="JL343" t="s">
        <v>1276</v>
      </c>
      <c r="JM343" t="s">
        <v>406</v>
      </c>
      <c r="JN343" s="93">
        <f t="shared" si="367"/>
        <v>720.27153164295407</v>
      </c>
      <c r="JO343" s="1" t="str">
        <f t="shared" si="368"/>
        <v>Small</v>
      </c>
    </row>
    <row r="344" spans="1:275" x14ac:dyDescent="0.2">
      <c r="A344" s="1" t="s">
        <v>1045</v>
      </c>
      <c r="B344" s="24" t="s">
        <v>1078</v>
      </c>
      <c r="C344" s="76" t="s">
        <v>1443</v>
      </c>
      <c r="D344" s="24" t="s">
        <v>655</v>
      </c>
      <c r="E344">
        <v>3</v>
      </c>
      <c r="F344" s="46">
        <v>0.45572552768993158</v>
      </c>
      <c r="G344" s="46">
        <v>0.28065014341398836</v>
      </c>
      <c r="H344" s="46">
        <v>0.28999999999999998</v>
      </c>
      <c r="I344">
        <v>24.9</v>
      </c>
      <c r="J344">
        <v>12.6</v>
      </c>
      <c r="K344" s="24">
        <v>20060</v>
      </c>
      <c r="L344" s="24" t="s">
        <v>602</v>
      </c>
      <c r="M344" s="37">
        <v>11868.092761904705</v>
      </c>
      <c r="N344" s="25">
        <v>35351</v>
      </c>
      <c r="O344" s="26">
        <v>12</v>
      </c>
      <c r="P344" s="26">
        <v>56</v>
      </c>
      <c r="Q344" s="26">
        <v>352</v>
      </c>
      <c r="R344" s="26">
        <v>27</v>
      </c>
      <c r="S344" s="26">
        <v>50</v>
      </c>
      <c r="T344" s="31">
        <v>48</v>
      </c>
      <c r="U344" s="25">
        <v>0</v>
      </c>
      <c r="V344" s="25"/>
      <c r="W344" s="25">
        <v>0</v>
      </c>
      <c r="X344" s="25">
        <v>0</v>
      </c>
      <c r="Y344" s="25">
        <v>0</v>
      </c>
      <c r="Z344" s="25">
        <v>0</v>
      </c>
      <c r="AA344" s="25"/>
      <c r="AB344" s="25"/>
      <c r="AC344" s="25">
        <v>108059</v>
      </c>
      <c r="AD344" s="25">
        <v>0</v>
      </c>
      <c r="AE344" s="25">
        <v>108059</v>
      </c>
      <c r="AF344" s="25">
        <v>0</v>
      </c>
      <c r="AG344" s="25"/>
      <c r="AH344" s="25">
        <v>0</v>
      </c>
      <c r="AI344" s="25">
        <v>0</v>
      </c>
      <c r="AJ344" s="25">
        <v>0</v>
      </c>
      <c r="AK344" s="25">
        <v>0</v>
      </c>
      <c r="AL344" s="25"/>
      <c r="AM344" s="25"/>
      <c r="AN344" s="25">
        <v>20662</v>
      </c>
      <c r="AO344" s="25">
        <v>0</v>
      </c>
      <c r="AP344" s="25">
        <v>20662</v>
      </c>
      <c r="AQ344" s="25">
        <v>0</v>
      </c>
      <c r="AR344" s="25"/>
      <c r="AS344" s="25">
        <v>0</v>
      </c>
      <c r="AT344" s="25">
        <v>0</v>
      </c>
      <c r="AU344" s="25">
        <v>0</v>
      </c>
      <c r="AV344" s="25">
        <v>0</v>
      </c>
      <c r="AW344" s="25"/>
      <c r="AX344" s="25"/>
      <c r="AY344" s="25">
        <v>0</v>
      </c>
      <c r="AZ344" s="25">
        <v>0</v>
      </c>
      <c r="BA344" s="25">
        <v>0</v>
      </c>
      <c r="BB344" s="25">
        <v>0</v>
      </c>
      <c r="BC344" s="25"/>
      <c r="BD344" s="25">
        <v>0</v>
      </c>
      <c r="BE344" s="25">
        <v>0</v>
      </c>
      <c r="BF344" s="25">
        <v>0</v>
      </c>
      <c r="BG344" s="25">
        <v>0</v>
      </c>
      <c r="BH344" s="25"/>
      <c r="BI344" s="25"/>
      <c r="BJ344" s="25">
        <v>3800</v>
      </c>
      <c r="BK344" s="25">
        <v>0</v>
      </c>
      <c r="BL344" s="25">
        <v>3800</v>
      </c>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v>0</v>
      </c>
      <c r="CJ344" s="25"/>
      <c r="CK344" s="25">
        <v>0</v>
      </c>
      <c r="CL344" s="25">
        <v>0</v>
      </c>
      <c r="CM344" s="25">
        <v>0</v>
      </c>
      <c r="CN344" s="25"/>
      <c r="CO344" s="25"/>
      <c r="CP344" s="25">
        <v>36697</v>
      </c>
      <c r="CQ344" s="25">
        <v>42934</v>
      </c>
      <c r="CR344" s="25">
        <v>0</v>
      </c>
      <c r="CS344" s="25">
        <v>79631</v>
      </c>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v>0</v>
      </c>
      <c r="DQ344" s="25"/>
      <c r="DR344" s="25">
        <v>0</v>
      </c>
      <c r="DS344" s="25">
        <v>0</v>
      </c>
      <c r="DT344" s="25">
        <v>0</v>
      </c>
      <c r="DU344" s="25"/>
      <c r="DV344" s="25"/>
      <c r="DW344" s="25">
        <v>0</v>
      </c>
      <c r="DX344" s="25">
        <v>0</v>
      </c>
      <c r="DY344" s="25">
        <v>0</v>
      </c>
      <c r="DZ344" s="25">
        <v>0</v>
      </c>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v>0</v>
      </c>
      <c r="FF344" s="25"/>
      <c r="FG344" s="25">
        <v>0</v>
      </c>
      <c r="FH344" s="25">
        <v>0</v>
      </c>
      <c r="FI344" s="25">
        <v>0</v>
      </c>
      <c r="FJ344" s="25">
        <v>0</v>
      </c>
      <c r="FK344" s="25"/>
      <c r="FL344" s="25"/>
      <c r="FM344" s="25">
        <v>0</v>
      </c>
      <c r="FN344" s="25">
        <v>0</v>
      </c>
      <c r="FO344" s="25">
        <v>0</v>
      </c>
      <c r="FP344" s="25">
        <v>128721</v>
      </c>
      <c r="FQ344" s="25">
        <v>83431</v>
      </c>
      <c r="FR344" s="25">
        <v>212152</v>
      </c>
      <c r="FS344" s="26" t="s">
        <v>1284</v>
      </c>
      <c r="FT344" s="26" t="s">
        <v>1057</v>
      </c>
      <c r="FU344" s="26" t="s">
        <v>1344</v>
      </c>
      <c r="FV344" s="26"/>
      <c r="FW344" s="26"/>
      <c r="FX344" s="26"/>
      <c r="FY344" s="26"/>
      <c r="FZ344" s="26"/>
      <c r="GA344" s="25">
        <v>1687</v>
      </c>
      <c r="GB344" s="25">
        <v>1791</v>
      </c>
      <c r="GC344" s="25">
        <v>21</v>
      </c>
      <c r="GD344" s="25">
        <v>21</v>
      </c>
      <c r="GE344" s="25">
        <v>92155</v>
      </c>
      <c r="GF344" s="25">
        <v>3578</v>
      </c>
      <c r="GG344" s="25">
        <v>7652</v>
      </c>
      <c r="GH344" s="25">
        <v>273</v>
      </c>
      <c r="GI344" s="25"/>
      <c r="GJ344" s="25">
        <v>59</v>
      </c>
      <c r="GK344" s="25">
        <v>51</v>
      </c>
      <c r="GL344" s="25">
        <v>56</v>
      </c>
      <c r="GM344" s="25">
        <v>1433</v>
      </c>
      <c r="GN344" s="25"/>
      <c r="GO344" s="25"/>
      <c r="GP344" s="25">
        <v>19</v>
      </c>
      <c r="GQ344" s="25">
        <v>7.1</v>
      </c>
      <c r="GR344" s="27"/>
      <c r="GS344" s="27"/>
      <c r="GT344" s="28">
        <v>14</v>
      </c>
      <c r="GU344" s="28">
        <v>11.12</v>
      </c>
      <c r="GV344" s="25">
        <v>18.22</v>
      </c>
      <c r="GW344" s="25">
        <v>2.29</v>
      </c>
      <c r="GX344" s="25">
        <v>14832</v>
      </c>
      <c r="GY344" s="26" t="s">
        <v>1058</v>
      </c>
      <c r="GZ344" s="25">
        <v>19500</v>
      </c>
      <c r="HA344" s="25">
        <v>33861</v>
      </c>
      <c r="HB344" s="25">
        <v>29766</v>
      </c>
      <c r="HC344" s="25">
        <v>0</v>
      </c>
      <c r="HD344" s="25"/>
      <c r="HE344" s="25">
        <v>0</v>
      </c>
      <c r="HF344" s="25">
        <v>83127</v>
      </c>
      <c r="HG344" s="25"/>
      <c r="HH344" s="25"/>
      <c r="HI344" s="25">
        <v>173</v>
      </c>
      <c r="HJ344" s="25">
        <v>130</v>
      </c>
      <c r="HK344" s="25">
        <v>184</v>
      </c>
      <c r="HL344" s="25">
        <v>115</v>
      </c>
      <c r="HM344" s="25"/>
      <c r="HN344" s="25"/>
      <c r="HO344" s="25"/>
      <c r="HP344" s="25"/>
      <c r="HQ344" s="25"/>
      <c r="HR344" s="25"/>
      <c r="HS344" s="25"/>
      <c r="HT344" s="25"/>
      <c r="HU344" s="25"/>
      <c r="HV344" s="25"/>
      <c r="HW344" s="25"/>
      <c r="HX344" s="25"/>
      <c r="HY344" s="25"/>
      <c r="HZ344" s="25">
        <v>249</v>
      </c>
      <c r="IA344" s="25">
        <v>5205</v>
      </c>
      <c r="IB344" s="25">
        <v>1</v>
      </c>
      <c r="IC344" s="25">
        <v>6</v>
      </c>
      <c r="ID344" s="25">
        <v>110</v>
      </c>
      <c r="IE344" s="25">
        <v>64</v>
      </c>
      <c r="IF344" s="25">
        <v>52</v>
      </c>
      <c r="IG344" s="25">
        <v>52</v>
      </c>
      <c r="IH344" s="25">
        <v>4</v>
      </c>
      <c r="II344" s="25">
        <v>0</v>
      </c>
      <c r="IJ344" s="25">
        <v>4</v>
      </c>
      <c r="IK344" s="25">
        <v>0</v>
      </c>
      <c r="IL344" s="25"/>
      <c r="IM344" s="25"/>
      <c r="IN344" s="25"/>
      <c r="IO344" s="25"/>
      <c r="IP344" s="25"/>
      <c r="IQ344" s="25">
        <v>418060</v>
      </c>
      <c r="IR344" s="25">
        <v>0</v>
      </c>
      <c r="IS344" s="36">
        <f t="shared" ref="IS344:IS351" si="392">AE344/$FR344</f>
        <v>0.5093470719107055</v>
      </c>
      <c r="IT344" s="36">
        <f t="shared" ref="IT344:IT351" si="393">AP344/$FR344</f>
        <v>9.7392435612202566E-2</v>
      </c>
      <c r="IU344" s="36">
        <f t="shared" ref="IU344:IU351" si="394">BA344/$FR344</f>
        <v>0</v>
      </c>
      <c r="IV344" s="36">
        <f t="shared" ref="IV344:IV351" si="395">BL344/$FR344</f>
        <v>1.7911685961009088E-2</v>
      </c>
      <c r="IW344" s="36">
        <f t="shared" ref="IW344:IW351" si="396">CS344/$FR344</f>
        <v>0.37534880651608282</v>
      </c>
      <c r="IX344" s="36">
        <f t="shared" ref="IX344:IX351" si="397">DZ344/$FR344</f>
        <v>0</v>
      </c>
      <c r="IY344" s="36"/>
      <c r="IZ344" s="36">
        <f t="shared" ref="IZ344:JB351" si="398">FO344/$FR344</f>
        <v>0</v>
      </c>
      <c r="JA344" s="36">
        <f t="shared" si="398"/>
        <v>0.60673950752290806</v>
      </c>
      <c r="JB344" s="36">
        <f t="shared" si="398"/>
        <v>0.39326049247709188</v>
      </c>
      <c r="JN344" s="43">
        <f t="shared" si="367"/>
        <v>651.37720976425385</v>
      </c>
      <c r="JO344" s="1" t="str">
        <f t="shared" si="368"/>
        <v>Medium</v>
      </c>
    </row>
    <row r="345" spans="1:275" x14ac:dyDescent="0.2">
      <c r="A345" s="1" t="s">
        <v>1045</v>
      </c>
      <c r="B345" s="24" t="s">
        <v>1078</v>
      </c>
      <c r="C345" s="76" t="s">
        <v>1443</v>
      </c>
      <c r="D345" s="24" t="s">
        <v>655</v>
      </c>
      <c r="E345">
        <v>3</v>
      </c>
      <c r="F345" s="46">
        <v>0.45572552768993158</v>
      </c>
      <c r="G345" s="46">
        <v>0.28065014341398836</v>
      </c>
      <c r="H345" s="46">
        <v>0.28999999999999998</v>
      </c>
      <c r="I345">
        <v>24.9</v>
      </c>
      <c r="J345">
        <v>12.6</v>
      </c>
      <c r="K345" s="24">
        <v>20070</v>
      </c>
      <c r="L345" s="24" t="s">
        <v>603</v>
      </c>
      <c r="M345" s="34">
        <v>11798.29371428565</v>
      </c>
      <c r="N345" s="25">
        <v>35351</v>
      </c>
      <c r="O345" s="26">
        <v>12</v>
      </c>
      <c r="P345" s="26">
        <v>56</v>
      </c>
      <c r="Q345" s="26">
        <v>352</v>
      </c>
      <c r="R345" s="26">
        <v>27</v>
      </c>
      <c r="S345" s="26">
        <v>50</v>
      </c>
      <c r="T345" s="31">
        <v>48</v>
      </c>
      <c r="U345" s="25">
        <v>0</v>
      </c>
      <c r="V345" s="25"/>
      <c r="W345" s="25">
        <v>0</v>
      </c>
      <c r="X345" s="25">
        <v>0</v>
      </c>
      <c r="Y345" s="25">
        <v>0</v>
      </c>
      <c r="Z345" s="25">
        <v>0</v>
      </c>
      <c r="AA345" s="25"/>
      <c r="AB345" s="25"/>
      <c r="AC345" s="25">
        <v>108059</v>
      </c>
      <c r="AD345" s="25">
        <v>0</v>
      </c>
      <c r="AE345" s="25">
        <v>108059</v>
      </c>
      <c r="AF345" s="25">
        <v>0</v>
      </c>
      <c r="AG345" s="25"/>
      <c r="AH345" s="25">
        <v>0</v>
      </c>
      <c r="AI345" s="25">
        <v>0</v>
      </c>
      <c r="AJ345" s="25">
        <v>0</v>
      </c>
      <c r="AK345" s="25">
        <v>0</v>
      </c>
      <c r="AL345" s="25"/>
      <c r="AM345" s="25"/>
      <c r="AN345" s="25">
        <v>23662</v>
      </c>
      <c r="AO345" s="25">
        <v>0</v>
      </c>
      <c r="AP345" s="25">
        <v>0</v>
      </c>
      <c r="AQ345" s="25">
        <v>0</v>
      </c>
      <c r="AR345" s="25"/>
      <c r="AS345" s="25">
        <v>0</v>
      </c>
      <c r="AT345" s="25">
        <v>0</v>
      </c>
      <c r="AU345" s="25">
        <v>0</v>
      </c>
      <c r="AV345" s="25">
        <v>0</v>
      </c>
      <c r="AW345" s="25"/>
      <c r="AX345" s="25"/>
      <c r="AY345" s="25">
        <v>0</v>
      </c>
      <c r="AZ345" s="25">
        <v>0</v>
      </c>
      <c r="BA345" s="25">
        <v>0</v>
      </c>
      <c r="BB345" s="25">
        <v>0</v>
      </c>
      <c r="BC345" s="25"/>
      <c r="BD345" s="25">
        <v>0</v>
      </c>
      <c r="BE345" s="25">
        <v>0</v>
      </c>
      <c r="BF345" s="25">
        <v>0</v>
      </c>
      <c r="BG345" s="25">
        <v>0</v>
      </c>
      <c r="BH345" s="25"/>
      <c r="BI345" s="25"/>
      <c r="BJ345" s="25">
        <v>4100</v>
      </c>
      <c r="BK345" s="25">
        <v>0</v>
      </c>
      <c r="BL345" s="25">
        <v>4100</v>
      </c>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v>0</v>
      </c>
      <c r="CJ345" s="25"/>
      <c r="CK345" s="25">
        <v>0</v>
      </c>
      <c r="CL345" s="25">
        <v>0</v>
      </c>
      <c r="CM345" s="25">
        <v>0</v>
      </c>
      <c r="CN345" s="25"/>
      <c r="CO345" s="25"/>
      <c r="CP345" s="25">
        <v>36697</v>
      </c>
      <c r="CQ345" s="25">
        <v>42634</v>
      </c>
      <c r="CR345" s="25">
        <v>0</v>
      </c>
      <c r="CS345" s="25">
        <v>79331</v>
      </c>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v>0</v>
      </c>
      <c r="DQ345" s="25"/>
      <c r="DR345" s="25">
        <v>0</v>
      </c>
      <c r="DS345" s="25">
        <v>0</v>
      </c>
      <c r="DT345" s="25">
        <v>0</v>
      </c>
      <c r="DU345" s="25"/>
      <c r="DV345" s="25"/>
      <c r="DW345" s="25">
        <v>0</v>
      </c>
      <c r="DX345" s="25">
        <v>0</v>
      </c>
      <c r="DY345" s="25">
        <v>0</v>
      </c>
      <c r="DZ345" s="25">
        <v>0</v>
      </c>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v>0</v>
      </c>
      <c r="FF345" s="25"/>
      <c r="FG345" s="25">
        <v>0</v>
      </c>
      <c r="FH345" s="25">
        <v>24000</v>
      </c>
      <c r="FI345" s="25">
        <v>0</v>
      </c>
      <c r="FJ345" s="25">
        <v>0</v>
      </c>
      <c r="FK345" s="25"/>
      <c r="FL345" s="25"/>
      <c r="FM345" s="25">
        <v>0</v>
      </c>
      <c r="FN345" s="25">
        <v>20000</v>
      </c>
      <c r="FO345" s="25">
        <v>44000</v>
      </c>
      <c r="FP345" s="25">
        <v>108059</v>
      </c>
      <c r="FQ345" s="25">
        <v>83431</v>
      </c>
      <c r="FR345" s="25">
        <v>235490</v>
      </c>
      <c r="FS345" s="26" t="s">
        <v>1284</v>
      </c>
      <c r="FT345" s="26" t="s">
        <v>1057</v>
      </c>
      <c r="FU345" s="26" t="s">
        <v>1344</v>
      </c>
      <c r="FV345" s="26"/>
      <c r="FW345" s="26"/>
      <c r="FX345" s="26"/>
      <c r="FY345" s="26"/>
      <c r="FZ345" s="26"/>
      <c r="GA345" s="25">
        <v>2389</v>
      </c>
      <c r="GB345" s="25">
        <v>2606</v>
      </c>
      <c r="GC345" s="25">
        <v>130</v>
      </c>
      <c r="GD345" s="25">
        <v>130</v>
      </c>
      <c r="GE345" s="25">
        <v>93055</v>
      </c>
      <c r="GF345" s="25">
        <v>3188</v>
      </c>
      <c r="GG345" s="25">
        <v>10840</v>
      </c>
      <c r="GH345" s="25">
        <v>248</v>
      </c>
      <c r="GI345" s="25">
        <v>20</v>
      </c>
      <c r="GJ345" s="25">
        <v>59</v>
      </c>
      <c r="GK345" s="25">
        <v>28</v>
      </c>
      <c r="GL345" s="25">
        <v>60</v>
      </c>
      <c r="GM345" s="25">
        <v>1451</v>
      </c>
      <c r="GN345" s="25"/>
      <c r="GO345" s="25"/>
      <c r="GP345" s="25">
        <v>19</v>
      </c>
      <c r="GQ345" s="25">
        <v>7.02</v>
      </c>
      <c r="GR345" s="27"/>
      <c r="GS345" s="27"/>
      <c r="GT345" s="28">
        <v>13</v>
      </c>
      <c r="GU345" s="28">
        <v>11.164999999999999</v>
      </c>
      <c r="GV345" s="25">
        <v>18.184999999999999</v>
      </c>
      <c r="GW345" s="25">
        <v>2.96</v>
      </c>
      <c r="GX345" s="25">
        <v>14513</v>
      </c>
      <c r="GY345" s="26" t="s">
        <v>1058</v>
      </c>
      <c r="GZ345" s="25">
        <v>19672</v>
      </c>
      <c r="HA345" s="25">
        <v>36030</v>
      </c>
      <c r="HB345" s="25">
        <v>29164</v>
      </c>
      <c r="HC345" s="25">
        <v>0</v>
      </c>
      <c r="HD345" s="25"/>
      <c r="HE345" s="25">
        <v>0</v>
      </c>
      <c r="HF345" s="25">
        <v>84866</v>
      </c>
      <c r="HG345" s="25"/>
      <c r="HH345" s="25"/>
      <c r="HI345" s="25">
        <v>171</v>
      </c>
      <c r="HJ345" s="25">
        <v>133</v>
      </c>
      <c r="HK345" s="25">
        <v>191</v>
      </c>
      <c r="HL345" s="25">
        <v>117</v>
      </c>
      <c r="HM345" s="25"/>
      <c r="HN345" s="25"/>
      <c r="HO345" s="25"/>
      <c r="HP345" s="25"/>
      <c r="HQ345" s="25"/>
      <c r="HR345" s="25"/>
      <c r="HS345" s="25"/>
      <c r="HT345" s="25"/>
      <c r="HU345" s="25"/>
      <c r="HV345" s="25"/>
      <c r="HW345" s="25"/>
      <c r="HX345" s="25"/>
      <c r="HY345" s="25"/>
      <c r="HZ345" s="25">
        <v>369</v>
      </c>
      <c r="IA345" s="25">
        <v>6793</v>
      </c>
      <c r="IB345" s="25">
        <v>1</v>
      </c>
      <c r="IC345" s="25">
        <v>6</v>
      </c>
      <c r="ID345" s="25">
        <v>92</v>
      </c>
      <c r="IE345" s="25">
        <v>64</v>
      </c>
      <c r="IF345" s="25">
        <v>52</v>
      </c>
      <c r="IG345" s="25">
        <v>52</v>
      </c>
      <c r="IH345" s="25">
        <v>4</v>
      </c>
      <c r="II345" s="25">
        <v>0</v>
      </c>
      <c r="IJ345" s="25">
        <v>4</v>
      </c>
      <c r="IK345" s="25">
        <v>0</v>
      </c>
      <c r="IL345" s="25"/>
      <c r="IM345" s="25"/>
      <c r="IN345" s="25"/>
      <c r="IO345" s="25"/>
      <c r="IP345" s="25"/>
      <c r="IQ345" s="25">
        <v>417813</v>
      </c>
      <c r="IR345" s="25">
        <v>9</v>
      </c>
      <c r="IS345" s="36">
        <f t="shared" si="392"/>
        <v>0.45886874177247444</v>
      </c>
      <c r="IT345" s="36">
        <f t="shared" si="393"/>
        <v>0</v>
      </c>
      <c r="IU345" s="36">
        <f t="shared" si="394"/>
        <v>0</v>
      </c>
      <c r="IV345" s="36">
        <f t="shared" si="395"/>
        <v>1.7410505753959828E-2</v>
      </c>
      <c r="IW345" s="36">
        <f t="shared" si="396"/>
        <v>0.33687630047985051</v>
      </c>
      <c r="IX345" s="36">
        <f t="shared" si="397"/>
        <v>0</v>
      </c>
      <c r="IY345" s="36"/>
      <c r="IZ345" s="36">
        <f t="shared" si="398"/>
        <v>0.18684445199371524</v>
      </c>
      <c r="JA345" s="36">
        <f t="shared" si="398"/>
        <v>0.45886874177247444</v>
      </c>
      <c r="JB345" s="36">
        <f t="shared" si="398"/>
        <v>0.35428680623381037</v>
      </c>
      <c r="JN345" s="43">
        <f t="shared" si="367"/>
        <v>648.79261557798463</v>
      </c>
      <c r="JO345" s="1" t="str">
        <f t="shared" si="368"/>
        <v>Medium</v>
      </c>
    </row>
    <row r="346" spans="1:275" x14ac:dyDescent="0.2">
      <c r="A346" s="14" t="s">
        <v>1045</v>
      </c>
      <c r="B346" s="14" t="s">
        <v>1078</v>
      </c>
      <c r="C346" s="76" t="s">
        <v>1443</v>
      </c>
      <c r="D346" s="24" t="s">
        <v>655</v>
      </c>
      <c r="E346">
        <v>3</v>
      </c>
      <c r="F346" s="46">
        <v>0.45572552768993158</v>
      </c>
      <c r="G346" s="46">
        <v>0.28065014341398836</v>
      </c>
      <c r="H346" s="46">
        <v>0.28999999999999998</v>
      </c>
      <c r="I346">
        <v>24.9</v>
      </c>
      <c r="J346">
        <v>12.6</v>
      </c>
      <c r="K346" s="14">
        <v>20080</v>
      </c>
      <c r="L346" s="14" t="s">
        <v>604</v>
      </c>
      <c r="M346" s="35">
        <v>12974.081904761855</v>
      </c>
      <c r="N346" s="15">
        <v>35351</v>
      </c>
      <c r="O346" s="15">
        <v>12</v>
      </c>
      <c r="P346" s="15">
        <v>56</v>
      </c>
      <c r="Q346" s="15">
        <v>362</v>
      </c>
      <c r="R346" s="15">
        <v>27</v>
      </c>
      <c r="S346" s="15">
        <v>55</v>
      </c>
      <c r="T346" s="32" t="s">
        <v>913</v>
      </c>
      <c r="U346" s="15">
        <v>0</v>
      </c>
      <c r="V346" s="15"/>
      <c r="W346" s="15">
        <v>0</v>
      </c>
      <c r="X346" s="15">
        <v>0</v>
      </c>
      <c r="Y346" s="15">
        <v>0</v>
      </c>
      <c r="Z346" s="15">
        <v>0</v>
      </c>
      <c r="AA346" s="15"/>
      <c r="AB346" s="15"/>
      <c r="AC346" s="15">
        <v>108059</v>
      </c>
      <c r="AD346" s="15">
        <v>16782</v>
      </c>
      <c r="AE346" s="15">
        <v>124841</v>
      </c>
      <c r="AF346" s="15">
        <v>0</v>
      </c>
      <c r="AG346" s="15"/>
      <c r="AH346" s="15">
        <v>0</v>
      </c>
      <c r="AI346" s="15">
        <v>0</v>
      </c>
      <c r="AJ346" s="15">
        <v>0</v>
      </c>
      <c r="AK346" s="15">
        <v>4000</v>
      </c>
      <c r="AL346" s="15"/>
      <c r="AM346" s="15"/>
      <c r="AN346" s="15">
        <v>0</v>
      </c>
      <c r="AO346" s="15">
        <v>0</v>
      </c>
      <c r="AP346" s="15">
        <v>4000</v>
      </c>
      <c r="AQ346" s="15">
        <v>0</v>
      </c>
      <c r="AR346" s="15"/>
      <c r="AS346" s="15">
        <v>0</v>
      </c>
      <c r="AT346" s="15">
        <v>0</v>
      </c>
      <c r="AU346" s="15">
        <v>0</v>
      </c>
      <c r="AV346" s="15">
        <v>0</v>
      </c>
      <c r="AW346" s="15"/>
      <c r="AX346" s="15"/>
      <c r="AY346" s="15">
        <v>23662</v>
      </c>
      <c r="AZ346" s="15">
        <v>0</v>
      </c>
      <c r="BA346" s="15">
        <v>23662</v>
      </c>
      <c r="BB346" s="15">
        <v>0</v>
      </c>
      <c r="BC346" s="15"/>
      <c r="BD346" s="15">
        <v>0</v>
      </c>
      <c r="BE346" s="15">
        <v>0</v>
      </c>
      <c r="BF346" s="15">
        <v>0</v>
      </c>
      <c r="BG346" s="15">
        <v>0</v>
      </c>
      <c r="BH346" s="15"/>
      <c r="BI346" s="15"/>
      <c r="BJ346" s="15">
        <v>0</v>
      </c>
      <c r="BK346" s="15">
        <v>0</v>
      </c>
      <c r="BL346" s="15">
        <v>0</v>
      </c>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v>0</v>
      </c>
      <c r="CJ346" s="15"/>
      <c r="CK346" s="15">
        <v>0</v>
      </c>
      <c r="CL346" s="15">
        <v>0</v>
      </c>
      <c r="CM346" s="15">
        <v>0</v>
      </c>
      <c r="CN346" s="15"/>
      <c r="CO346" s="15"/>
      <c r="CP346" s="15">
        <v>46738</v>
      </c>
      <c r="CQ346" s="15">
        <v>57234</v>
      </c>
      <c r="CR346" s="15">
        <v>0</v>
      </c>
      <c r="CS346" s="15">
        <v>103972</v>
      </c>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v>0</v>
      </c>
      <c r="DQ346" s="15"/>
      <c r="DR346" s="15">
        <v>0</v>
      </c>
      <c r="DS346" s="15">
        <v>0</v>
      </c>
      <c r="DT346" s="15">
        <v>0</v>
      </c>
      <c r="DU346" s="15"/>
      <c r="DV346" s="15"/>
      <c r="DW346" s="15">
        <v>0</v>
      </c>
      <c r="DX346" s="15">
        <v>0</v>
      </c>
      <c r="DY346" s="15">
        <v>0</v>
      </c>
      <c r="DZ346" s="15">
        <v>0</v>
      </c>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v>0</v>
      </c>
      <c r="FF346" s="15"/>
      <c r="FG346" s="15">
        <v>0</v>
      </c>
      <c r="FH346" s="15">
        <v>0</v>
      </c>
      <c r="FI346" s="15">
        <v>0</v>
      </c>
      <c r="FJ346" s="15">
        <v>0</v>
      </c>
      <c r="FK346" s="15"/>
      <c r="FL346" s="15"/>
      <c r="FM346" s="15">
        <v>0</v>
      </c>
      <c r="FN346" s="15">
        <v>0</v>
      </c>
      <c r="FO346" s="15">
        <v>0</v>
      </c>
      <c r="FP346" s="15">
        <v>148503</v>
      </c>
      <c r="FQ346" s="15">
        <v>107972</v>
      </c>
      <c r="FR346" s="15">
        <v>256475</v>
      </c>
      <c r="FS346" s="14" t="s">
        <v>1284</v>
      </c>
      <c r="FT346" s="14"/>
      <c r="FU346" s="14" t="s">
        <v>1281</v>
      </c>
      <c r="FV346" s="14"/>
      <c r="FW346" s="14"/>
      <c r="FX346" s="26"/>
      <c r="FZ346" s="1" t="s">
        <v>898</v>
      </c>
      <c r="GA346" s="15">
        <v>2276</v>
      </c>
      <c r="GB346" s="15">
        <v>2777</v>
      </c>
      <c r="GC346" s="15">
        <v>532</v>
      </c>
      <c r="GD346" s="15">
        <v>601</v>
      </c>
      <c r="GE346" s="15">
        <v>74643</v>
      </c>
      <c r="GF346" s="15">
        <v>3153</v>
      </c>
      <c r="GG346" s="15">
        <v>13868</v>
      </c>
      <c r="GH346" s="15">
        <v>188</v>
      </c>
      <c r="GI346" s="15"/>
      <c r="GJ346" s="15">
        <v>28</v>
      </c>
      <c r="GK346" s="15">
        <v>3</v>
      </c>
      <c r="GL346" s="15">
        <v>40</v>
      </c>
      <c r="GM346" s="15">
        <v>1054</v>
      </c>
      <c r="GN346" s="15"/>
      <c r="GO346" s="15"/>
      <c r="GP346" s="21">
        <v>17</v>
      </c>
      <c r="GQ346" s="21">
        <v>6.72</v>
      </c>
      <c r="GR346" s="22"/>
      <c r="GS346" s="22"/>
      <c r="GT346" s="23">
        <v>13</v>
      </c>
      <c r="GU346" s="23">
        <v>11.17</v>
      </c>
      <c r="GV346" s="21">
        <v>17.89</v>
      </c>
      <c r="GW346" s="21">
        <v>2.1800000000000002</v>
      </c>
      <c r="GX346" s="15">
        <v>16438</v>
      </c>
      <c r="GY346" s="14" t="s">
        <v>1172</v>
      </c>
      <c r="GZ346" s="15">
        <v>17912</v>
      </c>
      <c r="HA346" s="15">
        <v>49603</v>
      </c>
      <c r="HB346" s="15">
        <v>27023</v>
      </c>
      <c r="HC346" s="15">
        <v>0</v>
      </c>
      <c r="HD346" s="15"/>
      <c r="HE346" s="15">
        <v>0</v>
      </c>
      <c r="HF346" s="15">
        <v>94538</v>
      </c>
      <c r="HG346" s="15"/>
      <c r="HH346" s="15"/>
      <c r="HI346" s="15">
        <v>157</v>
      </c>
      <c r="HJ346" s="15">
        <v>109</v>
      </c>
      <c r="HK346" s="15">
        <v>152</v>
      </c>
      <c r="HL346" s="15">
        <v>104</v>
      </c>
      <c r="HM346" s="15"/>
      <c r="HN346" s="15"/>
      <c r="HO346" s="15"/>
      <c r="HP346" s="15"/>
      <c r="HQ346" s="15"/>
      <c r="HR346" s="15"/>
      <c r="HS346" s="15"/>
      <c r="HT346" s="15"/>
      <c r="HU346" s="15"/>
      <c r="HV346" s="15"/>
      <c r="HW346" s="15"/>
      <c r="HX346" s="15"/>
      <c r="HY346" s="15"/>
      <c r="HZ346" s="15">
        <v>335</v>
      </c>
      <c r="IA346" s="15">
        <v>5500</v>
      </c>
      <c r="IB346" s="14">
        <v>1</v>
      </c>
      <c r="IC346" s="14">
        <v>11</v>
      </c>
      <c r="ID346" s="15">
        <v>165</v>
      </c>
      <c r="IE346" s="14">
        <v>64</v>
      </c>
      <c r="IF346" s="14">
        <v>54</v>
      </c>
      <c r="IG346" s="14">
        <v>54</v>
      </c>
      <c r="IH346" s="14">
        <v>4</v>
      </c>
      <c r="II346" s="14">
        <v>0</v>
      </c>
      <c r="IJ346" s="14">
        <v>4</v>
      </c>
      <c r="IK346" s="14">
        <v>0</v>
      </c>
      <c r="IL346" s="14"/>
      <c r="IM346" s="14"/>
      <c r="IN346" s="14"/>
      <c r="IO346" s="14"/>
      <c r="IP346" s="14"/>
      <c r="IQ346" s="15">
        <v>455763</v>
      </c>
      <c r="IR346" s="15">
        <v>6</v>
      </c>
      <c r="IS346" s="36">
        <f t="shared" si="392"/>
        <v>0.48675699385905058</v>
      </c>
      <c r="IT346" s="36">
        <f t="shared" si="393"/>
        <v>1.5596061994346428E-2</v>
      </c>
      <c r="IU346" s="36">
        <f t="shared" si="394"/>
        <v>9.2258504727556298E-2</v>
      </c>
      <c r="IV346" s="36">
        <f t="shared" si="395"/>
        <v>0</v>
      </c>
      <c r="IW346" s="36">
        <f t="shared" si="396"/>
        <v>0.40538843941904668</v>
      </c>
      <c r="IX346" s="36">
        <f t="shared" si="397"/>
        <v>0</v>
      </c>
      <c r="IY346" s="36"/>
      <c r="IZ346" s="36">
        <f t="shared" si="398"/>
        <v>0</v>
      </c>
      <c r="JA346" s="36">
        <f t="shared" si="398"/>
        <v>0.57901549858660684</v>
      </c>
      <c r="JB346" s="36">
        <f t="shared" si="398"/>
        <v>0.42098450141339311</v>
      </c>
      <c r="JN346" s="43">
        <f t="shared" si="367"/>
        <v>725.21419255236754</v>
      </c>
      <c r="JO346" s="1" t="str">
        <f t="shared" si="368"/>
        <v>Medium</v>
      </c>
    </row>
    <row r="347" spans="1:275" x14ac:dyDescent="0.2">
      <c r="A347" s="14" t="s">
        <v>1045</v>
      </c>
      <c r="B347" s="14" t="s">
        <v>1078</v>
      </c>
      <c r="C347" s="76" t="s">
        <v>1443</v>
      </c>
      <c r="D347" s="24" t="s">
        <v>655</v>
      </c>
      <c r="E347">
        <v>3</v>
      </c>
      <c r="F347" s="46">
        <v>0.45572552768993158</v>
      </c>
      <c r="G347" s="46">
        <v>0.28065014341398836</v>
      </c>
      <c r="H347" s="46">
        <v>0.28999999999999998</v>
      </c>
      <c r="I347">
        <v>24.9</v>
      </c>
      <c r="J347">
        <v>12.6</v>
      </c>
      <c r="K347" s="14">
        <v>20090</v>
      </c>
      <c r="L347" s="14" t="s">
        <v>605</v>
      </c>
      <c r="M347" s="35">
        <v>13982.158285714202</v>
      </c>
      <c r="N347" s="15">
        <v>35351</v>
      </c>
      <c r="O347" s="15">
        <v>12</v>
      </c>
      <c r="P347" s="15">
        <v>56</v>
      </c>
      <c r="Q347" s="15">
        <v>362</v>
      </c>
      <c r="R347" s="15">
        <v>27</v>
      </c>
      <c r="S347" s="15">
        <v>55</v>
      </c>
      <c r="T347" s="32" t="s">
        <v>913</v>
      </c>
      <c r="U347" s="15">
        <v>0</v>
      </c>
      <c r="V347" s="15"/>
      <c r="W347" s="15">
        <v>0</v>
      </c>
      <c r="X347" s="15">
        <v>0</v>
      </c>
      <c r="Y347" s="15">
        <v>0</v>
      </c>
      <c r="Z347" s="15">
        <v>0</v>
      </c>
      <c r="AA347" s="15"/>
      <c r="AB347" s="15"/>
      <c r="AC347" s="15">
        <v>108059</v>
      </c>
      <c r="AD347" s="15">
        <v>8000</v>
      </c>
      <c r="AE347" s="15">
        <v>116059</v>
      </c>
      <c r="AF347" s="15">
        <v>0</v>
      </c>
      <c r="AG347" s="15"/>
      <c r="AH347" s="15">
        <v>0</v>
      </c>
      <c r="AI347" s="15">
        <v>0</v>
      </c>
      <c r="AJ347" s="15">
        <v>0</v>
      </c>
      <c r="AK347" s="15">
        <v>4100</v>
      </c>
      <c r="AL347" s="15"/>
      <c r="AM347" s="15"/>
      <c r="AN347" s="15">
        <v>0</v>
      </c>
      <c r="AO347" s="15">
        <v>0</v>
      </c>
      <c r="AP347" s="15">
        <v>4100</v>
      </c>
      <c r="AQ347" s="15">
        <v>0</v>
      </c>
      <c r="AR347" s="15"/>
      <c r="AS347" s="15">
        <v>0</v>
      </c>
      <c r="AT347" s="15">
        <v>0</v>
      </c>
      <c r="AU347" s="15">
        <v>0</v>
      </c>
      <c r="AV347" s="15">
        <v>0</v>
      </c>
      <c r="AW347" s="15"/>
      <c r="AX347" s="15"/>
      <c r="AY347" s="15">
        <v>23662</v>
      </c>
      <c r="AZ347" s="15">
        <v>0</v>
      </c>
      <c r="BA347" s="15">
        <v>23662</v>
      </c>
      <c r="BB347" s="15">
        <v>0</v>
      </c>
      <c r="BC347" s="15"/>
      <c r="BD347" s="15">
        <v>0</v>
      </c>
      <c r="BE347" s="15">
        <v>0</v>
      </c>
      <c r="BF347" s="15">
        <v>0</v>
      </c>
      <c r="BG347" s="15">
        <v>0</v>
      </c>
      <c r="BH347" s="15"/>
      <c r="BI347" s="15"/>
      <c r="BJ347" s="15">
        <v>0</v>
      </c>
      <c r="BK347" s="15">
        <v>0</v>
      </c>
      <c r="BL347" s="15">
        <v>0</v>
      </c>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v>0</v>
      </c>
      <c r="CJ347" s="15"/>
      <c r="CK347" s="15">
        <v>0</v>
      </c>
      <c r="CL347" s="15">
        <v>9312</v>
      </c>
      <c r="CM347" s="15">
        <v>0</v>
      </c>
      <c r="CN347" s="15"/>
      <c r="CO347" s="15"/>
      <c r="CP347" s="15">
        <v>32900</v>
      </c>
      <c r="CQ347" s="15">
        <v>57234</v>
      </c>
      <c r="CR347" s="15">
        <v>0</v>
      </c>
      <c r="CS347" s="15">
        <v>99446</v>
      </c>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v>0</v>
      </c>
      <c r="DQ347" s="15"/>
      <c r="DR347" s="15">
        <v>0</v>
      </c>
      <c r="DS347" s="15">
        <v>0</v>
      </c>
      <c r="DT347" s="15">
        <v>0</v>
      </c>
      <c r="DU347" s="15"/>
      <c r="DV347" s="15"/>
      <c r="DW347" s="15">
        <v>0</v>
      </c>
      <c r="DX347" s="15">
        <v>0</v>
      </c>
      <c r="DY347" s="15">
        <v>0</v>
      </c>
      <c r="DZ347" s="15">
        <v>0</v>
      </c>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v>0</v>
      </c>
      <c r="FF347" s="15"/>
      <c r="FG347" s="15">
        <v>0</v>
      </c>
      <c r="FH347" s="15">
        <v>0</v>
      </c>
      <c r="FI347" s="15">
        <v>0</v>
      </c>
      <c r="FJ347" s="15">
        <v>0</v>
      </c>
      <c r="FK347" s="15"/>
      <c r="FL347" s="15"/>
      <c r="FM347" s="15">
        <v>0</v>
      </c>
      <c r="FN347" s="15">
        <v>0</v>
      </c>
      <c r="FO347" s="15">
        <v>0</v>
      </c>
      <c r="FP347" s="15">
        <v>139721</v>
      </c>
      <c r="FQ347" s="15">
        <v>103546</v>
      </c>
      <c r="FR347" s="15">
        <v>243267</v>
      </c>
      <c r="FS347" s="14" t="s">
        <v>1284</v>
      </c>
      <c r="FT347" s="14"/>
      <c r="FU347" s="14" t="s">
        <v>1281</v>
      </c>
      <c r="FV347" s="14"/>
      <c r="FW347" s="14"/>
      <c r="FX347" s="14"/>
      <c r="FY347" s="14"/>
      <c r="FZ347" s="1" t="s">
        <v>898</v>
      </c>
      <c r="GA347" s="15">
        <v>1786</v>
      </c>
      <c r="GB347" s="15">
        <v>2388</v>
      </c>
      <c r="GC347" s="15">
        <v>475</v>
      </c>
      <c r="GD347" s="15">
        <v>682</v>
      </c>
      <c r="GE347" s="15">
        <v>76937</v>
      </c>
      <c r="GF347" s="15">
        <v>5651</v>
      </c>
      <c r="GG347" s="15">
        <v>19516</v>
      </c>
      <c r="GH347" s="15">
        <v>177</v>
      </c>
      <c r="GI347" s="15"/>
      <c r="GJ347" s="15">
        <v>28</v>
      </c>
      <c r="GK347" s="15">
        <v>25</v>
      </c>
      <c r="GL347" s="15">
        <v>25</v>
      </c>
      <c r="GM347" s="15">
        <v>1147</v>
      </c>
      <c r="GN347" s="15"/>
      <c r="GO347" s="15"/>
      <c r="GP347" s="16">
        <v>17</v>
      </c>
      <c r="GQ347" s="16">
        <v>6.48</v>
      </c>
      <c r="GR347" s="17"/>
      <c r="GS347" s="17"/>
      <c r="GT347" s="18">
        <v>13</v>
      </c>
      <c r="GU347" s="18">
        <v>11.17</v>
      </c>
      <c r="GV347" s="16">
        <v>17.649999999999999</v>
      </c>
      <c r="GW347" s="16">
        <v>2.95</v>
      </c>
      <c r="GX347" s="15">
        <v>17040</v>
      </c>
      <c r="GY347" s="14" t="s">
        <v>1172</v>
      </c>
      <c r="GZ347" s="15">
        <v>17907</v>
      </c>
      <c r="HA347" s="15">
        <v>66317</v>
      </c>
      <c r="HB347" s="15">
        <v>26872</v>
      </c>
      <c r="HC347" s="15">
        <v>0</v>
      </c>
      <c r="HD347" s="15"/>
      <c r="HE347" s="15">
        <v>0</v>
      </c>
      <c r="HF347" s="15">
        <v>111096</v>
      </c>
      <c r="HG347" s="15"/>
      <c r="HH347" s="15"/>
      <c r="HI347" s="15">
        <v>139</v>
      </c>
      <c r="HJ347" s="15">
        <v>98</v>
      </c>
      <c r="HK347" s="15">
        <v>288</v>
      </c>
      <c r="HL347" s="15">
        <v>129</v>
      </c>
      <c r="HM347" s="15"/>
      <c r="HN347" s="15"/>
      <c r="HO347" s="15"/>
      <c r="HP347" s="15"/>
      <c r="HQ347" s="15"/>
      <c r="HR347" s="15"/>
      <c r="HS347" s="15"/>
      <c r="HT347" s="15"/>
      <c r="HU347" s="15"/>
      <c r="HV347" s="15"/>
      <c r="HW347" s="15"/>
      <c r="HX347" s="15"/>
      <c r="HY347" s="15"/>
      <c r="HZ347" s="15">
        <v>315</v>
      </c>
      <c r="IA347" s="15">
        <v>6022</v>
      </c>
      <c r="IB347" s="15">
        <v>1</v>
      </c>
      <c r="IC347" s="15">
        <v>7</v>
      </c>
      <c r="ID347" s="15">
        <v>138</v>
      </c>
      <c r="IE347" s="14">
        <v>64</v>
      </c>
      <c r="IF347" s="14">
        <v>54</v>
      </c>
      <c r="IG347" s="14">
        <v>54</v>
      </c>
      <c r="IH347" s="14">
        <v>4</v>
      </c>
      <c r="II347" s="14">
        <v>0</v>
      </c>
      <c r="IJ347" s="14">
        <v>4</v>
      </c>
      <c r="IK347" s="14">
        <v>0</v>
      </c>
      <c r="IL347" s="14"/>
      <c r="IM347" s="14"/>
      <c r="IN347" s="14"/>
      <c r="IO347" s="14"/>
      <c r="IP347" s="14"/>
      <c r="IQ347" s="20">
        <v>515961</v>
      </c>
      <c r="IR347" s="20">
        <v>5</v>
      </c>
      <c r="IS347" s="36">
        <f t="shared" si="392"/>
        <v>0.47708484915751004</v>
      </c>
      <c r="IT347" s="36">
        <f t="shared" si="393"/>
        <v>1.6853909490395325E-2</v>
      </c>
      <c r="IU347" s="36">
        <f t="shared" si="394"/>
        <v>9.7267611307740059E-2</v>
      </c>
      <c r="IV347" s="36">
        <f t="shared" si="395"/>
        <v>0</v>
      </c>
      <c r="IW347" s="36">
        <f t="shared" si="396"/>
        <v>0.40879363004435454</v>
      </c>
      <c r="IX347" s="36">
        <f t="shared" si="397"/>
        <v>0</v>
      </c>
      <c r="IY347" s="36"/>
      <c r="IZ347" s="36">
        <f t="shared" si="398"/>
        <v>0</v>
      </c>
      <c r="JA347" s="36">
        <f t="shared" si="398"/>
        <v>0.57435246046525013</v>
      </c>
      <c r="JB347" s="36">
        <f t="shared" si="398"/>
        <v>0.42564753953474987</v>
      </c>
      <c r="JN347" s="43">
        <f t="shared" si="367"/>
        <v>792.19027114528069</v>
      </c>
      <c r="JO347" s="1" t="str">
        <f t="shared" si="368"/>
        <v>Medium</v>
      </c>
    </row>
    <row r="348" spans="1:275" x14ac:dyDescent="0.2">
      <c r="A348" s="14" t="s">
        <v>1045</v>
      </c>
      <c r="B348" s="14" t="s">
        <v>1078</v>
      </c>
      <c r="C348" s="76" t="s">
        <v>1443</v>
      </c>
      <c r="D348" s="24" t="s">
        <v>655</v>
      </c>
      <c r="E348">
        <v>3</v>
      </c>
      <c r="F348" s="46">
        <v>0.45572552768993158</v>
      </c>
      <c r="G348" s="46">
        <v>0.28065014341398836</v>
      </c>
      <c r="H348" s="46">
        <v>0.28999999999999998</v>
      </c>
      <c r="I348">
        <v>24.9</v>
      </c>
      <c r="J348">
        <v>12.6</v>
      </c>
      <c r="K348" s="14">
        <v>20100</v>
      </c>
      <c r="L348" s="14" t="s">
        <v>606</v>
      </c>
      <c r="M348" s="35">
        <v>14138.814095237978</v>
      </c>
      <c r="N348" s="15">
        <v>35351</v>
      </c>
      <c r="O348" s="15">
        <v>12</v>
      </c>
      <c r="P348" s="15">
        <v>56</v>
      </c>
      <c r="Q348" s="15">
        <v>362</v>
      </c>
      <c r="R348" s="15">
        <v>27</v>
      </c>
      <c r="S348" s="15">
        <v>55</v>
      </c>
      <c r="T348" s="32" t="s">
        <v>913</v>
      </c>
      <c r="U348" s="15">
        <v>0</v>
      </c>
      <c r="V348" s="15"/>
      <c r="W348" s="15">
        <v>0</v>
      </c>
      <c r="X348" s="15">
        <v>0</v>
      </c>
      <c r="Y348" s="15">
        <v>0</v>
      </c>
      <c r="Z348" s="15">
        <v>0</v>
      </c>
      <c r="AA348" s="15"/>
      <c r="AB348" s="15"/>
      <c r="AC348" s="15">
        <v>108059</v>
      </c>
      <c r="AD348" s="15">
        <v>0</v>
      </c>
      <c r="AE348" s="15">
        <v>108059</v>
      </c>
      <c r="AF348" s="15">
        <v>0</v>
      </c>
      <c r="AG348" s="15"/>
      <c r="AH348" s="15">
        <v>0</v>
      </c>
      <c r="AI348" s="15">
        <v>0</v>
      </c>
      <c r="AJ348" s="15">
        <v>0</v>
      </c>
      <c r="AK348" s="15">
        <v>0</v>
      </c>
      <c r="AL348" s="15"/>
      <c r="AM348" s="15"/>
      <c r="AN348" s="15">
        <v>4100</v>
      </c>
      <c r="AO348" s="15">
        <v>0</v>
      </c>
      <c r="AP348" s="15">
        <v>4100</v>
      </c>
      <c r="AQ348" s="15">
        <v>0</v>
      </c>
      <c r="AR348" s="15"/>
      <c r="AS348" s="15">
        <v>0</v>
      </c>
      <c r="AT348" s="15">
        <v>0</v>
      </c>
      <c r="AU348" s="15">
        <v>0</v>
      </c>
      <c r="AV348" s="15">
        <v>0</v>
      </c>
      <c r="AW348" s="15"/>
      <c r="AX348" s="15"/>
      <c r="AY348" s="15">
        <v>19606</v>
      </c>
      <c r="AZ348" s="15">
        <v>0</v>
      </c>
      <c r="BA348" s="15">
        <v>19606</v>
      </c>
      <c r="BB348" s="15">
        <v>0</v>
      </c>
      <c r="BC348" s="15"/>
      <c r="BD348" s="15">
        <v>0</v>
      </c>
      <c r="BE348" s="15">
        <v>0</v>
      </c>
      <c r="BF348" s="15">
        <v>0</v>
      </c>
      <c r="BG348" s="15">
        <v>0</v>
      </c>
      <c r="BH348" s="15"/>
      <c r="BI348" s="15"/>
      <c r="BJ348" s="15">
        <v>0</v>
      </c>
      <c r="BK348" s="15">
        <v>0</v>
      </c>
      <c r="BL348" s="15">
        <v>0</v>
      </c>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v>6780</v>
      </c>
      <c r="CJ348" s="15"/>
      <c r="CK348" s="15">
        <v>0</v>
      </c>
      <c r="CL348" s="15">
        <v>0</v>
      </c>
      <c r="CM348" s="15">
        <v>0</v>
      </c>
      <c r="CN348" s="15"/>
      <c r="CO348" s="15"/>
      <c r="CP348" s="15">
        <v>0</v>
      </c>
      <c r="CQ348" s="15">
        <v>74280</v>
      </c>
      <c r="CR348" s="15">
        <v>16034</v>
      </c>
      <c r="CS348" s="15">
        <v>97094</v>
      </c>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v>0</v>
      </c>
      <c r="DQ348" s="15"/>
      <c r="DR348" s="15">
        <v>0</v>
      </c>
      <c r="DS348" s="15">
        <v>0</v>
      </c>
      <c r="DT348" s="15">
        <v>0</v>
      </c>
      <c r="DU348" s="15"/>
      <c r="DV348" s="15"/>
      <c r="DW348" s="15">
        <v>0</v>
      </c>
      <c r="DX348" s="15">
        <v>0</v>
      </c>
      <c r="DY348" s="15">
        <v>0</v>
      </c>
      <c r="DZ348" s="15">
        <v>0</v>
      </c>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v>0</v>
      </c>
      <c r="FF348" s="15"/>
      <c r="FG348" s="15">
        <v>0</v>
      </c>
      <c r="FH348" s="15">
        <v>0</v>
      </c>
      <c r="FI348" s="15">
        <v>0</v>
      </c>
      <c r="FJ348" s="15">
        <v>0</v>
      </c>
      <c r="FK348" s="15"/>
      <c r="FL348" s="15"/>
      <c r="FM348" s="15">
        <v>0</v>
      </c>
      <c r="FN348" s="15">
        <v>0</v>
      </c>
      <c r="FO348" s="15">
        <v>0</v>
      </c>
      <c r="FP348" s="15">
        <v>127665</v>
      </c>
      <c r="FQ348" s="15">
        <v>101194</v>
      </c>
      <c r="FR348" s="15">
        <v>228859</v>
      </c>
      <c r="FS348" s="14" t="s">
        <v>1284</v>
      </c>
      <c r="FT348" s="14"/>
      <c r="FU348" s="14" t="s">
        <v>1281</v>
      </c>
      <c r="FV348" s="14"/>
      <c r="FW348" s="14"/>
      <c r="FX348" s="14"/>
      <c r="FY348" s="14"/>
      <c r="FZ348" s="1" t="s">
        <v>898</v>
      </c>
      <c r="GA348" s="15">
        <v>1758</v>
      </c>
      <c r="GB348" s="15">
        <v>1941</v>
      </c>
      <c r="GC348" s="15">
        <v>174</v>
      </c>
      <c r="GD348" s="15">
        <v>188</v>
      </c>
      <c r="GE348" s="15">
        <v>78777</v>
      </c>
      <c r="GF348" s="15">
        <v>4298</v>
      </c>
      <c r="GG348" s="15">
        <v>23808</v>
      </c>
      <c r="GH348" s="15">
        <v>166</v>
      </c>
      <c r="GI348" s="15"/>
      <c r="GJ348" s="15">
        <v>28</v>
      </c>
      <c r="GK348" s="15">
        <v>15</v>
      </c>
      <c r="GL348" s="15">
        <v>16</v>
      </c>
      <c r="GM348" s="15">
        <v>1160</v>
      </c>
      <c r="GN348" s="15"/>
      <c r="GO348" s="15"/>
      <c r="GP348" s="16">
        <v>15</v>
      </c>
      <c r="GQ348" s="16">
        <v>5.38</v>
      </c>
      <c r="GR348" s="17"/>
      <c r="GS348" s="17"/>
      <c r="GT348" s="18">
        <v>14</v>
      </c>
      <c r="GU348" s="18">
        <v>11.45</v>
      </c>
      <c r="GV348" s="16">
        <v>16.829999999999998</v>
      </c>
      <c r="GW348" s="16">
        <v>3.18</v>
      </c>
      <c r="GX348" s="15">
        <v>17743</v>
      </c>
      <c r="GY348" s="14" t="s">
        <v>1172</v>
      </c>
      <c r="GZ348" s="15">
        <v>16610</v>
      </c>
      <c r="HA348" s="15">
        <v>79891</v>
      </c>
      <c r="HB348" s="15">
        <v>27877</v>
      </c>
      <c r="HC348" s="15">
        <v>0</v>
      </c>
      <c r="HD348" s="15"/>
      <c r="HE348" s="15">
        <v>0</v>
      </c>
      <c r="HF348" s="15">
        <v>124378</v>
      </c>
      <c r="HG348" s="15"/>
      <c r="HH348" s="15"/>
      <c r="HI348" s="15">
        <v>206</v>
      </c>
      <c r="HJ348" s="15">
        <v>149</v>
      </c>
      <c r="HK348" s="15">
        <v>592</v>
      </c>
      <c r="HL348" s="15">
        <v>218</v>
      </c>
      <c r="HM348" s="15"/>
      <c r="HN348" s="15"/>
      <c r="HO348" s="15"/>
      <c r="HP348" s="15"/>
      <c r="HQ348" s="15"/>
      <c r="HR348" s="15"/>
      <c r="HS348" s="15"/>
      <c r="HT348" s="15"/>
      <c r="HU348" s="15"/>
      <c r="HV348" s="15"/>
      <c r="HW348" s="15"/>
      <c r="HX348" s="15"/>
      <c r="HY348" s="15"/>
      <c r="HZ348" s="15">
        <v>321</v>
      </c>
      <c r="IA348" s="15">
        <v>4975</v>
      </c>
      <c r="IB348" s="15">
        <v>1</v>
      </c>
      <c r="IC348" s="15">
        <v>6</v>
      </c>
      <c r="ID348" s="15">
        <v>114</v>
      </c>
      <c r="IE348" s="14">
        <v>64</v>
      </c>
      <c r="IF348" s="14">
        <v>54</v>
      </c>
      <c r="IG348" s="14">
        <v>54</v>
      </c>
      <c r="IH348" s="14">
        <v>4</v>
      </c>
      <c r="II348" s="14">
        <v>0</v>
      </c>
      <c r="IJ348" s="14">
        <v>4</v>
      </c>
      <c r="IK348" s="14">
        <v>0</v>
      </c>
      <c r="IL348" s="14"/>
      <c r="IM348" s="14"/>
      <c r="IN348" s="14"/>
      <c r="IO348" s="14"/>
      <c r="IP348" s="14"/>
      <c r="IQ348" s="15">
        <v>580625</v>
      </c>
      <c r="IR348" s="15">
        <v>9</v>
      </c>
      <c r="IS348" s="36">
        <f t="shared" si="392"/>
        <v>0.47216408356236811</v>
      </c>
      <c r="IT348" s="36">
        <f t="shared" si="393"/>
        <v>1.7914960740018963E-2</v>
      </c>
      <c r="IU348" s="36">
        <f t="shared" si="394"/>
        <v>8.5668468358246777E-2</v>
      </c>
      <c r="IV348" s="36">
        <f t="shared" si="395"/>
        <v>0</v>
      </c>
      <c r="IW348" s="36">
        <f t="shared" si="396"/>
        <v>0.42425248733936616</v>
      </c>
      <c r="IX348" s="36">
        <f t="shared" si="397"/>
        <v>0</v>
      </c>
      <c r="IY348" s="36"/>
      <c r="IZ348" s="36">
        <f t="shared" si="398"/>
        <v>0</v>
      </c>
      <c r="JA348" s="36">
        <f t="shared" si="398"/>
        <v>0.55783255192061487</v>
      </c>
      <c r="JB348" s="36">
        <f t="shared" si="398"/>
        <v>0.44216744807938513</v>
      </c>
      <c r="JN348" s="43">
        <f t="shared" si="367"/>
        <v>840.09590583707541</v>
      </c>
      <c r="JO348" s="1" t="str">
        <f t="shared" si="368"/>
        <v>Medium</v>
      </c>
    </row>
    <row r="349" spans="1:275" x14ac:dyDescent="0.2">
      <c r="A349" s="1" t="s">
        <v>1045</v>
      </c>
      <c r="B349" s="1" t="s">
        <v>1078</v>
      </c>
      <c r="C349" s="76" t="s">
        <v>1443</v>
      </c>
      <c r="D349" s="24" t="s">
        <v>655</v>
      </c>
      <c r="E349">
        <v>3</v>
      </c>
      <c r="F349" s="46">
        <v>0.45572552768993158</v>
      </c>
      <c r="G349" s="46">
        <v>0.28065014341398836</v>
      </c>
      <c r="H349" s="46">
        <v>0.28999999999999998</v>
      </c>
      <c r="I349">
        <v>24.9</v>
      </c>
      <c r="J349">
        <v>12.6</v>
      </c>
      <c r="K349" s="1">
        <v>20110</v>
      </c>
      <c r="L349" s="1" t="s">
        <v>607</v>
      </c>
      <c r="M349" s="3">
        <v>12664.594666666728</v>
      </c>
      <c r="N349" s="1">
        <v>35351</v>
      </c>
      <c r="O349" s="1">
        <v>12</v>
      </c>
      <c r="P349" s="1">
        <v>56</v>
      </c>
      <c r="Q349" s="1">
        <v>376</v>
      </c>
      <c r="R349" s="1">
        <v>27</v>
      </c>
      <c r="S349" s="1">
        <v>54</v>
      </c>
      <c r="T349" s="33" t="s">
        <v>1112</v>
      </c>
      <c r="U349" s="1">
        <v>0</v>
      </c>
      <c r="W349" s="1">
        <v>0</v>
      </c>
      <c r="X349" s="1">
        <v>0</v>
      </c>
      <c r="Y349" s="1">
        <v>0</v>
      </c>
      <c r="Z349" s="1">
        <v>0</v>
      </c>
      <c r="AC349" s="1">
        <v>78059</v>
      </c>
      <c r="AD349" s="1">
        <v>0</v>
      </c>
      <c r="AE349" s="1">
        <v>78059</v>
      </c>
      <c r="AF349" s="1">
        <v>0</v>
      </c>
      <c r="AH349" s="1">
        <v>0</v>
      </c>
      <c r="AI349" s="1">
        <v>0</v>
      </c>
      <c r="AJ349" s="1">
        <v>0</v>
      </c>
      <c r="AK349" s="1">
        <v>0</v>
      </c>
      <c r="AN349" s="1">
        <v>5100</v>
      </c>
      <c r="AO349" s="1">
        <v>0</v>
      </c>
      <c r="AP349" s="1">
        <v>5100</v>
      </c>
      <c r="AQ349" s="1">
        <v>0</v>
      </c>
      <c r="AS349" s="1">
        <v>0</v>
      </c>
      <c r="AT349" s="1">
        <v>0</v>
      </c>
      <c r="AU349" s="1">
        <v>0</v>
      </c>
      <c r="AV349" s="1">
        <v>0</v>
      </c>
      <c r="AY349" s="1">
        <v>12844</v>
      </c>
      <c r="AZ349" s="1">
        <v>0</v>
      </c>
      <c r="BA349" s="1">
        <v>12844</v>
      </c>
      <c r="BB349" s="1">
        <v>0</v>
      </c>
      <c r="BD349" s="1">
        <v>0</v>
      </c>
      <c r="BE349" s="1">
        <v>0</v>
      </c>
      <c r="BF349" s="1">
        <v>0</v>
      </c>
      <c r="BG349" s="1">
        <v>0</v>
      </c>
      <c r="BJ349" s="1">
        <v>0</v>
      </c>
      <c r="BK349" s="1">
        <v>0</v>
      </c>
      <c r="BL349" s="1">
        <v>0</v>
      </c>
      <c r="CI349" s="1">
        <v>0</v>
      </c>
      <c r="CK349" s="1">
        <v>0</v>
      </c>
      <c r="CL349" s="1">
        <v>0</v>
      </c>
      <c r="CM349" s="1">
        <v>0</v>
      </c>
      <c r="CP349" s="1">
        <v>0</v>
      </c>
      <c r="CQ349" s="1">
        <v>98052</v>
      </c>
      <c r="CR349" s="1">
        <v>0</v>
      </c>
      <c r="CS349" s="1">
        <v>98052</v>
      </c>
      <c r="DP349" s="1">
        <v>0</v>
      </c>
      <c r="DR349" s="1">
        <v>0</v>
      </c>
      <c r="DS349" s="1">
        <v>0</v>
      </c>
      <c r="DT349" s="1">
        <v>0</v>
      </c>
      <c r="DW349" s="1">
        <v>0</v>
      </c>
      <c r="DX349" s="1">
        <v>0</v>
      </c>
      <c r="DY349" s="1">
        <v>0</v>
      </c>
      <c r="DZ349" s="1">
        <v>0</v>
      </c>
      <c r="FE349" s="1">
        <v>0</v>
      </c>
      <c r="FG349" s="1">
        <v>0</v>
      </c>
      <c r="FH349" s="1">
        <v>0</v>
      </c>
      <c r="FI349" s="1">
        <v>0</v>
      </c>
      <c r="FJ349" s="1">
        <v>0</v>
      </c>
      <c r="FM349" s="1">
        <v>0</v>
      </c>
      <c r="FN349" s="1">
        <v>0</v>
      </c>
      <c r="FO349" s="1">
        <v>0</v>
      </c>
      <c r="FP349" s="15">
        <f>AE349+BA349</f>
        <v>90903</v>
      </c>
      <c r="FQ349" s="15">
        <f>AP349+BL349+CS349+DZ349+FD349</f>
        <v>103152</v>
      </c>
      <c r="FR349" s="15">
        <f>AE349+AP349+BA349+BL349+CS349+DZ349+FD349+FO349</f>
        <v>194055</v>
      </c>
      <c r="FS349" s="1" t="s">
        <v>1284</v>
      </c>
      <c r="FU349" s="1" t="s">
        <v>1281</v>
      </c>
      <c r="FX349" s="14"/>
      <c r="FZ349" s="1" t="s">
        <v>849</v>
      </c>
      <c r="GA349" s="1">
        <v>1044</v>
      </c>
      <c r="GB349" s="1">
        <v>1289</v>
      </c>
      <c r="GC349" s="1">
        <v>142</v>
      </c>
      <c r="GD349" s="1">
        <v>155</v>
      </c>
      <c r="GE349" s="1">
        <v>79555</v>
      </c>
      <c r="GF349" s="1">
        <v>134</v>
      </c>
      <c r="GG349" s="1">
        <v>23839</v>
      </c>
      <c r="GH349" s="1">
        <v>116</v>
      </c>
      <c r="GJ349" s="1">
        <v>66</v>
      </c>
      <c r="GK349" s="1">
        <v>44</v>
      </c>
      <c r="GL349" s="1">
        <v>81</v>
      </c>
      <c r="GM349" s="1">
        <v>1124</v>
      </c>
      <c r="GP349" s="1">
        <v>16</v>
      </c>
      <c r="GQ349" s="1">
        <v>6.16</v>
      </c>
      <c r="GR349" s="5"/>
      <c r="GS349" s="5"/>
      <c r="GT349" s="4">
        <v>13</v>
      </c>
      <c r="GU349" s="4">
        <v>10.45</v>
      </c>
      <c r="GV349" s="1">
        <f>GQ349+GU349</f>
        <v>16.61</v>
      </c>
      <c r="GW349" s="1">
        <v>2.88</v>
      </c>
      <c r="GX349" s="1">
        <v>16570</v>
      </c>
      <c r="GY349" s="10" t="s">
        <v>1172</v>
      </c>
      <c r="GZ349" s="1">
        <v>13195</v>
      </c>
      <c r="HA349" s="1">
        <v>75545</v>
      </c>
      <c r="HB349" s="1">
        <v>22691</v>
      </c>
      <c r="HC349" s="1">
        <v>0</v>
      </c>
      <c r="HE349" s="1">
        <v>0</v>
      </c>
      <c r="HF349" s="1">
        <v>111431</v>
      </c>
      <c r="HI349" s="1">
        <v>154</v>
      </c>
      <c r="HJ349" s="1">
        <v>122</v>
      </c>
      <c r="HK349" s="1">
        <v>438</v>
      </c>
      <c r="HL349" s="1">
        <v>190</v>
      </c>
      <c r="HZ349" s="1">
        <v>291</v>
      </c>
      <c r="IA349" s="1">
        <v>4512</v>
      </c>
      <c r="IB349" s="1">
        <v>1</v>
      </c>
      <c r="IC349" s="1">
        <v>6</v>
      </c>
      <c r="ID349" s="1">
        <v>101</v>
      </c>
      <c r="IE349" s="1">
        <v>64</v>
      </c>
      <c r="IF349" s="1">
        <v>48</v>
      </c>
      <c r="IG349" s="1">
        <v>48</v>
      </c>
      <c r="IH349" s="1">
        <v>4</v>
      </c>
      <c r="II349" s="1">
        <v>0</v>
      </c>
      <c r="IJ349" s="1">
        <v>4</v>
      </c>
      <c r="IK349" s="1">
        <v>0</v>
      </c>
      <c r="IQ349" s="1">
        <v>538378</v>
      </c>
      <c r="IR349" s="1">
        <v>5</v>
      </c>
      <c r="IS349" s="36">
        <f t="shared" si="392"/>
        <v>0.40225193888330629</v>
      </c>
      <c r="IT349" s="36">
        <f t="shared" si="393"/>
        <v>2.6281208935611037E-2</v>
      </c>
      <c r="IU349" s="36">
        <f t="shared" si="394"/>
        <v>6.6187421091958465E-2</v>
      </c>
      <c r="IV349" s="36">
        <f t="shared" si="395"/>
        <v>0</v>
      </c>
      <c r="IW349" s="36">
        <f t="shared" si="396"/>
        <v>0.50527943108912421</v>
      </c>
      <c r="IX349" s="36">
        <f t="shared" si="397"/>
        <v>0</v>
      </c>
      <c r="IY349" s="36"/>
      <c r="IZ349" s="36">
        <f t="shared" si="398"/>
        <v>0</v>
      </c>
      <c r="JA349" s="36">
        <f t="shared" si="398"/>
        <v>0.46843935997526476</v>
      </c>
      <c r="JB349" s="36">
        <f t="shared" si="398"/>
        <v>0.53156064002473524</v>
      </c>
      <c r="JN349" s="43">
        <f t="shared" si="367"/>
        <v>762.4680714429096</v>
      </c>
      <c r="JO349" s="1" t="str">
        <f t="shared" si="368"/>
        <v>Medium</v>
      </c>
    </row>
    <row r="350" spans="1:275" x14ac:dyDescent="0.2">
      <c r="A350" s="1" t="s">
        <v>1045</v>
      </c>
      <c r="B350" s="1" t="s">
        <v>1078</v>
      </c>
      <c r="C350" s="76" t="s">
        <v>1443</v>
      </c>
      <c r="D350" s="24" t="s">
        <v>655</v>
      </c>
      <c r="E350">
        <v>3</v>
      </c>
      <c r="F350" s="46">
        <v>0.45572552768993158</v>
      </c>
      <c r="G350" s="46">
        <v>0.28065014341398836</v>
      </c>
      <c r="H350" s="46">
        <v>0.28999999999999998</v>
      </c>
      <c r="I350">
        <v>24.9</v>
      </c>
      <c r="J350">
        <v>12.6</v>
      </c>
      <c r="K350" s="1">
        <v>20120</v>
      </c>
      <c r="L350" s="1" t="s">
        <v>608</v>
      </c>
      <c r="M350" s="3">
        <v>11697.941523809524</v>
      </c>
      <c r="N350" s="10">
        <v>35351</v>
      </c>
      <c r="O350" s="1">
        <v>12</v>
      </c>
      <c r="P350" s="1">
        <v>56</v>
      </c>
      <c r="Q350" s="1">
        <v>376</v>
      </c>
      <c r="R350" s="1">
        <v>27</v>
      </c>
      <c r="S350" s="1">
        <v>54</v>
      </c>
      <c r="T350" s="33" t="s">
        <v>1112</v>
      </c>
      <c r="U350" s="1">
        <v>0</v>
      </c>
      <c r="W350" s="1">
        <v>0</v>
      </c>
      <c r="X350" s="1">
        <v>0</v>
      </c>
      <c r="Y350" s="1">
        <v>0</v>
      </c>
      <c r="Z350" s="1">
        <v>0</v>
      </c>
      <c r="AC350" s="1">
        <v>58599</v>
      </c>
      <c r="AD350" s="1">
        <v>0</v>
      </c>
      <c r="AE350" s="1">
        <v>58599</v>
      </c>
      <c r="AF350" s="1">
        <v>0</v>
      </c>
      <c r="AH350" s="1">
        <v>0</v>
      </c>
      <c r="AI350" s="1">
        <v>0</v>
      </c>
      <c r="AJ350" s="1">
        <v>0</v>
      </c>
      <c r="AK350" s="1">
        <v>0</v>
      </c>
      <c r="AN350" s="1">
        <v>2410</v>
      </c>
      <c r="AO350" s="1">
        <v>0</v>
      </c>
      <c r="AP350" s="1">
        <v>2410</v>
      </c>
      <c r="AQ350" s="1">
        <v>0</v>
      </c>
      <c r="AS350" s="1">
        <v>0</v>
      </c>
      <c r="AT350" s="1">
        <v>0</v>
      </c>
      <c r="AU350" s="1">
        <v>0</v>
      </c>
      <c r="AV350" s="1">
        <v>0</v>
      </c>
      <c r="AY350" s="1">
        <v>23662</v>
      </c>
      <c r="AZ350" s="1">
        <v>0</v>
      </c>
      <c r="BA350" s="1">
        <v>23662</v>
      </c>
      <c r="BB350" s="1">
        <v>0</v>
      </c>
      <c r="BD350" s="1">
        <v>0</v>
      </c>
      <c r="BE350" s="1">
        <v>0</v>
      </c>
      <c r="BF350" s="1">
        <v>0</v>
      </c>
      <c r="BG350" s="1">
        <v>0</v>
      </c>
      <c r="BJ350" s="1">
        <v>0</v>
      </c>
      <c r="BK350" s="1">
        <v>0</v>
      </c>
      <c r="BL350" s="1">
        <v>0</v>
      </c>
      <c r="CI350" s="1">
        <v>0</v>
      </c>
      <c r="CK350" s="1">
        <v>0</v>
      </c>
      <c r="CL350" s="1">
        <v>0</v>
      </c>
      <c r="CM350" s="1">
        <v>0</v>
      </c>
      <c r="CP350" s="1">
        <v>0</v>
      </c>
      <c r="CQ350" s="1">
        <v>106694</v>
      </c>
      <c r="CR350" s="1">
        <v>0</v>
      </c>
      <c r="CS350" s="1">
        <v>106694</v>
      </c>
      <c r="DP350" s="1">
        <v>0</v>
      </c>
      <c r="DR350" s="1">
        <v>0</v>
      </c>
      <c r="DS350" s="1">
        <v>0</v>
      </c>
      <c r="DT350" s="1">
        <v>0</v>
      </c>
      <c r="DW350" s="1">
        <v>0</v>
      </c>
      <c r="DX350" s="1">
        <v>0</v>
      </c>
      <c r="DY350" s="1">
        <v>0</v>
      </c>
      <c r="DZ350" s="1">
        <v>0</v>
      </c>
      <c r="FE350" s="1">
        <v>0</v>
      </c>
      <c r="FG350" s="1">
        <v>0</v>
      </c>
      <c r="FH350" s="1">
        <v>0</v>
      </c>
      <c r="FI350" s="1">
        <v>0</v>
      </c>
      <c r="FJ350" s="1">
        <v>0</v>
      </c>
      <c r="FM350" s="1">
        <v>0</v>
      </c>
      <c r="FN350" s="1">
        <v>0</v>
      </c>
      <c r="FO350" s="1">
        <v>0</v>
      </c>
      <c r="FP350" s="15">
        <f>AE350+BA350</f>
        <v>82261</v>
      </c>
      <c r="FQ350" s="15">
        <f>AP350+BL350+CS350+DZ350+FD350</f>
        <v>109104</v>
      </c>
      <c r="FR350" s="15">
        <f>AE350+AP350+BA350+BL350+CS350+DZ350+FD350+FO350</f>
        <v>191365</v>
      </c>
      <c r="FS350" s="1" t="s">
        <v>1284</v>
      </c>
      <c r="FU350" s="1" t="s">
        <v>1281</v>
      </c>
      <c r="FX350" s="1" t="s">
        <v>1010</v>
      </c>
      <c r="FZ350" s="1" t="s">
        <v>849</v>
      </c>
      <c r="GA350" s="1">
        <v>1453</v>
      </c>
      <c r="GB350" s="1">
        <v>2533</v>
      </c>
      <c r="GC350" s="1">
        <v>318</v>
      </c>
      <c r="GD350" s="1">
        <v>913</v>
      </c>
      <c r="GE350" s="1">
        <v>85518</v>
      </c>
      <c r="GF350" s="1">
        <v>29904</v>
      </c>
      <c r="GG350" s="1">
        <v>53771</v>
      </c>
      <c r="GH350" s="1">
        <v>116</v>
      </c>
      <c r="GJ350" s="1">
        <v>66</v>
      </c>
      <c r="GK350" s="1">
        <v>3</v>
      </c>
      <c r="GL350" s="1">
        <v>15</v>
      </c>
      <c r="GM350" s="1">
        <v>1100</v>
      </c>
      <c r="GP350" s="1">
        <v>17</v>
      </c>
      <c r="GQ350" s="1">
        <v>7.4</v>
      </c>
      <c r="GR350" s="5"/>
      <c r="GS350" s="5"/>
      <c r="GT350" s="4">
        <v>13</v>
      </c>
      <c r="GU350" s="4">
        <v>9.9</v>
      </c>
      <c r="GV350" s="1">
        <f>GQ350+GU350</f>
        <v>17.3</v>
      </c>
      <c r="GW350" s="1">
        <v>2.12</v>
      </c>
      <c r="GX350" s="1">
        <v>13203</v>
      </c>
      <c r="GY350" s="10" t="s">
        <v>1172</v>
      </c>
      <c r="GZ350" s="1">
        <v>10103</v>
      </c>
      <c r="HA350" s="1">
        <v>63240</v>
      </c>
      <c r="HB350" s="1">
        <v>18121</v>
      </c>
      <c r="HC350" s="1">
        <v>0</v>
      </c>
      <c r="HE350" s="1">
        <v>0</v>
      </c>
      <c r="HF350" s="1">
        <v>91464</v>
      </c>
      <c r="HI350" s="1">
        <v>163</v>
      </c>
      <c r="HJ350" s="1">
        <v>124</v>
      </c>
      <c r="HK350" s="1">
        <v>410</v>
      </c>
      <c r="HL350" s="1">
        <v>170</v>
      </c>
      <c r="HZ350" s="1">
        <v>281</v>
      </c>
      <c r="IA350" s="1">
        <v>4671</v>
      </c>
      <c r="IB350" s="1">
        <v>1</v>
      </c>
      <c r="IC350" s="1">
        <v>5</v>
      </c>
      <c r="ID350" s="1">
        <v>93</v>
      </c>
      <c r="IE350" s="1">
        <v>60</v>
      </c>
      <c r="IF350" s="1">
        <v>48</v>
      </c>
      <c r="IG350" s="1">
        <v>48</v>
      </c>
      <c r="IH350" s="1">
        <v>4</v>
      </c>
      <c r="II350" s="1">
        <v>0</v>
      </c>
      <c r="IJ350" s="1">
        <v>4</v>
      </c>
      <c r="IK350" s="1">
        <v>0</v>
      </c>
      <c r="IQ350" s="1">
        <v>493374</v>
      </c>
      <c r="IR350" s="1">
        <v>1</v>
      </c>
      <c r="IS350" s="36">
        <f t="shared" si="392"/>
        <v>0.30621587019569929</v>
      </c>
      <c r="IT350" s="36">
        <f t="shared" si="393"/>
        <v>1.2593734486452591E-2</v>
      </c>
      <c r="IU350" s="36">
        <f t="shared" si="394"/>
        <v>0.12364852506989261</v>
      </c>
      <c r="IV350" s="36">
        <f t="shared" si="395"/>
        <v>0</v>
      </c>
      <c r="IW350" s="36">
        <f t="shared" si="396"/>
        <v>0.55754187024795543</v>
      </c>
      <c r="IX350" s="36">
        <f t="shared" si="397"/>
        <v>0</v>
      </c>
      <c r="IY350" s="36"/>
      <c r="IZ350" s="36">
        <f t="shared" si="398"/>
        <v>0</v>
      </c>
      <c r="JA350" s="36">
        <f t="shared" si="398"/>
        <v>0.42986439526559195</v>
      </c>
      <c r="JB350" s="36">
        <f t="shared" si="398"/>
        <v>0.57013560473440805</v>
      </c>
      <c r="JN350" s="43">
        <f t="shared" si="367"/>
        <v>676.1815909716488</v>
      </c>
      <c r="JO350" s="1" t="str">
        <f t="shared" si="368"/>
        <v>Medium</v>
      </c>
    </row>
    <row r="351" spans="1:275" x14ac:dyDescent="0.2">
      <c r="A351" s="1" t="s">
        <v>1045</v>
      </c>
      <c r="B351" s="1" t="s">
        <v>1078</v>
      </c>
      <c r="C351" s="76" t="s">
        <v>1443</v>
      </c>
      <c r="D351" s="24" t="s">
        <v>655</v>
      </c>
      <c r="E351">
        <v>3</v>
      </c>
      <c r="F351" s="46">
        <v>0.45572552768993158</v>
      </c>
      <c r="G351" s="46">
        <v>0.28065014341398836</v>
      </c>
      <c r="H351" s="46">
        <v>0.28999999999999998</v>
      </c>
      <c r="I351">
        <v>24.9</v>
      </c>
      <c r="J351">
        <v>12.6</v>
      </c>
      <c r="K351" s="1">
        <v>20130</v>
      </c>
      <c r="L351" s="1" t="s">
        <v>609</v>
      </c>
      <c r="M351" s="3">
        <v>11576.89542857143</v>
      </c>
      <c r="N351" s="2">
        <v>35351</v>
      </c>
      <c r="O351" s="1">
        <v>12</v>
      </c>
      <c r="P351" s="1">
        <v>56</v>
      </c>
      <c r="Q351" s="1">
        <v>382</v>
      </c>
      <c r="R351" s="1">
        <v>27</v>
      </c>
      <c r="S351" s="1">
        <v>62</v>
      </c>
      <c r="T351" s="33"/>
      <c r="U351" s="3">
        <v>0</v>
      </c>
      <c r="V351" s="3"/>
      <c r="W351" s="3">
        <v>0</v>
      </c>
      <c r="X351" s="3">
        <v>0</v>
      </c>
      <c r="Y351" s="3"/>
      <c r="Z351" s="3"/>
      <c r="AA351" s="3">
        <v>0</v>
      </c>
      <c r="AB351" s="3">
        <v>0</v>
      </c>
      <c r="AC351" s="3">
        <v>36005</v>
      </c>
      <c r="AD351" s="3">
        <v>0</v>
      </c>
      <c r="AE351" s="2">
        <f>SUM(U351:AD351)</f>
        <v>36005</v>
      </c>
      <c r="AF351" s="3">
        <v>0</v>
      </c>
      <c r="AG351" s="3"/>
      <c r="AH351" s="1">
        <v>0</v>
      </c>
      <c r="AI351" s="1">
        <v>0</v>
      </c>
      <c r="AL351" s="1">
        <v>0</v>
      </c>
      <c r="AM351" s="1">
        <v>0</v>
      </c>
      <c r="AN351" s="2">
        <v>2327</v>
      </c>
      <c r="AO351" s="1">
        <v>0</v>
      </c>
      <c r="AP351" s="1">
        <f>SUM(AF351:AO351)</f>
        <v>2327</v>
      </c>
      <c r="AQ351" s="1">
        <v>0</v>
      </c>
      <c r="AS351" s="1">
        <v>0</v>
      </c>
      <c r="AT351" s="1">
        <v>0</v>
      </c>
      <c r="AW351" s="1">
        <v>0</v>
      </c>
      <c r="AX351" s="1">
        <v>0</v>
      </c>
      <c r="AY351" s="2">
        <v>8170</v>
      </c>
      <c r="AZ351" s="1">
        <v>0</v>
      </c>
      <c r="BA351" s="1">
        <f>SUM(AQ351:AZ351)</f>
        <v>8170</v>
      </c>
      <c r="BB351" s="1">
        <v>0</v>
      </c>
      <c r="BD351" s="1">
        <v>0</v>
      </c>
      <c r="BE351" s="1">
        <v>0</v>
      </c>
      <c r="BH351" s="1">
        <v>0</v>
      </c>
      <c r="BI351" s="1">
        <v>0</v>
      </c>
      <c r="BJ351" s="1">
        <v>0</v>
      </c>
      <c r="BK351" s="1">
        <v>0</v>
      </c>
      <c r="BL351" s="1">
        <f>SUM(BB351:BK351)</f>
        <v>0</v>
      </c>
      <c r="CI351" s="1">
        <v>0</v>
      </c>
      <c r="CK351" s="1">
        <v>0</v>
      </c>
      <c r="CL351" s="1">
        <v>0</v>
      </c>
      <c r="CN351" s="1">
        <v>0</v>
      </c>
      <c r="CO351" s="1">
        <v>0</v>
      </c>
      <c r="CP351" s="1">
        <v>0</v>
      </c>
      <c r="CQ351" s="2">
        <v>87233</v>
      </c>
      <c r="CR351" s="1">
        <v>0</v>
      </c>
      <c r="CS351" s="1">
        <f>SUM(CI351:CR351)</f>
        <v>87233</v>
      </c>
      <c r="DP351" s="1">
        <v>0</v>
      </c>
      <c r="DR351" s="1">
        <v>0</v>
      </c>
      <c r="DS351" s="1">
        <v>0</v>
      </c>
      <c r="DU351" s="1">
        <v>0</v>
      </c>
      <c r="DV351" s="1">
        <v>0</v>
      </c>
      <c r="DX351" s="1">
        <v>0</v>
      </c>
      <c r="DY351" s="1">
        <v>0</v>
      </c>
      <c r="DZ351" s="2">
        <f>SUM(DP351:DY351)</f>
        <v>0</v>
      </c>
      <c r="EA351" s="2"/>
      <c r="EB351" s="2"/>
      <c r="EC351" s="2"/>
      <c r="ED351" s="2"/>
      <c r="EE351" s="2"/>
      <c r="EF351" s="2"/>
      <c r="EG351" s="2"/>
      <c r="EH351" s="2"/>
      <c r="EI351" s="2"/>
      <c r="EJ351" s="2"/>
      <c r="EK351" s="2"/>
      <c r="EL351" s="2"/>
      <c r="EM351" s="2"/>
      <c r="EN351" s="2"/>
      <c r="EO351" s="2"/>
      <c r="EP351" s="2"/>
      <c r="EQ351" s="2"/>
      <c r="ER351" s="2"/>
      <c r="ES351" s="2"/>
      <c r="ET351" s="2"/>
      <c r="EU351" s="1">
        <v>0</v>
      </c>
      <c r="EW351" s="1">
        <v>0</v>
      </c>
      <c r="EX351" s="1">
        <v>0</v>
      </c>
      <c r="EZ351" s="1">
        <v>0</v>
      </c>
      <c r="FB351" s="1">
        <v>0</v>
      </c>
      <c r="FC351" s="1">
        <v>0</v>
      </c>
      <c r="FD351" s="1">
        <f>SUM(EU351:FC351)</f>
        <v>0</v>
      </c>
      <c r="FE351" s="1">
        <v>0</v>
      </c>
      <c r="FG351" s="1">
        <v>0</v>
      </c>
      <c r="FH351" s="1">
        <v>0</v>
      </c>
      <c r="FK351" s="1">
        <v>0</v>
      </c>
      <c r="FL351" s="1">
        <v>0</v>
      </c>
      <c r="FM351" s="1">
        <v>0</v>
      </c>
      <c r="FN351" s="1">
        <v>0</v>
      </c>
      <c r="FO351" s="1">
        <f>SUM(FE351:FN351)</f>
        <v>0</v>
      </c>
      <c r="FP351" s="15">
        <f>AE351+BA351</f>
        <v>44175</v>
      </c>
      <c r="FQ351" s="15">
        <f>AP351+BL351+CS351+DZ351+FD351</f>
        <v>89560</v>
      </c>
      <c r="FR351" s="15">
        <f>AE351+AP351+BA351+BL351+CS351+DZ351+FD351+FO351</f>
        <v>133735</v>
      </c>
      <c r="FS351" s="1" t="s">
        <v>1284</v>
      </c>
      <c r="FU351" s="1" t="s">
        <v>1281</v>
      </c>
      <c r="FW351" s="5" t="s">
        <v>1279</v>
      </c>
      <c r="FX351" s="5" t="s">
        <v>1305</v>
      </c>
      <c r="FY351" s="5"/>
      <c r="FZ351" s="5"/>
      <c r="GA351" s="2">
        <v>1004</v>
      </c>
      <c r="GB351" s="2">
        <v>1145</v>
      </c>
      <c r="GC351" s="1">
        <v>69</v>
      </c>
      <c r="GD351" s="1">
        <v>97</v>
      </c>
      <c r="GE351" s="2">
        <v>80434</v>
      </c>
      <c r="GF351" s="2">
        <v>1783</v>
      </c>
      <c r="GG351" s="2">
        <v>55559</v>
      </c>
      <c r="GH351" s="1">
        <v>104</v>
      </c>
      <c r="GJ351" s="1">
        <v>66</v>
      </c>
      <c r="GK351" s="1">
        <v>33</v>
      </c>
      <c r="GL351" s="1">
        <v>36</v>
      </c>
      <c r="GM351" s="2">
        <v>1211</v>
      </c>
      <c r="GN351" s="2"/>
      <c r="GO351" s="2"/>
      <c r="GP351" s="1">
        <v>17</v>
      </c>
      <c r="GQ351" s="1">
        <v>6.89</v>
      </c>
      <c r="GR351" s="5">
        <v>0</v>
      </c>
      <c r="GS351" s="5">
        <v>12</v>
      </c>
      <c r="GT351" s="4">
        <v>12</v>
      </c>
      <c r="GU351" s="1">
        <v>9.6150000000000002</v>
      </c>
      <c r="GV351" s="1">
        <f>GQ351+GU351</f>
        <v>16.504999999999999</v>
      </c>
      <c r="GW351" s="1">
        <v>1.875</v>
      </c>
      <c r="GX351" s="2">
        <v>12816</v>
      </c>
      <c r="GY351" s="1" t="s">
        <v>1172</v>
      </c>
      <c r="GZ351" s="2">
        <v>9318</v>
      </c>
      <c r="HA351" s="2">
        <v>52627</v>
      </c>
      <c r="HB351" s="2">
        <v>13440</v>
      </c>
      <c r="HC351" s="2">
        <v>1616</v>
      </c>
      <c r="HD351" s="1">
        <v>0</v>
      </c>
      <c r="HF351" s="2">
        <v>77001</v>
      </c>
      <c r="HG351" s="2"/>
      <c r="HH351" s="2"/>
      <c r="HI351" s="1">
        <v>122</v>
      </c>
      <c r="HJ351" s="1">
        <v>84</v>
      </c>
      <c r="HK351" s="1">
        <v>315</v>
      </c>
      <c r="HL351" s="1">
        <v>142</v>
      </c>
      <c r="HM351" s="1" t="s">
        <v>1277</v>
      </c>
      <c r="HN351" s="1" t="s">
        <v>1079</v>
      </c>
      <c r="HX351" s="1" t="s">
        <v>1281</v>
      </c>
      <c r="HY351" s="1" t="s">
        <v>1276</v>
      </c>
      <c r="HZ351" s="1">
        <v>290</v>
      </c>
      <c r="IA351" s="2">
        <v>5219</v>
      </c>
      <c r="IB351" s="1">
        <v>1</v>
      </c>
      <c r="IC351" s="1">
        <v>6</v>
      </c>
      <c r="ID351" s="1">
        <v>110</v>
      </c>
      <c r="IE351" s="1">
        <v>60</v>
      </c>
      <c r="IF351" s="1">
        <v>48</v>
      </c>
      <c r="IG351" s="1">
        <v>48</v>
      </c>
      <c r="IH351" s="1">
        <v>4</v>
      </c>
      <c r="II351" s="1">
        <v>0</v>
      </c>
      <c r="IJ351" s="1">
        <v>116</v>
      </c>
      <c r="IK351" s="1">
        <v>0</v>
      </c>
      <c r="IL351" s="1" t="s">
        <v>1277</v>
      </c>
      <c r="IO351" s="1" t="s">
        <v>1277</v>
      </c>
      <c r="IP351" s="1" t="s">
        <v>1281</v>
      </c>
      <c r="IQ351" s="2">
        <v>464354</v>
      </c>
      <c r="IR351" s="1">
        <v>2</v>
      </c>
      <c r="IS351" s="36">
        <f t="shared" si="392"/>
        <v>0.2692264553033985</v>
      </c>
      <c r="IT351" s="36">
        <f t="shared" si="393"/>
        <v>1.7400082252215201E-2</v>
      </c>
      <c r="IU351" s="36">
        <f t="shared" si="394"/>
        <v>6.1090963472538978E-2</v>
      </c>
      <c r="IV351" s="36">
        <f t="shared" si="395"/>
        <v>0</v>
      </c>
      <c r="IW351" s="36">
        <f t="shared" si="396"/>
        <v>0.65228249897184731</v>
      </c>
      <c r="IX351" s="36">
        <f t="shared" si="397"/>
        <v>0</v>
      </c>
      <c r="IY351" s="36"/>
      <c r="IZ351" s="36">
        <f t="shared" si="398"/>
        <v>0</v>
      </c>
      <c r="JA351" s="36">
        <f t="shared" si="398"/>
        <v>0.33031741877593751</v>
      </c>
      <c r="JB351" s="36">
        <f t="shared" si="398"/>
        <v>0.66968258122406255</v>
      </c>
      <c r="JN351" s="43">
        <f t="shared" si="367"/>
        <v>701.41747522395826</v>
      </c>
      <c r="JO351" s="1" t="str">
        <f t="shared" si="368"/>
        <v>Medium</v>
      </c>
    </row>
    <row r="352" spans="1:275" x14ac:dyDescent="0.2">
      <c r="A352" s="1" t="s">
        <v>1045</v>
      </c>
      <c r="B352" s="1" t="s">
        <v>1078</v>
      </c>
      <c r="C352" s="76" t="s">
        <v>1443</v>
      </c>
      <c r="D352" s="24" t="s">
        <v>655</v>
      </c>
      <c r="E352">
        <v>3</v>
      </c>
      <c r="F352" s="46">
        <v>0.45572552768993158</v>
      </c>
      <c r="G352" s="46">
        <v>0.28065014341398836</v>
      </c>
      <c r="H352" s="46">
        <v>0.28999999999999998</v>
      </c>
      <c r="I352">
        <v>24.9</v>
      </c>
      <c r="J352">
        <v>12.6</v>
      </c>
      <c r="K352" s="42">
        <v>20140</v>
      </c>
      <c r="L352" s="54" t="s">
        <v>345</v>
      </c>
      <c r="M352" s="55">
        <v>11350.852380952323</v>
      </c>
      <c r="N352" s="46">
        <v>35351</v>
      </c>
      <c r="O352">
        <v>12</v>
      </c>
      <c r="P352">
        <v>56</v>
      </c>
      <c r="Q352">
        <v>376</v>
      </c>
      <c r="R352">
        <v>27</v>
      </c>
      <c r="S352">
        <v>70</v>
      </c>
      <c r="T352"/>
      <c r="U352" s="46">
        <v>0</v>
      </c>
      <c r="V352" s="46"/>
      <c r="W352" s="46"/>
      <c r="X352" s="46"/>
      <c r="Y352" s="46"/>
      <c r="Z352" s="46"/>
      <c r="AA352" s="46"/>
      <c r="AB352" s="46"/>
      <c r="AC352" s="46">
        <v>59147</v>
      </c>
      <c r="AD352" s="46"/>
      <c r="AE352" s="46">
        <f>IF(SUM(U352:AD352)&gt;0,SUM(U352:AD352),)</f>
        <v>59147</v>
      </c>
      <c r="AF352" s="46"/>
      <c r="AG352" s="46"/>
      <c r="AH352" s="46"/>
      <c r="AI352" s="46"/>
      <c r="AJ352" s="46"/>
      <c r="AK352" s="46"/>
      <c r="AL352" s="46"/>
      <c r="AM352" s="46"/>
      <c r="AN352" s="46">
        <v>9051</v>
      </c>
      <c r="AO352" s="46"/>
      <c r="AP352" s="46">
        <f>SUM(AF352:AO352)</f>
        <v>9051</v>
      </c>
      <c r="AQ352" s="46"/>
      <c r="AR352" s="46"/>
      <c r="AS352" s="46"/>
      <c r="AT352" s="46"/>
      <c r="AU352" s="46"/>
      <c r="AV352" s="46"/>
      <c r="AW352" s="46"/>
      <c r="AX352" s="46"/>
      <c r="AY352" s="46">
        <v>23661</v>
      </c>
      <c r="AZ352" s="46"/>
      <c r="BA352" s="46">
        <f>SUM(AQ352:AZ352)</f>
        <v>23661</v>
      </c>
      <c r="BB352" s="47"/>
      <c r="BC352" s="47"/>
      <c r="BD352" s="47"/>
      <c r="BE352" s="47"/>
      <c r="BF352" s="47"/>
      <c r="BG352" s="47"/>
      <c r="BH352" s="47"/>
      <c r="BI352" s="47"/>
      <c r="BJ352" s="47"/>
      <c r="BK352" s="47"/>
      <c r="BL352" s="47">
        <f>IF(SUM(BB352:BK352)&gt;=0,SUM(BB352:BK352),"")</f>
        <v>0</v>
      </c>
      <c r="BM352" s="46"/>
      <c r="BN352" s="47"/>
      <c r="BO352" s="46"/>
      <c r="BP352" s="46"/>
      <c r="BQ352" s="46"/>
      <c r="BR352" s="46"/>
      <c r="BS352" s="46"/>
      <c r="BT352" s="46"/>
      <c r="BU352" s="46">
        <v>81819.12</v>
      </c>
      <c r="BV352" s="46"/>
      <c r="BW352" s="46">
        <f>SUM(BM352:BV352)</f>
        <v>81819.12</v>
      </c>
      <c r="BX352" s="46"/>
      <c r="BY352" s="47"/>
      <c r="BZ352" s="47"/>
      <c r="CA352" s="48"/>
      <c r="CB352" s="48"/>
      <c r="CC352" s="46"/>
      <c r="CD352" s="47"/>
      <c r="CE352" s="46"/>
      <c r="CF352" s="48"/>
      <c r="CG352" s="47"/>
      <c r="CH352" s="47">
        <f>SUM(BX352:CG352)</f>
        <v>0</v>
      </c>
      <c r="CI352" s="47">
        <f t="shared" ref="CI352:CS352" si="399">BM352+BX352</f>
        <v>0</v>
      </c>
      <c r="CJ352" s="47">
        <f t="shared" si="399"/>
        <v>0</v>
      </c>
      <c r="CK352" s="47">
        <f t="shared" si="399"/>
        <v>0</v>
      </c>
      <c r="CL352" s="47">
        <f t="shared" si="399"/>
        <v>0</v>
      </c>
      <c r="CM352" s="47">
        <f t="shared" si="399"/>
        <v>0</v>
      </c>
      <c r="CN352" s="47">
        <f t="shared" si="399"/>
        <v>0</v>
      </c>
      <c r="CO352" s="47">
        <f t="shared" si="399"/>
        <v>0</v>
      </c>
      <c r="CP352" s="47">
        <f t="shared" si="399"/>
        <v>0</v>
      </c>
      <c r="CQ352" s="47">
        <f t="shared" si="399"/>
        <v>81819.12</v>
      </c>
      <c r="CR352" s="47">
        <f t="shared" si="399"/>
        <v>0</v>
      </c>
      <c r="CS352" s="47">
        <f t="shared" si="399"/>
        <v>81819.12</v>
      </c>
      <c r="CT352" s="48"/>
      <c r="CU352" s="46"/>
      <c r="CV352" s="46"/>
      <c r="CW352" s="47"/>
      <c r="CX352" s="47"/>
      <c r="CY352" s="47"/>
      <c r="CZ352" s="47"/>
      <c r="DA352" s="46"/>
      <c r="DB352" s="47"/>
      <c r="DC352" s="47"/>
      <c r="DD352" s="47">
        <f>SUM(CT352:DC352)</f>
        <v>0</v>
      </c>
      <c r="DE352" s="48"/>
      <c r="DF352" s="48"/>
      <c r="DG352" s="48"/>
      <c r="DH352" s="48"/>
      <c r="DI352" s="48"/>
      <c r="DJ352" s="48"/>
      <c r="DK352" s="48"/>
      <c r="DL352" s="48"/>
      <c r="DM352" s="48"/>
      <c r="DN352" s="48"/>
      <c r="DO352" s="48">
        <f>SUM(DE352:DN352)</f>
        <v>0</v>
      </c>
      <c r="DP352" s="48">
        <f t="shared" ref="DP352:DZ352" si="400">CT352+DE352</f>
        <v>0</v>
      </c>
      <c r="DQ352" s="48">
        <f t="shared" si="400"/>
        <v>0</v>
      </c>
      <c r="DR352" s="48">
        <f t="shared" si="400"/>
        <v>0</v>
      </c>
      <c r="DS352" s="48">
        <f t="shared" si="400"/>
        <v>0</v>
      </c>
      <c r="DT352" s="48">
        <f t="shared" si="400"/>
        <v>0</v>
      </c>
      <c r="DU352" s="48">
        <f t="shared" si="400"/>
        <v>0</v>
      </c>
      <c r="DV352" s="48">
        <f t="shared" si="400"/>
        <v>0</v>
      </c>
      <c r="DW352" s="48">
        <f t="shared" si="400"/>
        <v>0</v>
      </c>
      <c r="DX352" s="48">
        <f t="shared" si="400"/>
        <v>0</v>
      </c>
      <c r="DY352" s="48">
        <f t="shared" si="400"/>
        <v>0</v>
      </c>
      <c r="DZ352" s="48">
        <f t="shared" si="400"/>
        <v>0</v>
      </c>
      <c r="EA352" s="48"/>
      <c r="EB352" s="48"/>
      <c r="EC352" s="48"/>
      <c r="ED352" s="48"/>
      <c r="EE352" s="48"/>
      <c r="EF352" s="48"/>
      <c r="EG352" s="46"/>
      <c r="EH352" s="48"/>
      <c r="EI352" s="48"/>
      <c r="EJ352" s="48">
        <f>SUM(EA352:EI352)</f>
        <v>0</v>
      </c>
      <c r="EK352" s="48"/>
      <c r="EL352"/>
      <c r="EM352" s="48"/>
      <c r="EN352" s="48"/>
      <c r="EO352" s="46"/>
      <c r="EP352" s="48"/>
      <c r="EQ352" s="48"/>
      <c r="ER352" s="48"/>
      <c r="ES352" s="48"/>
      <c r="ET352" s="48">
        <f>SUM(EK352:ES352)</f>
        <v>0</v>
      </c>
      <c r="EU352" s="48">
        <f t="shared" ref="EU352:FD352" si="401">EA352+EK352</f>
        <v>0</v>
      </c>
      <c r="EV352" s="48">
        <f t="shared" si="401"/>
        <v>0</v>
      </c>
      <c r="EW352" s="48">
        <f t="shared" si="401"/>
        <v>0</v>
      </c>
      <c r="EX352" s="48">
        <f t="shared" si="401"/>
        <v>0</v>
      </c>
      <c r="EY352" s="48">
        <f t="shared" si="401"/>
        <v>0</v>
      </c>
      <c r="EZ352" s="48">
        <f t="shared" si="401"/>
        <v>0</v>
      </c>
      <c r="FA352" s="48">
        <f t="shared" si="401"/>
        <v>0</v>
      </c>
      <c r="FB352" s="48">
        <f t="shared" si="401"/>
        <v>0</v>
      </c>
      <c r="FC352" s="48">
        <f t="shared" si="401"/>
        <v>0</v>
      </c>
      <c r="FD352" s="48">
        <f t="shared" si="401"/>
        <v>0</v>
      </c>
      <c r="FE352" s="48"/>
      <c r="FF352" s="48"/>
      <c r="FG352" s="46"/>
      <c r="FH352" s="48"/>
      <c r="FI352" s="48"/>
      <c r="FJ352" s="48"/>
      <c r="FK352" s="48"/>
      <c r="FL352" s="48"/>
      <c r="FM352" s="48"/>
      <c r="FN352"/>
      <c r="FO352" s="48">
        <f>SUM(FE352:FN352)</f>
        <v>0</v>
      </c>
      <c r="FP352" s="46">
        <f>AE352+BA352</f>
        <v>82808</v>
      </c>
      <c r="FQ352" s="46">
        <f>AP352+BL352+CS352+DZ352+FD352</f>
        <v>90870.12</v>
      </c>
      <c r="FR352" s="46">
        <f>FP352+FQ352+FO352</f>
        <v>173678.12</v>
      </c>
      <c r="FS352" t="s">
        <v>1284</v>
      </c>
      <c r="FT352"/>
      <c r="FU352" t="s">
        <v>1281</v>
      </c>
      <c r="FV352"/>
      <c r="FW352" t="s">
        <v>1279</v>
      </c>
      <c r="FX352"/>
      <c r="FY352"/>
      <c r="FZ352"/>
      <c r="GA352">
        <v>878</v>
      </c>
      <c r="GB352" s="49">
        <v>1039</v>
      </c>
      <c r="GC352">
        <v>154</v>
      </c>
      <c r="GD352">
        <v>198</v>
      </c>
      <c r="GE352" s="49">
        <v>79831</v>
      </c>
      <c r="GF352" s="47">
        <v>38</v>
      </c>
      <c r="GG352" s="49">
        <v>55597</v>
      </c>
      <c r="GH352">
        <v>63</v>
      </c>
      <c r="GI352">
        <v>143</v>
      </c>
      <c r="GJ352">
        <v>0</v>
      </c>
      <c r="GK352">
        <v>4</v>
      </c>
      <c r="GL352">
        <v>6</v>
      </c>
      <c r="GM352" s="49">
        <v>1208</v>
      </c>
      <c r="GN352" t="s">
        <v>1277</v>
      </c>
      <c r="GO352"/>
      <c r="GP352">
        <v>5</v>
      </c>
      <c r="GQ352">
        <v>7.08</v>
      </c>
      <c r="GR352"/>
      <c r="GS352">
        <v>13</v>
      </c>
      <c r="GT352">
        <f>GR352+GS352</f>
        <v>13</v>
      </c>
      <c r="GU352">
        <v>9.9</v>
      </c>
      <c r="GV352">
        <f>GQ352+GU352</f>
        <v>16.98</v>
      </c>
      <c r="GW352">
        <v>1.64</v>
      </c>
      <c r="GX352" s="49">
        <v>11784</v>
      </c>
      <c r="GY352" s="49" t="s">
        <v>1058</v>
      </c>
      <c r="GZ352" s="49">
        <v>8701</v>
      </c>
      <c r="HA352" s="49">
        <v>49260</v>
      </c>
      <c r="HB352" s="49">
        <v>13395</v>
      </c>
      <c r="HC352"/>
      <c r="HD352"/>
      <c r="HE352"/>
      <c r="HF352" s="49">
        <v>71356</v>
      </c>
      <c r="HG352">
        <v>95</v>
      </c>
      <c r="HH352"/>
      <c r="HI352"/>
      <c r="HJ352">
        <v>64</v>
      </c>
      <c r="HK352">
        <v>331</v>
      </c>
      <c r="HL352">
        <v>163</v>
      </c>
      <c r="HM352" t="s">
        <v>1277</v>
      </c>
      <c r="HN352"/>
      <c r="HO352"/>
      <c r="HP352"/>
      <c r="HQ352"/>
      <c r="HR352"/>
      <c r="HS352"/>
      <c r="HT352"/>
      <c r="HU352"/>
      <c r="HV352"/>
      <c r="HW352"/>
      <c r="HX352" t="s">
        <v>1277</v>
      </c>
      <c r="HY352"/>
      <c r="HZ352">
        <v>313</v>
      </c>
      <c r="IA352" s="49">
        <v>5346</v>
      </c>
      <c r="IB352">
        <v>2</v>
      </c>
      <c r="IC352">
        <v>8</v>
      </c>
      <c r="ID352">
        <v>123</v>
      </c>
      <c r="IE352">
        <v>60</v>
      </c>
      <c r="IF352">
        <v>48</v>
      </c>
      <c r="IG352">
        <v>48</v>
      </c>
      <c r="IH352">
        <v>4</v>
      </c>
      <c r="II352">
        <v>0</v>
      </c>
      <c r="IJ352">
        <v>4</v>
      </c>
      <c r="IK352">
        <v>0</v>
      </c>
      <c r="IL352" t="s">
        <v>1277</v>
      </c>
      <c r="IM352"/>
      <c r="IN352" t="s">
        <v>1277</v>
      </c>
      <c r="IO352" t="s">
        <v>1277</v>
      </c>
      <c r="IP352" t="s">
        <v>1281</v>
      </c>
      <c r="IQ352" s="49">
        <v>423221</v>
      </c>
      <c r="IR352">
        <v>1</v>
      </c>
      <c r="IS352" s="36">
        <f>AE352/FR352</f>
        <v>0.34055527547165987</v>
      </c>
      <c r="IT352" s="36">
        <f>AP352/FR352</f>
        <v>5.2113645633658404E-2</v>
      </c>
      <c r="IU352" s="36">
        <f>BA352/FR352</f>
        <v>0.13623477729952396</v>
      </c>
      <c r="IV352" s="50">
        <f>BL352/FR352</f>
        <v>0</v>
      </c>
      <c r="IW352" s="36">
        <f>CS352/FR352</f>
        <v>0.47109630159515775</v>
      </c>
      <c r="IX352" s="36">
        <f>DZ352/FR352</f>
        <v>0</v>
      </c>
      <c r="IY352" s="36">
        <f>FD352/FR352</f>
        <v>0</v>
      </c>
      <c r="IZ352" s="36">
        <f>FO352/FR352</f>
        <v>0</v>
      </c>
      <c r="JA352" s="36">
        <f>FP352/FR352</f>
        <v>0.47679005277118386</v>
      </c>
      <c r="JB352" s="36">
        <f>FQ352/FR352</f>
        <v>0.5232099472288162</v>
      </c>
      <c r="JC352" s="46">
        <v>0.47</v>
      </c>
      <c r="JD352" t="s">
        <v>1281</v>
      </c>
      <c r="JE352" t="s">
        <v>353</v>
      </c>
      <c r="JF352" t="s">
        <v>350</v>
      </c>
      <c r="JG352"/>
      <c r="JH352"/>
      <c r="JI352" t="s">
        <v>347</v>
      </c>
      <c r="JJ352"/>
      <c r="JK352"/>
      <c r="JL352" t="s">
        <v>1276</v>
      </c>
      <c r="JM352" t="s">
        <v>272</v>
      </c>
      <c r="JN352" s="43">
        <f t="shared" si="367"/>
        <v>668.48365023276347</v>
      </c>
      <c r="JO352" s="1" t="str">
        <f t="shared" si="368"/>
        <v>Medium</v>
      </c>
    </row>
    <row r="353" spans="1:275" x14ac:dyDescent="0.2">
      <c r="A353" s="1" t="s">
        <v>887</v>
      </c>
      <c r="B353" s="24" t="s">
        <v>1392</v>
      </c>
      <c r="C353" s="76" t="s">
        <v>1444</v>
      </c>
      <c r="D353" s="14" t="s">
        <v>656</v>
      </c>
      <c r="E353">
        <v>3</v>
      </c>
      <c r="F353" s="46">
        <v>0.57255244755244761</v>
      </c>
      <c r="G353" s="46">
        <v>0.22890442890442891</v>
      </c>
      <c r="H353" s="46">
        <v>0.26</v>
      </c>
      <c r="I353">
        <v>12.5</v>
      </c>
      <c r="J353">
        <v>9</v>
      </c>
      <c r="K353" s="24">
        <v>20060</v>
      </c>
      <c r="L353" s="24" t="s">
        <v>602</v>
      </c>
      <c r="M353" s="37">
        <v>11051.116952380962</v>
      </c>
      <c r="N353" s="25">
        <v>25641</v>
      </c>
      <c r="O353" s="26">
        <v>2</v>
      </c>
      <c r="P353" s="26">
        <v>34</v>
      </c>
      <c r="Q353" s="26">
        <v>408</v>
      </c>
      <c r="R353" s="26">
        <v>70</v>
      </c>
      <c r="S353" s="26">
        <v>106</v>
      </c>
      <c r="T353" s="31"/>
      <c r="U353" s="25">
        <v>45704</v>
      </c>
      <c r="V353" s="25"/>
      <c r="W353" s="25"/>
      <c r="X353" s="25"/>
      <c r="Y353" s="25"/>
      <c r="Z353" s="25"/>
      <c r="AA353" s="25"/>
      <c r="AB353" s="25"/>
      <c r="AC353" s="25"/>
      <c r="AD353" s="25">
        <v>800</v>
      </c>
      <c r="AE353" s="25">
        <v>46504</v>
      </c>
      <c r="AF353" s="25">
        <v>7551</v>
      </c>
      <c r="AG353" s="25"/>
      <c r="AH353" s="25"/>
      <c r="AI353" s="25"/>
      <c r="AJ353" s="25"/>
      <c r="AK353" s="25"/>
      <c r="AL353" s="25"/>
      <c r="AM353" s="25"/>
      <c r="AN353" s="25"/>
      <c r="AO353" s="25"/>
      <c r="AP353" s="25">
        <v>7551</v>
      </c>
      <c r="AQ353" s="25"/>
      <c r="AR353" s="25"/>
      <c r="AS353" s="25"/>
      <c r="AT353" s="25"/>
      <c r="AU353" s="25"/>
      <c r="AV353" s="25"/>
      <c r="AW353" s="25"/>
      <c r="AX353" s="25"/>
      <c r="AY353" s="25"/>
      <c r="AZ353" s="25"/>
      <c r="BA353" s="25">
        <v>0</v>
      </c>
      <c r="BB353" s="25"/>
      <c r="BC353" s="25"/>
      <c r="BD353" s="25"/>
      <c r="BE353" s="25"/>
      <c r="BF353" s="25"/>
      <c r="BG353" s="25"/>
      <c r="BH353" s="25"/>
      <c r="BI353" s="25"/>
      <c r="BJ353" s="25"/>
      <c r="BK353" s="25"/>
      <c r="BL353" s="25">
        <v>0</v>
      </c>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v>11175</v>
      </c>
      <c r="CJ353" s="25"/>
      <c r="CK353" s="25"/>
      <c r="CL353" s="25"/>
      <c r="CM353" s="25"/>
      <c r="CN353" s="25"/>
      <c r="CO353" s="25"/>
      <c r="CP353" s="25">
        <v>36697</v>
      </c>
      <c r="CQ353" s="25"/>
      <c r="CR353" s="25"/>
      <c r="CS353" s="25">
        <v>47872</v>
      </c>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v>11016</v>
      </c>
      <c r="FF353" s="25"/>
      <c r="FG353" s="25"/>
      <c r="FH353" s="25"/>
      <c r="FI353" s="25"/>
      <c r="FJ353" s="25"/>
      <c r="FK353" s="25"/>
      <c r="FL353" s="25"/>
      <c r="FM353" s="25"/>
      <c r="FN353" s="25"/>
      <c r="FO353" s="25">
        <v>11016</v>
      </c>
      <c r="FP353" s="25">
        <v>54055</v>
      </c>
      <c r="FQ353" s="25">
        <v>47872</v>
      </c>
      <c r="FR353" s="25">
        <v>112943</v>
      </c>
      <c r="FS353" s="26" t="s">
        <v>1284</v>
      </c>
      <c r="FT353" s="26" t="s">
        <v>1314</v>
      </c>
      <c r="FU353" s="26" t="s">
        <v>1344</v>
      </c>
      <c r="FV353" s="26"/>
      <c r="FW353" s="26"/>
      <c r="FX353" s="1" t="s">
        <v>1010</v>
      </c>
      <c r="FY353" s="1" t="s">
        <v>1299</v>
      </c>
      <c r="FZ353" s="1" t="s">
        <v>921</v>
      </c>
      <c r="GA353" s="25">
        <v>1076</v>
      </c>
      <c r="GB353" s="25">
        <v>1181</v>
      </c>
      <c r="GC353" s="25">
        <v>10</v>
      </c>
      <c r="GD353" s="25">
        <v>10</v>
      </c>
      <c r="GE353" s="25">
        <v>59424</v>
      </c>
      <c r="GF353" s="25">
        <v>0</v>
      </c>
      <c r="GG353" s="25">
        <v>0</v>
      </c>
      <c r="GH353" s="25">
        <v>22</v>
      </c>
      <c r="GI353" s="25"/>
      <c r="GJ353" s="25">
        <v>0</v>
      </c>
      <c r="GK353" s="25">
        <v>190</v>
      </c>
      <c r="GL353" s="25">
        <v>200</v>
      </c>
      <c r="GM353" s="25">
        <v>2629</v>
      </c>
      <c r="GN353" s="25"/>
      <c r="GO353" s="25"/>
      <c r="GP353" s="25">
        <v>12</v>
      </c>
      <c r="GQ353" s="25">
        <v>7</v>
      </c>
      <c r="GR353" s="27"/>
      <c r="GS353" s="27"/>
      <c r="GT353" s="28">
        <v>6</v>
      </c>
      <c r="GU353" s="28">
        <v>6</v>
      </c>
      <c r="GV353" s="25">
        <v>13</v>
      </c>
      <c r="GW353" s="25">
        <v>4</v>
      </c>
      <c r="GX353" s="25">
        <v>10563</v>
      </c>
      <c r="GY353" s="26" t="s">
        <v>1058</v>
      </c>
      <c r="GZ353" s="25">
        <v>6286</v>
      </c>
      <c r="HA353" s="25">
        <v>5453</v>
      </c>
      <c r="HB353" s="25">
        <v>11732</v>
      </c>
      <c r="HC353" s="25">
        <v>3580</v>
      </c>
      <c r="HD353" s="25"/>
      <c r="HE353" s="25"/>
      <c r="HF353" s="25">
        <v>27051</v>
      </c>
      <c r="HG353" s="25"/>
      <c r="HH353" s="25"/>
      <c r="HI353" s="25">
        <v>56</v>
      </c>
      <c r="HJ353" s="25">
        <v>46</v>
      </c>
      <c r="HK353" s="25">
        <v>155</v>
      </c>
      <c r="HL353" s="25">
        <v>65</v>
      </c>
      <c r="HM353" s="25"/>
      <c r="HN353" s="25"/>
      <c r="HO353" s="25"/>
      <c r="HP353" s="25"/>
      <c r="HQ353" s="25"/>
      <c r="HR353" s="25"/>
      <c r="HS353" s="25"/>
      <c r="HT353" s="25"/>
      <c r="HU353" s="25"/>
      <c r="HV353" s="25"/>
      <c r="HW353" s="25"/>
      <c r="HX353" s="25"/>
      <c r="HY353" s="25"/>
      <c r="HZ353" s="25">
        <v>122</v>
      </c>
      <c r="IA353" s="25">
        <v>3895</v>
      </c>
      <c r="IB353" s="25">
        <v>2</v>
      </c>
      <c r="IC353" s="25">
        <v>5</v>
      </c>
      <c r="ID353" s="25">
        <v>146</v>
      </c>
      <c r="IE353" s="25">
        <v>59</v>
      </c>
      <c r="IF353" s="25">
        <v>36</v>
      </c>
      <c r="IG353" s="25">
        <v>36</v>
      </c>
      <c r="IH353" s="25">
        <v>0</v>
      </c>
      <c r="II353" s="25">
        <v>0</v>
      </c>
      <c r="IJ353" s="25">
        <v>0</v>
      </c>
      <c r="IK353" s="25">
        <v>0</v>
      </c>
      <c r="IL353" s="25"/>
      <c r="IM353" s="25"/>
      <c r="IN353" s="25"/>
      <c r="IO353" s="25"/>
      <c r="IP353" s="25"/>
      <c r="IQ353" s="25">
        <v>226780</v>
      </c>
      <c r="IR353" s="25">
        <v>1</v>
      </c>
      <c r="IS353" s="36">
        <f t="shared" ref="IS353:IS360" si="402">AE353/$FR353</f>
        <v>0.41174751865985498</v>
      </c>
      <c r="IT353" s="36">
        <f t="shared" ref="IT353:IT360" si="403">AP353/$FR353</f>
        <v>6.6856733042331085E-2</v>
      </c>
      <c r="IU353" s="36">
        <f t="shared" ref="IU353:IU360" si="404">BA353/$FR353</f>
        <v>0</v>
      </c>
      <c r="IV353" s="36">
        <f t="shared" ref="IV353:IV360" si="405">BL353/$FR353</f>
        <v>0</v>
      </c>
      <c r="IW353" s="36">
        <f t="shared" ref="IW353:IW360" si="406">CS353/$FR353</f>
        <v>0.42385982309660625</v>
      </c>
      <c r="IX353" s="36">
        <f t="shared" ref="IX353:IX360" si="407">DZ353/$FR353</f>
        <v>0</v>
      </c>
      <c r="IY353" s="36"/>
      <c r="IZ353" s="36">
        <f t="shared" ref="IZ353:JB360" si="408">FO353/$FR353</f>
        <v>9.7535925201207685E-2</v>
      </c>
      <c r="JA353" s="36">
        <f t="shared" si="408"/>
        <v>0.47860425170218607</v>
      </c>
      <c r="JB353" s="36">
        <f t="shared" si="408"/>
        <v>0.42385982309660625</v>
      </c>
      <c r="JN353" s="43">
        <f t="shared" si="367"/>
        <v>850.08591941392012</v>
      </c>
      <c r="JO353" s="1" t="str">
        <f t="shared" si="368"/>
        <v>Medium</v>
      </c>
    </row>
    <row r="354" spans="1:275" x14ac:dyDescent="0.2">
      <c r="A354" s="1" t="s">
        <v>887</v>
      </c>
      <c r="B354" s="24" t="s">
        <v>1392</v>
      </c>
      <c r="C354" s="76" t="s">
        <v>1444</v>
      </c>
      <c r="D354" s="14" t="s">
        <v>656</v>
      </c>
      <c r="E354">
        <v>3</v>
      </c>
      <c r="F354" s="46">
        <v>0.57255244755244761</v>
      </c>
      <c r="G354" s="46">
        <v>0.22890442890442891</v>
      </c>
      <c r="H354" s="46">
        <v>0.26</v>
      </c>
      <c r="I354">
        <v>12.5</v>
      </c>
      <c r="J354">
        <v>9</v>
      </c>
      <c r="K354" s="24">
        <v>20070</v>
      </c>
      <c r="L354" s="24" t="s">
        <v>603</v>
      </c>
      <c r="M354" s="34">
        <v>10941.871047619088</v>
      </c>
      <c r="N354" s="25">
        <v>25641</v>
      </c>
      <c r="O354" s="26">
        <v>2</v>
      </c>
      <c r="P354" s="26">
        <v>34</v>
      </c>
      <c r="Q354" s="26">
        <v>408</v>
      </c>
      <c r="R354" s="26">
        <v>70</v>
      </c>
      <c r="S354" s="26">
        <v>106</v>
      </c>
      <c r="T354" s="31"/>
      <c r="U354" s="25">
        <v>27054</v>
      </c>
      <c r="V354" s="25"/>
      <c r="W354" s="25"/>
      <c r="X354" s="25"/>
      <c r="Y354" s="25"/>
      <c r="Z354" s="25"/>
      <c r="AA354" s="25"/>
      <c r="AB354" s="25"/>
      <c r="AC354" s="25"/>
      <c r="AD354" s="25"/>
      <c r="AE354" s="25">
        <v>27054</v>
      </c>
      <c r="AF354" s="25">
        <v>7508</v>
      </c>
      <c r="AG354" s="25"/>
      <c r="AH354" s="25"/>
      <c r="AI354" s="25"/>
      <c r="AJ354" s="25"/>
      <c r="AK354" s="25"/>
      <c r="AL354" s="25"/>
      <c r="AM354" s="25"/>
      <c r="AN354" s="25"/>
      <c r="AO354" s="25"/>
      <c r="AP354" s="25">
        <v>7508</v>
      </c>
      <c r="AQ354" s="25"/>
      <c r="AR354" s="25"/>
      <c r="AS354" s="25"/>
      <c r="AT354" s="25"/>
      <c r="AU354" s="25"/>
      <c r="AV354" s="25"/>
      <c r="AW354" s="25"/>
      <c r="AX354" s="25"/>
      <c r="AY354" s="25"/>
      <c r="AZ354" s="25"/>
      <c r="BA354" s="25">
        <v>0</v>
      </c>
      <c r="BB354" s="25"/>
      <c r="BC354" s="25"/>
      <c r="BD354" s="25"/>
      <c r="BE354" s="25"/>
      <c r="BF354" s="25"/>
      <c r="BG354" s="25"/>
      <c r="BH354" s="25"/>
      <c r="BI354" s="25"/>
      <c r="BJ354" s="25"/>
      <c r="BK354" s="25"/>
      <c r="BL354" s="25">
        <v>0</v>
      </c>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v>17977</v>
      </c>
      <c r="CJ354" s="25"/>
      <c r="CK354" s="25"/>
      <c r="CL354" s="25"/>
      <c r="CM354" s="25"/>
      <c r="CN354" s="25"/>
      <c r="CO354" s="25"/>
      <c r="CP354" s="25">
        <v>36697</v>
      </c>
      <c r="CQ354" s="25"/>
      <c r="CR354" s="25"/>
      <c r="CS354" s="25">
        <v>54674</v>
      </c>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v>18534</v>
      </c>
      <c r="FF354" s="25"/>
      <c r="FG354" s="25"/>
      <c r="FH354" s="25"/>
      <c r="FI354" s="25"/>
      <c r="FJ354" s="25"/>
      <c r="FK354" s="25"/>
      <c r="FL354" s="25"/>
      <c r="FM354" s="25"/>
      <c r="FN354" s="25"/>
      <c r="FO354" s="25">
        <v>18534</v>
      </c>
      <c r="FP354" s="25">
        <v>34562</v>
      </c>
      <c r="FQ354" s="25">
        <v>54674</v>
      </c>
      <c r="FR354" s="25">
        <v>107770</v>
      </c>
      <c r="FS354" s="26" t="s">
        <v>1284</v>
      </c>
      <c r="FT354" s="26" t="s">
        <v>1314</v>
      </c>
      <c r="FU354" s="26" t="s">
        <v>1344</v>
      </c>
      <c r="FV354" s="26"/>
      <c r="FW354" s="26"/>
      <c r="FX354" s="26" t="s">
        <v>1010</v>
      </c>
      <c r="FY354" s="26" t="s">
        <v>1299</v>
      </c>
      <c r="FZ354" s="1" t="s">
        <v>921</v>
      </c>
      <c r="GA354" s="25">
        <v>681</v>
      </c>
      <c r="GB354" s="25">
        <v>769</v>
      </c>
      <c r="GC354" s="25">
        <v>251</v>
      </c>
      <c r="GD354" s="25">
        <v>255</v>
      </c>
      <c r="GE354" s="25">
        <v>54688</v>
      </c>
      <c r="GF354" s="25">
        <v>0</v>
      </c>
      <c r="GG354" s="25">
        <v>0</v>
      </c>
      <c r="GH354" s="25">
        <v>24</v>
      </c>
      <c r="GI354" s="25"/>
      <c r="GJ354" s="25">
        <v>0</v>
      </c>
      <c r="GK354" s="25">
        <v>128</v>
      </c>
      <c r="GL354" s="25">
        <v>128</v>
      </c>
      <c r="GM354" s="25">
        <v>1778</v>
      </c>
      <c r="GN354" s="25"/>
      <c r="GO354" s="25"/>
      <c r="GP354" s="25">
        <v>10</v>
      </c>
      <c r="GQ354" s="25">
        <v>7</v>
      </c>
      <c r="GR354" s="27"/>
      <c r="GS354" s="27"/>
      <c r="GT354" s="28">
        <v>6</v>
      </c>
      <c r="GU354" s="28">
        <v>6</v>
      </c>
      <c r="GV354" s="25">
        <v>13</v>
      </c>
      <c r="GW354" s="25">
        <v>4</v>
      </c>
      <c r="GX354" s="25">
        <v>11880</v>
      </c>
      <c r="GY354" s="26" t="s">
        <v>1058</v>
      </c>
      <c r="GZ354" s="25">
        <v>6539</v>
      </c>
      <c r="HA354" s="25">
        <v>7751</v>
      </c>
      <c r="HB354" s="25">
        <v>9192</v>
      </c>
      <c r="HC354" s="25">
        <v>2900</v>
      </c>
      <c r="HD354" s="25"/>
      <c r="HE354" s="25"/>
      <c r="HF354" s="25">
        <v>26382</v>
      </c>
      <c r="HG354" s="25"/>
      <c r="HH354" s="25"/>
      <c r="HI354" s="25">
        <v>77</v>
      </c>
      <c r="HJ354" s="25">
        <v>54</v>
      </c>
      <c r="HK354" s="25">
        <v>199</v>
      </c>
      <c r="HL354" s="25">
        <v>75</v>
      </c>
      <c r="HM354" s="25"/>
      <c r="HN354" s="25"/>
      <c r="HO354" s="25"/>
      <c r="HP354" s="25"/>
      <c r="HQ354" s="25"/>
      <c r="HR354" s="25"/>
      <c r="HS354" s="25"/>
      <c r="HT354" s="25"/>
      <c r="HU354" s="25"/>
      <c r="HV354" s="25"/>
      <c r="HW354" s="25"/>
      <c r="HX354" s="25"/>
      <c r="HY354" s="25"/>
      <c r="HZ354" s="25">
        <v>142</v>
      </c>
      <c r="IA354" s="25">
        <v>4579</v>
      </c>
      <c r="IB354" s="25">
        <v>2</v>
      </c>
      <c r="IC354" s="25">
        <v>6</v>
      </c>
      <c r="ID354" s="25">
        <v>160</v>
      </c>
      <c r="IE354" s="25">
        <v>59</v>
      </c>
      <c r="IF354" s="25">
        <v>36</v>
      </c>
      <c r="IG354" s="25">
        <v>36</v>
      </c>
      <c r="IH354" s="25">
        <v>0</v>
      </c>
      <c r="II354" s="25">
        <v>0</v>
      </c>
      <c r="IJ354" s="25">
        <v>0</v>
      </c>
      <c r="IK354" s="25">
        <v>0</v>
      </c>
      <c r="IL354" s="25"/>
      <c r="IM354" s="25"/>
      <c r="IN354" s="25"/>
      <c r="IO354" s="25"/>
      <c r="IP354" s="25"/>
      <c r="IQ354" s="25">
        <v>213955</v>
      </c>
      <c r="IR354" s="25">
        <v>4</v>
      </c>
      <c r="IS354" s="36">
        <f t="shared" si="402"/>
        <v>0.2510346107451053</v>
      </c>
      <c r="IT354" s="36">
        <f t="shared" si="403"/>
        <v>6.9666883177136499E-2</v>
      </c>
      <c r="IU354" s="36">
        <f t="shared" si="404"/>
        <v>0</v>
      </c>
      <c r="IV354" s="36">
        <f t="shared" si="405"/>
        <v>0</v>
      </c>
      <c r="IW354" s="36">
        <f t="shared" si="406"/>
        <v>0.50732114688688879</v>
      </c>
      <c r="IX354" s="36">
        <f t="shared" si="407"/>
        <v>0</v>
      </c>
      <c r="IY354" s="36"/>
      <c r="IZ354" s="36">
        <f t="shared" si="408"/>
        <v>0.17197735919086946</v>
      </c>
      <c r="JA354" s="36">
        <f t="shared" si="408"/>
        <v>0.32070149392224179</v>
      </c>
      <c r="JB354" s="36">
        <f t="shared" si="408"/>
        <v>0.50732114688688879</v>
      </c>
      <c r="JN354" s="43">
        <f t="shared" si="367"/>
        <v>841.68238827839139</v>
      </c>
      <c r="JO354" s="1" t="str">
        <f t="shared" si="368"/>
        <v>Medium</v>
      </c>
    </row>
    <row r="355" spans="1:275" x14ac:dyDescent="0.2">
      <c r="A355" s="14" t="s">
        <v>887</v>
      </c>
      <c r="B355" s="14" t="s">
        <v>1392</v>
      </c>
      <c r="C355" s="76" t="s">
        <v>1444</v>
      </c>
      <c r="D355" s="14" t="s">
        <v>656</v>
      </c>
      <c r="E355">
        <v>3</v>
      </c>
      <c r="F355" s="46">
        <v>0.57255244755244761</v>
      </c>
      <c r="G355" s="46">
        <v>0.22890442890442891</v>
      </c>
      <c r="H355" s="46">
        <v>0.26</v>
      </c>
      <c r="I355">
        <v>12.5</v>
      </c>
      <c r="J355">
        <v>9</v>
      </c>
      <c r="K355" s="14">
        <v>20080</v>
      </c>
      <c r="L355" s="14" t="s">
        <v>604</v>
      </c>
      <c r="M355" s="35">
        <v>11123.192761904791</v>
      </c>
      <c r="N355" s="15">
        <v>25641</v>
      </c>
      <c r="O355" s="15">
        <v>2</v>
      </c>
      <c r="P355" s="15">
        <v>34</v>
      </c>
      <c r="Q355" s="15">
        <v>408</v>
      </c>
      <c r="R355" s="15">
        <v>70</v>
      </c>
      <c r="S355" s="15">
        <v>106</v>
      </c>
      <c r="T355" s="32"/>
      <c r="U355" s="15">
        <v>29880</v>
      </c>
      <c r="V355" s="15"/>
      <c r="W355" s="15"/>
      <c r="X355" s="15"/>
      <c r="Y355" s="15"/>
      <c r="Z355" s="15"/>
      <c r="AA355" s="15"/>
      <c r="AB355" s="15"/>
      <c r="AC355" s="15"/>
      <c r="AD355" s="15"/>
      <c r="AE355" s="15">
        <v>29880</v>
      </c>
      <c r="AF355" s="15"/>
      <c r="AG355" s="15"/>
      <c r="AH355" s="15"/>
      <c r="AI355" s="15"/>
      <c r="AJ355" s="15"/>
      <c r="AK355" s="15"/>
      <c r="AL355" s="15"/>
      <c r="AM355" s="15"/>
      <c r="AN355" s="15"/>
      <c r="AO355" s="15"/>
      <c r="AP355" s="15">
        <v>0</v>
      </c>
      <c r="AQ355" s="15">
        <v>8568</v>
      </c>
      <c r="AR355" s="15"/>
      <c r="AS355" s="15"/>
      <c r="AT355" s="15"/>
      <c r="AU355" s="15"/>
      <c r="AV355" s="15"/>
      <c r="AW355" s="15"/>
      <c r="AX355" s="15"/>
      <c r="AY355" s="15"/>
      <c r="AZ355" s="15"/>
      <c r="BA355" s="15">
        <v>8568</v>
      </c>
      <c r="BB355" s="15"/>
      <c r="BC355" s="15"/>
      <c r="BD355" s="15"/>
      <c r="BE355" s="15"/>
      <c r="BF355" s="15"/>
      <c r="BG355" s="15"/>
      <c r="BH355" s="15"/>
      <c r="BI355" s="15"/>
      <c r="BJ355" s="15"/>
      <c r="BK355" s="15"/>
      <c r="BL355" s="15">
        <v>0</v>
      </c>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v>22365</v>
      </c>
      <c r="CJ355" s="15"/>
      <c r="CK355" s="15"/>
      <c r="CL355" s="15"/>
      <c r="CM355" s="15"/>
      <c r="CN355" s="15"/>
      <c r="CO355" s="15"/>
      <c r="CP355" s="15">
        <v>34805</v>
      </c>
      <c r="CQ355" s="15"/>
      <c r="CR355" s="15"/>
      <c r="CS355" s="15">
        <v>57170</v>
      </c>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v>28069</v>
      </c>
      <c r="FF355" s="15"/>
      <c r="FG355" s="15"/>
      <c r="FH355" s="15"/>
      <c r="FI355" s="15"/>
      <c r="FJ355" s="15"/>
      <c r="FK355" s="15"/>
      <c r="FL355" s="15"/>
      <c r="FM355" s="15"/>
      <c r="FN355" s="15"/>
      <c r="FO355" s="15">
        <v>28069</v>
      </c>
      <c r="FP355" s="15">
        <v>38448</v>
      </c>
      <c r="FQ355" s="15">
        <v>57170</v>
      </c>
      <c r="FR355" s="15">
        <v>123687</v>
      </c>
      <c r="FS355" s="14" t="s">
        <v>1298</v>
      </c>
      <c r="FT355" s="14"/>
      <c r="FU355" s="14" t="s">
        <v>1281</v>
      </c>
      <c r="FV355" s="14" t="s">
        <v>888</v>
      </c>
      <c r="FW355" s="14"/>
      <c r="FX355" s="1" t="s">
        <v>1010</v>
      </c>
      <c r="FY355" s="1" t="s">
        <v>1299</v>
      </c>
      <c r="FZ355" s="1" t="s">
        <v>914</v>
      </c>
      <c r="GA355" s="15">
        <v>701</v>
      </c>
      <c r="GB355" s="15">
        <v>737</v>
      </c>
      <c r="GC355" s="15">
        <v>67</v>
      </c>
      <c r="GD355" s="15">
        <v>71</v>
      </c>
      <c r="GE355" s="15">
        <v>40373</v>
      </c>
      <c r="GF355" s="15">
        <v>0</v>
      </c>
      <c r="GG355" s="15">
        <v>0</v>
      </c>
      <c r="GH355" s="15">
        <v>55</v>
      </c>
      <c r="GI355" s="15"/>
      <c r="GJ355" s="15">
        <v>0</v>
      </c>
      <c r="GK355" s="15">
        <v>221</v>
      </c>
      <c r="GL355" s="15">
        <v>227</v>
      </c>
      <c r="GM355" s="15">
        <v>1106</v>
      </c>
      <c r="GN355" s="15"/>
      <c r="GO355" s="15"/>
      <c r="GP355" s="21">
        <v>12</v>
      </c>
      <c r="GQ355" s="21">
        <v>7</v>
      </c>
      <c r="GR355" s="22"/>
      <c r="GS355" s="22"/>
      <c r="GT355" s="23">
        <v>5</v>
      </c>
      <c r="GU355" s="23">
        <v>5</v>
      </c>
      <c r="GV355" s="21">
        <v>12</v>
      </c>
      <c r="GW355" s="21">
        <v>4</v>
      </c>
      <c r="GX355" s="15">
        <v>9717</v>
      </c>
      <c r="GY355" s="14" t="s">
        <v>1172</v>
      </c>
      <c r="GZ355" s="15">
        <v>5044</v>
      </c>
      <c r="HA355" s="15">
        <v>8910</v>
      </c>
      <c r="HB355" s="15">
        <v>4355</v>
      </c>
      <c r="HC355" s="15">
        <v>1252</v>
      </c>
      <c r="HD355" s="15"/>
      <c r="HE355" s="15">
        <v>0</v>
      </c>
      <c r="HF355" s="15">
        <v>19561</v>
      </c>
      <c r="HG355" s="15"/>
      <c r="HH355" s="15"/>
      <c r="HI355" s="15">
        <v>35</v>
      </c>
      <c r="HJ355" s="15">
        <v>27</v>
      </c>
      <c r="HK355" s="15">
        <v>108</v>
      </c>
      <c r="HL355" s="15">
        <v>55</v>
      </c>
      <c r="HM355" s="15"/>
      <c r="HN355" s="15"/>
      <c r="HO355" s="15"/>
      <c r="HP355" s="15"/>
      <c r="HQ355" s="15"/>
      <c r="HR355" s="15"/>
      <c r="HS355" s="15"/>
      <c r="HT355" s="15"/>
      <c r="HU355" s="15"/>
      <c r="HV355" s="15"/>
      <c r="HW355" s="15"/>
      <c r="HX355" s="15"/>
      <c r="HY355" s="15"/>
      <c r="HZ355" s="15">
        <v>163</v>
      </c>
      <c r="IA355" s="15">
        <v>5867</v>
      </c>
      <c r="IB355" s="14">
        <v>2</v>
      </c>
      <c r="IC355" s="14">
        <v>3</v>
      </c>
      <c r="ID355" s="15">
        <v>104</v>
      </c>
      <c r="IE355" s="14">
        <v>59</v>
      </c>
      <c r="IF355" s="14">
        <v>36</v>
      </c>
      <c r="IG355" s="14">
        <v>36</v>
      </c>
      <c r="IH355" s="14">
        <v>0</v>
      </c>
      <c r="II355" s="14">
        <v>0</v>
      </c>
      <c r="IJ355" s="14">
        <v>0</v>
      </c>
      <c r="IK355" s="14">
        <v>0</v>
      </c>
      <c r="IL355" s="14"/>
      <c r="IM355" s="14"/>
      <c r="IN355" s="14"/>
      <c r="IO355" s="14"/>
      <c r="IP355" s="14"/>
      <c r="IQ355" s="15">
        <v>221954</v>
      </c>
      <c r="IR355" s="15">
        <v>2</v>
      </c>
      <c r="IS355" s="36">
        <f t="shared" si="402"/>
        <v>0.2415775303791021</v>
      </c>
      <c r="IT355" s="36">
        <f t="shared" si="403"/>
        <v>0</v>
      </c>
      <c r="IU355" s="36">
        <f t="shared" si="404"/>
        <v>6.9271629193043735E-2</v>
      </c>
      <c r="IV355" s="36">
        <f t="shared" si="405"/>
        <v>0</v>
      </c>
      <c r="IW355" s="36">
        <f t="shared" si="406"/>
        <v>0.46221510748906514</v>
      </c>
      <c r="IX355" s="36">
        <f t="shared" si="407"/>
        <v>0</v>
      </c>
      <c r="IY355" s="36"/>
      <c r="IZ355" s="36">
        <f t="shared" si="408"/>
        <v>0.22693573293878905</v>
      </c>
      <c r="JA355" s="36">
        <f t="shared" si="408"/>
        <v>0.31084915957214582</v>
      </c>
      <c r="JB355" s="36">
        <f t="shared" si="408"/>
        <v>0.46221510748906514</v>
      </c>
      <c r="JN355" s="43">
        <f t="shared" si="367"/>
        <v>926.93273015873262</v>
      </c>
      <c r="JO355" s="1" t="str">
        <f t="shared" si="368"/>
        <v>Medium</v>
      </c>
    </row>
    <row r="356" spans="1:275" x14ac:dyDescent="0.2">
      <c r="A356" s="14" t="s">
        <v>887</v>
      </c>
      <c r="B356" s="14" t="s">
        <v>1392</v>
      </c>
      <c r="C356" s="76" t="s">
        <v>1444</v>
      </c>
      <c r="D356" s="14" t="s">
        <v>656</v>
      </c>
      <c r="E356">
        <v>3</v>
      </c>
      <c r="F356" s="46">
        <v>0.57255244755244761</v>
      </c>
      <c r="G356" s="46">
        <v>0.22890442890442891</v>
      </c>
      <c r="H356" s="46">
        <v>0.26</v>
      </c>
      <c r="I356">
        <v>12.5</v>
      </c>
      <c r="J356">
        <v>9</v>
      </c>
      <c r="K356" s="14">
        <v>20090</v>
      </c>
      <c r="L356" s="14" t="s">
        <v>605</v>
      </c>
      <c r="M356" s="35">
        <v>10939.208000000066</v>
      </c>
      <c r="N356" s="15">
        <v>25641</v>
      </c>
      <c r="O356" s="15">
        <v>2</v>
      </c>
      <c r="P356" s="15">
        <v>34</v>
      </c>
      <c r="Q356" s="15">
        <v>408</v>
      </c>
      <c r="R356" s="15">
        <v>70</v>
      </c>
      <c r="S356" s="15">
        <v>106</v>
      </c>
      <c r="T356" s="32"/>
      <c r="U356" s="15">
        <v>27929</v>
      </c>
      <c r="V356" s="15"/>
      <c r="W356" s="15"/>
      <c r="X356" s="15"/>
      <c r="Y356" s="15"/>
      <c r="Z356" s="15"/>
      <c r="AA356" s="15"/>
      <c r="AB356" s="15"/>
      <c r="AC356" s="15"/>
      <c r="AD356" s="15"/>
      <c r="AE356" s="15">
        <v>27929</v>
      </c>
      <c r="AF356" s="15">
        <v>9875</v>
      </c>
      <c r="AG356" s="15"/>
      <c r="AH356" s="15"/>
      <c r="AI356" s="15"/>
      <c r="AJ356" s="15"/>
      <c r="AK356" s="15"/>
      <c r="AL356" s="15"/>
      <c r="AM356" s="15"/>
      <c r="AN356" s="15"/>
      <c r="AO356" s="15"/>
      <c r="AP356" s="15">
        <v>9875</v>
      </c>
      <c r="AQ356" s="15">
        <v>7097</v>
      </c>
      <c r="AR356" s="15"/>
      <c r="AS356" s="15"/>
      <c r="AT356" s="15"/>
      <c r="AU356" s="15"/>
      <c r="AV356" s="15"/>
      <c r="AW356" s="15"/>
      <c r="AX356" s="15"/>
      <c r="AY356" s="15"/>
      <c r="AZ356" s="15"/>
      <c r="BA356" s="15">
        <v>7097</v>
      </c>
      <c r="BB356" s="15"/>
      <c r="BC356" s="15"/>
      <c r="BD356" s="15"/>
      <c r="BE356" s="15"/>
      <c r="BF356" s="15"/>
      <c r="BG356" s="15"/>
      <c r="BH356" s="15"/>
      <c r="BI356" s="15"/>
      <c r="BJ356" s="15"/>
      <c r="BK356" s="15"/>
      <c r="BL356" s="15">
        <v>0</v>
      </c>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v>16614</v>
      </c>
      <c r="CJ356" s="15"/>
      <c r="CK356" s="15"/>
      <c r="CL356" s="15"/>
      <c r="CM356" s="15"/>
      <c r="CN356" s="15"/>
      <c r="CO356" s="15"/>
      <c r="CP356" s="15">
        <v>36947</v>
      </c>
      <c r="CQ356" s="15"/>
      <c r="CR356" s="15"/>
      <c r="CS356" s="15">
        <v>53561</v>
      </c>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v>19942</v>
      </c>
      <c r="FF356" s="15"/>
      <c r="FG356" s="15"/>
      <c r="FH356" s="15"/>
      <c r="FI356" s="15"/>
      <c r="FJ356" s="15"/>
      <c r="FK356" s="15"/>
      <c r="FL356" s="15"/>
      <c r="FM356" s="15"/>
      <c r="FN356" s="15"/>
      <c r="FO356" s="15">
        <v>19942</v>
      </c>
      <c r="FP356" s="15">
        <v>35026</v>
      </c>
      <c r="FQ356" s="15">
        <v>63436</v>
      </c>
      <c r="FR356" s="15">
        <v>118404</v>
      </c>
      <c r="FS356" s="14" t="s">
        <v>1298</v>
      </c>
      <c r="FT356" s="14"/>
      <c r="FU356" s="14" t="s">
        <v>1281</v>
      </c>
      <c r="FV356" s="14" t="s">
        <v>888</v>
      </c>
      <c r="FW356" s="14"/>
      <c r="FX356" s="1" t="s">
        <v>1010</v>
      </c>
      <c r="FY356" s="1" t="s">
        <v>1299</v>
      </c>
      <c r="FZ356" s="1" t="s">
        <v>914</v>
      </c>
      <c r="GA356" s="15">
        <v>728</v>
      </c>
      <c r="GB356" s="15">
        <v>750</v>
      </c>
      <c r="GC356" s="15">
        <v>139</v>
      </c>
      <c r="GD356" s="15">
        <v>159</v>
      </c>
      <c r="GE356" s="15">
        <v>36209</v>
      </c>
      <c r="GF356" s="15">
        <v>6123</v>
      </c>
      <c r="GG356" s="15">
        <v>6123</v>
      </c>
      <c r="GH356" s="15">
        <v>55</v>
      </c>
      <c r="GI356" s="15"/>
      <c r="GJ356" s="15">
        <v>0</v>
      </c>
      <c r="GK356" s="15">
        <v>128</v>
      </c>
      <c r="GL356" s="15">
        <v>220</v>
      </c>
      <c r="GM356" s="15">
        <v>1719</v>
      </c>
      <c r="GN356" s="15"/>
      <c r="GO356" s="15"/>
      <c r="GP356" s="16">
        <v>12</v>
      </c>
      <c r="GQ356" s="16">
        <v>7</v>
      </c>
      <c r="GR356" s="17"/>
      <c r="GS356" s="17"/>
      <c r="GT356" s="18">
        <v>5</v>
      </c>
      <c r="GU356" s="18">
        <v>5</v>
      </c>
      <c r="GV356" s="16">
        <v>12</v>
      </c>
      <c r="GW356" s="16">
        <v>4</v>
      </c>
      <c r="GX356" s="15">
        <v>12700</v>
      </c>
      <c r="GY356" s="14" t="s">
        <v>1172</v>
      </c>
      <c r="GZ356" s="15">
        <v>4689</v>
      </c>
      <c r="HA356" s="15">
        <v>11500</v>
      </c>
      <c r="HB356" s="15">
        <v>4681</v>
      </c>
      <c r="HC356" s="15">
        <v>775</v>
      </c>
      <c r="HD356" s="15"/>
      <c r="HE356" s="15">
        <v>0</v>
      </c>
      <c r="HF356" s="15">
        <v>21645</v>
      </c>
      <c r="HG356" s="15"/>
      <c r="HH356" s="15"/>
      <c r="HI356" s="15">
        <v>108</v>
      </c>
      <c r="HJ356" s="15">
        <v>71</v>
      </c>
      <c r="HK356" s="15">
        <v>236</v>
      </c>
      <c r="HL356" s="15">
        <v>107</v>
      </c>
      <c r="HM356" s="15"/>
      <c r="HN356" s="15"/>
      <c r="HO356" s="15"/>
      <c r="HP356" s="15"/>
      <c r="HQ356" s="15"/>
      <c r="HR356" s="15"/>
      <c r="HS356" s="15"/>
      <c r="HT356" s="15"/>
      <c r="HU356" s="15"/>
      <c r="HV356" s="15"/>
      <c r="HW356" s="15"/>
      <c r="HX356" s="15"/>
      <c r="HY356" s="15"/>
      <c r="HZ356" s="15">
        <v>133</v>
      </c>
      <c r="IA356" s="15">
        <v>4680</v>
      </c>
      <c r="IB356" s="15">
        <v>2</v>
      </c>
      <c r="IC356" s="15">
        <v>3</v>
      </c>
      <c r="ID356" s="15">
        <v>94</v>
      </c>
      <c r="IE356" s="14">
        <v>59</v>
      </c>
      <c r="IF356" s="14">
        <v>36</v>
      </c>
      <c r="IG356" s="14">
        <v>36</v>
      </c>
      <c r="IH356" s="14">
        <v>0</v>
      </c>
      <c r="II356" s="14">
        <v>0</v>
      </c>
      <c r="IJ356" s="14">
        <v>0</v>
      </c>
      <c r="IK356" s="14">
        <v>0</v>
      </c>
      <c r="IL356" s="14"/>
      <c r="IM356" s="14"/>
      <c r="IN356" s="14"/>
      <c r="IO356" s="14"/>
      <c r="IP356" s="14"/>
      <c r="IQ356" s="20">
        <v>212171</v>
      </c>
      <c r="IR356" s="20">
        <v>0</v>
      </c>
      <c r="IS356" s="36">
        <f t="shared" si="402"/>
        <v>0.23587885544407283</v>
      </c>
      <c r="IT356" s="36">
        <f t="shared" si="403"/>
        <v>8.340089861828992E-2</v>
      </c>
      <c r="IU356" s="36">
        <f t="shared" si="404"/>
        <v>5.9938853417114288E-2</v>
      </c>
      <c r="IV356" s="36">
        <f t="shared" si="405"/>
        <v>0</v>
      </c>
      <c r="IW356" s="36">
        <f t="shared" si="406"/>
        <v>0.45235802844498496</v>
      </c>
      <c r="IX356" s="36">
        <f t="shared" si="407"/>
        <v>0</v>
      </c>
      <c r="IY356" s="36"/>
      <c r="IZ356" s="36">
        <f t="shared" si="408"/>
        <v>0.16842336407553798</v>
      </c>
      <c r="JA356" s="36">
        <f t="shared" si="408"/>
        <v>0.29581770886118713</v>
      </c>
      <c r="JB356" s="36">
        <f t="shared" si="408"/>
        <v>0.53575892706327488</v>
      </c>
      <c r="JN356" s="43">
        <f t="shared" si="367"/>
        <v>911.60066666667217</v>
      </c>
      <c r="JO356" s="1" t="str">
        <f t="shared" si="368"/>
        <v>Medium</v>
      </c>
    </row>
    <row r="357" spans="1:275" x14ac:dyDescent="0.2">
      <c r="A357" s="14" t="s">
        <v>887</v>
      </c>
      <c r="B357" s="14" t="s">
        <v>1392</v>
      </c>
      <c r="C357" s="76" t="s">
        <v>1444</v>
      </c>
      <c r="D357" s="14" t="s">
        <v>656</v>
      </c>
      <c r="E357">
        <v>3</v>
      </c>
      <c r="F357" s="46">
        <v>0.57255244755244761</v>
      </c>
      <c r="G357" s="46">
        <v>0.22890442890442891</v>
      </c>
      <c r="H357" s="46">
        <v>0.26</v>
      </c>
      <c r="I357">
        <v>12.5</v>
      </c>
      <c r="J357">
        <v>9</v>
      </c>
      <c r="K357" s="14">
        <v>20100</v>
      </c>
      <c r="L357" s="14" t="s">
        <v>606</v>
      </c>
      <c r="M357" s="35">
        <v>11004.472571428665</v>
      </c>
      <c r="N357" s="15">
        <v>25641</v>
      </c>
      <c r="O357" s="15">
        <v>2</v>
      </c>
      <c r="P357" s="15">
        <v>34</v>
      </c>
      <c r="Q357" s="15">
        <v>408</v>
      </c>
      <c r="R357" s="15">
        <v>70</v>
      </c>
      <c r="S357" s="15">
        <v>106</v>
      </c>
      <c r="T357" s="32"/>
      <c r="U357" s="15">
        <v>28403</v>
      </c>
      <c r="V357" s="15"/>
      <c r="W357" s="15"/>
      <c r="X357" s="15"/>
      <c r="Y357" s="15"/>
      <c r="Z357" s="15"/>
      <c r="AA357" s="15"/>
      <c r="AB357" s="15"/>
      <c r="AC357" s="15"/>
      <c r="AD357" s="15"/>
      <c r="AE357" s="15">
        <v>28403</v>
      </c>
      <c r="AF357" s="15"/>
      <c r="AG357" s="15"/>
      <c r="AH357" s="15"/>
      <c r="AI357" s="15"/>
      <c r="AJ357" s="15"/>
      <c r="AK357" s="15"/>
      <c r="AL357" s="15"/>
      <c r="AM357" s="15"/>
      <c r="AN357" s="15"/>
      <c r="AO357" s="15"/>
      <c r="AP357" s="15">
        <v>0</v>
      </c>
      <c r="AQ357" s="15">
        <v>6934</v>
      </c>
      <c r="AR357" s="15"/>
      <c r="AS357" s="15"/>
      <c r="AT357" s="15"/>
      <c r="AU357" s="15"/>
      <c r="AV357" s="15"/>
      <c r="AW357" s="15"/>
      <c r="AX357" s="15"/>
      <c r="AY357" s="15"/>
      <c r="AZ357" s="15"/>
      <c r="BA357" s="15">
        <v>6934</v>
      </c>
      <c r="BB357" s="15"/>
      <c r="BC357" s="15"/>
      <c r="BD357" s="15"/>
      <c r="BE357" s="15"/>
      <c r="BF357" s="15"/>
      <c r="BG357" s="15"/>
      <c r="BH357" s="15"/>
      <c r="BI357" s="15"/>
      <c r="BJ357" s="15"/>
      <c r="BK357" s="15"/>
      <c r="BL357" s="15">
        <v>0</v>
      </c>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v>36929</v>
      </c>
      <c r="CJ357" s="15"/>
      <c r="CK357" s="15">
        <v>1795</v>
      </c>
      <c r="CL357" s="15"/>
      <c r="CM357" s="15"/>
      <c r="CN357" s="15"/>
      <c r="CO357" s="15"/>
      <c r="CP357" s="15">
        <v>0</v>
      </c>
      <c r="CQ357" s="15"/>
      <c r="CR357" s="15"/>
      <c r="CS357" s="15">
        <v>38724</v>
      </c>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v>18882</v>
      </c>
      <c r="FF357" s="15"/>
      <c r="FG357" s="15"/>
      <c r="FH357" s="15"/>
      <c r="FI357" s="15"/>
      <c r="FJ357" s="15"/>
      <c r="FK357" s="15"/>
      <c r="FL357" s="15"/>
      <c r="FM357" s="15"/>
      <c r="FN357" s="15">
        <v>11025</v>
      </c>
      <c r="FO357" s="15">
        <v>19857</v>
      </c>
      <c r="FP357" s="15">
        <v>35337</v>
      </c>
      <c r="FQ357" s="15">
        <v>38724</v>
      </c>
      <c r="FR357" s="15">
        <v>93918</v>
      </c>
      <c r="FS357" s="14" t="s">
        <v>1298</v>
      </c>
      <c r="FT357" s="14"/>
      <c r="FU357" s="14" t="s">
        <v>1281</v>
      </c>
      <c r="FV357" s="14" t="s">
        <v>888</v>
      </c>
      <c r="FW357" s="14"/>
      <c r="FX357" s="1" t="s">
        <v>1010</v>
      </c>
      <c r="FY357" s="1" t="s">
        <v>1299</v>
      </c>
      <c r="FZ357" s="1" t="s">
        <v>914</v>
      </c>
      <c r="GA357" s="15">
        <v>677</v>
      </c>
      <c r="GB357" s="15">
        <v>721</v>
      </c>
      <c r="GC357" s="15">
        <v>162</v>
      </c>
      <c r="GD357" s="15">
        <v>180</v>
      </c>
      <c r="GE357" s="15">
        <v>35851</v>
      </c>
      <c r="GF357" s="15">
        <v>0</v>
      </c>
      <c r="GG357" s="15">
        <v>6123</v>
      </c>
      <c r="GH357" s="15">
        <v>55</v>
      </c>
      <c r="GI357" s="15">
        <v>0</v>
      </c>
      <c r="GJ357" s="15">
        <v>0</v>
      </c>
      <c r="GK357" s="15">
        <v>142</v>
      </c>
      <c r="GL357" s="15">
        <v>143</v>
      </c>
      <c r="GM357" s="15">
        <v>1859</v>
      </c>
      <c r="GN357" s="15"/>
      <c r="GO357" s="15"/>
      <c r="GP357" s="16">
        <v>11</v>
      </c>
      <c r="GQ357" s="16">
        <v>7</v>
      </c>
      <c r="GR357" s="17"/>
      <c r="GS357" s="17"/>
      <c r="GT357" s="18">
        <v>5</v>
      </c>
      <c r="GU357" s="18">
        <v>5</v>
      </c>
      <c r="GV357" s="16">
        <v>12</v>
      </c>
      <c r="GW357" s="16">
        <v>4</v>
      </c>
      <c r="GX357" s="15">
        <v>15087</v>
      </c>
      <c r="GY357" s="14" t="s">
        <v>1172</v>
      </c>
      <c r="GZ357" s="15">
        <v>4832</v>
      </c>
      <c r="HA357" s="15">
        <v>13759</v>
      </c>
      <c r="HB357" s="15">
        <v>2036</v>
      </c>
      <c r="HC357" s="15">
        <v>897</v>
      </c>
      <c r="HD357" s="15"/>
      <c r="HE357" s="15">
        <v>0</v>
      </c>
      <c r="HF357" s="15">
        <v>21524</v>
      </c>
      <c r="HG357" s="15"/>
      <c r="HH357" s="15"/>
      <c r="HI357" s="15">
        <v>34</v>
      </c>
      <c r="HJ357" s="15">
        <v>18</v>
      </c>
      <c r="HK357" s="15">
        <v>69</v>
      </c>
      <c r="HL357" s="15">
        <v>33</v>
      </c>
      <c r="HM357" s="15"/>
      <c r="HN357" s="15"/>
      <c r="HO357" s="15"/>
      <c r="HP357" s="15"/>
      <c r="HQ357" s="15"/>
      <c r="HR357" s="15"/>
      <c r="HS357" s="15"/>
      <c r="HT357" s="15"/>
      <c r="HU357" s="15"/>
      <c r="HV357" s="15"/>
      <c r="HW357" s="15"/>
      <c r="HX357" s="15"/>
      <c r="HY357" s="15"/>
      <c r="HZ357" s="15">
        <v>88</v>
      </c>
      <c r="IA357" s="15">
        <v>3160</v>
      </c>
      <c r="IB357" s="15">
        <v>2</v>
      </c>
      <c r="IC357" s="15">
        <v>4</v>
      </c>
      <c r="ID357" s="15">
        <v>112</v>
      </c>
      <c r="IE357" s="14">
        <v>59</v>
      </c>
      <c r="IF357" s="14">
        <v>36</v>
      </c>
      <c r="IG357" s="14">
        <v>36</v>
      </c>
      <c r="IH357" s="14">
        <v>0</v>
      </c>
      <c r="II357" s="14">
        <v>0</v>
      </c>
      <c r="IJ357" s="14">
        <v>0</v>
      </c>
      <c r="IK357" s="14">
        <v>0</v>
      </c>
      <c r="IL357" s="14"/>
      <c r="IM357" s="14"/>
      <c r="IN357" s="14"/>
      <c r="IO357" s="14"/>
      <c r="IP357" s="14"/>
      <c r="IQ357" s="15">
        <v>240560</v>
      </c>
      <c r="IR357" s="15">
        <v>2</v>
      </c>
      <c r="IS357" s="36">
        <f t="shared" si="402"/>
        <v>0.30242339061734702</v>
      </c>
      <c r="IT357" s="36">
        <f t="shared" si="403"/>
        <v>0</v>
      </c>
      <c r="IU357" s="36">
        <f t="shared" si="404"/>
        <v>7.3830362656785706E-2</v>
      </c>
      <c r="IV357" s="36">
        <f t="shared" si="405"/>
        <v>0</v>
      </c>
      <c r="IW357" s="36">
        <f t="shared" si="406"/>
        <v>0.41231712770714879</v>
      </c>
      <c r="IX357" s="36">
        <f t="shared" si="407"/>
        <v>0</v>
      </c>
      <c r="IY357" s="36"/>
      <c r="IZ357" s="36">
        <f t="shared" si="408"/>
        <v>0.21142911901871847</v>
      </c>
      <c r="JA357" s="36">
        <f t="shared" si="408"/>
        <v>0.37625375327413274</v>
      </c>
      <c r="JB357" s="36">
        <f t="shared" si="408"/>
        <v>0.41231712770714879</v>
      </c>
      <c r="JN357" s="43">
        <f t="shared" si="367"/>
        <v>917.0393809523888</v>
      </c>
      <c r="JO357" s="1" t="str">
        <f t="shared" si="368"/>
        <v>Medium</v>
      </c>
    </row>
    <row r="358" spans="1:275" x14ac:dyDescent="0.2">
      <c r="A358" s="1" t="s">
        <v>887</v>
      </c>
      <c r="B358" s="1" t="s">
        <v>1392</v>
      </c>
      <c r="C358" s="76" t="s">
        <v>1444</v>
      </c>
      <c r="D358" s="14" t="s">
        <v>656</v>
      </c>
      <c r="E358">
        <v>3</v>
      </c>
      <c r="F358" s="46">
        <v>0.57255244755244761</v>
      </c>
      <c r="G358" s="46">
        <v>0.22890442890442891</v>
      </c>
      <c r="H358" s="46">
        <v>0.26</v>
      </c>
      <c r="I358">
        <v>12.5</v>
      </c>
      <c r="J358">
        <v>9</v>
      </c>
      <c r="K358" s="1">
        <v>20110</v>
      </c>
      <c r="L358" s="1" t="s">
        <v>607</v>
      </c>
      <c r="M358" s="3">
        <v>11193.363619047746</v>
      </c>
      <c r="N358" s="1">
        <v>32000</v>
      </c>
      <c r="O358" s="1">
        <v>12</v>
      </c>
      <c r="P358" s="1">
        <v>76</v>
      </c>
      <c r="Q358" s="1">
        <v>424</v>
      </c>
      <c r="R358" s="1">
        <v>50</v>
      </c>
      <c r="S358" s="1">
        <v>116</v>
      </c>
      <c r="T358" s="33" t="s">
        <v>895</v>
      </c>
      <c r="U358" s="1">
        <v>28954</v>
      </c>
      <c r="W358" s="1">
        <v>0</v>
      </c>
      <c r="X358" s="1">
        <v>0</v>
      </c>
      <c r="Y358" s="1">
        <v>0</v>
      </c>
      <c r="Z358" s="1">
        <v>0</v>
      </c>
      <c r="AC358" s="1">
        <v>0</v>
      </c>
      <c r="AD358" s="1">
        <v>0</v>
      </c>
      <c r="AE358" s="1">
        <v>28954</v>
      </c>
      <c r="AF358" s="1">
        <v>4100</v>
      </c>
      <c r="AH358" s="1">
        <v>0</v>
      </c>
      <c r="AI358" s="1">
        <v>0</v>
      </c>
      <c r="AJ358" s="1">
        <v>0</v>
      </c>
      <c r="AK358" s="1">
        <v>0</v>
      </c>
      <c r="AN358" s="1">
        <v>0</v>
      </c>
      <c r="AO358" s="1">
        <v>0</v>
      </c>
      <c r="AP358" s="1">
        <v>4100</v>
      </c>
      <c r="AQ358" s="1">
        <v>8740</v>
      </c>
      <c r="AS358" s="1">
        <v>0</v>
      </c>
      <c r="AT358" s="1">
        <v>0</v>
      </c>
      <c r="AU358" s="1">
        <v>0</v>
      </c>
      <c r="AV358" s="1">
        <v>0</v>
      </c>
      <c r="AY358" s="1">
        <v>0</v>
      </c>
      <c r="AZ358" s="1">
        <v>0</v>
      </c>
      <c r="BA358" s="1">
        <v>8740</v>
      </c>
      <c r="BB358" s="1">
        <v>0</v>
      </c>
      <c r="BD358" s="1">
        <v>0</v>
      </c>
      <c r="BE358" s="1">
        <v>0</v>
      </c>
      <c r="BF358" s="1">
        <v>0</v>
      </c>
      <c r="BG358" s="1">
        <v>0</v>
      </c>
      <c r="BJ358" s="1">
        <v>0</v>
      </c>
      <c r="BK358" s="1">
        <v>0</v>
      </c>
      <c r="BL358" s="1">
        <v>0</v>
      </c>
      <c r="CI358" s="1">
        <v>53091</v>
      </c>
      <c r="CK358" s="1">
        <v>0</v>
      </c>
      <c r="CL358" s="1">
        <v>0</v>
      </c>
      <c r="CM358" s="1">
        <v>0</v>
      </c>
      <c r="CP358" s="1">
        <v>0</v>
      </c>
      <c r="CQ358" s="1">
        <v>0</v>
      </c>
      <c r="CR358" s="1">
        <v>6583</v>
      </c>
      <c r="CS358" s="1">
        <v>59674</v>
      </c>
      <c r="DP358" s="1">
        <v>427</v>
      </c>
      <c r="DR358" s="1">
        <v>0</v>
      </c>
      <c r="DS358" s="1">
        <v>0</v>
      </c>
      <c r="DT358" s="1">
        <v>0</v>
      </c>
      <c r="DW358" s="1">
        <v>0</v>
      </c>
      <c r="DX358" s="1">
        <v>0</v>
      </c>
      <c r="DY358" s="1">
        <v>0</v>
      </c>
      <c r="DZ358" s="1">
        <v>427</v>
      </c>
      <c r="FE358" s="1">
        <v>0</v>
      </c>
      <c r="FG358" s="1">
        <v>0</v>
      </c>
      <c r="FH358" s="1">
        <v>0</v>
      </c>
      <c r="FI358" s="1">
        <v>0</v>
      </c>
      <c r="FJ358" s="1">
        <v>0</v>
      </c>
      <c r="FM358" s="1">
        <v>0</v>
      </c>
      <c r="FN358" s="1">
        <v>5000</v>
      </c>
      <c r="FO358" s="1">
        <v>5000</v>
      </c>
      <c r="FP358" s="15">
        <f>AE358+BA358</f>
        <v>37694</v>
      </c>
      <c r="FQ358" s="15">
        <f>AP358+BL358+CS358+DZ358+FD358</f>
        <v>64201</v>
      </c>
      <c r="FR358" s="15">
        <f>AE358+AP358+BA358+BL358+CS358+DZ358+FD358+FO358</f>
        <v>106895</v>
      </c>
      <c r="FS358" s="1" t="s">
        <v>1298</v>
      </c>
      <c r="FU358" s="1" t="s">
        <v>1281</v>
      </c>
      <c r="FX358" s="1" t="s">
        <v>1010</v>
      </c>
      <c r="FY358" s="1" t="s">
        <v>1299</v>
      </c>
      <c r="FZ358" s="1" t="s">
        <v>896</v>
      </c>
      <c r="GA358" s="1">
        <v>768</v>
      </c>
      <c r="GB358" s="1">
        <v>809</v>
      </c>
      <c r="GC358" s="1">
        <v>107</v>
      </c>
      <c r="GD358" s="1">
        <v>113</v>
      </c>
      <c r="GE358" s="1">
        <v>37032</v>
      </c>
      <c r="GF358" s="1">
        <v>2470</v>
      </c>
      <c r="GG358" s="1">
        <v>8470</v>
      </c>
      <c r="GH358" s="1">
        <v>57</v>
      </c>
      <c r="GJ358" s="1">
        <v>0</v>
      </c>
      <c r="GK358" s="1">
        <v>44</v>
      </c>
      <c r="GL358" s="1">
        <v>40</v>
      </c>
      <c r="GM358" s="1">
        <v>205</v>
      </c>
      <c r="GP358" s="1">
        <v>12</v>
      </c>
      <c r="GQ358" s="1">
        <v>5.96</v>
      </c>
      <c r="GR358" s="5"/>
      <c r="GS358" s="5"/>
      <c r="GT358" s="4">
        <v>5</v>
      </c>
      <c r="GU358" s="4">
        <v>5</v>
      </c>
      <c r="GV358" s="1">
        <f>GQ358+GU358</f>
        <v>10.96</v>
      </c>
      <c r="GW358" s="1">
        <v>1.9</v>
      </c>
      <c r="GX358" s="1">
        <v>18069</v>
      </c>
      <c r="GY358" s="10" t="s">
        <v>1172</v>
      </c>
      <c r="GZ358" s="1">
        <v>5186</v>
      </c>
      <c r="HA358" s="1">
        <v>14885</v>
      </c>
      <c r="HB358" s="1">
        <v>6622</v>
      </c>
      <c r="HC358" s="1">
        <v>559</v>
      </c>
      <c r="HE358" s="1">
        <v>2075</v>
      </c>
      <c r="HF358" s="1">
        <v>29327</v>
      </c>
      <c r="HI358" s="1">
        <v>54</v>
      </c>
      <c r="HJ358" s="1">
        <v>44</v>
      </c>
      <c r="HK358" s="1">
        <v>120</v>
      </c>
      <c r="HL358" s="1">
        <v>57</v>
      </c>
      <c r="HZ358" s="1">
        <v>128</v>
      </c>
      <c r="IA358" s="1">
        <v>4445</v>
      </c>
      <c r="IB358" s="1">
        <v>2</v>
      </c>
      <c r="IC358" s="1">
        <v>2</v>
      </c>
      <c r="ID358" s="1">
        <v>125</v>
      </c>
      <c r="IE358" s="1">
        <v>59</v>
      </c>
      <c r="IF358" s="1">
        <v>30</v>
      </c>
      <c r="IG358" s="1">
        <v>30</v>
      </c>
      <c r="IH358" s="1">
        <v>0</v>
      </c>
      <c r="II358" s="1">
        <v>0</v>
      </c>
      <c r="IJ358" s="1">
        <v>0</v>
      </c>
      <c r="IK358" s="1">
        <v>0</v>
      </c>
      <c r="IQ358" s="1">
        <v>255301</v>
      </c>
      <c r="IR358" s="1">
        <v>2</v>
      </c>
      <c r="IS358" s="36">
        <f t="shared" si="402"/>
        <v>0.27086393189578556</v>
      </c>
      <c r="IT358" s="36">
        <f t="shared" si="403"/>
        <v>3.8355395481547309E-2</v>
      </c>
      <c r="IU358" s="36">
        <f t="shared" si="404"/>
        <v>8.1762477197249633E-2</v>
      </c>
      <c r="IV358" s="36">
        <f t="shared" si="405"/>
        <v>0</v>
      </c>
      <c r="IW358" s="36">
        <f t="shared" si="406"/>
        <v>0.55824874877215958</v>
      </c>
      <c r="IX358" s="36">
        <f t="shared" si="407"/>
        <v>3.9945741147855368E-3</v>
      </c>
      <c r="IY358" s="36"/>
      <c r="IZ358" s="36">
        <f t="shared" si="408"/>
        <v>4.6774872538472331E-2</v>
      </c>
      <c r="JA358" s="36">
        <f t="shared" si="408"/>
        <v>0.35262640909303522</v>
      </c>
      <c r="JB358" s="36">
        <f t="shared" si="408"/>
        <v>0.60059871836849243</v>
      </c>
      <c r="JN358" s="43">
        <f t="shared" si="367"/>
        <v>1021.292301008006</v>
      </c>
      <c r="JO358" s="1" t="str">
        <f t="shared" si="368"/>
        <v>Medium</v>
      </c>
    </row>
    <row r="359" spans="1:275" x14ac:dyDescent="0.2">
      <c r="A359" s="1" t="s">
        <v>887</v>
      </c>
      <c r="B359" s="1" t="s">
        <v>1392</v>
      </c>
      <c r="C359" s="76" t="s">
        <v>1444</v>
      </c>
      <c r="D359" s="14" t="s">
        <v>656</v>
      </c>
      <c r="E359">
        <v>3</v>
      </c>
      <c r="F359" s="46">
        <v>0.57255244755244761</v>
      </c>
      <c r="G359" s="46">
        <v>0.22890442890442891</v>
      </c>
      <c r="H359" s="46">
        <v>0.26</v>
      </c>
      <c r="I359">
        <v>12.5</v>
      </c>
      <c r="J359">
        <v>9</v>
      </c>
      <c r="K359" s="1">
        <v>20120</v>
      </c>
      <c r="L359" s="1" t="s">
        <v>608</v>
      </c>
      <c r="M359" s="3">
        <v>10584.232571428551</v>
      </c>
      <c r="N359" s="10">
        <v>32000</v>
      </c>
      <c r="O359" s="1">
        <v>12</v>
      </c>
      <c r="P359" s="1">
        <v>76</v>
      </c>
      <c r="Q359" s="1">
        <v>424</v>
      </c>
      <c r="R359" s="1">
        <v>50</v>
      </c>
      <c r="S359" s="1">
        <v>116</v>
      </c>
      <c r="T359" s="33" t="s">
        <v>895</v>
      </c>
      <c r="U359" s="1">
        <v>30122</v>
      </c>
      <c r="W359" s="1">
        <v>0</v>
      </c>
      <c r="X359" s="1">
        <v>0</v>
      </c>
      <c r="Y359" s="1">
        <v>0</v>
      </c>
      <c r="Z359" s="1">
        <v>0</v>
      </c>
      <c r="AC359" s="1">
        <v>0</v>
      </c>
      <c r="AD359" s="1">
        <v>0</v>
      </c>
      <c r="AE359" s="1">
        <v>30122</v>
      </c>
      <c r="AF359" s="1">
        <v>0</v>
      </c>
      <c r="AH359" s="1">
        <v>0</v>
      </c>
      <c r="AI359" s="1">
        <v>0</v>
      </c>
      <c r="AJ359" s="1">
        <v>0</v>
      </c>
      <c r="AK359" s="1">
        <v>0</v>
      </c>
      <c r="AN359" s="1">
        <v>0</v>
      </c>
      <c r="AO359" s="1">
        <v>0</v>
      </c>
      <c r="AP359" s="1">
        <v>0</v>
      </c>
      <c r="AQ359" s="1">
        <v>5887</v>
      </c>
      <c r="AS359" s="1">
        <v>0</v>
      </c>
      <c r="AT359" s="1">
        <v>0</v>
      </c>
      <c r="AU359" s="1">
        <v>0</v>
      </c>
      <c r="AV359" s="1">
        <v>0</v>
      </c>
      <c r="AY359" s="1">
        <v>0</v>
      </c>
      <c r="AZ359" s="1">
        <v>0</v>
      </c>
      <c r="BA359" s="1">
        <v>5887</v>
      </c>
      <c r="BB359" s="1">
        <v>0</v>
      </c>
      <c r="BD359" s="1">
        <v>0</v>
      </c>
      <c r="BE359" s="1">
        <v>0</v>
      </c>
      <c r="BF359" s="1">
        <v>0</v>
      </c>
      <c r="BG359" s="1">
        <v>0</v>
      </c>
      <c r="BJ359" s="1">
        <v>0</v>
      </c>
      <c r="BK359" s="1">
        <v>0</v>
      </c>
      <c r="BL359" s="1">
        <v>0</v>
      </c>
      <c r="CI359" s="1">
        <v>29333</v>
      </c>
      <c r="CK359" s="1">
        <v>0</v>
      </c>
      <c r="CL359" s="1">
        <v>0</v>
      </c>
      <c r="CM359" s="1">
        <v>0</v>
      </c>
      <c r="CP359" s="1">
        <v>0</v>
      </c>
      <c r="CQ359" s="1">
        <v>0</v>
      </c>
      <c r="CR359" s="1">
        <v>9975</v>
      </c>
      <c r="CS359" s="1">
        <v>39308</v>
      </c>
      <c r="DP359" s="1">
        <v>1025</v>
      </c>
      <c r="DR359" s="1">
        <v>0</v>
      </c>
      <c r="DS359" s="1">
        <v>0</v>
      </c>
      <c r="DT359" s="1">
        <v>0</v>
      </c>
      <c r="DW359" s="1">
        <v>0</v>
      </c>
      <c r="DX359" s="1">
        <v>0</v>
      </c>
      <c r="DY359" s="1">
        <v>0</v>
      </c>
      <c r="DZ359" s="1">
        <v>1025</v>
      </c>
      <c r="FE359" s="1">
        <v>0</v>
      </c>
      <c r="FG359" s="1">
        <v>0</v>
      </c>
      <c r="FH359" s="1">
        <v>0</v>
      </c>
      <c r="FI359" s="1">
        <v>0</v>
      </c>
      <c r="FJ359" s="1">
        <v>0</v>
      </c>
      <c r="FM359" s="1">
        <v>0</v>
      </c>
      <c r="FN359" s="1">
        <v>10000</v>
      </c>
      <c r="FO359" s="1">
        <v>10000</v>
      </c>
      <c r="FP359" s="15">
        <f>AE359+BA359</f>
        <v>36009</v>
      </c>
      <c r="FQ359" s="15">
        <f>AP359+BL359+CS359+DZ359+FD359</f>
        <v>40333</v>
      </c>
      <c r="FR359" s="15">
        <f>AE359+AP359+BA359+BL359+CS359+DZ359+FD359+FO359</f>
        <v>86342</v>
      </c>
      <c r="FS359" s="1" t="s">
        <v>1298</v>
      </c>
      <c r="FU359" s="1" t="s">
        <v>1281</v>
      </c>
      <c r="FX359" s="1" t="s">
        <v>1010</v>
      </c>
      <c r="FY359" s="1" t="s">
        <v>1299</v>
      </c>
      <c r="FZ359" s="1" t="s">
        <v>896</v>
      </c>
      <c r="GA359" s="1">
        <v>885</v>
      </c>
      <c r="GB359" s="1">
        <v>885</v>
      </c>
      <c r="GC359" s="1">
        <v>70</v>
      </c>
      <c r="GD359" s="1">
        <v>73</v>
      </c>
      <c r="GE359" s="1">
        <v>37910</v>
      </c>
      <c r="GF359" s="1">
        <v>0</v>
      </c>
      <c r="GG359" s="1">
        <v>8470</v>
      </c>
      <c r="GH359" s="1">
        <v>50</v>
      </c>
      <c r="GJ359" s="1">
        <v>0</v>
      </c>
      <c r="GK359" s="1">
        <v>57</v>
      </c>
      <c r="GL359" s="1">
        <v>57</v>
      </c>
      <c r="GM359" s="1">
        <v>275</v>
      </c>
      <c r="GP359" s="1">
        <v>11</v>
      </c>
      <c r="GQ359" s="1">
        <v>5.53</v>
      </c>
      <c r="GR359" s="5"/>
      <c r="GS359" s="5"/>
      <c r="GT359" s="4">
        <v>4</v>
      </c>
      <c r="GU359" s="4">
        <v>4.625</v>
      </c>
      <c r="GV359" s="1">
        <f>GQ359+GU359</f>
        <v>10.155000000000001</v>
      </c>
      <c r="GW359" s="1">
        <v>1.8</v>
      </c>
      <c r="GX359" s="1">
        <v>17878</v>
      </c>
      <c r="GY359" s="10" t="s">
        <v>1172</v>
      </c>
      <c r="GZ359" s="1">
        <v>7839</v>
      </c>
      <c r="HA359" s="1">
        <v>11848</v>
      </c>
      <c r="HB359" s="1">
        <v>3578</v>
      </c>
      <c r="HC359" s="1">
        <v>547</v>
      </c>
      <c r="HE359" s="1">
        <v>1090</v>
      </c>
      <c r="HF359" s="1">
        <v>24902</v>
      </c>
      <c r="HI359" s="1">
        <v>14</v>
      </c>
      <c r="HJ359" s="1">
        <v>10</v>
      </c>
      <c r="HK359" s="1">
        <v>174</v>
      </c>
      <c r="HL359" s="1">
        <v>112</v>
      </c>
      <c r="HZ359" s="1">
        <v>98</v>
      </c>
      <c r="IA359" s="1">
        <v>2999</v>
      </c>
      <c r="IB359" s="1">
        <v>2</v>
      </c>
      <c r="IC359" s="1">
        <v>2</v>
      </c>
      <c r="ID359" s="1">
        <v>125</v>
      </c>
      <c r="IE359" s="1">
        <v>59</v>
      </c>
      <c r="IF359" s="1">
        <v>30</v>
      </c>
      <c r="IG359" s="1">
        <v>30</v>
      </c>
      <c r="IH359" s="1">
        <v>0</v>
      </c>
      <c r="II359" s="1">
        <v>0</v>
      </c>
      <c r="IJ359" s="1">
        <v>0</v>
      </c>
      <c r="IK359" s="1">
        <v>0</v>
      </c>
      <c r="IQ359" s="1">
        <v>242686</v>
      </c>
      <c r="IR359" s="1">
        <v>2</v>
      </c>
      <c r="IS359" s="36">
        <f t="shared" si="402"/>
        <v>0.34886845335989436</v>
      </c>
      <c r="IT359" s="36">
        <f t="shared" si="403"/>
        <v>0</v>
      </c>
      <c r="IU359" s="36">
        <f t="shared" si="404"/>
        <v>6.8182344629496655E-2</v>
      </c>
      <c r="IV359" s="36">
        <f t="shared" si="405"/>
        <v>0</v>
      </c>
      <c r="IW359" s="36">
        <f t="shared" si="406"/>
        <v>0.45525931759746124</v>
      </c>
      <c r="IX359" s="36">
        <f t="shared" si="407"/>
        <v>1.1871395149521669E-2</v>
      </c>
      <c r="IY359" s="36"/>
      <c r="IZ359" s="36">
        <f t="shared" si="408"/>
        <v>0.11581848926362605</v>
      </c>
      <c r="JA359" s="36">
        <f t="shared" si="408"/>
        <v>0.41705079798939104</v>
      </c>
      <c r="JB359" s="36">
        <f t="shared" si="408"/>
        <v>0.46713071274698292</v>
      </c>
      <c r="JN359" s="43">
        <f t="shared" si="367"/>
        <v>1042.2681015685425</v>
      </c>
      <c r="JO359" s="1" t="str">
        <f t="shared" si="368"/>
        <v>Medium</v>
      </c>
    </row>
    <row r="360" spans="1:275" x14ac:dyDescent="0.2">
      <c r="A360" s="1" t="s">
        <v>887</v>
      </c>
      <c r="B360" s="1" t="s">
        <v>1392</v>
      </c>
      <c r="C360" s="76" t="s">
        <v>1444</v>
      </c>
      <c r="D360" s="14" t="s">
        <v>656</v>
      </c>
      <c r="E360">
        <v>3</v>
      </c>
      <c r="F360" s="46">
        <v>0.57255244755244761</v>
      </c>
      <c r="G360" s="46">
        <v>0.22890442890442891</v>
      </c>
      <c r="H360" s="46">
        <v>0.26</v>
      </c>
      <c r="I360">
        <v>12.5</v>
      </c>
      <c r="J360">
        <v>9</v>
      </c>
      <c r="K360" s="1">
        <v>20130</v>
      </c>
      <c r="L360" s="1" t="s">
        <v>609</v>
      </c>
      <c r="M360" s="3">
        <v>9608.7811428571713</v>
      </c>
      <c r="N360" s="2">
        <v>28945</v>
      </c>
      <c r="O360" s="1">
        <v>12</v>
      </c>
      <c r="P360" s="1">
        <v>76</v>
      </c>
      <c r="Q360" s="1">
        <v>406</v>
      </c>
      <c r="R360" s="1">
        <v>50</v>
      </c>
      <c r="S360" s="1">
        <v>116</v>
      </c>
      <c r="T360" s="33"/>
      <c r="U360" s="3">
        <v>27234</v>
      </c>
      <c r="V360" s="3"/>
      <c r="W360" s="3">
        <v>0</v>
      </c>
      <c r="X360" s="3">
        <v>0</v>
      </c>
      <c r="Y360" s="3"/>
      <c r="Z360" s="3"/>
      <c r="AA360" s="3">
        <v>0</v>
      </c>
      <c r="AB360" s="3">
        <v>0</v>
      </c>
      <c r="AC360" s="3">
        <v>50000</v>
      </c>
      <c r="AD360" s="3">
        <v>10500</v>
      </c>
      <c r="AE360" s="2">
        <f>SUM(U360:AD360)</f>
        <v>87734</v>
      </c>
      <c r="AF360" s="3">
        <v>0</v>
      </c>
      <c r="AG360" s="3"/>
      <c r="AH360" s="1">
        <v>0</v>
      </c>
      <c r="AI360" s="1">
        <v>0</v>
      </c>
      <c r="AL360" s="1">
        <v>0</v>
      </c>
      <c r="AM360" s="1">
        <v>0</v>
      </c>
      <c r="AN360" s="1">
        <v>0</v>
      </c>
      <c r="AO360" s="1">
        <v>0</v>
      </c>
      <c r="AP360" s="1">
        <f>SUM(AF360:AO360)</f>
        <v>0</v>
      </c>
      <c r="AQ360" s="2">
        <v>5823</v>
      </c>
      <c r="AR360" s="2"/>
      <c r="AS360" s="1">
        <v>0</v>
      </c>
      <c r="AT360" s="1">
        <v>0</v>
      </c>
      <c r="AW360" s="1">
        <v>0</v>
      </c>
      <c r="AX360" s="1">
        <v>0</v>
      </c>
      <c r="AY360" s="1">
        <v>0</v>
      </c>
      <c r="AZ360" s="1">
        <v>0</v>
      </c>
      <c r="BA360" s="1">
        <f>SUM(AQ360:AZ360)</f>
        <v>5823</v>
      </c>
      <c r="BB360" s="1">
        <v>0</v>
      </c>
      <c r="BD360" s="1">
        <v>0</v>
      </c>
      <c r="BE360" s="1">
        <v>0</v>
      </c>
      <c r="BH360" s="1">
        <v>0</v>
      </c>
      <c r="BI360" s="1">
        <v>0</v>
      </c>
      <c r="BJ360" s="1">
        <v>0</v>
      </c>
      <c r="BK360" s="1">
        <v>0</v>
      </c>
      <c r="BL360" s="1">
        <f>SUM(BB360:BK360)</f>
        <v>0</v>
      </c>
      <c r="CI360" s="2">
        <v>8403</v>
      </c>
      <c r="CJ360" s="2"/>
      <c r="CK360" s="1">
        <v>0</v>
      </c>
      <c r="CL360" s="1">
        <v>0</v>
      </c>
      <c r="CN360" s="1">
        <v>0</v>
      </c>
      <c r="CO360" s="1">
        <v>0</v>
      </c>
      <c r="CP360" s="1">
        <v>0</v>
      </c>
      <c r="CQ360" s="2">
        <v>3332</v>
      </c>
      <c r="CR360" s="2">
        <v>15000</v>
      </c>
      <c r="CS360" s="1">
        <f>SUM(CI360:CR360)</f>
        <v>26735</v>
      </c>
      <c r="DP360" s="1">
        <v>0</v>
      </c>
      <c r="DR360" s="1">
        <v>0</v>
      </c>
      <c r="DS360" s="1">
        <v>0</v>
      </c>
      <c r="DU360" s="1">
        <v>0</v>
      </c>
      <c r="DV360" s="1">
        <v>0</v>
      </c>
      <c r="DX360" s="1">
        <v>0</v>
      </c>
      <c r="DY360" s="1">
        <v>0</v>
      </c>
      <c r="DZ360" s="2">
        <f>SUM(DP360:DY360)</f>
        <v>0</v>
      </c>
      <c r="EA360" s="2"/>
      <c r="EB360" s="2"/>
      <c r="EC360" s="2"/>
      <c r="ED360" s="2"/>
      <c r="EE360" s="2"/>
      <c r="EF360" s="2"/>
      <c r="EG360" s="2"/>
      <c r="EH360" s="2"/>
      <c r="EI360" s="2"/>
      <c r="EJ360" s="2"/>
      <c r="EK360" s="2"/>
      <c r="EL360" s="2"/>
      <c r="EM360" s="2"/>
      <c r="EN360" s="2"/>
      <c r="EO360" s="2"/>
      <c r="EP360" s="2"/>
      <c r="EQ360" s="2"/>
      <c r="ER360" s="2"/>
      <c r="ES360" s="2"/>
      <c r="ET360" s="2"/>
      <c r="EU360" s="1">
        <v>0</v>
      </c>
      <c r="EW360" s="1">
        <v>0</v>
      </c>
      <c r="EX360" s="1">
        <v>0</v>
      </c>
      <c r="EZ360" s="1">
        <v>0</v>
      </c>
      <c r="FB360" s="1">
        <v>0</v>
      </c>
      <c r="FC360" s="1">
        <v>0</v>
      </c>
      <c r="FD360" s="1">
        <f>SUM(EU360:FC360)</f>
        <v>0</v>
      </c>
      <c r="FE360" s="1">
        <v>470</v>
      </c>
      <c r="FG360" s="1">
        <v>0</v>
      </c>
      <c r="FH360" s="1">
        <v>0</v>
      </c>
      <c r="FK360" s="1">
        <v>0</v>
      </c>
      <c r="FL360" s="1">
        <v>0</v>
      </c>
      <c r="FM360" s="1">
        <v>0</v>
      </c>
      <c r="FN360" s="1">
        <v>0</v>
      </c>
      <c r="FO360" s="1">
        <f>SUM(FE360:FN360)</f>
        <v>470</v>
      </c>
      <c r="FP360" s="15">
        <f>AE360+BA360</f>
        <v>93557</v>
      </c>
      <c r="FQ360" s="15">
        <f>AP360+BL360+CS360+DZ360+FD360</f>
        <v>26735</v>
      </c>
      <c r="FR360" s="15">
        <f>AE360+AP360+BA360+BL360+CS360+DZ360+FD360+FO360</f>
        <v>120762</v>
      </c>
      <c r="FS360" s="1" t="s">
        <v>1276</v>
      </c>
      <c r="FT360" s="1" t="s">
        <v>1224</v>
      </c>
      <c r="FU360" s="1" t="s">
        <v>1281</v>
      </c>
      <c r="FW360" s="5"/>
      <c r="FX360" s="5" t="s">
        <v>1305</v>
      </c>
      <c r="FY360" s="5" t="s">
        <v>1299</v>
      </c>
      <c r="FZ360" s="5"/>
      <c r="GA360" s="1">
        <v>797</v>
      </c>
      <c r="GB360" s="1">
        <v>204</v>
      </c>
      <c r="GC360" s="1">
        <v>14</v>
      </c>
      <c r="GD360" s="1">
        <v>1</v>
      </c>
      <c r="GE360" s="2">
        <v>30100</v>
      </c>
      <c r="GF360" s="1">
        <v>0</v>
      </c>
      <c r="GG360" s="2">
        <v>8386</v>
      </c>
      <c r="GH360" s="1">
        <v>40</v>
      </c>
      <c r="GJ360" s="1">
        <v>0</v>
      </c>
      <c r="GK360" s="1">
        <v>2</v>
      </c>
      <c r="GL360" s="1">
        <v>0</v>
      </c>
      <c r="GM360" s="2">
        <v>1237</v>
      </c>
      <c r="GN360" s="2"/>
      <c r="GO360" s="2"/>
      <c r="GP360" s="1">
        <v>10</v>
      </c>
      <c r="GQ360" s="1">
        <v>5.6</v>
      </c>
      <c r="GR360" s="5">
        <v>0</v>
      </c>
      <c r="GS360" s="5">
        <v>4</v>
      </c>
      <c r="GT360" s="4">
        <v>4</v>
      </c>
      <c r="GU360" s="1">
        <v>4</v>
      </c>
      <c r="GV360" s="1">
        <f>GQ360+GU360</f>
        <v>9.6</v>
      </c>
      <c r="GW360" s="1">
        <v>1.9</v>
      </c>
      <c r="GX360" s="2">
        <v>17410</v>
      </c>
      <c r="GY360" s="1" t="s">
        <v>1172</v>
      </c>
      <c r="GZ360" s="2">
        <v>6172</v>
      </c>
      <c r="HA360" s="2">
        <v>18312</v>
      </c>
      <c r="HB360" s="2">
        <v>2926</v>
      </c>
      <c r="HC360" s="1">
        <v>711</v>
      </c>
      <c r="HD360" s="1">
        <v>664</v>
      </c>
      <c r="HF360" s="2">
        <v>28785</v>
      </c>
      <c r="HG360" s="2"/>
      <c r="HH360" s="2"/>
      <c r="HI360" s="1">
        <v>5</v>
      </c>
      <c r="HJ360" s="1">
        <v>2</v>
      </c>
      <c r="HK360" s="1">
        <v>170</v>
      </c>
      <c r="HL360" s="1">
        <v>129</v>
      </c>
      <c r="HM360" s="1" t="s">
        <v>1281</v>
      </c>
      <c r="HN360" s="1" t="s">
        <v>1176</v>
      </c>
      <c r="HO360" s="1" t="s">
        <v>1225</v>
      </c>
      <c r="HP360" s="1" t="s">
        <v>1226</v>
      </c>
      <c r="HQ360" s="1" t="s">
        <v>1227</v>
      </c>
      <c r="HR360" s="1" t="s">
        <v>1228</v>
      </c>
      <c r="HX360" s="1" t="s">
        <v>1277</v>
      </c>
      <c r="HZ360" s="1">
        <v>99</v>
      </c>
      <c r="IA360" s="2">
        <v>1711</v>
      </c>
      <c r="IB360" s="1">
        <v>4</v>
      </c>
      <c r="IC360" s="1">
        <v>4</v>
      </c>
      <c r="ID360" s="1">
        <v>107</v>
      </c>
      <c r="IE360" s="1">
        <v>59</v>
      </c>
      <c r="IF360" s="1">
        <v>32</v>
      </c>
      <c r="IG360" s="1">
        <v>32</v>
      </c>
      <c r="IH360" s="1">
        <v>0</v>
      </c>
      <c r="II360" s="1">
        <v>0</v>
      </c>
      <c r="IJ360" s="1">
        <v>0</v>
      </c>
      <c r="IK360" s="1">
        <v>0</v>
      </c>
      <c r="IL360" s="1" t="s">
        <v>1277</v>
      </c>
      <c r="IO360" s="1" t="s">
        <v>1277</v>
      </c>
      <c r="IP360" s="1" t="s">
        <v>1281</v>
      </c>
      <c r="IQ360" s="2">
        <v>201085</v>
      </c>
      <c r="IR360" s="1">
        <v>0</v>
      </c>
      <c r="IS360" s="36">
        <f t="shared" si="402"/>
        <v>0.72650337026548084</v>
      </c>
      <c r="IT360" s="36">
        <f t="shared" si="403"/>
        <v>0</v>
      </c>
      <c r="IU360" s="36">
        <f t="shared" si="404"/>
        <v>4.8218810552988524E-2</v>
      </c>
      <c r="IV360" s="36">
        <f t="shared" si="405"/>
        <v>0</v>
      </c>
      <c r="IW360" s="36">
        <f t="shared" si="406"/>
        <v>0.22138586641493185</v>
      </c>
      <c r="IX360" s="36">
        <f t="shared" si="407"/>
        <v>0</v>
      </c>
      <c r="IY360" s="36"/>
      <c r="IZ360" s="36">
        <f t="shared" si="408"/>
        <v>3.8919527665987647E-3</v>
      </c>
      <c r="JA360" s="36">
        <f t="shared" si="408"/>
        <v>0.77472218081846944</v>
      </c>
      <c r="JB360" s="36">
        <f t="shared" si="408"/>
        <v>0.22138586641493185</v>
      </c>
      <c r="JN360" s="43">
        <f t="shared" si="367"/>
        <v>1000.9147023809554</v>
      </c>
      <c r="JO360" s="1" t="str">
        <f t="shared" si="368"/>
        <v>Small</v>
      </c>
    </row>
    <row r="361" spans="1:275" x14ac:dyDescent="0.2">
      <c r="A361" s="1" t="s">
        <v>887</v>
      </c>
      <c r="B361" s="1" t="s">
        <v>1392</v>
      </c>
      <c r="C361" s="76" t="s">
        <v>1444</v>
      </c>
      <c r="D361" s="14" t="s">
        <v>656</v>
      </c>
      <c r="E361">
        <v>3</v>
      </c>
      <c r="F361" s="46">
        <v>0.57255244755244761</v>
      </c>
      <c r="G361" s="46">
        <v>0.22890442890442891</v>
      </c>
      <c r="H361" s="46">
        <v>0.26</v>
      </c>
      <c r="I361">
        <v>12.5</v>
      </c>
      <c r="J361">
        <v>9</v>
      </c>
      <c r="K361" s="42">
        <v>20140</v>
      </c>
      <c r="L361" s="54" t="s">
        <v>345</v>
      </c>
      <c r="M361" s="55">
        <v>10169.756952381042</v>
      </c>
      <c r="N361" s="46">
        <v>28945</v>
      </c>
      <c r="O361">
        <v>10</v>
      </c>
      <c r="P361">
        <v>57</v>
      </c>
      <c r="Q361">
        <v>962</v>
      </c>
      <c r="R361">
        <v>50</v>
      </c>
      <c r="S361">
        <v>130</v>
      </c>
      <c r="T361"/>
      <c r="U361" s="46">
        <v>27655.119999999999</v>
      </c>
      <c r="V361" s="46">
        <v>0</v>
      </c>
      <c r="W361" s="46">
        <v>0</v>
      </c>
      <c r="X361" s="46">
        <v>0</v>
      </c>
      <c r="Y361" s="46"/>
      <c r="Z361" s="46"/>
      <c r="AA361" s="46">
        <v>0</v>
      </c>
      <c r="AB361" s="46">
        <v>0</v>
      </c>
      <c r="AC361" s="46">
        <v>27559.599999999999</v>
      </c>
      <c r="AD361" s="46">
        <v>0</v>
      </c>
      <c r="AE361" s="46">
        <f>IF(SUM(U361:AD361)&gt;0,SUM(U361:AD361),)</f>
        <v>55214.720000000001</v>
      </c>
      <c r="AF361" s="46">
        <v>0</v>
      </c>
      <c r="AG361" s="46">
        <v>0</v>
      </c>
      <c r="AH361" s="46">
        <v>0</v>
      </c>
      <c r="AI361" s="46">
        <v>0</v>
      </c>
      <c r="AJ361" s="46"/>
      <c r="AK361" s="46"/>
      <c r="AL361" s="46">
        <v>0</v>
      </c>
      <c r="AM361" s="46">
        <v>0</v>
      </c>
      <c r="AN361" s="46">
        <v>25779.5</v>
      </c>
      <c r="AO361" s="46">
        <v>0</v>
      </c>
      <c r="AP361" s="46">
        <f>SUM(AF361:AO361)</f>
        <v>25779.5</v>
      </c>
      <c r="AQ361" s="46">
        <v>4917.22</v>
      </c>
      <c r="AR361" s="46">
        <v>0</v>
      </c>
      <c r="AS361" s="46">
        <v>0</v>
      </c>
      <c r="AT361" s="46">
        <v>0</v>
      </c>
      <c r="AU361" s="46"/>
      <c r="AV361" s="46"/>
      <c r="AW361" s="46">
        <v>0</v>
      </c>
      <c r="AX361" s="46">
        <v>0</v>
      </c>
      <c r="AY361" s="46">
        <v>0</v>
      </c>
      <c r="AZ361" s="46">
        <v>0</v>
      </c>
      <c r="BA361" s="46">
        <f>SUM(AQ361:AZ361)</f>
        <v>4917.22</v>
      </c>
      <c r="BB361" s="47">
        <v>0</v>
      </c>
      <c r="BC361" s="47">
        <v>0</v>
      </c>
      <c r="BD361" s="47">
        <v>0</v>
      </c>
      <c r="BE361" s="47">
        <v>0</v>
      </c>
      <c r="BF361" s="47"/>
      <c r="BG361" s="47"/>
      <c r="BH361" s="47">
        <v>0</v>
      </c>
      <c r="BI361" s="47">
        <v>0</v>
      </c>
      <c r="BJ361" s="47">
        <v>0</v>
      </c>
      <c r="BK361" s="47">
        <v>0</v>
      </c>
      <c r="BL361" s="47">
        <f>IF(SUM(BB361:BK361)&gt;=0,SUM(BB361:BK361),"")</f>
        <v>0</v>
      </c>
      <c r="BM361" s="46">
        <v>26735.65</v>
      </c>
      <c r="BN361" s="47">
        <v>0</v>
      </c>
      <c r="BO361" s="46">
        <v>0</v>
      </c>
      <c r="BP361" s="46">
        <v>0</v>
      </c>
      <c r="BQ361" s="46"/>
      <c r="BR361" s="46">
        <v>0</v>
      </c>
      <c r="BS361" s="46">
        <v>0</v>
      </c>
      <c r="BT361" s="46">
        <v>0</v>
      </c>
      <c r="BU361" s="46">
        <v>11583</v>
      </c>
      <c r="BV361" s="46">
        <v>15000</v>
      </c>
      <c r="BW361" s="46">
        <f>SUM(BM361:BV361)</f>
        <v>53318.65</v>
      </c>
      <c r="BX361" s="46">
        <v>0</v>
      </c>
      <c r="BY361" s="47">
        <v>0</v>
      </c>
      <c r="BZ361" s="47">
        <v>0</v>
      </c>
      <c r="CA361" s="48">
        <v>0</v>
      </c>
      <c r="CB361" s="48"/>
      <c r="CC361" s="46">
        <v>0</v>
      </c>
      <c r="CD361" s="47">
        <v>0</v>
      </c>
      <c r="CE361" s="46">
        <v>0</v>
      </c>
      <c r="CF361" s="48">
        <v>0</v>
      </c>
      <c r="CG361" s="47">
        <v>0</v>
      </c>
      <c r="CH361" s="47">
        <f>SUM(BX361:CG361)</f>
        <v>0</v>
      </c>
      <c r="CI361" s="47">
        <f t="shared" ref="CI361:CS361" si="409">BM361+BX361</f>
        <v>26735.65</v>
      </c>
      <c r="CJ361" s="47">
        <f t="shared" si="409"/>
        <v>0</v>
      </c>
      <c r="CK361" s="47">
        <f t="shared" si="409"/>
        <v>0</v>
      </c>
      <c r="CL361" s="47">
        <f t="shared" si="409"/>
        <v>0</v>
      </c>
      <c r="CM361" s="47">
        <f t="shared" si="409"/>
        <v>0</v>
      </c>
      <c r="CN361" s="47">
        <f t="shared" si="409"/>
        <v>0</v>
      </c>
      <c r="CO361" s="47">
        <f t="shared" si="409"/>
        <v>0</v>
      </c>
      <c r="CP361" s="47">
        <f t="shared" si="409"/>
        <v>0</v>
      </c>
      <c r="CQ361" s="47">
        <f t="shared" si="409"/>
        <v>11583</v>
      </c>
      <c r="CR361" s="47">
        <f t="shared" si="409"/>
        <v>15000</v>
      </c>
      <c r="CS361" s="47">
        <f t="shared" si="409"/>
        <v>53318.65</v>
      </c>
      <c r="CT361" s="48">
        <v>0</v>
      </c>
      <c r="CU361" s="46">
        <v>0</v>
      </c>
      <c r="CV361" s="46">
        <v>0</v>
      </c>
      <c r="CW361" s="47">
        <v>0</v>
      </c>
      <c r="CX361" s="47"/>
      <c r="CY361" s="47">
        <v>0</v>
      </c>
      <c r="CZ361" s="47">
        <v>0</v>
      </c>
      <c r="DA361" s="46">
        <v>0</v>
      </c>
      <c r="DB361" s="47">
        <v>0</v>
      </c>
      <c r="DC361" s="47">
        <v>0</v>
      </c>
      <c r="DD361" s="47">
        <f>SUM(CT361:DC361)</f>
        <v>0</v>
      </c>
      <c r="DE361" s="48">
        <v>0</v>
      </c>
      <c r="DF361" s="48">
        <v>0</v>
      </c>
      <c r="DG361" s="48">
        <v>0</v>
      </c>
      <c r="DH361" s="48">
        <v>0</v>
      </c>
      <c r="DI361" s="48"/>
      <c r="DJ361" s="48">
        <v>0</v>
      </c>
      <c r="DK361" s="48">
        <v>0</v>
      </c>
      <c r="DL361" s="48">
        <v>0</v>
      </c>
      <c r="DM361" s="48">
        <v>0</v>
      </c>
      <c r="DN361" s="48">
        <v>0</v>
      </c>
      <c r="DO361" s="48">
        <f>SUM(DE361:DN361)</f>
        <v>0</v>
      </c>
      <c r="DP361" s="48">
        <f t="shared" ref="DP361:DZ361" si="410">CT361+DE361</f>
        <v>0</v>
      </c>
      <c r="DQ361" s="48">
        <f t="shared" si="410"/>
        <v>0</v>
      </c>
      <c r="DR361" s="48">
        <f t="shared" si="410"/>
        <v>0</v>
      </c>
      <c r="DS361" s="48">
        <f t="shared" si="410"/>
        <v>0</v>
      </c>
      <c r="DT361" s="48">
        <f t="shared" si="410"/>
        <v>0</v>
      </c>
      <c r="DU361" s="48">
        <f t="shared" si="410"/>
        <v>0</v>
      </c>
      <c r="DV361" s="48">
        <f t="shared" si="410"/>
        <v>0</v>
      </c>
      <c r="DW361" s="48">
        <f t="shared" si="410"/>
        <v>0</v>
      </c>
      <c r="DX361" s="48">
        <f t="shared" si="410"/>
        <v>0</v>
      </c>
      <c r="DY361" s="48">
        <f t="shared" si="410"/>
        <v>0</v>
      </c>
      <c r="DZ361" s="48">
        <f t="shared" si="410"/>
        <v>0</v>
      </c>
      <c r="EA361" s="48">
        <v>0</v>
      </c>
      <c r="EB361" s="48">
        <v>0</v>
      </c>
      <c r="EC361" s="48">
        <v>0</v>
      </c>
      <c r="ED361" s="48">
        <v>0</v>
      </c>
      <c r="EE361" s="48">
        <v>0</v>
      </c>
      <c r="EF361" s="48">
        <v>0</v>
      </c>
      <c r="EG361" s="46">
        <v>0</v>
      </c>
      <c r="EH361" s="48">
        <v>0</v>
      </c>
      <c r="EI361" s="48">
        <v>0</v>
      </c>
      <c r="EJ361" s="48">
        <f>SUM(EA361:EI361)</f>
        <v>0</v>
      </c>
      <c r="EK361" s="48">
        <v>0</v>
      </c>
      <c r="EL361">
        <v>0</v>
      </c>
      <c r="EM361" s="48">
        <v>0</v>
      </c>
      <c r="EN361" s="48">
        <v>0</v>
      </c>
      <c r="EO361" s="46">
        <v>0</v>
      </c>
      <c r="EP361" s="48">
        <v>0</v>
      </c>
      <c r="EQ361" s="48">
        <v>0</v>
      </c>
      <c r="ER361" s="48">
        <v>0</v>
      </c>
      <c r="ES361" s="48">
        <v>0</v>
      </c>
      <c r="ET361" s="48">
        <f>SUM(EK361:ES361)</f>
        <v>0</v>
      </c>
      <c r="EU361" s="48">
        <f t="shared" ref="EU361:FD361" si="411">EA361+EK361</f>
        <v>0</v>
      </c>
      <c r="EV361" s="48">
        <f t="shared" si="411"/>
        <v>0</v>
      </c>
      <c r="EW361" s="48">
        <f t="shared" si="411"/>
        <v>0</v>
      </c>
      <c r="EX361" s="48">
        <f t="shared" si="411"/>
        <v>0</v>
      </c>
      <c r="EY361" s="48">
        <f t="shared" si="411"/>
        <v>0</v>
      </c>
      <c r="EZ361" s="48">
        <f t="shared" si="411"/>
        <v>0</v>
      </c>
      <c r="FA361" s="48">
        <f t="shared" si="411"/>
        <v>0</v>
      </c>
      <c r="FB361" s="48">
        <f t="shared" si="411"/>
        <v>0</v>
      </c>
      <c r="FC361" s="48">
        <f t="shared" si="411"/>
        <v>0</v>
      </c>
      <c r="FD361" s="48">
        <f t="shared" si="411"/>
        <v>0</v>
      </c>
      <c r="FE361" s="48">
        <v>0</v>
      </c>
      <c r="FF361" s="48">
        <v>0</v>
      </c>
      <c r="FG361" s="46">
        <v>0</v>
      </c>
      <c r="FH361" s="48">
        <v>0</v>
      </c>
      <c r="FI361" s="48"/>
      <c r="FJ361" s="48"/>
      <c r="FK361" s="48">
        <v>0</v>
      </c>
      <c r="FL361" s="48">
        <v>0</v>
      </c>
      <c r="FM361" s="48">
        <v>0</v>
      </c>
      <c r="FN361">
        <v>0</v>
      </c>
      <c r="FO361" s="48">
        <f>SUM(FE361:FN361)</f>
        <v>0</v>
      </c>
      <c r="FP361" s="46">
        <f>AE361+BA361</f>
        <v>60131.94</v>
      </c>
      <c r="FQ361" s="46">
        <f>AP361+BL361+CS361+DZ361+FD361</f>
        <v>79098.149999999994</v>
      </c>
      <c r="FR361" s="46">
        <f>FP361+FQ361+FO361</f>
        <v>139230.09</v>
      </c>
      <c r="FS361" t="s">
        <v>1284</v>
      </c>
      <c r="FT361"/>
      <c r="FU361" t="s">
        <v>1277</v>
      </c>
      <c r="FV361" t="s">
        <v>1287</v>
      </c>
      <c r="FW361"/>
      <c r="FX361"/>
      <c r="FY361" t="s">
        <v>1299</v>
      </c>
      <c r="FZ361"/>
      <c r="GA361">
        <v>488</v>
      </c>
      <c r="GB361">
        <v>0</v>
      </c>
      <c r="GC361">
        <v>0</v>
      </c>
      <c r="GD361">
        <v>0</v>
      </c>
      <c r="GE361" s="49">
        <v>34919</v>
      </c>
      <c r="GF361" s="47">
        <v>385</v>
      </c>
      <c r="GG361">
        <v>9000</v>
      </c>
      <c r="GH361">
        <v>42</v>
      </c>
      <c r="GI361">
        <v>0</v>
      </c>
      <c r="GJ361">
        <v>0</v>
      </c>
      <c r="GK361">
        <v>1</v>
      </c>
      <c r="GL361">
        <v>0</v>
      </c>
      <c r="GM361">
        <v>1033</v>
      </c>
      <c r="GN361" t="s">
        <v>1277</v>
      </c>
      <c r="GO361"/>
      <c r="GP361">
        <v>4</v>
      </c>
      <c r="GQ361">
        <v>3.36</v>
      </c>
      <c r="GR361">
        <v>0</v>
      </c>
      <c r="GS361">
        <v>5</v>
      </c>
      <c r="GT361">
        <f>GR361+GS361</f>
        <v>5</v>
      </c>
      <c r="GU361">
        <v>4.625</v>
      </c>
      <c r="GV361">
        <f>GQ361+GU361</f>
        <v>7.9849999999999994</v>
      </c>
      <c r="GW361">
        <v>4.9124999999999996</v>
      </c>
      <c r="GX361" s="49">
        <v>16071</v>
      </c>
      <c r="GY361" s="49" t="s">
        <v>1058</v>
      </c>
      <c r="GZ361" s="49">
        <v>4451605</v>
      </c>
      <c r="HA361" s="49">
        <v>7351</v>
      </c>
      <c r="HB361">
        <v>0</v>
      </c>
      <c r="HC361">
        <v>323</v>
      </c>
      <c r="HD361" s="49">
        <v>2628097</v>
      </c>
      <c r="HE361" s="49"/>
      <c r="HF361" s="49">
        <v>7087376</v>
      </c>
      <c r="HG361">
        <v>27</v>
      </c>
      <c r="HH361">
        <v>0</v>
      </c>
      <c r="HI361"/>
      <c r="HJ361">
        <v>127</v>
      </c>
      <c r="HK361">
        <v>200</v>
      </c>
      <c r="HL361">
        <v>19</v>
      </c>
      <c r="HM361" t="s">
        <v>1281</v>
      </c>
      <c r="HN361" t="s">
        <v>273</v>
      </c>
      <c r="HO361" t="s">
        <v>1225</v>
      </c>
      <c r="HP361" t="s">
        <v>1226</v>
      </c>
      <c r="HQ361" t="s">
        <v>387</v>
      </c>
      <c r="HR361" t="s">
        <v>1176</v>
      </c>
      <c r="HS361"/>
      <c r="HT361"/>
      <c r="HU361"/>
      <c r="HV361"/>
      <c r="HW361"/>
      <c r="HX361" t="s">
        <v>1277</v>
      </c>
      <c r="HY361"/>
      <c r="HZ361">
        <v>105</v>
      </c>
      <c r="IA361" s="49">
        <v>3482</v>
      </c>
      <c r="IB361">
        <v>4</v>
      </c>
      <c r="IC361">
        <v>4</v>
      </c>
      <c r="ID361">
        <v>64</v>
      </c>
      <c r="IE361">
        <v>59</v>
      </c>
      <c r="IF361">
        <v>32</v>
      </c>
      <c r="IG361">
        <v>32</v>
      </c>
      <c r="IH361">
        <v>0</v>
      </c>
      <c r="II361">
        <v>0</v>
      </c>
      <c r="IJ361">
        <v>0</v>
      </c>
      <c r="IK361">
        <v>0</v>
      </c>
      <c r="IL361" t="s">
        <v>1277</v>
      </c>
      <c r="IM361">
        <v>0</v>
      </c>
      <c r="IN361" t="s">
        <v>1281</v>
      </c>
      <c r="IO361" t="s">
        <v>1277</v>
      </c>
      <c r="IP361" t="s">
        <v>1281</v>
      </c>
      <c r="IQ361" s="49">
        <v>207906</v>
      </c>
      <c r="IR361">
        <v>0</v>
      </c>
      <c r="IS361" s="36">
        <f>AE361/FR361</f>
        <v>0.39657174681133944</v>
      </c>
      <c r="IT361" s="36">
        <f>AP361/FR361</f>
        <v>0.18515753311658423</v>
      </c>
      <c r="IU361" s="36">
        <f>BA361/FR361</f>
        <v>3.5317222017165979E-2</v>
      </c>
      <c r="IV361" s="50">
        <f>BL361/FR361</f>
        <v>0</v>
      </c>
      <c r="IW361" s="36">
        <f>CS361/FR361</f>
        <v>0.38295349805491041</v>
      </c>
      <c r="IX361" s="36">
        <f>DZ361/FR361</f>
        <v>0</v>
      </c>
      <c r="IY361" s="36">
        <f>FD361/FR361</f>
        <v>0</v>
      </c>
      <c r="IZ361" s="36">
        <f>FO361/FR361</f>
        <v>0</v>
      </c>
      <c r="JA361" s="36">
        <f>FP361/FR361</f>
        <v>0.43188896882850542</v>
      </c>
      <c r="JB361" s="36">
        <f>FQ361/FR361</f>
        <v>0.56811103117149453</v>
      </c>
      <c r="JC361" s="46">
        <v>0.56999999999999995</v>
      </c>
      <c r="JD361" t="s">
        <v>1281</v>
      </c>
      <c r="JE361"/>
      <c r="JF361" t="s">
        <v>350</v>
      </c>
      <c r="JG361" t="s">
        <v>346</v>
      </c>
      <c r="JH361"/>
      <c r="JI361" t="s">
        <v>347</v>
      </c>
      <c r="JJ361"/>
      <c r="JK361"/>
      <c r="JL361"/>
      <c r="JM361"/>
      <c r="JN361" s="43">
        <f t="shared" si="367"/>
        <v>1273.6076333601807</v>
      </c>
      <c r="JO361" s="1" t="str">
        <f t="shared" si="368"/>
        <v>Medium</v>
      </c>
    </row>
    <row r="362" spans="1:275" x14ac:dyDescent="0.2">
      <c r="A362" s="1" t="s">
        <v>744</v>
      </c>
      <c r="B362" s="24" t="s">
        <v>1180</v>
      </c>
      <c r="C362" s="76" t="s">
        <v>1445</v>
      </c>
      <c r="D362" s="14" t="s">
        <v>656</v>
      </c>
      <c r="E362">
        <v>2</v>
      </c>
      <c r="F362" s="46">
        <v>0.57103492989707427</v>
      </c>
      <c r="G362" s="46">
        <v>0.20520301483102357</v>
      </c>
      <c r="H362" s="46">
        <v>0.25</v>
      </c>
      <c r="I362">
        <v>20.3</v>
      </c>
      <c r="J362">
        <v>8.1999999999999993</v>
      </c>
      <c r="K362" s="24">
        <v>20060</v>
      </c>
      <c r="L362" s="24" t="s">
        <v>602</v>
      </c>
      <c r="M362" s="37">
        <v>11560.540190476197</v>
      </c>
      <c r="N362" s="25">
        <v>31686</v>
      </c>
      <c r="O362" s="26">
        <v>12</v>
      </c>
      <c r="P362" s="26">
        <v>98</v>
      </c>
      <c r="Q362" s="26">
        <v>447</v>
      </c>
      <c r="R362" s="26">
        <v>32</v>
      </c>
      <c r="S362" s="26">
        <v>83</v>
      </c>
      <c r="T362" s="31" t="s">
        <v>1244</v>
      </c>
      <c r="U362" s="25">
        <v>10117</v>
      </c>
      <c r="V362" s="25"/>
      <c r="W362" s="25">
        <v>31600</v>
      </c>
      <c r="X362" s="25"/>
      <c r="Y362" s="25"/>
      <c r="Z362" s="25"/>
      <c r="AA362" s="25"/>
      <c r="AB362" s="25"/>
      <c r="AC362" s="25"/>
      <c r="AD362" s="25"/>
      <c r="AE362" s="25">
        <v>41717</v>
      </c>
      <c r="AF362" s="25">
        <v>27735</v>
      </c>
      <c r="AG362" s="25"/>
      <c r="AH362" s="25"/>
      <c r="AI362" s="25"/>
      <c r="AJ362" s="25"/>
      <c r="AK362" s="25"/>
      <c r="AL362" s="25"/>
      <c r="AM362" s="25"/>
      <c r="AN362" s="25"/>
      <c r="AO362" s="25"/>
      <c r="AP362" s="25">
        <v>27735</v>
      </c>
      <c r="AQ362" s="25">
        <v>523</v>
      </c>
      <c r="AR362" s="25"/>
      <c r="AS362" s="25"/>
      <c r="AT362" s="25"/>
      <c r="AU362" s="25"/>
      <c r="AV362" s="25"/>
      <c r="AW362" s="25"/>
      <c r="AX362" s="25"/>
      <c r="AY362" s="25"/>
      <c r="AZ362" s="25"/>
      <c r="BA362" s="25">
        <v>523</v>
      </c>
      <c r="BB362" s="25">
        <v>7000</v>
      </c>
      <c r="BC362" s="25"/>
      <c r="BD362" s="25"/>
      <c r="BE362" s="25"/>
      <c r="BF362" s="25"/>
      <c r="BG362" s="25"/>
      <c r="BH362" s="25"/>
      <c r="BI362" s="25"/>
      <c r="BJ362" s="25"/>
      <c r="BK362" s="25"/>
      <c r="BL362" s="25">
        <v>7000</v>
      </c>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v>17385</v>
      </c>
      <c r="CJ362" s="25"/>
      <c r="CK362" s="25"/>
      <c r="CL362" s="25"/>
      <c r="CM362" s="25"/>
      <c r="CN362" s="25"/>
      <c r="CO362" s="25"/>
      <c r="CP362" s="25">
        <v>38696</v>
      </c>
      <c r="CQ362" s="25"/>
      <c r="CR362" s="25"/>
      <c r="CS362" s="25">
        <v>56081</v>
      </c>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v>1000</v>
      </c>
      <c r="DQ362" s="25"/>
      <c r="DR362" s="25">
        <v>8400</v>
      </c>
      <c r="DS362" s="25"/>
      <c r="DT362" s="25"/>
      <c r="DU362" s="25"/>
      <c r="DV362" s="25"/>
      <c r="DW362" s="25"/>
      <c r="DX362" s="25"/>
      <c r="DY362" s="25">
        <v>11581</v>
      </c>
      <c r="DZ362" s="25">
        <v>20981</v>
      </c>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v>5361</v>
      </c>
      <c r="FF362" s="25"/>
      <c r="FG362" s="25"/>
      <c r="FH362" s="25"/>
      <c r="FI362" s="25"/>
      <c r="FJ362" s="25"/>
      <c r="FK362" s="25"/>
      <c r="FL362" s="25"/>
      <c r="FM362" s="25"/>
      <c r="FN362" s="25"/>
      <c r="FO362" s="25">
        <v>5361</v>
      </c>
      <c r="FP362" s="25">
        <v>69975</v>
      </c>
      <c r="FQ362" s="25">
        <v>84062</v>
      </c>
      <c r="FR362" s="25">
        <v>159398</v>
      </c>
      <c r="FS362" s="26" t="s">
        <v>1284</v>
      </c>
      <c r="FT362" s="26"/>
      <c r="FU362" s="26" t="s">
        <v>1344</v>
      </c>
      <c r="FV362" s="26"/>
      <c r="FW362" s="26"/>
      <c r="FX362" s="1" t="s">
        <v>1010</v>
      </c>
      <c r="GA362" s="25">
        <v>1029</v>
      </c>
      <c r="GB362" s="25">
        <v>0</v>
      </c>
      <c r="GC362" s="25">
        <v>378</v>
      </c>
      <c r="GD362" s="25">
        <v>0</v>
      </c>
      <c r="GE362" s="25">
        <v>90187</v>
      </c>
      <c r="GF362" s="25">
        <v>10826</v>
      </c>
      <c r="GG362" s="25">
        <v>13346</v>
      </c>
      <c r="GH362" s="25">
        <v>193</v>
      </c>
      <c r="GI362" s="25"/>
      <c r="GJ362" s="25">
        <v>114</v>
      </c>
      <c r="GK362" s="25">
        <v>699</v>
      </c>
      <c r="GL362" s="25">
        <v>0</v>
      </c>
      <c r="GM362" s="25">
        <v>2127</v>
      </c>
      <c r="GN362" s="25"/>
      <c r="GO362" s="25"/>
      <c r="GP362" s="25">
        <v>5</v>
      </c>
      <c r="GQ362" s="25">
        <v>6.2</v>
      </c>
      <c r="GR362" s="27"/>
      <c r="GS362" s="27"/>
      <c r="GT362" s="28">
        <v>12</v>
      </c>
      <c r="GU362" s="28">
        <v>12</v>
      </c>
      <c r="GV362" s="25">
        <v>18.2</v>
      </c>
      <c r="GW362" s="25">
        <v>7.6</v>
      </c>
      <c r="GX362" s="25">
        <v>11831</v>
      </c>
      <c r="GY362" s="26" t="s">
        <v>1058</v>
      </c>
      <c r="GZ362" s="25">
        <v>7608</v>
      </c>
      <c r="HA362" s="25"/>
      <c r="HB362" s="25"/>
      <c r="HC362" s="25">
        <v>2016</v>
      </c>
      <c r="HD362" s="25"/>
      <c r="HE362" s="25">
        <v>32244</v>
      </c>
      <c r="HF362" s="25">
        <v>41868</v>
      </c>
      <c r="HG362" s="25"/>
      <c r="HH362" s="25"/>
      <c r="HI362" s="25">
        <v>3202</v>
      </c>
      <c r="HJ362" s="25">
        <v>3147</v>
      </c>
      <c r="HK362" s="25">
        <v>1032</v>
      </c>
      <c r="HL362" s="25">
        <v>550</v>
      </c>
      <c r="HM362" s="25"/>
      <c r="HN362" s="25"/>
      <c r="HO362" s="25"/>
      <c r="HP362" s="25"/>
      <c r="HQ362" s="25"/>
      <c r="HR362" s="25"/>
      <c r="HS362" s="25"/>
      <c r="HT362" s="25"/>
      <c r="HU362" s="25"/>
      <c r="HV362" s="25"/>
      <c r="HW362" s="25"/>
      <c r="HX362" s="25"/>
      <c r="HY362" s="25"/>
      <c r="HZ362" s="25">
        <v>109</v>
      </c>
      <c r="IA362" s="25">
        <v>2236</v>
      </c>
      <c r="IB362" s="25">
        <v>1</v>
      </c>
      <c r="IC362" s="25">
        <v>5</v>
      </c>
      <c r="ID362" s="25">
        <v>102</v>
      </c>
      <c r="IE362" s="25">
        <v>63</v>
      </c>
      <c r="IF362" s="25">
        <v>55</v>
      </c>
      <c r="IG362" s="25">
        <v>55</v>
      </c>
      <c r="IH362" s="25">
        <v>4</v>
      </c>
      <c r="II362" s="25">
        <v>0</v>
      </c>
      <c r="IJ362" s="25">
        <v>4</v>
      </c>
      <c r="IK362" s="25">
        <v>0</v>
      </c>
      <c r="IL362" s="25"/>
      <c r="IM362" s="25"/>
      <c r="IN362" s="25"/>
      <c r="IO362" s="25"/>
      <c r="IP362" s="25"/>
      <c r="IQ362" s="25">
        <v>655840</v>
      </c>
      <c r="IR362" s="25">
        <v>17</v>
      </c>
      <c r="IS362" s="36">
        <f t="shared" ref="IS362:IS369" si="412">AE362/$FR362</f>
        <v>0.2617159562855243</v>
      </c>
      <c r="IT362" s="36">
        <f t="shared" ref="IT362:IT369" si="413">AP362/$FR362</f>
        <v>0.17399841905168195</v>
      </c>
      <c r="IU362" s="36">
        <f t="shared" ref="IU362:IU369" si="414">BA362/$FR362</f>
        <v>3.2810951203904692E-3</v>
      </c>
      <c r="IV362" s="36">
        <f t="shared" ref="IV362:IV369" si="415">BL362/$FR362</f>
        <v>4.3915231056851405E-2</v>
      </c>
      <c r="IW362" s="36">
        <f t="shared" ref="IW362:IW369" si="416">CS362/$FR362</f>
        <v>0.35183001041418338</v>
      </c>
      <c r="IX362" s="36">
        <f t="shared" ref="IX362:IX369" si="417">DZ362/$FR362</f>
        <v>0.13162649468625703</v>
      </c>
      <c r="IY362" s="36"/>
      <c r="IZ362" s="36">
        <f t="shared" ref="IZ362:JB369" si="418">FO362/$FR362</f>
        <v>3.3632793385111479E-2</v>
      </c>
      <c r="JA362" s="36">
        <f t="shared" si="418"/>
        <v>0.43899547045759668</v>
      </c>
      <c r="JB362" s="36">
        <f t="shared" si="418"/>
        <v>0.52737173615729183</v>
      </c>
      <c r="JN362" s="43">
        <f t="shared" si="367"/>
        <v>635.19451596023066</v>
      </c>
      <c r="JO362" s="1" t="str">
        <f t="shared" si="368"/>
        <v>Medium</v>
      </c>
    </row>
    <row r="363" spans="1:275" x14ac:dyDescent="0.2">
      <c r="A363" s="1" t="s">
        <v>744</v>
      </c>
      <c r="B363" s="24" t="s">
        <v>1180</v>
      </c>
      <c r="C363" s="76" t="s">
        <v>1445</v>
      </c>
      <c r="D363" s="14" t="s">
        <v>656</v>
      </c>
      <c r="E363">
        <v>2</v>
      </c>
      <c r="F363" s="46">
        <v>0.57103492989707427</v>
      </c>
      <c r="G363" s="46">
        <v>0.20520301483102357</v>
      </c>
      <c r="H363" s="46">
        <v>0.25</v>
      </c>
      <c r="I363">
        <v>20.3</v>
      </c>
      <c r="J363">
        <v>8.1999999999999993</v>
      </c>
      <c r="K363" s="24">
        <v>20070</v>
      </c>
      <c r="L363" s="24" t="s">
        <v>603</v>
      </c>
      <c r="M363" s="34">
        <v>11895.656571428553</v>
      </c>
      <c r="N363" s="25">
        <v>31686</v>
      </c>
      <c r="O363" s="26">
        <v>12</v>
      </c>
      <c r="P363" s="26">
        <v>98</v>
      </c>
      <c r="Q363" s="26">
        <v>447</v>
      </c>
      <c r="R363" s="26">
        <v>32</v>
      </c>
      <c r="S363" s="26">
        <v>83</v>
      </c>
      <c r="T363" s="31" t="s">
        <v>1244</v>
      </c>
      <c r="U363" s="25">
        <v>9672</v>
      </c>
      <c r="V363" s="25"/>
      <c r="W363" s="25">
        <v>65075</v>
      </c>
      <c r="X363" s="25"/>
      <c r="Y363" s="25"/>
      <c r="Z363" s="25"/>
      <c r="AA363" s="25"/>
      <c r="AB363" s="25"/>
      <c r="AC363" s="25"/>
      <c r="AD363" s="25"/>
      <c r="AE363" s="25">
        <v>74747</v>
      </c>
      <c r="AF363" s="25">
        <v>28221</v>
      </c>
      <c r="AG363" s="25"/>
      <c r="AH363" s="25"/>
      <c r="AI363" s="25"/>
      <c r="AJ363" s="25"/>
      <c r="AK363" s="25"/>
      <c r="AL363" s="25"/>
      <c r="AM363" s="25"/>
      <c r="AN363" s="25"/>
      <c r="AO363" s="25"/>
      <c r="AP363" s="25">
        <v>28221</v>
      </c>
      <c r="AQ363" s="25">
        <v>517</v>
      </c>
      <c r="AR363" s="25"/>
      <c r="AS363" s="25"/>
      <c r="AT363" s="25"/>
      <c r="AU363" s="25"/>
      <c r="AV363" s="25"/>
      <c r="AW363" s="25"/>
      <c r="AX363" s="25"/>
      <c r="AY363" s="25"/>
      <c r="AZ363" s="25"/>
      <c r="BA363" s="25">
        <v>517</v>
      </c>
      <c r="BB363" s="25">
        <v>4100</v>
      </c>
      <c r="BC363" s="25"/>
      <c r="BD363" s="25"/>
      <c r="BE363" s="25"/>
      <c r="BF363" s="25"/>
      <c r="BG363" s="25"/>
      <c r="BH363" s="25"/>
      <c r="BI363" s="25"/>
      <c r="BJ363" s="25"/>
      <c r="BK363" s="25"/>
      <c r="BL363" s="25">
        <v>4100</v>
      </c>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v>14811</v>
      </c>
      <c r="CJ363" s="25"/>
      <c r="CK363" s="25">
        <v>14920</v>
      </c>
      <c r="CL363" s="25"/>
      <c r="CM363" s="25"/>
      <c r="CN363" s="25"/>
      <c r="CO363" s="25"/>
      <c r="CP363" s="25">
        <v>26697</v>
      </c>
      <c r="CQ363" s="25"/>
      <c r="CR363" s="25"/>
      <c r="CS363" s="25">
        <v>66428</v>
      </c>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v>1287</v>
      </c>
      <c r="DQ363" s="25"/>
      <c r="DR363" s="25">
        <v>8855</v>
      </c>
      <c r="DS363" s="25"/>
      <c r="DT363" s="25"/>
      <c r="DU363" s="25"/>
      <c r="DV363" s="25"/>
      <c r="DW363" s="25"/>
      <c r="DX363" s="25"/>
      <c r="DY363" s="25">
        <v>11089</v>
      </c>
      <c r="DZ363" s="25">
        <v>21231</v>
      </c>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v>5048</v>
      </c>
      <c r="FF363" s="25"/>
      <c r="FG363" s="25"/>
      <c r="FH363" s="25"/>
      <c r="FI363" s="25"/>
      <c r="FJ363" s="25"/>
      <c r="FK363" s="25"/>
      <c r="FL363" s="25"/>
      <c r="FM363" s="25"/>
      <c r="FN363" s="25"/>
      <c r="FO363" s="25">
        <v>5048</v>
      </c>
      <c r="FP363" s="25">
        <v>103485</v>
      </c>
      <c r="FQ363" s="25">
        <v>91759</v>
      </c>
      <c r="FR363" s="25">
        <v>200292</v>
      </c>
      <c r="FS363" s="26" t="s">
        <v>1284</v>
      </c>
      <c r="FT363" s="26"/>
      <c r="FU363" s="26" t="s">
        <v>1344</v>
      </c>
      <c r="FV363" s="26"/>
      <c r="FW363" s="26"/>
      <c r="FX363" s="1" t="s">
        <v>1010</v>
      </c>
      <c r="GA363" s="25">
        <v>1308</v>
      </c>
      <c r="GB363" s="25">
        <v>0</v>
      </c>
      <c r="GC363" s="25">
        <v>162</v>
      </c>
      <c r="GD363" s="25">
        <v>0</v>
      </c>
      <c r="GE363" s="25">
        <v>91679</v>
      </c>
      <c r="GF363" s="25">
        <v>3166</v>
      </c>
      <c r="GG363" s="25">
        <v>16512</v>
      </c>
      <c r="GH363" s="25">
        <v>164</v>
      </c>
      <c r="GI363" s="25">
        <v>0</v>
      </c>
      <c r="GJ363" s="25">
        <v>115</v>
      </c>
      <c r="GK363" s="25">
        <v>208</v>
      </c>
      <c r="GL363" s="25">
        <v>0</v>
      </c>
      <c r="GM363" s="25">
        <v>2291</v>
      </c>
      <c r="GN363" s="25"/>
      <c r="GO363" s="25"/>
      <c r="GP363" s="25">
        <v>6</v>
      </c>
      <c r="GQ363" s="25">
        <v>6.5</v>
      </c>
      <c r="GR363" s="27"/>
      <c r="GS363" s="27"/>
      <c r="GT363" s="28">
        <v>12</v>
      </c>
      <c r="GU363" s="28">
        <v>12</v>
      </c>
      <c r="GV363" s="25">
        <v>18.5</v>
      </c>
      <c r="GW363" s="25">
        <v>5</v>
      </c>
      <c r="GX363" s="25">
        <v>11542</v>
      </c>
      <c r="GY363" s="26" t="s">
        <v>1058</v>
      </c>
      <c r="GZ363" s="25">
        <v>13772</v>
      </c>
      <c r="HA363" s="25"/>
      <c r="HB363" s="25"/>
      <c r="HC363" s="25">
        <v>3197</v>
      </c>
      <c r="HD363" s="25"/>
      <c r="HE363" s="25">
        <v>21902</v>
      </c>
      <c r="HF363" s="25">
        <v>39871</v>
      </c>
      <c r="HG363" s="25"/>
      <c r="HH363" s="25"/>
      <c r="HI363" s="25">
        <v>3503</v>
      </c>
      <c r="HJ363" s="25">
        <v>3380</v>
      </c>
      <c r="HK363" s="25">
        <v>1204</v>
      </c>
      <c r="HL363" s="25">
        <v>723</v>
      </c>
      <c r="HM363" s="25"/>
      <c r="HN363" s="25"/>
      <c r="HO363" s="25"/>
      <c r="HP363" s="25"/>
      <c r="HQ363" s="25"/>
      <c r="HR363" s="25"/>
      <c r="HS363" s="25"/>
      <c r="HT363" s="25"/>
      <c r="HU363" s="25"/>
      <c r="HV363" s="25"/>
      <c r="HW363" s="25"/>
      <c r="HX363" s="25"/>
      <c r="HY363" s="25"/>
      <c r="HZ363" s="25">
        <v>82</v>
      </c>
      <c r="IA363" s="25">
        <v>1523</v>
      </c>
      <c r="IB363" s="25">
        <v>1</v>
      </c>
      <c r="IC363" s="25">
        <v>6</v>
      </c>
      <c r="ID363" s="25">
        <v>128</v>
      </c>
      <c r="IE363" s="25">
        <v>63</v>
      </c>
      <c r="IF363" s="25">
        <v>55</v>
      </c>
      <c r="IG363" s="25">
        <v>55</v>
      </c>
      <c r="IH363" s="25">
        <v>4</v>
      </c>
      <c r="II363" s="25">
        <v>0</v>
      </c>
      <c r="IJ363" s="25">
        <v>4</v>
      </c>
      <c r="IK363" s="25">
        <v>0</v>
      </c>
      <c r="IL363" s="25"/>
      <c r="IM363" s="25"/>
      <c r="IN363" s="25"/>
      <c r="IO363" s="25"/>
      <c r="IP363" s="25"/>
      <c r="IQ363" s="25">
        <v>627392</v>
      </c>
      <c r="IR363" s="25">
        <v>7</v>
      </c>
      <c r="IS363" s="36">
        <f t="shared" si="412"/>
        <v>0.37319014239210752</v>
      </c>
      <c r="IT363" s="36">
        <f t="shared" si="413"/>
        <v>0.14089928704092025</v>
      </c>
      <c r="IU363" s="36">
        <f t="shared" si="414"/>
        <v>2.5812314021528568E-3</v>
      </c>
      <c r="IV363" s="36">
        <f t="shared" si="415"/>
        <v>2.0470113634094223E-2</v>
      </c>
      <c r="IW363" s="36">
        <f t="shared" si="416"/>
        <v>0.33165578255746608</v>
      </c>
      <c r="IX363" s="36">
        <f t="shared" si="417"/>
        <v>0.10600023965011084</v>
      </c>
      <c r="IY363" s="36"/>
      <c r="IZ363" s="36">
        <f t="shared" si="418"/>
        <v>2.5203203323148203E-2</v>
      </c>
      <c r="JA363" s="36">
        <f t="shared" si="418"/>
        <v>0.51667066083518065</v>
      </c>
      <c r="JB363" s="36">
        <f t="shared" si="418"/>
        <v>0.45812613584167117</v>
      </c>
      <c r="JN363" s="43">
        <f t="shared" si="367"/>
        <v>643.0084633204624</v>
      </c>
      <c r="JO363" s="1" t="str">
        <f t="shared" si="368"/>
        <v>Medium</v>
      </c>
    </row>
    <row r="364" spans="1:275" x14ac:dyDescent="0.2">
      <c r="A364" s="14" t="s">
        <v>744</v>
      </c>
      <c r="B364" s="14" t="s">
        <v>1180</v>
      </c>
      <c r="C364" s="76" t="s">
        <v>1445</v>
      </c>
      <c r="D364" s="14" t="s">
        <v>656</v>
      </c>
      <c r="E364">
        <v>2</v>
      </c>
      <c r="F364" s="46">
        <v>0.57103492989707427</v>
      </c>
      <c r="G364" s="46">
        <v>0.20520301483102357</v>
      </c>
      <c r="H364" s="46">
        <v>0.25</v>
      </c>
      <c r="I364">
        <v>20.3</v>
      </c>
      <c r="J364">
        <v>8.1999999999999993</v>
      </c>
      <c r="K364" s="14">
        <v>20080</v>
      </c>
      <c r="L364" s="14" t="s">
        <v>604</v>
      </c>
      <c r="M364" s="35">
        <v>12650.735999999974</v>
      </c>
      <c r="N364" s="15">
        <v>54421</v>
      </c>
      <c r="O364" s="15">
        <v>12</v>
      </c>
      <c r="P364" s="15">
        <v>70</v>
      </c>
      <c r="Q364" s="15">
        <v>429</v>
      </c>
      <c r="R364" s="15">
        <v>28</v>
      </c>
      <c r="S364" s="15">
        <v>97</v>
      </c>
      <c r="T364" s="32" t="s">
        <v>915</v>
      </c>
      <c r="U364" s="15">
        <v>49367</v>
      </c>
      <c r="V364" s="15"/>
      <c r="W364" s="15"/>
      <c r="X364" s="15"/>
      <c r="Y364" s="15"/>
      <c r="Z364" s="15"/>
      <c r="AA364" s="15"/>
      <c r="AB364" s="15"/>
      <c r="AC364" s="15"/>
      <c r="AD364" s="15"/>
      <c r="AE364" s="15">
        <v>49367</v>
      </c>
      <c r="AF364" s="15">
        <v>4432</v>
      </c>
      <c r="AG364" s="15"/>
      <c r="AH364" s="15"/>
      <c r="AI364" s="15"/>
      <c r="AJ364" s="15"/>
      <c r="AK364" s="15"/>
      <c r="AL364" s="15"/>
      <c r="AM364" s="15"/>
      <c r="AN364" s="15"/>
      <c r="AO364" s="15"/>
      <c r="AP364" s="15">
        <v>4432</v>
      </c>
      <c r="AQ364" s="15">
        <v>35412</v>
      </c>
      <c r="AR364" s="15"/>
      <c r="AS364" s="15"/>
      <c r="AT364" s="15"/>
      <c r="AU364" s="15"/>
      <c r="AV364" s="15"/>
      <c r="AW364" s="15"/>
      <c r="AX364" s="15"/>
      <c r="AY364" s="15"/>
      <c r="AZ364" s="15"/>
      <c r="BA364" s="15">
        <v>35412</v>
      </c>
      <c r="BB364" s="15">
        <v>0</v>
      </c>
      <c r="BC364" s="15"/>
      <c r="BD364" s="15"/>
      <c r="BE364" s="15"/>
      <c r="BF364" s="15"/>
      <c r="BG364" s="15"/>
      <c r="BH364" s="15"/>
      <c r="BI364" s="15"/>
      <c r="BJ364" s="15"/>
      <c r="BK364" s="15"/>
      <c r="BL364" s="15">
        <v>0</v>
      </c>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v>65897</v>
      </c>
      <c r="CJ364" s="15"/>
      <c r="CK364" s="15"/>
      <c r="CL364" s="15"/>
      <c r="CM364" s="15"/>
      <c r="CN364" s="15"/>
      <c r="CO364" s="15"/>
      <c r="CP364" s="15"/>
      <c r="CQ364" s="15"/>
      <c r="CR364" s="15"/>
      <c r="CS364" s="15">
        <v>65897</v>
      </c>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v>10751</v>
      </c>
      <c r="DQ364" s="15"/>
      <c r="DR364" s="15"/>
      <c r="DS364" s="15"/>
      <c r="DT364" s="15"/>
      <c r="DU364" s="15"/>
      <c r="DV364" s="15"/>
      <c r="DW364" s="15"/>
      <c r="DX364" s="15"/>
      <c r="DY364" s="15"/>
      <c r="DZ364" s="15">
        <v>10751</v>
      </c>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v>0</v>
      </c>
      <c r="FF364" s="15"/>
      <c r="FG364" s="15"/>
      <c r="FH364" s="15"/>
      <c r="FI364" s="15"/>
      <c r="FJ364" s="15"/>
      <c r="FK364" s="15"/>
      <c r="FL364" s="15"/>
      <c r="FM364" s="15"/>
      <c r="FN364" s="15"/>
      <c r="FO364" s="15">
        <v>0</v>
      </c>
      <c r="FP364" s="15">
        <v>84779</v>
      </c>
      <c r="FQ364" s="15">
        <v>81080</v>
      </c>
      <c r="FR364" s="15">
        <v>165859</v>
      </c>
      <c r="FS364" s="14" t="s">
        <v>1284</v>
      </c>
      <c r="FT364" s="14"/>
      <c r="FU364" s="14" t="s">
        <v>1277</v>
      </c>
      <c r="FV364" s="14" t="s">
        <v>888</v>
      </c>
      <c r="FW364" s="14"/>
      <c r="FX364" s="1" t="s">
        <v>1010</v>
      </c>
      <c r="GA364" s="15">
        <v>1154</v>
      </c>
      <c r="GB364" s="15">
        <v>1154</v>
      </c>
      <c r="GC364" s="15">
        <v>155</v>
      </c>
      <c r="GD364" s="15">
        <v>155</v>
      </c>
      <c r="GE364" s="15">
        <v>111903</v>
      </c>
      <c r="GF364" s="15">
        <v>2972</v>
      </c>
      <c r="GG364" s="15">
        <v>19517</v>
      </c>
      <c r="GH364" s="15">
        <v>206</v>
      </c>
      <c r="GI364" s="15"/>
      <c r="GJ364" s="15">
        <v>8765</v>
      </c>
      <c r="GK364" s="15">
        <v>173</v>
      </c>
      <c r="GL364" s="15">
        <v>173</v>
      </c>
      <c r="GM364" s="15">
        <v>3772</v>
      </c>
      <c r="GN364" s="15"/>
      <c r="GO364" s="15"/>
      <c r="GP364" s="21">
        <v>13</v>
      </c>
      <c r="GQ364" s="21">
        <v>9</v>
      </c>
      <c r="GR364" s="22"/>
      <c r="GS364" s="22"/>
      <c r="GT364" s="23">
        <v>12</v>
      </c>
      <c r="GU364" s="23">
        <v>11</v>
      </c>
      <c r="GV364" s="21">
        <v>20</v>
      </c>
      <c r="GW364" s="21">
        <v>7</v>
      </c>
      <c r="GX364" s="15">
        <v>16880</v>
      </c>
      <c r="GY364" s="14" t="s">
        <v>1172</v>
      </c>
      <c r="GZ364" s="15">
        <v>12473</v>
      </c>
      <c r="HA364" s="15">
        <v>23280</v>
      </c>
      <c r="HB364" s="15"/>
      <c r="HC364" s="15">
        <v>2865</v>
      </c>
      <c r="HD364" s="15"/>
      <c r="HE364" s="15"/>
      <c r="HF364" s="15">
        <v>38618</v>
      </c>
      <c r="HG364" s="15"/>
      <c r="HH364" s="15"/>
      <c r="HI364" s="15">
        <v>2773</v>
      </c>
      <c r="HJ364" s="15">
        <v>2745</v>
      </c>
      <c r="HK364" s="15">
        <v>297</v>
      </c>
      <c r="HL364" s="15">
        <v>294</v>
      </c>
      <c r="HM364" s="15"/>
      <c r="HN364" s="15"/>
      <c r="HO364" s="15"/>
      <c r="HP364" s="15"/>
      <c r="HQ364" s="15"/>
      <c r="HR364" s="15"/>
      <c r="HS364" s="15"/>
      <c r="HT364" s="15"/>
      <c r="HU364" s="15"/>
      <c r="HV364" s="15"/>
      <c r="HW364" s="15"/>
      <c r="HX364" s="15"/>
      <c r="HY364" s="15"/>
      <c r="HZ364" s="15">
        <v>123</v>
      </c>
      <c r="IA364" s="15">
        <v>1863</v>
      </c>
      <c r="IB364" s="14">
        <v>1</v>
      </c>
      <c r="IC364" s="14">
        <v>5</v>
      </c>
      <c r="ID364" s="15">
        <v>76</v>
      </c>
      <c r="IE364" s="14">
        <v>63</v>
      </c>
      <c r="IF364" s="14">
        <v>55</v>
      </c>
      <c r="IG364" s="14">
        <v>55</v>
      </c>
      <c r="IH364" s="14">
        <v>0</v>
      </c>
      <c r="II364" s="14">
        <v>0</v>
      </c>
      <c r="IJ364" s="14">
        <v>0</v>
      </c>
      <c r="IK364" s="14">
        <v>0</v>
      </c>
      <c r="IL364" s="14"/>
      <c r="IM364" s="14"/>
      <c r="IN364" s="14"/>
      <c r="IO364" s="14"/>
      <c r="IP364" s="14"/>
      <c r="IQ364" s="15">
        <v>547705</v>
      </c>
      <c r="IR364" s="15">
        <v>5</v>
      </c>
      <c r="IS364" s="36">
        <f t="shared" si="412"/>
        <v>0.29764438468819904</v>
      </c>
      <c r="IT364" s="36">
        <f t="shared" si="413"/>
        <v>2.6721492351937489E-2</v>
      </c>
      <c r="IU364" s="36">
        <f t="shared" si="414"/>
        <v>0.21350665324160883</v>
      </c>
      <c r="IV364" s="36">
        <f t="shared" si="415"/>
        <v>0</v>
      </c>
      <c r="IW364" s="36">
        <f t="shared" si="416"/>
        <v>0.39730735142500556</v>
      </c>
      <c r="IX364" s="36">
        <f t="shared" si="417"/>
        <v>6.4820118293249088E-2</v>
      </c>
      <c r="IY364" s="36"/>
      <c r="IZ364" s="36">
        <f t="shared" si="418"/>
        <v>0</v>
      </c>
      <c r="JA364" s="36">
        <f t="shared" si="418"/>
        <v>0.51115103792980787</v>
      </c>
      <c r="JB364" s="36">
        <f t="shared" si="418"/>
        <v>0.48884896207019213</v>
      </c>
      <c r="JN364" s="43">
        <f t="shared" si="367"/>
        <v>632.53679999999872</v>
      </c>
      <c r="JO364" s="1" t="str">
        <f t="shared" si="368"/>
        <v>Medium</v>
      </c>
    </row>
    <row r="365" spans="1:275" x14ac:dyDescent="0.2">
      <c r="A365" s="14" t="s">
        <v>744</v>
      </c>
      <c r="B365" s="14" t="s">
        <v>1180</v>
      </c>
      <c r="C365" s="76" t="s">
        <v>1445</v>
      </c>
      <c r="D365" s="14" t="s">
        <v>656</v>
      </c>
      <c r="E365">
        <v>2</v>
      </c>
      <c r="F365" s="46">
        <v>0.57103492989707427</v>
      </c>
      <c r="G365" s="46">
        <v>0.20520301483102357</v>
      </c>
      <c r="H365" s="46">
        <v>0.25</v>
      </c>
      <c r="I365">
        <v>20.3</v>
      </c>
      <c r="J365">
        <v>8.1999999999999993</v>
      </c>
      <c r="K365" s="14">
        <v>20090</v>
      </c>
      <c r="L365" s="14" t="s">
        <v>605</v>
      </c>
      <c r="M365" s="35">
        <v>13306.569333333324</v>
      </c>
      <c r="N365" s="15">
        <v>54421</v>
      </c>
      <c r="O365" s="15">
        <v>12</v>
      </c>
      <c r="P365" s="15">
        <v>70</v>
      </c>
      <c r="Q365" s="15">
        <v>429</v>
      </c>
      <c r="R365" s="15">
        <v>28</v>
      </c>
      <c r="S365" s="15">
        <v>97</v>
      </c>
      <c r="T365" s="32" t="s">
        <v>915</v>
      </c>
      <c r="U365" s="15">
        <v>16805</v>
      </c>
      <c r="V365" s="15"/>
      <c r="W365" s="15"/>
      <c r="X365" s="15"/>
      <c r="Y365" s="15"/>
      <c r="Z365" s="15"/>
      <c r="AA365" s="15"/>
      <c r="AB365" s="15"/>
      <c r="AC365" s="15"/>
      <c r="AD365" s="15"/>
      <c r="AE365" s="15">
        <v>16805</v>
      </c>
      <c r="AF365" s="15">
        <v>3280</v>
      </c>
      <c r="AG365" s="15"/>
      <c r="AH365" s="15"/>
      <c r="AI365" s="15"/>
      <c r="AJ365" s="15"/>
      <c r="AK365" s="15"/>
      <c r="AL365" s="15"/>
      <c r="AM365" s="15"/>
      <c r="AN365" s="15"/>
      <c r="AO365" s="15"/>
      <c r="AP365" s="15">
        <v>3280</v>
      </c>
      <c r="AQ365" s="15">
        <v>29910</v>
      </c>
      <c r="AR365" s="15"/>
      <c r="AS365" s="15"/>
      <c r="AT365" s="15"/>
      <c r="AU365" s="15"/>
      <c r="AV365" s="15"/>
      <c r="AW365" s="15"/>
      <c r="AX365" s="15"/>
      <c r="AY365" s="15"/>
      <c r="AZ365" s="15"/>
      <c r="BA365" s="15">
        <v>29910</v>
      </c>
      <c r="BB365" s="15">
        <v>0</v>
      </c>
      <c r="BC365" s="15"/>
      <c r="BD365" s="15"/>
      <c r="BE365" s="15"/>
      <c r="BF365" s="15"/>
      <c r="BG365" s="15"/>
      <c r="BH365" s="15"/>
      <c r="BI365" s="15"/>
      <c r="BJ365" s="15"/>
      <c r="BK365" s="15"/>
      <c r="BL365" s="15">
        <v>0</v>
      </c>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v>63418</v>
      </c>
      <c r="CJ365" s="15"/>
      <c r="CK365" s="15"/>
      <c r="CL365" s="15"/>
      <c r="CM365" s="15"/>
      <c r="CN365" s="15"/>
      <c r="CO365" s="15"/>
      <c r="CP365" s="15"/>
      <c r="CQ365" s="15"/>
      <c r="CR365" s="15"/>
      <c r="CS365" s="15">
        <v>63418</v>
      </c>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v>12532</v>
      </c>
      <c r="DQ365" s="15"/>
      <c r="DR365" s="15"/>
      <c r="DS365" s="15"/>
      <c r="DT365" s="15"/>
      <c r="DU365" s="15"/>
      <c r="DV365" s="15"/>
      <c r="DW365" s="15"/>
      <c r="DX365" s="15"/>
      <c r="DY365" s="15"/>
      <c r="DZ365" s="15">
        <v>12532</v>
      </c>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v>0</v>
      </c>
      <c r="FF365" s="15"/>
      <c r="FG365" s="15"/>
      <c r="FH365" s="15"/>
      <c r="FI365" s="15"/>
      <c r="FJ365" s="15"/>
      <c r="FK365" s="15"/>
      <c r="FL365" s="15"/>
      <c r="FM365" s="15"/>
      <c r="FN365" s="15"/>
      <c r="FO365" s="15">
        <v>0</v>
      </c>
      <c r="FP365" s="15">
        <v>46715</v>
      </c>
      <c r="FQ365" s="15">
        <v>79230</v>
      </c>
      <c r="FR365" s="15">
        <v>125945</v>
      </c>
      <c r="FS365" s="14" t="s">
        <v>1284</v>
      </c>
      <c r="FT365" s="14"/>
      <c r="FU365" s="14" t="s">
        <v>1277</v>
      </c>
      <c r="FV365" s="14" t="s">
        <v>888</v>
      </c>
      <c r="FW365" s="14"/>
      <c r="FX365" s="1" t="s">
        <v>1010</v>
      </c>
      <c r="GA365" s="15">
        <v>976</v>
      </c>
      <c r="GB365" s="15">
        <v>884</v>
      </c>
      <c r="GC365" s="15">
        <v>151</v>
      </c>
      <c r="GD365" s="15">
        <v>151</v>
      </c>
      <c r="GE365" s="15">
        <v>112589</v>
      </c>
      <c r="GF365" s="15">
        <v>2681</v>
      </c>
      <c r="GG365" s="15">
        <v>22198</v>
      </c>
      <c r="GH365" s="15">
        <v>169</v>
      </c>
      <c r="GI365" s="15"/>
      <c r="GJ365" s="15">
        <v>0</v>
      </c>
      <c r="GK365" s="15">
        <v>369</v>
      </c>
      <c r="GL365" s="15">
        <v>369</v>
      </c>
      <c r="GM365" s="15">
        <v>3654</v>
      </c>
      <c r="GN365" s="15"/>
      <c r="GO365" s="15"/>
      <c r="GP365" s="16">
        <v>14</v>
      </c>
      <c r="GQ365" s="16">
        <v>8</v>
      </c>
      <c r="GR365" s="17"/>
      <c r="GS365" s="17"/>
      <c r="GT365" s="18">
        <v>12</v>
      </c>
      <c r="GU365" s="18">
        <v>11</v>
      </c>
      <c r="GV365" s="16">
        <v>19</v>
      </c>
      <c r="GW365" s="16">
        <v>8</v>
      </c>
      <c r="GX365" s="15">
        <v>15234</v>
      </c>
      <c r="GY365" s="14" t="s">
        <v>1172</v>
      </c>
      <c r="GZ365" s="15">
        <v>13568</v>
      </c>
      <c r="HA365" s="15">
        <v>29578</v>
      </c>
      <c r="HB365" s="15"/>
      <c r="HC365" s="15">
        <v>1733</v>
      </c>
      <c r="HD365" s="15"/>
      <c r="HE365" s="15"/>
      <c r="HF365" s="15">
        <v>44879</v>
      </c>
      <c r="HG365" s="15"/>
      <c r="HH365" s="15"/>
      <c r="HI365" s="15">
        <v>2919</v>
      </c>
      <c r="HJ365" s="15">
        <v>2627</v>
      </c>
      <c r="HK365" s="15">
        <v>335</v>
      </c>
      <c r="HL365" s="15">
        <v>302</v>
      </c>
      <c r="HM365" s="15"/>
      <c r="HN365" s="15"/>
      <c r="HO365" s="15"/>
      <c r="HP365" s="15"/>
      <c r="HQ365" s="15"/>
      <c r="HR365" s="15"/>
      <c r="HS365" s="15"/>
      <c r="HT365" s="15"/>
      <c r="HU365" s="15"/>
      <c r="HV365" s="15"/>
      <c r="HW365" s="15"/>
      <c r="HX365" s="15"/>
      <c r="HY365" s="15"/>
      <c r="HZ365" s="15">
        <v>75</v>
      </c>
      <c r="IA365" s="15">
        <v>1742</v>
      </c>
      <c r="IB365" s="15">
        <v>1</v>
      </c>
      <c r="IC365" s="15">
        <v>6</v>
      </c>
      <c r="ID365" s="15">
        <v>103</v>
      </c>
      <c r="IE365" s="14">
        <v>63</v>
      </c>
      <c r="IF365" s="14">
        <v>50</v>
      </c>
      <c r="IG365" s="14">
        <v>50</v>
      </c>
      <c r="IH365" s="14">
        <v>0</v>
      </c>
      <c r="II365" s="14">
        <v>0</v>
      </c>
      <c r="IJ365" s="14">
        <v>0</v>
      </c>
      <c r="IK365" s="14">
        <v>0</v>
      </c>
      <c r="IL365" s="14"/>
      <c r="IM365" s="14"/>
      <c r="IN365" s="14"/>
      <c r="IO365" s="14"/>
      <c r="IP365" s="14"/>
      <c r="IQ365" s="20">
        <v>605626</v>
      </c>
      <c r="IR365" s="20">
        <v>1</v>
      </c>
      <c r="IS365" s="36">
        <f t="shared" si="412"/>
        <v>0.13343125967684308</v>
      </c>
      <c r="IT365" s="36">
        <f t="shared" si="413"/>
        <v>2.604311405772361E-2</v>
      </c>
      <c r="IU365" s="36">
        <f t="shared" si="414"/>
        <v>0.2374846163007662</v>
      </c>
      <c r="IV365" s="36">
        <f t="shared" si="415"/>
        <v>0</v>
      </c>
      <c r="IW365" s="36">
        <f t="shared" si="416"/>
        <v>0.50353725832704754</v>
      </c>
      <c r="IX365" s="36">
        <f t="shared" si="417"/>
        <v>9.9503751637619597E-2</v>
      </c>
      <c r="IY365" s="36"/>
      <c r="IZ365" s="36">
        <f t="shared" si="418"/>
        <v>0</v>
      </c>
      <c r="JA365" s="36">
        <f t="shared" si="418"/>
        <v>0.37091587597760928</v>
      </c>
      <c r="JB365" s="36">
        <f t="shared" si="418"/>
        <v>0.62908412402239078</v>
      </c>
      <c r="JN365" s="43">
        <f t="shared" si="367"/>
        <v>700.34575438596437</v>
      </c>
      <c r="JO365" s="1" t="str">
        <f t="shared" si="368"/>
        <v>Medium</v>
      </c>
    </row>
    <row r="366" spans="1:275" x14ac:dyDescent="0.2">
      <c r="A366" s="14" t="s">
        <v>744</v>
      </c>
      <c r="B366" s="14" t="s">
        <v>1180</v>
      </c>
      <c r="C366" s="76" t="s">
        <v>1445</v>
      </c>
      <c r="D366" s="14" t="s">
        <v>656</v>
      </c>
      <c r="E366">
        <v>2</v>
      </c>
      <c r="F366" s="46">
        <v>0.57103492989707427</v>
      </c>
      <c r="G366" s="46">
        <v>0.20520301483102357</v>
      </c>
      <c r="H366" s="46">
        <v>0.25</v>
      </c>
      <c r="I366">
        <v>20.3</v>
      </c>
      <c r="J366">
        <v>8.1999999999999993</v>
      </c>
      <c r="K366" s="14">
        <v>20100</v>
      </c>
      <c r="L366" s="14" t="s">
        <v>606</v>
      </c>
      <c r="M366" s="35">
        <v>14526.127999999959</v>
      </c>
      <c r="N366" s="15">
        <v>54421</v>
      </c>
      <c r="O366" s="15">
        <v>12</v>
      </c>
      <c r="P366" s="15">
        <v>70</v>
      </c>
      <c r="Q366" s="15">
        <v>429</v>
      </c>
      <c r="R366" s="15">
        <v>28</v>
      </c>
      <c r="S366" s="15">
        <v>97</v>
      </c>
      <c r="T366" s="32" t="s">
        <v>915</v>
      </c>
      <c r="U366" s="15">
        <v>26196</v>
      </c>
      <c r="V366" s="15"/>
      <c r="W366" s="15"/>
      <c r="X366" s="15"/>
      <c r="Y366" s="15"/>
      <c r="Z366" s="15"/>
      <c r="AA366" s="15"/>
      <c r="AB366" s="15"/>
      <c r="AC366" s="15"/>
      <c r="AD366" s="15"/>
      <c r="AE366" s="15">
        <v>26196</v>
      </c>
      <c r="AF366" s="15">
        <v>3485</v>
      </c>
      <c r="AG366" s="15"/>
      <c r="AH366" s="15"/>
      <c r="AI366" s="15"/>
      <c r="AJ366" s="15"/>
      <c r="AK366" s="15"/>
      <c r="AL366" s="15"/>
      <c r="AM366" s="15"/>
      <c r="AN366" s="15"/>
      <c r="AO366" s="15"/>
      <c r="AP366" s="15">
        <v>3485</v>
      </c>
      <c r="AQ366" s="15">
        <v>22947</v>
      </c>
      <c r="AR366" s="15"/>
      <c r="AS366" s="15"/>
      <c r="AT366" s="15"/>
      <c r="AU366" s="15"/>
      <c r="AV366" s="15"/>
      <c r="AW366" s="15"/>
      <c r="AX366" s="15"/>
      <c r="AY366" s="15"/>
      <c r="AZ366" s="15"/>
      <c r="BA366" s="15">
        <v>22947</v>
      </c>
      <c r="BB366" s="15">
        <v>0</v>
      </c>
      <c r="BC366" s="15"/>
      <c r="BD366" s="15"/>
      <c r="BE366" s="15"/>
      <c r="BF366" s="15"/>
      <c r="BG366" s="15"/>
      <c r="BH366" s="15"/>
      <c r="BI366" s="15"/>
      <c r="BJ366" s="15"/>
      <c r="BK366" s="15"/>
      <c r="BL366" s="15">
        <v>0</v>
      </c>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v>74478</v>
      </c>
      <c r="CJ366" s="15"/>
      <c r="CK366" s="15"/>
      <c r="CL366" s="15"/>
      <c r="CM366" s="15"/>
      <c r="CN366" s="15"/>
      <c r="CO366" s="15"/>
      <c r="CP366" s="15"/>
      <c r="CQ366" s="15"/>
      <c r="CR366" s="15"/>
      <c r="CS366" s="15">
        <v>74478</v>
      </c>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v>22312</v>
      </c>
      <c r="DQ366" s="15"/>
      <c r="DR366" s="15"/>
      <c r="DS366" s="15"/>
      <c r="DT366" s="15"/>
      <c r="DU366" s="15"/>
      <c r="DV366" s="15"/>
      <c r="DW366" s="15"/>
      <c r="DX366" s="15"/>
      <c r="DY366" s="15"/>
      <c r="DZ366" s="15">
        <v>22312</v>
      </c>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v>0</v>
      </c>
      <c r="FF366" s="15"/>
      <c r="FG366" s="15"/>
      <c r="FH366" s="15"/>
      <c r="FI366" s="15"/>
      <c r="FJ366" s="15"/>
      <c r="FK366" s="15"/>
      <c r="FL366" s="15"/>
      <c r="FM366" s="15"/>
      <c r="FN366" s="15"/>
      <c r="FO366" s="15">
        <v>0</v>
      </c>
      <c r="FP366" s="15">
        <v>49143</v>
      </c>
      <c r="FQ366" s="15">
        <v>100275</v>
      </c>
      <c r="FR366" s="15">
        <v>149418</v>
      </c>
      <c r="FS366" s="14" t="s">
        <v>1284</v>
      </c>
      <c r="FT366" s="14"/>
      <c r="FU366" s="14" t="s">
        <v>1277</v>
      </c>
      <c r="FV366" s="14" t="s">
        <v>888</v>
      </c>
      <c r="FW366" s="14"/>
      <c r="FX366" s="1" t="s">
        <v>1010</v>
      </c>
      <c r="GA366" s="15">
        <v>357</v>
      </c>
      <c r="GB366" s="15">
        <v>379</v>
      </c>
      <c r="GC366" s="15">
        <v>56</v>
      </c>
      <c r="GD366" s="15">
        <v>56</v>
      </c>
      <c r="GE366" s="15">
        <v>112841</v>
      </c>
      <c r="GF366" s="15">
        <v>3711</v>
      </c>
      <c r="GG366" s="15">
        <v>25909</v>
      </c>
      <c r="GH366" s="15">
        <v>150</v>
      </c>
      <c r="GI366" s="15">
        <v>35421</v>
      </c>
      <c r="GJ366" s="15">
        <v>0</v>
      </c>
      <c r="GK366" s="15">
        <v>168</v>
      </c>
      <c r="GL366" s="15">
        <v>168</v>
      </c>
      <c r="GM366" s="15">
        <v>3713</v>
      </c>
      <c r="GN366" s="15"/>
      <c r="GO366" s="15"/>
      <c r="GP366" s="16">
        <v>12</v>
      </c>
      <c r="GQ366" s="16">
        <v>7.5</v>
      </c>
      <c r="GR366" s="17"/>
      <c r="GS366" s="17"/>
      <c r="GT366" s="18">
        <v>8</v>
      </c>
      <c r="GU366" s="18">
        <v>9</v>
      </c>
      <c r="GV366" s="16">
        <v>16.5</v>
      </c>
      <c r="GW366" s="16">
        <v>9</v>
      </c>
      <c r="GX366" s="15">
        <v>14333</v>
      </c>
      <c r="GY366" s="14" t="s">
        <v>1172</v>
      </c>
      <c r="GZ366" s="15">
        <v>11054</v>
      </c>
      <c r="HA366" s="15">
        <v>44761</v>
      </c>
      <c r="HB366" s="15"/>
      <c r="HC366" s="15">
        <v>1497</v>
      </c>
      <c r="HD366" s="15"/>
      <c r="HE366" s="15"/>
      <c r="HF366" s="15">
        <v>57312</v>
      </c>
      <c r="HG366" s="15"/>
      <c r="HH366" s="15"/>
      <c r="HI366" s="15">
        <v>2823</v>
      </c>
      <c r="HJ366" s="15">
        <v>2541</v>
      </c>
      <c r="HK366" s="15">
        <v>287</v>
      </c>
      <c r="HL366" s="15">
        <v>258</v>
      </c>
      <c r="HM366" s="15"/>
      <c r="HN366" s="15"/>
      <c r="HO366" s="15"/>
      <c r="HP366" s="15"/>
      <c r="HQ366" s="15"/>
      <c r="HR366" s="15"/>
      <c r="HS366" s="15"/>
      <c r="HT366" s="15"/>
      <c r="HU366" s="15"/>
      <c r="HV366" s="15"/>
      <c r="HW366" s="15"/>
      <c r="HX366" s="15"/>
      <c r="HY366" s="15"/>
      <c r="HZ366" s="15">
        <v>76</v>
      </c>
      <c r="IA366" s="15">
        <v>1982</v>
      </c>
      <c r="IB366" s="15">
        <v>1</v>
      </c>
      <c r="IC366" s="15">
        <v>4</v>
      </c>
      <c r="ID366" s="15">
        <v>101</v>
      </c>
      <c r="IE366" s="14">
        <v>55</v>
      </c>
      <c r="IF366" s="14">
        <v>48</v>
      </c>
      <c r="IG366" s="14">
        <v>48</v>
      </c>
      <c r="IH366" s="14">
        <v>0</v>
      </c>
      <c r="II366" s="14">
        <v>0</v>
      </c>
      <c r="IJ366" s="14">
        <v>0</v>
      </c>
      <c r="IK366" s="14">
        <v>0</v>
      </c>
      <c r="IL366" s="14"/>
      <c r="IM366" s="14"/>
      <c r="IN366" s="14"/>
      <c r="IO366" s="14"/>
      <c r="IP366" s="14"/>
      <c r="IQ366" s="15">
        <v>651791</v>
      </c>
      <c r="IR366" s="15">
        <v>2</v>
      </c>
      <c r="IS366" s="36">
        <f t="shared" si="412"/>
        <v>0.17532024254105932</v>
      </c>
      <c r="IT366" s="36">
        <f t="shared" si="413"/>
        <v>2.3323829792929903E-2</v>
      </c>
      <c r="IU366" s="36">
        <f t="shared" si="414"/>
        <v>0.15357587439264345</v>
      </c>
      <c r="IV366" s="36">
        <f t="shared" si="415"/>
        <v>0</v>
      </c>
      <c r="IW366" s="36">
        <f t="shared" si="416"/>
        <v>0.49845400152592056</v>
      </c>
      <c r="IX366" s="36">
        <f t="shared" si="417"/>
        <v>0.14932605174744676</v>
      </c>
      <c r="IY366" s="36"/>
      <c r="IZ366" s="36">
        <f t="shared" si="418"/>
        <v>0</v>
      </c>
      <c r="JA366" s="36">
        <f t="shared" si="418"/>
        <v>0.32889611693370274</v>
      </c>
      <c r="JB366" s="36">
        <f t="shared" si="418"/>
        <v>0.6711038830662972</v>
      </c>
      <c r="JN366" s="43">
        <f t="shared" si="367"/>
        <v>880.3713939393914</v>
      </c>
      <c r="JO366" s="1" t="str">
        <f t="shared" si="368"/>
        <v>Medium</v>
      </c>
    </row>
    <row r="367" spans="1:275" x14ac:dyDescent="0.2">
      <c r="A367" s="1" t="s">
        <v>744</v>
      </c>
      <c r="B367" s="1" t="s">
        <v>1180</v>
      </c>
      <c r="C367" s="76" t="s">
        <v>1445</v>
      </c>
      <c r="D367" s="14" t="s">
        <v>656</v>
      </c>
      <c r="E367">
        <v>2</v>
      </c>
      <c r="F367" s="46">
        <v>0.57103492989707427</v>
      </c>
      <c r="G367" s="46">
        <v>0.20520301483102357</v>
      </c>
      <c r="H367" s="46">
        <v>0.25</v>
      </c>
      <c r="I367">
        <v>20.3</v>
      </c>
      <c r="J367">
        <v>8.1999999999999993</v>
      </c>
      <c r="K367" s="1">
        <v>20110</v>
      </c>
      <c r="L367" s="1" t="s">
        <v>607</v>
      </c>
      <c r="M367" s="3">
        <v>13221.680380952348</v>
      </c>
      <c r="N367" s="1">
        <v>54421</v>
      </c>
      <c r="O367" s="1">
        <v>13</v>
      </c>
      <c r="P367" s="1">
        <v>81</v>
      </c>
      <c r="Q367" s="1">
        <v>441</v>
      </c>
      <c r="R367" s="1">
        <v>28</v>
      </c>
      <c r="S367" s="1">
        <v>70</v>
      </c>
      <c r="T367" s="33" t="s">
        <v>974</v>
      </c>
      <c r="U367" s="1">
        <v>24645</v>
      </c>
      <c r="W367" s="1">
        <v>0</v>
      </c>
      <c r="X367" s="1">
        <v>0</v>
      </c>
      <c r="Y367" s="1">
        <v>0</v>
      </c>
      <c r="Z367" s="1">
        <v>0</v>
      </c>
      <c r="AC367" s="1">
        <v>0</v>
      </c>
      <c r="AD367" s="1">
        <v>0</v>
      </c>
      <c r="AE367" s="1">
        <v>24645</v>
      </c>
      <c r="AF367" s="1">
        <v>5100</v>
      </c>
      <c r="AH367" s="1">
        <v>0</v>
      </c>
      <c r="AI367" s="1">
        <v>0</v>
      </c>
      <c r="AJ367" s="1">
        <v>0</v>
      </c>
      <c r="AK367" s="1">
        <v>0</v>
      </c>
      <c r="AN367" s="1">
        <v>0</v>
      </c>
      <c r="AO367" s="1">
        <v>0</v>
      </c>
      <c r="AP367" s="1">
        <v>5100</v>
      </c>
      <c r="AQ367" s="1">
        <v>20771</v>
      </c>
      <c r="AS367" s="1">
        <v>0</v>
      </c>
      <c r="AT367" s="1">
        <v>0</v>
      </c>
      <c r="AU367" s="1">
        <v>0</v>
      </c>
      <c r="AV367" s="1">
        <v>0</v>
      </c>
      <c r="AY367" s="1">
        <v>0</v>
      </c>
      <c r="AZ367" s="1">
        <v>0</v>
      </c>
      <c r="BA367" s="1">
        <v>20771</v>
      </c>
      <c r="BB367" s="1">
        <v>0</v>
      </c>
      <c r="BD367" s="1">
        <v>0</v>
      </c>
      <c r="BE367" s="1">
        <v>0</v>
      </c>
      <c r="BF367" s="1">
        <v>0</v>
      </c>
      <c r="BG367" s="1">
        <v>0</v>
      </c>
      <c r="BJ367" s="1">
        <v>0</v>
      </c>
      <c r="BK367" s="1">
        <v>0</v>
      </c>
      <c r="BL367" s="1">
        <v>0</v>
      </c>
      <c r="CI367" s="1">
        <v>73295</v>
      </c>
      <c r="CK367" s="1">
        <v>0</v>
      </c>
      <c r="CL367" s="1">
        <v>0</v>
      </c>
      <c r="CM367" s="1">
        <v>0</v>
      </c>
      <c r="CP367" s="1">
        <v>0</v>
      </c>
      <c r="CQ367" s="1">
        <v>0</v>
      </c>
      <c r="CR367" s="1">
        <v>0</v>
      </c>
      <c r="CS367" s="1">
        <v>73295</v>
      </c>
      <c r="DP367" s="1">
        <v>18091</v>
      </c>
      <c r="DR367" s="1">
        <v>0</v>
      </c>
      <c r="DS367" s="1">
        <v>0</v>
      </c>
      <c r="DT367" s="1">
        <v>0</v>
      </c>
      <c r="DW367" s="1">
        <v>0</v>
      </c>
      <c r="DX367" s="1">
        <v>0</v>
      </c>
      <c r="DY367" s="1">
        <v>0</v>
      </c>
      <c r="DZ367" s="1">
        <v>18091</v>
      </c>
      <c r="FE367" s="1">
        <v>2780</v>
      </c>
      <c r="FG367" s="1">
        <v>0</v>
      </c>
      <c r="FH367" s="1">
        <v>0</v>
      </c>
      <c r="FI367" s="1">
        <v>0</v>
      </c>
      <c r="FJ367" s="1">
        <v>0</v>
      </c>
      <c r="FM367" s="1">
        <v>0</v>
      </c>
      <c r="FN367" s="1">
        <v>0</v>
      </c>
      <c r="FO367" s="1">
        <v>2780</v>
      </c>
      <c r="FP367" s="15">
        <f>AE367+BA367</f>
        <v>45416</v>
      </c>
      <c r="FQ367" s="15">
        <f>AP367+BL367+CS367+DZ367+FD367</f>
        <v>96486</v>
      </c>
      <c r="FR367" s="15">
        <f>AE367+AP367+BA367+BL367+CS367+DZ367+FD367+FO367</f>
        <v>144682</v>
      </c>
      <c r="FS367" s="1" t="s">
        <v>1284</v>
      </c>
      <c r="FU367" s="1" t="s">
        <v>1277</v>
      </c>
      <c r="FV367" s="1" t="s">
        <v>888</v>
      </c>
      <c r="FX367" s="1" t="s">
        <v>1010</v>
      </c>
      <c r="GA367" s="1">
        <v>601</v>
      </c>
      <c r="GB367" s="1">
        <v>655</v>
      </c>
      <c r="GC367" s="1">
        <v>100</v>
      </c>
      <c r="GD367" s="1">
        <v>100</v>
      </c>
      <c r="GE367" s="1">
        <v>87854</v>
      </c>
      <c r="GF367" s="1">
        <v>2312</v>
      </c>
      <c r="GG367" s="1">
        <v>28200</v>
      </c>
      <c r="GH367" s="1">
        <v>148</v>
      </c>
      <c r="GI367" s="1">
        <v>4</v>
      </c>
      <c r="GJ367" s="1">
        <v>0</v>
      </c>
      <c r="GK367" s="1">
        <v>152</v>
      </c>
      <c r="GL367" s="1">
        <v>152</v>
      </c>
      <c r="GM367" s="1">
        <v>1892</v>
      </c>
      <c r="GP367" s="1">
        <v>10</v>
      </c>
      <c r="GQ367" s="1">
        <v>5.4</v>
      </c>
      <c r="GR367" s="5"/>
      <c r="GS367" s="5"/>
      <c r="GT367" s="4">
        <v>6</v>
      </c>
      <c r="GU367" s="4">
        <v>6</v>
      </c>
      <c r="GV367" s="1">
        <f>GQ367+GU367</f>
        <v>11.4</v>
      </c>
      <c r="GW367" s="1">
        <v>3.75</v>
      </c>
      <c r="GX367" s="1">
        <v>11011</v>
      </c>
      <c r="GY367" s="10" t="s">
        <v>1172</v>
      </c>
      <c r="GZ367" s="1">
        <v>16786</v>
      </c>
      <c r="HA367" s="1">
        <v>29621</v>
      </c>
      <c r="HC367" s="1">
        <v>1585</v>
      </c>
      <c r="HE367" s="1">
        <v>14347</v>
      </c>
      <c r="HF367" s="1">
        <v>62339</v>
      </c>
      <c r="HI367" s="1">
        <v>2482</v>
      </c>
      <c r="HJ367" s="1">
        <v>2473</v>
      </c>
      <c r="HK367" s="1">
        <v>266</v>
      </c>
      <c r="HL367" s="1">
        <v>237</v>
      </c>
      <c r="HZ367" s="1">
        <v>56</v>
      </c>
      <c r="IA367" s="1">
        <v>1464</v>
      </c>
      <c r="IB367" s="1">
        <v>1</v>
      </c>
      <c r="IC367" s="1">
        <v>2</v>
      </c>
      <c r="ID367" s="1">
        <v>57</v>
      </c>
      <c r="IE367" s="1">
        <v>55</v>
      </c>
      <c r="IF367" s="1">
        <v>40</v>
      </c>
      <c r="IG367" s="1">
        <v>40</v>
      </c>
      <c r="IH367" s="1">
        <v>0</v>
      </c>
      <c r="II367" s="1">
        <v>0</v>
      </c>
      <c r="IJ367" s="1">
        <v>0</v>
      </c>
      <c r="IK367" s="1">
        <v>0</v>
      </c>
      <c r="IQ367" s="1">
        <v>811668</v>
      </c>
      <c r="IR367" s="1">
        <v>4</v>
      </c>
      <c r="IS367" s="36">
        <f t="shared" si="412"/>
        <v>0.1703390884837091</v>
      </c>
      <c r="IT367" s="36">
        <f t="shared" si="413"/>
        <v>3.524972007575234E-2</v>
      </c>
      <c r="IU367" s="36">
        <f t="shared" si="414"/>
        <v>0.14356312464577486</v>
      </c>
      <c r="IV367" s="36">
        <f t="shared" si="415"/>
        <v>0</v>
      </c>
      <c r="IW367" s="36">
        <f t="shared" si="416"/>
        <v>0.50659377116711135</v>
      </c>
      <c r="IX367" s="36">
        <f t="shared" si="417"/>
        <v>0.12503974233145795</v>
      </c>
      <c r="IY367" s="36"/>
      <c r="IZ367" s="36">
        <f t="shared" si="418"/>
        <v>1.9214553296194412E-2</v>
      </c>
      <c r="JA367" s="36">
        <f t="shared" si="418"/>
        <v>0.31390221312948396</v>
      </c>
      <c r="JB367" s="36">
        <f t="shared" si="418"/>
        <v>0.66688323357432167</v>
      </c>
      <c r="JN367" s="43">
        <f t="shared" si="367"/>
        <v>1159.7965246449428</v>
      </c>
      <c r="JO367" s="1" t="str">
        <f t="shared" si="368"/>
        <v>Medium</v>
      </c>
    </row>
    <row r="368" spans="1:275" x14ac:dyDescent="0.2">
      <c r="A368" s="1" t="s">
        <v>744</v>
      </c>
      <c r="B368" s="1" t="s">
        <v>1180</v>
      </c>
      <c r="C368" s="76" t="s">
        <v>1445</v>
      </c>
      <c r="D368" s="14" t="s">
        <v>656</v>
      </c>
      <c r="E368">
        <v>2</v>
      </c>
      <c r="F368" s="46">
        <v>0.57103492989707427</v>
      </c>
      <c r="G368" s="46">
        <v>0.20520301483102357</v>
      </c>
      <c r="H368" s="46">
        <v>0.25</v>
      </c>
      <c r="I368">
        <v>20.3</v>
      </c>
      <c r="J368">
        <v>8.1999999999999993</v>
      </c>
      <c r="K368" s="1">
        <v>20120</v>
      </c>
      <c r="L368" s="1" t="s">
        <v>608</v>
      </c>
      <c r="M368" s="3">
        <v>12149.042666666619</v>
      </c>
      <c r="N368" s="10">
        <v>54421</v>
      </c>
      <c r="O368" s="1">
        <v>13</v>
      </c>
      <c r="P368" s="1">
        <v>81</v>
      </c>
      <c r="Q368" s="1">
        <v>441</v>
      </c>
      <c r="R368" s="1">
        <v>28</v>
      </c>
      <c r="S368" s="1">
        <v>70</v>
      </c>
      <c r="T368" s="33" t="s">
        <v>974</v>
      </c>
      <c r="U368" s="1">
        <v>41057</v>
      </c>
      <c r="W368" s="1">
        <v>0</v>
      </c>
      <c r="X368" s="1">
        <v>0</v>
      </c>
      <c r="Y368" s="1">
        <v>0</v>
      </c>
      <c r="Z368" s="1">
        <v>0</v>
      </c>
      <c r="AC368" s="1">
        <v>0</v>
      </c>
      <c r="AD368" s="1">
        <v>0</v>
      </c>
      <c r="AE368" s="1">
        <v>41057</v>
      </c>
      <c r="AF368" s="1">
        <v>3375</v>
      </c>
      <c r="AH368" s="1">
        <v>0</v>
      </c>
      <c r="AI368" s="1">
        <v>0</v>
      </c>
      <c r="AJ368" s="1">
        <v>0</v>
      </c>
      <c r="AK368" s="1">
        <v>0</v>
      </c>
      <c r="AN368" s="1">
        <v>0</v>
      </c>
      <c r="AO368" s="1">
        <v>0</v>
      </c>
      <c r="AP368" s="1">
        <v>3375</v>
      </c>
      <c r="AQ368" s="1">
        <v>23346</v>
      </c>
      <c r="AS368" s="1">
        <v>0</v>
      </c>
      <c r="AT368" s="1">
        <v>0</v>
      </c>
      <c r="AU368" s="1">
        <v>0</v>
      </c>
      <c r="AV368" s="1">
        <v>0</v>
      </c>
      <c r="AY368" s="1">
        <v>0</v>
      </c>
      <c r="AZ368" s="1">
        <v>0</v>
      </c>
      <c r="BA368" s="1">
        <v>23346</v>
      </c>
      <c r="BB368" s="1">
        <v>0</v>
      </c>
      <c r="BD368" s="1">
        <v>0</v>
      </c>
      <c r="BE368" s="1">
        <v>0</v>
      </c>
      <c r="BF368" s="1">
        <v>0</v>
      </c>
      <c r="BG368" s="1">
        <v>0</v>
      </c>
      <c r="BJ368" s="1">
        <v>0</v>
      </c>
      <c r="BK368" s="1">
        <v>0</v>
      </c>
      <c r="BL368" s="1">
        <v>0</v>
      </c>
      <c r="CI368" s="1">
        <v>62711</v>
      </c>
      <c r="CK368" s="1">
        <v>0</v>
      </c>
      <c r="CL368" s="1">
        <v>0</v>
      </c>
      <c r="CM368" s="1">
        <v>0</v>
      </c>
      <c r="CP368" s="1">
        <v>0</v>
      </c>
      <c r="CQ368" s="1">
        <v>0</v>
      </c>
      <c r="CR368" s="1">
        <v>0</v>
      </c>
      <c r="CS368" s="1">
        <v>62711</v>
      </c>
      <c r="DP368" s="1">
        <v>18899</v>
      </c>
      <c r="DR368" s="1">
        <v>0</v>
      </c>
      <c r="DS368" s="1">
        <v>0</v>
      </c>
      <c r="DT368" s="1">
        <v>0</v>
      </c>
      <c r="DW368" s="1">
        <v>0</v>
      </c>
      <c r="DX368" s="1">
        <v>0</v>
      </c>
      <c r="DY368" s="1">
        <v>0</v>
      </c>
      <c r="DZ368" s="1">
        <v>18899</v>
      </c>
      <c r="FE368" s="1">
        <v>1638</v>
      </c>
      <c r="FG368" s="1">
        <v>0</v>
      </c>
      <c r="FH368" s="1">
        <v>0</v>
      </c>
      <c r="FI368" s="1">
        <v>0</v>
      </c>
      <c r="FJ368" s="1">
        <v>0</v>
      </c>
      <c r="FM368" s="1">
        <v>0</v>
      </c>
      <c r="FN368" s="1">
        <v>0</v>
      </c>
      <c r="FO368" s="1">
        <v>1638</v>
      </c>
      <c r="FP368" s="15">
        <f>AE368+BA368</f>
        <v>64403</v>
      </c>
      <c r="FQ368" s="15">
        <f>AP368+BL368+CS368+DZ368+FD368</f>
        <v>84985</v>
      </c>
      <c r="FR368" s="15">
        <f>AE368+AP368+BA368+BL368+CS368+DZ368+FD368+FO368</f>
        <v>151026</v>
      </c>
      <c r="FS368" s="1" t="s">
        <v>1284</v>
      </c>
      <c r="FU368" s="1" t="s">
        <v>1277</v>
      </c>
      <c r="FV368" s="1" t="s">
        <v>888</v>
      </c>
      <c r="FX368" s="1" t="s">
        <v>1010</v>
      </c>
      <c r="GA368" s="1">
        <v>568</v>
      </c>
      <c r="GB368" s="1">
        <v>605</v>
      </c>
      <c r="GC368" s="1">
        <v>0</v>
      </c>
      <c r="GD368" s="1">
        <v>0</v>
      </c>
      <c r="GE368" s="1">
        <v>88377</v>
      </c>
      <c r="GF368" s="1">
        <v>240</v>
      </c>
      <c r="GG368" s="1">
        <v>28440</v>
      </c>
      <c r="GH368" s="1">
        <v>151</v>
      </c>
      <c r="GI368" s="1">
        <v>4</v>
      </c>
      <c r="GJ368" s="1">
        <v>0</v>
      </c>
      <c r="GK368" s="1">
        <v>38</v>
      </c>
      <c r="GL368" s="1">
        <v>38</v>
      </c>
      <c r="GM368" s="1">
        <v>1566</v>
      </c>
      <c r="GP368" s="1">
        <v>11</v>
      </c>
      <c r="GQ368" s="1">
        <v>5.5</v>
      </c>
      <c r="GR368" s="5"/>
      <c r="GS368" s="5"/>
      <c r="GT368" s="4">
        <v>6</v>
      </c>
      <c r="GU368" s="4">
        <v>6</v>
      </c>
      <c r="GV368" s="1">
        <f>GQ368+GU368</f>
        <v>11.5</v>
      </c>
      <c r="GW368" s="1">
        <v>3.75</v>
      </c>
      <c r="GX368" s="1">
        <v>9270</v>
      </c>
      <c r="GY368" s="10" t="s">
        <v>1172</v>
      </c>
      <c r="GZ368" s="1">
        <v>10350</v>
      </c>
      <c r="HA368" s="1">
        <v>17847</v>
      </c>
      <c r="HC368" s="1">
        <v>1124</v>
      </c>
      <c r="HE368" s="1">
        <v>12887</v>
      </c>
      <c r="HF368" s="1">
        <v>42198</v>
      </c>
      <c r="HI368" s="1">
        <v>1865</v>
      </c>
      <c r="HJ368" s="1">
        <v>1852</v>
      </c>
      <c r="HK368" s="1">
        <v>241</v>
      </c>
      <c r="HL368" s="1">
        <v>236</v>
      </c>
      <c r="HZ368" s="1">
        <v>44</v>
      </c>
      <c r="IA368" s="1">
        <v>1127</v>
      </c>
      <c r="IB368" s="1">
        <v>1</v>
      </c>
      <c r="IC368" s="1">
        <v>2</v>
      </c>
      <c r="ID368" s="1">
        <v>55</v>
      </c>
      <c r="IE368" s="1">
        <v>55</v>
      </c>
      <c r="IF368" s="1">
        <v>16</v>
      </c>
      <c r="IG368" s="1">
        <v>16</v>
      </c>
      <c r="IH368" s="1">
        <v>0</v>
      </c>
      <c r="II368" s="1">
        <v>0</v>
      </c>
      <c r="IJ368" s="1">
        <v>0</v>
      </c>
      <c r="IK368" s="1">
        <v>0</v>
      </c>
      <c r="IQ368" s="1">
        <v>722542</v>
      </c>
      <c r="IR368" s="1">
        <v>3</v>
      </c>
      <c r="IS368" s="36">
        <f t="shared" si="412"/>
        <v>0.27185385297895726</v>
      </c>
      <c r="IT368" s="36">
        <f t="shared" si="413"/>
        <v>2.2347145524611655E-2</v>
      </c>
      <c r="IU368" s="36">
        <f t="shared" si="414"/>
        <v>0.15458265464224702</v>
      </c>
      <c r="IV368" s="36">
        <f t="shared" si="415"/>
        <v>0</v>
      </c>
      <c r="IW368" s="36">
        <f t="shared" si="416"/>
        <v>0.41523313866486566</v>
      </c>
      <c r="IX368" s="36">
        <f t="shared" si="417"/>
        <v>0.12513739356137354</v>
      </c>
      <c r="IY368" s="36"/>
      <c r="IZ368" s="36">
        <f t="shared" si="418"/>
        <v>1.0845814627944856E-2</v>
      </c>
      <c r="JA368" s="36">
        <f t="shared" si="418"/>
        <v>0.42643650762120427</v>
      </c>
      <c r="JB368" s="36">
        <f t="shared" si="418"/>
        <v>0.5627176777508508</v>
      </c>
      <c r="JN368" s="43">
        <f t="shared" si="367"/>
        <v>1056.4384927536191</v>
      </c>
      <c r="JO368" s="1" t="str">
        <f t="shared" si="368"/>
        <v>Medium</v>
      </c>
    </row>
    <row r="369" spans="1:275" x14ac:dyDescent="0.2">
      <c r="A369" s="1" t="s">
        <v>744</v>
      </c>
      <c r="B369" s="1" t="s">
        <v>1180</v>
      </c>
      <c r="C369" s="76" t="s">
        <v>1445</v>
      </c>
      <c r="D369" s="14" t="s">
        <v>656</v>
      </c>
      <c r="E369">
        <v>2</v>
      </c>
      <c r="F369" s="46">
        <v>0.57103492989707427</v>
      </c>
      <c r="G369" s="46">
        <v>0.20520301483102357</v>
      </c>
      <c r="H369" s="46">
        <v>0.25</v>
      </c>
      <c r="I369">
        <v>20.3</v>
      </c>
      <c r="J369">
        <v>8.1999999999999993</v>
      </c>
      <c r="K369" s="1">
        <v>20130</v>
      </c>
      <c r="L369" s="1" t="s">
        <v>609</v>
      </c>
      <c r="M369" s="3">
        <v>11377.109523809495</v>
      </c>
      <c r="N369" s="2">
        <v>54421</v>
      </c>
      <c r="O369" s="1">
        <v>12</v>
      </c>
      <c r="P369" s="1">
        <v>77</v>
      </c>
      <c r="Q369" s="1">
        <v>433</v>
      </c>
      <c r="R369" s="1">
        <v>28</v>
      </c>
      <c r="S369" s="1">
        <v>72</v>
      </c>
      <c r="T369" s="33"/>
      <c r="U369" s="3">
        <v>32405</v>
      </c>
      <c r="V369" s="3"/>
      <c r="W369" s="3"/>
      <c r="X369" s="3"/>
      <c r="Y369" s="3"/>
      <c r="Z369" s="3"/>
      <c r="AA369" s="3"/>
      <c r="AB369" s="3"/>
      <c r="AC369" s="3"/>
      <c r="AD369" s="3"/>
      <c r="AE369" s="2">
        <f>SUM(U369:AD369)</f>
        <v>32405</v>
      </c>
      <c r="AF369" s="3">
        <v>16500</v>
      </c>
      <c r="AG369" s="3"/>
      <c r="AP369" s="1">
        <f>SUM(AF369:AO369)</f>
        <v>16500</v>
      </c>
      <c r="AQ369" s="6">
        <v>25280</v>
      </c>
      <c r="AR369" s="6"/>
      <c r="BA369" s="1">
        <f>SUM(AQ369:AZ369)</f>
        <v>25280</v>
      </c>
      <c r="BB369" s="6">
        <v>0</v>
      </c>
      <c r="BC369" s="6"/>
      <c r="BL369" s="1">
        <f>SUM(BB369:BK369)</f>
        <v>0</v>
      </c>
      <c r="CI369" s="6">
        <v>41087</v>
      </c>
      <c r="CJ369" s="6"/>
      <c r="CS369" s="1">
        <f>SUM(CI369:CR369)</f>
        <v>41087</v>
      </c>
      <c r="DP369" s="6">
        <v>20517</v>
      </c>
      <c r="DQ369" s="6"/>
      <c r="DZ369" s="2">
        <f>SUM(DP369:DY369)</f>
        <v>20517</v>
      </c>
      <c r="EA369" s="2"/>
      <c r="EB369" s="2"/>
      <c r="EC369" s="2"/>
      <c r="ED369" s="2"/>
      <c r="EE369" s="2"/>
      <c r="EF369" s="2"/>
      <c r="EG369" s="2"/>
      <c r="EH369" s="2"/>
      <c r="EI369" s="2"/>
      <c r="EJ369" s="2"/>
      <c r="EK369" s="2"/>
      <c r="EL369" s="2"/>
      <c r="EM369" s="2"/>
      <c r="EN369" s="2"/>
      <c r="EO369" s="2"/>
      <c r="EP369" s="2"/>
      <c r="EQ369" s="2"/>
      <c r="ER369" s="2"/>
      <c r="ES369" s="2"/>
      <c r="ET369" s="2"/>
      <c r="EU369" s="6">
        <v>4000</v>
      </c>
      <c r="EV369" s="6"/>
      <c r="FD369" s="1">
        <f>SUM(EU369:FC369)</f>
        <v>4000</v>
      </c>
      <c r="FP369" s="15">
        <f>AE369+BA369</f>
        <v>57685</v>
      </c>
      <c r="FQ369" s="15">
        <f>AP369+BL369+CS369+DZ369+FD369</f>
        <v>82104</v>
      </c>
      <c r="FR369" s="15">
        <f>AE369+AP369+BA369+BL369+CS369+DZ369+FD369+FO369</f>
        <v>139789</v>
      </c>
      <c r="FS369" s="1" t="s">
        <v>1284</v>
      </c>
      <c r="FU369" s="1" t="s">
        <v>1281</v>
      </c>
      <c r="FW369" s="5"/>
      <c r="FX369" s="5" t="s">
        <v>1305</v>
      </c>
      <c r="FY369" s="5"/>
      <c r="FZ369" s="5"/>
      <c r="GA369" s="1">
        <v>795</v>
      </c>
      <c r="GB369" s="1">
        <v>833</v>
      </c>
      <c r="GE369" s="2">
        <v>89685</v>
      </c>
      <c r="GF369" s="1">
        <v>82</v>
      </c>
      <c r="GG369" s="2">
        <v>28518</v>
      </c>
      <c r="GH369" s="1">
        <v>191</v>
      </c>
      <c r="GJ369" s="1">
        <v>0</v>
      </c>
      <c r="GK369" s="1">
        <v>15</v>
      </c>
      <c r="GL369" s="1">
        <v>15</v>
      </c>
      <c r="GM369" s="2">
        <v>3092</v>
      </c>
      <c r="GN369" s="2"/>
      <c r="GO369" s="2"/>
      <c r="GP369" s="1">
        <v>10</v>
      </c>
      <c r="GQ369" s="1">
        <v>5.0999999999999996</v>
      </c>
      <c r="GR369" s="5"/>
      <c r="GS369" s="5">
        <v>6</v>
      </c>
      <c r="GT369" s="4">
        <v>6</v>
      </c>
      <c r="GU369" s="1">
        <v>6</v>
      </c>
      <c r="GV369" s="1">
        <f>GQ369+GU369</f>
        <v>11.1</v>
      </c>
      <c r="GW369" s="1">
        <v>5.5</v>
      </c>
      <c r="GX369" s="2">
        <v>9247</v>
      </c>
      <c r="GY369" s="1" t="s">
        <v>1172</v>
      </c>
      <c r="GZ369" s="2">
        <v>6253</v>
      </c>
      <c r="HA369" s="2">
        <v>18591</v>
      </c>
      <c r="HC369" s="2">
        <v>1032</v>
      </c>
      <c r="HD369" s="1">
        <v>0</v>
      </c>
      <c r="HF369" s="2">
        <v>39541</v>
      </c>
      <c r="HG369" s="2"/>
      <c r="HH369" s="2"/>
      <c r="HI369" s="2">
        <v>4423</v>
      </c>
      <c r="HJ369" s="2">
        <v>3759</v>
      </c>
      <c r="HK369" s="1">
        <v>477</v>
      </c>
      <c r="HL369" s="1">
        <v>307</v>
      </c>
      <c r="HM369" s="1" t="s">
        <v>1281</v>
      </c>
      <c r="HN369" s="1" t="s">
        <v>1142</v>
      </c>
      <c r="HO369" s="1" t="s">
        <v>1143</v>
      </c>
      <c r="HP369" s="1" t="s">
        <v>1144</v>
      </c>
      <c r="HX369" s="1" t="s">
        <v>1277</v>
      </c>
      <c r="HZ369" s="1">
        <v>67</v>
      </c>
      <c r="IA369" s="2">
        <v>1750</v>
      </c>
      <c r="IB369" s="1">
        <v>1</v>
      </c>
      <c r="IC369" s="1">
        <v>2</v>
      </c>
      <c r="ID369" s="1">
        <v>47</v>
      </c>
      <c r="IE369" s="1">
        <v>55</v>
      </c>
      <c r="IF369" s="1">
        <v>16</v>
      </c>
      <c r="IG369" s="1">
        <v>16</v>
      </c>
      <c r="IH369" s="1">
        <v>0</v>
      </c>
      <c r="II369" s="1">
        <v>0</v>
      </c>
      <c r="IJ369" s="1">
        <v>0</v>
      </c>
      <c r="IK369" s="1">
        <v>0</v>
      </c>
      <c r="IL369" s="1" t="s">
        <v>1281</v>
      </c>
      <c r="IM369" s="1">
        <v>2</v>
      </c>
      <c r="IO369" s="1" t="s">
        <v>1277</v>
      </c>
      <c r="IP369" s="1" t="s">
        <v>1281</v>
      </c>
      <c r="IQ369" s="2">
        <v>620845</v>
      </c>
      <c r="IR369" s="1">
        <v>8</v>
      </c>
      <c r="IS369" s="36">
        <f t="shared" si="412"/>
        <v>0.23181366201918605</v>
      </c>
      <c r="IT369" s="36">
        <f t="shared" si="413"/>
        <v>0.11803503852234438</v>
      </c>
      <c r="IU369" s="36">
        <f t="shared" si="414"/>
        <v>0.18084398629362824</v>
      </c>
      <c r="IV369" s="36">
        <f t="shared" si="415"/>
        <v>0</v>
      </c>
      <c r="IW369" s="36">
        <f t="shared" si="416"/>
        <v>0.2939215531980342</v>
      </c>
      <c r="IX369" s="36">
        <f t="shared" si="417"/>
        <v>0.1467712051735115</v>
      </c>
      <c r="IY369" s="36"/>
      <c r="IZ369" s="36">
        <f t="shared" si="418"/>
        <v>0</v>
      </c>
      <c r="JA369" s="36">
        <f t="shared" si="418"/>
        <v>0.41265764831281432</v>
      </c>
      <c r="JB369" s="36">
        <f t="shared" si="418"/>
        <v>0.58734235168718574</v>
      </c>
      <c r="JN369" s="43">
        <f t="shared" si="367"/>
        <v>1024.9648219648193</v>
      </c>
      <c r="JO369" s="1" t="str">
        <f t="shared" si="368"/>
        <v>Medium</v>
      </c>
    </row>
    <row r="370" spans="1:275" x14ac:dyDescent="0.2">
      <c r="A370" s="1" t="s">
        <v>744</v>
      </c>
      <c r="B370" s="1" t="s">
        <v>1180</v>
      </c>
      <c r="C370" s="76" t="s">
        <v>1445</v>
      </c>
      <c r="D370" s="14" t="s">
        <v>656</v>
      </c>
      <c r="E370">
        <v>2</v>
      </c>
      <c r="F370" s="46">
        <v>0.57103492989707427</v>
      </c>
      <c r="G370" s="46">
        <v>0.20520301483102357</v>
      </c>
      <c r="H370" s="46">
        <v>0.25</v>
      </c>
      <c r="I370">
        <v>20.3</v>
      </c>
      <c r="J370">
        <v>8.1999999999999993</v>
      </c>
      <c r="K370" s="42">
        <v>20140</v>
      </c>
      <c r="L370" s="54" t="s">
        <v>345</v>
      </c>
      <c r="M370" s="55">
        <v>12153.989523809534</v>
      </c>
      <c r="N370" s="46">
        <v>54421</v>
      </c>
      <c r="O370">
        <v>12</v>
      </c>
      <c r="P370">
        <v>81</v>
      </c>
      <c r="Q370">
        <v>452</v>
      </c>
      <c r="R370">
        <v>32</v>
      </c>
      <c r="S370">
        <v>87</v>
      </c>
      <c r="T370"/>
      <c r="U370" s="46">
        <v>35309</v>
      </c>
      <c r="V370" s="46"/>
      <c r="W370" s="46"/>
      <c r="X370" s="46"/>
      <c r="Y370" s="46"/>
      <c r="Z370" s="46"/>
      <c r="AA370" s="46"/>
      <c r="AB370" s="46"/>
      <c r="AC370" s="46"/>
      <c r="AD370" s="46"/>
      <c r="AE370" s="46">
        <f>IF(SUM(U370:AD370)&gt;0,SUM(U370:AD370),)</f>
        <v>35309</v>
      </c>
      <c r="AF370" s="46">
        <v>44950</v>
      </c>
      <c r="AG370" s="46"/>
      <c r="AH370" s="46"/>
      <c r="AI370" s="46"/>
      <c r="AJ370" s="46"/>
      <c r="AK370" s="46"/>
      <c r="AL370" s="46"/>
      <c r="AM370" s="46"/>
      <c r="AN370" s="46"/>
      <c r="AO370" s="46"/>
      <c r="AP370" s="46">
        <f>SUM(AF370:AO370)</f>
        <v>44950</v>
      </c>
      <c r="AQ370" s="46">
        <v>15497</v>
      </c>
      <c r="AR370" s="46"/>
      <c r="AS370" s="46"/>
      <c r="AT370" s="46"/>
      <c r="AU370" s="46"/>
      <c r="AV370" s="46"/>
      <c r="AW370" s="46"/>
      <c r="AX370" s="46"/>
      <c r="AY370" s="46"/>
      <c r="AZ370" s="46"/>
      <c r="BA370" s="46">
        <f>SUM(AQ370:AZ370)</f>
        <v>15497</v>
      </c>
      <c r="BB370" s="47">
        <v>0</v>
      </c>
      <c r="BC370" s="47"/>
      <c r="BD370" s="47"/>
      <c r="BE370" s="47"/>
      <c r="BF370" s="47"/>
      <c r="BG370" s="47"/>
      <c r="BH370" s="47"/>
      <c r="BI370" s="47"/>
      <c r="BJ370" s="47"/>
      <c r="BK370" s="47"/>
      <c r="BL370" s="47">
        <f>IF(SUM(BB370:BK370)&gt;=0,SUM(BB370:BK370),"")</f>
        <v>0</v>
      </c>
      <c r="BM370" s="46">
        <v>43645</v>
      </c>
      <c r="BN370" s="47"/>
      <c r="BO370" s="46"/>
      <c r="BP370" s="46"/>
      <c r="BQ370" s="46"/>
      <c r="BR370" s="46"/>
      <c r="BS370" s="46"/>
      <c r="BT370" s="46"/>
      <c r="BU370" s="46"/>
      <c r="BV370" s="46"/>
      <c r="BW370" s="46">
        <f>SUM(BM370:BV370)</f>
        <v>43645</v>
      </c>
      <c r="BX370" s="46">
        <v>8100</v>
      </c>
      <c r="BY370" s="47"/>
      <c r="BZ370" s="47"/>
      <c r="CA370" s="48"/>
      <c r="CB370" s="48"/>
      <c r="CC370" s="46"/>
      <c r="CD370" s="47"/>
      <c r="CE370" s="46"/>
      <c r="CF370" s="48"/>
      <c r="CG370" s="47"/>
      <c r="CH370" s="47">
        <f>SUM(BX370:CG370)</f>
        <v>8100</v>
      </c>
      <c r="CI370" s="47">
        <f t="shared" ref="CI370:CS370" si="419">BM370+BX370</f>
        <v>51745</v>
      </c>
      <c r="CJ370" s="47">
        <f t="shared" si="419"/>
        <v>0</v>
      </c>
      <c r="CK370" s="47">
        <f t="shared" si="419"/>
        <v>0</v>
      </c>
      <c r="CL370" s="47">
        <f t="shared" si="419"/>
        <v>0</v>
      </c>
      <c r="CM370" s="47">
        <f t="shared" si="419"/>
        <v>0</v>
      </c>
      <c r="CN370" s="47">
        <f t="shared" si="419"/>
        <v>0</v>
      </c>
      <c r="CO370" s="47">
        <f t="shared" si="419"/>
        <v>0</v>
      </c>
      <c r="CP370" s="47">
        <f t="shared" si="419"/>
        <v>0</v>
      </c>
      <c r="CQ370" s="47">
        <f t="shared" si="419"/>
        <v>0</v>
      </c>
      <c r="CR370" s="47">
        <f t="shared" si="419"/>
        <v>0</v>
      </c>
      <c r="CS370" s="47">
        <f t="shared" si="419"/>
        <v>51745</v>
      </c>
      <c r="CT370" s="48">
        <v>0</v>
      </c>
      <c r="CU370" s="46"/>
      <c r="CV370" s="46"/>
      <c r="CW370" s="47"/>
      <c r="CX370" s="47"/>
      <c r="CY370" s="47"/>
      <c r="CZ370" s="47"/>
      <c r="DA370" s="46"/>
      <c r="DB370" s="47"/>
      <c r="DC370" s="47"/>
      <c r="DD370" s="47">
        <f>SUM(CT370:DC370)</f>
        <v>0</v>
      </c>
      <c r="DE370" s="48">
        <v>3334</v>
      </c>
      <c r="DF370" s="48"/>
      <c r="DG370" s="48"/>
      <c r="DH370" s="48"/>
      <c r="DI370" s="48"/>
      <c r="DJ370" s="48"/>
      <c r="DK370" s="48"/>
      <c r="DL370" s="48"/>
      <c r="DM370" s="48"/>
      <c r="DN370" s="48"/>
      <c r="DO370" s="48">
        <f>SUM(DE370:DN370)</f>
        <v>3334</v>
      </c>
      <c r="DP370" s="48">
        <f t="shared" ref="DP370:DZ370" si="420">CT370+DE370</f>
        <v>3334</v>
      </c>
      <c r="DQ370" s="48">
        <f t="shared" si="420"/>
        <v>0</v>
      </c>
      <c r="DR370" s="48">
        <f t="shared" si="420"/>
        <v>0</v>
      </c>
      <c r="DS370" s="48">
        <f t="shared" si="420"/>
        <v>0</v>
      </c>
      <c r="DT370" s="48">
        <f t="shared" si="420"/>
        <v>0</v>
      </c>
      <c r="DU370" s="48">
        <f t="shared" si="420"/>
        <v>0</v>
      </c>
      <c r="DV370" s="48">
        <f t="shared" si="420"/>
        <v>0</v>
      </c>
      <c r="DW370" s="48">
        <f t="shared" si="420"/>
        <v>0</v>
      </c>
      <c r="DX370" s="48">
        <f t="shared" si="420"/>
        <v>0</v>
      </c>
      <c r="DY370" s="48">
        <f t="shared" si="420"/>
        <v>0</v>
      </c>
      <c r="DZ370" s="48">
        <f t="shared" si="420"/>
        <v>3334</v>
      </c>
      <c r="EA370" s="48">
        <v>12617</v>
      </c>
      <c r="EB370" s="48"/>
      <c r="EC370" s="48"/>
      <c r="ED370" s="48"/>
      <c r="EE370" s="48"/>
      <c r="EF370" s="48"/>
      <c r="EG370" s="46"/>
      <c r="EH370" s="48"/>
      <c r="EI370" s="48"/>
      <c r="EJ370" s="48">
        <f>SUM(EA370:EI370)</f>
        <v>12617</v>
      </c>
      <c r="EK370" s="48">
        <v>0</v>
      </c>
      <c r="EL370"/>
      <c r="EM370" s="48"/>
      <c r="EN370" s="48"/>
      <c r="EO370" s="46"/>
      <c r="EP370" s="48"/>
      <c r="EQ370" s="48"/>
      <c r="ER370" s="48"/>
      <c r="ES370" s="48"/>
      <c r="ET370" s="48">
        <f>SUM(EK370:ES370)</f>
        <v>0</v>
      </c>
      <c r="EU370" s="48">
        <f t="shared" ref="EU370:FD370" si="421">EA370+EK370</f>
        <v>12617</v>
      </c>
      <c r="EV370" s="48">
        <f t="shared" si="421"/>
        <v>0</v>
      </c>
      <c r="EW370" s="48">
        <f t="shared" si="421"/>
        <v>0</v>
      </c>
      <c r="EX370" s="48">
        <f t="shared" si="421"/>
        <v>0</v>
      </c>
      <c r="EY370" s="48">
        <f t="shared" si="421"/>
        <v>0</v>
      </c>
      <c r="EZ370" s="48">
        <f t="shared" si="421"/>
        <v>0</v>
      </c>
      <c r="FA370" s="48">
        <f t="shared" si="421"/>
        <v>0</v>
      </c>
      <c r="FB370" s="48">
        <f t="shared" si="421"/>
        <v>0</v>
      </c>
      <c r="FC370" s="48">
        <f t="shared" si="421"/>
        <v>0</v>
      </c>
      <c r="FD370" s="48">
        <f t="shared" si="421"/>
        <v>12617</v>
      </c>
      <c r="FE370" s="48">
        <v>10000</v>
      </c>
      <c r="FF370" s="48"/>
      <c r="FG370" s="46"/>
      <c r="FH370" s="48"/>
      <c r="FI370" s="48"/>
      <c r="FJ370" s="48"/>
      <c r="FK370" s="48"/>
      <c r="FL370" s="48"/>
      <c r="FM370" s="48"/>
      <c r="FN370"/>
      <c r="FO370" s="48">
        <f>SUM(FE370:FN370)</f>
        <v>10000</v>
      </c>
      <c r="FP370" s="46">
        <f>AE370+BA370</f>
        <v>50806</v>
      </c>
      <c r="FQ370" s="46">
        <f>AP370+BL370+CS370+DZ370+FD370</f>
        <v>112646</v>
      </c>
      <c r="FR370" s="46">
        <f>FP370+FQ370+FO370</f>
        <v>173452</v>
      </c>
      <c r="FS370" t="s">
        <v>1284</v>
      </c>
      <c r="FT370"/>
      <c r="FU370" t="s">
        <v>1281</v>
      </c>
      <c r="FV370"/>
      <c r="FW370"/>
      <c r="FX370" t="s">
        <v>1305</v>
      </c>
      <c r="FY370"/>
      <c r="FZ370"/>
      <c r="GA370">
        <v>718</v>
      </c>
      <c r="GB370">
        <v>873</v>
      </c>
      <c r="GC370">
        <v>67</v>
      </c>
      <c r="GD370">
        <v>67</v>
      </c>
      <c r="GE370" s="49">
        <v>72221</v>
      </c>
      <c r="GF370" s="47">
        <v>1597</v>
      </c>
      <c r="GG370" s="49">
        <v>28702</v>
      </c>
      <c r="GH370">
        <v>203</v>
      </c>
      <c r="GI370"/>
      <c r="GJ370">
        <v>0</v>
      </c>
      <c r="GK370">
        <v>41</v>
      </c>
      <c r="GL370">
        <v>41</v>
      </c>
      <c r="GM370" s="49">
        <v>1789</v>
      </c>
      <c r="GN370" t="s">
        <v>1281</v>
      </c>
      <c r="GO370" t="s">
        <v>274</v>
      </c>
      <c r="GP370">
        <v>4</v>
      </c>
      <c r="GQ370">
        <v>3.6</v>
      </c>
      <c r="GR370"/>
      <c r="GS370">
        <v>7</v>
      </c>
      <c r="GT370">
        <f>GR370+GS370</f>
        <v>7</v>
      </c>
      <c r="GU370">
        <v>7</v>
      </c>
      <c r="GV370">
        <f>GQ370+GU370</f>
        <v>10.6</v>
      </c>
      <c r="GW370">
        <v>5.28</v>
      </c>
      <c r="GX370" s="49">
        <v>9032</v>
      </c>
      <c r="GY370" s="49" t="s">
        <v>1058</v>
      </c>
      <c r="GZ370" s="49">
        <v>6987</v>
      </c>
      <c r="HA370" s="49">
        <v>1756</v>
      </c>
      <c r="HB370"/>
      <c r="HC370" s="49">
        <v>1015</v>
      </c>
      <c r="HD370"/>
      <c r="HE370"/>
      <c r="HF370" s="49">
        <v>37275</v>
      </c>
      <c r="HG370">
        <v>734</v>
      </c>
      <c r="HH370">
        <v>182</v>
      </c>
      <c r="HI370"/>
      <c r="HJ370">
        <v>845</v>
      </c>
      <c r="HK370">
        <v>240</v>
      </c>
      <c r="HL370">
        <v>116</v>
      </c>
      <c r="HM370" t="s">
        <v>1281</v>
      </c>
      <c r="HN370" t="s">
        <v>275</v>
      </c>
      <c r="HO370" t="s">
        <v>1143</v>
      </c>
      <c r="HP370"/>
      <c r="HQ370"/>
      <c r="HR370"/>
      <c r="HS370"/>
      <c r="HT370"/>
      <c r="HU370"/>
      <c r="HV370"/>
      <c r="HW370"/>
      <c r="HX370" t="s">
        <v>1281</v>
      </c>
      <c r="HY370" t="s">
        <v>1158</v>
      </c>
      <c r="HZ370">
        <v>82</v>
      </c>
      <c r="IA370" s="49">
        <v>2269</v>
      </c>
      <c r="IB370">
        <v>6</v>
      </c>
      <c r="IC370">
        <v>6</v>
      </c>
      <c r="ID370">
        <v>115</v>
      </c>
      <c r="IE370">
        <v>59</v>
      </c>
      <c r="IF370">
        <v>32</v>
      </c>
      <c r="IG370">
        <v>32</v>
      </c>
      <c r="IH370">
        <v>0</v>
      </c>
      <c r="II370">
        <v>0</v>
      </c>
      <c r="IJ370">
        <v>0</v>
      </c>
      <c r="IK370">
        <v>0</v>
      </c>
      <c r="IL370" t="s">
        <v>1281</v>
      </c>
      <c r="IM370">
        <v>2</v>
      </c>
      <c r="IN370" t="s">
        <v>1281</v>
      </c>
      <c r="IO370" t="s">
        <v>1277</v>
      </c>
      <c r="IP370" t="s">
        <v>1281</v>
      </c>
      <c r="IQ370" s="49">
        <v>605506</v>
      </c>
      <c r="IR370">
        <v>2</v>
      </c>
      <c r="IS370" s="36">
        <f>AE370/FR370</f>
        <v>0.20356640453843139</v>
      </c>
      <c r="IT370" s="36">
        <f>AP370/FR370</f>
        <v>0.25914950533865277</v>
      </c>
      <c r="IU370" s="36">
        <f>BA370/FR370</f>
        <v>8.9344602541337081E-2</v>
      </c>
      <c r="IV370" s="50">
        <f>BL370/FR370</f>
        <v>0</v>
      </c>
      <c r="IW370" s="36">
        <f>CS370/FR370</f>
        <v>0.29832460853723219</v>
      </c>
      <c r="IX370" s="36">
        <f>DZ370/FR370</f>
        <v>1.9221456080068262E-2</v>
      </c>
      <c r="IY370" s="36">
        <f>FD370/FR370</f>
        <v>7.2740585291608054E-2</v>
      </c>
      <c r="IZ370" s="36">
        <f>FO370/FR370</f>
        <v>5.7652837672670251E-2</v>
      </c>
      <c r="JA370" s="36">
        <f>FP370/FR370</f>
        <v>0.29291100707976847</v>
      </c>
      <c r="JB370" s="36">
        <f>FQ370/FR370</f>
        <v>0.64943615524756126</v>
      </c>
      <c r="JC370" s="46">
        <v>4.4999999999999998E-2</v>
      </c>
      <c r="JD370" t="s">
        <v>1281</v>
      </c>
      <c r="JE370" t="s">
        <v>353</v>
      </c>
      <c r="JF370"/>
      <c r="JG370" t="s">
        <v>346</v>
      </c>
      <c r="JH370"/>
      <c r="JI370" t="s">
        <v>347</v>
      </c>
      <c r="JJ370"/>
      <c r="JK370"/>
      <c r="JL370"/>
      <c r="JM370"/>
      <c r="JN370" s="93">
        <f t="shared" si="367"/>
        <v>1146.6027852650504</v>
      </c>
      <c r="JO370" s="1" t="str">
        <f t="shared" si="368"/>
        <v>Medium</v>
      </c>
    </row>
    <row r="371" spans="1:275" x14ac:dyDescent="0.2">
      <c r="A371" s="1" t="s">
        <v>916</v>
      </c>
      <c r="B371" s="24" t="s">
        <v>917</v>
      </c>
      <c r="C371" s="76" t="s">
        <v>1446</v>
      </c>
      <c r="D371" s="24" t="s">
        <v>655</v>
      </c>
      <c r="E371">
        <v>4</v>
      </c>
      <c r="F371" s="46">
        <v>0.55826719086121213</v>
      </c>
      <c r="G371" s="46">
        <v>0.23677768711519917</v>
      </c>
      <c r="H371" s="46">
        <v>0.16</v>
      </c>
      <c r="I371">
        <v>37.700000000000003</v>
      </c>
      <c r="J371">
        <v>9.3000000000000007</v>
      </c>
      <c r="K371" s="24">
        <v>20060</v>
      </c>
      <c r="L371" s="24" t="s">
        <v>602</v>
      </c>
      <c r="M371" s="37">
        <v>6746.7491428571329</v>
      </c>
      <c r="N371" s="25">
        <v>58546</v>
      </c>
      <c r="O371" s="26">
        <v>22</v>
      </c>
      <c r="P371" s="26">
        <v>88</v>
      </c>
      <c r="Q371" s="26">
        <v>379</v>
      </c>
      <c r="R371" s="26">
        <v>95</v>
      </c>
      <c r="S371" s="26">
        <v>220</v>
      </c>
      <c r="T371" s="31" t="s">
        <v>1244</v>
      </c>
      <c r="U371" s="25">
        <v>30194</v>
      </c>
      <c r="V371" s="25"/>
      <c r="W371" s="25">
        <v>25536</v>
      </c>
      <c r="X371" s="25">
        <v>0</v>
      </c>
      <c r="Y371" s="25">
        <v>0</v>
      </c>
      <c r="Z371" s="25">
        <v>0</v>
      </c>
      <c r="AA371" s="25"/>
      <c r="AB371" s="25"/>
      <c r="AC371" s="25">
        <v>0</v>
      </c>
      <c r="AD371" s="25">
        <v>0</v>
      </c>
      <c r="AE371" s="25">
        <v>55730</v>
      </c>
      <c r="AF371" s="25">
        <v>17575</v>
      </c>
      <c r="AG371" s="25"/>
      <c r="AH371" s="25">
        <v>0</v>
      </c>
      <c r="AI371" s="25">
        <v>0</v>
      </c>
      <c r="AJ371" s="25">
        <v>0</v>
      </c>
      <c r="AK371" s="25">
        <v>0</v>
      </c>
      <c r="AL371" s="25"/>
      <c r="AM371" s="25"/>
      <c r="AN371" s="25">
        <v>0</v>
      </c>
      <c r="AO371" s="25">
        <v>0</v>
      </c>
      <c r="AP371" s="25">
        <v>17575</v>
      </c>
      <c r="AQ371" s="25">
        <v>0</v>
      </c>
      <c r="AR371" s="25"/>
      <c r="AS371" s="25">
        <v>0</v>
      </c>
      <c r="AT371" s="25">
        <v>0</v>
      </c>
      <c r="AU371" s="25">
        <v>0</v>
      </c>
      <c r="AV371" s="25">
        <v>0</v>
      </c>
      <c r="AW371" s="25"/>
      <c r="AX371" s="25"/>
      <c r="AY371" s="25">
        <v>0</v>
      </c>
      <c r="AZ371" s="25">
        <v>0</v>
      </c>
      <c r="BA371" s="25">
        <v>0</v>
      </c>
      <c r="BB371" s="25">
        <v>0</v>
      </c>
      <c r="BC371" s="25"/>
      <c r="BD371" s="25">
        <v>0</v>
      </c>
      <c r="BE371" s="25">
        <v>0</v>
      </c>
      <c r="BF371" s="25">
        <v>0</v>
      </c>
      <c r="BG371" s="25">
        <v>2800</v>
      </c>
      <c r="BH371" s="25"/>
      <c r="BI371" s="25"/>
      <c r="BJ371" s="25">
        <v>0</v>
      </c>
      <c r="BK371" s="25"/>
      <c r="BL371" s="25">
        <v>2800</v>
      </c>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v>6000</v>
      </c>
      <c r="CJ371" s="25"/>
      <c r="CK371" s="25">
        <v>0</v>
      </c>
      <c r="CL371" s="25">
        <v>0</v>
      </c>
      <c r="CM371" s="25">
        <v>0</v>
      </c>
      <c r="CN371" s="25"/>
      <c r="CO371" s="25"/>
      <c r="CP371" s="25">
        <v>34446</v>
      </c>
      <c r="CQ371" s="25">
        <v>0</v>
      </c>
      <c r="CR371" s="25">
        <v>0</v>
      </c>
      <c r="CS371" s="25">
        <v>40446</v>
      </c>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v>1735</v>
      </c>
      <c r="DQ371" s="25"/>
      <c r="DR371" s="25">
        <v>0</v>
      </c>
      <c r="DS371" s="25">
        <v>0</v>
      </c>
      <c r="DT371" s="25">
        <v>0</v>
      </c>
      <c r="DU371" s="25"/>
      <c r="DV371" s="25"/>
      <c r="DW371" s="25">
        <v>0</v>
      </c>
      <c r="DX371" s="25">
        <v>0</v>
      </c>
      <c r="DY371" s="25"/>
      <c r="DZ371" s="25">
        <v>1735</v>
      </c>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v>36336</v>
      </c>
      <c r="FF371" s="25"/>
      <c r="FG371" s="25">
        <v>27430</v>
      </c>
      <c r="FH371" s="25">
        <v>0</v>
      </c>
      <c r="FI371" s="25">
        <v>0</v>
      </c>
      <c r="FJ371" s="25">
        <v>0</v>
      </c>
      <c r="FK371" s="25"/>
      <c r="FL371" s="25"/>
      <c r="FM371" s="25">
        <v>0</v>
      </c>
      <c r="FN371" s="25">
        <v>0</v>
      </c>
      <c r="FO371" s="25">
        <v>63766</v>
      </c>
      <c r="FP371" s="25">
        <v>73305</v>
      </c>
      <c r="FQ371" s="25">
        <v>44981</v>
      </c>
      <c r="FR371" s="25">
        <v>182052</v>
      </c>
      <c r="FS371" s="26" t="s">
        <v>1284</v>
      </c>
      <c r="FT371" s="26" t="s">
        <v>1335</v>
      </c>
      <c r="FU371" s="26" t="s">
        <v>1343</v>
      </c>
      <c r="FV371" s="26" t="s">
        <v>829</v>
      </c>
      <c r="FW371" s="26"/>
      <c r="FX371" s="26"/>
      <c r="FY371" s="26"/>
      <c r="FZ371" s="1" t="s">
        <v>1263</v>
      </c>
      <c r="GA371" s="25" t="s">
        <v>1377</v>
      </c>
      <c r="GB371" s="25">
        <v>1830</v>
      </c>
      <c r="GC371" s="25"/>
      <c r="GD371" s="25"/>
      <c r="GE371" s="25">
        <v>49263</v>
      </c>
      <c r="GF371" s="25">
        <v>3031</v>
      </c>
      <c r="GG371" s="25">
        <v>12739</v>
      </c>
      <c r="GH371" s="25">
        <v>177</v>
      </c>
      <c r="GI371" s="25"/>
      <c r="GJ371" s="25">
        <v>71</v>
      </c>
      <c r="GK371" s="25"/>
      <c r="GL371" s="25">
        <v>15</v>
      </c>
      <c r="GM371" s="25">
        <v>2684</v>
      </c>
      <c r="GN371" s="25"/>
      <c r="GO371" s="25"/>
      <c r="GP371" s="25">
        <v>9</v>
      </c>
      <c r="GQ371" s="25">
        <v>8.92</v>
      </c>
      <c r="GR371" s="27"/>
      <c r="GS371" s="27"/>
      <c r="GT371" s="28">
        <v>11</v>
      </c>
      <c r="GU371" s="28">
        <v>10.16</v>
      </c>
      <c r="GV371" s="25">
        <v>19.079999999999998</v>
      </c>
      <c r="GW371" s="25">
        <v>10.19</v>
      </c>
      <c r="GX371" s="25">
        <v>10975</v>
      </c>
      <c r="GY371" s="26" t="s">
        <v>1058</v>
      </c>
      <c r="GZ371" s="25"/>
      <c r="HA371" s="25">
        <v>6869</v>
      </c>
      <c r="HB371" s="25"/>
      <c r="HC371" s="25"/>
      <c r="HD371" s="25"/>
      <c r="HE371" s="25"/>
      <c r="HF371" s="25">
        <v>17110</v>
      </c>
      <c r="HG371" s="25"/>
      <c r="HH371" s="25"/>
      <c r="HI371" s="25">
        <v>133</v>
      </c>
      <c r="HJ371" s="25">
        <v>63</v>
      </c>
      <c r="HK371" s="25"/>
      <c r="HL371" s="25">
        <v>104</v>
      </c>
      <c r="HM371" s="25"/>
      <c r="HN371" s="25"/>
      <c r="HO371" s="25"/>
      <c r="HP371" s="25"/>
      <c r="HQ371" s="25"/>
      <c r="HR371" s="25"/>
      <c r="HS371" s="25"/>
      <c r="HT371" s="25"/>
      <c r="HU371" s="25"/>
      <c r="HV371" s="25"/>
      <c r="HW371" s="25"/>
      <c r="HX371" s="25"/>
      <c r="HY371" s="25"/>
      <c r="HZ371" s="25">
        <v>98</v>
      </c>
      <c r="IA371" s="25">
        <v>2319</v>
      </c>
      <c r="IB371" s="25">
        <v>9</v>
      </c>
      <c r="IC371" s="25">
        <v>6</v>
      </c>
      <c r="ID371" s="25">
        <v>78</v>
      </c>
      <c r="IE371" s="25">
        <v>60</v>
      </c>
      <c r="IF371" s="25">
        <v>52</v>
      </c>
      <c r="IG371" s="25">
        <v>0</v>
      </c>
      <c r="IH371" s="25">
        <v>0</v>
      </c>
      <c r="II371" s="25">
        <v>0</v>
      </c>
      <c r="IJ371" s="25">
        <v>0</v>
      </c>
      <c r="IK371" s="25">
        <v>0</v>
      </c>
      <c r="IL371" s="25"/>
      <c r="IM371" s="25"/>
      <c r="IN371" s="25"/>
      <c r="IO371" s="25"/>
      <c r="IP371" s="25"/>
      <c r="IQ371" s="25">
        <v>173297</v>
      </c>
      <c r="IR371" s="25"/>
      <c r="IS371" s="36">
        <f t="shared" ref="IS371:IS378" si="422">AE371/$FR371</f>
        <v>0.30612132797222774</v>
      </c>
      <c r="IT371" s="36">
        <f t="shared" ref="IT371:IT378" si="423">AP371/$FR371</f>
        <v>9.6538351679739856E-2</v>
      </c>
      <c r="IU371" s="36">
        <f t="shared" ref="IU371:IU378" si="424">BA371/$FR371</f>
        <v>0</v>
      </c>
      <c r="IV371" s="36">
        <f t="shared" ref="IV371:IV378" si="425">BL371/$FR371</f>
        <v>1.5380221035748027E-2</v>
      </c>
      <c r="IW371" s="36">
        <f t="shared" ref="IW371:IW378" si="426">CS371/$FR371</f>
        <v>0.22216729286138026</v>
      </c>
      <c r="IX371" s="36">
        <f t="shared" ref="IX371:IX378" si="427">DZ371/$FR371</f>
        <v>9.5302441060795811E-3</v>
      </c>
      <c r="IY371" s="36"/>
      <c r="IZ371" s="36">
        <f t="shared" ref="IZ371:JB378" si="428">FO371/$FR371</f>
        <v>0.35026256234482456</v>
      </c>
      <c r="JA371" s="36">
        <f t="shared" si="428"/>
        <v>0.40265967965196758</v>
      </c>
      <c r="JB371" s="36">
        <f t="shared" si="428"/>
        <v>0.24707775800320789</v>
      </c>
      <c r="JN371" s="43">
        <f t="shared" si="367"/>
        <v>353.60320455226065</v>
      </c>
      <c r="JO371" s="1" t="str">
        <f t="shared" si="368"/>
        <v>Small</v>
      </c>
    </row>
    <row r="372" spans="1:275" x14ac:dyDescent="0.2">
      <c r="A372" s="1" t="s">
        <v>916</v>
      </c>
      <c r="B372" s="24" t="s">
        <v>917</v>
      </c>
      <c r="C372" s="76" t="s">
        <v>1446</v>
      </c>
      <c r="D372" s="24" t="s">
        <v>655</v>
      </c>
      <c r="E372">
        <v>4</v>
      </c>
      <c r="F372" s="46">
        <v>0.55826719086121213</v>
      </c>
      <c r="G372" s="46">
        <v>0.23677768711519917</v>
      </c>
      <c r="H372" s="46">
        <v>0.16</v>
      </c>
      <c r="I372">
        <v>37.700000000000003</v>
      </c>
      <c r="J372">
        <v>9.3000000000000007</v>
      </c>
      <c r="K372" s="24">
        <v>20070</v>
      </c>
      <c r="L372" s="24" t="s">
        <v>603</v>
      </c>
      <c r="M372" s="34">
        <v>6980.3085714285771</v>
      </c>
      <c r="N372" s="25">
        <v>58546</v>
      </c>
      <c r="O372" s="26">
        <v>22</v>
      </c>
      <c r="P372" s="26">
        <v>88</v>
      </c>
      <c r="Q372" s="26">
        <v>379</v>
      </c>
      <c r="R372" s="26">
        <v>95</v>
      </c>
      <c r="S372" s="26">
        <v>220</v>
      </c>
      <c r="T372" s="31" t="s">
        <v>1244</v>
      </c>
      <c r="U372" s="25">
        <v>0</v>
      </c>
      <c r="V372" s="25"/>
      <c r="W372" s="25">
        <v>55812</v>
      </c>
      <c r="X372" s="25">
        <v>0</v>
      </c>
      <c r="Y372" s="25">
        <v>0</v>
      </c>
      <c r="Z372" s="25">
        <v>0</v>
      </c>
      <c r="AA372" s="25"/>
      <c r="AB372" s="25"/>
      <c r="AC372" s="25">
        <v>0</v>
      </c>
      <c r="AD372" s="25">
        <v>0</v>
      </c>
      <c r="AE372" s="25">
        <v>55812</v>
      </c>
      <c r="AF372" s="25">
        <v>21240</v>
      </c>
      <c r="AG372" s="25"/>
      <c r="AH372" s="25">
        <v>2274</v>
      </c>
      <c r="AI372" s="25">
        <v>0</v>
      </c>
      <c r="AJ372" s="25">
        <v>0</v>
      </c>
      <c r="AK372" s="25">
        <v>0</v>
      </c>
      <c r="AL372" s="25"/>
      <c r="AM372" s="25"/>
      <c r="AN372" s="25">
        <v>0</v>
      </c>
      <c r="AO372" s="25">
        <v>0</v>
      </c>
      <c r="AP372" s="25">
        <v>23514</v>
      </c>
      <c r="AQ372" s="25">
        <v>2897</v>
      </c>
      <c r="AR372" s="25"/>
      <c r="AS372" s="25">
        <v>0</v>
      </c>
      <c r="AT372" s="25">
        <v>0</v>
      </c>
      <c r="AU372" s="25">
        <v>0</v>
      </c>
      <c r="AV372" s="25">
        <v>0</v>
      </c>
      <c r="AW372" s="25"/>
      <c r="AX372" s="25"/>
      <c r="AY372" s="25">
        <v>0</v>
      </c>
      <c r="AZ372" s="25">
        <v>0</v>
      </c>
      <c r="BA372" s="25">
        <v>2897</v>
      </c>
      <c r="BB372" s="25">
        <v>0</v>
      </c>
      <c r="BC372" s="25"/>
      <c r="BD372" s="25">
        <v>0</v>
      </c>
      <c r="BE372" s="25">
        <v>0</v>
      </c>
      <c r="BF372" s="25">
        <v>0</v>
      </c>
      <c r="BG372" s="25">
        <v>3100</v>
      </c>
      <c r="BH372" s="25"/>
      <c r="BI372" s="25"/>
      <c r="BJ372" s="25">
        <v>0</v>
      </c>
      <c r="BK372" s="25">
        <v>0</v>
      </c>
      <c r="BL372" s="25">
        <v>3100</v>
      </c>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v>8771</v>
      </c>
      <c r="CJ372" s="25"/>
      <c r="CK372" s="25">
        <v>53867</v>
      </c>
      <c r="CL372" s="25">
        <v>0</v>
      </c>
      <c r="CM372" s="25">
        <v>0</v>
      </c>
      <c r="CN372" s="25"/>
      <c r="CO372" s="25"/>
      <c r="CP372" s="25">
        <v>31584</v>
      </c>
      <c r="CQ372" s="25">
        <v>0</v>
      </c>
      <c r="CR372" s="25">
        <v>0</v>
      </c>
      <c r="CS372" s="25">
        <v>94222</v>
      </c>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v>0</v>
      </c>
      <c r="DQ372" s="25"/>
      <c r="DR372" s="25">
        <v>4317</v>
      </c>
      <c r="DS372" s="25">
        <v>0</v>
      </c>
      <c r="DT372" s="25">
        <v>0</v>
      </c>
      <c r="DU372" s="25"/>
      <c r="DV372" s="25"/>
      <c r="DW372" s="25">
        <v>0</v>
      </c>
      <c r="DX372" s="25">
        <v>0</v>
      </c>
      <c r="DY372" s="25">
        <v>0</v>
      </c>
      <c r="DZ372" s="25">
        <v>4317</v>
      </c>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v>36603</v>
      </c>
      <c r="FF372" s="25"/>
      <c r="FG372" s="25">
        <v>4634</v>
      </c>
      <c r="FH372" s="25">
        <v>0</v>
      </c>
      <c r="FI372" s="25">
        <v>0</v>
      </c>
      <c r="FJ372" s="25">
        <v>0</v>
      </c>
      <c r="FK372" s="25"/>
      <c r="FL372" s="25"/>
      <c r="FM372" s="25">
        <v>0</v>
      </c>
      <c r="FN372" s="25">
        <v>0</v>
      </c>
      <c r="FO372" s="25">
        <v>41237</v>
      </c>
      <c r="FP372" s="25">
        <v>82223</v>
      </c>
      <c r="FQ372" s="25">
        <v>101639</v>
      </c>
      <c r="FR372" s="25">
        <v>225099</v>
      </c>
      <c r="FS372" s="26" t="s">
        <v>1284</v>
      </c>
      <c r="FT372" s="26" t="s">
        <v>1335</v>
      </c>
      <c r="FU372" s="26" t="s">
        <v>1343</v>
      </c>
      <c r="FV372" s="26" t="s">
        <v>829</v>
      </c>
      <c r="FW372" s="26"/>
      <c r="FX372" s="26"/>
      <c r="FY372" s="26"/>
      <c r="FZ372" s="1" t="s">
        <v>1263</v>
      </c>
      <c r="GA372" s="25"/>
      <c r="GB372" s="25">
        <v>1590</v>
      </c>
      <c r="GC372" s="25"/>
      <c r="GD372" s="25"/>
      <c r="GE372" s="25">
        <v>50786</v>
      </c>
      <c r="GF372" s="25">
        <v>3153</v>
      </c>
      <c r="GG372" s="25">
        <v>15892</v>
      </c>
      <c r="GH372" s="25">
        <v>175</v>
      </c>
      <c r="GI372" s="25">
        <v>1</v>
      </c>
      <c r="GJ372" s="25">
        <v>71</v>
      </c>
      <c r="GK372" s="25"/>
      <c r="GL372" s="25"/>
      <c r="GM372" s="25">
        <v>2756</v>
      </c>
      <c r="GN372" s="25"/>
      <c r="GO372" s="25"/>
      <c r="GP372" s="25">
        <v>10</v>
      </c>
      <c r="GQ372" s="25">
        <v>8.0299999999999994</v>
      </c>
      <c r="GR372" s="27"/>
      <c r="GS372" s="27"/>
      <c r="GT372" s="28">
        <v>11</v>
      </c>
      <c r="GU372" s="28">
        <v>10.16</v>
      </c>
      <c r="GV372" s="25">
        <v>18.190000000000001</v>
      </c>
      <c r="GW372" s="25">
        <v>7.68</v>
      </c>
      <c r="GX372" s="25">
        <v>11640</v>
      </c>
      <c r="GY372" s="26" t="s">
        <v>1058</v>
      </c>
      <c r="GZ372" s="25">
        <v>5957</v>
      </c>
      <c r="HA372" s="25"/>
      <c r="HB372" s="25"/>
      <c r="HC372" s="25"/>
      <c r="HD372" s="25"/>
      <c r="HE372" s="25"/>
      <c r="HF372" s="25">
        <v>5957</v>
      </c>
      <c r="HG372" s="25"/>
      <c r="HH372" s="25"/>
      <c r="HI372" s="25">
        <v>110</v>
      </c>
      <c r="HJ372" s="25">
        <v>77</v>
      </c>
      <c r="HK372" s="25">
        <v>67</v>
      </c>
      <c r="HL372" s="25">
        <v>67</v>
      </c>
      <c r="HM372" s="25"/>
      <c r="HN372" s="25"/>
      <c r="HO372" s="25"/>
      <c r="HP372" s="25"/>
      <c r="HQ372" s="25"/>
      <c r="HR372" s="25"/>
      <c r="HS372" s="25"/>
      <c r="HT372" s="25"/>
      <c r="HU372" s="25"/>
      <c r="HV372" s="25"/>
      <c r="HW372" s="25"/>
      <c r="HX372" s="25"/>
      <c r="HY372" s="25"/>
      <c r="HZ372" s="25">
        <v>121</v>
      </c>
      <c r="IA372" s="25">
        <v>2593</v>
      </c>
      <c r="IB372" s="25">
        <v>9</v>
      </c>
      <c r="IC372" s="25">
        <v>6</v>
      </c>
      <c r="ID372" s="25">
        <v>37</v>
      </c>
      <c r="IE372" s="25">
        <v>64</v>
      </c>
      <c r="IF372" s="25">
        <v>52</v>
      </c>
      <c r="IG372" s="25">
        <v>4</v>
      </c>
      <c r="IH372" s="25">
        <v>4</v>
      </c>
      <c r="II372" s="25">
        <v>4</v>
      </c>
      <c r="IJ372" s="25">
        <v>4</v>
      </c>
      <c r="IK372" s="25">
        <v>4</v>
      </c>
      <c r="IL372" s="25"/>
      <c r="IM372" s="25"/>
      <c r="IN372" s="25"/>
      <c r="IO372" s="25"/>
      <c r="IP372" s="25"/>
      <c r="IQ372" s="25">
        <v>357111</v>
      </c>
      <c r="IR372" s="25"/>
      <c r="IS372" s="36">
        <f t="shared" si="422"/>
        <v>0.24794423786867112</v>
      </c>
      <c r="IT372" s="36">
        <f t="shared" si="423"/>
        <v>0.10446070395692562</v>
      </c>
      <c r="IU372" s="36">
        <f t="shared" si="424"/>
        <v>1.2869892802722358E-2</v>
      </c>
      <c r="IV372" s="36">
        <f t="shared" si="425"/>
        <v>1.3771718221760203E-2</v>
      </c>
      <c r="IW372" s="36">
        <f t="shared" si="426"/>
        <v>0.41858026912602897</v>
      </c>
      <c r="IX372" s="36">
        <f t="shared" si="427"/>
        <v>1.9178228246238323E-2</v>
      </c>
      <c r="IY372" s="36"/>
      <c r="IZ372" s="36">
        <f t="shared" si="428"/>
        <v>0.18319494977765338</v>
      </c>
      <c r="JA372" s="36">
        <f t="shared" si="428"/>
        <v>0.36527483462831911</v>
      </c>
      <c r="JB372" s="36">
        <f t="shared" si="428"/>
        <v>0.45153021559402751</v>
      </c>
      <c r="JN372" s="43">
        <f t="shared" si="367"/>
        <v>383.74428649964688</v>
      </c>
      <c r="JO372" s="1" t="str">
        <f t="shared" si="368"/>
        <v>Small</v>
      </c>
    </row>
    <row r="373" spans="1:275" x14ac:dyDescent="0.2">
      <c r="A373" s="14" t="s">
        <v>916</v>
      </c>
      <c r="B373" s="14" t="s">
        <v>917</v>
      </c>
      <c r="C373" s="76" t="s">
        <v>1446</v>
      </c>
      <c r="D373" s="24" t="s">
        <v>655</v>
      </c>
      <c r="E373">
        <v>4</v>
      </c>
      <c r="F373" s="46">
        <v>0.55826719086121213</v>
      </c>
      <c r="G373" s="46">
        <v>0.23677768711519917</v>
      </c>
      <c r="H373" s="46">
        <v>0.16</v>
      </c>
      <c r="I373">
        <v>37.700000000000003</v>
      </c>
      <c r="J373">
        <v>9.3000000000000007</v>
      </c>
      <c r="K373" s="14">
        <v>20080</v>
      </c>
      <c r="L373" s="14" t="s">
        <v>604</v>
      </c>
      <c r="M373" s="35">
        <v>6940.356000000008</v>
      </c>
      <c r="N373" s="15">
        <v>68000</v>
      </c>
      <c r="O373" s="15">
        <v>23</v>
      </c>
      <c r="P373" s="15">
        <v>218</v>
      </c>
      <c r="Q373" s="15">
        <v>763</v>
      </c>
      <c r="R373" s="15">
        <v>28</v>
      </c>
      <c r="S373" s="15">
        <v>250</v>
      </c>
      <c r="T373" s="32" t="s">
        <v>776</v>
      </c>
      <c r="U373" s="15">
        <v>21925</v>
      </c>
      <c r="V373" s="15"/>
      <c r="W373" s="15">
        <v>27514</v>
      </c>
      <c r="X373" s="15">
        <v>0</v>
      </c>
      <c r="Y373" s="15">
        <v>0</v>
      </c>
      <c r="Z373" s="15">
        <v>0</v>
      </c>
      <c r="AA373" s="15"/>
      <c r="AB373" s="15"/>
      <c r="AC373" s="15">
        <v>0</v>
      </c>
      <c r="AD373" s="15">
        <v>0</v>
      </c>
      <c r="AE373" s="15">
        <v>49439</v>
      </c>
      <c r="AF373" s="15">
        <v>0</v>
      </c>
      <c r="AG373" s="15"/>
      <c r="AH373" s="15">
        <v>0</v>
      </c>
      <c r="AI373" s="15">
        <v>0</v>
      </c>
      <c r="AJ373" s="15">
        <v>0</v>
      </c>
      <c r="AK373" s="15">
        <v>2800</v>
      </c>
      <c r="AL373" s="15"/>
      <c r="AM373" s="15"/>
      <c r="AN373" s="15">
        <v>0</v>
      </c>
      <c r="AO373" s="15">
        <v>0</v>
      </c>
      <c r="AP373" s="15">
        <v>2800</v>
      </c>
      <c r="AQ373" s="15">
        <v>15931</v>
      </c>
      <c r="AR373" s="15"/>
      <c r="AS373" s="15">
        <v>0</v>
      </c>
      <c r="AT373" s="15">
        <v>0</v>
      </c>
      <c r="AU373" s="15">
        <v>0</v>
      </c>
      <c r="AV373" s="15">
        <v>0</v>
      </c>
      <c r="AW373" s="15"/>
      <c r="AX373" s="15"/>
      <c r="AY373" s="15">
        <v>0</v>
      </c>
      <c r="AZ373" s="15">
        <v>0</v>
      </c>
      <c r="BA373" s="15">
        <v>15931</v>
      </c>
      <c r="BB373" s="15">
        <v>0</v>
      </c>
      <c r="BC373" s="15"/>
      <c r="BD373" s="15">
        <v>0</v>
      </c>
      <c r="BE373" s="15">
        <v>0</v>
      </c>
      <c r="BF373" s="15">
        <v>0</v>
      </c>
      <c r="BG373" s="15">
        <v>0</v>
      </c>
      <c r="BH373" s="15"/>
      <c r="BI373" s="15"/>
      <c r="BJ373" s="15">
        <v>0</v>
      </c>
      <c r="BK373" s="15">
        <v>0</v>
      </c>
      <c r="BL373" s="15">
        <v>0</v>
      </c>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v>11863</v>
      </c>
      <c r="CJ373" s="15"/>
      <c r="CK373" s="15">
        <v>11976</v>
      </c>
      <c r="CL373" s="15">
        <v>0</v>
      </c>
      <c r="CM373" s="15">
        <v>0</v>
      </c>
      <c r="CN373" s="15"/>
      <c r="CO373" s="15"/>
      <c r="CP373" s="15">
        <v>20897</v>
      </c>
      <c r="CQ373" s="15">
        <v>0</v>
      </c>
      <c r="CR373" s="15">
        <v>0</v>
      </c>
      <c r="CS373" s="15">
        <v>44736</v>
      </c>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v>870</v>
      </c>
      <c r="DQ373" s="15"/>
      <c r="DR373" s="15">
        <v>1826</v>
      </c>
      <c r="DS373" s="15">
        <v>0</v>
      </c>
      <c r="DT373" s="15">
        <v>0</v>
      </c>
      <c r="DU373" s="15"/>
      <c r="DV373" s="15"/>
      <c r="DW373" s="15">
        <v>0</v>
      </c>
      <c r="DX373" s="15">
        <v>0</v>
      </c>
      <c r="DY373" s="15">
        <v>0</v>
      </c>
      <c r="DZ373" s="15">
        <v>2696</v>
      </c>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v>0</v>
      </c>
      <c r="FF373" s="15"/>
      <c r="FG373" s="15">
        <v>0</v>
      </c>
      <c r="FH373" s="15">
        <v>0</v>
      </c>
      <c r="FI373" s="15">
        <v>0</v>
      </c>
      <c r="FJ373" s="15">
        <v>0</v>
      </c>
      <c r="FK373" s="15"/>
      <c r="FL373" s="15"/>
      <c r="FM373" s="15">
        <v>0</v>
      </c>
      <c r="FN373" s="15">
        <v>0</v>
      </c>
      <c r="FO373" s="15">
        <v>0</v>
      </c>
      <c r="FP373" s="15">
        <v>65370</v>
      </c>
      <c r="FQ373" s="15">
        <v>50232</v>
      </c>
      <c r="FR373" s="15">
        <v>115602</v>
      </c>
      <c r="FS373" s="14" t="s">
        <v>1284</v>
      </c>
      <c r="FT373" s="14"/>
      <c r="FU373" s="14" t="s">
        <v>1277</v>
      </c>
      <c r="FV373" s="14" t="s">
        <v>888</v>
      </c>
      <c r="FW373" s="14"/>
      <c r="FX373" s="26"/>
      <c r="FZ373" s="1" t="s">
        <v>777</v>
      </c>
      <c r="GA373" s="15">
        <v>1344</v>
      </c>
      <c r="GB373" s="15">
        <v>1727</v>
      </c>
      <c r="GC373" s="15"/>
      <c r="GD373" s="15"/>
      <c r="GE373" s="15">
        <v>45612</v>
      </c>
      <c r="GF373" s="15">
        <v>2970</v>
      </c>
      <c r="GG373" s="15">
        <v>18862</v>
      </c>
      <c r="GH373" s="15">
        <v>175</v>
      </c>
      <c r="GI373" s="15"/>
      <c r="GJ373" s="15">
        <v>0</v>
      </c>
      <c r="GK373" s="15">
        <v>23</v>
      </c>
      <c r="GL373" s="15">
        <v>31</v>
      </c>
      <c r="GM373" s="15">
        <v>1322</v>
      </c>
      <c r="GN373" s="15"/>
      <c r="GO373" s="15"/>
      <c r="GP373" s="21">
        <v>3</v>
      </c>
      <c r="GQ373" s="21">
        <v>1.2</v>
      </c>
      <c r="GR373" s="22"/>
      <c r="GS373" s="22"/>
      <c r="GT373" s="23">
        <v>12.86</v>
      </c>
      <c r="GU373" s="23">
        <v>7.66</v>
      </c>
      <c r="GV373" s="21">
        <v>8.86</v>
      </c>
      <c r="GW373" s="21">
        <v>2.1</v>
      </c>
      <c r="GX373" s="15">
        <v>11858</v>
      </c>
      <c r="GY373" s="14" t="s">
        <v>1172</v>
      </c>
      <c r="GZ373" s="15">
        <v>5150</v>
      </c>
      <c r="HA373" s="15">
        <v>5666</v>
      </c>
      <c r="HB373" s="15">
        <v>7397</v>
      </c>
      <c r="HC373" s="15">
        <v>299</v>
      </c>
      <c r="HD373" s="15"/>
      <c r="HE373" s="15">
        <v>0</v>
      </c>
      <c r="HF373" s="15">
        <v>18512</v>
      </c>
      <c r="HG373" s="15"/>
      <c r="HH373" s="15"/>
      <c r="HI373" s="15">
        <v>93</v>
      </c>
      <c r="HJ373" s="15">
        <v>73</v>
      </c>
      <c r="HK373" s="15">
        <v>76</v>
      </c>
      <c r="HL373" s="15">
        <v>54</v>
      </c>
      <c r="HM373" s="15"/>
      <c r="HN373" s="15"/>
      <c r="HO373" s="15"/>
      <c r="HP373" s="15"/>
      <c r="HQ373" s="15"/>
      <c r="HR373" s="15"/>
      <c r="HS373" s="15"/>
      <c r="HT373" s="15"/>
      <c r="HU373" s="15"/>
      <c r="HV373" s="15"/>
      <c r="HW373" s="15"/>
      <c r="HX373" s="15"/>
      <c r="HY373" s="15"/>
      <c r="HZ373" s="15">
        <v>114</v>
      </c>
      <c r="IA373" s="15">
        <v>2282</v>
      </c>
      <c r="IB373" s="14">
        <v>5</v>
      </c>
      <c r="IC373" s="14">
        <v>9</v>
      </c>
      <c r="ID373" s="15">
        <v>49</v>
      </c>
      <c r="IE373" s="14">
        <v>64</v>
      </c>
      <c r="IF373" s="14">
        <v>52</v>
      </c>
      <c r="IG373" s="14">
        <v>312</v>
      </c>
      <c r="IH373" s="14">
        <v>4</v>
      </c>
      <c r="II373" s="14">
        <v>0</v>
      </c>
      <c r="IJ373" s="14">
        <v>4</v>
      </c>
      <c r="IK373" s="14">
        <v>0</v>
      </c>
      <c r="IL373" s="14"/>
      <c r="IM373" s="14"/>
      <c r="IN373" s="14"/>
      <c r="IO373" s="14"/>
      <c r="IP373" s="14"/>
      <c r="IQ373" s="15">
        <v>247029</v>
      </c>
      <c r="IR373" s="15">
        <v>249</v>
      </c>
      <c r="IS373" s="36">
        <f t="shared" si="422"/>
        <v>0.42766561132160341</v>
      </c>
      <c r="IT373" s="36">
        <f t="shared" si="423"/>
        <v>2.4221034238161968E-2</v>
      </c>
      <c r="IU373" s="36">
        <f t="shared" si="424"/>
        <v>0.13780903444577083</v>
      </c>
      <c r="IV373" s="36">
        <f t="shared" si="425"/>
        <v>0</v>
      </c>
      <c r="IW373" s="36">
        <f t="shared" si="426"/>
        <v>0.38698292417086211</v>
      </c>
      <c r="IX373" s="36">
        <f t="shared" si="427"/>
        <v>2.3321395823601668E-2</v>
      </c>
      <c r="IY373" s="36"/>
      <c r="IZ373" s="36">
        <f t="shared" si="428"/>
        <v>0</v>
      </c>
      <c r="JA373" s="36">
        <f t="shared" si="428"/>
        <v>0.56547464576737427</v>
      </c>
      <c r="JB373" s="36">
        <f t="shared" si="428"/>
        <v>0.43452535423262573</v>
      </c>
      <c r="JN373" s="43">
        <f t="shared" si="367"/>
        <v>783.33589164785644</v>
      </c>
      <c r="JO373" s="1" t="str">
        <f t="shared" si="368"/>
        <v>Small</v>
      </c>
    </row>
    <row r="374" spans="1:275" x14ac:dyDescent="0.2">
      <c r="A374" s="14" t="s">
        <v>916</v>
      </c>
      <c r="B374" s="14" t="s">
        <v>917</v>
      </c>
      <c r="C374" s="76" t="s">
        <v>1446</v>
      </c>
      <c r="D374" s="24" t="s">
        <v>655</v>
      </c>
      <c r="E374">
        <v>4</v>
      </c>
      <c r="F374" s="46">
        <v>0.55826719086121213</v>
      </c>
      <c r="G374" s="46">
        <v>0.23677768711519917</v>
      </c>
      <c r="H374" s="46">
        <v>0.16</v>
      </c>
      <c r="I374">
        <v>37.700000000000003</v>
      </c>
      <c r="J374">
        <v>9.3000000000000007</v>
      </c>
      <c r="K374" s="14">
        <v>20090</v>
      </c>
      <c r="L374" s="14" t="s">
        <v>605</v>
      </c>
      <c r="M374" s="35">
        <v>7836.0333333333338</v>
      </c>
      <c r="N374" s="15">
        <v>68000</v>
      </c>
      <c r="O374" s="15">
        <v>23</v>
      </c>
      <c r="P374" s="15">
        <v>218</v>
      </c>
      <c r="Q374" s="15">
        <v>763</v>
      </c>
      <c r="R374" s="15">
        <v>28</v>
      </c>
      <c r="S374" s="15">
        <v>250</v>
      </c>
      <c r="T374" s="32" t="s">
        <v>776</v>
      </c>
      <c r="U374" s="15">
        <v>13039</v>
      </c>
      <c r="V374" s="15"/>
      <c r="W374" s="15">
        <v>41062</v>
      </c>
      <c r="X374" s="15">
        <v>0</v>
      </c>
      <c r="Y374" s="15">
        <v>0</v>
      </c>
      <c r="Z374" s="15">
        <v>0</v>
      </c>
      <c r="AA374" s="15"/>
      <c r="AB374" s="15"/>
      <c r="AC374" s="15">
        <v>0</v>
      </c>
      <c r="AD374" s="15">
        <v>0</v>
      </c>
      <c r="AE374" s="15">
        <v>54101</v>
      </c>
      <c r="AF374" s="15">
        <v>0</v>
      </c>
      <c r="AG374" s="15"/>
      <c r="AH374" s="15">
        <v>0</v>
      </c>
      <c r="AI374" s="15">
        <v>0</v>
      </c>
      <c r="AJ374" s="15">
        <v>0</v>
      </c>
      <c r="AK374" s="15">
        <v>4100</v>
      </c>
      <c r="AL374" s="15"/>
      <c r="AM374" s="15"/>
      <c r="AN374" s="15">
        <v>0</v>
      </c>
      <c r="AO374" s="15">
        <v>0</v>
      </c>
      <c r="AP374" s="15">
        <v>4100</v>
      </c>
      <c r="AQ374" s="15">
        <v>14261</v>
      </c>
      <c r="AR374" s="15"/>
      <c r="AS374" s="15">
        <v>5986</v>
      </c>
      <c r="AT374" s="15">
        <v>0</v>
      </c>
      <c r="AU374" s="15">
        <v>0</v>
      </c>
      <c r="AV374" s="15">
        <v>0</v>
      </c>
      <c r="AW374" s="15"/>
      <c r="AX374" s="15"/>
      <c r="AY374" s="15">
        <v>0</v>
      </c>
      <c r="AZ374" s="15">
        <v>0</v>
      </c>
      <c r="BA374" s="15">
        <v>20247</v>
      </c>
      <c r="BB374" s="15">
        <v>0</v>
      </c>
      <c r="BC374" s="15"/>
      <c r="BD374" s="15">
        <v>0</v>
      </c>
      <c r="BE374" s="15">
        <v>0</v>
      </c>
      <c r="BF374" s="15">
        <v>0</v>
      </c>
      <c r="BG374" s="15">
        <v>0</v>
      </c>
      <c r="BH374" s="15"/>
      <c r="BI374" s="15"/>
      <c r="BJ374" s="15">
        <v>0</v>
      </c>
      <c r="BK374" s="15">
        <v>0</v>
      </c>
      <c r="BL374" s="15">
        <v>0</v>
      </c>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v>351</v>
      </c>
      <c r="CJ374" s="15"/>
      <c r="CK374" s="15">
        <v>50360</v>
      </c>
      <c r="CL374" s="15">
        <v>0</v>
      </c>
      <c r="CM374" s="15">
        <v>0</v>
      </c>
      <c r="CN374" s="15"/>
      <c r="CO374" s="15"/>
      <c r="CP374" s="15">
        <v>40585</v>
      </c>
      <c r="CQ374" s="15">
        <v>0</v>
      </c>
      <c r="CR374" s="15">
        <v>0</v>
      </c>
      <c r="CS374" s="15">
        <v>91296</v>
      </c>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v>72</v>
      </c>
      <c r="DQ374" s="15"/>
      <c r="DR374" s="15">
        <v>2200</v>
      </c>
      <c r="DS374" s="15">
        <v>0</v>
      </c>
      <c r="DT374" s="15">
        <v>0</v>
      </c>
      <c r="DU374" s="15"/>
      <c r="DV374" s="15"/>
      <c r="DW374" s="15">
        <v>0</v>
      </c>
      <c r="DX374" s="15">
        <v>0</v>
      </c>
      <c r="DY374" s="15">
        <v>0</v>
      </c>
      <c r="DZ374" s="15">
        <v>2272</v>
      </c>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v>0</v>
      </c>
      <c r="FF374" s="15"/>
      <c r="FG374" s="15">
        <v>0</v>
      </c>
      <c r="FH374" s="15">
        <v>0</v>
      </c>
      <c r="FI374" s="15">
        <v>0</v>
      </c>
      <c r="FJ374" s="15">
        <v>0</v>
      </c>
      <c r="FK374" s="15"/>
      <c r="FL374" s="15"/>
      <c r="FM374" s="15">
        <v>0</v>
      </c>
      <c r="FN374" s="15">
        <v>0</v>
      </c>
      <c r="FO374" s="15">
        <v>0</v>
      </c>
      <c r="FP374" s="15">
        <v>74348</v>
      </c>
      <c r="FQ374" s="15">
        <v>97668</v>
      </c>
      <c r="FR374" s="15">
        <v>172016</v>
      </c>
      <c r="FS374" s="14" t="s">
        <v>1284</v>
      </c>
      <c r="FT374" s="14"/>
      <c r="FU374" s="14" t="s">
        <v>1277</v>
      </c>
      <c r="FV374" s="14" t="s">
        <v>888</v>
      </c>
      <c r="FW374" s="14"/>
      <c r="FX374" s="14"/>
      <c r="FY374" s="14"/>
      <c r="FZ374" s="1" t="s">
        <v>777</v>
      </c>
      <c r="GA374" s="15">
        <v>807</v>
      </c>
      <c r="GB374" s="15">
        <v>882</v>
      </c>
      <c r="GC374" s="15"/>
      <c r="GD374" s="15"/>
      <c r="GE374" s="15">
        <v>46559</v>
      </c>
      <c r="GF374" s="15">
        <v>2681</v>
      </c>
      <c r="GG374" s="15">
        <v>21543</v>
      </c>
      <c r="GH374" s="15">
        <v>173</v>
      </c>
      <c r="GI374" s="15"/>
      <c r="GJ374" s="15">
        <v>0</v>
      </c>
      <c r="GK374" s="15">
        <v>25</v>
      </c>
      <c r="GL374" s="15">
        <v>36</v>
      </c>
      <c r="GM374" s="15">
        <v>1347</v>
      </c>
      <c r="GN374" s="15"/>
      <c r="GO374" s="15"/>
      <c r="GP374" s="16">
        <v>2</v>
      </c>
      <c r="GQ374" s="16">
        <v>1.1299999999999999</v>
      </c>
      <c r="GR374" s="17"/>
      <c r="GS374" s="17"/>
      <c r="GT374" s="18">
        <v>11.64</v>
      </c>
      <c r="GU374" s="18">
        <v>7.66</v>
      </c>
      <c r="GV374" s="16">
        <v>8.7899999999999991</v>
      </c>
      <c r="GW374" s="16">
        <v>1.47</v>
      </c>
      <c r="GX374" s="15">
        <v>14224</v>
      </c>
      <c r="GY374" s="14" t="s">
        <v>1172</v>
      </c>
      <c r="GZ374" s="15">
        <v>5131</v>
      </c>
      <c r="HA374" s="15">
        <v>10634</v>
      </c>
      <c r="HB374" s="15">
        <v>5907</v>
      </c>
      <c r="HC374" s="15">
        <v>371</v>
      </c>
      <c r="HD374" s="15"/>
      <c r="HE374" s="15">
        <v>0</v>
      </c>
      <c r="HF374" s="15">
        <v>22043</v>
      </c>
      <c r="HG374" s="15"/>
      <c r="HH374" s="15"/>
      <c r="HI374" s="15">
        <v>88</v>
      </c>
      <c r="HJ374" s="15">
        <v>70</v>
      </c>
      <c r="HK374" s="15">
        <v>137</v>
      </c>
      <c r="HL374" s="15">
        <v>115</v>
      </c>
      <c r="HM374" s="15"/>
      <c r="HN374" s="15"/>
      <c r="HO374" s="15"/>
      <c r="HP374" s="15"/>
      <c r="HQ374" s="15"/>
      <c r="HR374" s="15"/>
      <c r="HS374" s="15"/>
      <c r="HT374" s="15"/>
      <c r="HU374" s="15"/>
      <c r="HV374" s="15"/>
      <c r="HW374" s="15"/>
      <c r="HX374" s="15"/>
      <c r="HY374" s="15"/>
      <c r="HZ374" s="15">
        <v>106</v>
      </c>
      <c r="IA374" s="15">
        <v>2643</v>
      </c>
      <c r="IB374" s="15">
        <v>5</v>
      </c>
      <c r="IC374" s="15">
        <v>20</v>
      </c>
      <c r="ID374" s="15">
        <v>150</v>
      </c>
      <c r="IE374" s="14">
        <v>64</v>
      </c>
      <c r="IF374" s="14">
        <v>52</v>
      </c>
      <c r="IG374" s="14">
        <v>312</v>
      </c>
      <c r="IH374" s="14">
        <v>4</v>
      </c>
      <c r="II374" s="14">
        <v>0</v>
      </c>
      <c r="IJ374" s="14">
        <v>4</v>
      </c>
      <c r="IK374" s="14">
        <v>0</v>
      </c>
      <c r="IL374" s="14"/>
      <c r="IM374" s="14"/>
      <c r="IN374" s="14"/>
      <c r="IO374" s="14"/>
      <c r="IP374" s="14"/>
      <c r="IQ374" s="20">
        <v>294942</v>
      </c>
      <c r="IR374" s="20">
        <v>292</v>
      </c>
      <c r="IS374" s="36">
        <f t="shared" si="422"/>
        <v>0.31451144079620502</v>
      </c>
      <c r="IT374" s="36">
        <f t="shared" si="423"/>
        <v>2.3834992093758719E-2</v>
      </c>
      <c r="IU374" s="36">
        <f t="shared" si="424"/>
        <v>0.11770416705422751</v>
      </c>
      <c r="IV374" s="36">
        <f t="shared" si="425"/>
        <v>0</v>
      </c>
      <c r="IW374" s="36">
        <f t="shared" si="426"/>
        <v>0.53074132638824301</v>
      </c>
      <c r="IX374" s="36">
        <f t="shared" si="427"/>
        <v>1.3208073667565807E-2</v>
      </c>
      <c r="IY374" s="36"/>
      <c r="IZ374" s="36">
        <f t="shared" si="428"/>
        <v>0</v>
      </c>
      <c r="JA374" s="36">
        <f t="shared" si="428"/>
        <v>0.4322156078504325</v>
      </c>
      <c r="JB374" s="36">
        <f t="shared" si="428"/>
        <v>0.56778439214956744</v>
      </c>
      <c r="JN374" s="43">
        <f t="shared" si="367"/>
        <v>891.47136897990151</v>
      </c>
      <c r="JO374" s="1" t="str">
        <f t="shared" si="368"/>
        <v>Small</v>
      </c>
    </row>
    <row r="375" spans="1:275" x14ac:dyDescent="0.2">
      <c r="A375" s="14" t="s">
        <v>916</v>
      </c>
      <c r="B375" s="14" t="s">
        <v>917</v>
      </c>
      <c r="C375" s="76" t="s">
        <v>1446</v>
      </c>
      <c r="D375" s="24" t="s">
        <v>655</v>
      </c>
      <c r="E375">
        <v>4</v>
      </c>
      <c r="F375" s="46">
        <v>0.55826719086121213</v>
      </c>
      <c r="G375" s="46">
        <v>0.23677768711519917</v>
      </c>
      <c r="H375" s="46">
        <v>0.16</v>
      </c>
      <c r="I375">
        <v>37.700000000000003</v>
      </c>
      <c r="J375">
        <v>9.3000000000000007</v>
      </c>
      <c r="K375" s="14">
        <v>20100</v>
      </c>
      <c r="L375" s="14" t="s">
        <v>606</v>
      </c>
      <c r="M375" s="35">
        <v>7631.4068571428543</v>
      </c>
      <c r="N375" s="15">
        <v>68000</v>
      </c>
      <c r="O375" s="15">
        <v>23</v>
      </c>
      <c r="P375" s="15">
        <v>218</v>
      </c>
      <c r="Q375" s="15">
        <v>763</v>
      </c>
      <c r="R375" s="15">
        <v>28</v>
      </c>
      <c r="S375" s="15">
        <v>250</v>
      </c>
      <c r="T375" s="32" t="s">
        <v>776</v>
      </c>
      <c r="U375" s="15">
        <v>31817</v>
      </c>
      <c r="V375" s="15"/>
      <c r="W375" s="15">
        <v>12133</v>
      </c>
      <c r="X375" s="15">
        <v>0</v>
      </c>
      <c r="Y375" s="15">
        <v>0</v>
      </c>
      <c r="Z375" s="15">
        <v>0</v>
      </c>
      <c r="AA375" s="15"/>
      <c r="AB375" s="15"/>
      <c r="AC375" s="15">
        <v>0</v>
      </c>
      <c r="AD375" s="15">
        <v>0</v>
      </c>
      <c r="AE375" s="15">
        <v>43950</v>
      </c>
      <c r="AF375" s="15">
        <v>4100</v>
      </c>
      <c r="AG375" s="15"/>
      <c r="AH375" s="15">
        <v>0</v>
      </c>
      <c r="AI375" s="15">
        <v>0</v>
      </c>
      <c r="AJ375" s="15">
        <v>0</v>
      </c>
      <c r="AK375" s="15">
        <v>0</v>
      </c>
      <c r="AL375" s="15"/>
      <c r="AM375" s="15"/>
      <c r="AN375" s="15">
        <v>0</v>
      </c>
      <c r="AO375" s="15">
        <v>0</v>
      </c>
      <c r="AP375" s="15">
        <v>4100</v>
      </c>
      <c r="AQ375" s="15">
        <v>21264</v>
      </c>
      <c r="AR375" s="15"/>
      <c r="AS375" s="15">
        <v>2577</v>
      </c>
      <c r="AT375" s="15">
        <v>0</v>
      </c>
      <c r="AU375" s="15">
        <v>0</v>
      </c>
      <c r="AV375" s="15">
        <v>0</v>
      </c>
      <c r="AW375" s="15"/>
      <c r="AX375" s="15"/>
      <c r="AY375" s="15">
        <v>0</v>
      </c>
      <c r="AZ375" s="15">
        <v>0</v>
      </c>
      <c r="BA375" s="15">
        <v>23841</v>
      </c>
      <c r="BB375" s="15">
        <v>0</v>
      </c>
      <c r="BC375" s="15"/>
      <c r="BD375" s="15">
        <v>0</v>
      </c>
      <c r="BE375" s="15">
        <v>0</v>
      </c>
      <c r="BF375" s="15">
        <v>0</v>
      </c>
      <c r="BG375" s="15">
        <v>0</v>
      </c>
      <c r="BH375" s="15"/>
      <c r="BI375" s="15"/>
      <c r="BJ375" s="15">
        <v>0</v>
      </c>
      <c r="BK375" s="15">
        <v>0</v>
      </c>
      <c r="BL375" s="15">
        <v>0</v>
      </c>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v>32678</v>
      </c>
      <c r="CJ375" s="15"/>
      <c r="CK375" s="15">
        <v>15629</v>
      </c>
      <c r="CL375" s="15">
        <v>0</v>
      </c>
      <c r="CM375" s="15">
        <v>0</v>
      </c>
      <c r="CN375" s="15"/>
      <c r="CO375" s="15"/>
      <c r="CP375" s="15">
        <v>265</v>
      </c>
      <c r="CQ375" s="15">
        <v>0</v>
      </c>
      <c r="CR375" s="15">
        <v>0</v>
      </c>
      <c r="CS375" s="15">
        <v>48572</v>
      </c>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v>2185</v>
      </c>
      <c r="DQ375" s="15"/>
      <c r="DR375" s="15">
        <v>0</v>
      </c>
      <c r="DS375" s="15">
        <v>0</v>
      </c>
      <c r="DT375" s="15">
        <v>0</v>
      </c>
      <c r="DU375" s="15"/>
      <c r="DV375" s="15"/>
      <c r="DW375" s="15">
        <v>0</v>
      </c>
      <c r="DX375" s="15">
        <v>0</v>
      </c>
      <c r="DY375" s="15">
        <v>0</v>
      </c>
      <c r="DZ375" s="15">
        <v>2185</v>
      </c>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v>0</v>
      </c>
      <c r="FF375" s="15"/>
      <c r="FG375" s="15">
        <v>0</v>
      </c>
      <c r="FH375" s="15">
        <v>0</v>
      </c>
      <c r="FI375" s="15">
        <v>0</v>
      </c>
      <c r="FJ375" s="15">
        <v>0</v>
      </c>
      <c r="FK375" s="15"/>
      <c r="FL375" s="15"/>
      <c r="FM375" s="15">
        <v>0</v>
      </c>
      <c r="FN375" s="15">
        <v>0</v>
      </c>
      <c r="FO375" s="15">
        <v>0</v>
      </c>
      <c r="FP375" s="15">
        <v>67791</v>
      </c>
      <c r="FQ375" s="15">
        <v>54857</v>
      </c>
      <c r="FR375" s="15">
        <v>122648</v>
      </c>
      <c r="FS375" s="14" t="s">
        <v>1284</v>
      </c>
      <c r="FT375" s="14"/>
      <c r="FU375" s="14" t="s">
        <v>1277</v>
      </c>
      <c r="FV375" s="14" t="s">
        <v>888</v>
      </c>
      <c r="FW375" s="14"/>
      <c r="FX375" s="14"/>
      <c r="FY375" s="14"/>
      <c r="FZ375" s="1" t="s">
        <v>777</v>
      </c>
      <c r="GA375" s="15">
        <v>1160</v>
      </c>
      <c r="GB375" s="15">
        <v>1277</v>
      </c>
      <c r="GC375" s="15"/>
      <c r="GD375" s="15"/>
      <c r="GE375" s="15">
        <v>47463</v>
      </c>
      <c r="GF375" s="15">
        <v>3174</v>
      </c>
      <c r="GG375" s="15">
        <v>24717</v>
      </c>
      <c r="GH375" s="15">
        <v>112</v>
      </c>
      <c r="GI375" s="15">
        <v>0</v>
      </c>
      <c r="GJ375" s="15">
        <v>0</v>
      </c>
      <c r="GK375" s="15">
        <v>11</v>
      </c>
      <c r="GL375" s="15">
        <v>31</v>
      </c>
      <c r="GM375" s="15">
        <v>1358</v>
      </c>
      <c r="GN375" s="15"/>
      <c r="GO375" s="15"/>
      <c r="GP375" s="16">
        <v>2.5</v>
      </c>
      <c r="GQ375" s="16">
        <v>1.1299999999999999</v>
      </c>
      <c r="GR375" s="17"/>
      <c r="GS375" s="17"/>
      <c r="GT375" s="18">
        <v>10.99</v>
      </c>
      <c r="GU375" s="18">
        <v>7.16</v>
      </c>
      <c r="GV375" s="16">
        <v>8.2899999999999991</v>
      </c>
      <c r="GW375" s="16">
        <v>0.85</v>
      </c>
      <c r="GX375" s="15">
        <v>12512</v>
      </c>
      <c r="GY375" s="14" t="s">
        <v>1172</v>
      </c>
      <c r="GZ375" s="15">
        <v>5397</v>
      </c>
      <c r="HA375" s="15">
        <v>12331</v>
      </c>
      <c r="HB375" s="15">
        <v>4886</v>
      </c>
      <c r="HC375" s="15">
        <v>239</v>
      </c>
      <c r="HD375" s="15"/>
      <c r="HE375" s="15">
        <v>0</v>
      </c>
      <c r="HF375" s="15">
        <v>22853</v>
      </c>
      <c r="HG375" s="15"/>
      <c r="HH375" s="15"/>
      <c r="HI375" s="15">
        <v>83</v>
      </c>
      <c r="HJ375" s="15">
        <v>60</v>
      </c>
      <c r="HK375" s="15">
        <v>190</v>
      </c>
      <c r="HL375" s="15">
        <v>106</v>
      </c>
      <c r="HM375" s="15"/>
      <c r="HN375" s="15"/>
      <c r="HO375" s="15"/>
      <c r="HP375" s="15"/>
      <c r="HQ375" s="15"/>
      <c r="HR375" s="15"/>
      <c r="HS375" s="15"/>
      <c r="HT375" s="15"/>
      <c r="HU375" s="15"/>
      <c r="HV375" s="15"/>
      <c r="HW375" s="15"/>
      <c r="HX375" s="15"/>
      <c r="HY375" s="15"/>
      <c r="HZ375" s="15">
        <v>95</v>
      </c>
      <c r="IA375" s="15">
        <v>2850</v>
      </c>
      <c r="IB375" s="15">
        <v>4</v>
      </c>
      <c r="IC375" s="15">
        <v>10</v>
      </c>
      <c r="ID375" s="15">
        <v>144</v>
      </c>
      <c r="IE375" s="14">
        <v>64</v>
      </c>
      <c r="IF375" s="14">
        <v>0</v>
      </c>
      <c r="IG375" s="14">
        <v>0</v>
      </c>
      <c r="IH375" s="14">
        <v>4</v>
      </c>
      <c r="II375" s="14">
        <v>0</v>
      </c>
      <c r="IJ375" s="14">
        <v>4</v>
      </c>
      <c r="IK375" s="14">
        <v>0</v>
      </c>
      <c r="IL375" s="14"/>
      <c r="IM375" s="14"/>
      <c r="IN375" s="14"/>
      <c r="IO375" s="14"/>
      <c r="IP375" s="14"/>
      <c r="IQ375" s="15">
        <v>323284</v>
      </c>
      <c r="IR375" s="15">
        <v>271</v>
      </c>
      <c r="IS375" s="36">
        <f t="shared" si="422"/>
        <v>0.35834257386993673</v>
      </c>
      <c r="IT375" s="36">
        <f t="shared" si="423"/>
        <v>3.3429000065227317E-2</v>
      </c>
      <c r="IU375" s="36">
        <f t="shared" si="424"/>
        <v>0.19438555867197183</v>
      </c>
      <c r="IV375" s="36">
        <f t="shared" si="425"/>
        <v>0</v>
      </c>
      <c r="IW375" s="36">
        <f t="shared" si="426"/>
        <v>0.39602765638249299</v>
      </c>
      <c r="IX375" s="36">
        <f t="shared" si="427"/>
        <v>1.7815211010371142E-2</v>
      </c>
      <c r="IY375" s="36"/>
      <c r="IZ375" s="36">
        <f t="shared" si="428"/>
        <v>0</v>
      </c>
      <c r="JA375" s="36">
        <f t="shared" si="428"/>
        <v>0.55272813254190856</v>
      </c>
      <c r="JB375" s="36">
        <f t="shared" si="428"/>
        <v>0.44727186745809144</v>
      </c>
      <c r="JN375" s="43">
        <f t="shared" si="367"/>
        <v>920.55571256246742</v>
      </c>
      <c r="JO375" s="1" t="str">
        <f t="shared" si="368"/>
        <v>Small</v>
      </c>
    </row>
    <row r="376" spans="1:275" x14ac:dyDescent="0.2">
      <c r="A376" s="1" t="s">
        <v>916</v>
      </c>
      <c r="B376" s="1" t="s">
        <v>917</v>
      </c>
      <c r="C376" s="76" t="s">
        <v>1446</v>
      </c>
      <c r="D376" s="24" t="s">
        <v>655</v>
      </c>
      <c r="E376">
        <v>4</v>
      </c>
      <c r="F376" s="46">
        <v>0.55826719086121213</v>
      </c>
      <c r="G376" s="46">
        <v>0.23677768711519917</v>
      </c>
      <c r="H376" s="46">
        <v>0.16</v>
      </c>
      <c r="I376">
        <v>37.700000000000003</v>
      </c>
      <c r="J376">
        <v>9.3000000000000007</v>
      </c>
      <c r="K376" s="1">
        <v>20110</v>
      </c>
      <c r="L376" s="1" t="s">
        <v>607</v>
      </c>
      <c r="M376" s="3">
        <v>6875.4281904761856</v>
      </c>
      <c r="N376" s="1">
        <v>42312</v>
      </c>
      <c r="O376" s="1">
        <v>21</v>
      </c>
      <c r="P376" s="1">
        <v>188</v>
      </c>
      <c r="Q376" s="1">
        <v>733</v>
      </c>
      <c r="R376" s="1">
        <v>34</v>
      </c>
      <c r="S376" s="1">
        <v>241</v>
      </c>
      <c r="T376" s="33" t="s">
        <v>1182</v>
      </c>
      <c r="U376" s="1">
        <v>35516</v>
      </c>
      <c r="W376" s="1">
        <v>27519</v>
      </c>
      <c r="AE376" s="1">
        <v>63036</v>
      </c>
      <c r="AF376" s="1">
        <v>4100</v>
      </c>
      <c r="AP376" s="1">
        <v>4100</v>
      </c>
      <c r="AQ376" s="1">
        <v>17584</v>
      </c>
      <c r="BA376" s="1">
        <v>17584</v>
      </c>
      <c r="BL376" s="1">
        <v>0</v>
      </c>
      <c r="CI376" s="1">
        <v>28659</v>
      </c>
      <c r="CK376" s="1">
        <v>32981</v>
      </c>
      <c r="CS376" s="1">
        <v>61640</v>
      </c>
      <c r="FG376" s="1">
        <v>829</v>
      </c>
      <c r="FH376" s="1">
        <v>90</v>
      </c>
      <c r="FO376" s="1">
        <v>919</v>
      </c>
      <c r="FP376" s="15">
        <f>AE376+BA376</f>
        <v>80620</v>
      </c>
      <c r="FQ376" s="15">
        <f>AP376+BL376+CS376+DZ376+FD376</f>
        <v>65740</v>
      </c>
      <c r="FR376" s="15">
        <f>AE376+AP376+BA376+BL376+CS376+DZ376+FD376+FO376</f>
        <v>147279</v>
      </c>
      <c r="FS376" s="1" t="s">
        <v>1284</v>
      </c>
      <c r="FU376" s="1" t="s">
        <v>1277</v>
      </c>
      <c r="FV376" s="1" t="s">
        <v>888</v>
      </c>
      <c r="FX376" s="14"/>
      <c r="FZ376" s="1" t="s">
        <v>1183</v>
      </c>
      <c r="GA376" s="1">
        <v>903</v>
      </c>
      <c r="GB376" s="1">
        <v>1079</v>
      </c>
      <c r="GC376" s="1">
        <v>36</v>
      </c>
      <c r="GD376" s="1">
        <v>39</v>
      </c>
      <c r="GE376" s="1">
        <v>48356</v>
      </c>
      <c r="GF376" s="1">
        <v>2184</v>
      </c>
      <c r="GG376" s="1">
        <v>26901</v>
      </c>
      <c r="GH376" s="1">
        <v>156</v>
      </c>
      <c r="GI376" s="1">
        <v>0</v>
      </c>
      <c r="GJ376" s="1">
        <v>71</v>
      </c>
      <c r="GK376" s="1">
        <v>4</v>
      </c>
      <c r="GL376" s="1">
        <v>13</v>
      </c>
      <c r="GM376" s="1">
        <v>1363</v>
      </c>
      <c r="GP376" s="1">
        <v>9</v>
      </c>
      <c r="GQ376" s="1">
        <v>4.3</v>
      </c>
      <c r="GR376" s="5"/>
      <c r="GS376" s="5"/>
      <c r="GT376" s="4">
        <v>10</v>
      </c>
      <c r="GU376" s="4">
        <v>9.16</v>
      </c>
      <c r="GV376" s="1">
        <f>GQ376+GU376</f>
        <v>13.46</v>
      </c>
      <c r="GW376" s="1">
        <v>1.33</v>
      </c>
      <c r="GX376" s="1">
        <v>3928</v>
      </c>
      <c r="GY376" s="10" t="s">
        <v>1172</v>
      </c>
      <c r="GZ376" s="1">
        <v>40089</v>
      </c>
      <c r="HA376" s="1">
        <v>14295</v>
      </c>
      <c r="HB376" s="1">
        <v>3309</v>
      </c>
      <c r="HE376" s="1">
        <v>208</v>
      </c>
      <c r="HF376" s="1">
        <v>21901</v>
      </c>
      <c r="HI376" s="1">
        <v>32</v>
      </c>
      <c r="HJ376" s="1">
        <v>25</v>
      </c>
      <c r="HK376" s="1">
        <v>154</v>
      </c>
      <c r="HL376" s="1">
        <v>85</v>
      </c>
      <c r="HZ376" s="1">
        <v>98</v>
      </c>
      <c r="IA376" s="1">
        <v>2616</v>
      </c>
      <c r="IB376" s="1">
        <v>5</v>
      </c>
      <c r="IC376" s="1">
        <v>11</v>
      </c>
      <c r="ID376" s="1">
        <v>154</v>
      </c>
      <c r="IE376" s="1">
        <v>64</v>
      </c>
      <c r="IF376" s="1">
        <v>52</v>
      </c>
      <c r="IG376" s="1">
        <v>52</v>
      </c>
      <c r="IH376" s="1">
        <v>4</v>
      </c>
      <c r="II376" s="1">
        <v>0</v>
      </c>
      <c r="IJ376" s="1">
        <v>4</v>
      </c>
      <c r="IK376" s="1">
        <v>0</v>
      </c>
      <c r="IQ376" s="1">
        <v>425929</v>
      </c>
      <c r="IR376" s="1">
        <v>136</v>
      </c>
      <c r="IS376" s="36">
        <f t="shared" si="422"/>
        <v>0.42800399242254494</v>
      </c>
      <c r="IT376" s="36">
        <f t="shared" si="423"/>
        <v>2.783832046659741E-2</v>
      </c>
      <c r="IU376" s="36">
        <f t="shared" si="424"/>
        <v>0.11939244563040216</v>
      </c>
      <c r="IV376" s="36">
        <f t="shared" si="425"/>
        <v>0</v>
      </c>
      <c r="IW376" s="36">
        <f t="shared" si="426"/>
        <v>0.41852538379538157</v>
      </c>
      <c r="IX376" s="36">
        <f t="shared" si="427"/>
        <v>0</v>
      </c>
      <c r="IY376" s="36"/>
      <c r="IZ376" s="36">
        <f t="shared" si="428"/>
        <v>6.239857685073907E-3</v>
      </c>
      <c r="JA376" s="36">
        <f t="shared" si="428"/>
        <v>0.54739643805294713</v>
      </c>
      <c r="JB376" s="36">
        <f t="shared" si="428"/>
        <v>0.44636370426197897</v>
      </c>
      <c r="JN376" s="43">
        <f t="shared" si="367"/>
        <v>510.80447180357987</v>
      </c>
      <c r="JO376" s="1" t="str">
        <f t="shared" si="368"/>
        <v>Small</v>
      </c>
    </row>
    <row r="377" spans="1:275" x14ac:dyDescent="0.2">
      <c r="A377" s="1" t="s">
        <v>916</v>
      </c>
      <c r="B377" s="1" t="s">
        <v>917</v>
      </c>
      <c r="C377" s="76" t="s">
        <v>1446</v>
      </c>
      <c r="D377" s="24" t="s">
        <v>655</v>
      </c>
      <c r="E377">
        <v>4</v>
      </c>
      <c r="F377" s="46">
        <v>0.55826719086121213</v>
      </c>
      <c r="G377" s="46">
        <v>0.23677768711519917</v>
      </c>
      <c r="H377" s="46">
        <v>0.16</v>
      </c>
      <c r="I377">
        <v>37.700000000000003</v>
      </c>
      <c r="J377">
        <v>9.3000000000000007</v>
      </c>
      <c r="K377" s="1">
        <v>20120</v>
      </c>
      <c r="L377" s="1" t="s">
        <v>608</v>
      </c>
      <c r="M377" s="3">
        <v>7688.3186666666561</v>
      </c>
      <c r="N377" s="10">
        <v>42312</v>
      </c>
      <c r="O377" s="1">
        <v>21</v>
      </c>
      <c r="P377" s="1">
        <v>188</v>
      </c>
      <c r="Q377" s="1">
        <v>733</v>
      </c>
      <c r="R377" s="1">
        <v>34</v>
      </c>
      <c r="S377" s="1">
        <v>241</v>
      </c>
      <c r="T377" s="33" t="s">
        <v>1182</v>
      </c>
      <c r="U377" s="1">
        <v>28784</v>
      </c>
      <c r="W377" s="1">
        <v>28791</v>
      </c>
      <c r="AE377" s="1">
        <v>57576</v>
      </c>
      <c r="AH377" s="1">
        <v>5250</v>
      </c>
      <c r="AP377" s="1">
        <v>5250</v>
      </c>
      <c r="AQ377" s="1">
        <v>9941</v>
      </c>
      <c r="AS377" s="1">
        <v>4900</v>
      </c>
      <c r="BA377" s="1">
        <v>14641</v>
      </c>
      <c r="BL377" s="1">
        <v>0</v>
      </c>
      <c r="CI377" s="1">
        <v>26454</v>
      </c>
      <c r="CK377" s="1">
        <v>14060</v>
      </c>
      <c r="CS377" s="1">
        <v>40514</v>
      </c>
      <c r="FE377" s="1">
        <v>329</v>
      </c>
      <c r="FG377" s="1">
        <v>459</v>
      </c>
      <c r="FO377" s="1">
        <v>788</v>
      </c>
      <c r="FP377" s="15">
        <f>AE377+BA377</f>
        <v>72217</v>
      </c>
      <c r="FQ377" s="15">
        <f>AP377+BL377+CS377+DZ377+FD377</f>
        <v>45764</v>
      </c>
      <c r="FR377" s="15">
        <f>AE377+AP377+BA377+BL377+CS377+DZ377+FD377+FO377</f>
        <v>118769</v>
      </c>
      <c r="FS377" s="1" t="s">
        <v>1284</v>
      </c>
      <c r="FU377" s="1" t="s">
        <v>1277</v>
      </c>
      <c r="FV377" s="1" t="s">
        <v>888</v>
      </c>
      <c r="FZ377" s="1" t="s">
        <v>1183</v>
      </c>
      <c r="GA377" s="1">
        <v>1325</v>
      </c>
      <c r="GB377" s="1">
        <v>1465</v>
      </c>
      <c r="GC377" s="1">
        <v>7</v>
      </c>
      <c r="GD377" s="1">
        <v>8</v>
      </c>
      <c r="GE377" s="1">
        <v>49605</v>
      </c>
      <c r="GF377" s="1">
        <v>4725</v>
      </c>
      <c r="GG377" s="1">
        <v>31626</v>
      </c>
      <c r="GH377" s="1">
        <v>155</v>
      </c>
      <c r="GI377" s="1">
        <v>0</v>
      </c>
      <c r="GJ377" s="1">
        <v>71</v>
      </c>
      <c r="GK377" s="1">
        <v>10</v>
      </c>
      <c r="GL377" s="1">
        <v>30</v>
      </c>
      <c r="GM377" s="1">
        <v>1373</v>
      </c>
      <c r="GP377" s="1">
        <v>8</v>
      </c>
      <c r="GQ377" s="1">
        <v>3.8</v>
      </c>
      <c r="GR377" s="5"/>
      <c r="GS377" s="5"/>
      <c r="GT377" s="4">
        <v>10</v>
      </c>
      <c r="GU377" s="4">
        <v>9.16</v>
      </c>
      <c r="GV377" s="1">
        <f>GQ377+GU377</f>
        <v>12.96</v>
      </c>
      <c r="GW377" s="1">
        <v>1.43</v>
      </c>
      <c r="GX377" s="1">
        <v>4347</v>
      </c>
      <c r="GY377" s="10" t="s">
        <v>1172</v>
      </c>
      <c r="GZ377" s="1">
        <v>4035</v>
      </c>
      <c r="HA377" s="1">
        <v>21092</v>
      </c>
      <c r="HB377" s="1">
        <v>3503</v>
      </c>
      <c r="HE377" s="1">
        <v>130</v>
      </c>
      <c r="HF377" s="1">
        <v>28760</v>
      </c>
      <c r="HI377" s="1">
        <v>34</v>
      </c>
      <c r="HJ377" s="1">
        <v>28</v>
      </c>
      <c r="HK377" s="1">
        <v>117</v>
      </c>
      <c r="HL377" s="1">
        <v>76</v>
      </c>
      <c r="HZ377" s="1">
        <v>101</v>
      </c>
      <c r="IA377" s="1">
        <v>2708</v>
      </c>
      <c r="IB377" s="1">
        <v>5</v>
      </c>
      <c r="IC377" s="1">
        <v>11</v>
      </c>
      <c r="ID377" s="1">
        <v>152</v>
      </c>
      <c r="IE377" s="1">
        <v>64</v>
      </c>
      <c r="IF377" s="1">
        <v>52</v>
      </c>
      <c r="IG377" s="1">
        <v>52</v>
      </c>
      <c r="IH377" s="1">
        <v>4</v>
      </c>
      <c r="II377" s="1">
        <v>0</v>
      </c>
      <c r="IJ377" s="1">
        <v>4</v>
      </c>
      <c r="IK377" s="1">
        <v>0</v>
      </c>
      <c r="IQ377" s="1">
        <v>350250</v>
      </c>
      <c r="IR377" s="1">
        <v>124</v>
      </c>
      <c r="IS377" s="36">
        <f t="shared" si="422"/>
        <v>0.48477296264176678</v>
      </c>
      <c r="IT377" s="36">
        <f t="shared" si="423"/>
        <v>4.4203453763187364E-2</v>
      </c>
      <c r="IU377" s="36">
        <f t="shared" si="424"/>
        <v>0.12327290791368117</v>
      </c>
      <c r="IV377" s="36">
        <f t="shared" si="425"/>
        <v>0</v>
      </c>
      <c r="IW377" s="36">
        <f t="shared" si="426"/>
        <v>0.34111594776414722</v>
      </c>
      <c r="IX377" s="36">
        <f t="shared" si="427"/>
        <v>0</v>
      </c>
      <c r="IY377" s="36"/>
      <c r="IZ377" s="36">
        <f t="shared" si="428"/>
        <v>6.6347279172174556E-3</v>
      </c>
      <c r="JA377" s="36">
        <f t="shared" si="428"/>
        <v>0.60804587055544801</v>
      </c>
      <c r="JB377" s="36">
        <f t="shared" si="428"/>
        <v>0.38531940152733457</v>
      </c>
      <c r="JN377" s="43">
        <f t="shared" si="367"/>
        <v>593.23446502057527</v>
      </c>
      <c r="JO377" s="1" t="str">
        <f t="shared" si="368"/>
        <v>Small</v>
      </c>
    </row>
    <row r="378" spans="1:275" x14ac:dyDescent="0.2">
      <c r="A378" s="1" t="s">
        <v>916</v>
      </c>
      <c r="B378" s="1" t="s">
        <v>917</v>
      </c>
      <c r="C378" s="76" t="s">
        <v>1446</v>
      </c>
      <c r="D378" s="24" t="s">
        <v>655</v>
      </c>
      <c r="E378">
        <v>4</v>
      </c>
      <c r="F378" s="46">
        <v>0.55826719086121213</v>
      </c>
      <c r="G378" s="46">
        <v>0.23677768711519917</v>
      </c>
      <c r="H378" s="46">
        <v>0.16</v>
      </c>
      <c r="I378">
        <v>37.700000000000003</v>
      </c>
      <c r="J378">
        <v>9.3000000000000007</v>
      </c>
      <c r="K378" s="1">
        <v>20130</v>
      </c>
      <c r="L378" s="1" t="s">
        <v>609</v>
      </c>
      <c r="M378" s="3">
        <v>7045.8139047618961</v>
      </c>
      <c r="N378" s="1">
        <v>40362</v>
      </c>
      <c r="O378" s="1">
        <v>17</v>
      </c>
      <c r="P378" s="1">
        <v>158</v>
      </c>
      <c r="Q378" s="1">
        <v>733</v>
      </c>
      <c r="R378" s="1">
        <v>34</v>
      </c>
      <c r="S378" s="1">
        <v>241</v>
      </c>
      <c r="T378" s="33"/>
      <c r="U378" s="3">
        <v>29766.36</v>
      </c>
      <c r="V378" s="3"/>
      <c r="W378" s="3">
        <v>33174.120000000003</v>
      </c>
      <c r="X378" s="3"/>
      <c r="Y378" s="3"/>
      <c r="Z378" s="3"/>
      <c r="AA378" s="3"/>
      <c r="AB378" s="3"/>
      <c r="AC378" s="3"/>
      <c r="AD378" s="3"/>
      <c r="AE378" s="2">
        <f>SUM(U378:AD378)</f>
        <v>62940.480000000003</v>
      </c>
      <c r="AF378" s="3"/>
      <c r="AG378" s="3"/>
      <c r="AH378" s="7">
        <v>5250</v>
      </c>
      <c r="AP378" s="1">
        <f>SUM(AF378:AO378)</f>
        <v>5250</v>
      </c>
      <c r="AQ378" s="7">
        <v>17008.810000000001</v>
      </c>
      <c r="AR378" s="7"/>
      <c r="AS378" s="7">
        <v>2348.29</v>
      </c>
      <c r="BA378" s="1">
        <f>SUM(AQ378:AZ378)</f>
        <v>19357.100000000002</v>
      </c>
      <c r="BB378" s="1">
        <v>0</v>
      </c>
      <c r="BD378" s="1">
        <v>0</v>
      </c>
      <c r="BE378" s="1">
        <v>0</v>
      </c>
      <c r="BH378" s="1">
        <v>0</v>
      </c>
      <c r="BI378" s="1">
        <v>0</v>
      </c>
      <c r="BJ378" s="1">
        <v>0</v>
      </c>
      <c r="BK378" s="1">
        <v>0</v>
      </c>
      <c r="BL378" s="1">
        <f>SUM(BB378:BK378)</f>
        <v>0</v>
      </c>
      <c r="CI378" s="7">
        <v>29650.61</v>
      </c>
      <c r="CJ378" s="7"/>
      <c r="CK378" s="7">
        <v>21536.35</v>
      </c>
      <c r="CS378" s="1">
        <f>SUM(CI378:CR378)</f>
        <v>51186.96</v>
      </c>
      <c r="DP378" s="7">
        <v>1019.94</v>
      </c>
      <c r="DQ378" s="7"/>
      <c r="DZ378" s="2">
        <f>SUM(DP378:DY378)</f>
        <v>1019.94</v>
      </c>
      <c r="EA378" s="2"/>
      <c r="EB378" s="2"/>
      <c r="EC378" s="2"/>
      <c r="ED378" s="2"/>
      <c r="EE378" s="2"/>
      <c r="EF378" s="2"/>
      <c r="EG378" s="2"/>
      <c r="EH378" s="2"/>
      <c r="EI378" s="2"/>
      <c r="EJ378" s="2"/>
      <c r="EK378" s="2"/>
      <c r="EL378" s="2"/>
      <c r="EM378" s="2"/>
      <c r="EN378" s="2"/>
      <c r="EO378" s="2"/>
      <c r="EP378" s="2"/>
      <c r="EQ378" s="2"/>
      <c r="ER378" s="2"/>
      <c r="ES378" s="2"/>
      <c r="ET378" s="2"/>
      <c r="EU378" s="7">
        <v>5434</v>
      </c>
      <c r="EV378" s="7"/>
      <c r="FD378" s="1">
        <f>SUM(EU378:FC378)</f>
        <v>5434</v>
      </c>
      <c r="FE378" s="7">
        <v>6704.36</v>
      </c>
      <c r="FF378" s="7"/>
      <c r="FO378" s="1">
        <f>SUM(FE378:FN378)</f>
        <v>6704.36</v>
      </c>
      <c r="FP378" s="15">
        <f>AE378+BA378</f>
        <v>82297.58</v>
      </c>
      <c r="FQ378" s="15">
        <f>AP378+BL378+CS378+DZ378+FD378</f>
        <v>62890.9</v>
      </c>
      <c r="FR378" s="15">
        <f>AE378+AP378+BA378+BL378+CS378+DZ378+FD378+FO378</f>
        <v>151892.84</v>
      </c>
      <c r="FS378" s="1" t="s">
        <v>1284</v>
      </c>
      <c r="FU378" s="1" t="s">
        <v>1277</v>
      </c>
      <c r="FV378" s="1" t="s">
        <v>1303</v>
      </c>
      <c r="FW378" s="5"/>
      <c r="FX378" s="5"/>
      <c r="FY378" s="5"/>
      <c r="FZ378" s="5" t="s">
        <v>622</v>
      </c>
      <c r="GA378" s="2">
        <v>1186</v>
      </c>
      <c r="GB378" s="2">
        <v>6509</v>
      </c>
      <c r="GE378" s="2">
        <v>52453</v>
      </c>
      <c r="GF378" s="2">
        <v>4472</v>
      </c>
      <c r="GG378" s="2">
        <v>36098</v>
      </c>
      <c r="GH378" s="1">
        <v>125</v>
      </c>
      <c r="GI378" s="1">
        <v>0</v>
      </c>
      <c r="GJ378" s="1">
        <v>71</v>
      </c>
      <c r="GK378" s="1">
        <v>35</v>
      </c>
      <c r="GL378" s="1">
        <v>38</v>
      </c>
      <c r="GM378" s="1">
        <v>1540</v>
      </c>
      <c r="GP378" s="1">
        <v>9</v>
      </c>
      <c r="GQ378" s="1">
        <v>3.65</v>
      </c>
      <c r="GR378" s="5">
        <v>2</v>
      </c>
      <c r="GS378" s="5">
        <v>6</v>
      </c>
      <c r="GT378" s="4">
        <v>8</v>
      </c>
      <c r="GU378" s="1">
        <v>6.9</v>
      </c>
      <c r="GV378" s="1">
        <f>GQ378+GU378</f>
        <v>10.55</v>
      </c>
      <c r="GW378" s="1">
        <v>5.4</v>
      </c>
      <c r="GX378" s="2">
        <v>4674</v>
      </c>
      <c r="GY378" s="1" t="s">
        <v>1172</v>
      </c>
      <c r="GZ378" s="1">
        <v>15298</v>
      </c>
      <c r="HA378" s="1">
        <v>18685</v>
      </c>
      <c r="HB378" s="1">
        <v>3198</v>
      </c>
      <c r="HC378" s="1">
        <v>470</v>
      </c>
      <c r="HI378" s="1">
        <v>11</v>
      </c>
      <c r="HJ378" s="1">
        <v>10</v>
      </c>
      <c r="HK378" s="1">
        <v>188</v>
      </c>
      <c r="HL378" s="1">
        <v>135</v>
      </c>
      <c r="HM378" s="1" t="s">
        <v>1281</v>
      </c>
      <c r="HN378" s="1" t="s">
        <v>1394</v>
      </c>
      <c r="HO378" s="1" t="s">
        <v>1395</v>
      </c>
      <c r="HP378" s="1" t="s">
        <v>1396</v>
      </c>
      <c r="HQ378" s="1" t="s">
        <v>1147</v>
      </c>
      <c r="HR378" s="1" t="s">
        <v>1261</v>
      </c>
      <c r="HS378" s="1" t="s">
        <v>1262</v>
      </c>
      <c r="HT378" s="1" t="s">
        <v>1113</v>
      </c>
      <c r="HU378" s="1" t="s">
        <v>1114</v>
      </c>
      <c r="HV378" s="1" t="s">
        <v>1115</v>
      </c>
      <c r="HW378" s="1" t="s">
        <v>1116</v>
      </c>
      <c r="HX378" s="1" t="s">
        <v>1277</v>
      </c>
      <c r="HZ378" s="1">
        <v>73</v>
      </c>
      <c r="IA378" s="1">
        <v>1630</v>
      </c>
      <c r="IB378" s="1">
        <v>5</v>
      </c>
      <c r="IC378" s="1">
        <v>10</v>
      </c>
      <c r="ID378" s="1">
        <v>176</v>
      </c>
      <c r="IE378" s="1">
        <v>64</v>
      </c>
      <c r="IF378" s="1">
        <v>52</v>
      </c>
      <c r="IG378" s="1">
        <v>52</v>
      </c>
      <c r="IH378" s="1">
        <v>4</v>
      </c>
      <c r="II378" s="1">
        <v>0</v>
      </c>
      <c r="IJ378" s="1">
        <v>4</v>
      </c>
      <c r="IK378" s="1">
        <v>0</v>
      </c>
      <c r="IL378" s="1" t="s">
        <v>1277</v>
      </c>
      <c r="IO378" s="1" t="s">
        <v>1277</v>
      </c>
      <c r="IP378" s="1" t="s">
        <v>1281</v>
      </c>
      <c r="IQ378" s="2">
        <v>363973</v>
      </c>
      <c r="IR378" s="1">
        <v>99</v>
      </c>
      <c r="IS378" s="36">
        <f t="shared" si="422"/>
        <v>0.41437423910172466</v>
      </c>
      <c r="IT378" s="36">
        <f t="shared" si="423"/>
        <v>3.4563841192251067E-2</v>
      </c>
      <c r="IU378" s="36">
        <f t="shared" si="424"/>
        <v>0.12743918673190918</v>
      </c>
      <c r="IV378" s="36">
        <f t="shared" si="425"/>
        <v>0</v>
      </c>
      <c r="IW378" s="36">
        <f t="shared" si="426"/>
        <v>0.33699389648649669</v>
      </c>
      <c r="IX378" s="36">
        <f t="shared" si="427"/>
        <v>6.7148655591665815E-3</v>
      </c>
      <c r="IY378" s="36"/>
      <c r="IZ378" s="36">
        <f t="shared" si="428"/>
        <v>4.4138749397272442E-2</v>
      </c>
      <c r="JA378" s="36">
        <f t="shared" si="428"/>
        <v>0.54181342583363379</v>
      </c>
      <c r="JB378" s="36">
        <f t="shared" si="428"/>
        <v>0.4140478247690938</v>
      </c>
      <c r="JN378" s="43">
        <f t="shared" si="367"/>
        <v>667.84965921913704</v>
      </c>
      <c r="JO378" s="1" t="str">
        <f t="shared" si="368"/>
        <v>Small</v>
      </c>
    </row>
    <row r="379" spans="1:275" x14ac:dyDescent="0.2">
      <c r="A379" s="1" t="s">
        <v>916</v>
      </c>
      <c r="B379" s="1" t="s">
        <v>917</v>
      </c>
      <c r="C379" s="76" t="s">
        <v>1446</v>
      </c>
      <c r="D379" s="24" t="s">
        <v>655</v>
      </c>
      <c r="E379">
        <v>4</v>
      </c>
      <c r="F379" s="46">
        <v>0.55826719086121213</v>
      </c>
      <c r="G379" s="46">
        <v>0.23677768711519917</v>
      </c>
      <c r="H379" s="46">
        <v>0.16</v>
      </c>
      <c r="I379">
        <v>37.700000000000003</v>
      </c>
      <c r="J379">
        <v>9.3000000000000007</v>
      </c>
      <c r="K379" s="42">
        <v>20140</v>
      </c>
      <c r="L379" s="54" t="s">
        <v>345</v>
      </c>
      <c r="M379" s="55">
        <v>7044.4243809523787</v>
      </c>
      <c r="N379" s="46">
        <v>40362</v>
      </c>
      <c r="O379">
        <v>17</v>
      </c>
      <c r="P379">
        <v>158</v>
      </c>
      <c r="Q379">
        <v>733</v>
      </c>
      <c r="R379">
        <v>34</v>
      </c>
      <c r="S379">
        <v>200</v>
      </c>
      <c r="T379"/>
      <c r="U379" s="46">
        <v>24562</v>
      </c>
      <c r="V379" s="46">
        <v>0</v>
      </c>
      <c r="W379" s="46">
        <v>36136</v>
      </c>
      <c r="X379" s="46">
        <v>0</v>
      </c>
      <c r="Y379" s="46"/>
      <c r="Z379" s="46"/>
      <c r="AA379" s="46">
        <v>0</v>
      </c>
      <c r="AB379" s="46">
        <v>0</v>
      </c>
      <c r="AC379" s="46">
        <v>0</v>
      </c>
      <c r="AD379" s="46">
        <v>0</v>
      </c>
      <c r="AE379" s="46">
        <f>IF(SUM(U379:AD379)&gt;0,SUM(U379:AD379),)</f>
        <v>60698</v>
      </c>
      <c r="AF379" s="46">
        <v>0</v>
      </c>
      <c r="AG379" s="46">
        <v>0</v>
      </c>
      <c r="AH379" s="46">
        <v>0</v>
      </c>
      <c r="AI379" s="46">
        <v>0</v>
      </c>
      <c r="AJ379" s="46"/>
      <c r="AK379" s="46"/>
      <c r="AL379" s="46">
        <v>0</v>
      </c>
      <c r="AM379" s="46">
        <v>0</v>
      </c>
      <c r="AN379" s="46">
        <v>0</v>
      </c>
      <c r="AO379" s="46">
        <v>0</v>
      </c>
      <c r="AP379" s="46">
        <f>SUM(AF379:AO379)</f>
        <v>0</v>
      </c>
      <c r="AQ379" s="46">
        <v>6420</v>
      </c>
      <c r="AR379" s="46">
        <v>0</v>
      </c>
      <c r="AS379" s="46">
        <v>2348</v>
      </c>
      <c r="AT379" s="46">
        <v>0</v>
      </c>
      <c r="AU379" s="46"/>
      <c r="AV379" s="46"/>
      <c r="AW379" s="46">
        <v>0</v>
      </c>
      <c r="AX379" s="46">
        <v>0</v>
      </c>
      <c r="AY379" s="46">
        <v>0</v>
      </c>
      <c r="AZ379" s="46">
        <v>0</v>
      </c>
      <c r="BA379" s="46">
        <f>SUM(AQ379:AZ379)</f>
        <v>8768</v>
      </c>
      <c r="BB379" s="47">
        <v>0</v>
      </c>
      <c r="BC379" s="47">
        <v>0</v>
      </c>
      <c r="BD379" s="47">
        <v>0</v>
      </c>
      <c r="BE379" s="47">
        <v>0</v>
      </c>
      <c r="BF379" s="47"/>
      <c r="BG379" s="47"/>
      <c r="BH379" s="47">
        <v>0</v>
      </c>
      <c r="BI379" s="47">
        <v>0</v>
      </c>
      <c r="BJ379" s="47">
        <v>0</v>
      </c>
      <c r="BK379" s="47">
        <v>0</v>
      </c>
      <c r="BL379" s="47">
        <f>IF(SUM(BB379:BK379)&gt;=0,SUM(BB379:BK379),"")</f>
        <v>0</v>
      </c>
      <c r="BM379" s="46">
        <v>26948</v>
      </c>
      <c r="BN379" s="47">
        <v>0</v>
      </c>
      <c r="BO379" s="46">
        <v>20355</v>
      </c>
      <c r="BP379" s="46">
        <v>0</v>
      </c>
      <c r="BQ379" s="46"/>
      <c r="BR379" s="46">
        <v>0</v>
      </c>
      <c r="BS379" s="46">
        <v>0</v>
      </c>
      <c r="BT379" s="46">
        <v>0</v>
      </c>
      <c r="BU379" s="46">
        <v>0</v>
      </c>
      <c r="BV379" s="46">
        <v>0</v>
      </c>
      <c r="BW379" s="46">
        <f>SUM(BM379:BV379)</f>
        <v>47303</v>
      </c>
      <c r="BX379" s="46">
        <v>0</v>
      </c>
      <c r="BY379" s="47">
        <v>0</v>
      </c>
      <c r="BZ379" s="47">
        <v>0</v>
      </c>
      <c r="CA379" s="48">
        <v>0</v>
      </c>
      <c r="CB379" s="48"/>
      <c r="CC379" s="46">
        <v>0</v>
      </c>
      <c r="CD379" s="47">
        <v>0</v>
      </c>
      <c r="CE379" s="46">
        <v>0</v>
      </c>
      <c r="CF379" s="48">
        <v>0</v>
      </c>
      <c r="CG379" s="47">
        <v>0</v>
      </c>
      <c r="CH379" s="47">
        <f>SUM(BX379:CG379)</f>
        <v>0</v>
      </c>
      <c r="CI379" s="47">
        <f t="shared" ref="CI379:CS379" si="429">BM379+BX379</f>
        <v>26948</v>
      </c>
      <c r="CJ379" s="47">
        <f t="shared" si="429"/>
        <v>0</v>
      </c>
      <c r="CK379" s="47">
        <f t="shared" si="429"/>
        <v>20355</v>
      </c>
      <c r="CL379" s="47">
        <f t="shared" si="429"/>
        <v>0</v>
      </c>
      <c r="CM379" s="47">
        <f t="shared" si="429"/>
        <v>0</v>
      </c>
      <c r="CN379" s="47">
        <f t="shared" si="429"/>
        <v>0</v>
      </c>
      <c r="CO379" s="47">
        <f t="shared" si="429"/>
        <v>0</v>
      </c>
      <c r="CP379" s="47">
        <f t="shared" si="429"/>
        <v>0</v>
      </c>
      <c r="CQ379" s="47">
        <f t="shared" si="429"/>
        <v>0</v>
      </c>
      <c r="CR379" s="47">
        <f t="shared" si="429"/>
        <v>0</v>
      </c>
      <c r="CS379" s="47">
        <f t="shared" si="429"/>
        <v>47303</v>
      </c>
      <c r="CT379" s="48">
        <v>0</v>
      </c>
      <c r="CU379" s="46">
        <v>0</v>
      </c>
      <c r="CV379" s="46">
        <v>0</v>
      </c>
      <c r="CW379" s="47">
        <v>0</v>
      </c>
      <c r="CX379" s="47"/>
      <c r="CY379" s="47">
        <v>0</v>
      </c>
      <c r="CZ379" s="47">
        <v>0</v>
      </c>
      <c r="DA379" s="46">
        <v>0</v>
      </c>
      <c r="DB379" s="47">
        <v>0</v>
      </c>
      <c r="DC379" s="47">
        <v>0</v>
      </c>
      <c r="DD379" s="47">
        <f>SUM(CT379:DC379)</f>
        <v>0</v>
      </c>
      <c r="DE379" s="48">
        <v>224</v>
      </c>
      <c r="DF379" s="48">
        <v>0</v>
      </c>
      <c r="DG379" s="48">
        <v>0</v>
      </c>
      <c r="DH379" s="48">
        <v>0</v>
      </c>
      <c r="DI379" s="48"/>
      <c r="DJ379" s="48">
        <v>0</v>
      </c>
      <c r="DK379" s="48">
        <v>0</v>
      </c>
      <c r="DL379" s="48">
        <v>0</v>
      </c>
      <c r="DM379" s="48">
        <v>0</v>
      </c>
      <c r="DN379" s="48">
        <v>0</v>
      </c>
      <c r="DO379" s="48">
        <f>SUM(DE379:DN379)</f>
        <v>224</v>
      </c>
      <c r="DP379" s="48">
        <f t="shared" ref="DP379:DZ379" si="430">CT379+DE379</f>
        <v>224</v>
      </c>
      <c r="DQ379" s="48">
        <f t="shared" si="430"/>
        <v>0</v>
      </c>
      <c r="DR379" s="48">
        <f t="shared" si="430"/>
        <v>0</v>
      </c>
      <c r="DS379" s="48">
        <f t="shared" si="430"/>
        <v>0</v>
      </c>
      <c r="DT379" s="48">
        <f t="shared" si="430"/>
        <v>0</v>
      </c>
      <c r="DU379" s="48">
        <f t="shared" si="430"/>
        <v>0</v>
      </c>
      <c r="DV379" s="48">
        <f t="shared" si="430"/>
        <v>0</v>
      </c>
      <c r="DW379" s="48">
        <f t="shared" si="430"/>
        <v>0</v>
      </c>
      <c r="DX379" s="48">
        <f t="shared" si="430"/>
        <v>0</v>
      </c>
      <c r="DY379" s="48">
        <f t="shared" si="430"/>
        <v>0</v>
      </c>
      <c r="DZ379" s="48">
        <f t="shared" si="430"/>
        <v>224</v>
      </c>
      <c r="EA379" s="48">
        <v>3105</v>
      </c>
      <c r="EB379" s="48">
        <v>0</v>
      </c>
      <c r="EC379" s="48">
        <v>3000</v>
      </c>
      <c r="ED379" s="48">
        <v>0</v>
      </c>
      <c r="EE379" s="48">
        <v>0</v>
      </c>
      <c r="EF379" s="48">
        <v>0</v>
      </c>
      <c r="EG379" s="46">
        <v>0</v>
      </c>
      <c r="EH379" s="48">
        <v>0</v>
      </c>
      <c r="EI379" s="48">
        <v>0</v>
      </c>
      <c r="EJ379" s="48">
        <f>SUM(EA379:EI379)</f>
        <v>6105</v>
      </c>
      <c r="EK379" s="48">
        <v>0</v>
      </c>
      <c r="EL379">
        <v>0</v>
      </c>
      <c r="EM379" s="48">
        <v>0</v>
      </c>
      <c r="EN379" s="48">
        <v>0</v>
      </c>
      <c r="EO379" s="46">
        <v>0</v>
      </c>
      <c r="EP379" s="48">
        <v>0</v>
      </c>
      <c r="EQ379" s="48">
        <v>0</v>
      </c>
      <c r="ER379" s="48">
        <v>0</v>
      </c>
      <c r="ES379" s="48">
        <v>0</v>
      </c>
      <c r="ET379" s="48">
        <f>SUM(EK379:ES379)</f>
        <v>0</v>
      </c>
      <c r="EU379" s="48">
        <f t="shared" ref="EU379:FD379" si="431">EA379+EK379</f>
        <v>3105</v>
      </c>
      <c r="EV379" s="48">
        <f t="shared" si="431"/>
        <v>0</v>
      </c>
      <c r="EW379" s="48">
        <f t="shared" si="431"/>
        <v>3000</v>
      </c>
      <c r="EX379" s="48">
        <f t="shared" si="431"/>
        <v>0</v>
      </c>
      <c r="EY379" s="48">
        <f t="shared" si="431"/>
        <v>0</v>
      </c>
      <c r="EZ379" s="48">
        <f t="shared" si="431"/>
        <v>0</v>
      </c>
      <c r="FA379" s="48">
        <f t="shared" si="431"/>
        <v>0</v>
      </c>
      <c r="FB379" s="48">
        <f t="shared" si="431"/>
        <v>0</v>
      </c>
      <c r="FC379" s="48">
        <f t="shared" si="431"/>
        <v>0</v>
      </c>
      <c r="FD379" s="48">
        <f t="shared" si="431"/>
        <v>6105</v>
      </c>
      <c r="FE379" s="48">
        <v>6976</v>
      </c>
      <c r="FF379" s="48">
        <v>0</v>
      </c>
      <c r="FG379" s="46">
        <v>0</v>
      </c>
      <c r="FH379" s="48">
        <v>0</v>
      </c>
      <c r="FI379" s="48"/>
      <c r="FJ379" s="48"/>
      <c r="FK379" s="48">
        <v>0</v>
      </c>
      <c r="FL379" s="48">
        <v>0</v>
      </c>
      <c r="FM379" s="48">
        <v>0</v>
      </c>
      <c r="FN379">
        <v>0</v>
      </c>
      <c r="FO379" s="48">
        <f>SUM(FE379:FN379)</f>
        <v>6976</v>
      </c>
      <c r="FP379" s="46">
        <f>AE379+BA379</f>
        <v>69466</v>
      </c>
      <c r="FQ379" s="46">
        <f>AP379+BL379+CS379+DZ379+FD379</f>
        <v>53632</v>
      </c>
      <c r="FR379" s="46">
        <f>FP379+FQ379+FO379</f>
        <v>130074</v>
      </c>
      <c r="FS379" t="s">
        <v>1284</v>
      </c>
      <c r="FT379"/>
      <c r="FU379" t="s">
        <v>1277</v>
      </c>
      <c r="FV379" t="s">
        <v>1303</v>
      </c>
      <c r="FW379"/>
      <c r="FX379"/>
      <c r="FY379"/>
      <c r="FZ379" t="s">
        <v>276</v>
      </c>
      <c r="GA379">
        <v>454</v>
      </c>
      <c r="GB379" s="49">
        <v>1074</v>
      </c>
      <c r="GC379"/>
      <c r="GD379"/>
      <c r="GE379" s="49">
        <v>61857</v>
      </c>
      <c r="GF379" s="47">
        <v>0</v>
      </c>
      <c r="GG379" s="49">
        <v>27733</v>
      </c>
      <c r="GH379">
        <v>126</v>
      </c>
      <c r="GI379">
        <v>0</v>
      </c>
      <c r="GJ379">
        <v>71</v>
      </c>
      <c r="GK379">
        <v>5</v>
      </c>
      <c r="GL379">
        <v>38</v>
      </c>
      <c r="GM379" s="49">
        <v>1545</v>
      </c>
      <c r="GN379" t="s">
        <v>1277</v>
      </c>
      <c r="GO379" t="s">
        <v>277</v>
      </c>
      <c r="GP379">
        <v>2</v>
      </c>
      <c r="GQ379">
        <v>3.8</v>
      </c>
      <c r="GR379"/>
      <c r="GS379">
        <v>7</v>
      </c>
      <c r="GT379">
        <f>GR379+GS379</f>
        <v>7</v>
      </c>
      <c r="GU379">
        <v>6.5</v>
      </c>
      <c r="GV379">
        <f>GQ379+GU379</f>
        <v>10.3</v>
      </c>
      <c r="GW379" t="s">
        <v>277</v>
      </c>
      <c r="GX379" s="49">
        <v>4040</v>
      </c>
      <c r="GY379" s="49" t="s">
        <v>278</v>
      </c>
      <c r="GZ379" s="49">
        <v>6854</v>
      </c>
      <c r="HA379" s="49">
        <v>18336</v>
      </c>
      <c r="HB379"/>
      <c r="HC379">
        <v>526</v>
      </c>
      <c r="HD379"/>
      <c r="HE379"/>
      <c r="HF379" s="49">
        <v>25716</v>
      </c>
      <c r="HG379">
        <v>9</v>
      </c>
      <c r="HH379">
        <v>5</v>
      </c>
      <c r="HI379"/>
      <c r="HJ379">
        <v>8</v>
      </c>
      <c r="HK379">
        <v>73</v>
      </c>
      <c r="HL379">
        <v>29</v>
      </c>
      <c r="HM379" t="s">
        <v>1281</v>
      </c>
      <c r="HN379" t="s">
        <v>279</v>
      </c>
      <c r="HO379" t="s">
        <v>1331</v>
      </c>
      <c r="HP379" t="s">
        <v>280</v>
      </c>
      <c r="HQ379" t="s">
        <v>1218</v>
      </c>
      <c r="HR379" t="s">
        <v>1217</v>
      </c>
      <c r="HS379" t="s">
        <v>281</v>
      </c>
      <c r="HT379" t="s">
        <v>1220</v>
      </c>
      <c r="HU379" t="s">
        <v>282</v>
      </c>
      <c r="HV379" t="s">
        <v>277</v>
      </c>
      <c r="HW379" t="s">
        <v>277</v>
      </c>
      <c r="HX379" t="s">
        <v>1277</v>
      </c>
      <c r="HY379"/>
      <c r="HZ379">
        <v>108</v>
      </c>
      <c r="IA379" s="49">
        <v>2957</v>
      </c>
      <c r="IB379">
        <v>5</v>
      </c>
      <c r="IC379">
        <v>7</v>
      </c>
      <c r="ID379">
        <v>108</v>
      </c>
      <c r="IE379">
        <v>64</v>
      </c>
      <c r="IF379">
        <v>0</v>
      </c>
      <c r="IG379">
        <v>52</v>
      </c>
      <c r="IH379">
        <v>4</v>
      </c>
      <c r="II379">
        <v>0</v>
      </c>
      <c r="IJ379">
        <v>4</v>
      </c>
      <c r="IK379">
        <v>0</v>
      </c>
      <c r="IL379"/>
      <c r="IM379" t="s">
        <v>277</v>
      </c>
      <c r="IN379" t="s">
        <v>1277</v>
      </c>
      <c r="IO379" t="s">
        <v>1277</v>
      </c>
      <c r="IP379" t="s">
        <v>1281</v>
      </c>
      <c r="IQ379" s="49">
        <v>584356</v>
      </c>
      <c r="IR379">
        <v>372</v>
      </c>
      <c r="IS379" s="36">
        <f>AE379/FR379</f>
        <v>0.46664206528591418</v>
      </c>
      <c r="IT379" s="36">
        <f>AP379/FR379</f>
        <v>0</v>
      </c>
      <c r="IU379" s="36">
        <f>BA379/FR379</f>
        <v>6.7407783261835566E-2</v>
      </c>
      <c r="IV379" s="50">
        <f>BL379/FR379</f>
        <v>0</v>
      </c>
      <c r="IW379" s="36">
        <f>CS379/FR379</f>
        <v>0.36366222304226825</v>
      </c>
      <c r="IX379" s="36">
        <f>DZ379/FR379</f>
        <v>1.7220966526746314E-3</v>
      </c>
      <c r="IY379" s="36">
        <f>FD379/FR379</f>
        <v>4.6934821716868858E-2</v>
      </c>
      <c r="IZ379" s="36">
        <f>FO379/FR379</f>
        <v>5.363101004043852E-2</v>
      </c>
      <c r="JA379" s="36">
        <f>FP379/FR379</f>
        <v>0.53404984854774973</v>
      </c>
      <c r="JB379" s="36">
        <f>FQ379/FR379</f>
        <v>0.41231914141181175</v>
      </c>
      <c r="JC379" s="46">
        <v>0.63749999999999996</v>
      </c>
      <c r="JD379" t="s">
        <v>1281</v>
      </c>
      <c r="JE379" t="s">
        <v>353</v>
      </c>
      <c r="JF379"/>
      <c r="JG379"/>
      <c r="JH379" t="s">
        <v>351</v>
      </c>
      <c r="JI379" t="s">
        <v>347</v>
      </c>
      <c r="JJ379"/>
      <c r="JK379" t="s">
        <v>356</v>
      </c>
      <c r="JL379"/>
      <c r="JM379"/>
      <c r="JN379" s="43">
        <f t="shared" si="367"/>
        <v>683.9246971798425</v>
      </c>
      <c r="JO379" s="1" t="str">
        <f t="shared" si="368"/>
        <v>Small</v>
      </c>
    </row>
    <row r="380" spans="1:275" x14ac:dyDescent="0.2">
      <c r="A380" s="1" t="s">
        <v>778</v>
      </c>
      <c r="B380" s="1" t="s">
        <v>779</v>
      </c>
      <c r="C380" s="76" t="s">
        <v>1447</v>
      </c>
      <c r="D380" s="24" t="s">
        <v>655</v>
      </c>
      <c r="E380">
        <v>4</v>
      </c>
      <c r="F380" s="46">
        <v>0.7545616818722729</v>
      </c>
      <c r="G380" s="46">
        <v>0.47203490678302262</v>
      </c>
      <c r="H380" s="46">
        <v>0.11</v>
      </c>
      <c r="I380">
        <v>126.1</v>
      </c>
      <c r="J380">
        <v>112.3</v>
      </c>
      <c r="K380" s="24">
        <v>20060</v>
      </c>
      <c r="L380" s="24" t="s">
        <v>602</v>
      </c>
      <c r="M380" s="37">
        <v>7259.4182857142623</v>
      </c>
      <c r="N380" s="25"/>
      <c r="O380" s="26"/>
      <c r="P380" s="26"/>
      <c r="Q380" s="26"/>
      <c r="R380" s="26"/>
      <c r="S380" s="26"/>
      <c r="T380" s="31"/>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6"/>
      <c r="FT380" s="26"/>
      <c r="FU380" s="26"/>
      <c r="FV380" s="26"/>
      <c r="FW380" s="26"/>
      <c r="FX380" s="26"/>
      <c r="GA380" s="25"/>
      <c r="GB380" s="25"/>
      <c r="GC380" s="25"/>
      <c r="GD380" s="25"/>
      <c r="GE380" s="25"/>
      <c r="GF380" s="25"/>
      <c r="GG380" s="25"/>
      <c r="GH380" s="25"/>
      <c r="GI380" s="25"/>
      <c r="GJ380" s="25"/>
      <c r="GK380" s="25"/>
      <c r="GL380" s="25"/>
      <c r="GM380" s="25"/>
      <c r="GN380" s="25"/>
      <c r="GO380" s="25"/>
      <c r="GP380" s="25"/>
      <c r="GQ380" s="25"/>
      <c r="GR380" s="27"/>
      <c r="GS380" s="27"/>
      <c r="GT380" s="28"/>
      <c r="GU380" s="28"/>
      <c r="GV380" s="25"/>
      <c r="GW380" s="25"/>
      <c r="GX380" s="25"/>
      <c r="GY380" s="26"/>
      <c r="GZ380" s="25"/>
      <c r="HA380" s="25"/>
      <c r="HB380" s="25"/>
      <c r="HC380" s="25"/>
      <c r="HD380" s="25"/>
      <c r="HE380" s="25"/>
      <c r="HF380" s="25"/>
      <c r="HG380" s="25"/>
      <c r="HH380" s="25"/>
      <c r="HI380" s="25"/>
      <c r="HJ380" s="25"/>
      <c r="HK380" s="25"/>
      <c r="HL380" s="25"/>
      <c r="HM380" s="25"/>
      <c r="HN380" s="25"/>
      <c r="HO380" s="25"/>
      <c r="HP380" s="25"/>
      <c r="HQ380" s="25"/>
      <c r="HR380" s="25"/>
      <c r="HS380" s="25"/>
      <c r="HT380" s="25"/>
      <c r="HU380" s="25"/>
      <c r="HV380" s="25"/>
      <c r="HW380" s="25"/>
      <c r="HX380" s="25"/>
      <c r="HY380" s="25"/>
      <c r="HZ380" s="25"/>
      <c r="IA380" s="25"/>
      <c r="IB380" s="25"/>
      <c r="IC380" s="25"/>
      <c r="ID380" s="25"/>
      <c r="IE380" s="25"/>
      <c r="IF380" s="25"/>
      <c r="IG380" s="25"/>
      <c r="IH380" s="25"/>
      <c r="II380" s="25"/>
      <c r="IJ380" s="25"/>
      <c r="IK380" s="25"/>
      <c r="IL380" s="25"/>
      <c r="IM380" s="25"/>
      <c r="IN380" s="25"/>
      <c r="IO380" s="25"/>
      <c r="IP380" s="25"/>
      <c r="IQ380" s="25"/>
      <c r="IR380" s="25"/>
      <c r="IS380" s="36" t="e">
        <f t="shared" ref="IS380:IS387" si="432">AE380/$FR380</f>
        <v>#DIV/0!</v>
      </c>
      <c r="IT380" s="36" t="e">
        <f t="shared" ref="IT380:IT387" si="433">AP380/$FR380</f>
        <v>#DIV/0!</v>
      </c>
      <c r="IU380" s="36" t="e">
        <f t="shared" ref="IU380:IU387" si="434">BA380/$FR380</f>
        <v>#DIV/0!</v>
      </c>
      <c r="IV380" s="36" t="e">
        <f t="shared" ref="IV380:IV387" si="435">BL380/$FR380</f>
        <v>#DIV/0!</v>
      </c>
      <c r="IW380" s="36" t="e">
        <f t="shared" ref="IW380:IW387" si="436">CS380/$FR380</f>
        <v>#DIV/0!</v>
      </c>
      <c r="IX380" s="36" t="e">
        <f t="shared" ref="IX380:IX387" si="437">DZ380/$FR380</f>
        <v>#DIV/0!</v>
      </c>
      <c r="IY380" s="36"/>
      <c r="IZ380" s="36" t="e">
        <f t="shared" ref="IZ380:JB387" si="438">FO380/$FR380</f>
        <v>#DIV/0!</v>
      </c>
      <c r="JA380" s="36" t="e">
        <f t="shared" si="438"/>
        <v>#DIV/0!</v>
      </c>
      <c r="JB380" s="36" t="e">
        <f t="shared" si="438"/>
        <v>#DIV/0!</v>
      </c>
      <c r="JN380" s="43" t="e">
        <f t="shared" si="367"/>
        <v>#DIV/0!</v>
      </c>
      <c r="JO380" s="1" t="str">
        <f t="shared" si="368"/>
        <v>Small</v>
      </c>
    </row>
    <row r="381" spans="1:275" x14ac:dyDescent="0.2">
      <c r="A381" s="1" t="s">
        <v>778</v>
      </c>
      <c r="B381" s="1" t="s">
        <v>779</v>
      </c>
      <c r="C381" s="76" t="s">
        <v>1447</v>
      </c>
      <c r="D381" s="24" t="s">
        <v>655</v>
      </c>
      <c r="E381">
        <v>4</v>
      </c>
      <c r="F381" s="46">
        <v>0.7545616818722729</v>
      </c>
      <c r="G381" s="46">
        <v>0.47203490678302262</v>
      </c>
      <c r="H381" s="46">
        <v>0.11</v>
      </c>
      <c r="I381">
        <v>126.1</v>
      </c>
      <c r="J381">
        <v>112.3</v>
      </c>
      <c r="K381" s="24">
        <v>20070</v>
      </c>
      <c r="L381" s="24" t="s">
        <v>603</v>
      </c>
      <c r="M381" s="34">
        <v>6561.5830476190404</v>
      </c>
      <c r="N381" s="25"/>
      <c r="O381" s="26"/>
      <c r="P381" s="26"/>
      <c r="Q381" s="26"/>
      <c r="R381" s="26"/>
      <c r="S381" s="26"/>
      <c r="T381" s="31"/>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6"/>
      <c r="FT381" s="26"/>
      <c r="FU381" s="26"/>
      <c r="FV381" s="26"/>
      <c r="FW381" s="26"/>
      <c r="FX381" s="26"/>
      <c r="GA381" s="25"/>
      <c r="GB381" s="25"/>
      <c r="GC381" s="25"/>
      <c r="GD381" s="25"/>
      <c r="GE381" s="25"/>
      <c r="GF381" s="25"/>
      <c r="GG381" s="25"/>
      <c r="GH381" s="25"/>
      <c r="GI381" s="25"/>
      <c r="GJ381" s="25"/>
      <c r="GK381" s="25"/>
      <c r="GL381" s="25"/>
      <c r="GM381" s="25"/>
      <c r="GN381" s="25"/>
      <c r="GO381" s="25"/>
      <c r="GP381" s="25"/>
      <c r="GQ381" s="25"/>
      <c r="GR381" s="27"/>
      <c r="GS381" s="27"/>
      <c r="GT381" s="28"/>
      <c r="GU381" s="28"/>
      <c r="GV381" s="25"/>
      <c r="GW381" s="25"/>
      <c r="GX381" s="25"/>
      <c r="GY381" s="26"/>
      <c r="GZ381" s="25"/>
      <c r="HA381" s="25"/>
      <c r="HB381" s="25"/>
      <c r="HC381" s="25"/>
      <c r="HD381" s="25"/>
      <c r="HE381" s="25"/>
      <c r="HF381" s="25"/>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c r="IC381" s="25"/>
      <c r="ID381" s="25"/>
      <c r="IE381" s="25"/>
      <c r="IF381" s="25"/>
      <c r="IG381" s="25"/>
      <c r="IH381" s="25"/>
      <c r="II381" s="25"/>
      <c r="IJ381" s="25"/>
      <c r="IK381" s="25"/>
      <c r="IL381" s="25"/>
      <c r="IM381" s="25"/>
      <c r="IN381" s="25"/>
      <c r="IO381" s="25"/>
      <c r="IP381" s="25"/>
      <c r="IQ381" s="25"/>
      <c r="IR381" s="25"/>
      <c r="IS381" s="36" t="e">
        <f t="shared" si="432"/>
        <v>#DIV/0!</v>
      </c>
      <c r="IT381" s="36" t="e">
        <f t="shared" si="433"/>
        <v>#DIV/0!</v>
      </c>
      <c r="IU381" s="36" t="e">
        <f t="shared" si="434"/>
        <v>#DIV/0!</v>
      </c>
      <c r="IV381" s="36" t="e">
        <f t="shared" si="435"/>
        <v>#DIV/0!</v>
      </c>
      <c r="IW381" s="36" t="e">
        <f t="shared" si="436"/>
        <v>#DIV/0!</v>
      </c>
      <c r="IX381" s="36" t="e">
        <f t="shared" si="437"/>
        <v>#DIV/0!</v>
      </c>
      <c r="IY381" s="36"/>
      <c r="IZ381" s="36" t="e">
        <f t="shared" si="438"/>
        <v>#DIV/0!</v>
      </c>
      <c r="JA381" s="36" t="e">
        <f t="shared" si="438"/>
        <v>#DIV/0!</v>
      </c>
      <c r="JB381" s="36" t="e">
        <f t="shared" si="438"/>
        <v>#DIV/0!</v>
      </c>
      <c r="JN381" s="43" t="e">
        <f t="shared" si="367"/>
        <v>#DIV/0!</v>
      </c>
      <c r="JO381" s="1" t="str">
        <f t="shared" si="368"/>
        <v>Small</v>
      </c>
    </row>
    <row r="382" spans="1:275" x14ac:dyDescent="0.2">
      <c r="A382" s="14" t="s">
        <v>778</v>
      </c>
      <c r="B382" s="14" t="s">
        <v>779</v>
      </c>
      <c r="C382" s="76" t="s">
        <v>1447</v>
      </c>
      <c r="D382" s="24" t="s">
        <v>655</v>
      </c>
      <c r="E382">
        <v>4</v>
      </c>
      <c r="F382" s="46">
        <v>0.7545616818722729</v>
      </c>
      <c r="G382" s="46">
        <v>0.47203490678302262</v>
      </c>
      <c r="H382" s="46">
        <v>0.11</v>
      </c>
      <c r="I382">
        <v>126.1</v>
      </c>
      <c r="J382">
        <v>112.3</v>
      </c>
      <c r="K382" s="14">
        <v>20080</v>
      </c>
      <c r="L382" s="14" t="s">
        <v>604</v>
      </c>
      <c r="M382" s="35">
        <v>7910.3441904762003</v>
      </c>
      <c r="N382" s="15">
        <v>25838</v>
      </c>
      <c r="O382" s="15"/>
      <c r="P382" s="15">
        <v>0</v>
      </c>
      <c r="Q382" s="15">
        <v>145</v>
      </c>
      <c r="R382" s="15">
        <v>22</v>
      </c>
      <c r="S382" s="15">
        <v>60</v>
      </c>
      <c r="T382" s="32" t="s">
        <v>927</v>
      </c>
      <c r="U382" s="15">
        <v>56879</v>
      </c>
      <c r="V382" s="15"/>
      <c r="W382" s="15"/>
      <c r="X382" s="15"/>
      <c r="Y382" s="15"/>
      <c r="Z382" s="15"/>
      <c r="AA382" s="15"/>
      <c r="AB382" s="15"/>
      <c r="AC382" s="15"/>
      <c r="AD382" s="15"/>
      <c r="AE382" s="15">
        <v>56879</v>
      </c>
      <c r="AF382" s="15"/>
      <c r="AG382" s="15"/>
      <c r="AH382" s="15"/>
      <c r="AI382" s="15"/>
      <c r="AJ382" s="15"/>
      <c r="AK382" s="15">
        <v>4883</v>
      </c>
      <c r="AL382" s="15"/>
      <c r="AM382" s="15"/>
      <c r="AN382" s="15"/>
      <c r="AO382" s="15"/>
      <c r="AP382" s="15">
        <v>4883</v>
      </c>
      <c r="AQ382" s="15">
        <v>38469</v>
      </c>
      <c r="AR382" s="15"/>
      <c r="AS382" s="15"/>
      <c r="AT382" s="15"/>
      <c r="AU382" s="15"/>
      <c r="AV382" s="15"/>
      <c r="AW382" s="15"/>
      <c r="AX382" s="15"/>
      <c r="AY382" s="15"/>
      <c r="AZ382" s="15"/>
      <c r="BA382" s="15">
        <v>38469</v>
      </c>
      <c r="BB382" s="15">
        <v>7000</v>
      </c>
      <c r="BC382" s="15"/>
      <c r="BD382" s="15"/>
      <c r="BE382" s="15"/>
      <c r="BF382" s="15"/>
      <c r="BG382" s="15"/>
      <c r="BH382" s="15"/>
      <c r="BI382" s="15"/>
      <c r="BJ382" s="15"/>
      <c r="BK382" s="15"/>
      <c r="BL382" s="15">
        <v>7000</v>
      </c>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v>51556</v>
      </c>
      <c r="CQ382" s="15"/>
      <c r="CR382" s="15"/>
      <c r="CS382" s="15">
        <v>51556</v>
      </c>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v>91</v>
      </c>
      <c r="DQ382" s="15"/>
      <c r="DR382" s="15"/>
      <c r="DS382" s="15"/>
      <c r="DT382" s="15"/>
      <c r="DU382" s="15"/>
      <c r="DV382" s="15"/>
      <c r="DW382" s="15"/>
      <c r="DX382" s="15"/>
      <c r="DY382" s="15"/>
      <c r="DZ382" s="15">
        <v>91</v>
      </c>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v>0</v>
      </c>
      <c r="FP382" s="15">
        <v>102348</v>
      </c>
      <c r="FQ382" s="15">
        <v>56530</v>
      </c>
      <c r="FR382" s="15">
        <v>158878</v>
      </c>
      <c r="FS382" s="14" t="s">
        <v>1284</v>
      </c>
      <c r="FT382" s="14"/>
      <c r="FU382" s="14" t="s">
        <v>1281</v>
      </c>
      <c r="FV382" s="14"/>
      <c r="FW382" s="1" t="s">
        <v>1279</v>
      </c>
      <c r="FX382" s="26"/>
      <c r="GA382" s="15">
        <v>539</v>
      </c>
      <c r="GB382" s="15">
        <v>138</v>
      </c>
      <c r="GC382" s="15">
        <v>15</v>
      </c>
      <c r="GD382" s="15">
        <v>0</v>
      </c>
      <c r="GE382" s="15">
        <v>53095</v>
      </c>
      <c r="GF382" s="15">
        <v>3051</v>
      </c>
      <c r="GG382" s="15">
        <v>11185</v>
      </c>
      <c r="GH382" s="15">
        <v>426</v>
      </c>
      <c r="GI382" s="15"/>
      <c r="GJ382" s="15">
        <v>539</v>
      </c>
      <c r="GK382" s="15">
        <v>22</v>
      </c>
      <c r="GL382" s="15">
        <v>1</v>
      </c>
      <c r="GM382" s="15">
        <v>1999</v>
      </c>
      <c r="GN382" s="15"/>
      <c r="GO382" s="15"/>
      <c r="GP382" s="21">
        <v>1.5</v>
      </c>
      <c r="GQ382" s="21">
        <v>1.31</v>
      </c>
      <c r="GR382" s="22"/>
      <c r="GS382" s="22"/>
      <c r="GT382" s="23">
        <v>7</v>
      </c>
      <c r="GU382" s="23">
        <v>7</v>
      </c>
      <c r="GV382" s="21">
        <v>8.31</v>
      </c>
      <c r="GW382" s="21">
        <v>1.5</v>
      </c>
      <c r="GX382" s="15">
        <v>12200</v>
      </c>
      <c r="GY382" s="14" t="s">
        <v>1230</v>
      </c>
      <c r="GZ382" s="15">
        <v>49349</v>
      </c>
      <c r="HA382" s="15">
        <v>2425</v>
      </c>
      <c r="HB382" s="15">
        <v>26009</v>
      </c>
      <c r="HC382" s="15">
        <v>1328</v>
      </c>
      <c r="HD382" s="15"/>
      <c r="HE382" s="15">
        <v>2032</v>
      </c>
      <c r="HF382" s="15">
        <v>10724</v>
      </c>
      <c r="HG382" s="15"/>
      <c r="HH382" s="15"/>
      <c r="HI382" s="15">
        <v>170</v>
      </c>
      <c r="HJ382" s="15">
        <v>148</v>
      </c>
      <c r="HK382" s="15">
        <v>55</v>
      </c>
      <c r="HL382" s="15">
        <v>54</v>
      </c>
      <c r="HM382" s="15"/>
      <c r="HN382" s="15"/>
      <c r="HO382" s="15"/>
      <c r="HP382" s="15"/>
      <c r="HQ382" s="15"/>
      <c r="HR382" s="15"/>
      <c r="HS382" s="15"/>
      <c r="HT382" s="15"/>
      <c r="HU382" s="15"/>
      <c r="HV382" s="15"/>
      <c r="HW382" s="15"/>
      <c r="HX382" s="15"/>
      <c r="HY382" s="15"/>
      <c r="HZ382" s="15">
        <v>126</v>
      </c>
      <c r="IA382" s="15">
        <v>2769</v>
      </c>
      <c r="IB382" s="14">
        <v>12</v>
      </c>
      <c r="IC382" s="14">
        <v>4</v>
      </c>
      <c r="ID382" s="15">
        <v>7</v>
      </c>
      <c r="IE382" s="14">
        <v>74</v>
      </c>
      <c r="IF382" s="14">
        <v>40</v>
      </c>
      <c r="IG382" s="14">
        <v>45</v>
      </c>
      <c r="IH382" s="14">
        <v>9</v>
      </c>
      <c r="II382" s="14">
        <v>0</v>
      </c>
      <c r="IJ382" s="14">
        <v>7</v>
      </c>
      <c r="IK382" s="14">
        <v>0</v>
      </c>
      <c r="IL382" s="14"/>
      <c r="IM382" s="14"/>
      <c r="IN382" s="14"/>
      <c r="IO382" s="14"/>
      <c r="IP382" s="14"/>
      <c r="IQ382" s="15">
        <v>183596</v>
      </c>
      <c r="IR382" s="15">
        <v>261</v>
      </c>
      <c r="IS382" s="36">
        <f t="shared" si="432"/>
        <v>0.35800425483704479</v>
      </c>
      <c r="IT382" s="36">
        <f t="shared" si="433"/>
        <v>3.0734274097105954E-2</v>
      </c>
      <c r="IU382" s="36">
        <f t="shared" si="434"/>
        <v>0.2421291808809275</v>
      </c>
      <c r="IV382" s="36">
        <f t="shared" si="435"/>
        <v>4.4058963481413409E-2</v>
      </c>
      <c r="IW382" s="36">
        <f t="shared" si="436"/>
        <v>0.32450056017824996</v>
      </c>
      <c r="IX382" s="36">
        <f t="shared" si="437"/>
        <v>5.7276652525837439E-4</v>
      </c>
      <c r="IY382" s="36"/>
      <c r="IZ382" s="36">
        <f t="shared" si="438"/>
        <v>0</v>
      </c>
      <c r="JA382" s="36">
        <f t="shared" si="438"/>
        <v>0.64419239919938565</v>
      </c>
      <c r="JB382" s="36">
        <f t="shared" si="438"/>
        <v>0.3558076008006143</v>
      </c>
      <c r="JN382" s="43">
        <f t="shared" si="367"/>
        <v>951.90664145321296</v>
      </c>
      <c r="JO382" s="1" t="str">
        <f t="shared" si="368"/>
        <v>Small</v>
      </c>
    </row>
    <row r="383" spans="1:275" x14ac:dyDescent="0.2">
      <c r="A383" s="14" t="s">
        <v>778</v>
      </c>
      <c r="B383" s="14" t="s">
        <v>779</v>
      </c>
      <c r="C383" s="76" t="s">
        <v>1447</v>
      </c>
      <c r="D383" s="24" t="s">
        <v>655</v>
      </c>
      <c r="E383">
        <v>4</v>
      </c>
      <c r="F383" s="46">
        <v>0.7545616818722729</v>
      </c>
      <c r="G383" s="46">
        <v>0.47203490678302262</v>
      </c>
      <c r="H383" s="46">
        <v>0.11</v>
      </c>
      <c r="I383">
        <v>126.1</v>
      </c>
      <c r="J383">
        <v>112.3</v>
      </c>
      <c r="K383" s="14">
        <v>20090</v>
      </c>
      <c r="L383" s="14" t="s">
        <v>605</v>
      </c>
      <c r="M383" s="35">
        <v>9208.8700952380404</v>
      </c>
      <c r="N383" s="15">
        <v>25838</v>
      </c>
      <c r="O383" s="15"/>
      <c r="P383" s="15">
        <v>0</v>
      </c>
      <c r="Q383" s="15">
        <v>145</v>
      </c>
      <c r="R383" s="15">
        <v>22</v>
      </c>
      <c r="S383" s="15">
        <v>60</v>
      </c>
      <c r="T383" s="32" t="s">
        <v>927</v>
      </c>
      <c r="U383" s="15">
        <v>44500</v>
      </c>
      <c r="V383" s="15"/>
      <c r="W383" s="15"/>
      <c r="X383" s="15"/>
      <c r="Y383" s="15"/>
      <c r="Z383" s="15"/>
      <c r="AA383" s="15"/>
      <c r="AB383" s="15"/>
      <c r="AC383" s="15"/>
      <c r="AD383" s="15"/>
      <c r="AE383" s="15">
        <v>44500</v>
      </c>
      <c r="AF383" s="15">
        <v>4100</v>
      </c>
      <c r="AG383" s="15"/>
      <c r="AH383" s="15"/>
      <c r="AI383" s="15"/>
      <c r="AJ383" s="15"/>
      <c r="AK383" s="15"/>
      <c r="AL383" s="15"/>
      <c r="AM383" s="15"/>
      <c r="AN383" s="15"/>
      <c r="AO383" s="15"/>
      <c r="AP383" s="15">
        <v>4100</v>
      </c>
      <c r="AQ383" s="15">
        <v>28422</v>
      </c>
      <c r="AR383" s="15"/>
      <c r="AS383" s="15"/>
      <c r="AT383" s="15"/>
      <c r="AU383" s="15"/>
      <c r="AV383" s="15"/>
      <c r="AW383" s="15"/>
      <c r="AX383" s="15"/>
      <c r="AY383" s="15"/>
      <c r="AZ383" s="15"/>
      <c r="BA383" s="15">
        <v>28422</v>
      </c>
      <c r="BB383" s="15"/>
      <c r="BC383" s="15"/>
      <c r="BD383" s="15"/>
      <c r="BE383" s="15"/>
      <c r="BF383" s="15"/>
      <c r="BG383" s="15"/>
      <c r="BH383" s="15"/>
      <c r="BI383" s="15"/>
      <c r="BJ383" s="15"/>
      <c r="BK383" s="15"/>
      <c r="BL383" s="15">
        <v>0</v>
      </c>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v>21296</v>
      </c>
      <c r="CJ383" s="15"/>
      <c r="CK383" s="15"/>
      <c r="CL383" s="15"/>
      <c r="CM383" s="15"/>
      <c r="CN383" s="15"/>
      <c r="CO383" s="15"/>
      <c r="CP383" s="15"/>
      <c r="CQ383" s="15"/>
      <c r="CR383" s="15"/>
      <c r="CS383" s="15">
        <v>21296</v>
      </c>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v>12396</v>
      </c>
      <c r="DQ383" s="15"/>
      <c r="DR383" s="15"/>
      <c r="DS383" s="15"/>
      <c r="DT383" s="15"/>
      <c r="DU383" s="15"/>
      <c r="DV383" s="15"/>
      <c r="DW383" s="15"/>
      <c r="DX383" s="15"/>
      <c r="DY383" s="15"/>
      <c r="DZ383" s="15">
        <v>12396</v>
      </c>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v>0</v>
      </c>
      <c r="FP383" s="15">
        <v>72922</v>
      </c>
      <c r="FQ383" s="15">
        <v>37792</v>
      </c>
      <c r="FR383" s="15">
        <v>110714</v>
      </c>
      <c r="FS383" s="14" t="s">
        <v>1284</v>
      </c>
      <c r="FT383" s="14"/>
      <c r="FU383" s="14" t="s">
        <v>1281</v>
      </c>
      <c r="FV383" s="14"/>
      <c r="FW383" s="1" t="s">
        <v>1279</v>
      </c>
      <c r="FX383" s="14"/>
      <c r="GA383" s="15">
        <v>671</v>
      </c>
      <c r="GB383" s="15">
        <v>82</v>
      </c>
      <c r="GC383" s="15">
        <v>96</v>
      </c>
      <c r="GD383" s="15">
        <v>0</v>
      </c>
      <c r="GE383" s="15">
        <v>53999</v>
      </c>
      <c r="GF383" s="15">
        <v>2681</v>
      </c>
      <c r="GG383" s="15">
        <v>13866</v>
      </c>
      <c r="GH383" s="15">
        <v>377</v>
      </c>
      <c r="GI383" s="15"/>
      <c r="GJ383" s="15">
        <v>539</v>
      </c>
      <c r="GK383" s="15">
        <v>22</v>
      </c>
      <c r="GL383" s="15">
        <v>0</v>
      </c>
      <c r="GM383" s="15">
        <v>2114</v>
      </c>
      <c r="GN383" s="15"/>
      <c r="GO383" s="15"/>
      <c r="GP383" s="16">
        <v>1.5</v>
      </c>
      <c r="GQ383" s="16">
        <v>1.31</v>
      </c>
      <c r="GR383" s="17"/>
      <c r="GS383" s="17"/>
      <c r="GT383" s="18">
        <v>7</v>
      </c>
      <c r="GU383" s="18">
        <v>7</v>
      </c>
      <c r="GV383" s="16">
        <v>8.31</v>
      </c>
      <c r="GW383" s="16">
        <v>1.88</v>
      </c>
      <c r="GX383" s="15">
        <v>11985</v>
      </c>
      <c r="GY383" s="14" t="s">
        <v>1230</v>
      </c>
      <c r="GZ383" s="15">
        <v>89717</v>
      </c>
      <c r="HA383" s="15">
        <v>2523</v>
      </c>
      <c r="HB383" s="15">
        <v>26009</v>
      </c>
      <c r="HC383" s="15">
        <v>1786</v>
      </c>
      <c r="HD383" s="15"/>
      <c r="HE383" s="15">
        <v>4206</v>
      </c>
      <c r="HF383" s="15">
        <v>124241</v>
      </c>
      <c r="HG383" s="15"/>
      <c r="HH383" s="15"/>
      <c r="HI383" s="15">
        <v>75</v>
      </c>
      <c r="HJ383" s="15">
        <v>65</v>
      </c>
      <c r="HK383" s="15">
        <v>80</v>
      </c>
      <c r="HL383" s="15">
        <v>80</v>
      </c>
      <c r="HM383" s="15"/>
      <c r="HN383" s="15"/>
      <c r="HO383" s="15"/>
      <c r="HP383" s="15"/>
      <c r="HQ383" s="15"/>
      <c r="HR383" s="15"/>
      <c r="HS383" s="15"/>
      <c r="HT383" s="15"/>
      <c r="HU383" s="15"/>
      <c r="HV383" s="15"/>
      <c r="HW383" s="15"/>
      <c r="HX383" s="15"/>
      <c r="HY383" s="15"/>
      <c r="HZ383" s="15">
        <v>115</v>
      </c>
      <c r="IA383" s="15">
        <v>2845</v>
      </c>
      <c r="IB383" s="15">
        <v>12</v>
      </c>
      <c r="IC383" s="15">
        <v>4</v>
      </c>
      <c r="ID383" s="15">
        <v>6</v>
      </c>
      <c r="IE383" s="14">
        <v>74</v>
      </c>
      <c r="IF383" s="14">
        <v>40</v>
      </c>
      <c r="IG383" s="14">
        <v>45</v>
      </c>
      <c r="IH383" s="14">
        <v>9</v>
      </c>
      <c r="II383" s="14">
        <v>0</v>
      </c>
      <c r="IJ383" s="14">
        <v>7</v>
      </c>
      <c r="IK383" s="14">
        <v>0</v>
      </c>
      <c r="IL383" s="14"/>
      <c r="IM383" s="14"/>
      <c r="IN383" s="14"/>
      <c r="IO383" s="14"/>
      <c r="IP383" s="14"/>
      <c r="IQ383" s="20">
        <v>205294</v>
      </c>
      <c r="IR383" s="20">
        <v>277</v>
      </c>
      <c r="IS383" s="36">
        <f t="shared" si="432"/>
        <v>0.40193652112650613</v>
      </c>
      <c r="IT383" s="36">
        <f t="shared" si="433"/>
        <v>3.7032353631880344E-2</v>
      </c>
      <c r="IU383" s="36">
        <f t="shared" si="434"/>
        <v>0.25671550120129344</v>
      </c>
      <c r="IV383" s="36">
        <f t="shared" si="435"/>
        <v>0</v>
      </c>
      <c r="IW383" s="36">
        <f t="shared" si="436"/>
        <v>0.19235146413281068</v>
      </c>
      <c r="IX383" s="36">
        <f t="shared" si="437"/>
        <v>0.11196415990750944</v>
      </c>
      <c r="IY383" s="36"/>
      <c r="IZ383" s="36">
        <f t="shared" si="438"/>
        <v>0</v>
      </c>
      <c r="JA383" s="36">
        <f t="shared" si="438"/>
        <v>0.65865202232779951</v>
      </c>
      <c r="JB383" s="36">
        <f t="shared" si="438"/>
        <v>0.34134797767220043</v>
      </c>
      <c r="JN383" s="43">
        <f t="shared" si="367"/>
        <v>1108.1672798120385</v>
      </c>
      <c r="JO383" s="1" t="str">
        <f t="shared" si="368"/>
        <v>Small</v>
      </c>
    </row>
    <row r="384" spans="1:275" x14ac:dyDescent="0.2">
      <c r="A384" s="14" t="s">
        <v>778</v>
      </c>
      <c r="B384" s="14" t="s">
        <v>779</v>
      </c>
      <c r="C384" s="76" t="s">
        <v>1447</v>
      </c>
      <c r="D384" s="24" t="s">
        <v>655</v>
      </c>
      <c r="E384">
        <v>4</v>
      </c>
      <c r="F384" s="46">
        <v>0.7545616818722729</v>
      </c>
      <c r="G384" s="46">
        <v>0.47203490678302262</v>
      </c>
      <c r="H384" s="46">
        <v>0.11</v>
      </c>
      <c r="I384">
        <v>126.1</v>
      </c>
      <c r="J384">
        <v>112.3</v>
      </c>
      <c r="K384" s="14">
        <v>20100</v>
      </c>
      <c r="L384" s="14" t="s">
        <v>606</v>
      </c>
      <c r="M384" s="35">
        <v>7768.8544761904604</v>
      </c>
      <c r="N384" s="15">
        <v>25838</v>
      </c>
      <c r="O384" s="15"/>
      <c r="P384" s="15">
        <v>0</v>
      </c>
      <c r="Q384" s="15">
        <v>145</v>
      </c>
      <c r="R384" s="15">
        <v>22</v>
      </c>
      <c r="S384" s="15">
        <v>60</v>
      </c>
      <c r="T384" s="32" t="s">
        <v>927</v>
      </c>
      <c r="U384" s="15">
        <v>7050</v>
      </c>
      <c r="V384" s="15"/>
      <c r="W384" s="15"/>
      <c r="X384" s="15"/>
      <c r="Y384" s="15"/>
      <c r="Z384" s="15"/>
      <c r="AA384" s="15"/>
      <c r="AB384" s="15"/>
      <c r="AC384" s="15"/>
      <c r="AD384" s="15"/>
      <c r="AE384" s="15">
        <v>7050</v>
      </c>
      <c r="AF384" s="15">
        <v>4100</v>
      </c>
      <c r="AG384" s="15"/>
      <c r="AH384" s="15"/>
      <c r="AI384" s="15"/>
      <c r="AJ384" s="15"/>
      <c r="AK384" s="15"/>
      <c r="AL384" s="15"/>
      <c r="AM384" s="15"/>
      <c r="AN384" s="15"/>
      <c r="AO384" s="15"/>
      <c r="AP384" s="15">
        <v>4100</v>
      </c>
      <c r="AQ384" s="15">
        <v>8380</v>
      </c>
      <c r="AR384" s="15"/>
      <c r="AS384" s="15"/>
      <c r="AT384" s="15"/>
      <c r="AU384" s="15"/>
      <c r="AV384" s="15"/>
      <c r="AW384" s="15"/>
      <c r="AX384" s="15"/>
      <c r="AY384" s="15"/>
      <c r="AZ384" s="15"/>
      <c r="BA384" s="15">
        <v>8380</v>
      </c>
      <c r="BB384" s="15"/>
      <c r="BC384" s="15"/>
      <c r="BD384" s="15"/>
      <c r="BE384" s="15"/>
      <c r="BF384" s="15"/>
      <c r="BG384" s="15"/>
      <c r="BH384" s="15"/>
      <c r="BI384" s="15"/>
      <c r="BJ384" s="15"/>
      <c r="BK384" s="15"/>
      <c r="BL384" s="15">
        <v>0</v>
      </c>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v>62224</v>
      </c>
      <c r="CJ384" s="15"/>
      <c r="CK384" s="15"/>
      <c r="CL384" s="15"/>
      <c r="CM384" s="15"/>
      <c r="CN384" s="15"/>
      <c r="CO384" s="15"/>
      <c r="CP384" s="15"/>
      <c r="CQ384" s="15"/>
      <c r="CR384" s="15"/>
      <c r="CS384" s="15">
        <v>62224</v>
      </c>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v>287</v>
      </c>
      <c r="DQ384" s="15"/>
      <c r="DR384" s="15"/>
      <c r="DS384" s="15"/>
      <c r="DT384" s="15"/>
      <c r="DU384" s="15"/>
      <c r="DV384" s="15"/>
      <c r="DW384" s="15"/>
      <c r="DX384" s="15"/>
      <c r="DY384" s="15"/>
      <c r="DZ384" s="15">
        <v>287</v>
      </c>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v>0</v>
      </c>
      <c r="FP384" s="15">
        <v>15430</v>
      </c>
      <c r="FQ384" s="15">
        <v>66611</v>
      </c>
      <c r="FR384" s="15">
        <v>82041</v>
      </c>
      <c r="FS384" s="14" t="s">
        <v>1284</v>
      </c>
      <c r="FT384" s="14"/>
      <c r="FU384" s="14" t="s">
        <v>1281</v>
      </c>
      <c r="FV384" s="14"/>
      <c r="FW384" s="1" t="s">
        <v>1279</v>
      </c>
      <c r="FX384" s="14"/>
      <c r="GA384" s="15">
        <v>490</v>
      </c>
      <c r="GB384" s="15">
        <v>0</v>
      </c>
      <c r="GC384" s="15">
        <v>135</v>
      </c>
      <c r="GD384" s="15">
        <v>0</v>
      </c>
      <c r="GE384" s="15">
        <v>54881</v>
      </c>
      <c r="GF384" s="15">
        <v>3174</v>
      </c>
      <c r="GG384" s="15">
        <v>17040</v>
      </c>
      <c r="GH384" s="15">
        <v>85</v>
      </c>
      <c r="GI384" s="15">
        <v>0</v>
      </c>
      <c r="GJ384" s="15">
        <v>1</v>
      </c>
      <c r="GK384" s="15">
        <v>74</v>
      </c>
      <c r="GL384" s="15">
        <v>0</v>
      </c>
      <c r="GM384" s="15">
        <v>2371</v>
      </c>
      <c r="GN384" s="15"/>
      <c r="GO384" s="15"/>
      <c r="GP384" s="16">
        <v>2</v>
      </c>
      <c r="GQ384" s="16">
        <v>1.75</v>
      </c>
      <c r="GR384" s="17"/>
      <c r="GS384" s="17"/>
      <c r="GT384" s="18">
        <v>8</v>
      </c>
      <c r="GU384" s="18">
        <v>8</v>
      </c>
      <c r="GV384" s="16">
        <v>9.75</v>
      </c>
      <c r="GW384" s="16">
        <v>2.25</v>
      </c>
      <c r="GX384" s="15">
        <v>11020</v>
      </c>
      <c r="GY384" s="14" t="s">
        <v>1230</v>
      </c>
      <c r="GZ384" s="15">
        <v>87695</v>
      </c>
      <c r="HA384" s="15">
        <v>3642</v>
      </c>
      <c r="HB384" s="15">
        <v>26009</v>
      </c>
      <c r="HC384" s="15">
        <v>846</v>
      </c>
      <c r="HD384" s="15"/>
      <c r="HE384" s="15">
        <v>2143</v>
      </c>
      <c r="HF384" s="15">
        <v>120335</v>
      </c>
      <c r="HG384" s="15"/>
      <c r="HH384" s="15"/>
      <c r="HI384" s="15">
        <v>76</v>
      </c>
      <c r="HJ384" s="15">
        <v>72</v>
      </c>
      <c r="HK384" s="15">
        <v>71</v>
      </c>
      <c r="HL384" s="15">
        <v>71</v>
      </c>
      <c r="HM384" s="15"/>
      <c r="HN384" s="15"/>
      <c r="HO384" s="15"/>
      <c r="HP384" s="15"/>
      <c r="HQ384" s="15"/>
      <c r="HR384" s="15"/>
      <c r="HS384" s="15"/>
      <c r="HT384" s="15"/>
      <c r="HU384" s="15"/>
      <c r="HV384" s="15"/>
      <c r="HW384" s="15"/>
      <c r="HX384" s="15"/>
      <c r="HY384" s="15"/>
      <c r="HZ384" s="15">
        <v>107</v>
      </c>
      <c r="IA384" s="15">
        <v>2982</v>
      </c>
      <c r="IB384" s="15">
        <v>12</v>
      </c>
      <c r="IC384" s="15">
        <v>4</v>
      </c>
      <c r="ID384" s="15">
        <v>6</v>
      </c>
      <c r="IE384" s="14">
        <v>55</v>
      </c>
      <c r="IF384" s="14">
        <v>40</v>
      </c>
      <c r="IG384" s="14">
        <v>38</v>
      </c>
      <c r="IH384" s="14">
        <v>0</v>
      </c>
      <c r="II384" s="14">
        <v>0</v>
      </c>
      <c r="IJ384" s="14">
        <v>0</v>
      </c>
      <c r="IK384" s="14">
        <v>0</v>
      </c>
      <c r="IL384" s="14"/>
      <c r="IM384" s="14"/>
      <c r="IN384" s="14"/>
      <c r="IO384" s="14"/>
      <c r="IP384" s="14"/>
      <c r="IQ384" s="15">
        <v>209126</v>
      </c>
      <c r="IR384" s="15">
        <v>281</v>
      </c>
      <c r="IS384" s="36">
        <f t="shared" si="432"/>
        <v>8.5932643434380368E-2</v>
      </c>
      <c r="IT384" s="36">
        <f t="shared" si="433"/>
        <v>4.9975012493753121E-2</v>
      </c>
      <c r="IU384" s="36">
        <f t="shared" si="434"/>
        <v>0.10214404992625638</v>
      </c>
      <c r="IV384" s="36">
        <f t="shared" si="435"/>
        <v>0</v>
      </c>
      <c r="IW384" s="36">
        <f t="shared" si="436"/>
        <v>0.75845004327104737</v>
      </c>
      <c r="IX384" s="36">
        <f t="shared" si="437"/>
        <v>3.4982508745627187E-3</v>
      </c>
      <c r="IY384" s="36"/>
      <c r="IZ384" s="36">
        <f t="shared" si="438"/>
        <v>0</v>
      </c>
      <c r="JA384" s="36">
        <f t="shared" si="438"/>
        <v>0.18807669336063676</v>
      </c>
      <c r="JB384" s="36">
        <f t="shared" si="438"/>
        <v>0.8119233066393633</v>
      </c>
      <c r="JN384" s="43">
        <f t="shared" si="367"/>
        <v>796.80558730158566</v>
      </c>
      <c r="JO384" s="1" t="str">
        <f t="shared" si="368"/>
        <v>Small</v>
      </c>
    </row>
    <row r="385" spans="1:275" x14ac:dyDescent="0.2">
      <c r="A385" s="1" t="s">
        <v>778</v>
      </c>
      <c r="B385" s="1" t="s">
        <v>779</v>
      </c>
      <c r="C385" s="76" t="s">
        <v>1447</v>
      </c>
      <c r="D385" s="24" t="s">
        <v>655</v>
      </c>
      <c r="E385">
        <v>4</v>
      </c>
      <c r="F385" s="46">
        <v>0.7545616818722729</v>
      </c>
      <c r="G385" s="46">
        <v>0.47203490678302262</v>
      </c>
      <c r="H385" s="46">
        <v>0.11</v>
      </c>
      <c r="I385">
        <v>126.1</v>
      </c>
      <c r="J385">
        <v>112.3</v>
      </c>
      <c r="K385" s="1">
        <v>20110</v>
      </c>
      <c r="L385" s="1" t="s">
        <v>607</v>
      </c>
      <c r="M385" s="3">
        <v>7811.1039999999512</v>
      </c>
      <c r="N385" s="1">
        <v>25838</v>
      </c>
      <c r="O385" s="1">
        <v>1</v>
      </c>
      <c r="P385" s="1">
        <v>1</v>
      </c>
      <c r="Q385" s="1">
        <v>145</v>
      </c>
      <c r="R385" s="1">
        <v>23</v>
      </c>
      <c r="S385" s="1">
        <v>72</v>
      </c>
      <c r="T385" s="33" t="s">
        <v>927</v>
      </c>
      <c r="U385" s="1">
        <v>10000</v>
      </c>
      <c r="AE385" s="1">
        <v>10000</v>
      </c>
      <c r="AF385" s="1">
        <v>4100</v>
      </c>
      <c r="AP385" s="1">
        <v>4100</v>
      </c>
      <c r="AQ385" s="1">
        <v>5570.26</v>
      </c>
      <c r="BA385" s="1">
        <v>5570.26</v>
      </c>
      <c r="BB385" s="1">
        <v>0</v>
      </c>
      <c r="BL385" s="1">
        <v>0</v>
      </c>
      <c r="CI385" s="1">
        <v>21296</v>
      </c>
      <c r="CS385" s="1">
        <v>21296</v>
      </c>
      <c r="DP385" s="1">
        <v>0</v>
      </c>
      <c r="DZ385" s="1">
        <v>0</v>
      </c>
      <c r="FP385" s="15">
        <f>AE385+BA385</f>
        <v>15570.26</v>
      </c>
      <c r="FQ385" s="15">
        <f>AP385+BL385+CS385+DZ385+FD385</f>
        <v>25396</v>
      </c>
      <c r="FR385" s="15">
        <f>AE385+AP385+BA385+BL385+CS385+DZ385+FD385+FO385</f>
        <v>40966.26</v>
      </c>
      <c r="FS385" s="1" t="s">
        <v>1298</v>
      </c>
      <c r="FU385" s="1" t="s">
        <v>1281</v>
      </c>
      <c r="FW385" s="1" t="s">
        <v>1279</v>
      </c>
      <c r="FX385" s="14"/>
      <c r="GA385" s="1">
        <v>801</v>
      </c>
      <c r="GB385" s="1">
        <v>822</v>
      </c>
      <c r="GC385" s="1">
        <v>135</v>
      </c>
      <c r="GD385" s="1">
        <v>135</v>
      </c>
      <c r="GE385" s="1">
        <v>60964</v>
      </c>
      <c r="GH385" s="1">
        <v>81</v>
      </c>
      <c r="GJ385" s="1">
        <v>2</v>
      </c>
      <c r="GK385" s="1">
        <v>8</v>
      </c>
      <c r="GL385" s="1">
        <v>8</v>
      </c>
      <c r="GM385" s="1">
        <v>1316</v>
      </c>
      <c r="GP385" s="1">
        <v>2.5</v>
      </c>
      <c r="GQ385" s="1">
        <v>0.54</v>
      </c>
      <c r="GR385" s="5"/>
      <c r="GS385" s="5"/>
      <c r="GT385" s="4">
        <v>4</v>
      </c>
      <c r="GU385" s="4">
        <v>4</v>
      </c>
      <c r="GV385" s="1">
        <f>GQ385+GU385</f>
        <v>4.54</v>
      </c>
      <c r="GW385" s="1">
        <v>0.75</v>
      </c>
      <c r="GX385" s="1">
        <v>9000</v>
      </c>
      <c r="GY385" s="10" t="s">
        <v>1230</v>
      </c>
      <c r="GZ385" s="1">
        <v>38728</v>
      </c>
      <c r="HA385" s="1">
        <v>24365</v>
      </c>
      <c r="HB385" s="1">
        <v>25207</v>
      </c>
      <c r="HC385" s="1">
        <v>1318</v>
      </c>
      <c r="HE385" s="1">
        <v>853</v>
      </c>
      <c r="HF385" s="1">
        <v>90471</v>
      </c>
      <c r="HI385" s="1">
        <v>84</v>
      </c>
      <c r="HJ385" s="1">
        <v>75</v>
      </c>
      <c r="HK385" s="1">
        <v>86</v>
      </c>
      <c r="HL385" s="1">
        <v>75</v>
      </c>
      <c r="HZ385" s="1">
        <v>65</v>
      </c>
      <c r="IA385" s="1">
        <v>188</v>
      </c>
      <c r="IB385" s="1">
        <v>0</v>
      </c>
      <c r="IC385" s="1">
        <v>0</v>
      </c>
      <c r="ID385" s="1">
        <v>0</v>
      </c>
      <c r="IE385" s="1">
        <v>55</v>
      </c>
      <c r="IF385" s="1">
        <v>0</v>
      </c>
      <c r="IG385" s="1">
        <v>0</v>
      </c>
      <c r="IH385" s="1">
        <v>0</v>
      </c>
      <c r="II385" s="1">
        <v>0</v>
      </c>
      <c r="IJ385" s="1">
        <v>0</v>
      </c>
      <c r="IK385" s="1">
        <v>0</v>
      </c>
      <c r="IQ385" s="1">
        <v>227393</v>
      </c>
      <c r="IR385" s="1">
        <v>287</v>
      </c>
      <c r="IS385" s="36">
        <f t="shared" si="432"/>
        <v>0.24410331819404552</v>
      </c>
      <c r="IT385" s="36">
        <f t="shared" si="433"/>
        <v>0.10008236045955866</v>
      </c>
      <c r="IU385" s="36">
        <f t="shared" si="434"/>
        <v>0.13597189492035641</v>
      </c>
      <c r="IV385" s="36">
        <f t="shared" si="435"/>
        <v>0</v>
      </c>
      <c r="IW385" s="36">
        <f t="shared" si="436"/>
        <v>0.51984242642603939</v>
      </c>
      <c r="IX385" s="36">
        <f t="shared" si="437"/>
        <v>0</v>
      </c>
      <c r="IY385" s="36"/>
      <c r="IZ385" s="36">
        <f t="shared" si="438"/>
        <v>0</v>
      </c>
      <c r="JA385" s="36">
        <f t="shared" si="438"/>
        <v>0.38007521311440196</v>
      </c>
      <c r="JB385" s="36">
        <f t="shared" si="438"/>
        <v>0.61992478688559804</v>
      </c>
      <c r="JN385" s="43">
        <f t="shared" si="367"/>
        <v>1720.5074889867733</v>
      </c>
      <c r="JO385" s="1" t="str">
        <f t="shared" si="368"/>
        <v>Small</v>
      </c>
    </row>
    <row r="386" spans="1:275" x14ac:dyDescent="0.2">
      <c r="A386" s="1" t="s">
        <v>778</v>
      </c>
      <c r="B386" s="1" t="s">
        <v>779</v>
      </c>
      <c r="C386" s="76" t="s">
        <v>1447</v>
      </c>
      <c r="D386" s="24" t="s">
        <v>655</v>
      </c>
      <c r="E386">
        <v>4</v>
      </c>
      <c r="F386" s="46">
        <v>0.7545616818722729</v>
      </c>
      <c r="G386" s="46">
        <v>0.47203490678302262</v>
      </c>
      <c r="H386" s="46">
        <v>0.11</v>
      </c>
      <c r="I386">
        <v>126.1</v>
      </c>
      <c r="J386">
        <v>112.3</v>
      </c>
      <c r="K386" s="1">
        <v>20120</v>
      </c>
      <c r="L386" s="1" t="s">
        <v>608</v>
      </c>
      <c r="M386" s="3">
        <v>5376.465142857086</v>
      </c>
      <c r="N386" s="10">
        <v>25838</v>
      </c>
      <c r="O386" s="1">
        <v>1</v>
      </c>
      <c r="P386" s="1">
        <v>1</v>
      </c>
      <c r="Q386" s="1">
        <v>145</v>
      </c>
      <c r="R386" s="1">
        <v>23</v>
      </c>
      <c r="S386" s="1">
        <v>72</v>
      </c>
      <c r="T386" s="33" t="s">
        <v>927</v>
      </c>
      <c r="U386" s="1">
        <v>12000</v>
      </c>
      <c r="AE386" s="1">
        <v>12000</v>
      </c>
      <c r="AF386" s="1">
        <v>0</v>
      </c>
      <c r="AP386" s="1">
        <v>0</v>
      </c>
      <c r="AQ386" s="1">
        <v>5570.26</v>
      </c>
      <c r="BA386" s="1">
        <v>5570.26</v>
      </c>
      <c r="BB386" s="1">
        <v>0</v>
      </c>
      <c r="BL386" s="1">
        <v>0</v>
      </c>
      <c r="CI386" s="1">
        <v>62224</v>
      </c>
      <c r="CS386" s="1">
        <v>62224</v>
      </c>
      <c r="DP386" s="1">
        <v>0</v>
      </c>
      <c r="DZ386" s="1">
        <v>0</v>
      </c>
      <c r="FP386" s="15">
        <f>AE386+BA386</f>
        <v>17570.260000000002</v>
      </c>
      <c r="FQ386" s="15">
        <f>AP386+BL386+CS386+DZ386+FD386</f>
        <v>62224</v>
      </c>
      <c r="FR386" s="15">
        <f>AE386+AP386+BA386+BL386+CS386+DZ386+FD386+FO386</f>
        <v>79794.260000000009</v>
      </c>
      <c r="FS386" s="1" t="s">
        <v>1298</v>
      </c>
      <c r="FU386" s="1" t="s">
        <v>1281</v>
      </c>
      <c r="FW386" s="1" t="s">
        <v>1279</v>
      </c>
      <c r="GA386" s="1">
        <v>467</v>
      </c>
      <c r="GB386" s="1">
        <v>484</v>
      </c>
      <c r="GC386" s="1">
        <v>48</v>
      </c>
      <c r="GD386" s="1">
        <v>48</v>
      </c>
      <c r="GE386" s="1">
        <v>59398</v>
      </c>
      <c r="GG386" s="1">
        <v>8051</v>
      </c>
      <c r="GH386" s="1">
        <v>53</v>
      </c>
      <c r="GI386" s="1">
        <v>2692</v>
      </c>
      <c r="GJ386" s="1">
        <v>2</v>
      </c>
      <c r="GK386" s="1">
        <v>1</v>
      </c>
      <c r="GL386" s="1">
        <v>1</v>
      </c>
      <c r="GM386" s="1">
        <v>1317</v>
      </c>
      <c r="GP386" s="1">
        <v>2.5</v>
      </c>
      <c r="GQ386" s="1">
        <v>0.54</v>
      </c>
      <c r="GR386" s="5"/>
      <c r="GS386" s="5"/>
      <c r="GT386" s="4">
        <v>4</v>
      </c>
      <c r="GU386" s="4">
        <v>4</v>
      </c>
      <c r="GV386" s="1">
        <f>GQ386+GU386</f>
        <v>4.54</v>
      </c>
      <c r="GW386" s="1">
        <v>0.75</v>
      </c>
      <c r="GX386" s="1">
        <v>8000</v>
      </c>
      <c r="GY386" s="10" t="s">
        <v>1230</v>
      </c>
      <c r="GZ386" s="1">
        <v>59685</v>
      </c>
      <c r="HA386" s="1">
        <v>10063</v>
      </c>
      <c r="HB386" s="1">
        <v>1547</v>
      </c>
      <c r="HC386" s="1">
        <v>1878</v>
      </c>
      <c r="HE386" s="1">
        <v>31873</v>
      </c>
      <c r="HF386" s="1">
        <v>105046</v>
      </c>
      <c r="HI386" s="1">
        <v>37</v>
      </c>
      <c r="HJ386" s="1">
        <v>37</v>
      </c>
      <c r="HK386" s="1">
        <v>24</v>
      </c>
      <c r="HL386" s="1">
        <v>24</v>
      </c>
      <c r="HZ386" s="1">
        <v>77</v>
      </c>
      <c r="IA386" s="1">
        <v>247</v>
      </c>
      <c r="IB386" s="1">
        <v>0</v>
      </c>
      <c r="IC386" s="1">
        <v>0</v>
      </c>
      <c r="ID386" s="1">
        <v>0</v>
      </c>
      <c r="IE386" s="1">
        <v>55</v>
      </c>
      <c r="IF386" s="1">
        <v>43</v>
      </c>
      <c r="IG386" s="1">
        <v>43</v>
      </c>
      <c r="IH386" s="1">
        <v>0</v>
      </c>
      <c r="II386" s="1">
        <v>0</v>
      </c>
      <c r="IJ386" s="1">
        <v>0</v>
      </c>
      <c r="IK386" s="1">
        <v>0</v>
      </c>
      <c r="IQ386" s="1">
        <v>198999</v>
      </c>
      <c r="IR386" s="1">
        <v>240</v>
      </c>
      <c r="IS386" s="36">
        <f t="shared" si="432"/>
        <v>0.15038675714268168</v>
      </c>
      <c r="IT386" s="36">
        <f t="shared" si="433"/>
        <v>0</v>
      </c>
      <c r="IU386" s="36">
        <f t="shared" si="434"/>
        <v>6.9807778153466171E-2</v>
      </c>
      <c r="IV386" s="36">
        <f t="shared" si="435"/>
        <v>0</v>
      </c>
      <c r="IW386" s="36">
        <f t="shared" si="436"/>
        <v>0.77980546470385204</v>
      </c>
      <c r="IX386" s="36">
        <f t="shared" si="437"/>
        <v>0</v>
      </c>
      <c r="IY386" s="36"/>
      <c r="IZ386" s="36">
        <f t="shared" si="438"/>
        <v>0</v>
      </c>
      <c r="JA386" s="36">
        <f t="shared" si="438"/>
        <v>0.22019453529614788</v>
      </c>
      <c r="JB386" s="36">
        <f t="shared" si="438"/>
        <v>0.77980546470385204</v>
      </c>
      <c r="JN386" s="43">
        <f t="shared" ref="JN386:JN449" si="439">M386/GV386</f>
        <v>1184.243423536803</v>
      </c>
      <c r="JO386" s="1" t="str">
        <f t="shared" ref="JO386:JO449" si="440">IF(M386&gt;20000,"Large",IF(M386&lt;10000,"Small","Medium"))</f>
        <v>Small</v>
      </c>
    </row>
    <row r="387" spans="1:275" x14ac:dyDescent="0.2">
      <c r="A387" s="1" t="s">
        <v>778</v>
      </c>
      <c r="B387" s="1" t="s">
        <v>779</v>
      </c>
      <c r="C387" s="76" t="s">
        <v>1447</v>
      </c>
      <c r="D387" s="24" t="s">
        <v>655</v>
      </c>
      <c r="E387">
        <v>4</v>
      </c>
      <c r="F387" s="46">
        <v>0.7545616818722729</v>
      </c>
      <c r="G387" s="46">
        <v>0.47203490678302262</v>
      </c>
      <c r="H387" s="46">
        <v>0.11</v>
      </c>
      <c r="I387">
        <v>126.1</v>
      </c>
      <c r="J387">
        <v>112.3</v>
      </c>
      <c r="K387" s="1">
        <v>20130</v>
      </c>
      <c r="L387" s="1" t="s">
        <v>609</v>
      </c>
      <c r="M387" s="3">
        <v>6257.2165714285275</v>
      </c>
      <c r="N387" s="2">
        <v>25838</v>
      </c>
      <c r="O387" s="1">
        <v>2</v>
      </c>
      <c r="P387" s="1">
        <v>35</v>
      </c>
      <c r="Q387" s="1">
        <v>176</v>
      </c>
      <c r="R387" s="1">
        <v>23</v>
      </c>
      <c r="S387" s="1">
        <v>73</v>
      </c>
      <c r="T387" s="33"/>
      <c r="U387" s="3">
        <v>29774.18</v>
      </c>
      <c r="V387" s="3"/>
      <c r="W387" s="3">
        <v>0</v>
      </c>
      <c r="X387" s="3">
        <v>0</v>
      </c>
      <c r="Y387" s="3"/>
      <c r="Z387" s="3"/>
      <c r="AA387" s="3">
        <v>0</v>
      </c>
      <c r="AB387" s="3">
        <v>0</v>
      </c>
      <c r="AC387" s="3">
        <v>18244.5</v>
      </c>
      <c r="AD387" s="3">
        <v>0</v>
      </c>
      <c r="AE387" s="2">
        <f>SUM(U387:AD387)</f>
        <v>48018.68</v>
      </c>
      <c r="AF387" s="3">
        <v>0</v>
      </c>
      <c r="AG387" s="3"/>
      <c r="AH387" s="1">
        <v>0</v>
      </c>
      <c r="AI387" s="1">
        <v>0</v>
      </c>
      <c r="AL387" s="1">
        <v>0</v>
      </c>
      <c r="AM387" s="1">
        <v>0</v>
      </c>
      <c r="AN387" s="1">
        <v>0</v>
      </c>
      <c r="AO387" s="1">
        <v>0</v>
      </c>
      <c r="AP387" s="1">
        <f>SUM(AF387:AO387)</f>
        <v>0</v>
      </c>
      <c r="AQ387" s="7">
        <v>6227.53</v>
      </c>
      <c r="AR387" s="7"/>
      <c r="AS387" s="1">
        <v>0</v>
      </c>
      <c r="AT387" s="1">
        <v>0</v>
      </c>
      <c r="AW387" s="1">
        <v>0</v>
      </c>
      <c r="AX387" s="1">
        <v>0</v>
      </c>
      <c r="AY387" s="1">
        <v>0</v>
      </c>
      <c r="AZ387" s="1">
        <v>0</v>
      </c>
      <c r="BA387" s="1">
        <f>SUM(AQ387:AZ387)</f>
        <v>6227.53</v>
      </c>
      <c r="BB387" s="1">
        <v>0</v>
      </c>
      <c r="BD387" s="1">
        <v>0</v>
      </c>
      <c r="BE387" s="1">
        <v>0</v>
      </c>
      <c r="BH387" s="1">
        <v>0</v>
      </c>
      <c r="BI387" s="1">
        <v>0</v>
      </c>
      <c r="BJ387" s="1">
        <v>0</v>
      </c>
      <c r="BK387" s="1">
        <v>0</v>
      </c>
      <c r="BL387" s="1">
        <f>SUM(BB387:BK387)</f>
        <v>0</v>
      </c>
      <c r="CI387" s="7">
        <v>45549.66</v>
      </c>
      <c r="CJ387" s="7"/>
      <c r="CK387" s="1">
        <v>0</v>
      </c>
      <c r="CL387" s="1">
        <v>0</v>
      </c>
      <c r="CN387" s="1">
        <v>0</v>
      </c>
      <c r="CO387" s="1">
        <v>0</v>
      </c>
      <c r="CP387" s="1">
        <v>0</v>
      </c>
      <c r="CQ387" s="1">
        <v>0</v>
      </c>
      <c r="CR387" s="1">
        <v>0</v>
      </c>
      <c r="CS387" s="1">
        <f>SUM(CI387:CR387)</f>
        <v>45549.66</v>
      </c>
      <c r="DP387" s="1">
        <v>436.43</v>
      </c>
      <c r="DR387" s="1">
        <v>0</v>
      </c>
      <c r="DS387" s="1">
        <v>0</v>
      </c>
      <c r="DU387" s="1">
        <v>0</v>
      </c>
      <c r="DV387" s="1">
        <v>0</v>
      </c>
      <c r="DX387" s="1">
        <v>0</v>
      </c>
      <c r="DY387" s="1">
        <v>0</v>
      </c>
      <c r="DZ387" s="2">
        <f>SUM(DP387:DY387)</f>
        <v>436.43</v>
      </c>
      <c r="EA387" s="2"/>
      <c r="EB387" s="2"/>
      <c r="EC387" s="2"/>
      <c r="ED387" s="2"/>
      <c r="EE387" s="2"/>
      <c r="EF387" s="2"/>
      <c r="EG387" s="2"/>
      <c r="EH387" s="2"/>
      <c r="EI387" s="2"/>
      <c r="EJ387" s="2"/>
      <c r="EK387" s="2"/>
      <c r="EL387" s="2"/>
      <c r="EM387" s="2"/>
      <c r="EN387" s="2"/>
      <c r="EO387" s="2"/>
      <c r="EP387" s="2"/>
      <c r="EQ387" s="2"/>
      <c r="ER387" s="2"/>
      <c r="ES387" s="2"/>
      <c r="ET387" s="2"/>
      <c r="EU387" s="7">
        <v>1386.63</v>
      </c>
      <c r="EV387" s="7"/>
      <c r="EW387" s="1">
        <v>0</v>
      </c>
      <c r="EX387" s="1">
        <v>0</v>
      </c>
      <c r="EZ387" s="1">
        <v>0</v>
      </c>
      <c r="FB387" s="1">
        <v>0</v>
      </c>
      <c r="FC387" s="1">
        <v>0</v>
      </c>
      <c r="FD387" s="1">
        <f>SUM(EU387:FC387)</f>
        <v>1386.63</v>
      </c>
      <c r="FE387" s="1">
        <v>0</v>
      </c>
      <c r="FG387" s="1">
        <v>0</v>
      </c>
      <c r="FH387" s="1">
        <v>0</v>
      </c>
      <c r="FK387" s="1">
        <v>0</v>
      </c>
      <c r="FL387" s="1">
        <v>0</v>
      </c>
      <c r="FM387" s="1">
        <v>0</v>
      </c>
      <c r="FN387" s="1">
        <v>0</v>
      </c>
      <c r="FO387" s="1">
        <f>SUM(FE387:FN387)</f>
        <v>0</v>
      </c>
      <c r="FP387" s="15">
        <f>AE387+BA387</f>
        <v>54246.21</v>
      </c>
      <c r="FQ387" s="15">
        <f>AP387+BL387+CS387+DZ387+FD387</f>
        <v>47372.72</v>
      </c>
      <c r="FR387" s="15">
        <f>AE387+AP387+BA387+BL387+CS387+DZ387+FD387+FO387</f>
        <v>101618.93</v>
      </c>
      <c r="FS387" s="1" t="s">
        <v>1276</v>
      </c>
      <c r="FT387" s="1" t="s">
        <v>1070</v>
      </c>
      <c r="FU387" s="1" t="s">
        <v>1281</v>
      </c>
      <c r="FW387" s="5" t="s">
        <v>1279</v>
      </c>
      <c r="FX387" s="5"/>
      <c r="FY387" s="5"/>
      <c r="FZ387" s="5"/>
      <c r="GA387" s="2">
        <v>1009</v>
      </c>
      <c r="GB387" s="2">
        <v>1071</v>
      </c>
      <c r="GC387" s="1">
        <v>194</v>
      </c>
      <c r="GD387" s="1">
        <v>194</v>
      </c>
      <c r="GE387" s="2">
        <v>59070</v>
      </c>
      <c r="GF387" s="1">
        <v>0</v>
      </c>
      <c r="GG387" s="2">
        <v>10356</v>
      </c>
      <c r="GH387" s="1">
        <v>52</v>
      </c>
      <c r="GI387" s="1">
        <v>0</v>
      </c>
      <c r="GJ387" s="1">
        <v>2</v>
      </c>
      <c r="GK387" s="1">
        <v>10</v>
      </c>
      <c r="GL387" s="1">
        <v>13</v>
      </c>
      <c r="GM387" s="2">
        <v>1307</v>
      </c>
      <c r="GN387" s="2"/>
      <c r="GO387" s="2"/>
      <c r="GP387" s="1">
        <v>3</v>
      </c>
      <c r="GQ387" s="1">
        <v>2.58</v>
      </c>
      <c r="GR387" s="5">
        <v>0</v>
      </c>
      <c r="GS387" s="5">
        <v>4</v>
      </c>
      <c r="GT387" s="4">
        <v>4</v>
      </c>
      <c r="GU387" s="1">
        <v>4</v>
      </c>
      <c r="GV387" s="1">
        <f>GQ387+GU387</f>
        <v>6.58</v>
      </c>
      <c r="GW387" s="1">
        <v>32.450000000000003</v>
      </c>
      <c r="GX387" s="1">
        <v>8300</v>
      </c>
      <c r="GY387" s="1" t="s">
        <v>1230</v>
      </c>
      <c r="GZ387" s="2">
        <v>18955</v>
      </c>
      <c r="HA387" s="2">
        <v>5565</v>
      </c>
      <c r="HB387" s="2">
        <v>1649</v>
      </c>
      <c r="HC387" s="1">
        <v>224</v>
      </c>
      <c r="HD387" s="1">
        <v>427</v>
      </c>
      <c r="HF387" s="2">
        <v>26820</v>
      </c>
      <c r="HG387" s="2"/>
      <c r="HH387" s="2"/>
      <c r="HI387" s="1">
        <v>4</v>
      </c>
      <c r="HJ387" s="1">
        <v>4</v>
      </c>
      <c r="HK387" s="1">
        <v>11</v>
      </c>
      <c r="HL387" s="1">
        <v>11</v>
      </c>
      <c r="HM387" s="1" t="s">
        <v>1281</v>
      </c>
      <c r="HN387" s="1" t="s">
        <v>1196</v>
      </c>
      <c r="HX387" s="1" t="s">
        <v>1277</v>
      </c>
      <c r="HZ387" s="1">
        <v>73</v>
      </c>
      <c r="IA387" s="1">
        <v>225</v>
      </c>
      <c r="IB387" s="1">
        <v>0</v>
      </c>
      <c r="IC387" s="1">
        <v>0</v>
      </c>
      <c r="ID387" s="1">
        <v>0</v>
      </c>
      <c r="IE387" s="1">
        <v>55</v>
      </c>
      <c r="IF387" s="1">
        <v>40</v>
      </c>
      <c r="IG387" s="1">
        <v>40</v>
      </c>
      <c r="IH387" s="1">
        <v>0</v>
      </c>
      <c r="II387" s="1">
        <v>0</v>
      </c>
      <c r="IJ387" s="1">
        <v>0</v>
      </c>
      <c r="IK387" s="1">
        <v>0</v>
      </c>
      <c r="IL387" s="1" t="s">
        <v>1281</v>
      </c>
      <c r="IM387" s="1">
        <v>3</v>
      </c>
      <c r="IO387" s="1" t="s">
        <v>1281</v>
      </c>
      <c r="IP387" s="1" t="s">
        <v>1281</v>
      </c>
      <c r="IQ387" s="2">
        <v>209890</v>
      </c>
      <c r="IR387" s="1">
        <v>33</v>
      </c>
      <c r="IS387" s="36">
        <f t="shared" si="432"/>
        <v>0.47253676062127403</v>
      </c>
      <c r="IT387" s="36">
        <f t="shared" si="433"/>
        <v>0</v>
      </c>
      <c r="IU387" s="36">
        <f t="shared" si="434"/>
        <v>6.1283168401792855E-2</v>
      </c>
      <c r="IV387" s="36">
        <f t="shared" si="435"/>
        <v>0</v>
      </c>
      <c r="IW387" s="36">
        <f t="shared" si="436"/>
        <v>0.44823990963101074</v>
      </c>
      <c r="IX387" s="36">
        <f t="shared" si="437"/>
        <v>4.2947706692050393E-3</v>
      </c>
      <c r="IY387" s="36"/>
      <c r="IZ387" s="36">
        <f t="shared" si="438"/>
        <v>0</v>
      </c>
      <c r="JA387" s="36">
        <f t="shared" si="438"/>
        <v>0.53381992902306685</v>
      </c>
      <c r="JB387" s="36">
        <f t="shared" si="438"/>
        <v>0.4661800709769332</v>
      </c>
      <c r="JN387" s="43">
        <f t="shared" si="439"/>
        <v>950.94476769430503</v>
      </c>
      <c r="JO387" s="1" t="str">
        <f t="shared" si="440"/>
        <v>Small</v>
      </c>
    </row>
    <row r="388" spans="1:275" x14ac:dyDescent="0.2">
      <c r="A388" s="1" t="s">
        <v>778</v>
      </c>
      <c r="B388" s="1" t="s">
        <v>779</v>
      </c>
      <c r="C388" s="76" t="s">
        <v>1447</v>
      </c>
      <c r="D388" s="24" t="s">
        <v>655</v>
      </c>
      <c r="E388">
        <v>4</v>
      </c>
      <c r="F388" s="46">
        <v>0.7545616818722729</v>
      </c>
      <c r="G388" s="46">
        <v>0.47203490678302262</v>
      </c>
      <c r="H388" s="46">
        <v>0.11</v>
      </c>
      <c r="I388">
        <v>126.1</v>
      </c>
      <c r="J388">
        <v>112.3</v>
      </c>
      <c r="K388" s="42">
        <v>20140</v>
      </c>
      <c r="L388" s="54" t="s">
        <v>345</v>
      </c>
      <c r="M388" s="55">
        <v>6977.5666666666539</v>
      </c>
      <c r="N388" s="46">
        <v>25838</v>
      </c>
      <c r="O388">
        <v>13</v>
      </c>
      <c r="P388">
        <v>59</v>
      </c>
      <c r="Q388">
        <v>455</v>
      </c>
      <c r="R388">
        <v>24</v>
      </c>
      <c r="S388">
        <v>73</v>
      </c>
      <c r="T388"/>
      <c r="U388" s="46">
        <v>34663.879999999997</v>
      </c>
      <c r="V388" s="46">
        <v>0</v>
      </c>
      <c r="W388" s="46">
        <v>0</v>
      </c>
      <c r="X388" s="46">
        <v>0</v>
      </c>
      <c r="Y388" s="46"/>
      <c r="Z388" s="46"/>
      <c r="AA388" s="46"/>
      <c r="AB388" s="46">
        <v>0</v>
      </c>
      <c r="AC388" s="46">
        <v>3646.99</v>
      </c>
      <c r="AD388" s="46">
        <v>0</v>
      </c>
      <c r="AE388" s="46">
        <f>IF(SUM(U388:AD388)&gt;0,SUM(U388:AD388),)</f>
        <v>38310.869999999995</v>
      </c>
      <c r="AF388" s="46">
        <v>0</v>
      </c>
      <c r="AG388" s="46">
        <v>0</v>
      </c>
      <c r="AH388" s="46">
        <v>0</v>
      </c>
      <c r="AI388" s="46">
        <v>0</v>
      </c>
      <c r="AJ388" s="46"/>
      <c r="AK388" s="46"/>
      <c r="AL388" s="46">
        <v>0</v>
      </c>
      <c r="AM388" s="46">
        <v>0</v>
      </c>
      <c r="AN388" s="46">
        <v>0</v>
      </c>
      <c r="AO388" s="46">
        <v>0</v>
      </c>
      <c r="AP388" s="46">
        <f>SUM(AF388:AO388)</f>
        <v>0</v>
      </c>
      <c r="AQ388" s="46">
        <v>6227.53</v>
      </c>
      <c r="AR388" s="46">
        <v>0</v>
      </c>
      <c r="AS388" s="46">
        <v>0</v>
      </c>
      <c r="AT388" s="46">
        <v>0</v>
      </c>
      <c r="AU388" s="46"/>
      <c r="AV388" s="46"/>
      <c r="AW388" s="46">
        <v>0</v>
      </c>
      <c r="AX388" s="46">
        <v>0</v>
      </c>
      <c r="AY388" s="46">
        <v>0</v>
      </c>
      <c r="AZ388" s="46">
        <v>0</v>
      </c>
      <c r="BA388" s="46">
        <f>SUM(AQ388:AZ388)</f>
        <v>6227.53</v>
      </c>
      <c r="BB388" s="46">
        <v>0</v>
      </c>
      <c r="BC388" s="46">
        <v>0</v>
      </c>
      <c r="BD388" s="46">
        <v>0</v>
      </c>
      <c r="BE388" s="46">
        <v>0</v>
      </c>
      <c r="BF388" s="46"/>
      <c r="BG388" s="46"/>
      <c r="BH388" s="47">
        <v>0</v>
      </c>
      <c r="BI388" s="47">
        <v>0</v>
      </c>
      <c r="BJ388" s="47">
        <v>0</v>
      </c>
      <c r="BK388" s="47">
        <v>0</v>
      </c>
      <c r="BL388" s="47">
        <f>IF(SUM(BB388:BK388)&gt;=0,SUM(BB388:BK388),"")</f>
        <v>0</v>
      </c>
      <c r="BM388" s="46">
        <v>41396.17</v>
      </c>
      <c r="BN388" s="47">
        <v>0</v>
      </c>
      <c r="BO388" s="46">
        <v>0</v>
      </c>
      <c r="BP388" s="46">
        <v>0</v>
      </c>
      <c r="BQ388" s="46"/>
      <c r="BR388" s="46">
        <v>0</v>
      </c>
      <c r="BS388" s="46">
        <v>0</v>
      </c>
      <c r="BT388" s="46">
        <v>0</v>
      </c>
      <c r="BU388" s="46">
        <v>0</v>
      </c>
      <c r="BV388" s="46">
        <v>0</v>
      </c>
      <c r="BW388" s="46">
        <f>SUM(BM388:BV388)</f>
        <v>41396.17</v>
      </c>
      <c r="BX388" s="46">
        <v>0</v>
      </c>
      <c r="BY388" s="47">
        <v>0</v>
      </c>
      <c r="BZ388" s="47">
        <v>0</v>
      </c>
      <c r="CA388" s="48">
        <v>0</v>
      </c>
      <c r="CB388" s="48"/>
      <c r="CC388" s="46">
        <v>0</v>
      </c>
      <c r="CD388" s="47">
        <v>0</v>
      </c>
      <c r="CE388" s="46">
        <v>0</v>
      </c>
      <c r="CF388" s="48">
        <v>0</v>
      </c>
      <c r="CG388" s="47">
        <v>0</v>
      </c>
      <c r="CH388" s="47">
        <f>SUM(BX388:CG388)</f>
        <v>0</v>
      </c>
      <c r="CI388" s="47">
        <f t="shared" ref="CI388:CS388" si="441">BM388+BX388</f>
        <v>41396.17</v>
      </c>
      <c r="CJ388" s="47">
        <f t="shared" si="441"/>
        <v>0</v>
      </c>
      <c r="CK388" s="47">
        <f t="shared" si="441"/>
        <v>0</v>
      </c>
      <c r="CL388" s="47">
        <f t="shared" si="441"/>
        <v>0</v>
      </c>
      <c r="CM388" s="47">
        <f t="shared" si="441"/>
        <v>0</v>
      </c>
      <c r="CN388" s="47">
        <f t="shared" si="441"/>
        <v>0</v>
      </c>
      <c r="CO388" s="47">
        <f t="shared" si="441"/>
        <v>0</v>
      </c>
      <c r="CP388" s="47">
        <f t="shared" si="441"/>
        <v>0</v>
      </c>
      <c r="CQ388" s="47">
        <f t="shared" si="441"/>
        <v>0</v>
      </c>
      <c r="CR388" s="47">
        <f t="shared" si="441"/>
        <v>0</v>
      </c>
      <c r="CS388" s="47">
        <f t="shared" si="441"/>
        <v>41396.17</v>
      </c>
      <c r="CT388" s="48">
        <v>0</v>
      </c>
      <c r="CU388" s="46">
        <v>0</v>
      </c>
      <c r="CV388" s="46">
        <v>0</v>
      </c>
      <c r="CW388" s="47">
        <v>0</v>
      </c>
      <c r="CX388" s="47"/>
      <c r="CY388" s="47">
        <v>0</v>
      </c>
      <c r="CZ388" s="47">
        <v>0</v>
      </c>
      <c r="DA388" s="46">
        <v>0</v>
      </c>
      <c r="DB388" s="47">
        <v>0</v>
      </c>
      <c r="DC388" s="47">
        <v>0</v>
      </c>
      <c r="DD388" s="47">
        <f>SUM(CT388:DC388)</f>
        <v>0</v>
      </c>
      <c r="DE388" s="48">
        <v>0</v>
      </c>
      <c r="DF388" s="48">
        <v>0</v>
      </c>
      <c r="DG388" s="48">
        <v>0</v>
      </c>
      <c r="DH388" s="48">
        <v>0</v>
      </c>
      <c r="DI388" s="48"/>
      <c r="DJ388" s="48">
        <v>0</v>
      </c>
      <c r="DK388" s="48">
        <v>0</v>
      </c>
      <c r="DL388" s="48">
        <v>0</v>
      </c>
      <c r="DM388" s="48">
        <v>0</v>
      </c>
      <c r="DN388" s="48">
        <v>0</v>
      </c>
      <c r="DO388" s="48">
        <f>SUM(DE388:DN388)</f>
        <v>0</v>
      </c>
      <c r="DP388" s="48">
        <f t="shared" ref="DP388:DZ388" si="442">CT388+DE388</f>
        <v>0</v>
      </c>
      <c r="DQ388" s="48">
        <f t="shared" si="442"/>
        <v>0</v>
      </c>
      <c r="DR388" s="48">
        <f t="shared" si="442"/>
        <v>0</v>
      </c>
      <c r="DS388" s="48">
        <f t="shared" si="442"/>
        <v>0</v>
      </c>
      <c r="DT388" s="48">
        <f t="shared" si="442"/>
        <v>0</v>
      </c>
      <c r="DU388" s="48">
        <f t="shared" si="442"/>
        <v>0</v>
      </c>
      <c r="DV388" s="48">
        <f t="shared" si="442"/>
        <v>0</v>
      </c>
      <c r="DW388" s="48">
        <f t="shared" si="442"/>
        <v>0</v>
      </c>
      <c r="DX388" s="48">
        <f t="shared" si="442"/>
        <v>0</v>
      </c>
      <c r="DY388" s="48">
        <f t="shared" si="442"/>
        <v>0</v>
      </c>
      <c r="DZ388" s="48">
        <f t="shared" si="442"/>
        <v>0</v>
      </c>
      <c r="EA388" s="48">
        <v>0</v>
      </c>
      <c r="EB388" s="48">
        <v>0</v>
      </c>
      <c r="EC388" s="48">
        <v>0</v>
      </c>
      <c r="ED388" s="48">
        <v>0</v>
      </c>
      <c r="EE388" s="48">
        <v>0</v>
      </c>
      <c r="EF388" s="48">
        <v>0</v>
      </c>
      <c r="EG388" s="46">
        <v>0</v>
      </c>
      <c r="EH388" s="48">
        <v>0</v>
      </c>
      <c r="EI388" s="48">
        <v>0</v>
      </c>
      <c r="EJ388" s="48">
        <f>SUM(EA388:EI388)</f>
        <v>0</v>
      </c>
      <c r="EK388" s="48">
        <v>0</v>
      </c>
      <c r="EL388">
        <v>0</v>
      </c>
      <c r="EM388" s="48">
        <v>0</v>
      </c>
      <c r="EN388" s="48">
        <v>0</v>
      </c>
      <c r="EO388" s="46">
        <v>0</v>
      </c>
      <c r="EP388" s="48">
        <v>0</v>
      </c>
      <c r="EQ388" s="48">
        <v>0</v>
      </c>
      <c r="ER388" s="48">
        <v>0</v>
      </c>
      <c r="ES388" s="48">
        <v>0</v>
      </c>
      <c r="ET388" s="48">
        <f>SUM(EK388:ES388)</f>
        <v>0</v>
      </c>
      <c r="EU388" s="48">
        <f t="shared" ref="EU388:FD388" si="443">EA388+EK388</f>
        <v>0</v>
      </c>
      <c r="EV388" s="48">
        <f t="shared" si="443"/>
        <v>0</v>
      </c>
      <c r="EW388" s="48">
        <f t="shared" si="443"/>
        <v>0</v>
      </c>
      <c r="EX388" s="48">
        <f t="shared" si="443"/>
        <v>0</v>
      </c>
      <c r="EY388" s="48">
        <f t="shared" si="443"/>
        <v>0</v>
      </c>
      <c r="EZ388" s="48">
        <f t="shared" si="443"/>
        <v>0</v>
      </c>
      <c r="FA388" s="48">
        <f t="shared" si="443"/>
        <v>0</v>
      </c>
      <c r="FB388" s="48">
        <f t="shared" si="443"/>
        <v>0</v>
      </c>
      <c r="FC388" s="48">
        <f t="shared" si="443"/>
        <v>0</v>
      </c>
      <c r="FD388" s="48">
        <f t="shared" si="443"/>
        <v>0</v>
      </c>
      <c r="FE388" s="48">
        <v>0</v>
      </c>
      <c r="FF388" s="48">
        <v>0</v>
      </c>
      <c r="FG388" s="46">
        <v>0</v>
      </c>
      <c r="FH388" s="48">
        <v>0</v>
      </c>
      <c r="FI388" s="48"/>
      <c r="FJ388" s="48"/>
      <c r="FK388" s="48">
        <v>0</v>
      </c>
      <c r="FL388" s="48">
        <v>0</v>
      </c>
      <c r="FM388" s="48">
        <v>0</v>
      </c>
      <c r="FN388">
        <v>0</v>
      </c>
      <c r="FO388" s="48">
        <f>SUM(FE388:FN388)</f>
        <v>0</v>
      </c>
      <c r="FP388" s="46">
        <f>AE388+BA388</f>
        <v>44538.399999999994</v>
      </c>
      <c r="FQ388" s="46">
        <f>AP388+BL388+CS388+DZ388+FD388</f>
        <v>41396.17</v>
      </c>
      <c r="FR388" s="46">
        <f>FP388+FQ388+FO388</f>
        <v>85934.569999999992</v>
      </c>
      <c r="FS388" t="s">
        <v>1284</v>
      </c>
      <c r="FT388"/>
      <c r="FU388" t="s">
        <v>1277</v>
      </c>
      <c r="FV388" t="s">
        <v>1287</v>
      </c>
      <c r="FW388" t="s">
        <v>1279</v>
      </c>
      <c r="FX388"/>
      <c r="FY388"/>
      <c r="FZ388"/>
      <c r="GA388">
        <v>1009</v>
      </c>
      <c r="GB388">
        <v>1071</v>
      </c>
      <c r="GC388">
        <v>194</v>
      </c>
      <c r="GD388">
        <v>194</v>
      </c>
      <c r="GE388">
        <v>59070</v>
      </c>
      <c r="GF388" s="47">
        <v>0</v>
      </c>
      <c r="GG388">
        <v>10356</v>
      </c>
      <c r="GH388">
        <v>52</v>
      </c>
      <c r="GI388">
        <v>0</v>
      </c>
      <c r="GJ388">
        <v>2</v>
      </c>
      <c r="GK388">
        <v>10</v>
      </c>
      <c r="GL388">
        <v>13</v>
      </c>
      <c r="GM388">
        <v>1307</v>
      </c>
      <c r="GN388" t="s">
        <v>1277</v>
      </c>
      <c r="GO388"/>
      <c r="GP388">
        <v>2</v>
      </c>
      <c r="GQ388">
        <v>2.58</v>
      </c>
      <c r="GR388">
        <v>0</v>
      </c>
      <c r="GS388">
        <v>4</v>
      </c>
      <c r="GT388">
        <f>GR388+GS388</f>
        <v>4</v>
      </c>
      <c r="GU388">
        <v>4</v>
      </c>
      <c r="GV388">
        <f>GQ388+GU388</f>
        <v>6.58</v>
      </c>
      <c r="GW388">
        <v>32.450000000000003</v>
      </c>
      <c r="GX388">
        <v>8300</v>
      </c>
      <c r="GY388" s="49" t="s">
        <v>1150</v>
      </c>
      <c r="GZ388">
        <v>36391</v>
      </c>
      <c r="HA388">
        <v>0</v>
      </c>
      <c r="HB388">
        <v>4096</v>
      </c>
      <c r="HC388">
        <v>0</v>
      </c>
      <c r="HD388">
        <v>0</v>
      </c>
      <c r="HE388"/>
      <c r="HF388">
        <v>40487</v>
      </c>
      <c r="HG388">
        <v>0</v>
      </c>
      <c r="HH388">
        <v>0</v>
      </c>
      <c r="HI388"/>
      <c r="HJ388">
        <v>0</v>
      </c>
      <c r="HK388">
        <v>0</v>
      </c>
      <c r="HL388">
        <v>0</v>
      </c>
      <c r="HM388" t="s">
        <v>1277</v>
      </c>
      <c r="HN388"/>
      <c r="HO388"/>
      <c r="HP388"/>
      <c r="HQ388"/>
      <c r="HR388"/>
      <c r="HS388"/>
      <c r="HT388"/>
      <c r="HU388"/>
      <c r="HV388"/>
      <c r="HW388"/>
      <c r="HX388" t="s">
        <v>1277</v>
      </c>
      <c r="HY388"/>
      <c r="HZ388">
        <v>73</v>
      </c>
      <c r="IA388">
        <v>225</v>
      </c>
      <c r="IB388">
        <v>0</v>
      </c>
      <c r="IC388">
        <v>0</v>
      </c>
      <c r="ID388">
        <v>0</v>
      </c>
      <c r="IE388">
        <v>55</v>
      </c>
      <c r="IF388">
        <v>40</v>
      </c>
      <c r="IG388">
        <v>0</v>
      </c>
      <c r="IH388">
        <v>0</v>
      </c>
      <c r="II388">
        <v>0</v>
      </c>
      <c r="IJ388">
        <v>0</v>
      </c>
      <c r="IK388">
        <v>0</v>
      </c>
      <c r="IL388" t="s">
        <v>1277</v>
      </c>
      <c r="IM388"/>
      <c r="IN388" t="s">
        <v>1277</v>
      </c>
      <c r="IO388" t="s">
        <v>1277</v>
      </c>
      <c r="IP388" t="s">
        <v>1277</v>
      </c>
      <c r="IQ388">
        <v>215172</v>
      </c>
      <c r="IR388">
        <v>33</v>
      </c>
      <c r="IS388" s="36">
        <f>AE388/FR388</f>
        <v>0.44581441438527009</v>
      </c>
      <c r="IT388" s="36">
        <f>AP388/FR388</f>
        <v>0</v>
      </c>
      <c r="IU388" s="36">
        <f>BA388/FR388</f>
        <v>7.2468274409239503E-2</v>
      </c>
      <c r="IV388" s="50">
        <f>BL388/FR388</f>
        <v>0</v>
      </c>
      <c r="IW388" s="36">
        <f>CS388/FR388</f>
        <v>0.48171731120549044</v>
      </c>
      <c r="IX388" s="36">
        <f>DZ388/FR388</f>
        <v>0</v>
      </c>
      <c r="IY388" s="36">
        <f>FD388/FR388</f>
        <v>0</v>
      </c>
      <c r="IZ388" s="36">
        <f>FO388/FR388</f>
        <v>0</v>
      </c>
      <c r="JA388" s="36">
        <f>FP388/FR388</f>
        <v>0.51828268879450956</v>
      </c>
      <c r="JB388" s="36">
        <f>FQ388/FR388</f>
        <v>0.48171731120549044</v>
      </c>
      <c r="JC388" s="46"/>
      <c r="JD388" t="s">
        <v>1281</v>
      </c>
      <c r="JE388" t="s">
        <v>353</v>
      </c>
      <c r="JF388"/>
      <c r="JG388"/>
      <c r="JH388"/>
      <c r="JI388"/>
      <c r="JJ388"/>
      <c r="JK388"/>
      <c r="JL388"/>
      <c r="JM388"/>
      <c r="JN388" s="43">
        <f t="shared" si="439"/>
        <v>1060.420466058762</v>
      </c>
      <c r="JO388" s="1" t="str">
        <f t="shared" si="440"/>
        <v>Small</v>
      </c>
    </row>
    <row r="389" spans="1:275" x14ac:dyDescent="0.2">
      <c r="A389" s="1" t="s">
        <v>780</v>
      </c>
      <c r="B389" s="1" t="s">
        <v>781</v>
      </c>
      <c r="C389" s="76" t="s">
        <v>1448</v>
      </c>
      <c r="D389" s="14" t="s">
        <v>656</v>
      </c>
      <c r="E389">
        <v>6</v>
      </c>
      <c r="F389" s="46">
        <v>0.33636499179961232</v>
      </c>
      <c r="G389" s="46">
        <v>0.10655534019183938</v>
      </c>
      <c r="H389" s="46">
        <v>0.42</v>
      </c>
      <c r="I389">
        <v>6.2</v>
      </c>
      <c r="J389">
        <v>18.8</v>
      </c>
      <c r="K389" s="24">
        <v>20060</v>
      </c>
      <c r="L389" s="24" t="s">
        <v>602</v>
      </c>
      <c r="M389" s="37">
        <v>6919.512952380941</v>
      </c>
      <c r="N389" s="25"/>
      <c r="O389" s="26"/>
      <c r="P389" s="26"/>
      <c r="Q389" s="26"/>
      <c r="R389" s="26"/>
      <c r="S389" s="26"/>
      <c r="T389" s="31"/>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6"/>
      <c r="FT389" s="26"/>
      <c r="FU389" s="26"/>
      <c r="FV389" s="26"/>
      <c r="FW389" s="26"/>
      <c r="FX389" s="26"/>
      <c r="FY389" s="26"/>
      <c r="FZ389" s="26"/>
      <c r="GA389" s="25"/>
      <c r="GB389" s="25"/>
      <c r="GC389" s="25"/>
      <c r="GD389" s="25"/>
      <c r="GE389" s="25"/>
      <c r="GF389" s="25"/>
      <c r="GG389" s="25"/>
      <c r="GH389" s="25"/>
      <c r="GI389" s="25"/>
      <c r="GJ389" s="25"/>
      <c r="GK389" s="25"/>
      <c r="GL389" s="25"/>
      <c r="GM389" s="25"/>
      <c r="GN389" s="25"/>
      <c r="GO389" s="25"/>
      <c r="GP389" s="25"/>
      <c r="GQ389" s="25"/>
      <c r="GR389" s="27"/>
      <c r="GS389" s="27"/>
      <c r="GT389" s="28"/>
      <c r="GU389" s="28"/>
      <c r="GV389" s="25"/>
      <c r="GW389" s="25"/>
      <c r="GX389" s="25"/>
      <c r="GY389" s="26"/>
      <c r="GZ389" s="25"/>
      <c r="HA389" s="25"/>
      <c r="HB389" s="25"/>
      <c r="HC389" s="25"/>
      <c r="HD389" s="25"/>
      <c r="HE389" s="25"/>
      <c r="HF389" s="25"/>
      <c r="HG389" s="25"/>
      <c r="HH389" s="25"/>
      <c r="HI389" s="25"/>
      <c r="HJ389" s="25"/>
      <c r="HK389" s="25"/>
      <c r="HL389" s="25"/>
      <c r="HM389" s="25"/>
      <c r="HN389" s="25"/>
      <c r="HO389" s="25"/>
      <c r="HP389" s="25"/>
      <c r="HQ389" s="25"/>
      <c r="HR389" s="25"/>
      <c r="HS389" s="25"/>
      <c r="HT389" s="25"/>
      <c r="HU389" s="25"/>
      <c r="HV389" s="25"/>
      <c r="HW389" s="25"/>
      <c r="HX389" s="25"/>
      <c r="HY389" s="25"/>
      <c r="HZ389" s="25"/>
      <c r="IA389" s="25"/>
      <c r="IB389" s="25"/>
      <c r="IC389" s="25"/>
      <c r="ID389" s="25"/>
      <c r="IE389" s="25"/>
      <c r="IF389" s="25"/>
      <c r="IG389" s="25"/>
      <c r="IH389" s="25"/>
      <c r="II389" s="25"/>
      <c r="IJ389" s="25"/>
      <c r="IK389" s="25"/>
      <c r="IL389" s="25"/>
      <c r="IM389" s="25"/>
      <c r="IN389" s="25"/>
      <c r="IO389" s="25"/>
      <c r="IP389" s="25"/>
      <c r="IQ389" s="25"/>
      <c r="IR389" s="25"/>
      <c r="IS389" s="36" t="e">
        <f t="shared" ref="IS389:IS396" si="444">AE389/$FR389</f>
        <v>#DIV/0!</v>
      </c>
      <c r="IT389" s="36" t="e">
        <f t="shared" ref="IT389:IT396" si="445">AP389/$FR389</f>
        <v>#DIV/0!</v>
      </c>
      <c r="IU389" s="36" t="e">
        <f t="shared" ref="IU389:IU396" si="446">BA389/$FR389</f>
        <v>#DIV/0!</v>
      </c>
      <c r="IV389" s="36" t="e">
        <f t="shared" ref="IV389:IV396" si="447">BL389/$FR389</f>
        <v>#DIV/0!</v>
      </c>
      <c r="IW389" s="36" t="e">
        <f t="shared" ref="IW389:IW396" si="448">CS389/$FR389</f>
        <v>#DIV/0!</v>
      </c>
      <c r="IX389" s="36" t="e">
        <f t="shared" ref="IX389:IX396" si="449">DZ389/$FR389</f>
        <v>#DIV/0!</v>
      </c>
      <c r="IY389" s="36"/>
      <c r="IZ389" s="36" t="e">
        <f t="shared" ref="IZ389:JB396" si="450">FO389/$FR389</f>
        <v>#DIV/0!</v>
      </c>
      <c r="JA389" s="36" t="e">
        <f t="shared" si="450"/>
        <v>#DIV/0!</v>
      </c>
      <c r="JB389" s="36" t="e">
        <f t="shared" si="450"/>
        <v>#DIV/0!</v>
      </c>
      <c r="JN389" s="43" t="e">
        <f t="shared" si="439"/>
        <v>#DIV/0!</v>
      </c>
      <c r="JO389" s="1" t="str">
        <f t="shared" si="440"/>
        <v>Small</v>
      </c>
    </row>
    <row r="390" spans="1:275" x14ac:dyDescent="0.2">
      <c r="A390" s="1" t="s">
        <v>780</v>
      </c>
      <c r="B390" s="1" t="s">
        <v>781</v>
      </c>
      <c r="C390" s="76" t="s">
        <v>1448</v>
      </c>
      <c r="D390" s="14" t="s">
        <v>656</v>
      </c>
      <c r="E390">
        <v>6</v>
      </c>
      <c r="F390" s="46">
        <v>0.33636499179961232</v>
      </c>
      <c r="G390" s="46">
        <v>0.10655534019183938</v>
      </c>
      <c r="H390" s="46">
        <v>0.42</v>
      </c>
      <c r="I390">
        <v>6.2</v>
      </c>
      <c r="J390">
        <v>18.8</v>
      </c>
      <c r="K390" s="24">
        <v>20070</v>
      </c>
      <c r="L390" s="24" t="s">
        <v>603</v>
      </c>
      <c r="M390" s="34">
        <v>7022.6573333332944</v>
      </c>
      <c r="N390" s="25"/>
      <c r="O390" s="26"/>
      <c r="P390" s="26"/>
      <c r="Q390" s="26"/>
      <c r="R390" s="26"/>
      <c r="S390" s="26"/>
      <c r="T390" s="31"/>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6"/>
      <c r="FT390" s="26"/>
      <c r="FU390" s="26"/>
      <c r="FV390" s="26"/>
      <c r="FW390" s="26"/>
      <c r="FX390" s="26"/>
      <c r="FY390" s="26"/>
      <c r="FZ390" s="26"/>
      <c r="GA390" s="25"/>
      <c r="GB390" s="25"/>
      <c r="GC390" s="25"/>
      <c r="GD390" s="25"/>
      <c r="GE390" s="25"/>
      <c r="GF390" s="25"/>
      <c r="GG390" s="25"/>
      <c r="GH390" s="25"/>
      <c r="GI390" s="25"/>
      <c r="GJ390" s="25"/>
      <c r="GK390" s="25"/>
      <c r="GL390" s="25"/>
      <c r="GM390" s="25"/>
      <c r="GN390" s="25"/>
      <c r="GO390" s="25"/>
      <c r="GP390" s="25"/>
      <c r="GQ390" s="25"/>
      <c r="GR390" s="27"/>
      <c r="GS390" s="27"/>
      <c r="GT390" s="28"/>
      <c r="GU390" s="28"/>
      <c r="GV390" s="25"/>
      <c r="GW390" s="25"/>
      <c r="GX390" s="25"/>
      <c r="GY390" s="26"/>
      <c r="GZ390" s="25"/>
      <c r="HA390" s="25"/>
      <c r="HB390" s="25"/>
      <c r="HC390" s="25"/>
      <c r="HD390" s="25"/>
      <c r="HE390" s="25"/>
      <c r="HF390" s="25"/>
      <c r="HG390" s="25"/>
      <c r="HH390" s="25"/>
      <c r="HI390" s="25"/>
      <c r="HJ390" s="25"/>
      <c r="HK390" s="25"/>
      <c r="HL390" s="25"/>
      <c r="HM390" s="25"/>
      <c r="HN390" s="25"/>
      <c r="HO390" s="25"/>
      <c r="HP390" s="25"/>
      <c r="HQ390" s="25"/>
      <c r="HR390" s="25"/>
      <c r="HS390" s="25"/>
      <c r="HT390" s="25"/>
      <c r="HU390" s="25"/>
      <c r="HV390" s="25"/>
      <c r="HW390" s="25"/>
      <c r="HX390" s="25"/>
      <c r="HY390" s="25"/>
      <c r="HZ390" s="25"/>
      <c r="IA390" s="25"/>
      <c r="IB390" s="25"/>
      <c r="IC390" s="25"/>
      <c r="ID390" s="25"/>
      <c r="IE390" s="25"/>
      <c r="IF390" s="25"/>
      <c r="IG390" s="25"/>
      <c r="IH390" s="25"/>
      <c r="II390" s="25"/>
      <c r="IJ390" s="25"/>
      <c r="IK390" s="25"/>
      <c r="IL390" s="25"/>
      <c r="IM390" s="25"/>
      <c r="IN390" s="25"/>
      <c r="IO390" s="25"/>
      <c r="IP390" s="25"/>
      <c r="IQ390" s="25"/>
      <c r="IR390" s="25"/>
      <c r="IS390" s="36" t="e">
        <f t="shared" si="444"/>
        <v>#DIV/0!</v>
      </c>
      <c r="IT390" s="36" t="e">
        <f t="shared" si="445"/>
        <v>#DIV/0!</v>
      </c>
      <c r="IU390" s="36" t="e">
        <f t="shared" si="446"/>
        <v>#DIV/0!</v>
      </c>
      <c r="IV390" s="36" t="e">
        <f t="shared" si="447"/>
        <v>#DIV/0!</v>
      </c>
      <c r="IW390" s="36" t="e">
        <f t="shared" si="448"/>
        <v>#DIV/0!</v>
      </c>
      <c r="IX390" s="36" t="e">
        <f t="shared" si="449"/>
        <v>#DIV/0!</v>
      </c>
      <c r="IY390" s="36"/>
      <c r="IZ390" s="36" t="e">
        <f t="shared" si="450"/>
        <v>#DIV/0!</v>
      </c>
      <c r="JA390" s="36" t="e">
        <f t="shared" si="450"/>
        <v>#DIV/0!</v>
      </c>
      <c r="JB390" s="36" t="e">
        <f t="shared" si="450"/>
        <v>#DIV/0!</v>
      </c>
      <c r="JN390" s="43" t="e">
        <f t="shared" si="439"/>
        <v>#DIV/0!</v>
      </c>
      <c r="JO390" s="1" t="str">
        <f t="shared" si="440"/>
        <v>Small</v>
      </c>
    </row>
    <row r="391" spans="1:275" x14ac:dyDescent="0.2">
      <c r="A391" s="14" t="s">
        <v>780</v>
      </c>
      <c r="B391" s="14" t="s">
        <v>781</v>
      </c>
      <c r="C391" s="76" t="s">
        <v>1448</v>
      </c>
      <c r="D391" s="14" t="s">
        <v>656</v>
      </c>
      <c r="E391">
        <v>6</v>
      </c>
      <c r="F391" s="46">
        <v>0.33636499179961232</v>
      </c>
      <c r="G391" s="46">
        <v>0.10655534019183938</v>
      </c>
      <c r="H391" s="46">
        <v>0.42</v>
      </c>
      <c r="I391">
        <v>6.2</v>
      </c>
      <c r="J391">
        <v>18.8</v>
      </c>
      <c r="K391" s="14">
        <v>20080</v>
      </c>
      <c r="L391" s="14" t="s">
        <v>604</v>
      </c>
      <c r="M391" s="35">
        <v>7163.0474285713699</v>
      </c>
      <c r="N391" s="15">
        <v>25000</v>
      </c>
      <c r="O391" s="15">
        <v>5</v>
      </c>
      <c r="P391" s="15">
        <v>20</v>
      </c>
      <c r="Q391" s="15">
        <v>300</v>
      </c>
      <c r="R391" s="15">
        <v>22</v>
      </c>
      <c r="S391" s="15">
        <v>122</v>
      </c>
      <c r="T391" s="32">
        <v>20</v>
      </c>
      <c r="U391" s="15">
        <v>53965</v>
      </c>
      <c r="V391" s="15"/>
      <c r="W391" s="15"/>
      <c r="X391" s="15"/>
      <c r="Y391" s="15"/>
      <c r="Z391" s="15">
        <v>66289</v>
      </c>
      <c r="AA391" s="15"/>
      <c r="AB391" s="15"/>
      <c r="AC391" s="15">
        <v>1127</v>
      </c>
      <c r="AD391" s="15"/>
      <c r="AE391" s="15">
        <v>121381</v>
      </c>
      <c r="AF391" s="15"/>
      <c r="AG391" s="15"/>
      <c r="AH391" s="15"/>
      <c r="AI391" s="15"/>
      <c r="AJ391" s="15"/>
      <c r="AK391" s="15">
        <v>4000</v>
      </c>
      <c r="AL391" s="15"/>
      <c r="AM391" s="15"/>
      <c r="AN391" s="15"/>
      <c r="AO391" s="15"/>
      <c r="AP391" s="15">
        <v>4000</v>
      </c>
      <c r="AQ391" s="15">
        <v>37000</v>
      </c>
      <c r="AR391" s="15"/>
      <c r="AS391" s="15"/>
      <c r="AT391" s="15"/>
      <c r="AU391" s="15"/>
      <c r="AV391" s="15"/>
      <c r="AW391" s="15"/>
      <c r="AX391" s="15"/>
      <c r="AY391" s="15"/>
      <c r="AZ391" s="15"/>
      <c r="BA391" s="15">
        <v>37000</v>
      </c>
      <c r="BB391" s="15"/>
      <c r="BC391" s="15"/>
      <c r="BD391" s="15"/>
      <c r="BE391" s="15"/>
      <c r="BF391" s="15"/>
      <c r="BG391" s="15"/>
      <c r="BH391" s="15"/>
      <c r="BI391" s="15"/>
      <c r="BJ391" s="15"/>
      <c r="BK391" s="15"/>
      <c r="BL391" s="15">
        <v>0</v>
      </c>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v>66289</v>
      </c>
      <c r="CQ391" s="15"/>
      <c r="CR391" s="15"/>
      <c r="CS391" s="15">
        <v>66289</v>
      </c>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v>2000</v>
      </c>
      <c r="DQ391" s="15"/>
      <c r="DR391" s="15"/>
      <c r="DS391" s="15"/>
      <c r="DT391" s="15"/>
      <c r="DU391" s="15"/>
      <c r="DV391" s="15"/>
      <c r="DW391" s="15"/>
      <c r="DX391" s="15"/>
      <c r="DY391" s="15"/>
      <c r="DZ391" s="15">
        <v>2000</v>
      </c>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v>158381</v>
      </c>
      <c r="FQ391" s="15">
        <v>72289</v>
      </c>
      <c r="FR391" s="15">
        <v>230670</v>
      </c>
      <c r="FS391" s="14" t="s">
        <v>1298</v>
      </c>
      <c r="FT391" s="14"/>
      <c r="FU391" s="14" t="s">
        <v>1277</v>
      </c>
      <c r="FV391" s="14" t="s">
        <v>1287</v>
      </c>
      <c r="FW391" s="14"/>
      <c r="FX391" s="14"/>
      <c r="FY391" s="1" t="s">
        <v>1299</v>
      </c>
      <c r="GA391" s="15">
        <v>1800</v>
      </c>
      <c r="GB391" s="15">
        <v>0</v>
      </c>
      <c r="GC391" s="15">
        <v>10</v>
      </c>
      <c r="GD391" s="15">
        <v>0</v>
      </c>
      <c r="GE391" s="15">
        <v>65000</v>
      </c>
      <c r="GF391" s="15">
        <v>3000</v>
      </c>
      <c r="GG391" s="15">
        <v>12300</v>
      </c>
      <c r="GH391" s="15">
        <v>233</v>
      </c>
      <c r="GI391" s="15"/>
      <c r="GJ391" s="15">
        <v>185000</v>
      </c>
      <c r="GK391" s="15">
        <v>31</v>
      </c>
      <c r="GL391" s="15">
        <v>31</v>
      </c>
      <c r="GM391" s="15">
        <v>7673</v>
      </c>
      <c r="GN391" s="15"/>
      <c r="GO391" s="15"/>
      <c r="GP391" s="21">
        <v>3</v>
      </c>
      <c r="GQ391" s="21">
        <v>3.6</v>
      </c>
      <c r="GR391" s="22"/>
      <c r="GS391" s="22"/>
      <c r="GT391" s="23">
        <v>4</v>
      </c>
      <c r="GU391" s="23">
        <v>4</v>
      </c>
      <c r="GV391" s="21">
        <v>7.6</v>
      </c>
      <c r="GW391" s="21">
        <v>6</v>
      </c>
      <c r="GX391" s="15">
        <v>8110</v>
      </c>
      <c r="GY391" s="14" t="s">
        <v>1230</v>
      </c>
      <c r="GZ391" s="15">
        <v>6328</v>
      </c>
      <c r="HA391" s="15">
        <v>10154</v>
      </c>
      <c r="HB391" s="15">
        <v>8370</v>
      </c>
      <c r="HC391" s="15">
        <v>1690</v>
      </c>
      <c r="HD391" s="15"/>
      <c r="HE391" s="15">
        <v>17723</v>
      </c>
      <c r="HF391" s="15">
        <v>44265</v>
      </c>
      <c r="HG391" s="15"/>
      <c r="HH391" s="15"/>
      <c r="HI391" s="15">
        <v>13</v>
      </c>
      <c r="HJ391" s="15">
        <v>13</v>
      </c>
      <c r="HK391" s="15">
        <v>12</v>
      </c>
      <c r="HL391" s="15">
        <v>11</v>
      </c>
      <c r="HM391" s="15"/>
      <c r="HN391" s="15"/>
      <c r="HO391" s="15"/>
      <c r="HP391" s="15"/>
      <c r="HQ391" s="15"/>
      <c r="HR391" s="15"/>
      <c r="HS391" s="15"/>
      <c r="HT391" s="15"/>
      <c r="HU391" s="15"/>
      <c r="HV391" s="15"/>
      <c r="HW391" s="15"/>
      <c r="HX391" s="15"/>
      <c r="HY391" s="15"/>
      <c r="HZ391" s="15">
        <v>66</v>
      </c>
      <c r="IA391" s="15">
        <v>200</v>
      </c>
      <c r="IB391" s="14">
        <v>1</v>
      </c>
      <c r="IC391" s="14">
        <v>1</v>
      </c>
      <c r="ID391" s="15">
        <v>44</v>
      </c>
      <c r="IE391" s="14">
        <v>59</v>
      </c>
      <c r="IF391" s="14">
        <v>48</v>
      </c>
      <c r="IG391" s="14">
        <v>554</v>
      </c>
      <c r="IH391" s="14">
        <v>5</v>
      </c>
      <c r="II391" s="14">
        <v>0</v>
      </c>
      <c r="IJ391" s="14">
        <v>165</v>
      </c>
      <c r="IK391" s="14">
        <v>0</v>
      </c>
      <c r="IL391" s="14"/>
      <c r="IM391" s="14"/>
      <c r="IN391" s="14"/>
      <c r="IO391" s="14"/>
      <c r="IP391" s="14"/>
      <c r="IQ391" s="15">
        <v>200249</v>
      </c>
      <c r="IR391" s="15">
        <v>30</v>
      </c>
      <c r="IS391" s="36">
        <f t="shared" si="444"/>
        <v>0.52621060389300733</v>
      </c>
      <c r="IT391" s="36">
        <f t="shared" si="445"/>
        <v>1.7340789872978716E-2</v>
      </c>
      <c r="IU391" s="36">
        <f t="shared" si="446"/>
        <v>0.16040230632505312</v>
      </c>
      <c r="IV391" s="36">
        <f t="shared" si="447"/>
        <v>0</v>
      </c>
      <c r="IW391" s="36">
        <f t="shared" si="448"/>
        <v>0.28737590497247151</v>
      </c>
      <c r="IX391" s="36">
        <f t="shared" si="449"/>
        <v>8.670394936489358E-3</v>
      </c>
      <c r="IY391" s="36"/>
      <c r="IZ391" s="36">
        <f t="shared" si="450"/>
        <v>0</v>
      </c>
      <c r="JA391" s="36">
        <f t="shared" si="450"/>
        <v>0.68661291021806048</v>
      </c>
      <c r="JB391" s="36">
        <f t="shared" si="450"/>
        <v>0.31338708978193958</v>
      </c>
      <c r="JN391" s="43">
        <f t="shared" si="439"/>
        <v>942.50624060149607</v>
      </c>
      <c r="JO391" s="1" t="str">
        <f t="shared" si="440"/>
        <v>Small</v>
      </c>
    </row>
    <row r="392" spans="1:275" x14ac:dyDescent="0.2">
      <c r="A392" s="14" t="s">
        <v>780</v>
      </c>
      <c r="B392" s="14" t="s">
        <v>781</v>
      </c>
      <c r="C392" s="76" t="s">
        <v>1448</v>
      </c>
      <c r="D392" s="14" t="s">
        <v>656</v>
      </c>
      <c r="E392">
        <v>6</v>
      </c>
      <c r="F392" s="46">
        <v>0.33636499179961232</v>
      </c>
      <c r="G392" s="46">
        <v>0.10655534019183938</v>
      </c>
      <c r="H392" s="46">
        <v>0.42</v>
      </c>
      <c r="I392">
        <v>6.2</v>
      </c>
      <c r="J392">
        <v>18.8</v>
      </c>
      <c r="K392" s="14">
        <v>20090</v>
      </c>
      <c r="L392" s="14" t="s">
        <v>605</v>
      </c>
      <c r="M392" s="35">
        <v>7966.1674285713707</v>
      </c>
      <c r="N392" s="15">
        <v>25000</v>
      </c>
      <c r="O392" s="15">
        <v>5</v>
      </c>
      <c r="P392" s="15">
        <v>20</v>
      </c>
      <c r="Q392" s="15">
        <v>300</v>
      </c>
      <c r="R392" s="15">
        <v>22</v>
      </c>
      <c r="S392" s="15">
        <v>122</v>
      </c>
      <c r="T392" s="32">
        <v>20</v>
      </c>
      <c r="U392" s="15">
        <v>51625</v>
      </c>
      <c r="V392" s="15"/>
      <c r="W392" s="15"/>
      <c r="X392" s="15">
        <v>10000</v>
      </c>
      <c r="Y392" s="15"/>
      <c r="Z392" s="15">
        <v>61053</v>
      </c>
      <c r="AA392" s="15"/>
      <c r="AB392" s="15"/>
      <c r="AC392" s="15">
        <v>28200</v>
      </c>
      <c r="AD392" s="15">
        <v>1250</v>
      </c>
      <c r="AE392" s="15">
        <v>152128</v>
      </c>
      <c r="AF392" s="15"/>
      <c r="AG392" s="15"/>
      <c r="AH392" s="15"/>
      <c r="AI392" s="15"/>
      <c r="AJ392" s="15"/>
      <c r="AK392" s="15">
        <v>4000</v>
      </c>
      <c r="AL392" s="15"/>
      <c r="AM392" s="15"/>
      <c r="AN392" s="15"/>
      <c r="AO392" s="15"/>
      <c r="AP392" s="15">
        <v>4000</v>
      </c>
      <c r="AQ392" s="15">
        <v>36000</v>
      </c>
      <c r="AR392" s="15"/>
      <c r="AS392" s="15"/>
      <c r="AT392" s="15"/>
      <c r="AU392" s="15"/>
      <c r="AV392" s="15"/>
      <c r="AW392" s="15"/>
      <c r="AX392" s="15"/>
      <c r="AY392" s="15"/>
      <c r="AZ392" s="15"/>
      <c r="BA392" s="15">
        <v>36000</v>
      </c>
      <c r="BB392" s="15"/>
      <c r="BC392" s="15"/>
      <c r="BD392" s="15"/>
      <c r="BE392" s="15"/>
      <c r="BF392" s="15"/>
      <c r="BG392" s="15"/>
      <c r="BH392" s="15"/>
      <c r="BI392" s="15"/>
      <c r="BJ392" s="15"/>
      <c r="BK392" s="15"/>
      <c r="BL392" s="15">
        <v>0</v>
      </c>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v>61053</v>
      </c>
      <c r="CQ392" s="15"/>
      <c r="CR392" s="15"/>
      <c r="CS392" s="15">
        <v>61053</v>
      </c>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v>2300</v>
      </c>
      <c r="DQ392" s="15"/>
      <c r="DR392" s="15"/>
      <c r="DS392" s="15"/>
      <c r="DT392" s="15"/>
      <c r="DU392" s="15"/>
      <c r="DV392" s="15"/>
      <c r="DW392" s="15"/>
      <c r="DX392" s="15"/>
      <c r="DY392" s="15"/>
      <c r="DZ392" s="15">
        <v>2300</v>
      </c>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v>188128</v>
      </c>
      <c r="FQ392" s="15">
        <v>67353</v>
      </c>
      <c r="FR392" s="15">
        <v>255481</v>
      </c>
      <c r="FS392" s="14" t="s">
        <v>1298</v>
      </c>
      <c r="FT392" s="14"/>
      <c r="FU392" s="14" t="s">
        <v>1277</v>
      </c>
      <c r="FV392" s="14" t="s">
        <v>1287</v>
      </c>
      <c r="FW392" s="14"/>
      <c r="FX392" s="14"/>
      <c r="FY392" s="1" t="s">
        <v>1299</v>
      </c>
      <c r="GA392" s="15">
        <v>2000</v>
      </c>
      <c r="GB392" s="15">
        <v>0</v>
      </c>
      <c r="GC392" s="15">
        <v>18</v>
      </c>
      <c r="GD392" s="15">
        <v>0</v>
      </c>
      <c r="GE392" s="15">
        <v>67500</v>
      </c>
      <c r="GF392" s="15">
        <v>2700</v>
      </c>
      <c r="GG392" s="15">
        <v>15300</v>
      </c>
      <c r="GH392" s="15">
        <v>233</v>
      </c>
      <c r="GI392" s="15"/>
      <c r="GJ392" s="15">
        <v>185000</v>
      </c>
      <c r="GK392" s="15">
        <v>27</v>
      </c>
      <c r="GL392" s="15">
        <v>27</v>
      </c>
      <c r="GM392" s="15">
        <v>7700</v>
      </c>
      <c r="GN392" s="15"/>
      <c r="GO392" s="15"/>
      <c r="GP392" s="16">
        <v>3</v>
      </c>
      <c r="GQ392" s="16">
        <v>3.6</v>
      </c>
      <c r="GR392" s="17"/>
      <c r="GS392" s="17"/>
      <c r="GT392" s="18">
        <v>4</v>
      </c>
      <c r="GU392" s="18">
        <v>4</v>
      </c>
      <c r="GV392" s="16">
        <v>7.6</v>
      </c>
      <c r="GW392" s="16">
        <v>4</v>
      </c>
      <c r="GX392" s="15">
        <v>9186</v>
      </c>
      <c r="GY392" s="14" t="s">
        <v>1230</v>
      </c>
      <c r="GZ392" s="15">
        <v>6774</v>
      </c>
      <c r="HA392" s="15">
        <v>13981</v>
      </c>
      <c r="HB392" s="15">
        <v>7335</v>
      </c>
      <c r="HC392" s="15">
        <v>1032</v>
      </c>
      <c r="HD392" s="15"/>
      <c r="HE392" s="15">
        <v>22844</v>
      </c>
      <c r="HF392" s="15">
        <v>51966</v>
      </c>
      <c r="HG392" s="15"/>
      <c r="HH392" s="15"/>
      <c r="HI392" s="15">
        <v>13</v>
      </c>
      <c r="HJ392" s="15">
        <v>12</v>
      </c>
      <c r="HK392" s="15">
        <v>13</v>
      </c>
      <c r="HL392" s="15">
        <v>12</v>
      </c>
      <c r="HM392" s="15"/>
      <c r="HN392" s="15"/>
      <c r="HO392" s="15"/>
      <c r="HP392" s="15"/>
      <c r="HQ392" s="15"/>
      <c r="HR392" s="15"/>
      <c r="HS392" s="15"/>
      <c r="HT392" s="15"/>
      <c r="HU392" s="15"/>
      <c r="HV392" s="15"/>
      <c r="HW392" s="15"/>
      <c r="HX392" s="15"/>
      <c r="HY392" s="15"/>
      <c r="HZ392" s="15">
        <v>69</v>
      </c>
      <c r="IA392" s="15">
        <v>297</v>
      </c>
      <c r="IB392" s="15">
        <v>1</v>
      </c>
      <c r="IC392" s="15">
        <v>1</v>
      </c>
      <c r="ID392" s="15">
        <v>56</v>
      </c>
      <c r="IE392" s="14">
        <v>64</v>
      </c>
      <c r="IF392" s="14">
        <v>48</v>
      </c>
      <c r="IG392" s="14">
        <v>554</v>
      </c>
      <c r="IH392" s="14">
        <v>5</v>
      </c>
      <c r="II392" s="14">
        <v>0</v>
      </c>
      <c r="IJ392" s="14">
        <v>165</v>
      </c>
      <c r="IK392" s="14">
        <v>0</v>
      </c>
      <c r="IL392" s="14"/>
      <c r="IM392" s="14"/>
      <c r="IN392" s="14"/>
      <c r="IO392" s="14"/>
      <c r="IP392" s="14"/>
      <c r="IQ392" s="20">
        <v>231950</v>
      </c>
      <c r="IR392" s="20">
        <v>41</v>
      </c>
      <c r="IS392" s="36">
        <f t="shared" si="444"/>
        <v>0.59545719642556594</v>
      </c>
      <c r="IT392" s="36">
        <f t="shared" si="445"/>
        <v>1.5656741597222495E-2</v>
      </c>
      <c r="IU392" s="36">
        <f t="shared" si="446"/>
        <v>0.14091067437500246</v>
      </c>
      <c r="IV392" s="36">
        <f t="shared" si="447"/>
        <v>0</v>
      </c>
      <c r="IW392" s="36">
        <f t="shared" si="448"/>
        <v>0.23897276118380623</v>
      </c>
      <c r="IX392" s="36">
        <f t="shared" si="449"/>
        <v>9.0026264184029335E-3</v>
      </c>
      <c r="IY392" s="36"/>
      <c r="IZ392" s="36">
        <f t="shared" si="450"/>
        <v>0</v>
      </c>
      <c r="JA392" s="36">
        <f t="shared" si="450"/>
        <v>0.73636787080056831</v>
      </c>
      <c r="JB392" s="36">
        <f t="shared" si="450"/>
        <v>0.26363212919943169</v>
      </c>
      <c r="JN392" s="43">
        <f t="shared" si="439"/>
        <v>1048.1799248120226</v>
      </c>
      <c r="JO392" s="1" t="str">
        <f t="shared" si="440"/>
        <v>Small</v>
      </c>
    </row>
    <row r="393" spans="1:275" x14ac:dyDescent="0.2">
      <c r="A393" s="14" t="s">
        <v>780</v>
      </c>
      <c r="B393" s="14" t="s">
        <v>781</v>
      </c>
      <c r="C393" s="76" t="s">
        <v>1448</v>
      </c>
      <c r="D393" s="14" t="s">
        <v>656</v>
      </c>
      <c r="E393">
        <v>6</v>
      </c>
      <c r="F393" s="46">
        <v>0.33636499179961232</v>
      </c>
      <c r="G393" s="46">
        <v>0.10655534019183938</v>
      </c>
      <c r="H393" s="46">
        <v>0.42</v>
      </c>
      <c r="I393">
        <v>6.2</v>
      </c>
      <c r="J393">
        <v>18.8</v>
      </c>
      <c r="K393" s="14">
        <v>20100</v>
      </c>
      <c r="L393" s="14" t="s">
        <v>606</v>
      </c>
      <c r="M393" s="35">
        <v>9491.6022857141706</v>
      </c>
      <c r="N393" s="15">
        <v>25000</v>
      </c>
      <c r="O393" s="15">
        <v>5</v>
      </c>
      <c r="P393" s="15">
        <v>20</v>
      </c>
      <c r="Q393" s="15">
        <v>300</v>
      </c>
      <c r="R393" s="15">
        <v>22</v>
      </c>
      <c r="S393" s="15">
        <v>122</v>
      </c>
      <c r="T393" s="32">
        <v>20</v>
      </c>
      <c r="U393" s="15">
        <v>54925</v>
      </c>
      <c r="V393" s="15"/>
      <c r="W393" s="15"/>
      <c r="X393" s="15"/>
      <c r="Y393" s="15"/>
      <c r="Z393" s="15">
        <v>24847</v>
      </c>
      <c r="AA393" s="15"/>
      <c r="AB393" s="15"/>
      <c r="AC393" s="15">
        <v>2000</v>
      </c>
      <c r="AD393" s="15"/>
      <c r="AE393" s="15">
        <v>81772</v>
      </c>
      <c r="AF393" s="15"/>
      <c r="AG393" s="15"/>
      <c r="AH393" s="15"/>
      <c r="AI393" s="15"/>
      <c r="AJ393" s="15"/>
      <c r="AK393" s="15">
        <v>4000</v>
      </c>
      <c r="AL393" s="15"/>
      <c r="AM393" s="15"/>
      <c r="AN393" s="15"/>
      <c r="AO393" s="15"/>
      <c r="AP393" s="15">
        <v>4000</v>
      </c>
      <c r="AQ393" s="15">
        <v>35712</v>
      </c>
      <c r="AR393" s="15"/>
      <c r="AS393" s="15"/>
      <c r="AT393" s="15"/>
      <c r="AU393" s="15"/>
      <c r="AV393" s="15"/>
      <c r="AW393" s="15"/>
      <c r="AX393" s="15"/>
      <c r="AY393" s="15"/>
      <c r="AZ393" s="15"/>
      <c r="BA393" s="15">
        <v>35712</v>
      </c>
      <c r="BB393" s="15"/>
      <c r="BC393" s="15"/>
      <c r="BD393" s="15"/>
      <c r="BE393" s="15"/>
      <c r="BF393" s="15"/>
      <c r="BG393" s="15"/>
      <c r="BH393" s="15"/>
      <c r="BI393" s="15"/>
      <c r="BJ393" s="15"/>
      <c r="BK393" s="15"/>
      <c r="BL393" s="15">
        <v>0</v>
      </c>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v>24847</v>
      </c>
      <c r="CQ393" s="15"/>
      <c r="CR393" s="15"/>
      <c r="CS393" s="15">
        <v>24847</v>
      </c>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v>2500</v>
      </c>
      <c r="DQ393" s="15"/>
      <c r="DR393" s="15"/>
      <c r="DS393" s="15"/>
      <c r="DT393" s="15"/>
      <c r="DU393" s="15"/>
      <c r="DV393" s="15"/>
      <c r="DW393" s="15"/>
      <c r="DX393" s="15"/>
      <c r="DY393" s="15"/>
      <c r="DZ393" s="15">
        <v>2500</v>
      </c>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v>117484</v>
      </c>
      <c r="FQ393" s="15">
        <v>31347</v>
      </c>
      <c r="FR393" s="15">
        <v>148831</v>
      </c>
      <c r="FS393" s="14" t="s">
        <v>1298</v>
      </c>
      <c r="FT393" s="14"/>
      <c r="FU393" s="14" t="s">
        <v>1277</v>
      </c>
      <c r="FV393" s="14" t="s">
        <v>1287</v>
      </c>
      <c r="FW393" s="14"/>
      <c r="FX393" s="14"/>
      <c r="FY393" s="1" t="s">
        <v>1299</v>
      </c>
      <c r="GA393" s="15">
        <v>2500</v>
      </c>
      <c r="GB393" s="15">
        <v>12</v>
      </c>
      <c r="GC393" s="15">
        <v>23</v>
      </c>
      <c r="GD393" s="15">
        <v>0</v>
      </c>
      <c r="GE393" s="15">
        <v>70000</v>
      </c>
      <c r="GF393" s="15">
        <v>3100</v>
      </c>
      <c r="GG393" s="15">
        <v>18</v>
      </c>
      <c r="GH393" s="15">
        <v>233</v>
      </c>
      <c r="GI393" s="15"/>
      <c r="GJ393" s="15">
        <v>185000</v>
      </c>
      <c r="GK393" s="15">
        <v>12</v>
      </c>
      <c r="GL393" s="15">
        <v>12</v>
      </c>
      <c r="GM393" s="15">
        <v>7712</v>
      </c>
      <c r="GN393" s="15"/>
      <c r="GO393" s="15"/>
      <c r="GP393" s="16">
        <v>2</v>
      </c>
      <c r="GQ393" s="16">
        <v>3.6</v>
      </c>
      <c r="GR393" s="17"/>
      <c r="GS393" s="17"/>
      <c r="GT393" s="18">
        <v>5</v>
      </c>
      <c r="GU393" s="18">
        <v>4</v>
      </c>
      <c r="GV393" s="16">
        <v>7.6</v>
      </c>
      <c r="GW393" s="16">
        <v>3</v>
      </c>
      <c r="GX393" s="15">
        <v>9310</v>
      </c>
      <c r="GY393" s="14" t="s">
        <v>1230</v>
      </c>
      <c r="GZ393" s="15">
        <v>7018</v>
      </c>
      <c r="HA393" s="15">
        <v>20018</v>
      </c>
      <c r="HB393" s="15">
        <v>6294</v>
      </c>
      <c r="HC393" s="15">
        <v>835</v>
      </c>
      <c r="HD393" s="15"/>
      <c r="HE393" s="15">
        <v>30552</v>
      </c>
      <c r="HF393" s="15">
        <v>64717</v>
      </c>
      <c r="HG393" s="15"/>
      <c r="HH393" s="15"/>
      <c r="HI393" s="15">
        <v>5</v>
      </c>
      <c r="HJ393" s="15">
        <v>5</v>
      </c>
      <c r="HK393" s="15">
        <v>8</v>
      </c>
      <c r="HL393" s="15">
        <v>7</v>
      </c>
      <c r="HM393" s="15"/>
      <c r="HN393" s="15"/>
      <c r="HO393" s="15"/>
      <c r="HP393" s="15"/>
      <c r="HQ393" s="15"/>
      <c r="HR393" s="15"/>
      <c r="HS393" s="15"/>
      <c r="HT393" s="15"/>
      <c r="HU393" s="15"/>
      <c r="HV393" s="15"/>
      <c r="HW393" s="15"/>
      <c r="HX393" s="15"/>
      <c r="HY393" s="15"/>
      <c r="HZ393" s="15">
        <v>71</v>
      </c>
      <c r="IA393" s="15">
        <v>332</v>
      </c>
      <c r="IB393" s="15">
        <v>1</v>
      </c>
      <c r="IC393" s="15">
        <v>1</v>
      </c>
      <c r="ID393" s="15">
        <v>0</v>
      </c>
      <c r="IE393" s="14">
        <v>64</v>
      </c>
      <c r="IF393" s="14">
        <v>53</v>
      </c>
      <c r="IG393" s="14">
        <v>648</v>
      </c>
      <c r="IH393" s="14">
        <v>6</v>
      </c>
      <c r="II393" s="14">
        <v>0</v>
      </c>
      <c r="IJ393" s="14">
        <v>197</v>
      </c>
      <c r="IK393" s="14">
        <v>0</v>
      </c>
      <c r="IL393" s="14"/>
      <c r="IM393" s="14"/>
      <c r="IN393" s="14"/>
      <c r="IO393" s="14"/>
      <c r="IP393" s="14"/>
      <c r="IQ393" s="15">
        <v>297332</v>
      </c>
      <c r="IR393" s="15">
        <v>37</v>
      </c>
      <c r="IS393" s="36">
        <f t="shared" si="444"/>
        <v>0.5494285464721731</v>
      </c>
      <c r="IT393" s="36">
        <f t="shared" si="445"/>
        <v>2.6876121238182907E-2</v>
      </c>
      <c r="IU393" s="36">
        <f t="shared" si="446"/>
        <v>0.23995001041449698</v>
      </c>
      <c r="IV393" s="36">
        <f t="shared" si="447"/>
        <v>0</v>
      </c>
      <c r="IW393" s="36">
        <f t="shared" si="448"/>
        <v>0.16694774610128266</v>
      </c>
      <c r="IX393" s="36">
        <f t="shared" si="449"/>
        <v>1.6797575773864315E-2</v>
      </c>
      <c r="IY393" s="36"/>
      <c r="IZ393" s="36">
        <f t="shared" si="450"/>
        <v>0</v>
      </c>
      <c r="JA393" s="36">
        <f t="shared" si="450"/>
        <v>0.78937855688667014</v>
      </c>
      <c r="JB393" s="36">
        <f t="shared" si="450"/>
        <v>0.21062144311332989</v>
      </c>
      <c r="JN393" s="43">
        <f t="shared" si="439"/>
        <v>1248.8950375939698</v>
      </c>
      <c r="JO393" s="1" t="str">
        <f t="shared" si="440"/>
        <v>Small</v>
      </c>
    </row>
    <row r="394" spans="1:275" x14ac:dyDescent="0.2">
      <c r="A394" s="1" t="s">
        <v>780</v>
      </c>
      <c r="B394" s="1" t="s">
        <v>781</v>
      </c>
      <c r="C394" s="76" t="s">
        <v>1448</v>
      </c>
      <c r="D394" s="14" t="s">
        <v>656</v>
      </c>
      <c r="E394">
        <v>6</v>
      </c>
      <c r="F394" s="46">
        <v>0.33636499179961232</v>
      </c>
      <c r="G394" s="46">
        <v>0.10655534019183938</v>
      </c>
      <c r="H394" s="46">
        <v>0.42</v>
      </c>
      <c r="I394">
        <v>6.2</v>
      </c>
      <c r="J394">
        <v>18.8</v>
      </c>
      <c r="K394" s="1">
        <v>20110</v>
      </c>
      <c r="L394" s="1" t="s">
        <v>607</v>
      </c>
      <c r="M394" s="3">
        <v>15161.979428571291</v>
      </c>
      <c r="O394" s="15">
        <v>5</v>
      </c>
      <c r="T394" s="33"/>
      <c r="FP394" s="15">
        <f>AE394+BA394</f>
        <v>0</v>
      </c>
      <c r="FQ394" s="15">
        <f>AP394+BL394+CS394+DZ394+FD394</f>
        <v>0</v>
      </c>
      <c r="FR394" s="15">
        <f>AE394+AP394+BA394+BL394+CS394+DZ394+FD394+FO394</f>
        <v>0</v>
      </c>
      <c r="GR394" s="5"/>
      <c r="GS394" s="5"/>
      <c r="GT394" s="4"/>
      <c r="GU394" s="4"/>
      <c r="GV394" s="1">
        <f>GQ394+GU394</f>
        <v>0</v>
      </c>
      <c r="GY394" s="10"/>
      <c r="IS394" s="36" t="e">
        <f t="shared" si="444"/>
        <v>#DIV/0!</v>
      </c>
      <c r="IT394" s="36" t="e">
        <f t="shared" si="445"/>
        <v>#DIV/0!</v>
      </c>
      <c r="IU394" s="36" t="e">
        <f t="shared" si="446"/>
        <v>#DIV/0!</v>
      </c>
      <c r="IV394" s="36" t="e">
        <f t="shared" si="447"/>
        <v>#DIV/0!</v>
      </c>
      <c r="IW394" s="36" t="e">
        <f t="shared" si="448"/>
        <v>#DIV/0!</v>
      </c>
      <c r="IX394" s="36" t="e">
        <f t="shared" si="449"/>
        <v>#DIV/0!</v>
      </c>
      <c r="IY394" s="36"/>
      <c r="IZ394" s="36" t="e">
        <f t="shared" si="450"/>
        <v>#DIV/0!</v>
      </c>
      <c r="JA394" s="36" t="e">
        <f t="shared" si="450"/>
        <v>#DIV/0!</v>
      </c>
      <c r="JB394" s="36" t="e">
        <f t="shared" si="450"/>
        <v>#DIV/0!</v>
      </c>
      <c r="JN394" s="43" t="e">
        <f t="shared" si="439"/>
        <v>#DIV/0!</v>
      </c>
      <c r="JO394" s="1" t="str">
        <f t="shared" si="440"/>
        <v>Medium</v>
      </c>
    </row>
    <row r="395" spans="1:275" x14ac:dyDescent="0.2">
      <c r="A395" s="1" t="s">
        <v>780</v>
      </c>
      <c r="B395" s="1" t="s">
        <v>781</v>
      </c>
      <c r="C395" s="76" t="s">
        <v>1448</v>
      </c>
      <c r="D395" s="14" t="s">
        <v>656</v>
      </c>
      <c r="E395">
        <v>6</v>
      </c>
      <c r="F395" s="46">
        <v>0.33636499179961232</v>
      </c>
      <c r="G395" s="46">
        <v>0.10655534019183938</v>
      </c>
      <c r="H395" s="46">
        <v>0.42</v>
      </c>
      <c r="I395">
        <v>6.2</v>
      </c>
      <c r="J395">
        <v>18.8</v>
      </c>
      <c r="K395" s="1">
        <v>20120</v>
      </c>
      <c r="L395" s="1" t="s">
        <v>608</v>
      </c>
      <c r="M395" s="3">
        <v>9267.9739047618386</v>
      </c>
      <c r="N395" s="10"/>
      <c r="O395" s="15">
        <v>5</v>
      </c>
      <c r="T395" s="33"/>
      <c r="FP395" s="15">
        <f>AE395+BA395</f>
        <v>0</v>
      </c>
      <c r="FQ395" s="15">
        <f>AP395+BL395+CS395+DZ395+FD395</f>
        <v>0</v>
      </c>
      <c r="FR395" s="15">
        <f>AE395+AP395+BA395+BL395+CS395+DZ395+FD395+FO395</f>
        <v>0</v>
      </c>
      <c r="GR395" s="5"/>
      <c r="GS395" s="5"/>
      <c r="GT395" s="4"/>
      <c r="GU395" s="4"/>
      <c r="GV395" s="1">
        <f>GQ395+GU395</f>
        <v>0</v>
      </c>
      <c r="GY395" s="10"/>
      <c r="IS395" s="36" t="e">
        <f t="shared" si="444"/>
        <v>#DIV/0!</v>
      </c>
      <c r="IT395" s="36" t="e">
        <f t="shared" si="445"/>
        <v>#DIV/0!</v>
      </c>
      <c r="IU395" s="36" t="e">
        <f t="shared" si="446"/>
        <v>#DIV/0!</v>
      </c>
      <c r="IV395" s="36" t="e">
        <f t="shared" si="447"/>
        <v>#DIV/0!</v>
      </c>
      <c r="IW395" s="36" t="e">
        <f t="shared" si="448"/>
        <v>#DIV/0!</v>
      </c>
      <c r="IX395" s="36" t="e">
        <f t="shared" si="449"/>
        <v>#DIV/0!</v>
      </c>
      <c r="IY395" s="36"/>
      <c r="IZ395" s="36" t="e">
        <f t="shared" si="450"/>
        <v>#DIV/0!</v>
      </c>
      <c r="JA395" s="36" t="e">
        <f t="shared" si="450"/>
        <v>#DIV/0!</v>
      </c>
      <c r="JB395" s="36" t="e">
        <f t="shared" si="450"/>
        <v>#DIV/0!</v>
      </c>
      <c r="JN395" s="43" t="e">
        <f t="shared" si="439"/>
        <v>#DIV/0!</v>
      </c>
      <c r="JO395" s="1" t="str">
        <f t="shared" si="440"/>
        <v>Small</v>
      </c>
    </row>
    <row r="396" spans="1:275" x14ac:dyDescent="0.2">
      <c r="A396" s="1" t="s">
        <v>780</v>
      </c>
      <c r="B396" s="1" t="s">
        <v>781</v>
      </c>
      <c r="C396" s="76" t="s">
        <v>1448</v>
      </c>
      <c r="D396" s="14" t="s">
        <v>656</v>
      </c>
      <c r="E396">
        <v>6</v>
      </c>
      <c r="F396" s="46">
        <v>0.33636499179961232</v>
      </c>
      <c r="G396" s="46">
        <v>0.10655534019183938</v>
      </c>
      <c r="H396" s="46">
        <v>0.42</v>
      </c>
      <c r="I396">
        <v>6.2</v>
      </c>
      <c r="J396">
        <v>18.8</v>
      </c>
      <c r="K396" s="1">
        <v>20130</v>
      </c>
      <c r="L396" s="1" t="s">
        <v>609</v>
      </c>
      <c r="M396" s="3">
        <v>8827.192380952345</v>
      </c>
      <c r="N396" s="2">
        <v>16765</v>
      </c>
      <c r="O396" s="1">
        <v>5</v>
      </c>
      <c r="P396" s="1">
        <v>5</v>
      </c>
      <c r="Q396" s="1">
        <v>350</v>
      </c>
      <c r="R396" s="1">
        <v>21</v>
      </c>
      <c r="S396" s="1">
        <v>121</v>
      </c>
      <c r="T396" s="33"/>
      <c r="U396" s="3">
        <v>32000</v>
      </c>
      <c r="V396" s="3"/>
      <c r="W396" s="3"/>
      <c r="X396" s="3"/>
      <c r="Y396" s="3"/>
      <c r="Z396" s="3"/>
      <c r="AA396" s="3"/>
      <c r="AB396" s="3"/>
      <c r="AC396" s="3"/>
      <c r="AD396" s="3">
        <v>9000</v>
      </c>
      <c r="AE396" s="2">
        <f>SUM(U396:AD396)</f>
        <v>41000</v>
      </c>
      <c r="AF396" s="3">
        <v>0</v>
      </c>
      <c r="AG396" s="3"/>
      <c r="AQ396" s="7">
        <v>1550.39</v>
      </c>
      <c r="AR396" s="7"/>
      <c r="BA396" s="1">
        <f>SUM(AQ396:AZ396)</f>
        <v>1550.39</v>
      </c>
      <c r="CI396" s="2">
        <v>45974</v>
      </c>
      <c r="CJ396" s="2"/>
      <c r="CS396" s="1">
        <f>SUM(CI396:CR396)</f>
        <v>45974</v>
      </c>
      <c r="DP396" s="2">
        <v>2326</v>
      </c>
      <c r="DQ396" s="2"/>
      <c r="DZ396" s="2">
        <f>SUM(DP396:DY396)</f>
        <v>2326</v>
      </c>
      <c r="EA396" s="2"/>
      <c r="EB396" s="2"/>
      <c r="EC396" s="2"/>
      <c r="ED396" s="2"/>
      <c r="EE396" s="2"/>
      <c r="EF396" s="2"/>
      <c r="EG396" s="2"/>
      <c r="EH396" s="2"/>
      <c r="EI396" s="2"/>
      <c r="EJ396" s="2"/>
      <c r="EK396" s="2"/>
      <c r="EL396" s="2"/>
      <c r="EM396" s="2"/>
      <c r="EN396" s="2"/>
      <c r="EO396" s="2"/>
      <c r="EP396" s="2"/>
      <c r="EQ396" s="2"/>
      <c r="ER396" s="2"/>
      <c r="ES396" s="2"/>
      <c r="ET396" s="2"/>
      <c r="EU396" s="1">
        <v>0</v>
      </c>
      <c r="FD396" s="1">
        <f>SUM(EU396:FC396)</f>
        <v>0</v>
      </c>
      <c r="FP396" s="15">
        <f>AE396+BA396</f>
        <v>42550.39</v>
      </c>
      <c r="FQ396" s="15">
        <f>AP396+BL396+CS396+DZ396+FD396</f>
        <v>48300</v>
      </c>
      <c r="FR396" s="15">
        <f>AE396+AP396+BA396+BL396+CS396+DZ396+FD396+FO396</f>
        <v>90850.39</v>
      </c>
      <c r="FS396" s="1" t="s">
        <v>1298</v>
      </c>
      <c r="FU396" s="1" t="s">
        <v>1281</v>
      </c>
      <c r="FW396" s="5"/>
      <c r="FX396" s="5"/>
      <c r="FY396" s="5" t="s">
        <v>1299</v>
      </c>
      <c r="FZ396" s="5"/>
      <c r="GA396" s="1">
        <v>536</v>
      </c>
      <c r="GB396" s="1">
        <v>0</v>
      </c>
      <c r="GC396" s="1">
        <v>30</v>
      </c>
      <c r="GD396" s="1">
        <v>0</v>
      </c>
      <c r="GE396" s="1">
        <v>41621</v>
      </c>
      <c r="GF396" s="1">
        <v>0</v>
      </c>
      <c r="GG396" s="1">
        <v>19476</v>
      </c>
      <c r="GH396" s="1">
        <v>22</v>
      </c>
      <c r="GJ396" s="1">
        <v>0</v>
      </c>
      <c r="GK396" s="1">
        <v>87</v>
      </c>
      <c r="GL396" s="1">
        <v>0</v>
      </c>
      <c r="GM396" s="1">
        <v>3967</v>
      </c>
      <c r="GP396" s="1">
        <v>9</v>
      </c>
      <c r="GQ396" s="1">
        <v>4</v>
      </c>
      <c r="GR396" s="5">
        <v>2</v>
      </c>
      <c r="GS396" s="5">
        <v>6</v>
      </c>
      <c r="GT396" s="4">
        <v>8</v>
      </c>
      <c r="GU396" s="1">
        <v>7</v>
      </c>
      <c r="GV396" s="1">
        <f>GQ396+GU396</f>
        <v>11</v>
      </c>
      <c r="GW396" s="1">
        <v>0.25</v>
      </c>
      <c r="GX396" s="1">
        <v>2968</v>
      </c>
      <c r="GY396" s="1" t="s">
        <v>1172</v>
      </c>
      <c r="GZ396" s="1">
        <v>5382</v>
      </c>
      <c r="HA396" s="1">
        <v>50570</v>
      </c>
      <c r="HB396" s="1">
        <v>1456</v>
      </c>
      <c r="HC396" s="1">
        <v>109</v>
      </c>
      <c r="HD396" s="1">
        <v>454</v>
      </c>
      <c r="HF396" s="1">
        <v>2019</v>
      </c>
      <c r="HI396" s="1">
        <v>42</v>
      </c>
      <c r="HJ396" s="1">
        <v>42</v>
      </c>
      <c r="HK396" s="1">
        <v>4</v>
      </c>
      <c r="HL396" s="1">
        <v>4</v>
      </c>
      <c r="HM396" s="1" t="s">
        <v>1277</v>
      </c>
      <c r="HX396" s="1" t="s">
        <v>1277</v>
      </c>
      <c r="HZ396" s="1">
        <v>138</v>
      </c>
      <c r="IA396" s="1">
        <v>2358</v>
      </c>
      <c r="IB396" s="1">
        <v>4</v>
      </c>
      <c r="IC396" s="1">
        <v>4</v>
      </c>
      <c r="ID396" s="1">
        <v>119</v>
      </c>
      <c r="IE396" s="1">
        <v>60</v>
      </c>
      <c r="IF396" s="1">
        <v>56</v>
      </c>
      <c r="IG396" s="1">
        <v>52</v>
      </c>
      <c r="IH396" s="1">
        <v>0</v>
      </c>
      <c r="II396" s="1">
        <v>0</v>
      </c>
      <c r="IJ396" s="1">
        <v>0</v>
      </c>
      <c r="IK396" s="1">
        <v>0</v>
      </c>
      <c r="IL396" s="1" t="s">
        <v>1277</v>
      </c>
      <c r="IO396" s="1" t="s">
        <v>1281</v>
      </c>
      <c r="IP396" s="1" t="s">
        <v>1281</v>
      </c>
      <c r="IQ396" s="1">
        <v>382533</v>
      </c>
      <c r="IR396" s="1">
        <v>43</v>
      </c>
      <c r="IS396" s="36">
        <f t="shared" si="444"/>
        <v>0.45129140337207141</v>
      </c>
      <c r="IT396" s="36">
        <f t="shared" si="445"/>
        <v>0</v>
      </c>
      <c r="IU396" s="36">
        <f t="shared" si="446"/>
        <v>1.7065309240829898E-2</v>
      </c>
      <c r="IV396" s="36">
        <f t="shared" si="447"/>
        <v>0</v>
      </c>
      <c r="IW396" s="36">
        <f t="shared" si="448"/>
        <v>0.50604075557628314</v>
      </c>
      <c r="IX396" s="36">
        <f t="shared" si="449"/>
        <v>2.5602531810815562E-2</v>
      </c>
      <c r="IY396" s="36"/>
      <c r="IZ396" s="36">
        <f t="shared" si="450"/>
        <v>0</v>
      </c>
      <c r="JA396" s="36">
        <f t="shared" si="450"/>
        <v>0.46835671261290129</v>
      </c>
      <c r="JB396" s="36">
        <f t="shared" si="450"/>
        <v>0.53164328738709876</v>
      </c>
      <c r="JN396" s="43">
        <f t="shared" si="439"/>
        <v>802.47203463203141</v>
      </c>
      <c r="JO396" s="1" t="str">
        <f t="shared" si="440"/>
        <v>Small</v>
      </c>
    </row>
    <row r="397" spans="1:275" x14ac:dyDescent="0.2">
      <c r="A397" s="1" t="s">
        <v>780</v>
      </c>
      <c r="B397" s="1" t="s">
        <v>781</v>
      </c>
      <c r="C397" s="76" t="s">
        <v>1448</v>
      </c>
      <c r="D397" s="14" t="s">
        <v>656</v>
      </c>
      <c r="E397">
        <v>6</v>
      </c>
      <c r="F397" s="46">
        <v>0.33636499179961232</v>
      </c>
      <c r="G397" s="46">
        <v>0.10655534019183938</v>
      </c>
      <c r="H397" s="46">
        <v>0.42</v>
      </c>
      <c r="I397">
        <v>6.2</v>
      </c>
      <c r="J397">
        <v>18.8</v>
      </c>
      <c r="K397" s="42">
        <v>20140</v>
      </c>
      <c r="L397" s="54" t="s">
        <v>345</v>
      </c>
      <c r="M397" s="55">
        <v>9132.7653333332782</v>
      </c>
      <c r="N397" s="46">
        <v>22700</v>
      </c>
      <c r="O397">
        <v>5</v>
      </c>
      <c r="P397">
        <v>24</v>
      </c>
      <c r="Q397">
        <v>370</v>
      </c>
      <c r="R397">
        <v>30</v>
      </c>
      <c r="S397">
        <v>102</v>
      </c>
      <c r="T397"/>
      <c r="U397" s="46">
        <v>28180</v>
      </c>
      <c r="V397" s="46">
        <v>0</v>
      </c>
      <c r="W397" s="46">
        <v>0</v>
      </c>
      <c r="X397" s="46">
        <v>0</v>
      </c>
      <c r="Y397" s="46"/>
      <c r="Z397" s="46"/>
      <c r="AA397" s="46">
        <v>0</v>
      </c>
      <c r="AB397" s="46">
        <v>0</v>
      </c>
      <c r="AC397" s="46">
        <v>0</v>
      </c>
      <c r="AD397" s="46">
        <v>1155</v>
      </c>
      <c r="AE397" s="46">
        <f>IF(SUM(U397:AD397)&gt;0,SUM(U397:AD397),)</f>
        <v>29335</v>
      </c>
      <c r="AF397" s="46">
        <v>1907</v>
      </c>
      <c r="AG397" s="46">
        <v>0</v>
      </c>
      <c r="AH397" s="46">
        <v>0</v>
      </c>
      <c r="AI397" s="46">
        <v>0</v>
      </c>
      <c r="AJ397" s="46"/>
      <c r="AK397" s="46"/>
      <c r="AL397" s="46">
        <v>0</v>
      </c>
      <c r="AM397" s="46">
        <v>0</v>
      </c>
      <c r="AN397" s="46">
        <v>0</v>
      </c>
      <c r="AO397" s="46">
        <v>0</v>
      </c>
      <c r="AP397" s="46">
        <f>SUM(AF397:AO397)</f>
        <v>1907</v>
      </c>
      <c r="AQ397" s="46">
        <v>2600</v>
      </c>
      <c r="AR397" s="46">
        <v>0</v>
      </c>
      <c r="AS397" s="46">
        <v>0</v>
      </c>
      <c r="AT397" s="46">
        <v>0</v>
      </c>
      <c r="AU397" s="46"/>
      <c r="AV397" s="46"/>
      <c r="AW397" s="46">
        <v>0</v>
      </c>
      <c r="AX397" s="46">
        <v>0</v>
      </c>
      <c r="AY397" s="46">
        <v>0</v>
      </c>
      <c r="AZ397" s="46">
        <v>0</v>
      </c>
      <c r="BA397" s="46">
        <f>SUM(AQ397:AZ397)</f>
        <v>2600</v>
      </c>
      <c r="BB397" s="46">
        <v>0</v>
      </c>
      <c r="BC397" s="46">
        <v>0</v>
      </c>
      <c r="BD397" s="46">
        <v>0</v>
      </c>
      <c r="BE397" s="46">
        <v>0</v>
      </c>
      <c r="BF397" s="46"/>
      <c r="BG397" s="46"/>
      <c r="BH397" s="47">
        <v>0</v>
      </c>
      <c r="BI397" s="47">
        <v>0</v>
      </c>
      <c r="BJ397" s="47">
        <v>0</v>
      </c>
      <c r="BK397" s="47">
        <v>0</v>
      </c>
      <c r="BL397" s="47">
        <f>IF(SUM(BB397:BK397)&gt;=0,SUM(BB397:BK397),"")</f>
        <v>0</v>
      </c>
      <c r="BM397" s="46">
        <v>39196</v>
      </c>
      <c r="BN397" s="47">
        <v>0</v>
      </c>
      <c r="BO397" s="46">
        <v>0</v>
      </c>
      <c r="BP397" s="46">
        <v>0</v>
      </c>
      <c r="BQ397" s="46"/>
      <c r="BR397" s="46">
        <v>0</v>
      </c>
      <c r="BS397" s="46">
        <v>0</v>
      </c>
      <c r="BT397" s="46">
        <v>0</v>
      </c>
      <c r="BU397" s="46">
        <v>0</v>
      </c>
      <c r="BV397" s="46">
        <v>0</v>
      </c>
      <c r="BW397" s="46">
        <f>SUM(BM397:BV397)</f>
        <v>39196</v>
      </c>
      <c r="BX397" s="46">
        <v>0</v>
      </c>
      <c r="BY397" s="47">
        <v>0</v>
      </c>
      <c r="BZ397" s="47">
        <v>0</v>
      </c>
      <c r="CA397" s="48">
        <v>0</v>
      </c>
      <c r="CB397" s="48"/>
      <c r="CC397" s="46">
        <v>0</v>
      </c>
      <c r="CD397" s="47">
        <v>0</v>
      </c>
      <c r="CE397" s="46">
        <v>0</v>
      </c>
      <c r="CF397" s="48">
        <v>0</v>
      </c>
      <c r="CG397" s="47"/>
      <c r="CH397" s="47">
        <f>SUM(BX397:CG397)</f>
        <v>0</v>
      </c>
      <c r="CI397" s="47">
        <f t="shared" ref="CI397:CS397" si="451">BM397+BX397</f>
        <v>39196</v>
      </c>
      <c r="CJ397" s="47">
        <f t="shared" si="451"/>
        <v>0</v>
      </c>
      <c r="CK397" s="47">
        <f t="shared" si="451"/>
        <v>0</v>
      </c>
      <c r="CL397" s="47">
        <f t="shared" si="451"/>
        <v>0</v>
      </c>
      <c r="CM397" s="47">
        <f t="shared" si="451"/>
        <v>0</v>
      </c>
      <c r="CN397" s="47">
        <f t="shared" si="451"/>
        <v>0</v>
      </c>
      <c r="CO397" s="47">
        <f t="shared" si="451"/>
        <v>0</v>
      </c>
      <c r="CP397" s="47">
        <f t="shared" si="451"/>
        <v>0</v>
      </c>
      <c r="CQ397" s="47">
        <f t="shared" si="451"/>
        <v>0</v>
      </c>
      <c r="CR397" s="47">
        <f t="shared" si="451"/>
        <v>0</v>
      </c>
      <c r="CS397" s="47">
        <f t="shared" si="451"/>
        <v>39196</v>
      </c>
      <c r="CT397" s="48">
        <v>0</v>
      </c>
      <c r="CU397" s="46">
        <v>0</v>
      </c>
      <c r="CV397" s="46">
        <v>0</v>
      </c>
      <c r="CW397" s="47">
        <v>0</v>
      </c>
      <c r="CX397" s="47"/>
      <c r="CY397" s="47">
        <v>0</v>
      </c>
      <c r="CZ397" s="47">
        <v>0</v>
      </c>
      <c r="DA397" s="46">
        <v>0</v>
      </c>
      <c r="DB397" s="47">
        <v>0</v>
      </c>
      <c r="DC397" s="47">
        <v>0</v>
      </c>
      <c r="DD397" s="47">
        <f>SUM(CT397:DC397)</f>
        <v>0</v>
      </c>
      <c r="DE397" s="48">
        <v>0</v>
      </c>
      <c r="DF397" s="48">
        <v>0</v>
      </c>
      <c r="DG397" s="48">
        <v>0</v>
      </c>
      <c r="DH397" s="48">
        <v>0</v>
      </c>
      <c r="DI397" s="48"/>
      <c r="DJ397" s="48">
        <v>0</v>
      </c>
      <c r="DK397" s="48">
        <v>0</v>
      </c>
      <c r="DL397" s="48">
        <v>0</v>
      </c>
      <c r="DM397" s="48">
        <v>0</v>
      </c>
      <c r="DN397" s="48">
        <v>0</v>
      </c>
      <c r="DO397" s="48">
        <f>SUM(DE397:DN397)</f>
        <v>0</v>
      </c>
      <c r="DP397" s="48">
        <f t="shared" ref="DP397:DZ397" si="452">CT397+DE397</f>
        <v>0</v>
      </c>
      <c r="DQ397" s="48">
        <f t="shared" si="452"/>
        <v>0</v>
      </c>
      <c r="DR397" s="48">
        <f t="shared" si="452"/>
        <v>0</v>
      </c>
      <c r="DS397" s="48">
        <f t="shared" si="452"/>
        <v>0</v>
      </c>
      <c r="DT397" s="48">
        <f t="shared" si="452"/>
        <v>0</v>
      </c>
      <c r="DU397" s="48">
        <f t="shared" si="452"/>
        <v>0</v>
      </c>
      <c r="DV397" s="48">
        <f t="shared" si="452"/>
        <v>0</v>
      </c>
      <c r="DW397" s="48">
        <f t="shared" si="452"/>
        <v>0</v>
      </c>
      <c r="DX397" s="48">
        <f t="shared" si="452"/>
        <v>0</v>
      </c>
      <c r="DY397" s="48">
        <f t="shared" si="452"/>
        <v>0</v>
      </c>
      <c r="DZ397" s="48">
        <f t="shared" si="452"/>
        <v>0</v>
      </c>
      <c r="EA397" s="48">
        <v>9104</v>
      </c>
      <c r="EB397" s="48">
        <v>0</v>
      </c>
      <c r="EC397" s="48">
        <v>0</v>
      </c>
      <c r="ED397" s="48">
        <v>0</v>
      </c>
      <c r="EE397" s="48">
        <v>0</v>
      </c>
      <c r="EF397" s="48">
        <v>0</v>
      </c>
      <c r="EG397" s="46">
        <v>0</v>
      </c>
      <c r="EH397" s="48">
        <v>0</v>
      </c>
      <c r="EI397" s="48">
        <v>0</v>
      </c>
      <c r="EJ397" s="48">
        <f>SUM(EA397:EI397)</f>
        <v>9104</v>
      </c>
      <c r="EK397" s="48">
        <v>0</v>
      </c>
      <c r="EL397" s="51">
        <v>0</v>
      </c>
      <c r="EM397" s="48">
        <v>0</v>
      </c>
      <c r="EN397" s="48">
        <v>0</v>
      </c>
      <c r="EO397" s="46">
        <v>0</v>
      </c>
      <c r="EP397" s="48">
        <v>0</v>
      </c>
      <c r="EQ397" s="48">
        <v>0</v>
      </c>
      <c r="ER397" s="48">
        <v>0</v>
      </c>
      <c r="ES397" s="48">
        <v>0</v>
      </c>
      <c r="ET397" s="48">
        <f>SUM(EK397:ES397)</f>
        <v>0</v>
      </c>
      <c r="EU397" s="48">
        <f t="shared" ref="EU397:FD397" si="453">EA397+EK397</f>
        <v>9104</v>
      </c>
      <c r="EV397" s="48">
        <f t="shared" si="453"/>
        <v>0</v>
      </c>
      <c r="EW397" s="48">
        <f t="shared" si="453"/>
        <v>0</v>
      </c>
      <c r="EX397" s="48">
        <f t="shared" si="453"/>
        <v>0</v>
      </c>
      <c r="EY397" s="48">
        <f t="shared" si="453"/>
        <v>0</v>
      </c>
      <c r="EZ397" s="48">
        <f t="shared" si="453"/>
        <v>0</v>
      </c>
      <c r="FA397" s="48">
        <f t="shared" si="453"/>
        <v>0</v>
      </c>
      <c r="FB397" s="48">
        <f t="shared" si="453"/>
        <v>0</v>
      </c>
      <c r="FC397" s="48">
        <f t="shared" si="453"/>
        <v>0</v>
      </c>
      <c r="FD397" s="48">
        <f t="shared" si="453"/>
        <v>9104</v>
      </c>
      <c r="FE397" s="48">
        <v>0</v>
      </c>
      <c r="FF397" s="48">
        <v>0</v>
      </c>
      <c r="FG397" s="46">
        <v>0</v>
      </c>
      <c r="FH397" s="48">
        <v>0</v>
      </c>
      <c r="FI397" s="48"/>
      <c r="FJ397" s="48"/>
      <c r="FK397" s="48">
        <v>0</v>
      </c>
      <c r="FL397" s="48">
        <v>0</v>
      </c>
      <c r="FM397" s="48">
        <v>0</v>
      </c>
      <c r="FN397" s="51">
        <v>5000</v>
      </c>
      <c r="FO397" s="48">
        <f>SUM(FE397:FN397)</f>
        <v>5000</v>
      </c>
      <c r="FP397" s="46">
        <f>AE397+BA397</f>
        <v>31935</v>
      </c>
      <c r="FQ397" s="46">
        <f>AP397+BL397+CS397+DZ397+FD397</f>
        <v>50207</v>
      </c>
      <c r="FR397" s="46">
        <f>FP397+FQ397+FO397</f>
        <v>87142</v>
      </c>
      <c r="FS397" t="s">
        <v>1298</v>
      </c>
      <c r="FT397"/>
      <c r="FU397" t="s">
        <v>1281</v>
      </c>
      <c r="FV397" t="s">
        <v>1287</v>
      </c>
      <c r="FW397"/>
      <c r="FX397"/>
      <c r="FY397" t="s">
        <v>1299</v>
      </c>
      <c r="FZ397"/>
      <c r="GA397">
        <v>681</v>
      </c>
      <c r="GB397">
        <v>0</v>
      </c>
      <c r="GC397">
        <v>75</v>
      </c>
      <c r="GD397">
        <v>0</v>
      </c>
      <c r="GE397" s="49">
        <v>37336</v>
      </c>
      <c r="GF397" s="47">
        <v>43</v>
      </c>
      <c r="GG397" s="49">
        <v>19519</v>
      </c>
      <c r="GH397">
        <v>27</v>
      </c>
      <c r="GI397"/>
      <c r="GJ397">
        <v>0</v>
      </c>
      <c r="GK397">
        <v>44</v>
      </c>
      <c r="GL397">
        <v>0</v>
      </c>
      <c r="GM397">
        <v>4011</v>
      </c>
      <c r="GN397" t="s">
        <v>1277</v>
      </c>
      <c r="GO397"/>
      <c r="GP397">
        <v>3</v>
      </c>
      <c r="GQ397">
        <v>5.72</v>
      </c>
      <c r="GR397">
        <v>0</v>
      </c>
      <c r="GS397">
        <v>6</v>
      </c>
      <c r="GT397">
        <f>GR397+GS397</f>
        <v>6</v>
      </c>
      <c r="GU397">
        <v>4.53</v>
      </c>
      <c r="GV397">
        <f>GQ397+GU397</f>
        <v>10.25</v>
      </c>
      <c r="GW397">
        <v>0.46</v>
      </c>
      <c r="GX397">
        <v>5492</v>
      </c>
      <c r="GY397" s="49" t="s">
        <v>1058</v>
      </c>
      <c r="GZ397">
        <v>7439</v>
      </c>
      <c r="HA397">
        <v>24065</v>
      </c>
      <c r="HB397">
        <v>906</v>
      </c>
      <c r="HC397">
        <v>15</v>
      </c>
      <c r="HD397"/>
      <c r="HE397"/>
      <c r="HF397">
        <v>32425</v>
      </c>
      <c r="HG397">
        <v>14</v>
      </c>
      <c r="HH397">
        <v>0</v>
      </c>
      <c r="HI397"/>
      <c r="HJ397">
        <v>0</v>
      </c>
      <c r="HK397">
        <v>0</v>
      </c>
      <c r="HL397">
        <v>0</v>
      </c>
      <c r="HM397" t="s">
        <v>1281</v>
      </c>
      <c r="HN397" t="s">
        <v>283</v>
      </c>
      <c r="HO397"/>
      <c r="HP397"/>
      <c r="HQ397"/>
      <c r="HR397"/>
      <c r="HS397"/>
      <c r="HT397"/>
      <c r="HU397"/>
      <c r="HV397"/>
      <c r="HW397"/>
      <c r="HX397" t="s">
        <v>1277</v>
      </c>
      <c r="HY397"/>
      <c r="HZ397">
        <v>114</v>
      </c>
      <c r="IA397">
        <v>1851</v>
      </c>
      <c r="IB397">
        <v>5</v>
      </c>
      <c r="IC397">
        <v>5</v>
      </c>
      <c r="ID397">
        <v>134</v>
      </c>
      <c r="IE397">
        <v>60</v>
      </c>
      <c r="IF397">
        <v>56</v>
      </c>
      <c r="IG397">
        <v>48</v>
      </c>
      <c r="IH397">
        <v>0</v>
      </c>
      <c r="II397">
        <v>0</v>
      </c>
      <c r="IJ397">
        <v>0</v>
      </c>
      <c r="IK397">
        <v>0</v>
      </c>
      <c r="IL397" t="s">
        <v>1277</v>
      </c>
      <c r="IM397"/>
      <c r="IN397" t="s">
        <v>1281</v>
      </c>
      <c r="IO397" t="s">
        <v>1281</v>
      </c>
      <c r="IP397" t="s">
        <v>1281</v>
      </c>
      <c r="IQ397">
        <v>373353</v>
      </c>
      <c r="IR397">
        <v>30</v>
      </c>
      <c r="IS397" s="36">
        <f>AE397/FR397</f>
        <v>0.33663445869959374</v>
      </c>
      <c r="IT397" s="36">
        <f>AP397/FR397</f>
        <v>2.1883821808083358E-2</v>
      </c>
      <c r="IU397" s="36">
        <f>BA397/FR397</f>
        <v>2.9836359046154552E-2</v>
      </c>
      <c r="IV397" s="50">
        <f>BL397/FR397</f>
        <v>0</v>
      </c>
      <c r="IW397" s="36">
        <f>CS397/FR397</f>
        <v>0.44979458814348994</v>
      </c>
      <c r="IX397" s="36">
        <f>DZ397/FR397</f>
        <v>0</v>
      </c>
      <c r="IY397" s="36">
        <f>FD397/FR397</f>
        <v>0.10447315875238117</v>
      </c>
      <c r="IZ397" s="36">
        <f>FO397/FR397</f>
        <v>5.7377613550297218E-2</v>
      </c>
      <c r="JA397" s="36">
        <f>FP397/FR397</f>
        <v>0.3664708177457483</v>
      </c>
      <c r="JB397" s="36">
        <f>FQ397/FR397</f>
        <v>0.57615156870395445</v>
      </c>
      <c r="JC397" s="46">
        <v>0.44</v>
      </c>
      <c r="JD397" t="s">
        <v>1281</v>
      </c>
      <c r="JE397"/>
      <c r="JF397"/>
      <c r="JG397"/>
      <c r="JH397"/>
      <c r="JI397" t="s">
        <v>347</v>
      </c>
      <c r="JJ397"/>
      <c r="JK397" t="s">
        <v>356</v>
      </c>
      <c r="JL397" t="s">
        <v>1276</v>
      </c>
      <c r="JM397"/>
      <c r="JN397" s="43">
        <f t="shared" si="439"/>
        <v>891.00149593495394</v>
      </c>
      <c r="JO397" s="1" t="str">
        <f t="shared" si="440"/>
        <v>Small</v>
      </c>
    </row>
    <row r="398" spans="1:275" x14ac:dyDescent="0.2">
      <c r="A398" s="1" t="s">
        <v>901</v>
      </c>
      <c r="B398" s="14" t="s">
        <v>782</v>
      </c>
      <c r="C398" s="76" t="s">
        <v>1449</v>
      </c>
      <c r="D398" s="14" t="s">
        <v>656</v>
      </c>
      <c r="E398">
        <v>5</v>
      </c>
      <c r="F398" s="46">
        <v>0.61269772881147289</v>
      </c>
      <c r="G398" s="46">
        <v>0.26038653289838126</v>
      </c>
      <c r="H398" s="46">
        <v>0.23</v>
      </c>
      <c r="I398">
        <v>9.5</v>
      </c>
      <c r="J398">
        <v>8.4</v>
      </c>
      <c r="K398" s="24">
        <v>20060</v>
      </c>
      <c r="L398" s="24" t="s">
        <v>602</v>
      </c>
      <c r="M398" s="37">
        <v>12538.218476190517</v>
      </c>
      <c r="N398" s="25">
        <v>44100</v>
      </c>
      <c r="O398" s="26">
        <v>17</v>
      </c>
      <c r="P398" s="26">
        <v>102</v>
      </c>
      <c r="Q398" s="26"/>
      <c r="R398" s="26">
        <v>93</v>
      </c>
      <c r="S398" s="26"/>
      <c r="T398" s="31"/>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6"/>
      <c r="FT398" s="26"/>
      <c r="FU398" s="26"/>
      <c r="FV398" s="26"/>
      <c r="FW398" s="26"/>
      <c r="FX398" s="26"/>
      <c r="GA398" s="25"/>
      <c r="GB398" s="25"/>
      <c r="GC398" s="25"/>
      <c r="GD398" s="25"/>
      <c r="GE398" s="25"/>
      <c r="GF398" s="25"/>
      <c r="GG398" s="25"/>
      <c r="GH398" s="25"/>
      <c r="GI398" s="25"/>
      <c r="GJ398" s="25"/>
      <c r="GK398" s="25"/>
      <c r="GL398" s="25"/>
      <c r="GM398" s="25"/>
      <c r="GN398" s="25"/>
      <c r="GO398" s="25"/>
      <c r="GP398" s="25"/>
      <c r="GQ398" s="25"/>
      <c r="GR398" s="27"/>
      <c r="GS398" s="27"/>
      <c r="GT398" s="28"/>
      <c r="GU398" s="28"/>
      <c r="GV398" s="25"/>
      <c r="GW398" s="25"/>
      <c r="GX398" s="25"/>
      <c r="GY398" s="26"/>
      <c r="GZ398" s="25"/>
      <c r="HA398" s="25"/>
      <c r="HB398" s="25"/>
      <c r="HC398" s="25"/>
      <c r="HD398" s="25"/>
      <c r="HE398" s="25"/>
      <c r="HF398" s="25"/>
      <c r="HG398" s="25"/>
      <c r="HH398" s="25"/>
      <c r="HI398" s="25"/>
      <c r="HJ398" s="25"/>
      <c r="HK398" s="25"/>
      <c r="HL398" s="25"/>
      <c r="HM398" s="25"/>
      <c r="HN398" s="25"/>
      <c r="HO398" s="25"/>
      <c r="HP398" s="25"/>
      <c r="HQ398" s="25"/>
      <c r="HR398" s="25"/>
      <c r="HS398" s="25"/>
      <c r="HT398" s="25"/>
      <c r="HU398" s="25"/>
      <c r="HV398" s="25"/>
      <c r="HW398" s="25"/>
      <c r="HX398" s="25"/>
      <c r="HY398" s="25"/>
      <c r="HZ398" s="25"/>
      <c r="IA398" s="25"/>
      <c r="IB398" s="25"/>
      <c r="IC398" s="25"/>
      <c r="ID398" s="25"/>
      <c r="IE398" s="25"/>
      <c r="IF398" s="25"/>
      <c r="IG398" s="25"/>
      <c r="IH398" s="25"/>
      <c r="II398" s="25"/>
      <c r="IJ398" s="25"/>
      <c r="IK398" s="25"/>
      <c r="IL398" s="25"/>
      <c r="IM398" s="25"/>
      <c r="IN398" s="25"/>
      <c r="IO398" s="25"/>
      <c r="IP398" s="25"/>
      <c r="IQ398" s="25"/>
      <c r="IR398" s="25"/>
      <c r="IS398" s="36" t="e">
        <f t="shared" ref="IS398:IS405" si="454">AE398/$FR398</f>
        <v>#DIV/0!</v>
      </c>
      <c r="IT398" s="36" t="e">
        <f t="shared" ref="IT398:IT405" si="455">AP398/$FR398</f>
        <v>#DIV/0!</v>
      </c>
      <c r="IU398" s="36" t="e">
        <f t="shared" ref="IU398:IU405" si="456">BA398/$FR398</f>
        <v>#DIV/0!</v>
      </c>
      <c r="IV398" s="36" t="e">
        <f t="shared" ref="IV398:IV405" si="457">BL398/$FR398</f>
        <v>#DIV/0!</v>
      </c>
      <c r="IW398" s="36" t="e">
        <f t="shared" ref="IW398:IW405" si="458">CS398/$FR398</f>
        <v>#DIV/0!</v>
      </c>
      <c r="IX398" s="36" t="e">
        <f t="shared" ref="IX398:IX405" si="459">DZ398/$FR398</f>
        <v>#DIV/0!</v>
      </c>
      <c r="IY398" s="36"/>
      <c r="IZ398" s="36" t="e">
        <f t="shared" ref="IZ398:JB405" si="460">FO398/$FR398</f>
        <v>#DIV/0!</v>
      </c>
      <c r="JA398" s="36" t="e">
        <f t="shared" si="460"/>
        <v>#DIV/0!</v>
      </c>
      <c r="JB398" s="36" t="e">
        <f t="shared" si="460"/>
        <v>#DIV/0!</v>
      </c>
      <c r="JN398" s="43" t="e">
        <f t="shared" si="439"/>
        <v>#DIV/0!</v>
      </c>
      <c r="JO398" s="1" t="str">
        <f t="shared" si="440"/>
        <v>Medium</v>
      </c>
    </row>
    <row r="399" spans="1:275" x14ac:dyDescent="0.2">
      <c r="A399" s="1" t="s">
        <v>901</v>
      </c>
      <c r="B399" s="14" t="s">
        <v>782</v>
      </c>
      <c r="C399" s="76" t="s">
        <v>1449</v>
      </c>
      <c r="D399" s="14" t="s">
        <v>656</v>
      </c>
      <c r="E399">
        <v>5</v>
      </c>
      <c r="F399" s="46">
        <v>0.61269772881147289</v>
      </c>
      <c r="G399" s="46">
        <v>0.26038653289838126</v>
      </c>
      <c r="H399" s="46">
        <v>0.23</v>
      </c>
      <c r="I399">
        <v>9.5</v>
      </c>
      <c r="J399">
        <v>8.4</v>
      </c>
      <c r="K399" s="24">
        <v>20070</v>
      </c>
      <c r="L399" s="24" t="s">
        <v>603</v>
      </c>
      <c r="M399" s="34">
        <v>12219.356952381024</v>
      </c>
      <c r="N399" s="25">
        <v>44100</v>
      </c>
      <c r="O399" s="26">
        <v>17</v>
      </c>
      <c r="P399" s="26">
        <v>102</v>
      </c>
      <c r="Q399" s="26"/>
      <c r="R399" s="26">
        <v>93</v>
      </c>
      <c r="S399" s="26"/>
      <c r="T399" s="31"/>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6"/>
      <c r="FT399" s="26"/>
      <c r="FU399" s="26"/>
      <c r="FV399" s="26"/>
      <c r="FW399" s="26"/>
      <c r="FX399" s="26"/>
      <c r="GA399" s="25"/>
      <c r="GB399" s="25"/>
      <c r="GC399" s="25"/>
      <c r="GD399" s="25"/>
      <c r="GE399" s="25"/>
      <c r="GF399" s="25"/>
      <c r="GG399" s="25"/>
      <c r="GH399" s="25"/>
      <c r="GI399" s="25"/>
      <c r="GJ399" s="25"/>
      <c r="GK399" s="25"/>
      <c r="GL399" s="25"/>
      <c r="GM399" s="25"/>
      <c r="GN399" s="25"/>
      <c r="GO399" s="25"/>
      <c r="GP399" s="25"/>
      <c r="GQ399" s="25"/>
      <c r="GR399" s="27"/>
      <c r="GS399" s="27"/>
      <c r="GT399" s="28"/>
      <c r="GU399" s="28"/>
      <c r="GV399" s="25"/>
      <c r="GW399" s="25"/>
      <c r="GX399" s="25"/>
      <c r="GY399" s="26"/>
      <c r="GZ399" s="25"/>
      <c r="HA399" s="25"/>
      <c r="HB399" s="25"/>
      <c r="HC399" s="25"/>
      <c r="HD399" s="25"/>
      <c r="HE399" s="25"/>
      <c r="HF399" s="25"/>
      <c r="HG399" s="25"/>
      <c r="HH399" s="25"/>
      <c r="HI399" s="25"/>
      <c r="HJ399" s="25"/>
      <c r="HK399" s="25"/>
      <c r="HL399" s="25"/>
      <c r="HM399" s="25"/>
      <c r="HN399" s="25"/>
      <c r="HO399" s="25"/>
      <c r="HP399" s="25"/>
      <c r="HQ399" s="25"/>
      <c r="HR399" s="25"/>
      <c r="HS399" s="25"/>
      <c r="HT399" s="25"/>
      <c r="HU399" s="25"/>
      <c r="HV399" s="25"/>
      <c r="HW399" s="25"/>
      <c r="HX399" s="25"/>
      <c r="HY399" s="25"/>
      <c r="HZ399" s="25"/>
      <c r="IA399" s="25"/>
      <c r="IB399" s="25"/>
      <c r="IC399" s="25"/>
      <c r="ID399" s="25"/>
      <c r="IE399" s="25"/>
      <c r="IF399" s="25"/>
      <c r="IG399" s="25"/>
      <c r="IH399" s="25"/>
      <c r="II399" s="25"/>
      <c r="IJ399" s="25"/>
      <c r="IK399" s="25"/>
      <c r="IL399" s="25"/>
      <c r="IM399" s="25"/>
      <c r="IN399" s="25"/>
      <c r="IO399" s="25"/>
      <c r="IP399" s="25"/>
      <c r="IQ399" s="25"/>
      <c r="IR399" s="25"/>
      <c r="IS399" s="36" t="e">
        <f t="shared" si="454"/>
        <v>#DIV/0!</v>
      </c>
      <c r="IT399" s="36" t="e">
        <f t="shared" si="455"/>
        <v>#DIV/0!</v>
      </c>
      <c r="IU399" s="36" t="e">
        <f t="shared" si="456"/>
        <v>#DIV/0!</v>
      </c>
      <c r="IV399" s="36" t="e">
        <f t="shared" si="457"/>
        <v>#DIV/0!</v>
      </c>
      <c r="IW399" s="36" t="e">
        <f t="shared" si="458"/>
        <v>#DIV/0!</v>
      </c>
      <c r="IX399" s="36" t="e">
        <f t="shared" si="459"/>
        <v>#DIV/0!</v>
      </c>
      <c r="IY399" s="36"/>
      <c r="IZ399" s="36" t="e">
        <f t="shared" si="460"/>
        <v>#DIV/0!</v>
      </c>
      <c r="JA399" s="36" t="e">
        <f t="shared" si="460"/>
        <v>#DIV/0!</v>
      </c>
      <c r="JB399" s="36" t="e">
        <f t="shared" si="460"/>
        <v>#DIV/0!</v>
      </c>
      <c r="JN399" s="43" t="e">
        <f t="shared" si="439"/>
        <v>#DIV/0!</v>
      </c>
      <c r="JO399" s="1" t="str">
        <f t="shared" si="440"/>
        <v>Medium</v>
      </c>
    </row>
    <row r="400" spans="1:275" x14ac:dyDescent="0.2">
      <c r="A400" s="14" t="s">
        <v>901</v>
      </c>
      <c r="B400" s="14" t="s">
        <v>782</v>
      </c>
      <c r="C400" s="76" t="s">
        <v>1449</v>
      </c>
      <c r="D400" s="14" t="s">
        <v>656</v>
      </c>
      <c r="E400">
        <v>5</v>
      </c>
      <c r="F400" s="46">
        <v>0.61269772881147289</v>
      </c>
      <c r="G400" s="46">
        <v>0.26038653289838126</v>
      </c>
      <c r="H400" s="46">
        <v>0.23</v>
      </c>
      <c r="I400">
        <v>9.5</v>
      </c>
      <c r="J400">
        <v>8.4</v>
      </c>
      <c r="K400" s="14">
        <v>20080</v>
      </c>
      <c r="L400" s="14" t="s">
        <v>604</v>
      </c>
      <c r="M400" s="35">
        <v>12632.636571428664</v>
      </c>
      <c r="N400" s="15">
        <v>44100</v>
      </c>
      <c r="O400" s="15">
        <v>21</v>
      </c>
      <c r="P400" s="15">
        <v>226</v>
      </c>
      <c r="Q400" s="15">
        <v>743</v>
      </c>
      <c r="R400" s="15">
        <v>98</v>
      </c>
      <c r="S400" s="15">
        <v>326</v>
      </c>
      <c r="T400" s="32" t="s">
        <v>783</v>
      </c>
      <c r="U400" s="15">
        <v>9894</v>
      </c>
      <c r="V400" s="15"/>
      <c r="W400" s="15">
        <v>0</v>
      </c>
      <c r="X400" s="15">
        <v>21250</v>
      </c>
      <c r="Y400" s="15">
        <v>0</v>
      </c>
      <c r="Z400" s="15">
        <v>0</v>
      </c>
      <c r="AA400" s="15"/>
      <c r="AB400" s="15"/>
      <c r="AC400" s="15">
        <v>0</v>
      </c>
      <c r="AD400" s="15">
        <v>0</v>
      </c>
      <c r="AE400" s="15">
        <v>31144</v>
      </c>
      <c r="AF400" s="15">
        <v>0</v>
      </c>
      <c r="AG400" s="15"/>
      <c r="AH400" s="15">
        <v>0</v>
      </c>
      <c r="AI400" s="15">
        <v>0</v>
      </c>
      <c r="AJ400" s="15">
        <v>0</v>
      </c>
      <c r="AK400" s="15">
        <v>4100</v>
      </c>
      <c r="AL400" s="15"/>
      <c r="AM400" s="15"/>
      <c r="AN400" s="15">
        <v>0</v>
      </c>
      <c r="AO400" s="15">
        <v>0</v>
      </c>
      <c r="AP400" s="15">
        <v>4100</v>
      </c>
      <c r="AQ400" s="15">
        <v>12000</v>
      </c>
      <c r="AR400" s="15"/>
      <c r="AS400" s="15">
        <v>0</v>
      </c>
      <c r="AT400" s="15">
        <v>0</v>
      </c>
      <c r="AU400" s="15">
        <v>0</v>
      </c>
      <c r="AV400" s="15">
        <v>0</v>
      </c>
      <c r="AW400" s="15"/>
      <c r="AX400" s="15"/>
      <c r="AY400" s="15">
        <v>0</v>
      </c>
      <c r="AZ400" s="15">
        <v>0</v>
      </c>
      <c r="BA400" s="15">
        <v>12000</v>
      </c>
      <c r="BB400" s="15">
        <v>0</v>
      </c>
      <c r="BC400" s="15"/>
      <c r="BD400" s="15">
        <v>0</v>
      </c>
      <c r="BE400" s="15">
        <v>0</v>
      </c>
      <c r="BF400" s="15">
        <v>0</v>
      </c>
      <c r="BG400" s="15">
        <v>0</v>
      </c>
      <c r="BH400" s="15"/>
      <c r="BI400" s="15"/>
      <c r="BJ400" s="15">
        <v>0</v>
      </c>
      <c r="BK400" s="15">
        <v>0</v>
      </c>
      <c r="BL400" s="15">
        <v>0</v>
      </c>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v>870</v>
      </c>
      <c r="CJ400" s="15"/>
      <c r="CK400" s="15">
        <v>0</v>
      </c>
      <c r="CL400" s="15">
        <v>16750</v>
      </c>
      <c r="CM400" s="15">
        <v>0</v>
      </c>
      <c r="CN400" s="15"/>
      <c r="CO400" s="15"/>
      <c r="CP400" s="15">
        <v>34258</v>
      </c>
      <c r="CQ400" s="15">
        <v>0</v>
      </c>
      <c r="CR400" s="15">
        <v>0</v>
      </c>
      <c r="CS400" s="15">
        <v>51878</v>
      </c>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v>0</v>
      </c>
      <c r="DQ400" s="15"/>
      <c r="DR400" s="15">
        <v>0</v>
      </c>
      <c r="DS400" s="15">
        <v>0</v>
      </c>
      <c r="DT400" s="15">
        <v>0</v>
      </c>
      <c r="DU400" s="15"/>
      <c r="DV400" s="15"/>
      <c r="DW400" s="15">
        <v>0</v>
      </c>
      <c r="DX400" s="15">
        <v>0</v>
      </c>
      <c r="DY400" s="15">
        <v>0</v>
      </c>
      <c r="DZ400" s="15">
        <v>0</v>
      </c>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v>7230</v>
      </c>
      <c r="FF400" s="15"/>
      <c r="FG400" s="15">
        <v>0</v>
      </c>
      <c r="FH400" s="15">
        <v>44795</v>
      </c>
      <c r="FI400" s="15">
        <v>0</v>
      </c>
      <c r="FJ400" s="15">
        <v>0</v>
      </c>
      <c r="FK400" s="15"/>
      <c r="FL400" s="15"/>
      <c r="FM400" s="15">
        <v>0</v>
      </c>
      <c r="FN400" s="15">
        <v>58349</v>
      </c>
      <c r="FO400" s="15">
        <v>110374</v>
      </c>
      <c r="FP400" s="15">
        <v>43144</v>
      </c>
      <c r="FQ400" s="15">
        <v>55978</v>
      </c>
      <c r="FR400" s="15">
        <v>209496</v>
      </c>
      <c r="FS400" s="14" t="s">
        <v>1298</v>
      </c>
      <c r="FT400" s="14"/>
      <c r="FU400" s="14" t="s">
        <v>1281</v>
      </c>
      <c r="FV400" s="14"/>
      <c r="FW400" s="14"/>
      <c r="FX400" s="26"/>
      <c r="FY400" s="1" t="s">
        <v>1299</v>
      </c>
      <c r="GA400" s="15">
        <v>970</v>
      </c>
      <c r="GB400" s="15">
        <v>1165</v>
      </c>
      <c r="GC400" s="15">
        <v>1196</v>
      </c>
      <c r="GD400" s="15">
        <v>1207</v>
      </c>
      <c r="GE400" s="15">
        <v>138967</v>
      </c>
      <c r="GF400" s="15">
        <v>3128</v>
      </c>
      <c r="GG400" s="15">
        <v>9306</v>
      </c>
      <c r="GH400" s="15">
        <v>129</v>
      </c>
      <c r="GI400" s="15"/>
      <c r="GJ400" s="15">
        <v>4848</v>
      </c>
      <c r="GK400" s="15">
        <v>0</v>
      </c>
      <c r="GL400" s="15">
        <v>0</v>
      </c>
      <c r="GM400" s="15">
        <v>0</v>
      </c>
      <c r="GN400" s="15"/>
      <c r="GO400" s="15"/>
      <c r="GP400" s="21">
        <v>8</v>
      </c>
      <c r="GQ400" s="21">
        <v>6.3</v>
      </c>
      <c r="GR400" s="22"/>
      <c r="GS400" s="22"/>
      <c r="GT400" s="23">
        <v>7</v>
      </c>
      <c r="GU400" s="23">
        <v>6.5</v>
      </c>
      <c r="GV400" s="21">
        <v>12.8</v>
      </c>
      <c r="GW400" s="21">
        <v>5.85</v>
      </c>
      <c r="GX400" s="15">
        <v>16400</v>
      </c>
      <c r="GY400" s="14" t="s">
        <v>1230</v>
      </c>
      <c r="GZ400" s="15">
        <v>18372</v>
      </c>
      <c r="HA400" s="15">
        <v>20335</v>
      </c>
      <c r="HB400" s="15">
        <v>8308</v>
      </c>
      <c r="HC400" s="15">
        <v>0</v>
      </c>
      <c r="HD400" s="15"/>
      <c r="HE400" s="15">
        <v>0</v>
      </c>
      <c r="HF400" s="15">
        <v>47015</v>
      </c>
      <c r="HG400" s="15"/>
      <c r="HH400" s="15"/>
      <c r="HI400" s="15">
        <v>39</v>
      </c>
      <c r="HJ400" s="15">
        <v>39</v>
      </c>
      <c r="HK400" s="15">
        <v>387</v>
      </c>
      <c r="HL400" s="15">
        <v>387</v>
      </c>
      <c r="HM400" s="15"/>
      <c r="HN400" s="15"/>
      <c r="HO400" s="15"/>
      <c r="HP400" s="15"/>
      <c r="HQ400" s="15"/>
      <c r="HR400" s="15"/>
      <c r="HS400" s="15"/>
      <c r="HT400" s="15"/>
      <c r="HU400" s="15"/>
      <c r="HV400" s="15"/>
      <c r="HW400" s="15"/>
      <c r="HX400" s="15"/>
      <c r="HY400" s="15"/>
      <c r="HZ400" s="15">
        <v>134</v>
      </c>
      <c r="IA400" s="15">
        <v>3441</v>
      </c>
      <c r="IB400" s="14">
        <v>1</v>
      </c>
      <c r="IC400" s="14">
        <v>2</v>
      </c>
      <c r="ID400" s="15">
        <v>94</v>
      </c>
      <c r="IE400" s="14">
        <v>58</v>
      </c>
      <c r="IF400" s="14">
        <v>46</v>
      </c>
      <c r="IG400" s="14">
        <v>46</v>
      </c>
      <c r="IH400" s="14">
        <v>5</v>
      </c>
      <c r="II400" s="14">
        <v>0</v>
      </c>
      <c r="IJ400" s="14">
        <v>5</v>
      </c>
      <c r="IK400" s="14">
        <v>0</v>
      </c>
      <c r="IL400" s="14"/>
      <c r="IM400" s="14"/>
      <c r="IN400" s="14"/>
      <c r="IO400" s="14"/>
      <c r="IP400" s="14"/>
      <c r="IQ400" s="15">
        <v>370770</v>
      </c>
      <c r="IR400" s="15">
        <v>0</v>
      </c>
      <c r="IS400" s="36">
        <f t="shared" si="454"/>
        <v>0.14866154962385916</v>
      </c>
      <c r="IT400" s="36">
        <f t="shared" si="455"/>
        <v>1.9570779394355978E-2</v>
      </c>
      <c r="IU400" s="36">
        <f t="shared" si="456"/>
        <v>5.7280329934700426E-2</v>
      </c>
      <c r="IV400" s="36">
        <f t="shared" si="457"/>
        <v>0</v>
      </c>
      <c r="IW400" s="36">
        <f t="shared" si="458"/>
        <v>0.24763241302936573</v>
      </c>
      <c r="IX400" s="36">
        <f t="shared" si="459"/>
        <v>0</v>
      </c>
      <c r="IY400" s="36"/>
      <c r="IZ400" s="36">
        <f t="shared" si="460"/>
        <v>0.52685492801771872</v>
      </c>
      <c r="JA400" s="36">
        <f t="shared" si="460"/>
        <v>0.20594187955855958</v>
      </c>
      <c r="JB400" s="36">
        <f t="shared" si="460"/>
        <v>0.2672031924237217</v>
      </c>
      <c r="JN400" s="43">
        <f t="shared" si="439"/>
        <v>986.92473214286429</v>
      </c>
      <c r="JO400" s="1" t="str">
        <f t="shared" si="440"/>
        <v>Medium</v>
      </c>
    </row>
    <row r="401" spans="1:275" x14ac:dyDescent="0.2">
      <c r="A401" s="14" t="s">
        <v>901</v>
      </c>
      <c r="B401" s="14" t="s">
        <v>782</v>
      </c>
      <c r="C401" s="76" t="s">
        <v>1449</v>
      </c>
      <c r="D401" s="14" t="s">
        <v>656</v>
      </c>
      <c r="E401">
        <v>5</v>
      </c>
      <c r="F401" s="46">
        <v>0.61269772881147289</v>
      </c>
      <c r="G401" s="46">
        <v>0.26038653289838126</v>
      </c>
      <c r="H401" s="46">
        <v>0.23</v>
      </c>
      <c r="I401">
        <v>9.5</v>
      </c>
      <c r="J401">
        <v>8.4</v>
      </c>
      <c r="K401" s="14">
        <v>20090</v>
      </c>
      <c r="L401" s="14" t="s">
        <v>605</v>
      </c>
      <c r="M401" s="35">
        <v>13217.29276190483</v>
      </c>
      <c r="N401" s="15">
        <v>44100</v>
      </c>
      <c r="O401" s="15">
        <v>21</v>
      </c>
      <c r="P401" s="15">
        <v>226</v>
      </c>
      <c r="Q401" s="15">
        <v>743</v>
      </c>
      <c r="R401" s="15">
        <v>98</v>
      </c>
      <c r="S401" s="15">
        <v>326</v>
      </c>
      <c r="T401" s="32" t="s">
        <v>783</v>
      </c>
      <c r="U401" s="15">
        <v>10423</v>
      </c>
      <c r="V401" s="15"/>
      <c r="W401" s="15">
        <v>0</v>
      </c>
      <c r="X401" s="15">
        <v>16799</v>
      </c>
      <c r="Y401" s="15">
        <v>0</v>
      </c>
      <c r="Z401" s="15">
        <v>0</v>
      </c>
      <c r="AA401" s="15"/>
      <c r="AB401" s="15"/>
      <c r="AC401" s="15">
        <v>0</v>
      </c>
      <c r="AD401" s="15">
        <v>0</v>
      </c>
      <c r="AE401" s="15">
        <v>27222</v>
      </c>
      <c r="AF401" s="15">
        <v>0</v>
      </c>
      <c r="AG401" s="15"/>
      <c r="AH401" s="15">
        <v>0</v>
      </c>
      <c r="AI401" s="15">
        <v>0</v>
      </c>
      <c r="AJ401" s="15">
        <v>0</v>
      </c>
      <c r="AK401" s="15">
        <v>4100</v>
      </c>
      <c r="AL401" s="15"/>
      <c r="AM401" s="15"/>
      <c r="AN401" s="15">
        <v>0</v>
      </c>
      <c r="AO401" s="15">
        <v>0</v>
      </c>
      <c r="AP401" s="15">
        <v>4100</v>
      </c>
      <c r="AQ401" s="15">
        <v>12000</v>
      </c>
      <c r="AR401" s="15"/>
      <c r="AS401" s="15">
        <v>0</v>
      </c>
      <c r="AT401" s="15">
        <v>0</v>
      </c>
      <c r="AU401" s="15">
        <v>0</v>
      </c>
      <c r="AV401" s="15">
        <v>0</v>
      </c>
      <c r="AW401" s="15"/>
      <c r="AX401" s="15"/>
      <c r="AY401" s="15">
        <v>0</v>
      </c>
      <c r="AZ401" s="15">
        <v>0</v>
      </c>
      <c r="BA401" s="15">
        <v>12000</v>
      </c>
      <c r="BB401" s="15">
        <v>0</v>
      </c>
      <c r="BC401" s="15"/>
      <c r="BD401" s="15">
        <v>0</v>
      </c>
      <c r="BE401" s="15">
        <v>0</v>
      </c>
      <c r="BF401" s="15">
        <v>0</v>
      </c>
      <c r="BG401" s="15">
        <v>0</v>
      </c>
      <c r="BH401" s="15"/>
      <c r="BI401" s="15"/>
      <c r="BJ401" s="15">
        <v>0</v>
      </c>
      <c r="BK401" s="15">
        <v>0</v>
      </c>
      <c r="BL401" s="15">
        <v>0</v>
      </c>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v>21726</v>
      </c>
      <c r="CJ401" s="15"/>
      <c r="CK401" s="15">
        <v>0</v>
      </c>
      <c r="CL401" s="15">
        <v>0</v>
      </c>
      <c r="CM401" s="15">
        <v>0</v>
      </c>
      <c r="CN401" s="15"/>
      <c r="CO401" s="15"/>
      <c r="CP401" s="15">
        <v>30804</v>
      </c>
      <c r="CQ401" s="15">
        <v>0</v>
      </c>
      <c r="CR401" s="15">
        <v>0</v>
      </c>
      <c r="CS401" s="15">
        <v>52530</v>
      </c>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v>0</v>
      </c>
      <c r="DQ401" s="15"/>
      <c r="DR401" s="15">
        <v>0</v>
      </c>
      <c r="DS401" s="15">
        <v>0</v>
      </c>
      <c r="DT401" s="15">
        <v>0</v>
      </c>
      <c r="DU401" s="15"/>
      <c r="DV401" s="15"/>
      <c r="DW401" s="15">
        <v>0</v>
      </c>
      <c r="DX401" s="15">
        <v>0</v>
      </c>
      <c r="DY401" s="15">
        <v>0</v>
      </c>
      <c r="DZ401" s="15">
        <v>0</v>
      </c>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v>10010</v>
      </c>
      <c r="FF401" s="15"/>
      <c r="FG401" s="15">
        <v>0</v>
      </c>
      <c r="FH401" s="15">
        <v>0</v>
      </c>
      <c r="FI401" s="15">
        <v>0</v>
      </c>
      <c r="FJ401" s="15">
        <v>0</v>
      </c>
      <c r="FK401" s="15"/>
      <c r="FL401" s="15"/>
      <c r="FM401" s="15">
        <v>0</v>
      </c>
      <c r="FN401" s="15">
        <v>61000</v>
      </c>
      <c r="FO401" s="15">
        <v>71010</v>
      </c>
      <c r="FP401" s="15">
        <v>39222</v>
      </c>
      <c r="FQ401" s="15">
        <v>56630</v>
      </c>
      <c r="FR401" s="15">
        <v>166862</v>
      </c>
      <c r="FS401" s="14" t="s">
        <v>1298</v>
      </c>
      <c r="FT401" s="14"/>
      <c r="FU401" s="14" t="s">
        <v>1281</v>
      </c>
      <c r="FV401" s="14"/>
      <c r="FW401" s="14"/>
      <c r="FX401" s="14"/>
      <c r="FY401" s="1" t="s">
        <v>1299</v>
      </c>
      <c r="GA401" s="15">
        <v>641</v>
      </c>
      <c r="GB401" s="15">
        <v>649</v>
      </c>
      <c r="GC401" s="15">
        <v>635</v>
      </c>
      <c r="GD401" s="15">
        <v>644</v>
      </c>
      <c r="GE401" s="15">
        <v>139627</v>
      </c>
      <c r="GF401" s="15">
        <v>2736</v>
      </c>
      <c r="GG401" s="15">
        <v>12042</v>
      </c>
      <c r="GH401" s="15">
        <v>115</v>
      </c>
      <c r="GI401" s="15"/>
      <c r="GJ401" s="15">
        <v>4848</v>
      </c>
      <c r="GK401" s="15">
        <v>0</v>
      </c>
      <c r="GL401" s="15">
        <v>0</v>
      </c>
      <c r="GM401" s="15">
        <v>0</v>
      </c>
      <c r="GN401" s="15"/>
      <c r="GO401" s="15"/>
      <c r="GP401" s="16">
        <v>7</v>
      </c>
      <c r="GQ401" s="16">
        <v>5.7</v>
      </c>
      <c r="GR401" s="17"/>
      <c r="GS401" s="17"/>
      <c r="GT401" s="18">
        <v>10</v>
      </c>
      <c r="GU401" s="18">
        <v>9.5</v>
      </c>
      <c r="GV401" s="16">
        <v>15.2</v>
      </c>
      <c r="GW401" s="16">
        <v>4</v>
      </c>
      <c r="GX401" s="15">
        <v>17300</v>
      </c>
      <c r="GY401" s="14" t="s">
        <v>1230</v>
      </c>
      <c r="GZ401" s="15">
        <v>13324</v>
      </c>
      <c r="HA401" s="15">
        <v>25831</v>
      </c>
      <c r="HB401" s="15">
        <v>9594</v>
      </c>
      <c r="HC401" s="15">
        <v>0</v>
      </c>
      <c r="HD401" s="15"/>
      <c r="HE401" s="15">
        <v>0</v>
      </c>
      <c r="HF401" s="15">
        <v>48749</v>
      </c>
      <c r="HG401" s="15"/>
      <c r="HH401" s="15"/>
      <c r="HI401" s="15">
        <v>44</v>
      </c>
      <c r="HJ401" s="15">
        <v>44</v>
      </c>
      <c r="HK401" s="15">
        <v>359</v>
      </c>
      <c r="HL401" s="15">
        <v>359</v>
      </c>
      <c r="HM401" s="15"/>
      <c r="HN401" s="15"/>
      <c r="HO401" s="15"/>
      <c r="HP401" s="15"/>
      <c r="HQ401" s="15"/>
      <c r="HR401" s="15"/>
      <c r="HS401" s="15"/>
      <c r="HT401" s="15"/>
      <c r="HU401" s="15"/>
      <c r="HV401" s="15"/>
      <c r="HW401" s="15"/>
      <c r="HX401" s="15"/>
      <c r="HY401" s="15"/>
      <c r="HZ401" s="15">
        <v>153</v>
      </c>
      <c r="IA401" s="15">
        <v>4804</v>
      </c>
      <c r="IB401" s="15">
        <v>1</v>
      </c>
      <c r="IC401" s="15">
        <v>2</v>
      </c>
      <c r="ID401" s="15">
        <v>78</v>
      </c>
      <c r="IE401" s="14">
        <v>58</v>
      </c>
      <c r="IF401" s="14">
        <v>46</v>
      </c>
      <c r="IG401" s="14">
        <v>46</v>
      </c>
      <c r="IH401" s="14">
        <v>5</v>
      </c>
      <c r="II401" s="14">
        <v>0</v>
      </c>
      <c r="IJ401" s="14">
        <v>5</v>
      </c>
      <c r="IK401" s="14">
        <v>0</v>
      </c>
      <c r="IL401" s="14"/>
      <c r="IM401" s="14"/>
      <c r="IN401" s="14"/>
      <c r="IO401" s="14"/>
      <c r="IP401" s="14"/>
      <c r="IQ401" s="20">
        <v>379659</v>
      </c>
      <c r="IR401" s="20">
        <v>0</v>
      </c>
      <c r="IS401" s="36">
        <f t="shared" si="454"/>
        <v>0.16314079898359124</v>
      </c>
      <c r="IT401" s="36">
        <f t="shared" si="455"/>
        <v>2.4571202550610686E-2</v>
      </c>
      <c r="IU401" s="36">
        <f t="shared" si="456"/>
        <v>7.1915714782275167E-2</v>
      </c>
      <c r="IV401" s="36">
        <f t="shared" si="457"/>
        <v>0</v>
      </c>
      <c r="IW401" s="36">
        <f t="shared" si="458"/>
        <v>0.31481104145940958</v>
      </c>
      <c r="IX401" s="36">
        <f t="shared" si="459"/>
        <v>0</v>
      </c>
      <c r="IY401" s="36"/>
      <c r="IZ401" s="36">
        <f t="shared" si="460"/>
        <v>0.42556124222411335</v>
      </c>
      <c r="JA401" s="36">
        <f t="shared" si="460"/>
        <v>0.23505651376586639</v>
      </c>
      <c r="JB401" s="36">
        <f t="shared" si="460"/>
        <v>0.33938224401002026</v>
      </c>
      <c r="JN401" s="43">
        <f t="shared" si="439"/>
        <v>869.55873433584406</v>
      </c>
      <c r="JO401" s="1" t="str">
        <f t="shared" si="440"/>
        <v>Medium</v>
      </c>
    </row>
    <row r="402" spans="1:275" x14ac:dyDescent="0.2">
      <c r="A402" s="14" t="s">
        <v>901</v>
      </c>
      <c r="B402" s="14" t="s">
        <v>782</v>
      </c>
      <c r="C402" s="76" t="s">
        <v>1449</v>
      </c>
      <c r="D402" s="14" t="s">
        <v>656</v>
      </c>
      <c r="E402">
        <v>5</v>
      </c>
      <c r="F402" s="46">
        <v>0.61269772881147289</v>
      </c>
      <c r="G402" s="46">
        <v>0.26038653289838126</v>
      </c>
      <c r="H402" s="46">
        <v>0.23</v>
      </c>
      <c r="I402">
        <v>9.5</v>
      </c>
      <c r="J402">
        <v>8.4</v>
      </c>
      <c r="K402" s="14">
        <v>20100</v>
      </c>
      <c r="L402" s="14" t="s">
        <v>606</v>
      </c>
      <c r="M402" s="35">
        <v>11577.263809523898</v>
      </c>
      <c r="N402" s="15">
        <v>44100</v>
      </c>
      <c r="O402" s="15">
        <v>21</v>
      </c>
      <c r="P402" s="15">
        <v>226</v>
      </c>
      <c r="Q402" s="15">
        <v>743</v>
      </c>
      <c r="R402" s="15">
        <v>98</v>
      </c>
      <c r="S402" s="15">
        <v>326</v>
      </c>
      <c r="T402" s="32" t="s">
        <v>783</v>
      </c>
      <c r="U402" s="15">
        <v>4123</v>
      </c>
      <c r="V402" s="15"/>
      <c r="W402" s="15">
        <v>0</v>
      </c>
      <c r="X402" s="15">
        <v>0</v>
      </c>
      <c r="Y402" s="15">
        <v>0</v>
      </c>
      <c r="Z402" s="15">
        <v>0</v>
      </c>
      <c r="AA402" s="15"/>
      <c r="AB402" s="15"/>
      <c r="AC402" s="15">
        <v>0</v>
      </c>
      <c r="AD402" s="15">
        <v>0</v>
      </c>
      <c r="AE402" s="15">
        <v>4123</v>
      </c>
      <c r="AF402" s="15">
        <v>4100</v>
      </c>
      <c r="AG402" s="15"/>
      <c r="AH402" s="15">
        <v>0</v>
      </c>
      <c r="AI402" s="15">
        <v>0</v>
      </c>
      <c r="AJ402" s="15">
        <v>0</v>
      </c>
      <c r="AK402" s="15">
        <v>0</v>
      </c>
      <c r="AL402" s="15"/>
      <c r="AM402" s="15"/>
      <c r="AN402" s="15">
        <v>0</v>
      </c>
      <c r="AO402" s="15">
        <v>0</v>
      </c>
      <c r="AP402" s="15">
        <v>4100</v>
      </c>
      <c r="AQ402" s="15">
        <v>12000</v>
      </c>
      <c r="AR402" s="15"/>
      <c r="AS402" s="15">
        <v>0</v>
      </c>
      <c r="AT402" s="15">
        <v>0</v>
      </c>
      <c r="AU402" s="15">
        <v>0</v>
      </c>
      <c r="AV402" s="15">
        <v>0</v>
      </c>
      <c r="AW402" s="15"/>
      <c r="AX402" s="15"/>
      <c r="AY402" s="15">
        <v>0</v>
      </c>
      <c r="AZ402" s="15">
        <v>0</v>
      </c>
      <c r="BA402" s="15">
        <v>12000</v>
      </c>
      <c r="BB402" s="15">
        <v>0</v>
      </c>
      <c r="BC402" s="15"/>
      <c r="BD402" s="15">
        <v>0</v>
      </c>
      <c r="BE402" s="15">
        <v>0</v>
      </c>
      <c r="BF402" s="15">
        <v>0</v>
      </c>
      <c r="BG402" s="15">
        <v>0</v>
      </c>
      <c r="BH402" s="15"/>
      <c r="BI402" s="15"/>
      <c r="BJ402" s="15">
        <v>0</v>
      </c>
      <c r="BK402" s="15">
        <v>0</v>
      </c>
      <c r="BL402" s="15">
        <v>0</v>
      </c>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v>59285</v>
      </c>
      <c r="CJ402" s="15"/>
      <c r="CK402" s="15">
        <v>0</v>
      </c>
      <c r="CL402" s="15">
        <v>0</v>
      </c>
      <c r="CM402" s="15">
        <v>0</v>
      </c>
      <c r="CN402" s="15"/>
      <c r="CO402" s="15"/>
      <c r="CP402" s="15">
        <v>557</v>
      </c>
      <c r="CQ402" s="15">
        <v>0</v>
      </c>
      <c r="CR402" s="15">
        <v>0</v>
      </c>
      <c r="CS402" s="15">
        <v>59842</v>
      </c>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v>0</v>
      </c>
      <c r="DQ402" s="15"/>
      <c r="DR402" s="15">
        <v>0</v>
      </c>
      <c r="DS402" s="15">
        <v>0</v>
      </c>
      <c r="DT402" s="15">
        <v>0</v>
      </c>
      <c r="DU402" s="15"/>
      <c r="DV402" s="15"/>
      <c r="DW402" s="15">
        <v>0</v>
      </c>
      <c r="DX402" s="15">
        <v>0</v>
      </c>
      <c r="DY402" s="15">
        <v>0</v>
      </c>
      <c r="DZ402" s="15">
        <v>0</v>
      </c>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v>10461</v>
      </c>
      <c r="FF402" s="15"/>
      <c r="FG402" s="15">
        <v>0</v>
      </c>
      <c r="FH402" s="15">
        <v>60559</v>
      </c>
      <c r="FI402" s="15">
        <v>0</v>
      </c>
      <c r="FJ402" s="15">
        <v>0</v>
      </c>
      <c r="FK402" s="15"/>
      <c r="FL402" s="15"/>
      <c r="FM402" s="15">
        <v>0</v>
      </c>
      <c r="FN402" s="15">
        <v>25000</v>
      </c>
      <c r="FO402" s="15">
        <v>96020</v>
      </c>
      <c r="FP402" s="15">
        <v>16123</v>
      </c>
      <c r="FQ402" s="15">
        <v>63942</v>
      </c>
      <c r="FR402" s="15">
        <v>176085</v>
      </c>
      <c r="FS402" s="14" t="s">
        <v>1298</v>
      </c>
      <c r="FT402" s="14"/>
      <c r="FU402" s="14" t="s">
        <v>1281</v>
      </c>
      <c r="FV402" s="14"/>
      <c r="FW402" s="14"/>
      <c r="FX402" s="14"/>
      <c r="FY402" s="1" t="s">
        <v>1299</v>
      </c>
      <c r="GA402" s="15">
        <v>40</v>
      </c>
      <c r="GB402" s="15">
        <v>48</v>
      </c>
      <c r="GC402" s="15">
        <v>1232</v>
      </c>
      <c r="GD402" s="15">
        <v>1246</v>
      </c>
      <c r="GE402" s="15">
        <v>140563</v>
      </c>
      <c r="GF402" s="15">
        <v>3175</v>
      </c>
      <c r="GG402" s="15">
        <v>15220</v>
      </c>
      <c r="GH402" s="15">
        <v>110</v>
      </c>
      <c r="GI402" s="15">
        <v>4300</v>
      </c>
      <c r="GJ402" s="15">
        <v>4848</v>
      </c>
      <c r="GK402" s="15">
        <v>0</v>
      </c>
      <c r="GL402" s="15">
        <v>0</v>
      </c>
      <c r="GM402" s="15">
        <v>0</v>
      </c>
      <c r="GN402" s="15"/>
      <c r="GO402" s="15"/>
      <c r="GP402" s="16">
        <v>6</v>
      </c>
      <c r="GQ402" s="16">
        <v>4.9000000000000004</v>
      </c>
      <c r="GR402" s="17"/>
      <c r="GS402" s="17"/>
      <c r="GT402" s="18">
        <v>8</v>
      </c>
      <c r="GU402" s="18">
        <v>8</v>
      </c>
      <c r="GV402" s="16">
        <v>12.9</v>
      </c>
      <c r="GW402" s="16">
        <v>4.375</v>
      </c>
      <c r="GX402" s="15">
        <v>17000</v>
      </c>
      <c r="GY402" s="14" t="s">
        <v>1230</v>
      </c>
      <c r="GZ402" s="15">
        <v>19136</v>
      </c>
      <c r="HA402" s="15">
        <v>20692</v>
      </c>
      <c r="HB402" s="15">
        <v>10122</v>
      </c>
      <c r="HC402" s="15">
        <v>0</v>
      </c>
      <c r="HD402" s="15"/>
      <c r="HE402" s="15">
        <v>0</v>
      </c>
      <c r="HF402" s="15">
        <v>49950</v>
      </c>
      <c r="HG402" s="15"/>
      <c r="HH402" s="15"/>
      <c r="HI402" s="15">
        <v>27</v>
      </c>
      <c r="HJ402" s="15">
        <v>27</v>
      </c>
      <c r="HK402" s="15">
        <v>336</v>
      </c>
      <c r="HL402" s="15">
        <v>336</v>
      </c>
      <c r="HM402" s="15"/>
      <c r="HN402" s="15"/>
      <c r="HO402" s="15"/>
      <c r="HP402" s="15"/>
      <c r="HQ402" s="15"/>
      <c r="HR402" s="15"/>
      <c r="HS402" s="15"/>
      <c r="HT402" s="15"/>
      <c r="HU402" s="15"/>
      <c r="HV402" s="15"/>
      <c r="HW402" s="15"/>
      <c r="HX402" s="15"/>
      <c r="HY402" s="15"/>
      <c r="HZ402" s="15">
        <v>96</v>
      </c>
      <c r="IA402" s="15">
        <v>3322</v>
      </c>
      <c r="IB402" s="15">
        <v>1</v>
      </c>
      <c r="IC402" s="15">
        <v>2</v>
      </c>
      <c r="ID402" s="15">
        <v>78</v>
      </c>
      <c r="IE402" s="14">
        <v>58</v>
      </c>
      <c r="IF402" s="14">
        <v>46</v>
      </c>
      <c r="IG402" s="14">
        <v>46</v>
      </c>
      <c r="IH402" s="14">
        <v>5</v>
      </c>
      <c r="II402" s="14">
        <v>0</v>
      </c>
      <c r="IJ402" s="14">
        <v>5</v>
      </c>
      <c r="IK402" s="14">
        <v>0</v>
      </c>
      <c r="IL402" s="14"/>
      <c r="IM402" s="14"/>
      <c r="IN402" s="14"/>
      <c r="IO402" s="14"/>
      <c r="IP402" s="14"/>
      <c r="IQ402" s="15">
        <v>360911</v>
      </c>
      <c r="IR402" s="15">
        <v>0</v>
      </c>
      <c r="IS402" s="36">
        <f t="shared" si="454"/>
        <v>2.3414828065990857E-2</v>
      </c>
      <c r="IT402" s="36">
        <f t="shared" si="455"/>
        <v>2.3284209330720958E-2</v>
      </c>
      <c r="IU402" s="36">
        <f t="shared" si="456"/>
        <v>6.8148905358207681E-2</v>
      </c>
      <c r="IV402" s="36">
        <f t="shared" si="457"/>
        <v>0</v>
      </c>
      <c r="IW402" s="36">
        <f t="shared" si="458"/>
        <v>0.33984723287048868</v>
      </c>
      <c r="IX402" s="36">
        <f t="shared" si="459"/>
        <v>0</v>
      </c>
      <c r="IY402" s="36"/>
      <c r="IZ402" s="36">
        <f t="shared" si="460"/>
        <v>0.54530482437459182</v>
      </c>
      <c r="JA402" s="36">
        <f t="shared" si="460"/>
        <v>9.1563733424198546E-2</v>
      </c>
      <c r="JB402" s="36">
        <f t="shared" si="460"/>
        <v>0.36313144220120963</v>
      </c>
      <c r="JN402" s="43">
        <f t="shared" si="439"/>
        <v>897.46231081580606</v>
      </c>
      <c r="JO402" s="1" t="str">
        <f t="shared" si="440"/>
        <v>Medium</v>
      </c>
    </row>
    <row r="403" spans="1:275" x14ac:dyDescent="0.2">
      <c r="A403" s="1" t="s">
        <v>901</v>
      </c>
      <c r="B403" s="1" t="s">
        <v>782</v>
      </c>
      <c r="C403" s="76" t="s">
        <v>1449</v>
      </c>
      <c r="D403" s="14" t="s">
        <v>656</v>
      </c>
      <c r="E403">
        <v>5</v>
      </c>
      <c r="F403" s="46">
        <v>0.61269772881147289</v>
      </c>
      <c r="G403" s="46">
        <v>0.26038653289838126</v>
      </c>
      <c r="H403" s="46">
        <v>0.23</v>
      </c>
      <c r="I403">
        <v>9.5</v>
      </c>
      <c r="J403">
        <v>8.4</v>
      </c>
      <c r="K403" s="1">
        <v>20110</v>
      </c>
      <c r="L403" s="1" t="s">
        <v>607</v>
      </c>
      <c r="M403" s="3">
        <v>11972.961904761967</v>
      </c>
      <c r="N403" s="1">
        <v>44100</v>
      </c>
      <c r="O403" s="1">
        <v>21</v>
      </c>
      <c r="P403" s="1">
        <v>226</v>
      </c>
      <c r="Q403" s="1">
        <v>743</v>
      </c>
      <c r="R403" s="1">
        <v>98</v>
      </c>
      <c r="S403" s="1">
        <v>326</v>
      </c>
      <c r="T403" s="33" t="s">
        <v>937</v>
      </c>
      <c r="U403" s="1">
        <v>7384</v>
      </c>
      <c r="W403" s="1">
        <v>0</v>
      </c>
      <c r="X403" s="1">
        <v>0</v>
      </c>
      <c r="Y403" s="1">
        <v>0</v>
      </c>
      <c r="Z403" s="1">
        <v>0</v>
      </c>
      <c r="AC403" s="1">
        <v>0</v>
      </c>
      <c r="AD403" s="1">
        <v>0</v>
      </c>
      <c r="AE403" s="1">
        <v>7384</v>
      </c>
      <c r="AF403" s="1">
        <v>4100</v>
      </c>
      <c r="AH403" s="1">
        <v>0</v>
      </c>
      <c r="AI403" s="1">
        <v>0</v>
      </c>
      <c r="AJ403" s="1">
        <v>0</v>
      </c>
      <c r="AK403" s="1">
        <v>0</v>
      </c>
      <c r="AN403" s="1">
        <v>0</v>
      </c>
      <c r="AO403" s="1">
        <v>0</v>
      </c>
      <c r="AP403" s="1">
        <v>4100</v>
      </c>
      <c r="AQ403" s="1">
        <v>12500</v>
      </c>
      <c r="AS403" s="1">
        <v>0</v>
      </c>
      <c r="AT403" s="1">
        <v>0</v>
      </c>
      <c r="AU403" s="1">
        <v>0</v>
      </c>
      <c r="AV403" s="1">
        <v>0</v>
      </c>
      <c r="AY403" s="1">
        <v>0</v>
      </c>
      <c r="AZ403" s="1">
        <v>0</v>
      </c>
      <c r="BA403" s="1">
        <v>12500</v>
      </c>
      <c r="BB403" s="1">
        <v>0</v>
      </c>
      <c r="BD403" s="1">
        <v>0</v>
      </c>
      <c r="BE403" s="1">
        <v>0</v>
      </c>
      <c r="BF403" s="1">
        <v>0</v>
      </c>
      <c r="BG403" s="1">
        <v>0</v>
      </c>
      <c r="BJ403" s="1">
        <v>0</v>
      </c>
      <c r="BK403" s="1">
        <v>0</v>
      </c>
      <c r="BL403" s="1">
        <v>0</v>
      </c>
      <c r="CI403" s="1">
        <v>44022</v>
      </c>
      <c r="CK403" s="1">
        <v>0</v>
      </c>
      <c r="CL403" s="1">
        <v>0</v>
      </c>
      <c r="CM403" s="1">
        <v>0</v>
      </c>
      <c r="CP403" s="1">
        <v>557</v>
      </c>
      <c r="CQ403" s="1">
        <v>0</v>
      </c>
      <c r="CR403" s="1">
        <v>0</v>
      </c>
      <c r="CS403" s="1">
        <v>44579</v>
      </c>
      <c r="DP403" s="1">
        <v>0</v>
      </c>
      <c r="DR403" s="1">
        <v>0</v>
      </c>
      <c r="DS403" s="1">
        <v>0</v>
      </c>
      <c r="DT403" s="1">
        <v>0</v>
      </c>
      <c r="DW403" s="1">
        <v>0</v>
      </c>
      <c r="DX403" s="1">
        <v>0</v>
      </c>
      <c r="DY403" s="1">
        <v>0</v>
      </c>
      <c r="DZ403" s="1">
        <v>0</v>
      </c>
      <c r="FE403" s="1">
        <v>7155</v>
      </c>
      <c r="FG403" s="1">
        <v>0</v>
      </c>
      <c r="FH403" s="1">
        <v>0</v>
      </c>
      <c r="FI403" s="1">
        <v>0</v>
      </c>
      <c r="FJ403" s="1">
        <v>0</v>
      </c>
      <c r="FM403" s="1">
        <v>0</v>
      </c>
      <c r="FN403" s="1">
        <v>0</v>
      </c>
      <c r="FO403" s="1">
        <v>7155</v>
      </c>
      <c r="FP403" s="15">
        <f>AE403+BA403</f>
        <v>19884</v>
      </c>
      <c r="FQ403" s="15">
        <f>AP403+BL403+CS403+DZ403+FD403</f>
        <v>48679</v>
      </c>
      <c r="FR403" s="15">
        <f>AE403+AP403+BA403+BL403+CS403+DZ403+FD403+FO403</f>
        <v>75718</v>
      </c>
      <c r="FS403" s="1" t="s">
        <v>1298</v>
      </c>
      <c r="FU403" s="1" t="s">
        <v>1281</v>
      </c>
      <c r="FX403" s="14"/>
      <c r="FY403" s="1" t="s">
        <v>1299</v>
      </c>
      <c r="GA403" s="1">
        <v>130</v>
      </c>
      <c r="GB403" s="1">
        <v>160</v>
      </c>
      <c r="GC403" s="1">
        <v>698</v>
      </c>
      <c r="GD403" s="1">
        <v>1386</v>
      </c>
      <c r="GE403" s="1">
        <v>111254</v>
      </c>
      <c r="GF403" s="1">
        <v>2215</v>
      </c>
      <c r="GG403" s="1">
        <v>17435</v>
      </c>
      <c r="GH403" s="1">
        <v>105</v>
      </c>
      <c r="GI403" s="1">
        <v>0</v>
      </c>
      <c r="GJ403" s="1">
        <v>4848</v>
      </c>
      <c r="GK403" s="1">
        <v>0</v>
      </c>
      <c r="GL403" s="1">
        <v>0</v>
      </c>
      <c r="GM403" s="1">
        <v>0</v>
      </c>
      <c r="GP403" s="1">
        <v>7</v>
      </c>
      <c r="GQ403" s="1">
        <v>6</v>
      </c>
      <c r="GR403" s="5"/>
      <c r="GS403" s="5"/>
      <c r="GT403" s="4">
        <v>8</v>
      </c>
      <c r="GU403" s="4">
        <v>8</v>
      </c>
      <c r="GV403" s="1">
        <f>GQ403+GU403</f>
        <v>14</v>
      </c>
      <c r="GW403" s="1">
        <v>5.7</v>
      </c>
      <c r="GX403" s="1">
        <v>14520</v>
      </c>
      <c r="GY403" s="10" t="s">
        <v>1230</v>
      </c>
      <c r="GZ403" s="1">
        <v>26622</v>
      </c>
      <c r="HA403" s="1">
        <v>21198</v>
      </c>
      <c r="HB403" s="1">
        <v>7756</v>
      </c>
      <c r="HC403" s="1">
        <v>0</v>
      </c>
      <c r="HE403" s="1">
        <v>0</v>
      </c>
      <c r="HF403" s="1">
        <v>55576</v>
      </c>
      <c r="HI403" s="1">
        <v>25</v>
      </c>
      <c r="HJ403" s="1">
        <v>23</v>
      </c>
      <c r="HK403" s="1">
        <v>213</v>
      </c>
      <c r="HL403" s="1">
        <v>211</v>
      </c>
      <c r="HZ403" s="1">
        <v>163</v>
      </c>
      <c r="IA403" s="1">
        <v>5158</v>
      </c>
      <c r="IB403" s="1">
        <v>1</v>
      </c>
      <c r="IC403" s="1">
        <v>1</v>
      </c>
      <c r="ID403" s="1">
        <v>80</v>
      </c>
      <c r="IE403" s="1">
        <v>57</v>
      </c>
      <c r="IF403" s="1">
        <v>37</v>
      </c>
      <c r="IG403" s="1">
        <v>37</v>
      </c>
      <c r="IH403" s="1">
        <v>5</v>
      </c>
      <c r="II403" s="1">
        <v>0</v>
      </c>
      <c r="IJ403" s="1">
        <v>5</v>
      </c>
      <c r="IK403" s="1">
        <v>0</v>
      </c>
      <c r="IQ403" s="1">
        <v>396166</v>
      </c>
      <c r="IR403" s="1">
        <v>0</v>
      </c>
      <c r="IS403" s="36">
        <f t="shared" si="454"/>
        <v>9.7519744314429863E-2</v>
      </c>
      <c r="IT403" s="36">
        <f t="shared" si="455"/>
        <v>5.4148287065162844E-2</v>
      </c>
      <c r="IU403" s="36">
        <f t="shared" si="456"/>
        <v>0.16508624105232572</v>
      </c>
      <c r="IV403" s="36">
        <f t="shared" si="457"/>
        <v>0</v>
      </c>
      <c r="IW403" s="36">
        <f t="shared" si="458"/>
        <v>0.58875036318973029</v>
      </c>
      <c r="IX403" s="36">
        <f t="shared" si="459"/>
        <v>0</v>
      </c>
      <c r="IY403" s="36"/>
      <c r="IZ403" s="36">
        <f t="shared" si="460"/>
        <v>9.4495364378351251E-2</v>
      </c>
      <c r="JA403" s="36">
        <f t="shared" si="460"/>
        <v>0.26260598536675561</v>
      </c>
      <c r="JB403" s="36">
        <f t="shared" si="460"/>
        <v>0.64289865025489312</v>
      </c>
      <c r="JN403" s="43">
        <f t="shared" si="439"/>
        <v>855.21156462585475</v>
      </c>
      <c r="JO403" s="1" t="str">
        <f t="shared" si="440"/>
        <v>Medium</v>
      </c>
    </row>
    <row r="404" spans="1:275" x14ac:dyDescent="0.2">
      <c r="A404" s="1" t="s">
        <v>901</v>
      </c>
      <c r="B404" s="1" t="s">
        <v>782</v>
      </c>
      <c r="C404" s="76" t="s">
        <v>1449</v>
      </c>
      <c r="D404" s="14" t="s">
        <v>656</v>
      </c>
      <c r="E404">
        <v>5</v>
      </c>
      <c r="F404" s="46">
        <v>0.61269772881147289</v>
      </c>
      <c r="G404" s="46">
        <v>0.26038653289838126</v>
      </c>
      <c r="H404" s="46">
        <v>0.23</v>
      </c>
      <c r="I404">
        <v>9.5</v>
      </c>
      <c r="J404">
        <v>8.4</v>
      </c>
      <c r="K404" s="1">
        <v>20120</v>
      </c>
      <c r="L404" s="1" t="s">
        <v>608</v>
      </c>
      <c r="M404" s="3">
        <v>12118.874476190527</v>
      </c>
      <c r="N404" s="10">
        <v>44100</v>
      </c>
      <c r="O404" s="1">
        <v>21</v>
      </c>
      <c r="P404" s="1">
        <v>226</v>
      </c>
      <c r="Q404" s="1">
        <v>743</v>
      </c>
      <c r="R404" s="1">
        <v>98</v>
      </c>
      <c r="S404" s="1">
        <v>326</v>
      </c>
      <c r="T404" s="33" t="s">
        <v>937</v>
      </c>
      <c r="U404" s="1">
        <v>8691</v>
      </c>
      <c r="X404" s="1">
        <v>80</v>
      </c>
      <c r="AE404" s="1">
        <v>8771</v>
      </c>
      <c r="AF404" s="1">
        <v>0</v>
      </c>
      <c r="AH404" s="1">
        <v>0</v>
      </c>
      <c r="AI404" s="1">
        <v>0</v>
      </c>
      <c r="AJ404" s="1">
        <v>0</v>
      </c>
      <c r="AK404" s="1">
        <v>0</v>
      </c>
      <c r="AN404" s="1">
        <v>0</v>
      </c>
      <c r="AO404" s="1">
        <v>0</v>
      </c>
      <c r="AP404" s="1">
        <v>0</v>
      </c>
      <c r="AQ404" s="1">
        <v>10000</v>
      </c>
      <c r="AS404" s="1">
        <v>0</v>
      </c>
      <c r="AT404" s="1">
        <v>0</v>
      </c>
      <c r="AU404" s="1">
        <v>0</v>
      </c>
      <c r="AV404" s="1">
        <v>0</v>
      </c>
      <c r="AY404" s="1">
        <v>0</v>
      </c>
      <c r="AZ404" s="1">
        <v>0</v>
      </c>
      <c r="BA404" s="1">
        <v>10000</v>
      </c>
      <c r="BB404" s="1">
        <v>0</v>
      </c>
      <c r="BD404" s="1">
        <v>0</v>
      </c>
      <c r="BE404" s="1">
        <v>0</v>
      </c>
      <c r="BF404" s="1">
        <v>0</v>
      </c>
      <c r="BG404" s="1">
        <v>0</v>
      </c>
      <c r="BJ404" s="1">
        <v>0</v>
      </c>
      <c r="BK404" s="1">
        <v>0</v>
      </c>
      <c r="BL404" s="1">
        <v>0</v>
      </c>
      <c r="CI404" s="1">
        <v>44914</v>
      </c>
      <c r="CK404" s="1">
        <v>0</v>
      </c>
      <c r="CL404" s="1">
        <v>0</v>
      </c>
      <c r="CM404" s="1">
        <v>0</v>
      </c>
      <c r="CP404" s="1">
        <v>0</v>
      </c>
      <c r="CQ404" s="1">
        <v>0</v>
      </c>
      <c r="CR404" s="1">
        <v>15377</v>
      </c>
      <c r="CS404" s="1">
        <v>60291</v>
      </c>
      <c r="DP404" s="1">
        <v>0</v>
      </c>
      <c r="DR404" s="1">
        <v>0</v>
      </c>
      <c r="DS404" s="1">
        <v>0</v>
      </c>
      <c r="DT404" s="1">
        <v>0</v>
      </c>
      <c r="DW404" s="1">
        <v>0</v>
      </c>
      <c r="DX404" s="1">
        <v>0</v>
      </c>
      <c r="DY404" s="1">
        <v>0</v>
      </c>
      <c r="DZ404" s="1">
        <v>0</v>
      </c>
      <c r="FE404" s="1">
        <v>4512</v>
      </c>
      <c r="FG404" s="1">
        <v>0</v>
      </c>
      <c r="FH404" s="1">
        <v>0</v>
      </c>
      <c r="FI404" s="1">
        <v>0</v>
      </c>
      <c r="FJ404" s="1">
        <v>0</v>
      </c>
      <c r="FM404" s="1">
        <v>0</v>
      </c>
      <c r="FN404" s="1">
        <v>0</v>
      </c>
      <c r="FO404" s="1">
        <v>4152</v>
      </c>
      <c r="FP404" s="15">
        <f>AE404+BA404</f>
        <v>18771</v>
      </c>
      <c r="FQ404" s="15">
        <f>AP404+BL404+CS404+DZ404+FD404</f>
        <v>60291</v>
      </c>
      <c r="FR404" s="15">
        <f>AE404+AP404+BA404+BL404+CS404+DZ404+FD404+FO404</f>
        <v>83214</v>
      </c>
      <c r="FS404" s="1" t="s">
        <v>1298</v>
      </c>
      <c r="FU404" s="1" t="s">
        <v>1281</v>
      </c>
      <c r="FY404" s="1" t="s">
        <v>1299</v>
      </c>
      <c r="GA404" s="1">
        <v>197</v>
      </c>
      <c r="GB404" s="1">
        <v>205</v>
      </c>
      <c r="GC404" s="1">
        <v>1559</v>
      </c>
      <c r="GD404" s="1">
        <v>2442</v>
      </c>
      <c r="GE404" s="1">
        <v>112747</v>
      </c>
      <c r="GF404" s="1">
        <v>1</v>
      </c>
      <c r="GG404" s="1">
        <v>17382</v>
      </c>
      <c r="GH404" s="1">
        <v>100</v>
      </c>
      <c r="GI404" s="1">
        <v>0</v>
      </c>
      <c r="GJ404" s="1">
        <v>4848</v>
      </c>
      <c r="GK404" s="1">
        <v>0</v>
      </c>
      <c r="GL404" s="1">
        <v>0</v>
      </c>
      <c r="GM404" s="1">
        <v>0</v>
      </c>
      <c r="GP404" s="1">
        <v>6</v>
      </c>
      <c r="GQ404" s="1">
        <v>5.6</v>
      </c>
      <c r="GR404" s="5"/>
      <c r="GS404" s="5"/>
      <c r="GT404" s="4">
        <v>8</v>
      </c>
      <c r="GU404" s="4">
        <v>8</v>
      </c>
      <c r="GV404" s="1">
        <f>GQ404+GU404</f>
        <v>13.6</v>
      </c>
      <c r="GW404" s="1">
        <v>6</v>
      </c>
      <c r="GX404" s="1">
        <v>17495</v>
      </c>
      <c r="GY404" s="10" t="s">
        <v>1230</v>
      </c>
      <c r="GZ404" s="1">
        <v>19881</v>
      </c>
      <c r="HA404" s="1">
        <v>28703</v>
      </c>
      <c r="HB404" s="1">
        <v>13824</v>
      </c>
      <c r="HC404" s="1">
        <v>0</v>
      </c>
      <c r="HE404" s="1">
        <v>0</v>
      </c>
      <c r="HF404" s="1">
        <v>62408</v>
      </c>
      <c r="HI404" s="1">
        <v>17</v>
      </c>
      <c r="HJ404" s="1">
        <v>17</v>
      </c>
      <c r="HK404" s="1">
        <v>210</v>
      </c>
      <c r="HL404" s="1">
        <v>209</v>
      </c>
      <c r="HZ404" s="1">
        <v>114</v>
      </c>
      <c r="IA404" s="1">
        <v>3430</v>
      </c>
      <c r="IB404" s="1">
        <v>1</v>
      </c>
      <c r="IC404" s="1">
        <v>1</v>
      </c>
      <c r="ID404" s="1">
        <v>93</v>
      </c>
      <c r="IE404" s="1">
        <v>57</v>
      </c>
      <c r="IF404" s="1">
        <v>26</v>
      </c>
      <c r="IG404" s="1">
        <v>26</v>
      </c>
      <c r="IH404" s="1">
        <v>5</v>
      </c>
      <c r="II404" s="1">
        <v>0</v>
      </c>
      <c r="IJ404" s="1">
        <v>5</v>
      </c>
      <c r="IK404" s="1">
        <v>0</v>
      </c>
      <c r="IQ404" s="1">
        <v>465724</v>
      </c>
      <c r="IR404" s="1">
        <v>0</v>
      </c>
      <c r="IS404" s="36">
        <f t="shared" si="454"/>
        <v>0.1054029370057923</v>
      </c>
      <c r="IT404" s="36">
        <f t="shared" si="455"/>
        <v>0</v>
      </c>
      <c r="IU404" s="36">
        <f t="shared" si="456"/>
        <v>0.12017208642776456</v>
      </c>
      <c r="IV404" s="36">
        <f t="shared" si="457"/>
        <v>0</v>
      </c>
      <c r="IW404" s="36">
        <f t="shared" si="458"/>
        <v>0.72452952628163525</v>
      </c>
      <c r="IX404" s="36">
        <f t="shared" si="459"/>
        <v>0</v>
      </c>
      <c r="IY404" s="36"/>
      <c r="IZ404" s="36">
        <f t="shared" si="460"/>
        <v>4.9895450284807845E-2</v>
      </c>
      <c r="JA404" s="36">
        <f t="shared" si="460"/>
        <v>0.22557502343355684</v>
      </c>
      <c r="JB404" s="36">
        <f t="shared" si="460"/>
        <v>0.72452952628163525</v>
      </c>
      <c r="JN404" s="43">
        <f t="shared" si="439"/>
        <v>891.09371148459763</v>
      </c>
      <c r="JO404" s="1" t="str">
        <f t="shared" si="440"/>
        <v>Medium</v>
      </c>
    </row>
    <row r="405" spans="1:275" x14ac:dyDescent="0.2">
      <c r="A405" s="1" t="s">
        <v>901</v>
      </c>
      <c r="B405" s="1" t="s">
        <v>782</v>
      </c>
      <c r="C405" s="76" t="s">
        <v>1449</v>
      </c>
      <c r="D405" s="14" t="s">
        <v>656</v>
      </c>
      <c r="E405">
        <v>5</v>
      </c>
      <c r="F405" s="46">
        <v>0.61269772881147289</v>
      </c>
      <c r="G405" s="46">
        <v>0.26038653289838126</v>
      </c>
      <c r="H405" s="46">
        <v>0.23</v>
      </c>
      <c r="I405">
        <v>9.5</v>
      </c>
      <c r="J405">
        <v>8.4</v>
      </c>
      <c r="K405" s="1">
        <v>20130</v>
      </c>
      <c r="L405" s="1" t="s">
        <v>609</v>
      </c>
      <c r="M405" s="3">
        <v>10926.035047619102</v>
      </c>
      <c r="N405" s="2">
        <v>44100</v>
      </c>
      <c r="O405" s="1">
        <v>21</v>
      </c>
      <c r="P405" s="1">
        <v>216</v>
      </c>
      <c r="Q405" s="1">
        <v>743</v>
      </c>
      <c r="R405" s="1">
        <v>88</v>
      </c>
      <c r="S405" s="1">
        <v>326</v>
      </c>
      <c r="T405" s="33"/>
      <c r="U405" s="3">
        <v>3996</v>
      </c>
      <c r="V405" s="3"/>
      <c r="W405" s="3">
        <v>0</v>
      </c>
      <c r="X405" s="3">
        <v>0</v>
      </c>
      <c r="Y405" s="3"/>
      <c r="Z405" s="3"/>
      <c r="AA405" s="3">
        <v>0</v>
      </c>
      <c r="AB405" s="3">
        <v>0</v>
      </c>
      <c r="AC405" s="3">
        <v>4850</v>
      </c>
      <c r="AD405" s="3">
        <v>0</v>
      </c>
      <c r="AE405" s="2">
        <f>SUM(U405:AD405)</f>
        <v>8846</v>
      </c>
      <c r="AF405" s="3">
        <v>0</v>
      </c>
      <c r="AG405" s="3"/>
      <c r="AH405" s="1">
        <v>0</v>
      </c>
      <c r="AI405" s="1">
        <v>0</v>
      </c>
      <c r="AL405" s="1">
        <v>0</v>
      </c>
      <c r="AM405" s="1">
        <v>0</v>
      </c>
      <c r="AN405" s="6">
        <v>9000</v>
      </c>
      <c r="AO405" s="1">
        <v>0</v>
      </c>
      <c r="AP405" s="1">
        <f>SUM(AF405:AO405)</f>
        <v>9000</v>
      </c>
      <c r="AQ405" s="6">
        <v>10000</v>
      </c>
      <c r="AR405" s="6"/>
      <c r="AS405" s="1">
        <v>0</v>
      </c>
      <c r="AT405" s="1">
        <v>0</v>
      </c>
      <c r="AW405" s="1">
        <v>0</v>
      </c>
      <c r="AX405" s="1">
        <v>0</v>
      </c>
      <c r="AY405" s="1">
        <v>0</v>
      </c>
      <c r="AZ405" s="1">
        <v>0</v>
      </c>
      <c r="BA405" s="1">
        <f>SUM(AQ405:AZ405)</f>
        <v>10000</v>
      </c>
      <c r="BB405" s="1">
        <v>0</v>
      </c>
      <c r="BD405" s="1">
        <v>0</v>
      </c>
      <c r="BE405" s="1">
        <v>0</v>
      </c>
      <c r="BH405" s="1">
        <v>0</v>
      </c>
      <c r="BI405" s="1">
        <v>0</v>
      </c>
      <c r="BJ405" s="1">
        <v>0</v>
      </c>
      <c r="BK405" s="1">
        <v>0</v>
      </c>
      <c r="BL405" s="1">
        <f>SUM(BB405:BK405)</f>
        <v>0</v>
      </c>
      <c r="CI405" s="6">
        <v>53493</v>
      </c>
      <c r="CJ405" s="6"/>
      <c r="CK405" s="1">
        <v>0</v>
      </c>
      <c r="CL405" s="1">
        <v>0</v>
      </c>
      <c r="CN405" s="1">
        <v>0</v>
      </c>
      <c r="CO405" s="1">
        <v>0</v>
      </c>
      <c r="CP405" s="1">
        <v>0</v>
      </c>
      <c r="CQ405" s="1">
        <v>0</v>
      </c>
      <c r="CR405" s="6">
        <v>24030</v>
      </c>
      <c r="CS405" s="1">
        <f>SUM(CI405:CR405)</f>
        <v>77523</v>
      </c>
      <c r="DP405" s="1">
        <v>0</v>
      </c>
      <c r="DR405" s="1">
        <v>0</v>
      </c>
      <c r="DS405" s="1">
        <v>0</v>
      </c>
      <c r="DU405" s="1">
        <v>0</v>
      </c>
      <c r="DV405" s="1">
        <v>0</v>
      </c>
      <c r="DX405" s="1">
        <v>0</v>
      </c>
      <c r="DY405" s="1">
        <v>0</v>
      </c>
      <c r="DZ405" s="2">
        <f>SUM(DP405:DY405)</f>
        <v>0</v>
      </c>
      <c r="EA405" s="2"/>
      <c r="EB405" s="2"/>
      <c r="EC405" s="2"/>
      <c r="ED405" s="2"/>
      <c r="EE405" s="2"/>
      <c r="EF405" s="2"/>
      <c r="EG405" s="2"/>
      <c r="EH405" s="2"/>
      <c r="EI405" s="2"/>
      <c r="EJ405" s="2"/>
      <c r="EK405" s="2"/>
      <c r="EL405" s="2"/>
      <c r="EM405" s="2"/>
      <c r="EN405" s="2"/>
      <c r="EO405" s="2"/>
      <c r="EP405" s="2"/>
      <c r="EQ405" s="2"/>
      <c r="ER405" s="2"/>
      <c r="ES405" s="2"/>
      <c r="ET405" s="2"/>
      <c r="EU405" s="1">
        <v>0</v>
      </c>
      <c r="EW405" s="1">
        <v>0</v>
      </c>
      <c r="EX405" s="1">
        <v>0</v>
      </c>
      <c r="EZ405" s="1">
        <v>0</v>
      </c>
      <c r="FB405" s="1">
        <v>0</v>
      </c>
      <c r="FC405" s="1">
        <v>0</v>
      </c>
      <c r="FD405" s="1">
        <f>SUM(EU405:FC405)</f>
        <v>0</v>
      </c>
      <c r="FE405" s="1">
        <v>0</v>
      </c>
      <c r="FG405" s="1">
        <v>0</v>
      </c>
      <c r="FH405" s="1">
        <v>0</v>
      </c>
      <c r="FK405" s="1">
        <v>0</v>
      </c>
      <c r="FL405" s="1">
        <v>0</v>
      </c>
      <c r="FM405" s="1">
        <v>0</v>
      </c>
      <c r="FN405" s="1">
        <v>0</v>
      </c>
      <c r="FO405" s="1">
        <f>SUM(FE405:FN405)</f>
        <v>0</v>
      </c>
      <c r="FP405" s="15">
        <f>AE405+BA405</f>
        <v>18846</v>
      </c>
      <c r="FQ405" s="15">
        <f>AP405+BL405+CS405+DZ405+FD405</f>
        <v>86523</v>
      </c>
      <c r="FR405" s="15">
        <f>AE405+AP405+BA405+BL405+CS405+DZ405+FD405+FO405</f>
        <v>105369</v>
      </c>
      <c r="FS405" s="1" t="s">
        <v>1298</v>
      </c>
      <c r="FU405" s="1" t="s">
        <v>1281</v>
      </c>
      <c r="FW405" s="5"/>
      <c r="FX405" s="5"/>
      <c r="FY405" s="5" t="s">
        <v>1299</v>
      </c>
      <c r="FZ405" s="5"/>
      <c r="GA405" s="1">
        <v>114</v>
      </c>
      <c r="GB405" s="1">
        <v>215</v>
      </c>
      <c r="GC405" s="2">
        <v>1115</v>
      </c>
      <c r="GD405" s="2">
        <v>1939</v>
      </c>
      <c r="GE405" s="2">
        <v>113978</v>
      </c>
      <c r="GF405" s="1">
        <v>217</v>
      </c>
      <c r="GG405" s="2">
        <v>17599</v>
      </c>
      <c r="GH405" s="1">
        <v>101</v>
      </c>
      <c r="GJ405" s="2">
        <v>4848</v>
      </c>
      <c r="GK405" s="1">
        <v>0</v>
      </c>
      <c r="GL405" s="1">
        <v>0</v>
      </c>
      <c r="GM405" s="1">
        <v>0</v>
      </c>
      <c r="GP405" s="1">
        <v>5</v>
      </c>
      <c r="GQ405" s="1">
        <v>5</v>
      </c>
      <c r="GR405" s="5">
        <v>0</v>
      </c>
      <c r="GS405" s="5">
        <v>8</v>
      </c>
      <c r="GT405" s="4">
        <v>8</v>
      </c>
      <c r="GU405" s="1">
        <v>8</v>
      </c>
      <c r="GV405" s="1">
        <f>GQ405+GU405</f>
        <v>13</v>
      </c>
      <c r="GW405" s="1">
        <v>5.2750000000000004</v>
      </c>
      <c r="GX405" s="2">
        <v>18354</v>
      </c>
      <c r="GY405" s="1" t="s">
        <v>1230</v>
      </c>
      <c r="GZ405" s="2">
        <v>40961</v>
      </c>
      <c r="HA405" s="2">
        <v>21107</v>
      </c>
      <c r="HB405" s="2">
        <v>11075</v>
      </c>
      <c r="HC405" s="1">
        <v>0</v>
      </c>
      <c r="HD405" s="1">
        <v>150</v>
      </c>
      <c r="HF405" s="2">
        <v>73293</v>
      </c>
      <c r="HG405" s="2"/>
      <c r="HH405" s="2"/>
      <c r="HI405" s="1">
        <v>17</v>
      </c>
      <c r="HJ405" s="1">
        <v>17</v>
      </c>
      <c r="HK405" s="1">
        <v>187</v>
      </c>
      <c r="HL405" s="1">
        <v>187</v>
      </c>
      <c r="HM405" s="1" t="s">
        <v>1281</v>
      </c>
      <c r="HN405" s="1" t="s">
        <v>1163</v>
      </c>
      <c r="HO405" s="1" t="s">
        <v>1169</v>
      </c>
      <c r="HP405" s="1" t="s">
        <v>1304</v>
      </c>
      <c r="HQ405" s="1" t="s">
        <v>1166</v>
      </c>
      <c r="HR405" s="1" t="s">
        <v>1167</v>
      </c>
      <c r="HS405" s="1" t="s">
        <v>1165</v>
      </c>
      <c r="HT405" s="1" t="s">
        <v>1168</v>
      </c>
      <c r="HU405" s="1" t="s">
        <v>1013</v>
      </c>
      <c r="HX405" s="1" t="s">
        <v>1277</v>
      </c>
      <c r="HZ405" s="1">
        <v>108</v>
      </c>
      <c r="IA405" s="2">
        <v>3730</v>
      </c>
      <c r="IB405" s="1">
        <v>1</v>
      </c>
      <c r="IC405" s="1">
        <v>2</v>
      </c>
      <c r="ID405" s="1">
        <v>87</v>
      </c>
      <c r="IE405" s="1">
        <v>58</v>
      </c>
      <c r="IF405" s="1">
        <v>42</v>
      </c>
      <c r="IG405" s="1">
        <v>42</v>
      </c>
      <c r="IH405" s="1">
        <v>5</v>
      </c>
      <c r="II405" s="1">
        <v>0</v>
      </c>
      <c r="IJ405" s="1">
        <v>5</v>
      </c>
      <c r="IK405" s="1">
        <v>0</v>
      </c>
      <c r="IL405" s="1" t="s">
        <v>1281</v>
      </c>
      <c r="IM405" s="1">
        <v>0</v>
      </c>
      <c r="IO405" s="1" t="s">
        <v>1277</v>
      </c>
      <c r="IP405" s="1" t="s">
        <v>1281</v>
      </c>
      <c r="IQ405" s="2">
        <v>428246</v>
      </c>
      <c r="IR405" s="1">
        <v>7</v>
      </c>
      <c r="IS405" s="36">
        <f t="shared" si="454"/>
        <v>8.3952585675103678E-2</v>
      </c>
      <c r="IT405" s="36">
        <f t="shared" si="455"/>
        <v>8.5414116106255156E-2</v>
      </c>
      <c r="IU405" s="36">
        <f t="shared" si="456"/>
        <v>9.4904573451394622E-2</v>
      </c>
      <c r="IV405" s="36">
        <f t="shared" si="457"/>
        <v>0</v>
      </c>
      <c r="IW405" s="36">
        <f t="shared" si="458"/>
        <v>0.73572872476724649</v>
      </c>
      <c r="IX405" s="36">
        <f t="shared" si="459"/>
        <v>0</v>
      </c>
      <c r="IY405" s="36"/>
      <c r="IZ405" s="36">
        <f t="shared" si="460"/>
        <v>0</v>
      </c>
      <c r="JA405" s="36">
        <f t="shared" si="460"/>
        <v>0.1788571591264983</v>
      </c>
      <c r="JB405" s="36">
        <f t="shared" si="460"/>
        <v>0.82114284087350164</v>
      </c>
      <c r="JN405" s="43">
        <f t="shared" si="439"/>
        <v>840.46423443223853</v>
      </c>
      <c r="JO405" s="1" t="str">
        <f t="shared" si="440"/>
        <v>Medium</v>
      </c>
    </row>
    <row r="406" spans="1:275" x14ac:dyDescent="0.2">
      <c r="A406" s="1" t="s">
        <v>901</v>
      </c>
      <c r="B406" s="1" t="s">
        <v>782</v>
      </c>
      <c r="C406" s="76" t="s">
        <v>1449</v>
      </c>
      <c r="D406" s="14" t="s">
        <v>656</v>
      </c>
      <c r="E406">
        <v>5</v>
      </c>
      <c r="F406" s="46">
        <v>0.61269772881147289</v>
      </c>
      <c r="G406" s="46">
        <v>0.26038653289838126</v>
      </c>
      <c r="H406" s="46">
        <v>0.23</v>
      </c>
      <c r="I406">
        <v>9.5</v>
      </c>
      <c r="J406">
        <v>8.4</v>
      </c>
      <c r="K406" s="42">
        <v>20140</v>
      </c>
      <c r="L406" s="54" t="s">
        <v>345</v>
      </c>
      <c r="M406" s="55">
        <v>12423.646095238189</v>
      </c>
      <c r="N406" s="46">
        <v>44100</v>
      </c>
      <c r="O406">
        <v>17</v>
      </c>
      <c r="P406">
        <v>226</v>
      </c>
      <c r="Q406">
        <v>743</v>
      </c>
      <c r="R406">
        <v>98</v>
      </c>
      <c r="S406">
        <v>326</v>
      </c>
      <c r="T406"/>
      <c r="U406" s="49">
        <v>1174474</v>
      </c>
      <c r="V406" s="46">
        <v>0</v>
      </c>
      <c r="W406" s="46">
        <v>14050</v>
      </c>
      <c r="X406" s="46">
        <v>28068</v>
      </c>
      <c r="Y406" s="46"/>
      <c r="Z406" s="46"/>
      <c r="AA406" s="46">
        <v>0</v>
      </c>
      <c r="AB406" s="46">
        <v>0</v>
      </c>
      <c r="AC406" s="46">
        <v>37555</v>
      </c>
      <c r="AD406" s="46">
        <v>11252</v>
      </c>
      <c r="AE406" s="49">
        <f>IF(SUM(U406:AD406)&gt;0,SUM(U406:AD406),)</f>
        <v>1265399</v>
      </c>
      <c r="AF406" s="46">
        <v>12</v>
      </c>
      <c r="AG406" s="46">
        <v>0</v>
      </c>
      <c r="AH406" s="46">
        <v>0</v>
      </c>
      <c r="AI406" s="46">
        <v>0</v>
      </c>
      <c r="AJ406" s="46"/>
      <c r="AK406" s="46"/>
      <c r="AL406" s="46">
        <v>0</v>
      </c>
      <c r="AM406" s="46">
        <v>0</v>
      </c>
      <c r="AN406" s="46">
        <v>29584</v>
      </c>
      <c r="AO406" s="46">
        <v>0</v>
      </c>
      <c r="AP406" s="46">
        <f>SUM(AF406:AO406)</f>
        <v>29596</v>
      </c>
      <c r="AQ406" s="46">
        <v>10000</v>
      </c>
      <c r="AR406" s="46">
        <v>0</v>
      </c>
      <c r="AS406" s="46">
        <v>0</v>
      </c>
      <c r="AT406" s="46">
        <v>0</v>
      </c>
      <c r="AU406" s="46"/>
      <c r="AV406" s="46"/>
      <c r="AW406" s="46">
        <v>0</v>
      </c>
      <c r="AX406" s="46">
        <v>0</v>
      </c>
      <c r="AY406" s="46">
        <v>0</v>
      </c>
      <c r="AZ406" s="46">
        <v>0</v>
      </c>
      <c r="BA406" s="46">
        <f>SUM(AQ406:AZ406)</f>
        <v>10000</v>
      </c>
      <c r="BB406" s="46">
        <v>0</v>
      </c>
      <c r="BC406" s="46">
        <v>0</v>
      </c>
      <c r="BD406" s="46">
        <v>0</v>
      </c>
      <c r="BE406" s="46">
        <v>0</v>
      </c>
      <c r="BF406" s="46"/>
      <c r="BG406" s="46"/>
      <c r="BH406" s="47">
        <v>0</v>
      </c>
      <c r="BI406" s="47">
        <v>0</v>
      </c>
      <c r="BJ406" s="47">
        <v>0</v>
      </c>
      <c r="BK406" s="47">
        <v>0</v>
      </c>
      <c r="BL406" s="47">
        <f>IF(SUM(BB406:BK406)&gt;=0,SUM(BB406:BK406),"")</f>
        <v>0</v>
      </c>
      <c r="BM406" s="46">
        <v>16481</v>
      </c>
      <c r="BN406" s="47"/>
      <c r="BO406" s="46">
        <v>14050</v>
      </c>
      <c r="BP406" s="46">
        <v>28068</v>
      </c>
      <c r="BQ406" s="46"/>
      <c r="BR406" s="46">
        <v>0</v>
      </c>
      <c r="BS406" s="46">
        <v>0</v>
      </c>
      <c r="BT406" s="46">
        <v>0</v>
      </c>
      <c r="BU406" s="46">
        <v>7971</v>
      </c>
      <c r="BV406" s="46">
        <v>0</v>
      </c>
      <c r="BW406" s="46">
        <f>SUM(BM406:BV406)</f>
        <v>66570</v>
      </c>
      <c r="BX406" s="46">
        <v>0</v>
      </c>
      <c r="BY406" s="47">
        <v>0</v>
      </c>
      <c r="BZ406" s="47">
        <v>0</v>
      </c>
      <c r="CA406" s="48">
        <v>0</v>
      </c>
      <c r="CB406" s="48"/>
      <c r="CC406" s="46">
        <v>0</v>
      </c>
      <c r="CD406" s="47">
        <v>0</v>
      </c>
      <c r="CE406" s="46">
        <v>0</v>
      </c>
      <c r="CF406" s="48">
        <v>0</v>
      </c>
      <c r="CG406" s="47">
        <v>0</v>
      </c>
      <c r="CH406" s="47">
        <f>SUM(BX406:CG406)</f>
        <v>0</v>
      </c>
      <c r="CI406" s="47">
        <f t="shared" ref="CI406:CS406" si="461">BM406+BX406</f>
        <v>16481</v>
      </c>
      <c r="CJ406" s="47">
        <f t="shared" si="461"/>
        <v>0</v>
      </c>
      <c r="CK406" s="47">
        <f t="shared" si="461"/>
        <v>14050</v>
      </c>
      <c r="CL406" s="47">
        <f t="shared" si="461"/>
        <v>28068</v>
      </c>
      <c r="CM406" s="47">
        <f t="shared" si="461"/>
        <v>0</v>
      </c>
      <c r="CN406" s="47">
        <f t="shared" si="461"/>
        <v>0</v>
      </c>
      <c r="CO406" s="47">
        <f t="shared" si="461"/>
        <v>0</v>
      </c>
      <c r="CP406" s="47">
        <f t="shared" si="461"/>
        <v>0</v>
      </c>
      <c r="CQ406" s="47">
        <f t="shared" si="461"/>
        <v>7971</v>
      </c>
      <c r="CR406" s="47">
        <f t="shared" si="461"/>
        <v>0</v>
      </c>
      <c r="CS406" s="47">
        <f t="shared" si="461"/>
        <v>66570</v>
      </c>
      <c r="CT406" s="48">
        <v>0</v>
      </c>
      <c r="CU406" s="46">
        <v>0</v>
      </c>
      <c r="CV406" s="46">
        <v>0</v>
      </c>
      <c r="CW406" s="47">
        <v>0</v>
      </c>
      <c r="CX406" s="47"/>
      <c r="CY406" s="47">
        <v>0</v>
      </c>
      <c r="CZ406" s="47">
        <v>0</v>
      </c>
      <c r="DA406" s="46">
        <v>0</v>
      </c>
      <c r="DB406" s="47">
        <v>0</v>
      </c>
      <c r="DC406" s="47">
        <v>0</v>
      </c>
      <c r="DD406" s="47">
        <f>SUM(CT406:DC406)</f>
        <v>0</v>
      </c>
      <c r="DE406" s="48">
        <v>0</v>
      </c>
      <c r="DF406" s="48">
        <v>0</v>
      </c>
      <c r="DG406" s="48">
        <v>0</v>
      </c>
      <c r="DH406" s="48">
        <v>0</v>
      </c>
      <c r="DI406" s="48"/>
      <c r="DJ406" s="48">
        <v>0</v>
      </c>
      <c r="DK406" s="48">
        <v>0</v>
      </c>
      <c r="DL406" s="48">
        <v>0</v>
      </c>
      <c r="DM406" s="48">
        <v>0</v>
      </c>
      <c r="DN406" s="48">
        <v>0</v>
      </c>
      <c r="DO406" s="48">
        <f>SUM(DE406:DN406)</f>
        <v>0</v>
      </c>
      <c r="DP406" s="48">
        <f t="shared" ref="DP406:DZ406" si="462">CT406+DE406</f>
        <v>0</v>
      </c>
      <c r="DQ406" s="48">
        <f t="shared" si="462"/>
        <v>0</v>
      </c>
      <c r="DR406" s="48">
        <f t="shared" si="462"/>
        <v>0</v>
      </c>
      <c r="DS406" s="48">
        <f t="shared" si="462"/>
        <v>0</v>
      </c>
      <c r="DT406" s="48">
        <f t="shared" si="462"/>
        <v>0</v>
      </c>
      <c r="DU406" s="48">
        <f t="shared" si="462"/>
        <v>0</v>
      </c>
      <c r="DV406" s="48">
        <f t="shared" si="462"/>
        <v>0</v>
      </c>
      <c r="DW406" s="48">
        <f t="shared" si="462"/>
        <v>0</v>
      </c>
      <c r="DX406" s="48">
        <f t="shared" si="462"/>
        <v>0</v>
      </c>
      <c r="DY406" s="48">
        <f t="shared" si="462"/>
        <v>0</v>
      </c>
      <c r="DZ406" s="48">
        <f t="shared" si="462"/>
        <v>0</v>
      </c>
      <c r="EA406" s="48">
        <v>0</v>
      </c>
      <c r="EB406" s="48">
        <v>0</v>
      </c>
      <c r="EC406" s="48">
        <v>0</v>
      </c>
      <c r="ED406" s="48">
        <v>0</v>
      </c>
      <c r="EE406" s="48">
        <v>0</v>
      </c>
      <c r="EF406" s="48">
        <v>0</v>
      </c>
      <c r="EG406" s="46">
        <v>0</v>
      </c>
      <c r="EH406" s="48">
        <v>0</v>
      </c>
      <c r="EI406" s="48">
        <v>0</v>
      </c>
      <c r="EJ406" s="48">
        <f>SUM(EA406:EI406)</f>
        <v>0</v>
      </c>
      <c r="EK406" s="48">
        <v>0</v>
      </c>
      <c r="EL406">
        <v>0</v>
      </c>
      <c r="EM406" s="48">
        <v>0</v>
      </c>
      <c r="EN406" s="48">
        <v>0</v>
      </c>
      <c r="EO406" s="46">
        <v>0</v>
      </c>
      <c r="EP406" s="48">
        <v>0</v>
      </c>
      <c r="EQ406" s="48">
        <v>0</v>
      </c>
      <c r="ER406" s="48">
        <v>0</v>
      </c>
      <c r="ES406" s="48">
        <v>0</v>
      </c>
      <c r="ET406" s="48">
        <f>SUM(EK406:ES406)</f>
        <v>0</v>
      </c>
      <c r="EU406" s="48">
        <f t="shared" ref="EU406:FD406" si="463">EA406+EK406</f>
        <v>0</v>
      </c>
      <c r="EV406" s="48">
        <f t="shared" si="463"/>
        <v>0</v>
      </c>
      <c r="EW406" s="48">
        <f t="shared" si="463"/>
        <v>0</v>
      </c>
      <c r="EX406" s="48">
        <f t="shared" si="463"/>
        <v>0</v>
      </c>
      <c r="EY406" s="48">
        <f t="shared" si="463"/>
        <v>0</v>
      </c>
      <c r="EZ406" s="48">
        <f t="shared" si="463"/>
        <v>0</v>
      </c>
      <c r="FA406" s="48">
        <f t="shared" si="463"/>
        <v>0</v>
      </c>
      <c r="FB406" s="48">
        <f t="shared" si="463"/>
        <v>0</v>
      </c>
      <c r="FC406" s="48">
        <f t="shared" si="463"/>
        <v>0</v>
      </c>
      <c r="FD406" s="48">
        <f t="shared" si="463"/>
        <v>0</v>
      </c>
      <c r="FE406" s="48">
        <v>2410</v>
      </c>
      <c r="FF406" s="48">
        <v>0</v>
      </c>
      <c r="FG406" s="46">
        <v>0</v>
      </c>
      <c r="FH406" s="48">
        <v>0</v>
      </c>
      <c r="FI406" s="48"/>
      <c r="FJ406" s="48"/>
      <c r="FK406" s="48">
        <v>0</v>
      </c>
      <c r="FL406" s="48">
        <v>0</v>
      </c>
      <c r="FM406" s="48">
        <v>0</v>
      </c>
      <c r="FN406" s="49">
        <v>11252</v>
      </c>
      <c r="FO406" s="48">
        <f>SUM(FE406:FN406)</f>
        <v>13662</v>
      </c>
      <c r="FP406" s="46">
        <f>AE406+BA406</f>
        <v>1275399</v>
      </c>
      <c r="FQ406" s="46">
        <f>AP406+BL406+CS406+DZ406+FD406</f>
        <v>96166</v>
      </c>
      <c r="FR406" s="46">
        <f>FP406+FQ406+FO406</f>
        <v>1385227</v>
      </c>
      <c r="FS406" t="s">
        <v>1298</v>
      </c>
      <c r="FT406"/>
      <c r="FU406" t="s">
        <v>1281</v>
      </c>
      <c r="FV406"/>
      <c r="FW406"/>
      <c r="FX406" t="s">
        <v>1305</v>
      </c>
      <c r="FY406" t="s">
        <v>1299</v>
      </c>
      <c r="FZ406"/>
      <c r="GA406" s="49">
        <v>1109</v>
      </c>
      <c r="GB406" s="49">
        <v>1300</v>
      </c>
      <c r="GC406" s="49">
        <v>1094</v>
      </c>
      <c r="GD406" s="49">
        <v>1144</v>
      </c>
      <c r="GE406" s="49">
        <v>115357</v>
      </c>
      <c r="GF406" s="47">
        <v>224</v>
      </c>
      <c r="GG406" s="49">
        <v>17606</v>
      </c>
      <c r="GH406">
        <v>95</v>
      </c>
      <c r="GI406"/>
      <c r="GJ406">
        <v>44</v>
      </c>
      <c r="GK406">
        <v>0</v>
      </c>
      <c r="GL406">
        <v>0</v>
      </c>
      <c r="GM406">
        <v>0</v>
      </c>
      <c r="GN406" t="s">
        <v>1277</v>
      </c>
      <c r="GO406"/>
      <c r="GP406">
        <v>5</v>
      </c>
      <c r="GQ406">
        <v>0.27</v>
      </c>
      <c r="GR406"/>
      <c r="GS406">
        <v>8</v>
      </c>
      <c r="GT406">
        <f>GR406+GS406</f>
        <v>8</v>
      </c>
      <c r="GU406">
        <v>8</v>
      </c>
      <c r="GV406">
        <f>GQ406+GU406</f>
        <v>8.27</v>
      </c>
      <c r="GW406">
        <v>224</v>
      </c>
      <c r="GX406" s="49">
        <v>19050</v>
      </c>
      <c r="GY406" s="49" t="s">
        <v>1150</v>
      </c>
      <c r="GZ406" s="49">
        <v>22028</v>
      </c>
      <c r="HA406" s="49">
        <v>30753</v>
      </c>
      <c r="HB406" s="49">
        <v>13469</v>
      </c>
      <c r="HC406">
        <v>0</v>
      </c>
      <c r="HD406">
        <v>100</v>
      </c>
      <c r="HE406"/>
      <c r="HF406" s="49">
        <v>66350</v>
      </c>
      <c r="HG406">
        <v>0</v>
      </c>
      <c r="HH406">
        <v>18</v>
      </c>
      <c r="HI406"/>
      <c r="HJ406">
        <v>18</v>
      </c>
      <c r="HK406">
        <v>156</v>
      </c>
      <c r="HL406">
        <v>156</v>
      </c>
      <c r="HM406" t="s">
        <v>1277</v>
      </c>
      <c r="HN406"/>
      <c r="HO406"/>
      <c r="HP406"/>
      <c r="HQ406"/>
      <c r="HR406"/>
      <c r="HS406"/>
      <c r="HT406"/>
      <c r="HU406"/>
      <c r="HV406"/>
      <c r="HW406"/>
      <c r="HX406" t="s">
        <v>1277</v>
      </c>
      <c r="HY406"/>
      <c r="HZ406">
        <v>129</v>
      </c>
      <c r="IA406" s="49">
        <v>4214</v>
      </c>
      <c r="IB406">
        <v>1</v>
      </c>
      <c r="IC406">
        <v>2</v>
      </c>
      <c r="ID406">
        <v>74</v>
      </c>
      <c r="IE406">
        <v>58</v>
      </c>
      <c r="IF406">
        <v>42</v>
      </c>
      <c r="IG406">
        <v>42</v>
      </c>
      <c r="IH406">
        <v>5</v>
      </c>
      <c r="II406">
        <v>0</v>
      </c>
      <c r="IJ406">
        <v>160</v>
      </c>
      <c r="IK406">
        <v>0</v>
      </c>
      <c r="IL406" t="s">
        <v>1281</v>
      </c>
      <c r="IM406">
        <v>0</v>
      </c>
      <c r="IN406" t="s">
        <v>1277</v>
      </c>
      <c r="IO406" t="s">
        <v>1277</v>
      </c>
      <c r="IP406" t="s">
        <v>1281</v>
      </c>
      <c r="IQ406" s="49">
        <v>427073</v>
      </c>
      <c r="IR406">
        <v>0</v>
      </c>
      <c r="IS406" s="36">
        <f>AE406/FR406</f>
        <v>0.9134957663978539</v>
      </c>
      <c r="IT406" s="36">
        <f>AP406/FR406</f>
        <v>2.1365451294264405E-2</v>
      </c>
      <c r="IU406" s="36">
        <f>BA406/FR406</f>
        <v>7.2190334147399669E-3</v>
      </c>
      <c r="IV406" s="50">
        <f>BL406/FR406</f>
        <v>0</v>
      </c>
      <c r="IW406" s="36">
        <f>CS406/FR406</f>
        <v>4.8057105441923958E-2</v>
      </c>
      <c r="IX406" s="36">
        <f>DZ406/FR406</f>
        <v>0</v>
      </c>
      <c r="IY406" s="36">
        <f>FD406/FR406</f>
        <v>0</v>
      </c>
      <c r="IZ406" s="36">
        <f>FO406/FR406</f>
        <v>9.8626434512177428E-3</v>
      </c>
      <c r="JA406" s="36">
        <f>FP406/FR406</f>
        <v>0.92071479981259385</v>
      </c>
      <c r="JB406" s="36">
        <f>FQ406/FR406</f>
        <v>6.9422556736188371E-2</v>
      </c>
      <c r="JC406" s="46">
        <v>73</v>
      </c>
      <c r="JD406" t="s">
        <v>1277</v>
      </c>
      <c r="JE406"/>
      <c r="JF406"/>
      <c r="JG406" t="s">
        <v>346</v>
      </c>
      <c r="JH406"/>
      <c r="JI406" t="s">
        <v>347</v>
      </c>
      <c r="JJ406"/>
      <c r="JK406"/>
      <c r="JL406" t="s">
        <v>1276</v>
      </c>
      <c r="JM406" t="s">
        <v>272</v>
      </c>
      <c r="JN406" s="93">
        <f t="shared" si="439"/>
        <v>1502.2546668970001</v>
      </c>
      <c r="JO406" s="1" t="str">
        <f t="shared" si="440"/>
        <v>Medium</v>
      </c>
    </row>
    <row r="407" spans="1:275" x14ac:dyDescent="0.2">
      <c r="A407" s="1" t="s">
        <v>901</v>
      </c>
      <c r="B407" s="14" t="s">
        <v>784</v>
      </c>
      <c r="C407" s="76" t="s">
        <v>1450</v>
      </c>
      <c r="D407" s="14" t="s">
        <v>656</v>
      </c>
      <c r="E407">
        <v>4</v>
      </c>
      <c r="F407" s="46">
        <v>0.61687413554633475</v>
      </c>
      <c r="G407" s="46">
        <v>0.29941035160515395</v>
      </c>
      <c r="H407" s="46">
        <v>0.21</v>
      </c>
      <c r="I407">
        <v>25.5</v>
      </c>
      <c r="J407">
        <v>8.1</v>
      </c>
      <c r="K407" s="24">
        <v>20060</v>
      </c>
      <c r="L407" s="24" t="s">
        <v>602</v>
      </c>
      <c r="M407" s="37">
        <v>6013.5413333333527</v>
      </c>
      <c r="N407" s="25">
        <v>20280</v>
      </c>
      <c r="O407" s="26">
        <v>2</v>
      </c>
      <c r="P407" s="26">
        <v>10</v>
      </c>
      <c r="Q407" s="26">
        <v>166</v>
      </c>
      <c r="R407" s="26">
        <v>32</v>
      </c>
      <c r="S407" s="26">
        <v>39</v>
      </c>
      <c r="T407" s="31" t="s">
        <v>1264</v>
      </c>
      <c r="U407" s="25">
        <v>37942</v>
      </c>
      <c r="V407" s="25"/>
      <c r="W407" s="25">
        <v>0</v>
      </c>
      <c r="X407" s="25">
        <v>16250</v>
      </c>
      <c r="Y407" s="25">
        <v>0</v>
      </c>
      <c r="Z407" s="25">
        <v>0</v>
      </c>
      <c r="AA407" s="25"/>
      <c r="AB407" s="25"/>
      <c r="AC407" s="25">
        <v>0</v>
      </c>
      <c r="AD407" s="25">
        <v>0</v>
      </c>
      <c r="AE407" s="25">
        <v>54192</v>
      </c>
      <c r="AF407" s="25">
        <v>16935</v>
      </c>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v>0</v>
      </c>
      <c r="BC407" s="25"/>
      <c r="BD407" s="25"/>
      <c r="BE407" s="25"/>
      <c r="BF407" s="25"/>
      <c r="BG407" s="25">
        <v>3998</v>
      </c>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v>18372</v>
      </c>
      <c r="CJ407" s="25"/>
      <c r="CK407" s="25"/>
      <c r="CL407" s="25"/>
      <c r="CM407" s="25"/>
      <c r="CN407" s="25"/>
      <c r="CO407" s="25"/>
      <c r="CP407" s="25">
        <v>9101</v>
      </c>
      <c r="CQ407" s="25"/>
      <c r="CR407" s="25"/>
      <c r="CS407" s="25">
        <v>27474</v>
      </c>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v>5312</v>
      </c>
      <c r="FF407" s="25"/>
      <c r="FG407" s="25"/>
      <c r="FH407" s="25"/>
      <c r="FI407" s="25"/>
      <c r="FJ407" s="25">
        <v>2259</v>
      </c>
      <c r="FK407" s="25"/>
      <c r="FL407" s="25"/>
      <c r="FM407" s="25"/>
      <c r="FN407" s="25">
        <v>1518</v>
      </c>
      <c r="FO407" s="25">
        <v>9089</v>
      </c>
      <c r="FP407" s="25">
        <v>54192</v>
      </c>
      <c r="FQ407" s="25">
        <v>27474</v>
      </c>
      <c r="FR407" s="25">
        <v>90755</v>
      </c>
      <c r="FS407" s="26" t="s">
        <v>1298</v>
      </c>
      <c r="FT407" s="26"/>
      <c r="FU407" s="26" t="s">
        <v>1344</v>
      </c>
      <c r="FV407" s="26"/>
      <c r="FW407" s="26"/>
      <c r="FX407" s="1" t="s">
        <v>1010</v>
      </c>
      <c r="GA407" s="25"/>
      <c r="GB407" s="25">
        <v>847</v>
      </c>
      <c r="GC407" s="25"/>
      <c r="GD407" s="25"/>
      <c r="GE407" s="25">
        <v>94524</v>
      </c>
      <c r="GF407" s="25">
        <v>1661</v>
      </c>
      <c r="GG407" s="25">
        <v>5786</v>
      </c>
      <c r="GH407" s="25">
        <v>168</v>
      </c>
      <c r="GI407" s="25"/>
      <c r="GJ407" s="25"/>
      <c r="GK407" s="25"/>
      <c r="GL407" s="25"/>
      <c r="GM407" s="25"/>
      <c r="GN407" s="25"/>
      <c r="GO407" s="25"/>
      <c r="GP407" s="25">
        <v>3</v>
      </c>
      <c r="GQ407" s="25">
        <v>1</v>
      </c>
      <c r="GR407" s="27"/>
      <c r="GS407" s="27"/>
      <c r="GT407" s="28">
        <v>4</v>
      </c>
      <c r="GU407" s="28">
        <v>4</v>
      </c>
      <c r="GV407" s="25">
        <v>5</v>
      </c>
      <c r="GW407" s="25">
        <v>6</v>
      </c>
      <c r="GX407" s="25">
        <v>5562</v>
      </c>
      <c r="GY407" s="26" t="s">
        <v>1058</v>
      </c>
      <c r="GZ407" s="25">
        <v>5878</v>
      </c>
      <c r="HA407" s="25">
        <v>3380</v>
      </c>
      <c r="HB407" s="25">
        <v>5444</v>
      </c>
      <c r="HC407" s="25"/>
      <c r="HD407" s="25"/>
      <c r="HE407" s="25"/>
      <c r="HF407" s="25">
        <v>14702</v>
      </c>
      <c r="HG407" s="25"/>
      <c r="HH407" s="25"/>
      <c r="HI407" s="25">
        <v>239</v>
      </c>
      <c r="HJ407" s="25">
        <v>239</v>
      </c>
      <c r="HK407" s="25">
        <v>119</v>
      </c>
      <c r="HL407" s="25">
        <v>119</v>
      </c>
      <c r="HM407" s="25"/>
      <c r="HN407" s="25"/>
      <c r="HO407" s="25"/>
      <c r="HP407" s="25"/>
      <c r="HQ407" s="25"/>
      <c r="HR407" s="25"/>
      <c r="HS407" s="25"/>
      <c r="HT407" s="25"/>
      <c r="HU407" s="25"/>
      <c r="HV407" s="25"/>
      <c r="HW407" s="25"/>
      <c r="HX407" s="25"/>
      <c r="HY407" s="25"/>
      <c r="HZ407" s="25">
        <v>86</v>
      </c>
      <c r="IA407" s="25">
        <v>1720</v>
      </c>
      <c r="IB407" s="25">
        <v>1</v>
      </c>
      <c r="IC407" s="25">
        <v>4</v>
      </c>
      <c r="ID407" s="25">
        <v>82</v>
      </c>
      <c r="IE407" s="25">
        <v>62</v>
      </c>
      <c r="IF407" s="25">
        <v>32</v>
      </c>
      <c r="IG407" s="25">
        <v>32</v>
      </c>
      <c r="IH407" s="25">
        <v>6</v>
      </c>
      <c r="II407" s="25">
        <v>0</v>
      </c>
      <c r="IJ407" s="25">
        <v>6</v>
      </c>
      <c r="IK407" s="25">
        <v>0</v>
      </c>
      <c r="IL407" s="25"/>
      <c r="IM407" s="25"/>
      <c r="IN407" s="25"/>
      <c r="IO407" s="25"/>
      <c r="IP407" s="25"/>
      <c r="IQ407" s="25"/>
      <c r="IR407" s="25">
        <v>0</v>
      </c>
      <c r="IS407" s="36">
        <f t="shared" ref="IS407:IS414" si="464">AE407/$FR407</f>
        <v>0.59712412539254034</v>
      </c>
      <c r="IT407" s="36">
        <f t="shared" ref="IT407:IT414" si="465">AP407/$FR407</f>
        <v>0</v>
      </c>
      <c r="IU407" s="36">
        <f t="shared" ref="IU407:IU414" si="466">BA407/$FR407</f>
        <v>0</v>
      </c>
      <c r="IV407" s="36">
        <f t="shared" ref="IV407:IV414" si="467">BL407/$FR407</f>
        <v>0</v>
      </c>
      <c r="IW407" s="36">
        <f t="shared" ref="IW407:IW414" si="468">CS407/$FR407</f>
        <v>0.30272712247259104</v>
      </c>
      <c r="IX407" s="36">
        <f t="shared" ref="IX407:IX414" si="469">DZ407/$FR407</f>
        <v>0</v>
      </c>
      <c r="IY407" s="36"/>
      <c r="IZ407" s="36">
        <f t="shared" ref="IZ407:JB414" si="470">FO407/$FR407</f>
        <v>0.1001487521348686</v>
      </c>
      <c r="JA407" s="36">
        <f t="shared" si="470"/>
        <v>0.59712412539254034</v>
      </c>
      <c r="JB407" s="36">
        <f t="shared" si="470"/>
        <v>0.30272712247259104</v>
      </c>
      <c r="JN407" s="43">
        <f t="shared" si="439"/>
        <v>1202.7082666666706</v>
      </c>
      <c r="JO407" s="1" t="str">
        <f t="shared" si="440"/>
        <v>Small</v>
      </c>
    </row>
    <row r="408" spans="1:275" x14ac:dyDescent="0.2">
      <c r="A408" s="1" t="s">
        <v>901</v>
      </c>
      <c r="B408" s="14" t="s">
        <v>784</v>
      </c>
      <c r="C408" s="76" t="s">
        <v>1450</v>
      </c>
      <c r="D408" s="14" t="s">
        <v>656</v>
      </c>
      <c r="E408">
        <v>4</v>
      </c>
      <c r="F408" s="46">
        <v>0.61687413554633475</v>
      </c>
      <c r="G408" s="46">
        <v>0.29941035160515395</v>
      </c>
      <c r="H408" s="46">
        <v>0.21</v>
      </c>
      <c r="I408">
        <v>25.5</v>
      </c>
      <c r="J408">
        <v>8.1</v>
      </c>
      <c r="K408" s="24">
        <v>20070</v>
      </c>
      <c r="L408" s="24" t="s">
        <v>603</v>
      </c>
      <c r="M408" s="34">
        <v>6081.2415238095382</v>
      </c>
      <c r="N408" s="25">
        <v>20280</v>
      </c>
      <c r="O408" s="26">
        <v>2</v>
      </c>
      <c r="P408" s="26">
        <v>10</v>
      </c>
      <c r="Q408" s="26">
        <v>166</v>
      </c>
      <c r="R408" s="26">
        <v>32</v>
      </c>
      <c r="S408" s="26">
        <v>39</v>
      </c>
      <c r="T408" s="31" t="s">
        <v>1264</v>
      </c>
      <c r="U408" s="25">
        <v>31816</v>
      </c>
      <c r="V408" s="25"/>
      <c r="W408" s="25">
        <v>0</v>
      </c>
      <c r="X408" s="25"/>
      <c r="Y408" s="25">
        <v>0</v>
      </c>
      <c r="Z408" s="25">
        <v>0</v>
      </c>
      <c r="AA408" s="25"/>
      <c r="AB408" s="25"/>
      <c r="AC408" s="25">
        <v>0</v>
      </c>
      <c r="AD408" s="25">
        <v>0</v>
      </c>
      <c r="AE408" s="25"/>
      <c r="AF408" s="25">
        <v>16162</v>
      </c>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v>1310</v>
      </c>
      <c r="BC408" s="25"/>
      <c r="BD408" s="25"/>
      <c r="BE408" s="25">
        <v>3100</v>
      </c>
      <c r="BF408" s="25"/>
      <c r="BG408" s="25">
        <v>3398</v>
      </c>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v>27944</v>
      </c>
      <c r="CJ408" s="25"/>
      <c r="CK408" s="25"/>
      <c r="CL408" s="25"/>
      <c r="CM408" s="25"/>
      <c r="CN408" s="25"/>
      <c r="CO408" s="25"/>
      <c r="CP408" s="25">
        <v>27099</v>
      </c>
      <c r="CQ408" s="25"/>
      <c r="CR408" s="25"/>
      <c r="CS408" s="25">
        <v>55043</v>
      </c>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v>17529</v>
      </c>
      <c r="FF408" s="25"/>
      <c r="FG408" s="25"/>
      <c r="FH408" s="25"/>
      <c r="FI408" s="25"/>
      <c r="FJ408" s="25"/>
      <c r="FK408" s="25"/>
      <c r="FL408" s="25"/>
      <c r="FM408" s="25"/>
      <c r="FN408" s="25"/>
      <c r="FO408" s="25">
        <v>17529</v>
      </c>
      <c r="FP408" s="25">
        <v>0</v>
      </c>
      <c r="FQ408" s="25">
        <v>55043</v>
      </c>
      <c r="FR408" s="25">
        <v>72572</v>
      </c>
      <c r="FS408" s="26" t="s">
        <v>1298</v>
      </c>
      <c r="FT408" s="26"/>
      <c r="FU408" s="26" t="s">
        <v>1344</v>
      </c>
      <c r="FV408" s="26"/>
      <c r="FW408" s="26"/>
      <c r="FX408" s="1" t="s">
        <v>1010</v>
      </c>
      <c r="GA408" s="25"/>
      <c r="GB408" s="25">
        <v>686</v>
      </c>
      <c r="GC408" s="25"/>
      <c r="GD408" s="25"/>
      <c r="GE408" s="25">
        <v>95210</v>
      </c>
      <c r="GF408" s="25">
        <v>3235</v>
      </c>
      <c r="GG408" s="25">
        <v>9021</v>
      </c>
      <c r="GH408" s="25">
        <v>158</v>
      </c>
      <c r="GI408" s="25">
        <v>0</v>
      </c>
      <c r="GJ408" s="25"/>
      <c r="GK408" s="25"/>
      <c r="GL408" s="25"/>
      <c r="GM408" s="25"/>
      <c r="GN408" s="25"/>
      <c r="GO408" s="25"/>
      <c r="GP408" s="25">
        <v>3</v>
      </c>
      <c r="GQ408" s="25">
        <v>1</v>
      </c>
      <c r="GR408" s="27"/>
      <c r="GS408" s="27"/>
      <c r="GT408" s="28">
        <v>4</v>
      </c>
      <c r="GU408" s="28">
        <v>4</v>
      </c>
      <c r="GV408" s="25">
        <v>5</v>
      </c>
      <c r="GW408" s="25">
        <v>5</v>
      </c>
      <c r="GX408" s="25">
        <v>4921</v>
      </c>
      <c r="GY408" s="26" t="s">
        <v>1058</v>
      </c>
      <c r="GZ408" s="25">
        <v>4933</v>
      </c>
      <c r="HA408" s="25">
        <v>3924</v>
      </c>
      <c r="HB408" s="25">
        <v>5768</v>
      </c>
      <c r="HC408" s="25"/>
      <c r="HD408" s="25"/>
      <c r="HE408" s="25"/>
      <c r="HF408" s="25">
        <v>14625</v>
      </c>
      <c r="HG408" s="25"/>
      <c r="HH408" s="25"/>
      <c r="HI408" s="25">
        <v>107</v>
      </c>
      <c r="HJ408" s="25">
        <v>107</v>
      </c>
      <c r="HK408" s="25">
        <v>93</v>
      </c>
      <c r="HL408" s="25">
        <v>93</v>
      </c>
      <c r="HM408" s="25"/>
      <c r="HN408" s="25"/>
      <c r="HO408" s="25"/>
      <c r="HP408" s="25"/>
      <c r="HQ408" s="25"/>
      <c r="HR408" s="25"/>
      <c r="HS408" s="25"/>
      <c r="HT408" s="25"/>
      <c r="HU408" s="25"/>
      <c r="HV408" s="25"/>
      <c r="HW408" s="25"/>
      <c r="HX408" s="25"/>
      <c r="HY408" s="25"/>
      <c r="HZ408" s="25">
        <v>92</v>
      </c>
      <c r="IA408" s="25">
        <v>1840</v>
      </c>
      <c r="IB408" s="25">
        <v>1</v>
      </c>
      <c r="IC408" s="25">
        <v>5</v>
      </c>
      <c r="ID408" s="25">
        <v>84</v>
      </c>
      <c r="IE408" s="25">
        <v>62</v>
      </c>
      <c r="IF408" s="25">
        <v>32</v>
      </c>
      <c r="IG408" s="25">
        <v>32</v>
      </c>
      <c r="IH408" s="25">
        <v>6</v>
      </c>
      <c r="II408" s="25">
        <v>0</v>
      </c>
      <c r="IJ408" s="25">
        <v>6</v>
      </c>
      <c r="IK408" s="25">
        <v>0</v>
      </c>
      <c r="IL408" s="25"/>
      <c r="IM408" s="25"/>
      <c r="IN408" s="25"/>
      <c r="IO408" s="25"/>
      <c r="IP408" s="25"/>
      <c r="IQ408" s="25">
        <v>124428</v>
      </c>
      <c r="IR408" s="25">
        <v>0</v>
      </c>
      <c r="IS408" s="36">
        <f t="shared" si="464"/>
        <v>0</v>
      </c>
      <c r="IT408" s="36">
        <f t="shared" si="465"/>
        <v>0</v>
      </c>
      <c r="IU408" s="36">
        <f t="shared" si="466"/>
        <v>0</v>
      </c>
      <c r="IV408" s="36">
        <f t="shared" si="467"/>
        <v>0</v>
      </c>
      <c r="IW408" s="36">
        <f t="shared" si="468"/>
        <v>0.75846056330265121</v>
      </c>
      <c r="IX408" s="36">
        <f t="shared" si="469"/>
        <v>0</v>
      </c>
      <c r="IY408" s="36"/>
      <c r="IZ408" s="36">
        <f t="shared" si="470"/>
        <v>0.24153943669734884</v>
      </c>
      <c r="JA408" s="36">
        <f t="shared" si="470"/>
        <v>0</v>
      </c>
      <c r="JB408" s="36">
        <f t="shared" si="470"/>
        <v>0.75846056330265121</v>
      </c>
      <c r="JN408" s="43">
        <f t="shared" si="439"/>
        <v>1216.2483047619075</v>
      </c>
      <c r="JO408" s="1" t="str">
        <f t="shared" si="440"/>
        <v>Small</v>
      </c>
    </row>
    <row r="409" spans="1:275" x14ac:dyDescent="0.2">
      <c r="A409" s="14" t="s">
        <v>901</v>
      </c>
      <c r="B409" s="14" t="s">
        <v>784</v>
      </c>
      <c r="C409" s="76" t="s">
        <v>1450</v>
      </c>
      <c r="D409" s="14" t="s">
        <v>656</v>
      </c>
      <c r="E409">
        <v>4</v>
      </c>
      <c r="F409" s="46">
        <v>0.61687413554633475</v>
      </c>
      <c r="G409" s="46">
        <v>0.29941035160515395</v>
      </c>
      <c r="H409" s="46">
        <v>0.21</v>
      </c>
      <c r="I409">
        <v>25.5</v>
      </c>
      <c r="J409">
        <v>8.1</v>
      </c>
      <c r="K409" s="14">
        <v>20080</v>
      </c>
      <c r="L409" s="14" t="s">
        <v>604</v>
      </c>
      <c r="M409" s="35">
        <v>6258.7276190476232</v>
      </c>
      <c r="N409" s="15">
        <v>20280</v>
      </c>
      <c r="O409" s="15">
        <v>1</v>
      </c>
      <c r="P409" s="15">
        <v>5</v>
      </c>
      <c r="Q409" s="15">
        <v>166</v>
      </c>
      <c r="R409" s="15">
        <v>32</v>
      </c>
      <c r="S409" s="15">
        <v>32</v>
      </c>
      <c r="T409" s="32" t="s">
        <v>1009</v>
      </c>
      <c r="U409" s="15">
        <v>34022</v>
      </c>
      <c r="V409" s="15"/>
      <c r="W409" s="15">
        <v>6081</v>
      </c>
      <c r="X409" s="15"/>
      <c r="Y409" s="15"/>
      <c r="Z409" s="15"/>
      <c r="AA409" s="15"/>
      <c r="AB409" s="15"/>
      <c r="AC409" s="15"/>
      <c r="AD409" s="15"/>
      <c r="AE409" s="15">
        <v>40103</v>
      </c>
      <c r="AF409" s="15">
        <v>3000</v>
      </c>
      <c r="AG409" s="15"/>
      <c r="AH409" s="15"/>
      <c r="AI409" s="15"/>
      <c r="AJ409" s="15"/>
      <c r="AK409" s="15"/>
      <c r="AL409" s="15"/>
      <c r="AM409" s="15"/>
      <c r="AN409" s="15"/>
      <c r="AO409" s="15"/>
      <c r="AP409" s="15">
        <v>3000</v>
      </c>
      <c r="AQ409" s="15">
        <v>17426</v>
      </c>
      <c r="AR409" s="15"/>
      <c r="AS409" s="15"/>
      <c r="AT409" s="15"/>
      <c r="AU409" s="15"/>
      <c r="AV409" s="15"/>
      <c r="AW409" s="15"/>
      <c r="AX409" s="15"/>
      <c r="AY409" s="15"/>
      <c r="AZ409" s="15"/>
      <c r="BA409" s="15">
        <v>17426</v>
      </c>
      <c r="BB409" s="15"/>
      <c r="BC409" s="15"/>
      <c r="BD409" s="15"/>
      <c r="BE409" s="15"/>
      <c r="BF409" s="15"/>
      <c r="BG409" s="15"/>
      <c r="BH409" s="15"/>
      <c r="BI409" s="15"/>
      <c r="BJ409" s="15"/>
      <c r="BK409" s="15"/>
      <c r="BL409" s="15">
        <v>0</v>
      </c>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v>9589</v>
      </c>
      <c r="CJ409" s="15"/>
      <c r="CK409" s="15"/>
      <c r="CL409" s="15"/>
      <c r="CM409" s="15"/>
      <c r="CN409" s="15"/>
      <c r="CO409" s="15"/>
      <c r="CP409" s="15">
        <v>40825</v>
      </c>
      <c r="CQ409" s="15"/>
      <c r="CR409" s="15"/>
      <c r="CS409" s="15">
        <v>50414</v>
      </c>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v>0</v>
      </c>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v>6724</v>
      </c>
      <c r="FF409" s="15"/>
      <c r="FG409" s="15"/>
      <c r="FH409" s="15"/>
      <c r="FI409" s="15"/>
      <c r="FJ409" s="15"/>
      <c r="FK409" s="15"/>
      <c r="FL409" s="15"/>
      <c r="FM409" s="15"/>
      <c r="FN409" s="15"/>
      <c r="FO409" s="15">
        <v>6724</v>
      </c>
      <c r="FP409" s="15">
        <v>57529</v>
      </c>
      <c r="FQ409" s="15">
        <v>53414</v>
      </c>
      <c r="FR409" s="15">
        <v>117667</v>
      </c>
      <c r="FS409" s="14" t="s">
        <v>1298</v>
      </c>
      <c r="FT409" s="14"/>
      <c r="FU409" s="14" t="s">
        <v>1281</v>
      </c>
      <c r="FV409" s="14"/>
      <c r="FW409" s="14"/>
      <c r="FX409" s="1" t="s">
        <v>1010</v>
      </c>
      <c r="GA409" s="15"/>
      <c r="GB409" s="15">
        <v>437</v>
      </c>
      <c r="GC409" s="15"/>
      <c r="GD409" s="15"/>
      <c r="GE409" s="15">
        <v>95607</v>
      </c>
      <c r="GF409" s="15">
        <v>3128</v>
      </c>
      <c r="GG409" s="15">
        <v>11669</v>
      </c>
      <c r="GH409" s="15">
        <v>165</v>
      </c>
      <c r="GI409" s="15"/>
      <c r="GJ409" s="15">
        <v>118</v>
      </c>
      <c r="GK409" s="15"/>
      <c r="GL409" s="15"/>
      <c r="GM409" s="15">
        <v>35</v>
      </c>
      <c r="GN409" s="15"/>
      <c r="GO409" s="15"/>
      <c r="GP409" s="21">
        <v>4</v>
      </c>
      <c r="GQ409" s="21">
        <v>4</v>
      </c>
      <c r="GR409" s="22"/>
      <c r="GS409" s="22"/>
      <c r="GT409" s="23">
        <v>4</v>
      </c>
      <c r="GU409" s="23">
        <v>4</v>
      </c>
      <c r="GV409" s="21">
        <v>8</v>
      </c>
      <c r="GW409" s="21">
        <v>0.75</v>
      </c>
      <c r="GX409" s="15">
        <v>4856</v>
      </c>
      <c r="GY409" s="14" t="s">
        <v>1172</v>
      </c>
      <c r="GZ409" s="15">
        <v>5294</v>
      </c>
      <c r="HA409" s="15">
        <v>5085</v>
      </c>
      <c r="HB409" s="15">
        <v>6847</v>
      </c>
      <c r="HC409" s="15"/>
      <c r="HD409" s="15"/>
      <c r="HE409" s="15"/>
      <c r="HF409" s="15">
        <v>17226</v>
      </c>
      <c r="HG409" s="15"/>
      <c r="HH409" s="15"/>
      <c r="HI409" s="15">
        <v>118</v>
      </c>
      <c r="HJ409" s="15">
        <v>113</v>
      </c>
      <c r="HK409" s="15">
        <v>96</v>
      </c>
      <c r="HL409" s="15">
        <v>91</v>
      </c>
      <c r="HM409" s="15"/>
      <c r="HN409" s="15"/>
      <c r="HO409" s="15"/>
      <c r="HP409" s="15"/>
      <c r="HQ409" s="15"/>
      <c r="HR409" s="15"/>
      <c r="HS409" s="15"/>
      <c r="HT409" s="15"/>
      <c r="HU409" s="15"/>
      <c r="HV409" s="15"/>
      <c r="HW409" s="15"/>
      <c r="HX409" s="15"/>
      <c r="HY409" s="15"/>
      <c r="HZ409" s="15">
        <v>101</v>
      </c>
      <c r="IA409" s="15">
        <v>2525</v>
      </c>
      <c r="IB409" s="14">
        <v>2</v>
      </c>
      <c r="IC409" s="14">
        <v>4</v>
      </c>
      <c r="ID409" s="15">
        <v>60</v>
      </c>
      <c r="IE409" s="14">
        <v>62</v>
      </c>
      <c r="IF409" s="14">
        <v>32</v>
      </c>
      <c r="IG409" s="14">
        <v>256</v>
      </c>
      <c r="IH409" s="14">
        <v>4</v>
      </c>
      <c r="II409" s="14">
        <v>0</v>
      </c>
      <c r="IJ409" s="14">
        <v>60</v>
      </c>
      <c r="IK409" s="14">
        <v>0</v>
      </c>
      <c r="IL409" s="14"/>
      <c r="IM409" s="14"/>
      <c r="IN409" s="14"/>
      <c r="IO409" s="14"/>
      <c r="IP409" s="14"/>
      <c r="IQ409" s="15">
        <v>183048</v>
      </c>
      <c r="IR409" s="15">
        <v>0</v>
      </c>
      <c r="IS409" s="36">
        <f t="shared" si="464"/>
        <v>0.34081773139452864</v>
      </c>
      <c r="IT409" s="36">
        <f t="shared" si="465"/>
        <v>2.5495678482497217E-2</v>
      </c>
      <c r="IU409" s="36">
        <f t="shared" si="466"/>
        <v>0.14809589774533216</v>
      </c>
      <c r="IV409" s="36">
        <f t="shared" si="467"/>
        <v>0</v>
      </c>
      <c r="IW409" s="36">
        <f t="shared" si="468"/>
        <v>0.42844637833887156</v>
      </c>
      <c r="IX409" s="36">
        <f t="shared" si="469"/>
        <v>0</v>
      </c>
      <c r="IY409" s="36"/>
      <c r="IZ409" s="36">
        <f t="shared" si="470"/>
        <v>5.7144314038770426E-2</v>
      </c>
      <c r="JA409" s="36">
        <f t="shared" si="470"/>
        <v>0.48891362913986081</v>
      </c>
      <c r="JB409" s="36">
        <f t="shared" si="470"/>
        <v>0.45394205682136879</v>
      </c>
      <c r="JN409" s="43">
        <f t="shared" si="439"/>
        <v>782.3409523809529</v>
      </c>
      <c r="JO409" s="1" t="str">
        <f t="shared" si="440"/>
        <v>Small</v>
      </c>
    </row>
    <row r="410" spans="1:275" x14ac:dyDescent="0.2">
      <c r="A410" s="14" t="s">
        <v>901</v>
      </c>
      <c r="B410" s="14" t="s">
        <v>784</v>
      </c>
      <c r="C410" s="76" t="s">
        <v>1450</v>
      </c>
      <c r="D410" s="14" t="s">
        <v>656</v>
      </c>
      <c r="E410">
        <v>4</v>
      </c>
      <c r="F410" s="46">
        <v>0.61687413554633475</v>
      </c>
      <c r="G410" s="46">
        <v>0.29941035160515395</v>
      </c>
      <c r="H410" s="46">
        <v>0.21</v>
      </c>
      <c r="I410">
        <v>25.5</v>
      </c>
      <c r="J410">
        <v>8.1</v>
      </c>
      <c r="K410" s="14">
        <v>20090</v>
      </c>
      <c r="L410" s="14" t="s">
        <v>605</v>
      </c>
      <c r="M410" s="35">
        <v>6922.1881904762049</v>
      </c>
      <c r="N410" s="15">
        <v>20280</v>
      </c>
      <c r="O410" s="15">
        <v>1</v>
      </c>
      <c r="P410" s="15">
        <v>5</v>
      </c>
      <c r="Q410" s="15">
        <v>166</v>
      </c>
      <c r="R410" s="15">
        <v>32</v>
      </c>
      <c r="S410" s="15">
        <v>32</v>
      </c>
      <c r="T410" s="32" t="s">
        <v>1009</v>
      </c>
      <c r="U410" s="15">
        <v>11400</v>
      </c>
      <c r="V410" s="15"/>
      <c r="W410" s="15">
        <v>12400</v>
      </c>
      <c r="X410" s="15"/>
      <c r="Y410" s="15"/>
      <c r="Z410" s="15"/>
      <c r="AA410" s="15"/>
      <c r="AB410" s="15"/>
      <c r="AC410" s="15"/>
      <c r="AD410" s="15"/>
      <c r="AE410" s="15">
        <v>23800</v>
      </c>
      <c r="AF410" s="15"/>
      <c r="AG410" s="15"/>
      <c r="AH410" s="15"/>
      <c r="AI410" s="15"/>
      <c r="AJ410" s="15"/>
      <c r="AK410" s="15"/>
      <c r="AL410" s="15"/>
      <c r="AM410" s="15"/>
      <c r="AN410" s="15"/>
      <c r="AO410" s="15"/>
      <c r="AP410" s="15">
        <v>0</v>
      </c>
      <c r="AQ410" s="15">
        <v>5061</v>
      </c>
      <c r="AR410" s="15"/>
      <c r="AS410" s="15"/>
      <c r="AT410" s="15"/>
      <c r="AU410" s="15"/>
      <c r="AV410" s="15"/>
      <c r="AW410" s="15"/>
      <c r="AX410" s="15"/>
      <c r="AY410" s="15"/>
      <c r="AZ410" s="15"/>
      <c r="BA410" s="15">
        <v>5061</v>
      </c>
      <c r="BB410" s="15"/>
      <c r="BC410" s="15"/>
      <c r="BD410" s="15"/>
      <c r="BE410" s="15"/>
      <c r="BF410" s="15"/>
      <c r="BG410" s="15"/>
      <c r="BH410" s="15"/>
      <c r="BI410" s="15"/>
      <c r="BJ410" s="15"/>
      <c r="BK410" s="15"/>
      <c r="BL410" s="15">
        <v>0</v>
      </c>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v>15321</v>
      </c>
      <c r="CJ410" s="15"/>
      <c r="CK410" s="15"/>
      <c r="CL410" s="15"/>
      <c r="CM410" s="15"/>
      <c r="CN410" s="15"/>
      <c r="CO410" s="15"/>
      <c r="CP410" s="15">
        <v>41183</v>
      </c>
      <c r="CQ410" s="15"/>
      <c r="CR410" s="15"/>
      <c r="CS410" s="15">
        <v>56504</v>
      </c>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v>0</v>
      </c>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v>5185</v>
      </c>
      <c r="FF410" s="15"/>
      <c r="FG410" s="15"/>
      <c r="FH410" s="15"/>
      <c r="FI410" s="15"/>
      <c r="FJ410" s="15"/>
      <c r="FK410" s="15"/>
      <c r="FL410" s="15"/>
      <c r="FM410" s="15"/>
      <c r="FN410" s="15"/>
      <c r="FO410" s="15">
        <v>5185</v>
      </c>
      <c r="FP410" s="15">
        <v>28861</v>
      </c>
      <c r="FQ410" s="15">
        <v>56504</v>
      </c>
      <c r="FR410" s="15">
        <v>90550</v>
      </c>
      <c r="FS410" s="14" t="s">
        <v>1298</v>
      </c>
      <c r="FT410" s="14"/>
      <c r="FU410" s="14" t="s">
        <v>1281</v>
      </c>
      <c r="FV410" s="14"/>
      <c r="FW410" s="14"/>
      <c r="FX410" s="1" t="s">
        <v>1010</v>
      </c>
      <c r="GA410" s="15"/>
      <c r="GB410" s="15">
        <v>334</v>
      </c>
      <c r="GC410" s="15"/>
      <c r="GD410" s="15"/>
      <c r="GE410" s="15">
        <v>95273</v>
      </c>
      <c r="GF410" s="15">
        <v>3215</v>
      </c>
      <c r="GG410" s="15">
        <v>14884</v>
      </c>
      <c r="GH410" s="15">
        <v>31</v>
      </c>
      <c r="GI410" s="15"/>
      <c r="GJ410" s="15">
        <v>118</v>
      </c>
      <c r="GK410" s="15"/>
      <c r="GL410" s="15"/>
      <c r="GM410" s="15">
        <v>35</v>
      </c>
      <c r="GN410" s="15"/>
      <c r="GO410" s="15"/>
      <c r="GP410" s="16">
        <v>4</v>
      </c>
      <c r="GQ410" s="16">
        <v>3.5</v>
      </c>
      <c r="GR410" s="17"/>
      <c r="GS410" s="17"/>
      <c r="GT410" s="18">
        <v>4</v>
      </c>
      <c r="GU410" s="18">
        <v>4</v>
      </c>
      <c r="GV410" s="16">
        <v>7.5</v>
      </c>
      <c r="GW410" s="16">
        <v>0.75</v>
      </c>
      <c r="GX410" s="15">
        <v>5768</v>
      </c>
      <c r="GY410" s="14" t="s">
        <v>1172</v>
      </c>
      <c r="GZ410" s="15">
        <v>4978</v>
      </c>
      <c r="HA410" s="15">
        <v>7993</v>
      </c>
      <c r="HB410" s="15">
        <v>8200</v>
      </c>
      <c r="HC410" s="15"/>
      <c r="HD410" s="15"/>
      <c r="HE410" s="15"/>
      <c r="HF410" s="15">
        <v>21171</v>
      </c>
      <c r="HG410" s="15"/>
      <c r="HH410" s="15"/>
      <c r="HI410" s="15">
        <v>110</v>
      </c>
      <c r="HJ410" s="15">
        <v>101</v>
      </c>
      <c r="HK410" s="15">
        <v>153</v>
      </c>
      <c r="HL410" s="15">
        <v>146</v>
      </c>
      <c r="HM410" s="15"/>
      <c r="HN410" s="15"/>
      <c r="HO410" s="15"/>
      <c r="HP410" s="15"/>
      <c r="HQ410" s="15"/>
      <c r="HR410" s="15"/>
      <c r="HS410" s="15"/>
      <c r="HT410" s="15"/>
      <c r="HU410" s="15"/>
      <c r="HV410" s="15"/>
      <c r="HW410" s="15"/>
      <c r="HX410" s="15"/>
      <c r="HY410" s="15"/>
      <c r="HZ410" s="15">
        <v>104</v>
      </c>
      <c r="IA410" s="15">
        <v>3120</v>
      </c>
      <c r="IB410" s="15">
        <v>2</v>
      </c>
      <c r="IC410" s="15">
        <v>4</v>
      </c>
      <c r="ID410" s="15">
        <v>120</v>
      </c>
      <c r="IE410" s="14">
        <v>60</v>
      </c>
      <c r="IF410" s="14">
        <v>32</v>
      </c>
      <c r="IG410" s="14">
        <v>256</v>
      </c>
      <c r="IH410" s="14">
        <v>4</v>
      </c>
      <c r="II410" s="14">
        <v>0</v>
      </c>
      <c r="IJ410" s="14">
        <v>60</v>
      </c>
      <c r="IK410" s="14">
        <v>0</v>
      </c>
      <c r="IL410" s="14"/>
      <c r="IM410" s="14"/>
      <c r="IN410" s="14"/>
      <c r="IO410" s="14"/>
      <c r="IP410" s="14"/>
      <c r="IQ410" s="20">
        <v>230815</v>
      </c>
      <c r="IR410" s="20">
        <v>0</v>
      </c>
      <c r="IS410" s="36">
        <f t="shared" si="464"/>
        <v>0.2628382109331861</v>
      </c>
      <c r="IT410" s="36">
        <f t="shared" si="465"/>
        <v>0</v>
      </c>
      <c r="IU410" s="36">
        <f t="shared" si="466"/>
        <v>5.589177250138045E-2</v>
      </c>
      <c r="IV410" s="36">
        <f t="shared" si="467"/>
        <v>0</v>
      </c>
      <c r="IW410" s="36">
        <f t="shared" si="468"/>
        <v>0.62400883489784653</v>
      </c>
      <c r="IX410" s="36">
        <f t="shared" si="469"/>
        <v>0</v>
      </c>
      <c r="IY410" s="36"/>
      <c r="IZ410" s="36">
        <f t="shared" si="470"/>
        <v>5.7261181667586966E-2</v>
      </c>
      <c r="JA410" s="36">
        <f t="shared" si="470"/>
        <v>0.31872998343456654</v>
      </c>
      <c r="JB410" s="36">
        <f t="shared" si="470"/>
        <v>0.62400883489784653</v>
      </c>
      <c r="JN410" s="43">
        <f t="shared" si="439"/>
        <v>922.95842539682735</v>
      </c>
      <c r="JO410" s="1" t="str">
        <f t="shared" si="440"/>
        <v>Small</v>
      </c>
    </row>
    <row r="411" spans="1:275" x14ac:dyDescent="0.2">
      <c r="A411" s="14" t="s">
        <v>901</v>
      </c>
      <c r="B411" s="14" t="s">
        <v>784</v>
      </c>
      <c r="C411" s="76" t="s">
        <v>1450</v>
      </c>
      <c r="D411" s="14" t="s">
        <v>656</v>
      </c>
      <c r="E411">
        <v>4</v>
      </c>
      <c r="F411" s="46">
        <v>0.61687413554633475</v>
      </c>
      <c r="G411" s="46">
        <v>0.29941035160515395</v>
      </c>
      <c r="H411" s="46">
        <v>0.21</v>
      </c>
      <c r="I411">
        <v>25.5</v>
      </c>
      <c r="J411">
        <v>8.1</v>
      </c>
      <c r="K411" s="14">
        <v>20100</v>
      </c>
      <c r="L411" s="14" t="s">
        <v>606</v>
      </c>
      <c r="M411" s="35">
        <v>6387.7552380952684</v>
      </c>
      <c r="N411" s="15">
        <v>20280</v>
      </c>
      <c r="O411" s="15">
        <v>1</v>
      </c>
      <c r="P411" s="15">
        <v>5</v>
      </c>
      <c r="Q411" s="15">
        <v>166</v>
      </c>
      <c r="R411" s="15">
        <v>32</v>
      </c>
      <c r="S411" s="15">
        <v>32</v>
      </c>
      <c r="T411" s="32" t="s">
        <v>1009</v>
      </c>
      <c r="U411" s="15">
        <v>27965</v>
      </c>
      <c r="V411" s="15"/>
      <c r="W411" s="15">
        <v>11417</v>
      </c>
      <c r="X411" s="15"/>
      <c r="Y411" s="15"/>
      <c r="Z411" s="15"/>
      <c r="AA411" s="15"/>
      <c r="AB411" s="15"/>
      <c r="AC411" s="15"/>
      <c r="AD411" s="15"/>
      <c r="AE411" s="15">
        <v>39382</v>
      </c>
      <c r="AF411" s="15"/>
      <c r="AG411" s="15"/>
      <c r="AH411" s="15"/>
      <c r="AI411" s="15"/>
      <c r="AJ411" s="15"/>
      <c r="AK411" s="15"/>
      <c r="AL411" s="15"/>
      <c r="AM411" s="15"/>
      <c r="AN411" s="15"/>
      <c r="AO411" s="15"/>
      <c r="AP411" s="15">
        <v>0</v>
      </c>
      <c r="AQ411" s="15">
        <v>2400</v>
      </c>
      <c r="AR411" s="15"/>
      <c r="AS411" s="15"/>
      <c r="AT411" s="15"/>
      <c r="AU411" s="15"/>
      <c r="AV411" s="15"/>
      <c r="AW411" s="15"/>
      <c r="AX411" s="15"/>
      <c r="AY411" s="15"/>
      <c r="AZ411" s="15"/>
      <c r="BA411" s="15">
        <v>2400</v>
      </c>
      <c r="BB411" s="15"/>
      <c r="BC411" s="15"/>
      <c r="BD411" s="15"/>
      <c r="BE411" s="15"/>
      <c r="BF411" s="15"/>
      <c r="BG411" s="15"/>
      <c r="BH411" s="15"/>
      <c r="BI411" s="15"/>
      <c r="BJ411" s="15"/>
      <c r="BK411" s="15"/>
      <c r="BL411" s="15">
        <v>0</v>
      </c>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v>46276</v>
      </c>
      <c r="CJ411" s="15"/>
      <c r="CK411" s="15"/>
      <c r="CL411" s="15"/>
      <c r="CM411" s="15"/>
      <c r="CN411" s="15"/>
      <c r="CO411" s="15"/>
      <c r="CP411" s="15"/>
      <c r="CQ411" s="15"/>
      <c r="CR411" s="15"/>
      <c r="CS411" s="15">
        <v>46276</v>
      </c>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v>0</v>
      </c>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v>9718</v>
      </c>
      <c r="FF411" s="15"/>
      <c r="FG411" s="15"/>
      <c r="FH411" s="15"/>
      <c r="FI411" s="15"/>
      <c r="FJ411" s="15"/>
      <c r="FK411" s="15"/>
      <c r="FL411" s="15"/>
      <c r="FM411" s="15"/>
      <c r="FN411" s="15"/>
      <c r="FO411" s="15">
        <v>9718</v>
      </c>
      <c r="FP411" s="15">
        <v>41782</v>
      </c>
      <c r="FQ411" s="15">
        <v>46276</v>
      </c>
      <c r="FR411" s="15">
        <v>97776</v>
      </c>
      <c r="FS411" s="14" t="s">
        <v>1298</v>
      </c>
      <c r="FT411" s="14"/>
      <c r="FU411" s="14" t="s">
        <v>1281</v>
      </c>
      <c r="FV411" s="14"/>
      <c r="FW411" s="14"/>
      <c r="FX411" s="1" t="s">
        <v>1010</v>
      </c>
      <c r="GA411" s="15"/>
      <c r="GB411" s="15">
        <v>381</v>
      </c>
      <c r="GC411" s="15"/>
      <c r="GD411" s="15"/>
      <c r="GE411" s="15">
        <v>89768</v>
      </c>
      <c r="GF411" s="15">
        <v>3</v>
      </c>
      <c r="GG411" s="15">
        <v>14887</v>
      </c>
      <c r="GH411" s="15">
        <v>21</v>
      </c>
      <c r="GI411" s="15"/>
      <c r="GJ411" s="15">
        <v>118</v>
      </c>
      <c r="GK411" s="15"/>
      <c r="GL411" s="15"/>
      <c r="GM411" s="15">
        <v>35</v>
      </c>
      <c r="GN411" s="15"/>
      <c r="GO411" s="15"/>
      <c r="GP411" s="16">
        <v>4</v>
      </c>
      <c r="GQ411" s="16">
        <v>3.5</v>
      </c>
      <c r="GR411" s="17"/>
      <c r="GS411" s="17"/>
      <c r="GT411" s="18">
        <v>4</v>
      </c>
      <c r="GU411" s="18">
        <v>4</v>
      </c>
      <c r="GV411" s="16">
        <v>7.5</v>
      </c>
      <c r="GW411" s="16">
        <v>0.75</v>
      </c>
      <c r="GX411" s="15">
        <v>5547</v>
      </c>
      <c r="GY411" s="14" t="s">
        <v>1172</v>
      </c>
      <c r="GZ411" s="15">
        <v>4180</v>
      </c>
      <c r="HA411" s="15">
        <v>8885</v>
      </c>
      <c r="HB411" s="15">
        <v>5275</v>
      </c>
      <c r="HC411" s="15"/>
      <c r="HD411" s="15"/>
      <c r="HE411" s="15"/>
      <c r="HF411" s="15">
        <v>18346</v>
      </c>
      <c r="HG411" s="15"/>
      <c r="HH411" s="15"/>
      <c r="HI411" s="15">
        <v>112</v>
      </c>
      <c r="HJ411" s="15">
        <v>108</v>
      </c>
      <c r="HK411" s="15">
        <v>112</v>
      </c>
      <c r="HL411" s="15">
        <v>106</v>
      </c>
      <c r="HM411" s="15"/>
      <c r="HN411" s="15"/>
      <c r="HO411" s="15"/>
      <c r="HP411" s="15"/>
      <c r="HQ411" s="15"/>
      <c r="HR411" s="15"/>
      <c r="HS411" s="15"/>
      <c r="HT411" s="15"/>
      <c r="HU411" s="15"/>
      <c r="HV411" s="15"/>
      <c r="HW411" s="15"/>
      <c r="HX411" s="15"/>
      <c r="HY411" s="15"/>
      <c r="HZ411" s="15">
        <v>118</v>
      </c>
      <c r="IA411" s="15">
        <v>3540</v>
      </c>
      <c r="IB411" s="15">
        <v>2</v>
      </c>
      <c r="IC411" s="15">
        <v>4</v>
      </c>
      <c r="ID411" s="15">
        <v>194</v>
      </c>
      <c r="IE411" s="14">
        <v>60</v>
      </c>
      <c r="IF411" s="14">
        <v>16</v>
      </c>
      <c r="IG411" s="14">
        <v>128</v>
      </c>
      <c r="IH411" s="14">
        <v>4</v>
      </c>
      <c r="II411" s="14">
        <v>0</v>
      </c>
      <c r="IJ411" s="14">
        <v>60</v>
      </c>
      <c r="IK411" s="14">
        <v>0</v>
      </c>
      <c r="IL411" s="14"/>
      <c r="IM411" s="14"/>
      <c r="IN411" s="14"/>
      <c r="IO411" s="14"/>
      <c r="IP411" s="14"/>
      <c r="IQ411" s="15">
        <v>222275</v>
      </c>
      <c r="IR411" s="15">
        <v>0</v>
      </c>
      <c r="IS411" s="36">
        <f t="shared" si="464"/>
        <v>0.40277777777777779</v>
      </c>
      <c r="IT411" s="36">
        <f t="shared" si="465"/>
        <v>0</v>
      </c>
      <c r="IU411" s="36">
        <f t="shared" si="466"/>
        <v>2.4545900834560628E-2</v>
      </c>
      <c r="IV411" s="36">
        <f t="shared" si="467"/>
        <v>0</v>
      </c>
      <c r="IW411" s="36">
        <f t="shared" si="468"/>
        <v>0.47328587792505317</v>
      </c>
      <c r="IX411" s="36">
        <f t="shared" si="469"/>
        <v>0</v>
      </c>
      <c r="IY411" s="36"/>
      <c r="IZ411" s="36">
        <f t="shared" si="470"/>
        <v>9.9390443462608405E-2</v>
      </c>
      <c r="JA411" s="36">
        <f t="shared" si="470"/>
        <v>0.42732367861233839</v>
      </c>
      <c r="JB411" s="36">
        <f t="shared" si="470"/>
        <v>0.47328587792505317</v>
      </c>
      <c r="JN411" s="43">
        <f t="shared" si="439"/>
        <v>851.70069841270242</v>
      </c>
      <c r="JO411" s="1" t="str">
        <f t="shared" si="440"/>
        <v>Small</v>
      </c>
    </row>
    <row r="412" spans="1:275" x14ac:dyDescent="0.2">
      <c r="A412" s="1" t="s">
        <v>901</v>
      </c>
      <c r="B412" s="1" t="s">
        <v>784</v>
      </c>
      <c r="C412" s="76" t="s">
        <v>1450</v>
      </c>
      <c r="D412" s="14" t="s">
        <v>656</v>
      </c>
      <c r="E412">
        <v>4</v>
      </c>
      <c r="F412" s="46">
        <v>0.61687413554633475</v>
      </c>
      <c r="G412" s="46">
        <v>0.29941035160515395</v>
      </c>
      <c r="H412" s="46">
        <v>0.21</v>
      </c>
      <c r="I412">
        <v>25.5</v>
      </c>
      <c r="J412">
        <v>8.1</v>
      </c>
      <c r="K412" s="1">
        <v>20110</v>
      </c>
      <c r="L412" s="1" t="s">
        <v>607</v>
      </c>
      <c r="M412" s="3">
        <v>7033.6580952381209</v>
      </c>
      <c r="N412" s="1">
        <v>20280</v>
      </c>
      <c r="O412" s="1">
        <v>1</v>
      </c>
      <c r="P412" s="1">
        <v>5</v>
      </c>
      <c r="Q412" s="1">
        <v>166</v>
      </c>
      <c r="R412" s="1">
        <v>32</v>
      </c>
      <c r="S412" s="1">
        <v>39</v>
      </c>
      <c r="T412" s="33">
        <v>0</v>
      </c>
      <c r="U412" s="1">
        <v>15914</v>
      </c>
      <c r="W412" s="1">
        <v>20755</v>
      </c>
      <c r="AE412" s="1">
        <v>36669</v>
      </c>
      <c r="AF412" s="1">
        <v>0</v>
      </c>
      <c r="AH412" s="1">
        <v>0</v>
      </c>
      <c r="AP412" s="1">
        <v>0</v>
      </c>
      <c r="AQ412" s="1">
        <v>2324</v>
      </c>
      <c r="BA412" s="1">
        <v>2324</v>
      </c>
      <c r="BL412" s="1">
        <v>0</v>
      </c>
      <c r="CI412" s="1">
        <v>295</v>
      </c>
      <c r="CR412" s="1">
        <v>42243</v>
      </c>
      <c r="CS412" s="1">
        <v>42538</v>
      </c>
      <c r="DZ412" s="1">
        <v>0</v>
      </c>
      <c r="FE412" s="1">
        <v>3082</v>
      </c>
      <c r="FO412" s="1">
        <v>3082</v>
      </c>
      <c r="FP412" s="15">
        <f>AE412+BA412</f>
        <v>38993</v>
      </c>
      <c r="FQ412" s="15">
        <f>AP412+BL412+CS412+DZ412+FD412</f>
        <v>42538</v>
      </c>
      <c r="FR412" s="15">
        <f>AE412+AP412+BA412+BL412+CS412+DZ412+FD412+FO412</f>
        <v>84613</v>
      </c>
      <c r="FS412" s="1" t="s">
        <v>1298</v>
      </c>
      <c r="FU412" s="1" t="s">
        <v>1281</v>
      </c>
      <c r="FX412" s="1" t="s">
        <v>1010</v>
      </c>
      <c r="GB412" s="1">
        <v>242</v>
      </c>
      <c r="GD412" s="1">
        <v>89</v>
      </c>
      <c r="GE412" s="1">
        <v>85829</v>
      </c>
      <c r="GF412" s="1">
        <v>43</v>
      </c>
      <c r="GG412" s="1">
        <v>14920</v>
      </c>
      <c r="GH412" s="1">
        <v>32</v>
      </c>
      <c r="GJ412" s="1">
        <v>58</v>
      </c>
      <c r="GP412" s="1">
        <v>5</v>
      </c>
      <c r="GQ412" s="1">
        <v>3.5</v>
      </c>
      <c r="GR412" s="5"/>
      <c r="GS412" s="5"/>
      <c r="GT412" s="4">
        <v>4</v>
      </c>
      <c r="GU412" s="4">
        <v>4</v>
      </c>
      <c r="GV412" s="1">
        <f>GQ412+GU412</f>
        <v>7.5</v>
      </c>
      <c r="GW412" s="1">
        <v>16.2</v>
      </c>
      <c r="GX412" s="1">
        <v>6173</v>
      </c>
      <c r="GY412" s="10" t="s">
        <v>1172</v>
      </c>
      <c r="GZ412" s="1">
        <v>4353</v>
      </c>
      <c r="HA412" s="1">
        <v>302</v>
      </c>
      <c r="HB412" s="1">
        <v>5345</v>
      </c>
      <c r="HF412" s="1">
        <v>10000</v>
      </c>
      <c r="HI412" s="1">
        <v>106</v>
      </c>
      <c r="HJ412" s="1">
        <v>106</v>
      </c>
      <c r="HK412" s="1">
        <v>62</v>
      </c>
      <c r="HL412" s="1">
        <v>58</v>
      </c>
      <c r="HZ412" s="1">
        <v>66</v>
      </c>
      <c r="IA412" s="1">
        <v>1980</v>
      </c>
      <c r="IB412" s="1">
        <v>2</v>
      </c>
      <c r="IC412" s="1">
        <v>2</v>
      </c>
      <c r="ID412" s="1">
        <v>201</v>
      </c>
      <c r="IE412" s="1">
        <v>60</v>
      </c>
      <c r="IF412" s="1">
        <v>0</v>
      </c>
      <c r="IG412" s="1">
        <v>0</v>
      </c>
      <c r="IH412" s="1">
        <v>4</v>
      </c>
      <c r="II412" s="1">
        <v>0</v>
      </c>
      <c r="IJ412" s="1">
        <v>120</v>
      </c>
      <c r="IK412" s="1">
        <v>0</v>
      </c>
      <c r="IQ412" s="1">
        <v>203473</v>
      </c>
      <c r="IR412" s="1">
        <v>0</v>
      </c>
      <c r="IS412" s="36">
        <f t="shared" si="464"/>
        <v>0.4333731223334476</v>
      </c>
      <c r="IT412" s="36">
        <f t="shared" si="465"/>
        <v>0</v>
      </c>
      <c r="IU412" s="36">
        <f t="shared" si="466"/>
        <v>2.7466228593714913E-2</v>
      </c>
      <c r="IV412" s="36">
        <f t="shared" si="467"/>
        <v>0</v>
      </c>
      <c r="IW412" s="36">
        <f t="shared" si="468"/>
        <v>0.50273598619597459</v>
      </c>
      <c r="IX412" s="36">
        <f t="shared" si="469"/>
        <v>0</v>
      </c>
      <c r="IY412" s="36"/>
      <c r="IZ412" s="36">
        <f t="shared" si="470"/>
        <v>3.6424662876862891E-2</v>
      </c>
      <c r="JA412" s="36">
        <f t="shared" si="470"/>
        <v>0.46083935092716249</v>
      </c>
      <c r="JB412" s="36">
        <f t="shared" si="470"/>
        <v>0.50273598619597459</v>
      </c>
      <c r="JN412" s="43">
        <f t="shared" si="439"/>
        <v>937.82107936508282</v>
      </c>
      <c r="JO412" s="1" t="str">
        <f t="shared" si="440"/>
        <v>Small</v>
      </c>
    </row>
    <row r="413" spans="1:275" x14ac:dyDescent="0.2">
      <c r="A413" s="1" t="s">
        <v>901</v>
      </c>
      <c r="B413" s="1" t="s">
        <v>784</v>
      </c>
      <c r="C413" s="76" t="s">
        <v>1450</v>
      </c>
      <c r="D413" s="14" t="s">
        <v>656</v>
      </c>
      <c r="E413">
        <v>4</v>
      </c>
      <c r="F413" s="46">
        <v>0.61687413554633475</v>
      </c>
      <c r="G413" s="46">
        <v>0.29941035160515395</v>
      </c>
      <c r="H413" s="46">
        <v>0.21</v>
      </c>
      <c r="I413">
        <v>25.5</v>
      </c>
      <c r="J413">
        <v>8.1</v>
      </c>
      <c r="K413" s="1">
        <v>20120</v>
      </c>
      <c r="L413" s="1" t="s">
        <v>608</v>
      </c>
      <c r="M413" s="3">
        <v>6479.6866666667129</v>
      </c>
      <c r="N413" s="10">
        <v>20280</v>
      </c>
      <c r="O413" s="1">
        <v>1</v>
      </c>
      <c r="P413" s="1">
        <v>5</v>
      </c>
      <c r="Q413" s="1">
        <v>166</v>
      </c>
      <c r="R413" s="1">
        <v>32</v>
      </c>
      <c r="S413" s="1">
        <v>39</v>
      </c>
      <c r="T413" s="33">
        <v>0</v>
      </c>
      <c r="U413" s="1">
        <v>18424</v>
      </c>
      <c r="W413" s="1">
        <v>8308</v>
      </c>
      <c r="AE413" s="1">
        <v>26732</v>
      </c>
      <c r="AF413" s="1">
        <v>0</v>
      </c>
      <c r="AH413" s="1">
        <v>0</v>
      </c>
      <c r="AP413" s="1">
        <v>0</v>
      </c>
      <c r="AQ413" s="1">
        <v>486</v>
      </c>
      <c r="BA413" s="1">
        <v>486</v>
      </c>
      <c r="BL413" s="1">
        <v>0</v>
      </c>
      <c r="CI413" s="1">
        <v>1862</v>
      </c>
      <c r="CR413" s="1">
        <v>53614</v>
      </c>
      <c r="CS413" s="1">
        <v>55476</v>
      </c>
      <c r="DZ413" s="1">
        <v>0</v>
      </c>
      <c r="FE413" s="1">
        <v>630</v>
      </c>
      <c r="FO413" s="1">
        <v>630</v>
      </c>
      <c r="FP413" s="15">
        <f>AE413+BA413</f>
        <v>27218</v>
      </c>
      <c r="FQ413" s="15">
        <f>AP413+BL413+CS413+DZ413+FD413</f>
        <v>55476</v>
      </c>
      <c r="FR413" s="15">
        <f>AE413+AP413+BA413+BL413+CS413+DZ413+FD413+FO413</f>
        <v>83324</v>
      </c>
      <c r="FS413" s="1" t="s">
        <v>1298</v>
      </c>
      <c r="FU413" s="1" t="s">
        <v>1281</v>
      </c>
      <c r="FX413" s="1" t="s">
        <v>1010</v>
      </c>
      <c r="GB413" s="1">
        <v>830</v>
      </c>
      <c r="GD413" s="1">
        <v>137</v>
      </c>
      <c r="GE413" s="1">
        <v>86772</v>
      </c>
      <c r="GF413" s="1">
        <v>0</v>
      </c>
      <c r="GG413" s="1">
        <v>14866</v>
      </c>
      <c r="GH413" s="1">
        <v>33</v>
      </c>
      <c r="GJ413" s="1">
        <v>34</v>
      </c>
      <c r="GP413" s="1">
        <v>5</v>
      </c>
      <c r="GQ413" s="1">
        <v>3.5</v>
      </c>
      <c r="GR413" s="5"/>
      <c r="GS413" s="5"/>
      <c r="GT413" s="4">
        <v>4</v>
      </c>
      <c r="GU413" s="4">
        <v>4</v>
      </c>
      <c r="GV413" s="1">
        <f>GQ413+GU413</f>
        <v>7.5</v>
      </c>
      <c r="GW413" s="1">
        <v>15.2</v>
      </c>
      <c r="GX413" s="1">
        <v>6688</v>
      </c>
      <c r="GY413" s="10" t="s">
        <v>1172</v>
      </c>
      <c r="GZ413" s="1">
        <v>6299</v>
      </c>
      <c r="HA413" s="1">
        <v>690</v>
      </c>
      <c r="HB413" s="1">
        <v>4633</v>
      </c>
      <c r="HF413" s="1">
        <v>11622</v>
      </c>
      <c r="HI413" s="1">
        <v>94</v>
      </c>
      <c r="HJ413" s="1">
        <v>94</v>
      </c>
      <c r="HK413" s="1">
        <v>61</v>
      </c>
      <c r="HL413" s="1">
        <v>53</v>
      </c>
      <c r="HZ413" s="1">
        <v>98</v>
      </c>
      <c r="IA413" s="1">
        <v>2940</v>
      </c>
      <c r="IB413" s="1">
        <v>2</v>
      </c>
      <c r="IC413" s="1">
        <v>2</v>
      </c>
      <c r="ID413" s="1">
        <v>216</v>
      </c>
      <c r="IE413" s="1">
        <v>60</v>
      </c>
      <c r="IF413" s="1">
        <v>0</v>
      </c>
      <c r="IG413" s="1">
        <v>0</v>
      </c>
      <c r="IH413" s="1">
        <v>4</v>
      </c>
      <c r="II413" s="1">
        <v>0</v>
      </c>
      <c r="IJ413" s="1">
        <v>120</v>
      </c>
      <c r="IK413" s="1">
        <v>0</v>
      </c>
      <c r="IQ413" s="1">
        <v>241368</v>
      </c>
      <c r="IR413" s="1">
        <v>0</v>
      </c>
      <c r="IS413" s="36">
        <f t="shared" si="464"/>
        <v>0.32081993183236523</v>
      </c>
      <c r="IT413" s="36">
        <f t="shared" si="465"/>
        <v>0</v>
      </c>
      <c r="IU413" s="36">
        <f t="shared" si="466"/>
        <v>5.8326532571648026E-3</v>
      </c>
      <c r="IV413" s="36">
        <f t="shared" si="467"/>
        <v>0</v>
      </c>
      <c r="IW413" s="36">
        <f t="shared" si="468"/>
        <v>0.66578656809562675</v>
      </c>
      <c r="IX413" s="36">
        <f t="shared" si="469"/>
        <v>0</v>
      </c>
      <c r="IY413" s="36"/>
      <c r="IZ413" s="36">
        <f t="shared" si="470"/>
        <v>7.5608468148432627E-3</v>
      </c>
      <c r="JA413" s="36">
        <f t="shared" si="470"/>
        <v>0.32665258508953005</v>
      </c>
      <c r="JB413" s="36">
        <f t="shared" si="470"/>
        <v>0.66578656809562675</v>
      </c>
      <c r="JN413" s="43">
        <f t="shared" si="439"/>
        <v>863.95822222222841</v>
      </c>
      <c r="JO413" s="1" t="str">
        <f t="shared" si="440"/>
        <v>Small</v>
      </c>
    </row>
    <row r="414" spans="1:275" x14ac:dyDescent="0.2">
      <c r="A414" s="1" t="s">
        <v>901</v>
      </c>
      <c r="B414" s="1" t="s">
        <v>784</v>
      </c>
      <c r="C414" s="76" t="s">
        <v>1450</v>
      </c>
      <c r="D414" s="14" t="s">
        <v>656</v>
      </c>
      <c r="E414">
        <v>4</v>
      </c>
      <c r="F414" s="46">
        <v>0.61687413554633475</v>
      </c>
      <c r="G414" s="46">
        <v>0.29941035160515395</v>
      </c>
      <c r="H414" s="46">
        <v>0.21</v>
      </c>
      <c r="I414">
        <v>25.5</v>
      </c>
      <c r="J414">
        <v>8.1</v>
      </c>
      <c r="K414" s="1">
        <v>20130</v>
      </c>
      <c r="L414" s="1" t="s">
        <v>609</v>
      </c>
      <c r="M414" s="3">
        <v>5839.6847619047849</v>
      </c>
      <c r="N414" s="1">
        <v>20280</v>
      </c>
      <c r="O414" s="1">
        <v>1</v>
      </c>
      <c r="P414" s="1">
        <v>5</v>
      </c>
      <c r="Q414" s="1">
        <v>166</v>
      </c>
      <c r="R414" s="1">
        <v>32</v>
      </c>
      <c r="S414" s="1">
        <v>39</v>
      </c>
      <c r="T414" s="33"/>
      <c r="U414" s="3">
        <v>197</v>
      </c>
      <c r="V414" s="3"/>
      <c r="W414" s="2">
        <v>7593</v>
      </c>
      <c r="X414" s="1">
        <v>0</v>
      </c>
      <c r="AA414" s="1">
        <v>0</v>
      </c>
      <c r="AB414" s="2">
        <v>14250</v>
      </c>
      <c r="AC414" s="2">
        <v>18570</v>
      </c>
      <c r="AD414" s="1">
        <v>0</v>
      </c>
      <c r="AE414" s="2">
        <f>SUM(U414:AD414)</f>
        <v>40610</v>
      </c>
      <c r="AF414" s="1">
        <v>0</v>
      </c>
      <c r="AH414" s="1">
        <v>0</v>
      </c>
      <c r="AI414" s="1">
        <v>0</v>
      </c>
      <c r="AL414" s="1">
        <v>0</v>
      </c>
      <c r="AM414" s="1">
        <v>0</v>
      </c>
      <c r="AN414" s="2">
        <v>19240</v>
      </c>
      <c r="AO414" s="1">
        <v>0</v>
      </c>
      <c r="AP414" s="1">
        <f>SUM(AF414:AO414)</f>
        <v>19240</v>
      </c>
      <c r="AQ414" s="1">
        <v>0</v>
      </c>
      <c r="AS414" s="2">
        <v>2659</v>
      </c>
      <c r="AT414" s="1">
        <v>0</v>
      </c>
      <c r="AW414" s="1">
        <v>0</v>
      </c>
      <c r="AX414" s="1">
        <v>0</v>
      </c>
      <c r="AY414" s="1">
        <v>0</v>
      </c>
      <c r="AZ414" s="1">
        <v>0</v>
      </c>
      <c r="BA414" s="1">
        <f>SUM(AQ414:AZ414)</f>
        <v>2659</v>
      </c>
      <c r="BB414" s="1">
        <v>0</v>
      </c>
      <c r="BD414" s="1">
        <v>0</v>
      </c>
      <c r="BE414" s="1">
        <v>0</v>
      </c>
      <c r="BH414" s="1">
        <v>0</v>
      </c>
      <c r="BI414" s="1">
        <v>0</v>
      </c>
      <c r="BJ414" s="1">
        <v>0</v>
      </c>
      <c r="BK414" s="1">
        <v>0</v>
      </c>
      <c r="BL414" s="1">
        <f>SUM(BB414:BK414)</f>
        <v>0</v>
      </c>
      <c r="CI414" s="1">
        <v>0</v>
      </c>
      <c r="CK414" s="2">
        <v>42313</v>
      </c>
      <c r="CL414" s="1">
        <v>0</v>
      </c>
      <c r="CN414" s="1">
        <v>0</v>
      </c>
      <c r="CO414" s="1">
        <v>0</v>
      </c>
      <c r="CP414" s="1">
        <v>0</v>
      </c>
      <c r="CQ414" s="2">
        <v>4420</v>
      </c>
      <c r="CR414" s="2">
        <v>2300</v>
      </c>
      <c r="CS414" s="1">
        <f>SUM(CI414:CR414)</f>
        <v>49033</v>
      </c>
      <c r="DP414" s="1">
        <v>0</v>
      </c>
      <c r="DR414" s="1">
        <v>0</v>
      </c>
      <c r="DS414" s="1">
        <v>0</v>
      </c>
      <c r="DU414" s="1">
        <v>0</v>
      </c>
      <c r="DV414" s="1">
        <v>0</v>
      </c>
      <c r="DX414" s="1">
        <v>0</v>
      </c>
      <c r="DY414" s="1">
        <v>0</v>
      </c>
      <c r="DZ414" s="2">
        <f>SUM(DP414:DY414)</f>
        <v>0</v>
      </c>
      <c r="EA414" s="2"/>
      <c r="EB414" s="2"/>
      <c r="EC414" s="2"/>
      <c r="ED414" s="2"/>
      <c r="EE414" s="2"/>
      <c r="EF414" s="2"/>
      <c r="EG414" s="2"/>
      <c r="EH414" s="2"/>
      <c r="EI414" s="2"/>
      <c r="EJ414" s="2"/>
      <c r="EK414" s="2"/>
      <c r="EL414" s="2"/>
      <c r="EM414" s="2"/>
      <c r="EN414" s="2"/>
      <c r="EO414" s="2"/>
      <c r="EP414" s="2"/>
      <c r="EQ414" s="2"/>
      <c r="ER414" s="2"/>
      <c r="ES414" s="2"/>
      <c r="ET414" s="2"/>
      <c r="EU414" s="1">
        <v>0</v>
      </c>
      <c r="EW414" s="1">
        <v>0</v>
      </c>
      <c r="EX414" s="1">
        <v>0</v>
      </c>
      <c r="EZ414" s="1">
        <v>0</v>
      </c>
      <c r="FB414" s="1">
        <v>0</v>
      </c>
      <c r="FC414" s="1">
        <v>0</v>
      </c>
      <c r="FD414" s="1">
        <f>SUM(EU414:FC414)</f>
        <v>0</v>
      </c>
      <c r="FE414" s="1">
        <v>0</v>
      </c>
      <c r="FG414" s="1">
        <v>0</v>
      </c>
      <c r="FH414" s="1">
        <v>0</v>
      </c>
      <c r="FK414" s="1">
        <v>0</v>
      </c>
      <c r="FL414" s="1">
        <v>0</v>
      </c>
      <c r="FM414" s="1">
        <v>0</v>
      </c>
      <c r="FN414" s="1">
        <v>0</v>
      </c>
      <c r="FO414" s="1">
        <f>SUM(FE414:FN414)</f>
        <v>0</v>
      </c>
      <c r="FP414" s="15">
        <f>AE414+BA414</f>
        <v>43269</v>
      </c>
      <c r="FQ414" s="15">
        <f>AP414+BL414+CS414+DZ414+FD414</f>
        <v>68273</v>
      </c>
      <c r="FR414" s="15">
        <f>AE414+AP414+BA414+BL414+CS414+DZ414+FD414+FO414</f>
        <v>111542</v>
      </c>
      <c r="FS414" s="1" t="s">
        <v>1298</v>
      </c>
      <c r="FU414" s="1" t="s">
        <v>1281</v>
      </c>
      <c r="FW414" s="5"/>
      <c r="FX414" s="5" t="s">
        <v>1305</v>
      </c>
      <c r="FY414" s="5"/>
      <c r="FZ414" s="5"/>
      <c r="GB414" s="2">
        <v>1029</v>
      </c>
      <c r="GD414" s="1">
        <v>78</v>
      </c>
      <c r="GE414" s="1">
        <v>88783</v>
      </c>
      <c r="GF414" s="1">
        <v>258</v>
      </c>
      <c r="GG414" s="1">
        <v>15124</v>
      </c>
      <c r="GH414" s="1">
        <v>30</v>
      </c>
      <c r="GI414" s="1">
        <v>765</v>
      </c>
      <c r="GJ414" s="1">
        <v>33</v>
      </c>
      <c r="GK414" s="1">
        <v>0</v>
      </c>
      <c r="GL414" s="1">
        <v>0</v>
      </c>
      <c r="GM414" s="1">
        <v>9</v>
      </c>
      <c r="GP414" s="1">
        <v>5</v>
      </c>
      <c r="GQ414" s="1">
        <v>3.5</v>
      </c>
      <c r="GR414" s="5">
        <v>0</v>
      </c>
      <c r="GS414" s="5">
        <v>4</v>
      </c>
      <c r="GT414" s="4">
        <v>4</v>
      </c>
      <c r="GU414" s="1">
        <v>4</v>
      </c>
      <c r="GV414" s="1">
        <f>GQ414+GU414</f>
        <v>7.5</v>
      </c>
      <c r="GW414" s="1">
        <v>12.8</v>
      </c>
      <c r="GX414" s="2">
        <v>4957</v>
      </c>
      <c r="GY414" s="1" t="s">
        <v>1172</v>
      </c>
      <c r="GZ414" s="2">
        <v>2366</v>
      </c>
      <c r="HA414" s="2">
        <v>8142</v>
      </c>
      <c r="HB414" s="2">
        <v>2082</v>
      </c>
      <c r="HC414" s="1">
        <v>0</v>
      </c>
      <c r="HD414" s="1">
        <v>0</v>
      </c>
      <c r="HF414" s="2">
        <v>12590</v>
      </c>
      <c r="HG414" s="2"/>
      <c r="HH414" s="2"/>
      <c r="HI414" s="1">
        <v>67</v>
      </c>
      <c r="HJ414" s="1">
        <v>67</v>
      </c>
      <c r="HK414" s="1">
        <v>60</v>
      </c>
      <c r="HL414" s="1">
        <v>60</v>
      </c>
      <c r="HM414" s="1" t="s">
        <v>1281</v>
      </c>
      <c r="HN414" s="1" t="s">
        <v>1306</v>
      </c>
      <c r="HO414" s="1" t="s">
        <v>1163</v>
      </c>
      <c r="HP414" s="1" t="s">
        <v>1164</v>
      </c>
      <c r="HQ414" s="1" t="s">
        <v>1165</v>
      </c>
      <c r="HR414" s="1" t="s">
        <v>1166</v>
      </c>
      <c r="HS414" s="1" t="s">
        <v>1167</v>
      </c>
      <c r="HT414" s="1" t="s">
        <v>1168</v>
      </c>
      <c r="HU414" s="1" t="s">
        <v>1169</v>
      </c>
      <c r="HX414" s="1" t="s">
        <v>1277</v>
      </c>
      <c r="HZ414" s="1">
        <v>152</v>
      </c>
      <c r="IA414" s="1">
        <v>4560</v>
      </c>
      <c r="IB414" s="1">
        <v>10</v>
      </c>
      <c r="IC414" s="1">
        <v>10</v>
      </c>
      <c r="ID414" s="1">
        <v>343</v>
      </c>
      <c r="IE414" s="1">
        <v>60</v>
      </c>
      <c r="IF414" s="1">
        <v>38</v>
      </c>
      <c r="IG414" s="1">
        <v>38</v>
      </c>
      <c r="IH414" s="1">
        <v>120</v>
      </c>
      <c r="II414" s="1">
        <v>0</v>
      </c>
      <c r="IJ414" s="1">
        <v>120</v>
      </c>
      <c r="IK414" s="1">
        <v>0</v>
      </c>
      <c r="IL414" s="1" t="s">
        <v>1281</v>
      </c>
      <c r="IM414" s="1">
        <v>6</v>
      </c>
      <c r="IO414" s="1" t="s">
        <v>1277</v>
      </c>
      <c r="IP414" s="1" t="s">
        <v>1281</v>
      </c>
      <c r="IQ414" s="2">
        <v>244848</v>
      </c>
      <c r="IR414" s="1">
        <v>0</v>
      </c>
      <c r="IS414" s="36">
        <f t="shared" si="464"/>
        <v>0.36407810510838967</v>
      </c>
      <c r="IT414" s="36">
        <f t="shared" si="465"/>
        <v>0.17249107959333704</v>
      </c>
      <c r="IU414" s="36">
        <f t="shared" si="466"/>
        <v>2.3838554087249646E-2</v>
      </c>
      <c r="IV414" s="36">
        <f t="shared" si="467"/>
        <v>0</v>
      </c>
      <c r="IW414" s="36">
        <f t="shared" si="468"/>
        <v>0.43959226121102363</v>
      </c>
      <c r="IX414" s="36">
        <f t="shared" si="469"/>
        <v>0</v>
      </c>
      <c r="IY414" s="36"/>
      <c r="IZ414" s="36">
        <f t="shared" si="470"/>
        <v>0</v>
      </c>
      <c r="JA414" s="36">
        <f t="shared" si="470"/>
        <v>0.38791665919563934</v>
      </c>
      <c r="JB414" s="36">
        <f t="shared" si="470"/>
        <v>0.61208334080436066</v>
      </c>
      <c r="JN414" s="43">
        <f t="shared" si="439"/>
        <v>778.62463492063796</v>
      </c>
      <c r="JO414" s="1" t="str">
        <f t="shared" si="440"/>
        <v>Small</v>
      </c>
    </row>
    <row r="415" spans="1:275" x14ac:dyDescent="0.2">
      <c r="A415" s="1" t="s">
        <v>901</v>
      </c>
      <c r="B415" s="1" t="s">
        <v>784</v>
      </c>
      <c r="C415" s="76" t="s">
        <v>1450</v>
      </c>
      <c r="D415" s="14" t="s">
        <v>656</v>
      </c>
      <c r="E415">
        <v>4</v>
      </c>
      <c r="F415" s="46">
        <v>0.61687413554633475</v>
      </c>
      <c r="G415" s="46">
        <v>0.29941035160515395</v>
      </c>
      <c r="H415" s="46">
        <v>0.21</v>
      </c>
      <c r="I415">
        <v>25.5</v>
      </c>
      <c r="J415">
        <v>8.1</v>
      </c>
      <c r="K415" s="42">
        <v>20140</v>
      </c>
      <c r="L415" s="54" t="s">
        <v>345</v>
      </c>
      <c r="M415" s="55">
        <v>5949.2388571428774</v>
      </c>
      <c r="N415" s="46">
        <v>30000</v>
      </c>
      <c r="O415">
        <v>9</v>
      </c>
      <c r="P415">
        <v>44</v>
      </c>
      <c r="Q415">
        <v>510</v>
      </c>
      <c r="R415">
        <v>42</v>
      </c>
      <c r="S415">
        <v>178</v>
      </c>
      <c r="T415"/>
      <c r="U415" s="46">
        <v>0</v>
      </c>
      <c r="V415" s="46"/>
      <c r="W415" s="46">
        <v>4667</v>
      </c>
      <c r="X415" s="46"/>
      <c r="Y415" s="46"/>
      <c r="Z415" s="46"/>
      <c r="AA415" s="46"/>
      <c r="AB415" s="46">
        <v>3968</v>
      </c>
      <c r="AC415" s="46">
        <v>25551</v>
      </c>
      <c r="AD415" s="46"/>
      <c r="AE415" s="46">
        <f>IF(SUM(U415:AD415)&gt;0,SUM(U415:AD415),)</f>
        <v>34186</v>
      </c>
      <c r="AF415" s="46"/>
      <c r="AG415" s="46"/>
      <c r="AH415" s="46"/>
      <c r="AI415" s="46"/>
      <c r="AJ415" s="46"/>
      <c r="AK415" s="46"/>
      <c r="AL415" s="46"/>
      <c r="AM415" s="46"/>
      <c r="AN415" s="46">
        <v>9979</v>
      </c>
      <c r="AO415" s="46"/>
      <c r="AP415" s="46">
        <f>SUM(AF415:AO415)</f>
        <v>9979</v>
      </c>
      <c r="AQ415" s="46"/>
      <c r="AR415" s="46"/>
      <c r="AS415" s="46"/>
      <c r="AT415" s="46"/>
      <c r="AU415" s="46"/>
      <c r="AV415" s="46"/>
      <c r="AW415" s="46"/>
      <c r="AX415" s="46"/>
      <c r="AY415" s="46"/>
      <c r="AZ415" s="46">
        <v>3762</v>
      </c>
      <c r="BA415" s="46">
        <f>SUM(AQ415:AZ415)</f>
        <v>3762</v>
      </c>
      <c r="BB415" s="47"/>
      <c r="BC415" s="47"/>
      <c r="BD415" s="47"/>
      <c r="BE415" s="47"/>
      <c r="BF415" s="47"/>
      <c r="BG415" s="47"/>
      <c r="BH415" s="47"/>
      <c r="BI415" s="47"/>
      <c r="BJ415" s="47"/>
      <c r="BK415" s="47"/>
      <c r="BL415" s="47">
        <f>IF(SUM(BB415:BK415)&gt;=0,SUM(BB415:BK415),"")</f>
        <v>0</v>
      </c>
      <c r="BM415" s="46"/>
      <c r="BN415" s="47"/>
      <c r="BO415" s="46"/>
      <c r="BP415" s="46"/>
      <c r="BQ415" s="46"/>
      <c r="BR415" s="46"/>
      <c r="BS415" s="46"/>
      <c r="BT415" s="46"/>
      <c r="BU415" s="46">
        <v>40697</v>
      </c>
      <c r="BV415" s="46">
        <v>5348</v>
      </c>
      <c r="BW415" s="46">
        <f>SUM(BM415:BV415)</f>
        <v>46045</v>
      </c>
      <c r="BX415" s="46"/>
      <c r="BY415" s="47"/>
      <c r="BZ415" s="47"/>
      <c r="CA415" s="48"/>
      <c r="CB415" s="48"/>
      <c r="CC415" s="46"/>
      <c r="CD415" s="47"/>
      <c r="CE415" s="46"/>
      <c r="CF415" s="48"/>
      <c r="CG415" s="47"/>
      <c r="CH415" s="47">
        <f>SUM(BX415:CG415)</f>
        <v>0</v>
      </c>
      <c r="CI415" s="47">
        <f t="shared" ref="CI415:CS415" si="471">BM415+BX415</f>
        <v>0</v>
      </c>
      <c r="CJ415" s="47">
        <f t="shared" si="471"/>
        <v>0</v>
      </c>
      <c r="CK415" s="47">
        <f t="shared" si="471"/>
        <v>0</v>
      </c>
      <c r="CL415" s="47">
        <f t="shared" si="471"/>
        <v>0</v>
      </c>
      <c r="CM415" s="47">
        <f t="shared" si="471"/>
        <v>0</v>
      </c>
      <c r="CN415" s="47">
        <f t="shared" si="471"/>
        <v>0</v>
      </c>
      <c r="CO415" s="47">
        <f t="shared" si="471"/>
        <v>0</v>
      </c>
      <c r="CP415" s="47">
        <f t="shared" si="471"/>
        <v>0</v>
      </c>
      <c r="CQ415" s="47">
        <f t="shared" si="471"/>
        <v>40697</v>
      </c>
      <c r="CR415" s="47">
        <f t="shared" si="471"/>
        <v>5348</v>
      </c>
      <c r="CS415" s="47">
        <f t="shared" si="471"/>
        <v>46045</v>
      </c>
      <c r="CT415" s="48"/>
      <c r="CU415" s="46"/>
      <c r="CV415" s="46"/>
      <c r="CW415" s="47"/>
      <c r="CX415" s="47"/>
      <c r="CY415" s="47"/>
      <c r="CZ415" s="47"/>
      <c r="DA415" s="46"/>
      <c r="DB415" s="47"/>
      <c r="DC415" s="47"/>
      <c r="DD415" s="47">
        <f>SUM(CT415:DC415)</f>
        <v>0</v>
      </c>
      <c r="DE415" s="48"/>
      <c r="DF415" s="48"/>
      <c r="DG415" s="48"/>
      <c r="DH415" s="48"/>
      <c r="DI415" s="48"/>
      <c r="DJ415" s="48"/>
      <c r="DK415" s="48"/>
      <c r="DL415" s="48"/>
      <c r="DM415" s="48"/>
      <c r="DN415" s="48"/>
      <c r="DO415" s="48">
        <f>SUM(DE415:DN415)</f>
        <v>0</v>
      </c>
      <c r="DP415" s="48">
        <f t="shared" ref="DP415:DZ415" si="472">CT415+DE415</f>
        <v>0</v>
      </c>
      <c r="DQ415" s="48">
        <f t="shared" si="472"/>
        <v>0</v>
      </c>
      <c r="DR415" s="48">
        <f t="shared" si="472"/>
        <v>0</v>
      </c>
      <c r="DS415" s="48">
        <f t="shared" si="472"/>
        <v>0</v>
      </c>
      <c r="DT415" s="48">
        <f t="shared" si="472"/>
        <v>0</v>
      </c>
      <c r="DU415" s="48">
        <f t="shared" si="472"/>
        <v>0</v>
      </c>
      <c r="DV415" s="48">
        <f t="shared" si="472"/>
        <v>0</v>
      </c>
      <c r="DW415" s="48">
        <f t="shared" si="472"/>
        <v>0</v>
      </c>
      <c r="DX415" s="48">
        <f t="shared" si="472"/>
        <v>0</v>
      </c>
      <c r="DY415" s="48">
        <f t="shared" si="472"/>
        <v>0</v>
      </c>
      <c r="DZ415" s="48">
        <f t="shared" si="472"/>
        <v>0</v>
      </c>
      <c r="EA415" s="48"/>
      <c r="EB415" s="48"/>
      <c r="EC415" s="48"/>
      <c r="ED415" s="48"/>
      <c r="EE415" s="48"/>
      <c r="EF415" s="48"/>
      <c r="EG415" s="46"/>
      <c r="EH415" s="48"/>
      <c r="EI415" s="48"/>
      <c r="EJ415" s="48">
        <f>SUM(EA415:EI415)</f>
        <v>0</v>
      </c>
      <c r="EK415" s="48"/>
      <c r="EL415"/>
      <c r="EM415" s="48"/>
      <c r="EN415" s="48"/>
      <c r="EO415" s="46"/>
      <c r="EP415" s="48"/>
      <c r="EQ415" s="48"/>
      <c r="ER415" s="48"/>
      <c r="ES415" s="48"/>
      <c r="ET415" s="48">
        <f>SUM(EK415:ES415)</f>
        <v>0</v>
      </c>
      <c r="EU415" s="48">
        <f t="shared" ref="EU415:FD415" si="473">EA415+EK415</f>
        <v>0</v>
      </c>
      <c r="EV415" s="48">
        <f t="shared" si="473"/>
        <v>0</v>
      </c>
      <c r="EW415" s="48">
        <f t="shared" si="473"/>
        <v>0</v>
      </c>
      <c r="EX415" s="48">
        <f t="shared" si="473"/>
        <v>0</v>
      </c>
      <c r="EY415" s="48">
        <f t="shared" si="473"/>
        <v>0</v>
      </c>
      <c r="EZ415" s="48">
        <f t="shared" si="473"/>
        <v>0</v>
      </c>
      <c r="FA415" s="48">
        <f t="shared" si="473"/>
        <v>0</v>
      </c>
      <c r="FB415" s="48">
        <f t="shared" si="473"/>
        <v>0</v>
      </c>
      <c r="FC415" s="48">
        <f t="shared" si="473"/>
        <v>0</v>
      </c>
      <c r="FD415" s="48">
        <f t="shared" si="473"/>
        <v>0</v>
      </c>
      <c r="FE415" s="48"/>
      <c r="FF415" s="48"/>
      <c r="FG415" s="46"/>
      <c r="FH415" s="48"/>
      <c r="FI415" s="48"/>
      <c r="FJ415" s="48"/>
      <c r="FK415" s="48"/>
      <c r="FL415" s="48"/>
      <c r="FM415" s="48"/>
      <c r="FN415"/>
      <c r="FO415" s="48">
        <f>SUM(FE415:FN415)</f>
        <v>0</v>
      </c>
      <c r="FP415" s="46">
        <f>AE415+BA415</f>
        <v>37948</v>
      </c>
      <c r="FQ415" s="46">
        <f>AP415+BL415+CS415+DZ415+FD415</f>
        <v>56024</v>
      </c>
      <c r="FR415" s="46">
        <f>FP415+FQ415+FO415</f>
        <v>93972</v>
      </c>
      <c r="FS415" t="s">
        <v>1298</v>
      </c>
      <c r="FT415"/>
      <c r="FU415" t="s">
        <v>1281</v>
      </c>
      <c r="FV415"/>
      <c r="FW415"/>
      <c r="FX415" t="s">
        <v>1305</v>
      </c>
      <c r="FY415"/>
      <c r="FZ415"/>
      <c r="GA415"/>
      <c r="GB415">
        <v>8989</v>
      </c>
      <c r="GC415"/>
      <c r="GD415"/>
      <c r="GE415" s="49">
        <v>95820</v>
      </c>
      <c r="GF415" s="47"/>
      <c r="GG415">
        <v>48709</v>
      </c>
      <c r="GH415">
        <v>31</v>
      </c>
      <c r="GI415"/>
      <c r="GJ415">
        <v>31</v>
      </c>
      <c r="GK415">
        <v>0</v>
      </c>
      <c r="GL415">
        <v>0</v>
      </c>
      <c r="GM415">
        <v>342</v>
      </c>
      <c r="GN415" t="s">
        <v>1277</v>
      </c>
      <c r="GO415"/>
      <c r="GP415">
        <v>3</v>
      </c>
      <c r="GQ415">
        <v>3.5</v>
      </c>
      <c r="GR415">
        <v>0</v>
      </c>
      <c r="GS415">
        <v>4</v>
      </c>
      <c r="GT415">
        <f>GR415+GS415</f>
        <v>4</v>
      </c>
      <c r="GU415">
        <v>4</v>
      </c>
      <c r="GV415">
        <f>GQ415+GU415</f>
        <v>7.5</v>
      </c>
      <c r="GW415">
        <v>0.37</v>
      </c>
      <c r="GX415">
        <v>1446</v>
      </c>
      <c r="GY415" s="49" t="s">
        <v>1058</v>
      </c>
      <c r="GZ415">
        <v>4097</v>
      </c>
      <c r="HA415">
        <v>18109</v>
      </c>
      <c r="HB415">
        <v>3347</v>
      </c>
      <c r="HC415"/>
      <c r="HD415"/>
      <c r="HE415"/>
      <c r="HF415">
        <v>25453</v>
      </c>
      <c r="HG415">
        <v>0</v>
      </c>
      <c r="HH415">
        <v>36</v>
      </c>
      <c r="HI415"/>
      <c r="HJ415">
        <v>36</v>
      </c>
      <c r="HK415">
        <v>45</v>
      </c>
      <c r="HL415">
        <v>45</v>
      </c>
      <c r="HM415" t="s">
        <v>1281</v>
      </c>
      <c r="HN415" t="s">
        <v>1167</v>
      </c>
      <c r="HO415" t="s">
        <v>1168</v>
      </c>
      <c r="HP415" t="s">
        <v>1306</v>
      </c>
      <c r="HQ415" t="s">
        <v>1163</v>
      </c>
      <c r="HR415" t="s">
        <v>1164</v>
      </c>
      <c r="HS415" t="s">
        <v>1165</v>
      </c>
      <c r="HT415" t="s">
        <v>1166</v>
      </c>
      <c r="HU415" t="s">
        <v>1169</v>
      </c>
      <c r="HV415"/>
      <c r="HW415"/>
      <c r="HX415" t="s">
        <v>1277</v>
      </c>
      <c r="HY415"/>
      <c r="HZ415">
        <v>87</v>
      </c>
      <c r="IA415" s="49">
        <v>3045</v>
      </c>
      <c r="IB415">
        <v>2</v>
      </c>
      <c r="IC415">
        <v>8</v>
      </c>
      <c r="ID415">
        <v>284</v>
      </c>
      <c r="IE415">
        <v>60</v>
      </c>
      <c r="IF415">
        <v>40</v>
      </c>
      <c r="IG415">
        <v>40</v>
      </c>
      <c r="IH415">
        <v>120</v>
      </c>
      <c r="II415">
        <v>0</v>
      </c>
      <c r="IJ415">
        <v>120</v>
      </c>
      <c r="IK415">
        <v>0</v>
      </c>
      <c r="IL415" t="s">
        <v>1281</v>
      </c>
      <c r="IM415">
        <v>4</v>
      </c>
      <c r="IN415" t="s">
        <v>1277</v>
      </c>
      <c r="IO415" t="s">
        <v>1277</v>
      </c>
      <c r="IP415" t="s">
        <v>1281</v>
      </c>
      <c r="IQ415"/>
      <c r="IR415">
        <v>0</v>
      </c>
      <c r="IS415" s="36">
        <f>AE415/FR415</f>
        <v>0.36378921380836843</v>
      </c>
      <c r="IT415" s="36">
        <f>AP415/FR415</f>
        <v>0.1061912058911165</v>
      </c>
      <c r="IU415" s="36">
        <f>BA415/FR415</f>
        <v>4.0033201379134208E-2</v>
      </c>
      <c r="IV415" s="50">
        <f>BL415/FR415</f>
        <v>0</v>
      </c>
      <c r="IW415" s="36">
        <f>CS415/FR415</f>
        <v>0.48998637892138086</v>
      </c>
      <c r="IX415" s="36">
        <f>DZ415/FR415</f>
        <v>0</v>
      </c>
      <c r="IY415" s="36">
        <f>FD415/FR415</f>
        <v>0</v>
      </c>
      <c r="IZ415" s="36">
        <f>FO415/FR415</f>
        <v>0</v>
      </c>
      <c r="JA415" s="36">
        <f>FP415/FR415</f>
        <v>0.40382241518750267</v>
      </c>
      <c r="JB415" s="36">
        <f>FQ415/FR415</f>
        <v>0.59617758481249739</v>
      </c>
      <c r="JC415" s="46">
        <v>0.87</v>
      </c>
      <c r="JD415" t="s">
        <v>1277</v>
      </c>
      <c r="JE415"/>
      <c r="JF415"/>
      <c r="JG415"/>
      <c r="JH415"/>
      <c r="JI415" t="s">
        <v>347</v>
      </c>
      <c r="JJ415"/>
      <c r="JK415"/>
      <c r="JL415"/>
      <c r="JM415"/>
      <c r="JN415" s="43">
        <f t="shared" si="439"/>
        <v>793.23184761905031</v>
      </c>
      <c r="JO415" s="1" t="str">
        <f t="shared" si="440"/>
        <v>Small</v>
      </c>
    </row>
    <row r="416" spans="1:275" x14ac:dyDescent="0.2">
      <c r="A416" s="1" t="s">
        <v>901</v>
      </c>
      <c r="B416" s="14" t="s">
        <v>785</v>
      </c>
      <c r="C416" s="76" t="s">
        <v>1451</v>
      </c>
      <c r="D416" s="14" t="s">
        <v>656</v>
      </c>
      <c r="E416">
        <v>4</v>
      </c>
      <c r="F416" s="46">
        <v>0.62683797287651677</v>
      </c>
      <c r="G416" s="46">
        <v>0.27658815132048536</v>
      </c>
      <c r="H416" s="46">
        <v>0.16</v>
      </c>
      <c r="I416">
        <v>23.1</v>
      </c>
      <c r="J416">
        <v>12</v>
      </c>
      <c r="K416" s="24">
        <v>20060</v>
      </c>
      <c r="L416" s="24" t="s">
        <v>602</v>
      </c>
      <c r="M416" s="37">
        <v>4581.333333333303</v>
      </c>
      <c r="N416" s="25"/>
      <c r="O416" s="26"/>
      <c r="P416" s="26"/>
      <c r="Q416" s="26"/>
      <c r="R416" s="26"/>
      <c r="S416" s="26"/>
      <c r="T416" s="31"/>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6"/>
      <c r="FT416" s="26"/>
      <c r="FU416" s="26"/>
      <c r="FV416" s="26"/>
      <c r="FW416" s="26"/>
      <c r="FX416" s="26"/>
      <c r="GA416" s="25"/>
      <c r="GB416" s="25"/>
      <c r="GC416" s="25"/>
      <c r="GD416" s="25"/>
      <c r="GE416" s="25"/>
      <c r="GF416" s="25"/>
      <c r="GG416" s="25"/>
      <c r="GH416" s="25"/>
      <c r="GI416" s="25"/>
      <c r="GJ416" s="25"/>
      <c r="GK416" s="25"/>
      <c r="GL416" s="25"/>
      <c r="GM416" s="25"/>
      <c r="GN416" s="25"/>
      <c r="GO416" s="25"/>
      <c r="GP416" s="25"/>
      <c r="GQ416" s="25"/>
      <c r="GR416" s="27"/>
      <c r="GS416" s="27"/>
      <c r="GT416" s="28"/>
      <c r="GU416" s="28"/>
      <c r="GV416" s="25"/>
      <c r="GW416" s="25"/>
      <c r="GX416" s="25"/>
      <c r="GY416" s="26"/>
      <c r="GZ416" s="25"/>
      <c r="HA416" s="25"/>
      <c r="HB416" s="25"/>
      <c r="HC416" s="25"/>
      <c r="HD416" s="25"/>
      <c r="HE416" s="25"/>
      <c r="HF416" s="25"/>
      <c r="HG416" s="25"/>
      <c r="HH416" s="25"/>
      <c r="HI416" s="25"/>
      <c r="HJ416" s="25"/>
      <c r="HK416" s="25"/>
      <c r="HL416" s="25"/>
      <c r="HM416" s="25"/>
      <c r="HN416" s="25"/>
      <c r="HO416" s="25"/>
      <c r="HP416" s="25"/>
      <c r="HQ416" s="25"/>
      <c r="HR416" s="25"/>
      <c r="HS416" s="25"/>
      <c r="HT416" s="25"/>
      <c r="HU416" s="25"/>
      <c r="HV416" s="25"/>
      <c r="HW416" s="25"/>
      <c r="HX416" s="25"/>
      <c r="HY416" s="25"/>
      <c r="HZ416" s="25"/>
      <c r="IA416" s="25"/>
      <c r="IB416" s="25"/>
      <c r="IC416" s="25"/>
      <c r="ID416" s="25"/>
      <c r="IE416" s="25"/>
      <c r="IF416" s="25"/>
      <c r="IG416" s="25"/>
      <c r="IH416" s="25"/>
      <c r="II416" s="25"/>
      <c r="IJ416" s="25"/>
      <c r="IK416" s="25"/>
      <c r="IL416" s="25"/>
      <c r="IM416" s="25"/>
      <c r="IN416" s="25"/>
      <c r="IO416" s="25"/>
      <c r="IP416" s="25"/>
      <c r="IQ416" s="25"/>
      <c r="IR416" s="25"/>
      <c r="IS416" s="36" t="e">
        <f t="shared" ref="IS416:IS423" si="474">AE416/$FR416</f>
        <v>#DIV/0!</v>
      </c>
      <c r="IT416" s="36" t="e">
        <f t="shared" ref="IT416:IT423" si="475">AP416/$FR416</f>
        <v>#DIV/0!</v>
      </c>
      <c r="IU416" s="36" t="e">
        <f t="shared" ref="IU416:IU423" si="476">BA416/$FR416</f>
        <v>#DIV/0!</v>
      </c>
      <c r="IV416" s="36" t="e">
        <f t="shared" ref="IV416:IV423" si="477">BL416/$FR416</f>
        <v>#DIV/0!</v>
      </c>
      <c r="IW416" s="36" t="e">
        <f t="shared" ref="IW416:IW423" si="478">CS416/$FR416</f>
        <v>#DIV/0!</v>
      </c>
      <c r="IX416" s="36" t="e">
        <f t="shared" ref="IX416:IX423" si="479">DZ416/$FR416</f>
        <v>#DIV/0!</v>
      </c>
      <c r="IY416" s="36"/>
      <c r="IZ416" s="36" t="e">
        <f t="shared" ref="IZ416:JB423" si="480">FO416/$FR416</f>
        <v>#DIV/0!</v>
      </c>
      <c r="JA416" s="36" t="e">
        <f t="shared" si="480"/>
        <v>#DIV/0!</v>
      </c>
      <c r="JB416" s="36" t="e">
        <f t="shared" si="480"/>
        <v>#DIV/0!</v>
      </c>
      <c r="JN416" s="43" t="e">
        <f t="shared" si="439"/>
        <v>#DIV/0!</v>
      </c>
      <c r="JO416" s="1" t="str">
        <f t="shared" si="440"/>
        <v>Small</v>
      </c>
    </row>
    <row r="417" spans="1:275" x14ac:dyDescent="0.2">
      <c r="A417" s="1" t="s">
        <v>901</v>
      </c>
      <c r="B417" s="14" t="s">
        <v>785</v>
      </c>
      <c r="C417" s="76" t="s">
        <v>1451</v>
      </c>
      <c r="D417" s="14" t="s">
        <v>656</v>
      </c>
      <c r="E417">
        <v>4</v>
      </c>
      <c r="F417" s="46">
        <v>0.62683797287651677</v>
      </c>
      <c r="G417" s="46">
        <v>0.27658815132048536</v>
      </c>
      <c r="H417" s="46">
        <v>0.16</v>
      </c>
      <c r="I417">
        <v>23.1</v>
      </c>
      <c r="J417">
        <v>12</v>
      </c>
      <c r="K417" s="24">
        <v>20070</v>
      </c>
      <c r="L417" s="24" t="s">
        <v>603</v>
      </c>
      <c r="M417" s="34">
        <v>4574.8060952380783</v>
      </c>
      <c r="N417" s="25"/>
      <c r="O417" s="26"/>
      <c r="P417" s="26"/>
      <c r="Q417" s="26"/>
      <c r="R417" s="26"/>
      <c r="S417" s="26"/>
      <c r="T417" s="31"/>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6"/>
      <c r="FT417" s="26"/>
      <c r="FU417" s="26"/>
      <c r="FV417" s="26"/>
      <c r="FW417" s="26"/>
      <c r="FX417" s="26"/>
      <c r="GA417" s="25"/>
      <c r="GB417" s="25"/>
      <c r="GC417" s="25"/>
      <c r="GD417" s="25"/>
      <c r="GE417" s="25"/>
      <c r="GF417" s="25"/>
      <c r="GG417" s="25"/>
      <c r="GH417" s="25"/>
      <c r="GI417" s="25"/>
      <c r="GJ417" s="25"/>
      <c r="GK417" s="25"/>
      <c r="GL417" s="25"/>
      <c r="GM417" s="25"/>
      <c r="GN417" s="25"/>
      <c r="GO417" s="25"/>
      <c r="GP417" s="25"/>
      <c r="GQ417" s="25"/>
      <c r="GR417" s="27"/>
      <c r="GS417" s="27"/>
      <c r="GT417" s="28"/>
      <c r="GU417" s="28"/>
      <c r="GV417" s="25"/>
      <c r="GW417" s="25"/>
      <c r="GX417" s="25"/>
      <c r="GY417" s="26"/>
      <c r="GZ417" s="25"/>
      <c r="HA417" s="25"/>
      <c r="HB417" s="25"/>
      <c r="HC417" s="25"/>
      <c r="HD417" s="25"/>
      <c r="HE417" s="25"/>
      <c r="HF417" s="25"/>
      <c r="HG417" s="25"/>
      <c r="HH417" s="25"/>
      <c r="HI417" s="25"/>
      <c r="HJ417" s="25"/>
      <c r="HK417" s="25"/>
      <c r="HL417" s="25"/>
      <c r="HM417" s="25"/>
      <c r="HN417" s="25"/>
      <c r="HO417" s="25"/>
      <c r="HP417" s="25"/>
      <c r="HQ417" s="25"/>
      <c r="HR417" s="25"/>
      <c r="HS417" s="25"/>
      <c r="HT417" s="25"/>
      <c r="HU417" s="25"/>
      <c r="HV417" s="25"/>
      <c r="HW417" s="25"/>
      <c r="HX417" s="25"/>
      <c r="HY417" s="25"/>
      <c r="HZ417" s="25"/>
      <c r="IA417" s="25"/>
      <c r="IB417" s="25"/>
      <c r="IC417" s="25"/>
      <c r="ID417" s="25"/>
      <c r="IE417" s="25"/>
      <c r="IF417" s="25"/>
      <c r="IG417" s="25"/>
      <c r="IH417" s="25"/>
      <c r="II417" s="25"/>
      <c r="IJ417" s="25"/>
      <c r="IK417" s="25"/>
      <c r="IL417" s="25"/>
      <c r="IM417" s="25"/>
      <c r="IN417" s="25"/>
      <c r="IO417" s="25"/>
      <c r="IP417" s="25"/>
      <c r="IQ417" s="25"/>
      <c r="IR417" s="25"/>
      <c r="IS417" s="36" t="e">
        <f t="shared" si="474"/>
        <v>#DIV/0!</v>
      </c>
      <c r="IT417" s="36" t="e">
        <f t="shared" si="475"/>
        <v>#DIV/0!</v>
      </c>
      <c r="IU417" s="36" t="e">
        <f t="shared" si="476"/>
        <v>#DIV/0!</v>
      </c>
      <c r="IV417" s="36" t="e">
        <f t="shared" si="477"/>
        <v>#DIV/0!</v>
      </c>
      <c r="IW417" s="36" t="e">
        <f t="shared" si="478"/>
        <v>#DIV/0!</v>
      </c>
      <c r="IX417" s="36" t="e">
        <f t="shared" si="479"/>
        <v>#DIV/0!</v>
      </c>
      <c r="IY417" s="36"/>
      <c r="IZ417" s="36" t="e">
        <f t="shared" si="480"/>
        <v>#DIV/0!</v>
      </c>
      <c r="JA417" s="36" t="e">
        <f t="shared" si="480"/>
        <v>#DIV/0!</v>
      </c>
      <c r="JB417" s="36" t="e">
        <f t="shared" si="480"/>
        <v>#DIV/0!</v>
      </c>
      <c r="JN417" s="43" t="e">
        <f t="shared" si="439"/>
        <v>#DIV/0!</v>
      </c>
      <c r="JO417" s="1" t="str">
        <f t="shared" si="440"/>
        <v>Small</v>
      </c>
    </row>
    <row r="418" spans="1:275" x14ac:dyDescent="0.2">
      <c r="A418" s="14" t="s">
        <v>901</v>
      </c>
      <c r="B418" s="14" t="s">
        <v>785</v>
      </c>
      <c r="C418" s="76" t="s">
        <v>1451</v>
      </c>
      <c r="D418" s="14" t="s">
        <v>656</v>
      </c>
      <c r="E418">
        <v>4</v>
      </c>
      <c r="F418" s="46">
        <v>0.62683797287651677</v>
      </c>
      <c r="G418" s="46">
        <v>0.27658815132048536</v>
      </c>
      <c r="H418" s="46">
        <v>0.16</v>
      </c>
      <c r="I418">
        <v>23.1</v>
      </c>
      <c r="J418">
        <v>12</v>
      </c>
      <c r="K418" s="14">
        <v>20080</v>
      </c>
      <c r="L418" s="14" t="s">
        <v>604</v>
      </c>
      <c r="M418" s="35">
        <v>5538.029333333353</v>
      </c>
      <c r="N418" s="15">
        <v>17330</v>
      </c>
      <c r="O418" s="15">
        <v>5</v>
      </c>
      <c r="P418" s="15">
        <v>30</v>
      </c>
      <c r="Q418" s="15">
        <v>121</v>
      </c>
      <c r="R418" s="15">
        <v>0</v>
      </c>
      <c r="S418" s="15">
        <v>27</v>
      </c>
      <c r="T418" s="32" t="s">
        <v>786</v>
      </c>
      <c r="U418" s="15">
        <v>0</v>
      </c>
      <c r="V418" s="15"/>
      <c r="W418" s="15">
        <v>0</v>
      </c>
      <c r="X418" s="15">
        <v>9878</v>
      </c>
      <c r="Y418" s="15">
        <v>0</v>
      </c>
      <c r="Z418" s="15">
        <v>0</v>
      </c>
      <c r="AA418" s="15"/>
      <c r="AB418" s="15"/>
      <c r="AC418" s="15">
        <v>0</v>
      </c>
      <c r="AD418" s="15">
        <v>0</v>
      </c>
      <c r="AE418" s="15">
        <v>9878</v>
      </c>
      <c r="AF418" s="15">
        <v>0</v>
      </c>
      <c r="AG418" s="15"/>
      <c r="AH418" s="15">
        <v>0</v>
      </c>
      <c r="AI418" s="15"/>
      <c r="AJ418" s="15">
        <v>0</v>
      </c>
      <c r="AK418" s="15"/>
      <c r="AL418" s="15"/>
      <c r="AM418" s="15"/>
      <c r="AN418" s="15">
        <v>0</v>
      </c>
      <c r="AO418" s="15">
        <v>0</v>
      </c>
      <c r="AP418" s="15"/>
      <c r="AQ418" s="15">
        <v>0</v>
      </c>
      <c r="AR418" s="15"/>
      <c r="AS418" s="15">
        <v>0</v>
      </c>
      <c r="AT418" s="15">
        <v>10324</v>
      </c>
      <c r="AU418" s="15"/>
      <c r="AV418" s="15"/>
      <c r="AW418" s="15"/>
      <c r="AX418" s="15"/>
      <c r="AY418" s="15"/>
      <c r="AZ418" s="15"/>
      <c r="BA418" s="15">
        <v>10324</v>
      </c>
      <c r="BB418" s="15">
        <v>0</v>
      </c>
      <c r="BC418" s="15"/>
      <c r="BD418" s="15">
        <v>0</v>
      </c>
      <c r="BE418" s="15">
        <v>0</v>
      </c>
      <c r="BF418" s="15">
        <v>0</v>
      </c>
      <c r="BG418" s="15">
        <v>0</v>
      </c>
      <c r="BH418" s="15"/>
      <c r="BI418" s="15"/>
      <c r="BJ418" s="15">
        <v>0</v>
      </c>
      <c r="BK418" s="15"/>
      <c r="BL418" s="15">
        <v>0</v>
      </c>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v>0</v>
      </c>
      <c r="CJ418" s="15"/>
      <c r="CK418" s="15">
        <v>0</v>
      </c>
      <c r="CL418" s="15">
        <v>0</v>
      </c>
      <c r="CM418" s="15"/>
      <c r="CN418" s="15"/>
      <c r="CO418" s="15"/>
      <c r="CP418" s="15">
        <v>29030</v>
      </c>
      <c r="CQ418" s="15"/>
      <c r="CR418" s="15"/>
      <c r="CS418" s="15">
        <v>29030</v>
      </c>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v>0</v>
      </c>
      <c r="DQ418" s="15"/>
      <c r="DR418" s="15"/>
      <c r="DS418" s="15"/>
      <c r="DT418" s="15"/>
      <c r="DU418" s="15"/>
      <c r="DV418" s="15"/>
      <c r="DW418" s="15"/>
      <c r="DX418" s="15"/>
      <c r="DY418" s="15"/>
      <c r="DZ418" s="15">
        <v>0</v>
      </c>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v>0</v>
      </c>
      <c r="FP418" s="15">
        <v>20202</v>
      </c>
      <c r="FQ418" s="15"/>
      <c r="FR418" s="15"/>
      <c r="FS418" s="14" t="s">
        <v>1298</v>
      </c>
      <c r="FT418" s="14"/>
      <c r="FU418" s="14" t="s">
        <v>1281</v>
      </c>
      <c r="FV418" s="14"/>
      <c r="FW418" s="14"/>
      <c r="FX418" s="26"/>
      <c r="FZ418" s="1" t="s">
        <v>787</v>
      </c>
      <c r="GA418" s="15"/>
      <c r="GB418" s="15">
        <v>693</v>
      </c>
      <c r="GC418" s="15"/>
      <c r="GD418" s="15"/>
      <c r="GE418" s="15"/>
      <c r="GF418" s="15"/>
      <c r="GG418" s="15"/>
      <c r="GH418" s="15">
        <v>94</v>
      </c>
      <c r="GI418" s="15"/>
      <c r="GJ418" s="15">
        <v>74</v>
      </c>
      <c r="GK418" s="15">
        <v>70</v>
      </c>
      <c r="GL418" s="15">
        <v>77</v>
      </c>
      <c r="GM418" s="15">
        <v>398</v>
      </c>
      <c r="GN418" s="15"/>
      <c r="GO418" s="15"/>
      <c r="GP418" s="21">
        <v>4</v>
      </c>
      <c r="GQ418" s="21">
        <v>4.43</v>
      </c>
      <c r="GR418" s="22"/>
      <c r="GS418" s="22"/>
      <c r="GT418" s="23">
        <v>3</v>
      </c>
      <c r="GU418" s="23">
        <v>3</v>
      </c>
      <c r="GV418" s="21">
        <v>7.43</v>
      </c>
      <c r="GW418" s="21">
        <v>0.375</v>
      </c>
      <c r="GX418" s="15">
        <v>5667</v>
      </c>
      <c r="GY418" s="14" t="s">
        <v>1172</v>
      </c>
      <c r="GZ418" s="15">
        <v>8768</v>
      </c>
      <c r="HA418" s="15">
        <v>712</v>
      </c>
      <c r="HB418" s="15">
        <v>2592</v>
      </c>
      <c r="HC418" s="15">
        <v>122</v>
      </c>
      <c r="HD418" s="15"/>
      <c r="HE418" s="15"/>
      <c r="HF418" s="15">
        <v>12194</v>
      </c>
      <c r="HG418" s="15"/>
      <c r="HH418" s="15"/>
      <c r="HI418" s="15">
        <v>33</v>
      </c>
      <c r="HJ418" s="15">
        <v>32</v>
      </c>
      <c r="HK418" s="15">
        <v>32</v>
      </c>
      <c r="HL418" s="15">
        <v>32</v>
      </c>
      <c r="HM418" s="15"/>
      <c r="HN418" s="15"/>
      <c r="HO418" s="15"/>
      <c r="HP418" s="15"/>
      <c r="HQ418" s="15"/>
      <c r="HR418" s="15"/>
      <c r="HS418" s="15"/>
      <c r="HT418" s="15"/>
      <c r="HU418" s="15"/>
      <c r="HV418" s="15"/>
      <c r="HW418" s="15"/>
      <c r="HX418" s="15"/>
      <c r="HY418" s="15"/>
      <c r="HZ418" s="15">
        <v>165</v>
      </c>
      <c r="IA418" s="15">
        <v>3056</v>
      </c>
      <c r="IB418" s="14">
        <v>0</v>
      </c>
      <c r="IC418" s="14">
        <v>0</v>
      </c>
      <c r="ID418" s="15">
        <v>0</v>
      </c>
      <c r="IE418" s="14">
        <v>57</v>
      </c>
      <c r="IF418" s="14">
        <v>40</v>
      </c>
      <c r="IG418" s="14">
        <v>40</v>
      </c>
      <c r="IH418" s="14">
        <v>4</v>
      </c>
      <c r="II418" s="14">
        <v>0</v>
      </c>
      <c r="IJ418" s="14">
        <v>116</v>
      </c>
      <c r="IK418" s="14">
        <v>0</v>
      </c>
      <c r="IL418" s="14"/>
      <c r="IM418" s="14"/>
      <c r="IN418" s="14"/>
      <c r="IO418" s="14"/>
      <c r="IP418" s="14"/>
      <c r="IQ418" s="15"/>
      <c r="IR418" s="15">
        <v>0</v>
      </c>
      <c r="IS418" s="36" t="e">
        <f t="shared" si="474"/>
        <v>#DIV/0!</v>
      </c>
      <c r="IT418" s="36" t="e">
        <f t="shared" si="475"/>
        <v>#DIV/0!</v>
      </c>
      <c r="IU418" s="36" t="e">
        <f t="shared" si="476"/>
        <v>#DIV/0!</v>
      </c>
      <c r="IV418" s="36" t="e">
        <f t="shared" si="477"/>
        <v>#DIV/0!</v>
      </c>
      <c r="IW418" s="36" t="e">
        <f t="shared" si="478"/>
        <v>#DIV/0!</v>
      </c>
      <c r="IX418" s="36" t="e">
        <f t="shared" si="479"/>
        <v>#DIV/0!</v>
      </c>
      <c r="IY418" s="36"/>
      <c r="IZ418" s="36" t="e">
        <f t="shared" si="480"/>
        <v>#DIV/0!</v>
      </c>
      <c r="JA418" s="36" t="e">
        <f t="shared" si="480"/>
        <v>#DIV/0!</v>
      </c>
      <c r="JB418" s="36" t="e">
        <f t="shared" si="480"/>
        <v>#DIV/0!</v>
      </c>
      <c r="JN418" s="43">
        <f t="shared" si="439"/>
        <v>745.36061013907852</v>
      </c>
      <c r="JO418" s="1" t="str">
        <f t="shared" si="440"/>
        <v>Small</v>
      </c>
    </row>
    <row r="419" spans="1:275" x14ac:dyDescent="0.2">
      <c r="A419" s="14" t="s">
        <v>901</v>
      </c>
      <c r="B419" s="14" t="s">
        <v>785</v>
      </c>
      <c r="C419" s="76" t="s">
        <v>1451</v>
      </c>
      <c r="D419" s="14" t="s">
        <v>656</v>
      </c>
      <c r="E419">
        <v>4</v>
      </c>
      <c r="F419" s="46">
        <v>0.62683797287651677</v>
      </c>
      <c r="G419" s="46">
        <v>0.27658815132048536</v>
      </c>
      <c r="H419" s="46">
        <v>0.16</v>
      </c>
      <c r="I419">
        <v>23.1</v>
      </c>
      <c r="J419">
        <v>12</v>
      </c>
      <c r="K419" s="14">
        <v>20090</v>
      </c>
      <c r="L419" s="14" t="s">
        <v>605</v>
      </c>
      <c r="M419" s="35">
        <v>6495.9697142857258</v>
      </c>
      <c r="N419" s="15">
        <v>17330</v>
      </c>
      <c r="O419" s="15">
        <v>5</v>
      </c>
      <c r="P419" s="15">
        <v>30</v>
      </c>
      <c r="Q419" s="15">
        <v>121</v>
      </c>
      <c r="R419" s="15">
        <v>0</v>
      </c>
      <c r="S419" s="15">
        <v>27</v>
      </c>
      <c r="T419" s="32" t="s">
        <v>786</v>
      </c>
      <c r="U419" s="15">
        <v>8894</v>
      </c>
      <c r="V419" s="15"/>
      <c r="W419" s="15">
        <v>0</v>
      </c>
      <c r="X419" s="15">
        <v>15169</v>
      </c>
      <c r="Y419" s="15">
        <v>0</v>
      </c>
      <c r="Z419" s="15">
        <v>0</v>
      </c>
      <c r="AA419" s="15"/>
      <c r="AB419" s="15"/>
      <c r="AC419" s="15">
        <v>0</v>
      </c>
      <c r="AD419" s="15">
        <v>0</v>
      </c>
      <c r="AE419" s="15">
        <v>24063</v>
      </c>
      <c r="AF419" s="15">
        <v>0</v>
      </c>
      <c r="AG419" s="15"/>
      <c r="AH419" s="15">
        <v>0</v>
      </c>
      <c r="AI419" s="15"/>
      <c r="AJ419" s="15">
        <v>0</v>
      </c>
      <c r="AK419" s="15"/>
      <c r="AL419" s="15"/>
      <c r="AM419" s="15"/>
      <c r="AN419" s="15">
        <v>0</v>
      </c>
      <c r="AO419" s="15">
        <v>0</v>
      </c>
      <c r="AP419" s="15"/>
      <c r="AQ419" s="15">
        <v>11000</v>
      </c>
      <c r="AR419" s="15"/>
      <c r="AS419" s="15">
        <v>0</v>
      </c>
      <c r="AT419" s="15"/>
      <c r="AU419" s="15"/>
      <c r="AV419" s="15"/>
      <c r="AW419" s="15"/>
      <c r="AX419" s="15"/>
      <c r="AY419" s="15"/>
      <c r="AZ419" s="15"/>
      <c r="BA419" s="15">
        <v>11000</v>
      </c>
      <c r="BB419" s="15">
        <v>0</v>
      </c>
      <c r="BC419" s="15"/>
      <c r="BD419" s="15">
        <v>0</v>
      </c>
      <c r="BE419" s="15">
        <v>0</v>
      </c>
      <c r="BF419" s="15">
        <v>0</v>
      </c>
      <c r="BG419" s="15">
        <v>0</v>
      </c>
      <c r="BH419" s="15"/>
      <c r="BI419" s="15"/>
      <c r="BJ419" s="15">
        <v>0</v>
      </c>
      <c r="BK419" s="15"/>
      <c r="BL419" s="15">
        <v>0</v>
      </c>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v>0</v>
      </c>
      <c r="CJ419" s="15"/>
      <c r="CK419" s="15">
        <v>0</v>
      </c>
      <c r="CL419" s="15">
        <v>3791</v>
      </c>
      <c r="CM419" s="15"/>
      <c r="CN419" s="15"/>
      <c r="CO419" s="15"/>
      <c r="CP419" s="15">
        <v>30878</v>
      </c>
      <c r="CQ419" s="15"/>
      <c r="CR419" s="15"/>
      <c r="CS419" s="15">
        <v>34669</v>
      </c>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v>1185</v>
      </c>
      <c r="DQ419" s="15"/>
      <c r="DR419" s="15">
        <v>0</v>
      </c>
      <c r="DS419" s="15">
        <v>0</v>
      </c>
      <c r="DT419" s="15">
        <v>0</v>
      </c>
      <c r="DU419" s="15"/>
      <c r="DV419" s="15"/>
      <c r="DW419" s="15">
        <v>0</v>
      </c>
      <c r="DX419" s="15">
        <v>0</v>
      </c>
      <c r="DY419" s="15"/>
      <c r="DZ419" s="15">
        <v>1185</v>
      </c>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v>0</v>
      </c>
      <c r="FP419" s="15">
        <v>35063</v>
      </c>
      <c r="FQ419" s="15"/>
      <c r="FR419" s="15"/>
      <c r="FS419" s="14" t="s">
        <v>1298</v>
      </c>
      <c r="FT419" s="14"/>
      <c r="FU419" s="14" t="s">
        <v>1281</v>
      </c>
      <c r="FV419" s="14"/>
      <c r="FW419" s="14"/>
      <c r="FX419" s="14"/>
      <c r="FY419" s="14"/>
      <c r="FZ419" s="1" t="s">
        <v>787</v>
      </c>
      <c r="GA419" s="15"/>
      <c r="GB419" s="15">
        <v>679</v>
      </c>
      <c r="GC419" s="15"/>
      <c r="GD419" s="15"/>
      <c r="GE419" s="15"/>
      <c r="GF419" s="15"/>
      <c r="GG419" s="15"/>
      <c r="GH419" s="15">
        <v>92</v>
      </c>
      <c r="GI419" s="15"/>
      <c r="GJ419" s="15">
        <v>74</v>
      </c>
      <c r="GK419" s="15">
        <v>28</v>
      </c>
      <c r="GL419" s="15">
        <v>35</v>
      </c>
      <c r="GM419" s="15">
        <v>426</v>
      </c>
      <c r="GN419" s="15"/>
      <c r="GO419" s="15"/>
      <c r="GP419" s="16">
        <v>4</v>
      </c>
      <c r="GQ419" s="16">
        <v>4.43</v>
      </c>
      <c r="GR419" s="17"/>
      <c r="GS419" s="17"/>
      <c r="GT419" s="18">
        <v>3</v>
      </c>
      <c r="GU419" s="18">
        <v>3</v>
      </c>
      <c r="GV419" s="16">
        <v>7.43</v>
      </c>
      <c r="GW419" s="16">
        <v>0.375</v>
      </c>
      <c r="GX419" s="15">
        <v>6085</v>
      </c>
      <c r="GY419" s="14" t="s">
        <v>1172</v>
      </c>
      <c r="GZ419" s="15">
        <v>9082</v>
      </c>
      <c r="HA419" s="15">
        <v>1681</v>
      </c>
      <c r="HB419" s="15">
        <v>2755</v>
      </c>
      <c r="HC419" s="15">
        <v>149</v>
      </c>
      <c r="HD419" s="15"/>
      <c r="HE419" s="15"/>
      <c r="HF419" s="15">
        <v>13667</v>
      </c>
      <c r="HG419" s="15"/>
      <c r="HH419" s="15"/>
      <c r="HI419" s="15">
        <v>21</v>
      </c>
      <c r="HJ419" s="15">
        <v>21</v>
      </c>
      <c r="HK419" s="15">
        <v>54</v>
      </c>
      <c r="HL419" s="15">
        <v>54</v>
      </c>
      <c r="HM419" s="15"/>
      <c r="HN419" s="15"/>
      <c r="HO419" s="15"/>
      <c r="HP419" s="15"/>
      <c r="HQ419" s="15"/>
      <c r="HR419" s="15"/>
      <c r="HS419" s="15"/>
      <c r="HT419" s="15"/>
      <c r="HU419" s="15"/>
      <c r="HV419" s="15"/>
      <c r="HW419" s="15"/>
      <c r="HX419" s="15"/>
      <c r="HY419" s="15"/>
      <c r="HZ419" s="15">
        <v>155</v>
      </c>
      <c r="IA419" s="15">
        <v>2914</v>
      </c>
      <c r="IB419" s="15">
        <v>1</v>
      </c>
      <c r="IC419" s="15">
        <v>2</v>
      </c>
      <c r="ID419" s="15"/>
      <c r="IE419" s="14">
        <v>57</v>
      </c>
      <c r="IF419" s="14">
        <v>40</v>
      </c>
      <c r="IG419" s="14">
        <v>40</v>
      </c>
      <c r="IH419" s="14">
        <v>4</v>
      </c>
      <c r="II419" s="14">
        <v>0</v>
      </c>
      <c r="IJ419" s="14">
        <v>120</v>
      </c>
      <c r="IK419" s="14">
        <v>0</v>
      </c>
      <c r="IL419" s="14"/>
      <c r="IM419" s="14"/>
      <c r="IN419" s="14"/>
      <c r="IO419" s="14"/>
      <c r="IP419" s="14"/>
      <c r="IQ419" s="20"/>
      <c r="IR419" s="20">
        <v>0</v>
      </c>
      <c r="IS419" s="36" t="e">
        <f t="shared" si="474"/>
        <v>#DIV/0!</v>
      </c>
      <c r="IT419" s="36" t="e">
        <f t="shared" si="475"/>
        <v>#DIV/0!</v>
      </c>
      <c r="IU419" s="36" t="e">
        <f t="shared" si="476"/>
        <v>#DIV/0!</v>
      </c>
      <c r="IV419" s="36" t="e">
        <f t="shared" si="477"/>
        <v>#DIV/0!</v>
      </c>
      <c r="IW419" s="36" t="e">
        <f t="shared" si="478"/>
        <v>#DIV/0!</v>
      </c>
      <c r="IX419" s="36" t="e">
        <f t="shared" si="479"/>
        <v>#DIV/0!</v>
      </c>
      <c r="IY419" s="36"/>
      <c r="IZ419" s="36" t="e">
        <f t="shared" si="480"/>
        <v>#DIV/0!</v>
      </c>
      <c r="JA419" s="36" t="e">
        <f t="shared" si="480"/>
        <v>#DIV/0!</v>
      </c>
      <c r="JB419" s="36" t="e">
        <f t="shared" si="480"/>
        <v>#DIV/0!</v>
      </c>
      <c r="JN419" s="43">
        <f t="shared" si="439"/>
        <v>874.28932897519871</v>
      </c>
      <c r="JO419" s="1" t="str">
        <f t="shared" si="440"/>
        <v>Small</v>
      </c>
    </row>
    <row r="420" spans="1:275" x14ac:dyDescent="0.2">
      <c r="A420" s="14" t="s">
        <v>901</v>
      </c>
      <c r="B420" s="14" t="s">
        <v>785</v>
      </c>
      <c r="C420" s="76" t="s">
        <v>1451</v>
      </c>
      <c r="D420" s="14" t="s">
        <v>656</v>
      </c>
      <c r="E420">
        <v>4</v>
      </c>
      <c r="F420" s="46">
        <v>0.62683797287651677</v>
      </c>
      <c r="G420" s="46">
        <v>0.27658815132048536</v>
      </c>
      <c r="H420" s="46">
        <v>0.16</v>
      </c>
      <c r="I420">
        <v>23.1</v>
      </c>
      <c r="J420">
        <v>12</v>
      </c>
      <c r="K420" s="14">
        <v>20100</v>
      </c>
      <c r="L420" s="14" t="s">
        <v>606</v>
      </c>
      <c r="M420" s="35">
        <v>5887.209333333336</v>
      </c>
      <c r="N420" s="15">
        <v>17330</v>
      </c>
      <c r="O420" s="15">
        <v>5</v>
      </c>
      <c r="P420" s="15">
        <v>30</v>
      </c>
      <c r="Q420" s="15">
        <v>121</v>
      </c>
      <c r="R420" s="15">
        <v>0</v>
      </c>
      <c r="S420" s="15">
        <v>27</v>
      </c>
      <c r="T420" s="32" t="s">
        <v>786</v>
      </c>
      <c r="U420" s="15">
        <v>184</v>
      </c>
      <c r="V420" s="15"/>
      <c r="W420" s="15">
        <v>0</v>
      </c>
      <c r="X420" s="15">
        <v>0</v>
      </c>
      <c r="Y420" s="15">
        <v>0</v>
      </c>
      <c r="Z420" s="15">
        <v>0</v>
      </c>
      <c r="AA420" s="15"/>
      <c r="AB420" s="15"/>
      <c r="AC420" s="15">
        <v>0</v>
      </c>
      <c r="AD420" s="15">
        <v>9000</v>
      </c>
      <c r="AE420" s="15">
        <v>9184</v>
      </c>
      <c r="AF420" s="15">
        <v>0</v>
      </c>
      <c r="AG420" s="15"/>
      <c r="AH420" s="15">
        <v>0</v>
      </c>
      <c r="AI420" s="15"/>
      <c r="AJ420" s="15">
        <v>0</v>
      </c>
      <c r="AK420" s="15"/>
      <c r="AL420" s="15"/>
      <c r="AM420" s="15"/>
      <c r="AN420" s="15">
        <v>0</v>
      </c>
      <c r="AO420" s="15">
        <v>0</v>
      </c>
      <c r="AP420" s="15"/>
      <c r="AQ420" s="15">
        <v>0</v>
      </c>
      <c r="AR420" s="15"/>
      <c r="AS420" s="15">
        <v>0</v>
      </c>
      <c r="AT420" s="15"/>
      <c r="AU420" s="15"/>
      <c r="AV420" s="15"/>
      <c r="AW420" s="15"/>
      <c r="AX420" s="15"/>
      <c r="AY420" s="15"/>
      <c r="AZ420" s="15">
        <v>11000</v>
      </c>
      <c r="BA420" s="15">
        <v>11000</v>
      </c>
      <c r="BB420" s="15">
        <v>0</v>
      </c>
      <c r="BC420" s="15"/>
      <c r="BD420" s="15">
        <v>0</v>
      </c>
      <c r="BE420" s="15">
        <v>0</v>
      </c>
      <c r="BF420" s="15">
        <v>0</v>
      </c>
      <c r="BG420" s="15">
        <v>0</v>
      </c>
      <c r="BH420" s="15"/>
      <c r="BI420" s="15"/>
      <c r="BJ420" s="15">
        <v>0</v>
      </c>
      <c r="BK420" s="15"/>
      <c r="BL420" s="15">
        <v>0</v>
      </c>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v>0</v>
      </c>
      <c r="CJ420" s="15"/>
      <c r="CK420" s="15">
        <v>0</v>
      </c>
      <c r="CL420" s="15">
        <v>12977</v>
      </c>
      <c r="CM420" s="15">
        <v>0</v>
      </c>
      <c r="CN420" s="15"/>
      <c r="CO420" s="15"/>
      <c r="CP420" s="15">
        <v>22230</v>
      </c>
      <c r="CQ420" s="15"/>
      <c r="CR420" s="15"/>
      <c r="CS420" s="15">
        <v>35207</v>
      </c>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v>401</v>
      </c>
      <c r="DQ420" s="15"/>
      <c r="DR420" s="15">
        <v>0</v>
      </c>
      <c r="DS420" s="15">
        <v>0</v>
      </c>
      <c r="DT420" s="15">
        <v>0</v>
      </c>
      <c r="DU420" s="15"/>
      <c r="DV420" s="15"/>
      <c r="DW420" s="15">
        <v>0</v>
      </c>
      <c r="DX420" s="15">
        <v>0</v>
      </c>
      <c r="DY420" s="15"/>
      <c r="DZ420" s="15">
        <v>401</v>
      </c>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v>0</v>
      </c>
      <c r="FP420" s="15">
        <v>20184</v>
      </c>
      <c r="FQ420" s="15"/>
      <c r="FR420" s="15"/>
      <c r="FS420" s="14" t="s">
        <v>1298</v>
      </c>
      <c r="FT420" s="14"/>
      <c r="FU420" s="14" t="s">
        <v>1281</v>
      </c>
      <c r="FV420" s="14"/>
      <c r="FW420" s="14"/>
      <c r="FX420" s="14"/>
      <c r="FY420" s="14"/>
      <c r="FZ420" s="1" t="s">
        <v>787</v>
      </c>
      <c r="GA420" s="15"/>
      <c r="GB420" s="15">
        <v>936</v>
      </c>
      <c r="GC420" s="15"/>
      <c r="GD420" s="15"/>
      <c r="GE420" s="15">
        <v>58104</v>
      </c>
      <c r="GF420" s="15"/>
      <c r="GG420" s="15">
        <v>13841</v>
      </c>
      <c r="GH420" s="15">
        <v>92</v>
      </c>
      <c r="GI420" s="15"/>
      <c r="GJ420" s="15">
        <v>74</v>
      </c>
      <c r="GK420" s="15">
        <v>38</v>
      </c>
      <c r="GL420" s="15">
        <v>56</v>
      </c>
      <c r="GM420" s="15">
        <v>464</v>
      </c>
      <c r="GN420" s="15"/>
      <c r="GO420" s="15"/>
      <c r="GP420" s="16">
        <v>4</v>
      </c>
      <c r="GQ420" s="16">
        <v>4.43</v>
      </c>
      <c r="GR420" s="17"/>
      <c r="GS420" s="17"/>
      <c r="GT420" s="18">
        <v>3</v>
      </c>
      <c r="GU420" s="18">
        <v>3</v>
      </c>
      <c r="GV420" s="16">
        <v>7.43</v>
      </c>
      <c r="GW420" s="16">
        <v>0.375</v>
      </c>
      <c r="GX420" s="15">
        <v>7741</v>
      </c>
      <c r="GY420" s="14" t="s">
        <v>1172</v>
      </c>
      <c r="GZ420" s="15">
        <v>8839</v>
      </c>
      <c r="HA420" s="15">
        <v>5616</v>
      </c>
      <c r="HB420" s="15">
        <v>3562</v>
      </c>
      <c r="HC420" s="15">
        <v>230</v>
      </c>
      <c r="HD420" s="15"/>
      <c r="HE420" s="15"/>
      <c r="HF420" s="15">
        <v>18247</v>
      </c>
      <c r="HG420" s="15"/>
      <c r="HH420" s="15"/>
      <c r="HI420" s="15">
        <v>20</v>
      </c>
      <c r="HJ420" s="15">
        <v>18</v>
      </c>
      <c r="HK420" s="15">
        <v>51</v>
      </c>
      <c r="HL420" s="15">
        <v>51</v>
      </c>
      <c r="HM420" s="15"/>
      <c r="HN420" s="15"/>
      <c r="HO420" s="15"/>
      <c r="HP420" s="15"/>
      <c r="HQ420" s="15"/>
      <c r="HR420" s="15"/>
      <c r="HS420" s="15"/>
      <c r="HT420" s="15"/>
      <c r="HU420" s="15"/>
      <c r="HV420" s="15"/>
      <c r="HW420" s="15"/>
      <c r="HX420" s="15"/>
      <c r="HY420" s="15"/>
      <c r="HZ420" s="15">
        <v>143</v>
      </c>
      <c r="IA420" s="15">
        <v>2598</v>
      </c>
      <c r="IB420" s="15">
        <v>1</v>
      </c>
      <c r="IC420" s="15">
        <v>2</v>
      </c>
      <c r="ID420" s="15">
        <v>26</v>
      </c>
      <c r="IE420" s="14">
        <v>57</v>
      </c>
      <c r="IF420" s="14">
        <v>40</v>
      </c>
      <c r="IG420" s="14">
        <v>40</v>
      </c>
      <c r="IH420" s="14">
        <v>4</v>
      </c>
      <c r="II420" s="14">
        <v>0</v>
      </c>
      <c r="IJ420" s="14">
        <v>116</v>
      </c>
      <c r="IK420" s="14">
        <v>0</v>
      </c>
      <c r="IL420" s="14"/>
      <c r="IM420" s="14"/>
      <c r="IN420" s="14"/>
      <c r="IO420" s="14"/>
      <c r="IP420" s="14"/>
      <c r="IQ420" s="15"/>
      <c r="IR420" s="15">
        <v>0</v>
      </c>
      <c r="IS420" s="36" t="e">
        <f t="shared" si="474"/>
        <v>#DIV/0!</v>
      </c>
      <c r="IT420" s="36" t="e">
        <f t="shared" si="475"/>
        <v>#DIV/0!</v>
      </c>
      <c r="IU420" s="36" t="e">
        <f t="shared" si="476"/>
        <v>#DIV/0!</v>
      </c>
      <c r="IV420" s="36" t="e">
        <f t="shared" si="477"/>
        <v>#DIV/0!</v>
      </c>
      <c r="IW420" s="36" t="e">
        <f t="shared" si="478"/>
        <v>#DIV/0!</v>
      </c>
      <c r="IX420" s="36" t="e">
        <f t="shared" si="479"/>
        <v>#DIV/0!</v>
      </c>
      <c r="IY420" s="36"/>
      <c r="IZ420" s="36" t="e">
        <f t="shared" si="480"/>
        <v>#DIV/0!</v>
      </c>
      <c r="JA420" s="36" t="e">
        <f t="shared" si="480"/>
        <v>#DIV/0!</v>
      </c>
      <c r="JB420" s="36" t="e">
        <f t="shared" si="480"/>
        <v>#DIV/0!</v>
      </c>
      <c r="JN420" s="43">
        <f t="shared" si="439"/>
        <v>792.35657245401569</v>
      </c>
      <c r="JO420" s="1" t="str">
        <f t="shared" si="440"/>
        <v>Small</v>
      </c>
    </row>
    <row r="421" spans="1:275" x14ac:dyDescent="0.2">
      <c r="A421" s="1" t="s">
        <v>901</v>
      </c>
      <c r="B421" s="1" t="s">
        <v>785</v>
      </c>
      <c r="C421" s="76" t="s">
        <v>1451</v>
      </c>
      <c r="D421" s="14" t="s">
        <v>656</v>
      </c>
      <c r="E421">
        <v>4</v>
      </c>
      <c r="F421" s="46">
        <v>0.62683797287651677</v>
      </c>
      <c r="G421" s="46">
        <v>0.27658815132048536</v>
      </c>
      <c r="H421" s="46">
        <v>0.16</v>
      </c>
      <c r="I421">
        <v>23.1</v>
      </c>
      <c r="J421">
        <v>12</v>
      </c>
      <c r="K421" s="1">
        <v>20110</v>
      </c>
      <c r="L421" s="1" t="s">
        <v>607</v>
      </c>
      <c r="M421" s="3">
        <v>6019.0215238095234</v>
      </c>
      <c r="N421" s="1">
        <v>17330</v>
      </c>
      <c r="O421" s="1">
        <v>5</v>
      </c>
      <c r="P421" s="1">
        <v>30</v>
      </c>
      <c r="Q421" s="1">
        <v>121</v>
      </c>
      <c r="R421" s="1">
        <v>0</v>
      </c>
      <c r="S421" s="1">
        <v>27</v>
      </c>
      <c r="T421" s="33" t="s">
        <v>1003</v>
      </c>
      <c r="U421" s="1">
        <v>9203</v>
      </c>
      <c r="W421" s="1">
        <v>0</v>
      </c>
      <c r="X421" s="1">
        <v>0</v>
      </c>
      <c r="Y421" s="1">
        <v>0</v>
      </c>
      <c r="Z421" s="1">
        <v>0</v>
      </c>
      <c r="AC421" s="1">
        <v>0</v>
      </c>
      <c r="AD421" s="1">
        <v>0</v>
      </c>
      <c r="AE421" s="1">
        <v>9203</v>
      </c>
      <c r="AF421" s="1">
        <v>0</v>
      </c>
      <c r="AH421" s="1">
        <v>0</v>
      </c>
      <c r="AI421" s="1">
        <v>0</v>
      </c>
      <c r="AJ421" s="1">
        <v>0</v>
      </c>
      <c r="AK421" s="1">
        <v>0</v>
      </c>
      <c r="AN421" s="1">
        <v>0</v>
      </c>
      <c r="AQ421" s="1">
        <v>10933</v>
      </c>
      <c r="AS421" s="1">
        <v>0</v>
      </c>
      <c r="AT421" s="1">
        <v>0</v>
      </c>
      <c r="AU421" s="1">
        <v>0</v>
      </c>
      <c r="AV421" s="1">
        <v>0</v>
      </c>
      <c r="AY421" s="1">
        <v>0</v>
      </c>
      <c r="AZ421" s="1">
        <v>0</v>
      </c>
      <c r="BA421" s="1">
        <v>10933</v>
      </c>
      <c r="BB421" s="1">
        <v>0</v>
      </c>
      <c r="BD421" s="1">
        <v>0</v>
      </c>
      <c r="BE421" s="1">
        <v>0</v>
      </c>
      <c r="BF421" s="1">
        <v>0</v>
      </c>
      <c r="BG421" s="1">
        <v>0</v>
      </c>
      <c r="BJ421" s="1">
        <v>0</v>
      </c>
      <c r="BK421" s="1">
        <v>0</v>
      </c>
      <c r="BL421" s="1">
        <v>0</v>
      </c>
      <c r="CI421" s="1">
        <v>0</v>
      </c>
      <c r="CK421" s="1">
        <v>0</v>
      </c>
      <c r="CL421" s="1">
        <v>32309</v>
      </c>
      <c r="CM421" s="1">
        <v>0</v>
      </c>
      <c r="CP421" s="1">
        <v>2744</v>
      </c>
      <c r="CQ421" s="1">
        <v>0</v>
      </c>
      <c r="CR421" s="1">
        <v>0</v>
      </c>
      <c r="CS421" s="1">
        <v>35053</v>
      </c>
      <c r="DP421" s="1">
        <v>0</v>
      </c>
      <c r="DR421" s="1">
        <v>0</v>
      </c>
      <c r="DS421" s="1">
        <v>0</v>
      </c>
      <c r="DT421" s="1">
        <v>0</v>
      </c>
      <c r="DW421" s="1">
        <v>0</v>
      </c>
      <c r="DX421" s="1">
        <v>0</v>
      </c>
      <c r="DY421" s="1">
        <v>0</v>
      </c>
      <c r="DZ421" s="1">
        <v>0</v>
      </c>
      <c r="FE421" s="1">
        <v>0</v>
      </c>
      <c r="FG421" s="1">
        <v>0</v>
      </c>
      <c r="FH421" s="1">
        <v>0</v>
      </c>
      <c r="FI421" s="1">
        <v>0</v>
      </c>
      <c r="FJ421" s="1">
        <v>0</v>
      </c>
      <c r="FM421" s="1">
        <v>0</v>
      </c>
      <c r="FN421" s="1">
        <v>0</v>
      </c>
      <c r="FO421" s="1">
        <v>0</v>
      </c>
      <c r="FP421" s="15">
        <f>AE421+BA421</f>
        <v>20136</v>
      </c>
      <c r="FQ421" s="15">
        <f>AP421+BL421+CS421+DZ421+FD421</f>
        <v>35053</v>
      </c>
      <c r="FR421" s="15">
        <f>AE421+AP421+BA421+BL421+CS421+DZ421+FD421+FO421</f>
        <v>55189</v>
      </c>
      <c r="FS421" s="1" t="s">
        <v>1298</v>
      </c>
      <c r="FU421" s="1" t="s">
        <v>1281</v>
      </c>
      <c r="FX421" s="14"/>
      <c r="FY421" s="1" t="s">
        <v>1299</v>
      </c>
      <c r="GB421" s="1">
        <v>2675</v>
      </c>
      <c r="GE421" s="1">
        <v>60564</v>
      </c>
      <c r="GG421" s="1">
        <v>13404</v>
      </c>
      <c r="GH421" s="1">
        <v>88</v>
      </c>
      <c r="GJ421" s="1">
        <v>74</v>
      </c>
      <c r="GL421" s="1">
        <v>150</v>
      </c>
      <c r="GM421" s="1">
        <v>614</v>
      </c>
      <c r="GP421" s="1">
        <v>4</v>
      </c>
      <c r="GQ421" s="1">
        <v>4.343</v>
      </c>
      <c r="GR421" s="5"/>
      <c r="GS421" s="5"/>
      <c r="GT421" s="4">
        <v>3</v>
      </c>
      <c r="GU421" s="4">
        <v>3</v>
      </c>
      <c r="GV421" s="1">
        <f>GQ421+GU421</f>
        <v>7.343</v>
      </c>
      <c r="GW421" s="1">
        <v>0.5</v>
      </c>
      <c r="GX421" s="1">
        <v>7127</v>
      </c>
      <c r="GY421" s="10" t="s">
        <v>1172</v>
      </c>
      <c r="GZ421" s="1">
        <v>11664</v>
      </c>
      <c r="HA421" s="1">
        <v>6607</v>
      </c>
      <c r="HB421" s="1">
        <v>6211</v>
      </c>
      <c r="HF421" s="1">
        <v>22127</v>
      </c>
      <c r="HI421" s="1">
        <v>32</v>
      </c>
      <c r="HJ421" s="1">
        <v>32</v>
      </c>
      <c r="HK421" s="1">
        <v>19</v>
      </c>
      <c r="HL421" s="1">
        <v>19</v>
      </c>
      <c r="HZ421" s="1">
        <v>89</v>
      </c>
      <c r="IA421" s="1">
        <v>2781</v>
      </c>
      <c r="IB421" s="1">
        <v>1</v>
      </c>
      <c r="IC421" s="1">
        <v>1</v>
      </c>
      <c r="IE421" s="1">
        <v>57</v>
      </c>
      <c r="IF421" s="1">
        <v>40</v>
      </c>
      <c r="IG421" s="1">
        <v>40</v>
      </c>
      <c r="IH421" s="1">
        <v>4</v>
      </c>
      <c r="II421" s="1">
        <v>0</v>
      </c>
      <c r="IJ421" s="1">
        <v>4</v>
      </c>
      <c r="IK421" s="1">
        <v>0</v>
      </c>
      <c r="IR421" s="1">
        <v>0</v>
      </c>
      <c r="IS421" s="36">
        <f t="shared" si="474"/>
        <v>0.16675424450524562</v>
      </c>
      <c r="IT421" s="36">
        <f t="shared" si="475"/>
        <v>0</v>
      </c>
      <c r="IU421" s="36">
        <f t="shared" si="476"/>
        <v>0.19810107086557105</v>
      </c>
      <c r="IV421" s="36">
        <f t="shared" si="477"/>
        <v>0</v>
      </c>
      <c r="IW421" s="36">
        <f t="shared" si="478"/>
        <v>0.63514468462918339</v>
      </c>
      <c r="IX421" s="36">
        <f t="shared" si="479"/>
        <v>0</v>
      </c>
      <c r="IY421" s="36"/>
      <c r="IZ421" s="36">
        <f t="shared" si="480"/>
        <v>0</v>
      </c>
      <c r="JA421" s="36">
        <f t="shared" si="480"/>
        <v>0.36485531537081667</v>
      </c>
      <c r="JB421" s="36">
        <f t="shared" si="480"/>
        <v>0.63514468462918339</v>
      </c>
      <c r="JN421" s="43">
        <f t="shared" si="439"/>
        <v>819.69515508777386</v>
      </c>
      <c r="JO421" s="1" t="str">
        <f t="shared" si="440"/>
        <v>Small</v>
      </c>
    </row>
    <row r="422" spans="1:275" x14ac:dyDescent="0.2">
      <c r="A422" s="1" t="s">
        <v>901</v>
      </c>
      <c r="B422" s="1" t="s">
        <v>785</v>
      </c>
      <c r="C422" s="76" t="s">
        <v>1451</v>
      </c>
      <c r="D422" s="14" t="s">
        <v>656</v>
      </c>
      <c r="E422">
        <v>4</v>
      </c>
      <c r="F422" s="46">
        <v>0.62683797287651677</v>
      </c>
      <c r="G422" s="46">
        <v>0.27658815132048536</v>
      </c>
      <c r="H422" s="46">
        <v>0.16</v>
      </c>
      <c r="I422">
        <v>23.1</v>
      </c>
      <c r="J422">
        <v>12</v>
      </c>
      <c r="K422" s="1">
        <v>20120</v>
      </c>
      <c r="L422" s="1" t="s">
        <v>608</v>
      </c>
      <c r="M422" s="3">
        <v>5352.7815238095063</v>
      </c>
      <c r="N422" s="10">
        <v>17330</v>
      </c>
      <c r="O422" s="1">
        <v>5</v>
      </c>
      <c r="P422" s="1">
        <v>30</v>
      </c>
      <c r="Q422" s="1">
        <v>121</v>
      </c>
      <c r="R422" s="1">
        <v>0</v>
      </c>
      <c r="S422" s="1">
        <v>27</v>
      </c>
      <c r="T422" s="33" t="s">
        <v>1003</v>
      </c>
      <c r="U422" s="1">
        <v>8953</v>
      </c>
      <c r="W422" s="1">
        <v>0</v>
      </c>
      <c r="X422" s="1">
        <v>0</v>
      </c>
      <c r="Y422" s="1">
        <v>0</v>
      </c>
      <c r="Z422" s="1">
        <v>0</v>
      </c>
      <c r="AC422" s="1">
        <v>0</v>
      </c>
      <c r="AD422" s="1">
        <v>0</v>
      </c>
      <c r="AE422" s="1">
        <v>8.9529999999999994</v>
      </c>
      <c r="AF422" s="1">
        <v>0</v>
      </c>
      <c r="AH422" s="1">
        <v>0</v>
      </c>
      <c r="AI422" s="1">
        <v>0</v>
      </c>
      <c r="AJ422" s="1">
        <v>0</v>
      </c>
      <c r="AK422" s="1">
        <v>0</v>
      </c>
      <c r="AN422" s="1">
        <v>0</v>
      </c>
      <c r="AQ422" s="1">
        <v>11000</v>
      </c>
      <c r="AS422" s="1">
        <v>0</v>
      </c>
      <c r="AT422" s="1">
        <v>0</v>
      </c>
      <c r="AU422" s="1">
        <v>0</v>
      </c>
      <c r="AV422" s="1">
        <v>0</v>
      </c>
      <c r="AY422" s="1">
        <v>0</v>
      </c>
      <c r="AZ422" s="1">
        <v>0</v>
      </c>
      <c r="BA422" s="1">
        <v>11000</v>
      </c>
      <c r="BB422" s="1">
        <v>0</v>
      </c>
      <c r="BD422" s="1">
        <v>0</v>
      </c>
      <c r="BE422" s="1">
        <v>0</v>
      </c>
      <c r="BF422" s="1">
        <v>0</v>
      </c>
      <c r="BG422" s="1">
        <v>0</v>
      </c>
      <c r="BJ422" s="1">
        <v>0</v>
      </c>
      <c r="BK422" s="1">
        <v>0</v>
      </c>
      <c r="BL422" s="1">
        <v>0</v>
      </c>
      <c r="CI422" s="1">
        <v>0</v>
      </c>
      <c r="CK422" s="1">
        <v>0</v>
      </c>
      <c r="CL422" s="1">
        <v>0</v>
      </c>
      <c r="CM422" s="1">
        <v>0</v>
      </c>
      <c r="CP422" s="1">
        <v>2570</v>
      </c>
      <c r="CR422" s="1">
        <v>15940</v>
      </c>
      <c r="CS422" s="1">
        <v>18510</v>
      </c>
      <c r="DP422" s="1">
        <v>0</v>
      </c>
      <c r="DR422" s="1">
        <v>0</v>
      </c>
      <c r="DS422" s="1">
        <v>0</v>
      </c>
      <c r="DT422" s="1">
        <v>0</v>
      </c>
      <c r="DW422" s="1">
        <v>0</v>
      </c>
      <c r="DX422" s="1">
        <v>0</v>
      </c>
      <c r="DY422" s="1">
        <v>0</v>
      </c>
      <c r="DZ422" s="1">
        <v>0</v>
      </c>
      <c r="FE422" s="1">
        <v>0</v>
      </c>
      <c r="FG422" s="1">
        <v>0</v>
      </c>
      <c r="FH422" s="1">
        <v>0</v>
      </c>
      <c r="FI422" s="1">
        <v>0</v>
      </c>
      <c r="FJ422" s="1">
        <v>0</v>
      </c>
      <c r="FM422" s="1">
        <v>0</v>
      </c>
      <c r="FN422" s="1">
        <v>0</v>
      </c>
      <c r="FO422" s="1">
        <v>0</v>
      </c>
      <c r="FP422" s="15">
        <f>AE422+BA422</f>
        <v>11008.953</v>
      </c>
      <c r="FQ422" s="15">
        <f>AP422+BL422+CS422+DZ422+FD422</f>
        <v>18510</v>
      </c>
      <c r="FR422" s="15">
        <f>AE422+AP422+BA422+BL422+CS422+DZ422+FD422+FO422</f>
        <v>29518.953000000001</v>
      </c>
      <c r="FS422" s="1" t="s">
        <v>1298</v>
      </c>
      <c r="FU422" s="1" t="s">
        <v>1281</v>
      </c>
      <c r="FY422" s="1" t="s">
        <v>1299</v>
      </c>
      <c r="GB422" s="1">
        <v>359</v>
      </c>
      <c r="GE422" s="1">
        <v>60955</v>
      </c>
      <c r="GG422" s="1">
        <v>13403</v>
      </c>
      <c r="GH422" s="1">
        <v>88</v>
      </c>
      <c r="GJ422" s="1">
        <v>74</v>
      </c>
      <c r="GL422" s="1">
        <v>0</v>
      </c>
      <c r="GM422" s="1">
        <v>614</v>
      </c>
      <c r="GP422" s="1">
        <v>4</v>
      </c>
      <c r="GQ422" s="1">
        <v>4.343</v>
      </c>
      <c r="GR422" s="5"/>
      <c r="GS422" s="5"/>
      <c r="GT422" s="4">
        <v>3</v>
      </c>
      <c r="GU422" s="4">
        <v>3</v>
      </c>
      <c r="GV422" s="1">
        <f>GQ422+GU422</f>
        <v>7.343</v>
      </c>
      <c r="GW422" s="1">
        <v>0.5</v>
      </c>
      <c r="GX422" s="1">
        <v>6698</v>
      </c>
      <c r="GY422" s="10" t="s">
        <v>1172</v>
      </c>
      <c r="GZ422" s="1">
        <v>9439</v>
      </c>
      <c r="HA422" s="1">
        <v>3452</v>
      </c>
      <c r="HB422" s="1">
        <v>3962</v>
      </c>
      <c r="HF422" s="1">
        <v>16853</v>
      </c>
      <c r="HI422" s="1">
        <v>51</v>
      </c>
      <c r="HJ422" s="1">
        <v>51</v>
      </c>
      <c r="HK422" s="1">
        <v>20</v>
      </c>
      <c r="HL422" s="1">
        <v>20</v>
      </c>
      <c r="HZ422" s="1">
        <v>67</v>
      </c>
      <c r="IA422" s="1">
        <v>2020</v>
      </c>
      <c r="IB422" s="1">
        <v>1</v>
      </c>
      <c r="IC422" s="1">
        <v>1</v>
      </c>
      <c r="IE422" s="1">
        <v>57</v>
      </c>
      <c r="IF422" s="1">
        <v>40</v>
      </c>
      <c r="IG422" s="1">
        <v>40</v>
      </c>
      <c r="IH422" s="1">
        <v>4</v>
      </c>
      <c r="II422" s="1">
        <v>0</v>
      </c>
      <c r="IJ422" s="1">
        <v>4</v>
      </c>
      <c r="IK422" s="1">
        <v>0</v>
      </c>
      <c r="IR422" s="1">
        <v>0</v>
      </c>
      <c r="IS422" s="36">
        <f t="shared" si="474"/>
        <v>3.0329666502738087E-4</v>
      </c>
      <c r="IT422" s="36">
        <f t="shared" si="475"/>
        <v>0</v>
      </c>
      <c r="IU422" s="36">
        <f t="shared" si="476"/>
        <v>0.37264194295780068</v>
      </c>
      <c r="IV422" s="36">
        <f t="shared" si="477"/>
        <v>0</v>
      </c>
      <c r="IW422" s="36">
        <f t="shared" si="478"/>
        <v>0.62705476037717189</v>
      </c>
      <c r="IX422" s="36">
        <f t="shared" si="479"/>
        <v>0</v>
      </c>
      <c r="IY422" s="36"/>
      <c r="IZ422" s="36">
        <f t="shared" si="480"/>
        <v>0</v>
      </c>
      <c r="JA422" s="36">
        <f t="shared" si="480"/>
        <v>0.37294523962282805</v>
      </c>
      <c r="JB422" s="36">
        <f t="shared" si="480"/>
        <v>0.62705476037717189</v>
      </c>
      <c r="JN422" s="43">
        <f t="shared" si="439"/>
        <v>728.96384635836932</v>
      </c>
      <c r="JO422" s="1" t="str">
        <f t="shared" si="440"/>
        <v>Small</v>
      </c>
    </row>
    <row r="423" spans="1:275" x14ac:dyDescent="0.2">
      <c r="A423" s="1" t="s">
        <v>901</v>
      </c>
      <c r="B423" s="1" t="s">
        <v>785</v>
      </c>
      <c r="C423" s="76" t="s">
        <v>1451</v>
      </c>
      <c r="D423" s="14" t="s">
        <v>656</v>
      </c>
      <c r="E423">
        <v>4</v>
      </c>
      <c r="F423" s="46">
        <v>0.62683797287651677</v>
      </c>
      <c r="G423" s="46">
        <v>0.27658815132048536</v>
      </c>
      <c r="H423" s="46">
        <v>0.16</v>
      </c>
      <c r="I423">
        <v>23.1</v>
      </c>
      <c r="J423">
        <v>12</v>
      </c>
      <c r="K423" s="1">
        <v>20130</v>
      </c>
      <c r="L423" s="1" t="s">
        <v>609</v>
      </c>
      <c r="M423" s="3">
        <v>4989.1605714285606</v>
      </c>
      <c r="N423" s="2">
        <v>17330</v>
      </c>
      <c r="O423" s="1">
        <v>5</v>
      </c>
      <c r="P423" s="1">
        <v>40</v>
      </c>
      <c r="Q423" s="1">
        <v>200</v>
      </c>
      <c r="R423" s="1">
        <v>0</v>
      </c>
      <c r="S423" s="1">
        <v>27</v>
      </c>
      <c r="T423" s="33"/>
      <c r="U423" s="3"/>
      <c r="V423" s="3"/>
      <c r="W423" s="3"/>
      <c r="X423" s="3"/>
      <c r="Y423" s="3"/>
      <c r="Z423" s="3"/>
      <c r="AA423" s="3"/>
      <c r="AB423" s="3"/>
      <c r="AC423" s="3"/>
      <c r="AD423" s="3"/>
      <c r="AE423" s="2">
        <f>SUM(U423:AD423)</f>
        <v>0</v>
      </c>
      <c r="AF423" s="3"/>
      <c r="AG423" s="3"/>
      <c r="BA423" s="1">
        <f>SUM(AQ423:AZ423)</f>
        <v>0</v>
      </c>
      <c r="BB423" s="1">
        <v>0</v>
      </c>
      <c r="BD423" s="1">
        <v>0</v>
      </c>
      <c r="BE423" s="1">
        <v>0</v>
      </c>
      <c r="BH423" s="1">
        <v>0</v>
      </c>
      <c r="BI423" s="1">
        <v>0</v>
      </c>
      <c r="BJ423" s="1">
        <v>0</v>
      </c>
      <c r="BK423" s="1">
        <v>0</v>
      </c>
      <c r="BL423" s="1">
        <f>SUM(BB423:BK423)</f>
        <v>0</v>
      </c>
      <c r="DP423" s="1">
        <v>0</v>
      </c>
      <c r="DR423" s="1">
        <v>0</v>
      </c>
      <c r="DS423" s="1">
        <v>0</v>
      </c>
      <c r="DU423" s="1">
        <v>0</v>
      </c>
      <c r="DV423" s="1">
        <v>0</v>
      </c>
      <c r="DX423" s="1">
        <v>0</v>
      </c>
      <c r="DY423" s="1">
        <v>0</v>
      </c>
      <c r="DZ423" s="2">
        <f>SUM(DP423:DY423)</f>
        <v>0</v>
      </c>
      <c r="EA423" s="2"/>
      <c r="EB423" s="2"/>
      <c r="EC423" s="2"/>
      <c r="ED423" s="2"/>
      <c r="EE423" s="2"/>
      <c r="EF423" s="2"/>
      <c r="EG423" s="2"/>
      <c r="EH423" s="2"/>
      <c r="EI423" s="2"/>
      <c r="EJ423" s="2"/>
      <c r="EK423" s="2"/>
      <c r="EL423" s="2"/>
      <c r="EM423" s="2"/>
      <c r="EN423" s="2"/>
      <c r="EO423" s="2"/>
      <c r="EP423" s="2"/>
      <c r="EQ423" s="2"/>
      <c r="ER423" s="2"/>
      <c r="ES423" s="2"/>
      <c r="ET423" s="2"/>
      <c r="EU423" s="1">
        <v>0</v>
      </c>
      <c r="EW423" s="1">
        <v>0</v>
      </c>
      <c r="EZ423" s="1">
        <v>0</v>
      </c>
      <c r="FB423" s="1">
        <v>0</v>
      </c>
      <c r="FC423" s="1">
        <v>0</v>
      </c>
      <c r="FD423" s="1">
        <f>SUM(EU423:FC423)</f>
        <v>0</v>
      </c>
      <c r="FE423" s="1">
        <v>0</v>
      </c>
      <c r="FG423" s="1">
        <v>0</v>
      </c>
      <c r="FH423" s="1">
        <v>0</v>
      </c>
      <c r="FK423" s="1">
        <v>0</v>
      </c>
      <c r="FL423" s="1">
        <v>0</v>
      </c>
      <c r="FM423" s="1">
        <v>0</v>
      </c>
      <c r="FN423" s="1">
        <v>0</v>
      </c>
      <c r="FO423" s="1">
        <f>SUM(FE423:FN423)</f>
        <v>0</v>
      </c>
      <c r="FP423" s="15">
        <f>AE423+BA423</f>
        <v>0</v>
      </c>
      <c r="FQ423" s="15">
        <f>AP423+BL423+CS423+DZ423+FD423</f>
        <v>0</v>
      </c>
      <c r="FR423" s="15">
        <f>AE423+AP423+BA423+BL423+CS423+DZ423+FD423+FO423</f>
        <v>0</v>
      </c>
      <c r="FS423" s="1" t="s">
        <v>1298</v>
      </c>
      <c r="FU423" s="1" t="s">
        <v>1281</v>
      </c>
      <c r="FW423" s="5"/>
      <c r="FX423" s="5"/>
      <c r="FY423" s="5" t="s">
        <v>1299</v>
      </c>
      <c r="FZ423" s="5"/>
      <c r="GH423" s="1">
        <v>87</v>
      </c>
      <c r="GJ423" s="1">
        <v>74</v>
      </c>
      <c r="GK423" s="1">
        <v>0</v>
      </c>
      <c r="GL423" s="1">
        <v>0</v>
      </c>
      <c r="GM423" s="1">
        <v>614</v>
      </c>
      <c r="GP423" s="1">
        <v>4</v>
      </c>
      <c r="GQ423" s="1">
        <v>4</v>
      </c>
      <c r="GR423" s="5"/>
      <c r="GS423" s="5">
        <v>3</v>
      </c>
      <c r="GT423" s="4">
        <v>3</v>
      </c>
      <c r="GU423" s="1">
        <v>3</v>
      </c>
      <c r="GV423" s="1">
        <f>GQ423+GU423</f>
        <v>7</v>
      </c>
      <c r="GW423" s="1">
        <v>0.5</v>
      </c>
      <c r="GX423" s="1">
        <v>6544</v>
      </c>
      <c r="GY423" s="1" t="s">
        <v>1172</v>
      </c>
      <c r="GZ423" s="1">
        <v>7985</v>
      </c>
      <c r="HA423" s="1">
        <v>3453</v>
      </c>
      <c r="HB423" s="1">
        <v>3378</v>
      </c>
      <c r="HI423" s="1">
        <v>30</v>
      </c>
      <c r="HJ423" s="1">
        <v>30</v>
      </c>
      <c r="HK423" s="1">
        <v>6</v>
      </c>
      <c r="HL423" s="1">
        <v>6</v>
      </c>
      <c r="HM423" s="1" t="s">
        <v>1281</v>
      </c>
      <c r="HN423" s="1" t="s">
        <v>1306</v>
      </c>
      <c r="HO423" s="1" t="s">
        <v>1014</v>
      </c>
      <c r="IS423" s="36" t="e">
        <f t="shared" si="474"/>
        <v>#DIV/0!</v>
      </c>
      <c r="IT423" s="36" t="e">
        <f t="shared" si="475"/>
        <v>#DIV/0!</v>
      </c>
      <c r="IU423" s="36" t="e">
        <f t="shared" si="476"/>
        <v>#DIV/0!</v>
      </c>
      <c r="IV423" s="36" t="e">
        <f t="shared" si="477"/>
        <v>#DIV/0!</v>
      </c>
      <c r="IW423" s="36" t="e">
        <f t="shared" si="478"/>
        <v>#DIV/0!</v>
      </c>
      <c r="IX423" s="36" t="e">
        <f t="shared" si="479"/>
        <v>#DIV/0!</v>
      </c>
      <c r="IY423" s="36"/>
      <c r="IZ423" s="36" t="e">
        <f t="shared" si="480"/>
        <v>#DIV/0!</v>
      </c>
      <c r="JA423" s="36" t="e">
        <f t="shared" si="480"/>
        <v>#DIV/0!</v>
      </c>
      <c r="JB423" s="36" t="e">
        <f t="shared" si="480"/>
        <v>#DIV/0!</v>
      </c>
      <c r="JN423" s="43">
        <f t="shared" si="439"/>
        <v>712.73722448979436</v>
      </c>
      <c r="JO423" s="1" t="str">
        <f t="shared" si="440"/>
        <v>Small</v>
      </c>
    </row>
    <row r="424" spans="1:275" x14ac:dyDescent="0.2">
      <c r="A424" s="1" t="s">
        <v>901</v>
      </c>
      <c r="B424" s="1" t="s">
        <v>785</v>
      </c>
      <c r="C424" s="76" t="s">
        <v>1451</v>
      </c>
      <c r="D424" s="14" t="s">
        <v>656</v>
      </c>
      <c r="E424">
        <v>4</v>
      </c>
      <c r="F424" s="46">
        <v>0.62683797287651677</v>
      </c>
      <c r="G424" s="46">
        <v>0.27658815132048536</v>
      </c>
      <c r="H424" s="46">
        <v>0.16</v>
      </c>
      <c r="I424">
        <v>23.1</v>
      </c>
      <c r="J424">
        <v>12</v>
      </c>
      <c r="K424" s="42">
        <v>20140</v>
      </c>
      <c r="L424" s="54" t="s">
        <v>345</v>
      </c>
      <c r="M424" s="55">
        <v>5100.1887619047566</v>
      </c>
      <c r="N424" s="46">
        <v>17330</v>
      </c>
      <c r="O424">
        <v>5</v>
      </c>
      <c r="P424">
        <v>200</v>
      </c>
      <c r="Q424">
        <v>242</v>
      </c>
      <c r="R424">
        <v>42</v>
      </c>
      <c r="S424">
        <v>36</v>
      </c>
      <c r="T424"/>
      <c r="U424" s="46">
        <v>8700</v>
      </c>
      <c r="V424" s="46">
        <v>0</v>
      </c>
      <c r="W424" s="46">
        <v>0</v>
      </c>
      <c r="X424" s="46">
        <v>0</v>
      </c>
      <c r="Y424" s="46"/>
      <c r="Z424" s="46"/>
      <c r="AA424" s="46">
        <v>0</v>
      </c>
      <c r="AB424" s="46">
        <v>0</v>
      </c>
      <c r="AC424" s="46">
        <v>0</v>
      </c>
      <c r="AD424" s="46">
        <v>0</v>
      </c>
      <c r="AE424" s="46">
        <f>IF(SUM(U424:AD424)&gt;0,SUM(U424:AD424),)</f>
        <v>8700</v>
      </c>
      <c r="AF424" s="46">
        <v>0</v>
      </c>
      <c r="AG424" s="46">
        <v>0</v>
      </c>
      <c r="AH424" s="46">
        <v>0</v>
      </c>
      <c r="AI424" s="46">
        <v>0</v>
      </c>
      <c r="AJ424" s="46"/>
      <c r="AK424" s="46"/>
      <c r="AL424" s="46">
        <v>0</v>
      </c>
      <c r="AM424" s="46">
        <v>0</v>
      </c>
      <c r="AN424" s="46">
        <v>3720</v>
      </c>
      <c r="AO424" s="46">
        <v>0</v>
      </c>
      <c r="AP424" s="46">
        <f>SUM(AF424:AO424)</f>
        <v>3720</v>
      </c>
      <c r="AQ424" s="46">
        <v>10500</v>
      </c>
      <c r="AR424" s="46">
        <v>0</v>
      </c>
      <c r="AS424" s="46">
        <v>0</v>
      </c>
      <c r="AT424" s="46">
        <v>0</v>
      </c>
      <c r="AU424" s="46"/>
      <c r="AV424" s="46"/>
      <c r="AW424" s="46">
        <v>0</v>
      </c>
      <c r="AX424" s="46">
        <v>0</v>
      </c>
      <c r="AY424" s="46">
        <v>0</v>
      </c>
      <c r="AZ424" s="46">
        <v>0</v>
      </c>
      <c r="BA424" s="46">
        <f>SUM(AQ424:AZ424)</f>
        <v>10500</v>
      </c>
      <c r="BB424" s="47">
        <v>0</v>
      </c>
      <c r="BC424" s="47">
        <v>0</v>
      </c>
      <c r="BD424" s="47">
        <v>0</v>
      </c>
      <c r="BE424" s="47">
        <v>0</v>
      </c>
      <c r="BF424" s="47"/>
      <c r="BG424" s="47"/>
      <c r="BH424" s="47">
        <v>0</v>
      </c>
      <c r="BI424" s="47">
        <v>0</v>
      </c>
      <c r="BJ424" s="47">
        <v>0</v>
      </c>
      <c r="BK424" s="47">
        <v>0</v>
      </c>
      <c r="BL424" s="47">
        <f>IF(SUM(BB424:BK424)&gt;=0,SUM(BB424:BK424),"")</f>
        <v>0</v>
      </c>
      <c r="BM424" s="46">
        <v>0</v>
      </c>
      <c r="BN424" s="47">
        <v>0</v>
      </c>
      <c r="BO424" s="46">
        <v>0</v>
      </c>
      <c r="BP424" s="46">
        <v>0</v>
      </c>
      <c r="BQ424" s="46"/>
      <c r="BR424" s="46">
        <v>0</v>
      </c>
      <c r="BS424" s="46">
        <v>0</v>
      </c>
      <c r="BT424" s="46">
        <v>0</v>
      </c>
      <c r="BU424" s="46">
        <v>32666</v>
      </c>
      <c r="BV424" s="46">
        <v>0</v>
      </c>
      <c r="BW424" s="46">
        <f>SUM(BM424:BV424)</f>
        <v>32666</v>
      </c>
      <c r="BX424" s="46">
        <v>0</v>
      </c>
      <c r="BY424" s="47">
        <v>0</v>
      </c>
      <c r="BZ424" s="47">
        <v>0</v>
      </c>
      <c r="CA424" s="48">
        <v>0</v>
      </c>
      <c r="CB424" s="48"/>
      <c r="CC424" s="46">
        <v>0</v>
      </c>
      <c r="CD424" s="47">
        <v>0</v>
      </c>
      <c r="CE424" s="46">
        <v>0</v>
      </c>
      <c r="CF424" s="48">
        <v>0</v>
      </c>
      <c r="CG424" s="47">
        <v>0</v>
      </c>
      <c r="CH424" s="47">
        <f>SUM(BX424:CG424)</f>
        <v>0</v>
      </c>
      <c r="CI424" s="47">
        <f t="shared" ref="CI424:CS424" si="481">BM424+BX424</f>
        <v>0</v>
      </c>
      <c r="CJ424" s="47">
        <f t="shared" si="481"/>
        <v>0</v>
      </c>
      <c r="CK424" s="47">
        <f t="shared" si="481"/>
        <v>0</v>
      </c>
      <c r="CL424" s="47">
        <f t="shared" si="481"/>
        <v>0</v>
      </c>
      <c r="CM424" s="47">
        <f t="shared" si="481"/>
        <v>0</v>
      </c>
      <c r="CN424" s="47">
        <f t="shared" si="481"/>
        <v>0</v>
      </c>
      <c r="CO424" s="47">
        <f t="shared" si="481"/>
        <v>0</v>
      </c>
      <c r="CP424" s="47">
        <f t="shared" si="481"/>
        <v>0</v>
      </c>
      <c r="CQ424" s="47">
        <f t="shared" si="481"/>
        <v>32666</v>
      </c>
      <c r="CR424" s="47">
        <f t="shared" si="481"/>
        <v>0</v>
      </c>
      <c r="CS424" s="47">
        <f t="shared" si="481"/>
        <v>32666</v>
      </c>
      <c r="CT424" s="48">
        <v>0</v>
      </c>
      <c r="CU424" s="46">
        <v>0</v>
      </c>
      <c r="CV424" s="46">
        <v>0</v>
      </c>
      <c r="CW424" s="47">
        <v>0</v>
      </c>
      <c r="CX424" s="47"/>
      <c r="CY424" s="47">
        <v>0</v>
      </c>
      <c r="CZ424" s="47">
        <v>0</v>
      </c>
      <c r="DA424" s="46">
        <v>0</v>
      </c>
      <c r="DB424" s="47">
        <v>0</v>
      </c>
      <c r="DC424" s="47">
        <v>0</v>
      </c>
      <c r="DD424" s="47">
        <f>SUM(CT424:DC424)</f>
        <v>0</v>
      </c>
      <c r="DE424" s="48">
        <v>0</v>
      </c>
      <c r="DF424" s="48">
        <v>0</v>
      </c>
      <c r="DG424" s="48">
        <v>0</v>
      </c>
      <c r="DH424" s="48">
        <v>0</v>
      </c>
      <c r="DI424" s="48"/>
      <c r="DJ424" s="48">
        <v>0</v>
      </c>
      <c r="DK424" s="48">
        <v>0</v>
      </c>
      <c r="DL424" s="48">
        <v>0</v>
      </c>
      <c r="DM424" s="48">
        <v>0</v>
      </c>
      <c r="DN424" s="48">
        <v>0</v>
      </c>
      <c r="DO424" s="48">
        <f>SUM(DE424:DN424)</f>
        <v>0</v>
      </c>
      <c r="DP424" s="48">
        <f t="shared" ref="DP424:DZ424" si="482">CT424+DE424</f>
        <v>0</v>
      </c>
      <c r="DQ424" s="48">
        <f t="shared" si="482"/>
        <v>0</v>
      </c>
      <c r="DR424" s="48">
        <f t="shared" si="482"/>
        <v>0</v>
      </c>
      <c r="DS424" s="48">
        <f t="shared" si="482"/>
        <v>0</v>
      </c>
      <c r="DT424" s="48">
        <f t="shared" si="482"/>
        <v>0</v>
      </c>
      <c r="DU424" s="48">
        <f t="shared" si="482"/>
        <v>0</v>
      </c>
      <c r="DV424" s="48">
        <f t="shared" si="482"/>
        <v>0</v>
      </c>
      <c r="DW424" s="48">
        <f t="shared" si="482"/>
        <v>0</v>
      </c>
      <c r="DX424" s="48">
        <f t="shared" si="482"/>
        <v>0</v>
      </c>
      <c r="DY424" s="48">
        <f t="shared" si="482"/>
        <v>0</v>
      </c>
      <c r="DZ424" s="48">
        <f t="shared" si="482"/>
        <v>0</v>
      </c>
      <c r="EA424" s="48">
        <v>0</v>
      </c>
      <c r="EB424" s="48">
        <v>0</v>
      </c>
      <c r="EC424" s="48">
        <v>0</v>
      </c>
      <c r="ED424" s="48">
        <v>0</v>
      </c>
      <c r="EE424" s="48">
        <v>0</v>
      </c>
      <c r="EF424" s="48">
        <v>0</v>
      </c>
      <c r="EG424" s="46">
        <v>0</v>
      </c>
      <c r="EH424" s="48">
        <v>0</v>
      </c>
      <c r="EI424" s="48">
        <v>0</v>
      </c>
      <c r="EJ424" s="48">
        <f>SUM(EA424:EI424)</f>
        <v>0</v>
      </c>
      <c r="EK424" s="48">
        <v>0</v>
      </c>
      <c r="EL424">
        <v>0</v>
      </c>
      <c r="EM424" s="48">
        <v>0</v>
      </c>
      <c r="EN424" s="48">
        <v>0</v>
      </c>
      <c r="EO424" s="46">
        <v>0</v>
      </c>
      <c r="EP424" s="48">
        <v>0</v>
      </c>
      <c r="EQ424" s="48">
        <v>0</v>
      </c>
      <c r="ER424" s="48">
        <v>0</v>
      </c>
      <c r="ES424" s="48">
        <v>0</v>
      </c>
      <c r="ET424" s="48">
        <f>SUM(EK424:ES424)</f>
        <v>0</v>
      </c>
      <c r="EU424" s="48">
        <f t="shared" ref="EU424:FD424" si="483">EA424+EK424</f>
        <v>0</v>
      </c>
      <c r="EV424" s="48">
        <f t="shared" si="483"/>
        <v>0</v>
      </c>
      <c r="EW424" s="48">
        <f t="shared" si="483"/>
        <v>0</v>
      </c>
      <c r="EX424" s="48">
        <f t="shared" si="483"/>
        <v>0</v>
      </c>
      <c r="EY424" s="48">
        <f t="shared" si="483"/>
        <v>0</v>
      </c>
      <c r="EZ424" s="48">
        <f t="shared" si="483"/>
        <v>0</v>
      </c>
      <c r="FA424" s="48">
        <f t="shared" si="483"/>
        <v>0</v>
      </c>
      <c r="FB424" s="48">
        <f t="shared" si="483"/>
        <v>0</v>
      </c>
      <c r="FC424" s="48">
        <f t="shared" si="483"/>
        <v>0</v>
      </c>
      <c r="FD424" s="48">
        <f t="shared" si="483"/>
        <v>0</v>
      </c>
      <c r="FE424" s="48">
        <v>0</v>
      </c>
      <c r="FF424" s="48">
        <v>0</v>
      </c>
      <c r="FG424" s="46">
        <v>0</v>
      </c>
      <c r="FH424" s="48">
        <v>0</v>
      </c>
      <c r="FI424" s="48"/>
      <c r="FJ424" s="48"/>
      <c r="FK424" s="48">
        <v>0</v>
      </c>
      <c r="FL424" s="48">
        <v>0</v>
      </c>
      <c r="FM424" s="48">
        <v>0</v>
      </c>
      <c r="FN424">
        <v>0</v>
      </c>
      <c r="FO424" s="48">
        <f>SUM(FE424:FN424)</f>
        <v>0</v>
      </c>
      <c r="FP424" s="46">
        <f>AE424+BA424</f>
        <v>19200</v>
      </c>
      <c r="FQ424" s="46">
        <f>AP424+BL424+CS424+DZ424+FD424</f>
        <v>36386</v>
      </c>
      <c r="FR424" s="46">
        <f>FP424+FQ424+FO424</f>
        <v>55586</v>
      </c>
      <c r="FS424" t="s">
        <v>1298</v>
      </c>
      <c r="FT424"/>
      <c r="FU424" t="s">
        <v>1281</v>
      </c>
      <c r="FV424"/>
      <c r="FW424"/>
      <c r="FX424" t="s">
        <v>1305</v>
      </c>
      <c r="FY424" t="s">
        <v>1299</v>
      </c>
      <c r="FZ424"/>
      <c r="GA424">
        <v>428</v>
      </c>
      <c r="GB424">
        <v>427</v>
      </c>
      <c r="GC424">
        <v>0</v>
      </c>
      <c r="GD424">
        <v>0</v>
      </c>
      <c r="GE424" s="49">
        <v>52288</v>
      </c>
      <c r="GF424" s="47">
        <v>0</v>
      </c>
      <c r="GG424" s="49">
        <v>52000</v>
      </c>
      <c r="GH424">
        <v>89</v>
      </c>
      <c r="GI424"/>
      <c r="GJ424">
        <v>0</v>
      </c>
      <c r="GK424">
        <v>30</v>
      </c>
      <c r="GL424">
        <v>30</v>
      </c>
      <c r="GM424">
        <v>803</v>
      </c>
      <c r="GN424" t="s">
        <v>1277</v>
      </c>
      <c r="GO424"/>
      <c r="GP424">
        <v>4</v>
      </c>
      <c r="GQ424">
        <v>4.43</v>
      </c>
      <c r="GR424">
        <v>0</v>
      </c>
      <c r="GS424">
        <v>3</v>
      </c>
      <c r="GT424">
        <f>GR424+GS424</f>
        <v>3</v>
      </c>
      <c r="GU424">
        <v>3</v>
      </c>
      <c r="GV424">
        <f>GQ424+GU424</f>
        <v>7.43</v>
      </c>
      <c r="GW424">
        <v>1.575</v>
      </c>
      <c r="GX424">
        <v>6895</v>
      </c>
      <c r="GY424" s="49" t="s">
        <v>1058</v>
      </c>
      <c r="GZ424">
        <v>5088</v>
      </c>
      <c r="HA424">
        <v>3519</v>
      </c>
      <c r="HB424">
        <v>2753</v>
      </c>
      <c r="HC424">
        <v>0</v>
      </c>
      <c r="HD424">
        <v>0</v>
      </c>
      <c r="HE424"/>
      <c r="HF424" s="49">
        <v>11360</v>
      </c>
      <c r="HG424">
        <v>0</v>
      </c>
      <c r="HH424">
        <v>0</v>
      </c>
      <c r="HI424"/>
      <c r="HJ424">
        <v>73</v>
      </c>
      <c r="HK424">
        <v>50</v>
      </c>
      <c r="HL424">
        <v>23</v>
      </c>
      <c r="HM424" t="s">
        <v>1281</v>
      </c>
      <c r="HN424" t="s">
        <v>793</v>
      </c>
      <c r="HO424" t="s">
        <v>788</v>
      </c>
      <c r="HP424" t="s">
        <v>284</v>
      </c>
      <c r="HQ424" t="s">
        <v>782</v>
      </c>
      <c r="HR424" t="s">
        <v>784</v>
      </c>
      <c r="HS424" t="s">
        <v>285</v>
      </c>
      <c r="HT424" t="s">
        <v>286</v>
      </c>
      <c r="HU424" t="s">
        <v>287</v>
      </c>
      <c r="HV424"/>
      <c r="HW424"/>
      <c r="HX424" t="s">
        <v>1277</v>
      </c>
      <c r="HY424"/>
      <c r="HZ424">
        <v>115</v>
      </c>
      <c r="IA424">
        <v>4193</v>
      </c>
      <c r="IB424">
        <v>3</v>
      </c>
      <c r="IC424">
        <v>3</v>
      </c>
      <c r="ID424">
        <v>73</v>
      </c>
      <c r="IE424">
        <v>57</v>
      </c>
      <c r="IF424">
        <v>24</v>
      </c>
      <c r="IG424">
        <v>24</v>
      </c>
      <c r="IH424">
        <v>4</v>
      </c>
      <c r="II424">
        <v>0</v>
      </c>
      <c r="IJ424">
        <v>128</v>
      </c>
      <c r="IK424">
        <v>0</v>
      </c>
      <c r="IL424" t="s">
        <v>1277</v>
      </c>
      <c r="IM424"/>
      <c r="IN424" t="s">
        <v>1277</v>
      </c>
      <c r="IO424" t="s">
        <v>1277</v>
      </c>
      <c r="IP424" t="s">
        <v>1281</v>
      </c>
      <c r="IQ424"/>
      <c r="IR424">
        <v>0</v>
      </c>
      <c r="IS424" s="36">
        <f>AE424/FR424</f>
        <v>0.15651423020184937</v>
      </c>
      <c r="IT424" s="36">
        <f>AP424/FR424</f>
        <v>6.6923326017342494E-2</v>
      </c>
      <c r="IU424" s="36">
        <f>BA424/FR424</f>
        <v>0.18889648472636994</v>
      </c>
      <c r="IV424" s="50">
        <f>BL424/FR424</f>
        <v>0</v>
      </c>
      <c r="IW424" s="36">
        <f>CS424/FR424</f>
        <v>0.58766595905443819</v>
      </c>
      <c r="IX424" s="36">
        <f>DZ424/FR424</f>
        <v>0</v>
      </c>
      <c r="IY424" s="36">
        <f>FD424/FR424</f>
        <v>0</v>
      </c>
      <c r="IZ424" s="36">
        <f>FO424/FR424</f>
        <v>0</v>
      </c>
      <c r="JA424" s="36">
        <f>FP424/FR424</f>
        <v>0.34541071492821934</v>
      </c>
      <c r="JB424" s="36">
        <f>FQ424/FR424</f>
        <v>0.65458928507178071</v>
      </c>
      <c r="JC424" s="46">
        <v>0.8</v>
      </c>
      <c r="JD424" t="s">
        <v>1277</v>
      </c>
      <c r="JE424"/>
      <c r="JF424"/>
      <c r="JG424"/>
      <c r="JH424"/>
      <c r="JI424"/>
      <c r="JJ424"/>
      <c r="JK424"/>
      <c r="JL424"/>
      <c r="JM424"/>
      <c r="JN424" s="43">
        <f t="shared" si="439"/>
        <v>686.43186566685824</v>
      </c>
      <c r="JO424" s="1" t="str">
        <f t="shared" si="440"/>
        <v>Small</v>
      </c>
    </row>
    <row r="425" spans="1:275" x14ac:dyDescent="0.2">
      <c r="A425" s="1" t="s">
        <v>901</v>
      </c>
      <c r="B425" s="14" t="s">
        <v>788</v>
      </c>
      <c r="C425" s="76" t="s">
        <v>1452</v>
      </c>
      <c r="D425" s="14" t="s">
        <v>656</v>
      </c>
      <c r="E425">
        <v>3</v>
      </c>
      <c r="F425" s="46">
        <v>0.57268619246861929</v>
      </c>
      <c r="G425" s="46">
        <v>0.27792468619246863</v>
      </c>
      <c r="H425" s="46">
        <v>0.31</v>
      </c>
      <c r="I425">
        <v>15.7</v>
      </c>
      <c r="J425">
        <v>6</v>
      </c>
      <c r="K425" s="24">
        <v>20060</v>
      </c>
      <c r="L425" s="24" t="s">
        <v>602</v>
      </c>
      <c r="M425" s="37">
        <v>12355.878857142872</v>
      </c>
      <c r="N425" s="25">
        <v>30000</v>
      </c>
      <c r="O425" s="26">
        <v>4</v>
      </c>
      <c r="P425" s="26">
        <v>21</v>
      </c>
      <c r="Q425" s="26">
        <v>475</v>
      </c>
      <c r="R425" s="26">
        <v>0</v>
      </c>
      <c r="S425" s="26">
        <v>70</v>
      </c>
      <c r="T425" s="31">
        <v>0</v>
      </c>
      <c r="U425" s="25">
        <v>21953</v>
      </c>
      <c r="V425" s="25"/>
      <c r="W425" s="25">
        <v>0</v>
      </c>
      <c r="X425" s="25">
        <v>15654</v>
      </c>
      <c r="Y425" s="25">
        <v>0</v>
      </c>
      <c r="Z425" s="25">
        <v>0</v>
      </c>
      <c r="AA425" s="25"/>
      <c r="AB425" s="25"/>
      <c r="AC425" s="25">
        <v>0</v>
      </c>
      <c r="AD425" s="25">
        <v>0</v>
      </c>
      <c r="AE425" s="25">
        <v>37607</v>
      </c>
      <c r="AF425" s="25">
        <v>22254</v>
      </c>
      <c r="AG425" s="25"/>
      <c r="AH425" s="25">
        <v>0</v>
      </c>
      <c r="AI425" s="25">
        <v>120</v>
      </c>
      <c r="AJ425" s="25">
        <v>0</v>
      </c>
      <c r="AK425" s="25">
        <v>0</v>
      </c>
      <c r="AL425" s="25"/>
      <c r="AM425" s="25"/>
      <c r="AN425" s="25">
        <v>0</v>
      </c>
      <c r="AO425" s="25">
        <v>0</v>
      </c>
      <c r="AP425" s="25">
        <v>22374</v>
      </c>
      <c r="AQ425" s="25">
        <v>0</v>
      </c>
      <c r="AR425" s="25"/>
      <c r="AS425" s="25">
        <v>0</v>
      </c>
      <c r="AT425" s="25">
        <v>3310</v>
      </c>
      <c r="AU425" s="25">
        <v>0</v>
      </c>
      <c r="AV425" s="25">
        <v>0</v>
      </c>
      <c r="AW425" s="25"/>
      <c r="AX425" s="25"/>
      <c r="AY425" s="25">
        <v>0</v>
      </c>
      <c r="AZ425" s="25">
        <v>0</v>
      </c>
      <c r="BA425" s="25">
        <v>3310</v>
      </c>
      <c r="BB425" s="25">
        <v>6502</v>
      </c>
      <c r="BC425" s="25"/>
      <c r="BD425" s="25">
        <v>0</v>
      </c>
      <c r="BE425" s="25">
        <v>3800</v>
      </c>
      <c r="BF425" s="25">
        <v>0</v>
      </c>
      <c r="BG425" s="25">
        <v>0</v>
      </c>
      <c r="BH425" s="25"/>
      <c r="BI425" s="25"/>
      <c r="BJ425" s="25">
        <v>0</v>
      </c>
      <c r="BK425" s="25">
        <v>0</v>
      </c>
      <c r="BL425" s="25">
        <v>10320</v>
      </c>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v>7568</v>
      </c>
      <c r="CJ425" s="25"/>
      <c r="CK425" s="25">
        <v>0</v>
      </c>
      <c r="CL425" s="25">
        <v>0</v>
      </c>
      <c r="CM425" s="25">
        <v>0</v>
      </c>
      <c r="CN425" s="25"/>
      <c r="CO425" s="25"/>
      <c r="CP425" s="25">
        <v>41910</v>
      </c>
      <c r="CQ425" s="25">
        <v>0</v>
      </c>
      <c r="CR425" s="25">
        <v>0</v>
      </c>
      <c r="CS425" s="25">
        <v>49478</v>
      </c>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v>0</v>
      </c>
      <c r="DQ425" s="25"/>
      <c r="DR425" s="25">
        <v>0</v>
      </c>
      <c r="DS425" s="25">
        <v>0</v>
      </c>
      <c r="DT425" s="25">
        <v>0</v>
      </c>
      <c r="DU425" s="25"/>
      <c r="DV425" s="25"/>
      <c r="DW425" s="25">
        <v>0</v>
      </c>
      <c r="DX425" s="25">
        <v>0</v>
      </c>
      <c r="DY425" s="25">
        <v>0</v>
      </c>
      <c r="DZ425" s="25">
        <v>0</v>
      </c>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v>0</v>
      </c>
      <c r="FF425" s="25"/>
      <c r="FG425" s="25">
        <v>0</v>
      </c>
      <c r="FH425" s="25">
        <v>1432</v>
      </c>
      <c r="FI425" s="25">
        <v>0</v>
      </c>
      <c r="FJ425" s="25">
        <v>1415</v>
      </c>
      <c r="FK425" s="25"/>
      <c r="FL425" s="25"/>
      <c r="FM425" s="25">
        <v>0</v>
      </c>
      <c r="FN425" s="25">
        <v>0</v>
      </c>
      <c r="FO425" s="25">
        <v>2847</v>
      </c>
      <c r="FP425" s="25">
        <v>63291</v>
      </c>
      <c r="FQ425" s="25">
        <v>59798</v>
      </c>
      <c r="FR425" s="25">
        <v>125936</v>
      </c>
      <c r="FS425" s="26" t="s">
        <v>1298</v>
      </c>
      <c r="FT425" s="26"/>
      <c r="FU425" s="26" t="s">
        <v>1344</v>
      </c>
      <c r="FV425" s="26"/>
      <c r="FW425" s="26"/>
      <c r="FX425" s="26"/>
      <c r="FY425" s="1" t="s">
        <v>1299</v>
      </c>
      <c r="GA425" s="25">
        <v>738</v>
      </c>
      <c r="GB425" s="25">
        <v>863</v>
      </c>
      <c r="GC425" s="25">
        <v>1350</v>
      </c>
      <c r="GD425" s="25">
        <v>1391</v>
      </c>
      <c r="GE425" s="25">
        <v>102552</v>
      </c>
      <c r="GF425" s="25">
        <v>3861</v>
      </c>
      <c r="GG425" s="25">
        <v>8405</v>
      </c>
      <c r="GH425" s="25">
        <v>186</v>
      </c>
      <c r="GI425" s="25"/>
      <c r="GJ425" s="25">
        <v>187</v>
      </c>
      <c r="GK425" s="25">
        <v>0</v>
      </c>
      <c r="GL425" s="25">
        <v>0</v>
      </c>
      <c r="GM425" s="25">
        <v>0</v>
      </c>
      <c r="GN425" s="25"/>
      <c r="GO425" s="25"/>
      <c r="GP425" s="25">
        <v>9</v>
      </c>
      <c r="GQ425" s="25">
        <v>0.68</v>
      </c>
      <c r="GR425" s="27"/>
      <c r="GS425" s="27"/>
      <c r="GT425" s="28">
        <v>4</v>
      </c>
      <c r="GU425" s="28">
        <v>4</v>
      </c>
      <c r="GV425" s="25">
        <v>4.68</v>
      </c>
      <c r="GW425" s="25">
        <v>1</v>
      </c>
      <c r="GX425" s="25">
        <v>16296</v>
      </c>
      <c r="GY425" s="26" t="s">
        <v>1058</v>
      </c>
      <c r="GZ425" s="25">
        <v>9800</v>
      </c>
      <c r="HA425" s="25">
        <v>6540</v>
      </c>
      <c r="HB425" s="25"/>
      <c r="HC425" s="25"/>
      <c r="HD425" s="25"/>
      <c r="HE425" s="25"/>
      <c r="HF425" s="25">
        <v>16340</v>
      </c>
      <c r="HG425" s="25"/>
      <c r="HH425" s="25"/>
      <c r="HI425" s="25">
        <v>77</v>
      </c>
      <c r="HJ425" s="25">
        <v>77</v>
      </c>
      <c r="HK425" s="25">
        <v>63</v>
      </c>
      <c r="HL425" s="25">
        <v>63</v>
      </c>
      <c r="HM425" s="25"/>
      <c r="HN425" s="25"/>
      <c r="HO425" s="25"/>
      <c r="HP425" s="25"/>
      <c r="HQ425" s="25"/>
      <c r="HR425" s="25"/>
      <c r="HS425" s="25"/>
      <c r="HT425" s="25"/>
      <c r="HU425" s="25"/>
      <c r="HV425" s="25"/>
      <c r="HW425" s="25"/>
      <c r="HX425" s="25"/>
      <c r="HY425" s="25"/>
      <c r="HZ425" s="25">
        <v>126</v>
      </c>
      <c r="IA425" s="25">
        <v>3780</v>
      </c>
      <c r="IB425" s="25">
        <v>2</v>
      </c>
      <c r="IC425" s="25">
        <v>2</v>
      </c>
      <c r="ID425" s="25">
        <v>25</v>
      </c>
      <c r="IE425" s="25">
        <v>54</v>
      </c>
      <c r="IF425" s="25">
        <v>49</v>
      </c>
      <c r="IG425" s="25">
        <v>49</v>
      </c>
      <c r="IH425" s="25">
        <v>10</v>
      </c>
      <c r="II425" s="25">
        <v>0</v>
      </c>
      <c r="IJ425" s="25">
        <v>10</v>
      </c>
      <c r="IK425" s="25">
        <v>0</v>
      </c>
      <c r="IL425" s="25"/>
      <c r="IM425" s="25"/>
      <c r="IN425" s="25"/>
      <c r="IO425" s="25"/>
      <c r="IP425" s="25"/>
      <c r="IQ425" s="25"/>
      <c r="IR425" s="25">
        <v>0</v>
      </c>
      <c r="IS425" s="36">
        <f t="shared" ref="IS425:IS432" si="484">AE425/$FR425</f>
        <v>0.29861993393469699</v>
      </c>
      <c r="IT425" s="36">
        <f t="shared" ref="IT425:IT432" si="485">AP425/$FR425</f>
        <v>0.17766166941938763</v>
      </c>
      <c r="IU425" s="36">
        <f t="shared" ref="IU425:IU432" si="486">BA425/$FR425</f>
        <v>2.6283191462330071E-2</v>
      </c>
      <c r="IV425" s="36">
        <f t="shared" ref="IV425:IV432" si="487">BL425/$FR425</f>
        <v>8.1946385465633334E-2</v>
      </c>
      <c r="IW425" s="36">
        <f t="shared" ref="IW425:IW432" si="488">CS425/$FR425</f>
        <v>0.39288209884385722</v>
      </c>
      <c r="IX425" s="36">
        <f t="shared" ref="IX425:IX432" si="489">DZ425/$FR425</f>
        <v>0</v>
      </c>
      <c r="IY425" s="36"/>
      <c r="IZ425" s="36">
        <f t="shared" ref="IZ425:JB432" si="490">FO425/$FR425</f>
        <v>2.2606720874094779E-2</v>
      </c>
      <c r="JA425" s="36">
        <f t="shared" si="490"/>
        <v>0.50256479481641469</v>
      </c>
      <c r="JB425" s="36">
        <f t="shared" si="490"/>
        <v>0.47482848430949054</v>
      </c>
      <c r="JN425" s="43">
        <f t="shared" si="439"/>
        <v>2640.1450549450583</v>
      </c>
      <c r="JO425" s="1" t="str">
        <f t="shared" si="440"/>
        <v>Medium</v>
      </c>
    </row>
    <row r="426" spans="1:275" x14ac:dyDescent="0.2">
      <c r="A426" s="1" t="s">
        <v>901</v>
      </c>
      <c r="B426" s="14" t="s">
        <v>788</v>
      </c>
      <c r="C426" s="76" t="s">
        <v>1452</v>
      </c>
      <c r="D426" s="14" t="s">
        <v>656</v>
      </c>
      <c r="E426">
        <v>3</v>
      </c>
      <c r="F426" s="46">
        <v>0.57268619246861929</v>
      </c>
      <c r="G426" s="46">
        <v>0.27792468619246863</v>
      </c>
      <c r="H426" s="46">
        <v>0.31</v>
      </c>
      <c r="I426">
        <v>15.7</v>
      </c>
      <c r="J426">
        <v>6</v>
      </c>
      <c r="K426" s="24">
        <v>20070</v>
      </c>
      <c r="L426" s="24" t="s">
        <v>603</v>
      </c>
      <c r="M426" s="34">
        <v>12880.640571428678</v>
      </c>
      <c r="N426" s="25">
        <v>30000</v>
      </c>
      <c r="O426" s="26">
        <v>4</v>
      </c>
      <c r="P426" s="26">
        <v>21</v>
      </c>
      <c r="Q426" s="26">
        <v>475</v>
      </c>
      <c r="R426" s="26">
        <v>0</v>
      </c>
      <c r="S426" s="26">
        <v>70</v>
      </c>
      <c r="T426" s="31">
        <v>0</v>
      </c>
      <c r="U426" s="25">
        <v>20400</v>
      </c>
      <c r="V426" s="25"/>
      <c r="W426" s="25">
        <v>0</v>
      </c>
      <c r="X426" s="25">
        <v>10349</v>
      </c>
      <c r="Y426" s="25">
        <v>0</v>
      </c>
      <c r="Z426" s="25">
        <v>0</v>
      </c>
      <c r="AA426" s="25"/>
      <c r="AB426" s="25"/>
      <c r="AC426" s="25">
        <v>0</v>
      </c>
      <c r="AD426" s="25">
        <v>4973</v>
      </c>
      <c r="AE426" s="25">
        <v>35722</v>
      </c>
      <c r="AF426" s="25">
        <v>18388</v>
      </c>
      <c r="AG426" s="25"/>
      <c r="AH426" s="25">
        <v>0</v>
      </c>
      <c r="AI426" s="25">
        <v>1419</v>
      </c>
      <c r="AJ426" s="25">
        <v>0</v>
      </c>
      <c r="AK426" s="25">
        <v>0</v>
      </c>
      <c r="AL426" s="25"/>
      <c r="AM426" s="25"/>
      <c r="AN426" s="25">
        <v>0</v>
      </c>
      <c r="AO426" s="25">
        <v>0</v>
      </c>
      <c r="AP426" s="25">
        <v>19807</v>
      </c>
      <c r="AQ426" s="25">
        <v>3470</v>
      </c>
      <c r="AR426" s="25"/>
      <c r="AS426" s="25">
        <v>0</v>
      </c>
      <c r="AT426" s="25">
        <v>0</v>
      </c>
      <c r="AU426" s="25">
        <v>0</v>
      </c>
      <c r="AV426" s="25">
        <v>0</v>
      </c>
      <c r="AW426" s="25"/>
      <c r="AX426" s="25"/>
      <c r="AY426" s="25">
        <v>0</v>
      </c>
      <c r="AZ426" s="25">
        <v>0</v>
      </c>
      <c r="BA426" s="25">
        <v>3470</v>
      </c>
      <c r="BB426" s="25">
        <v>4883</v>
      </c>
      <c r="BC426" s="25"/>
      <c r="BD426" s="25">
        <v>0</v>
      </c>
      <c r="BE426" s="25">
        <v>0</v>
      </c>
      <c r="BF426" s="25">
        <v>0</v>
      </c>
      <c r="BG426" s="25">
        <v>4100</v>
      </c>
      <c r="BH426" s="25"/>
      <c r="BI426" s="25"/>
      <c r="BJ426" s="25">
        <v>0</v>
      </c>
      <c r="BK426" s="25">
        <v>0</v>
      </c>
      <c r="BL426" s="25">
        <v>8983</v>
      </c>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v>8958</v>
      </c>
      <c r="CJ426" s="25"/>
      <c r="CK426" s="25">
        <v>0</v>
      </c>
      <c r="CL426" s="25">
        <v>20707</v>
      </c>
      <c r="CM426" s="25">
        <v>0</v>
      </c>
      <c r="CN426" s="25"/>
      <c r="CO426" s="25"/>
      <c r="CP426" s="25">
        <v>30760</v>
      </c>
      <c r="CQ426" s="25">
        <v>0</v>
      </c>
      <c r="CR426" s="25">
        <v>0</v>
      </c>
      <c r="CS426" s="25">
        <v>60425</v>
      </c>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v>0</v>
      </c>
      <c r="DQ426" s="25"/>
      <c r="DR426" s="25">
        <v>0</v>
      </c>
      <c r="DS426" s="25">
        <v>0</v>
      </c>
      <c r="DT426" s="25">
        <v>0</v>
      </c>
      <c r="DU426" s="25"/>
      <c r="DV426" s="25"/>
      <c r="DW426" s="25">
        <v>0</v>
      </c>
      <c r="DX426" s="25">
        <v>0</v>
      </c>
      <c r="DY426" s="25">
        <v>0</v>
      </c>
      <c r="DZ426" s="25">
        <v>0</v>
      </c>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v>0</v>
      </c>
      <c r="FF426" s="25"/>
      <c r="FG426" s="25">
        <v>0</v>
      </c>
      <c r="FH426" s="25">
        <v>0</v>
      </c>
      <c r="FI426" s="25">
        <v>0</v>
      </c>
      <c r="FJ426" s="25">
        <v>0</v>
      </c>
      <c r="FK426" s="25"/>
      <c r="FL426" s="25"/>
      <c r="FM426" s="25">
        <v>0</v>
      </c>
      <c r="FN426" s="25">
        <v>0</v>
      </c>
      <c r="FO426" s="25">
        <v>0</v>
      </c>
      <c r="FP426" s="25">
        <v>58999</v>
      </c>
      <c r="FQ426" s="25">
        <v>69408</v>
      </c>
      <c r="FR426" s="25">
        <v>128407</v>
      </c>
      <c r="FS426" s="26" t="s">
        <v>1298</v>
      </c>
      <c r="FT426" s="26"/>
      <c r="FU426" s="26" t="s">
        <v>1344</v>
      </c>
      <c r="FV426" s="26"/>
      <c r="FW426" s="26"/>
      <c r="FX426" s="26"/>
      <c r="FY426" s="1" t="s">
        <v>1299</v>
      </c>
      <c r="GA426" s="25">
        <v>598</v>
      </c>
      <c r="GB426" s="25">
        <v>670</v>
      </c>
      <c r="GC426" s="25">
        <v>1630</v>
      </c>
      <c r="GD426" s="25">
        <v>1650</v>
      </c>
      <c r="GE426" s="25">
        <v>104872</v>
      </c>
      <c r="GF426" s="25">
        <v>3234</v>
      </c>
      <c r="GG426" s="25">
        <v>11639</v>
      </c>
      <c r="GH426" s="25">
        <v>181</v>
      </c>
      <c r="GI426" s="25"/>
      <c r="GJ426" s="25">
        <v>187</v>
      </c>
      <c r="GK426" s="25">
        <v>0</v>
      </c>
      <c r="GL426" s="25">
        <v>0</v>
      </c>
      <c r="GM426" s="25">
        <v>0</v>
      </c>
      <c r="GN426" s="25"/>
      <c r="GO426" s="25"/>
      <c r="GP426" s="25">
        <v>9</v>
      </c>
      <c r="GQ426" s="25">
        <v>0.68</v>
      </c>
      <c r="GR426" s="27"/>
      <c r="GS426" s="27"/>
      <c r="GT426" s="28">
        <v>4</v>
      </c>
      <c r="GU426" s="28">
        <v>4</v>
      </c>
      <c r="GV426" s="25">
        <v>4.68</v>
      </c>
      <c r="GW426" s="25">
        <v>1</v>
      </c>
      <c r="GX426" s="25">
        <v>15755</v>
      </c>
      <c r="GY426" s="26" t="s">
        <v>1058</v>
      </c>
      <c r="GZ426" s="25">
        <v>10843</v>
      </c>
      <c r="HA426" s="25">
        <v>7230</v>
      </c>
      <c r="HB426" s="25"/>
      <c r="HC426" s="25"/>
      <c r="HD426" s="25"/>
      <c r="HE426" s="25"/>
      <c r="HF426" s="25">
        <v>18073</v>
      </c>
      <c r="HG426" s="25"/>
      <c r="HH426" s="25"/>
      <c r="HI426" s="25">
        <v>53</v>
      </c>
      <c r="HJ426" s="25">
        <v>53</v>
      </c>
      <c r="HK426" s="25">
        <v>81</v>
      </c>
      <c r="HL426" s="25">
        <v>81</v>
      </c>
      <c r="HM426" s="25"/>
      <c r="HN426" s="25"/>
      <c r="HO426" s="25"/>
      <c r="HP426" s="25"/>
      <c r="HQ426" s="25"/>
      <c r="HR426" s="25"/>
      <c r="HS426" s="25"/>
      <c r="HT426" s="25"/>
      <c r="HU426" s="25"/>
      <c r="HV426" s="25"/>
      <c r="HW426" s="25"/>
      <c r="HX426" s="25"/>
      <c r="HY426" s="25"/>
      <c r="HZ426" s="25">
        <v>114</v>
      </c>
      <c r="IA426" s="25">
        <v>3990</v>
      </c>
      <c r="IB426" s="25">
        <v>1</v>
      </c>
      <c r="IC426" s="25">
        <v>1</v>
      </c>
      <c r="ID426" s="25">
        <v>13</v>
      </c>
      <c r="IE426" s="25">
        <v>54</v>
      </c>
      <c r="IF426" s="25">
        <v>49</v>
      </c>
      <c r="IG426" s="25">
        <v>49</v>
      </c>
      <c r="IH426" s="25">
        <v>10</v>
      </c>
      <c r="II426" s="25">
        <v>0</v>
      </c>
      <c r="IJ426" s="25">
        <v>10</v>
      </c>
      <c r="IK426" s="25">
        <v>0</v>
      </c>
      <c r="IL426" s="25"/>
      <c r="IM426" s="25"/>
      <c r="IN426" s="25"/>
      <c r="IO426" s="25"/>
      <c r="IP426" s="25"/>
      <c r="IQ426" s="25"/>
      <c r="IR426" s="25">
        <v>0</v>
      </c>
      <c r="IS426" s="36">
        <f t="shared" si="484"/>
        <v>0.27819355642605154</v>
      </c>
      <c r="IT426" s="36">
        <f t="shared" si="485"/>
        <v>0.15425171524916867</v>
      </c>
      <c r="IU426" s="36">
        <f t="shared" si="486"/>
        <v>2.702344887739765E-2</v>
      </c>
      <c r="IV426" s="36">
        <f t="shared" si="487"/>
        <v>6.9957245321516745E-2</v>
      </c>
      <c r="IW426" s="36">
        <f t="shared" si="488"/>
        <v>0.4705740341258654</v>
      </c>
      <c r="IX426" s="36">
        <f t="shared" si="489"/>
        <v>0</v>
      </c>
      <c r="IY426" s="36"/>
      <c r="IZ426" s="36">
        <f t="shared" si="490"/>
        <v>0</v>
      </c>
      <c r="JA426" s="36">
        <f t="shared" si="490"/>
        <v>0.45946872055261784</v>
      </c>
      <c r="JB426" s="36">
        <f t="shared" si="490"/>
        <v>0.54053127944738211</v>
      </c>
      <c r="JN426" s="43">
        <f t="shared" si="439"/>
        <v>2752.2736263736492</v>
      </c>
      <c r="JO426" s="1" t="str">
        <f t="shared" si="440"/>
        <v>Medium</v>
      </c>
    </row>
    <row r="427" spans="1:275" x14ac:dyDescent="0.2">
      <c r="A427" s="14" t="s">
        <v>901</v>
      </c>
      <c r="B427" s="14" t="s">
        <v>788</v>
      </c>
      <c r="C427" s="76" t="s">
        <v>1452</v>
      </c>
      <c r="D427" s="14" t="s">
        <v>656</v>
      </c>
      <c r="E427">
        <v>3</v>
      </c>
      <c r="F427" s="46">
        <v>0.57268619246861929</v>
      </c>
      <c r="G427" s="46">
        <v>0.27792468619246863</v>
      </c>
      <c r="H427" s="46">
        <v>0.31</v>
      </c>
      <c r="I427">
        <v>15.7</v>
      </c>
      <c r="J427">
        <v>6</v>
      </c>
      <c r="K427" s="14">
        <v>20080</v>
      </c>
      <c r="L427" s="14" t="s">
        <v>604</v>
      </c>
      <c r="M427" s="35">
        <v>13996.662666666713</v>
      </c>
      <c r="N427" s="15">
        <v>30000</v>
      </c>
      <c r="O427" s="15">
        <v>4</v>
      </c>
      <c r="P427" s="15">
        <v>28</v>
      </c>
      <c r="Q427" s="15">
        <v>418</v>
      </c>
      <c r="R427" s="15">
        <v>0</v>
      </c>
      <c r="S427" s="15">
        <v>65</v>
      </c>
      <c r="T427" s="32">
        <v>0</v>
      </c>
      <c r="U427" s="15">
        <v>3231</v>
      </c>
      <c r="V427" s="15"/>
      <c r="W427" s="15">
        <v>0</v>
      </c>
      <c r="X427" s="15">
        <v>29099</v>
      </c>
      <c r="Y427" s="15">
        <v>0</v>
      </c>
      <c r="Z427" s="15">
        <v>0</v>
      </c>
      <c r="AA427" s="15"/>
      <c r="AB427" s="15"/>
      <c r="AC427" s="15">
        <v>0</v>
      </c>
      <c r="AD427" s="15">
        <v>4113</v>
      </c>
      <c r="AE427" s="15">
        <v>36443</v>
      </c>
      <c r="AF427" s="15">
        <v>0</v>
      </c>
      <c r="AG427" s="15"/>
      <c r="AH427" s="15">
        <v>0</v>
      </c>
      <c r="AI427" s="15">
        <v>8070</v>
      </c>
      <c r="AJ427" s="15">
        <v>0</v>
      </c>
      <c r="AK427" s="15">
        <v>0</v>
      </c>
      <c r="AL427" s="15"/>
      <c r="AM427" s="15"/>
      <c r="AN427" s="15">
        <v>0</v>
      </c>
      <c r="AO427" s="15">
        <v>0</v>
      </c>
      <c r="AP427" s="15">
        <v>8070</v>
      </c>
      <c r="AQ427" s="15">
        <v>890</v>
      </c>
      <c r="AR427" s="15"/>
      <c r="AS427" s="15">
        <v>0</v>
      </c>
      <c r="AT427" s="15">
        <v>18609</v>
      </c>
      <c r="AU427" s="15">
        <v>0</v>
      </c>
      <c r="AV427" s="15">
        <v>0</v>
      </c>
      <c r="AW427" s="15"/>
      <c r="AX427" s="15"/>
      <c r="AY427" s="15">
        <v>0</v>
      </c>
      <c r="AZ427" s="15">
        <v>0</v>
      </c>
      <c r="BA427" s="15">
        <v>19499</v>
      </c>
      <c r="BB427" s="15">
        <v>0</v>
      </c>
      <c r="BC427" s="15"/>
      <c r="BD427" s="15">
        <v>0</v>
      </c>
      <c r="BE427" s="15">
        <v>0</v>
      </c>
      <c r="BF427" s="15">
        <v>0</v>
      </c>
      <c r="BG427" s="15">
        <v>0</v>
      </c>
      <c r="BH427" s="15"/>
      <c r="BI427" s="15"/>
      <c r="BJ427" s="15">
        <v>0</v>
      </c>
      <c r="BK427" s="15">
        <v>0</v>
      </c>
      <c r="BL427" s="15">
        <v>0</v>
      </c>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v>46839</v>
      </c>
      <c r="CJ427" s="15"/>
      <c r="CK427" s="15">
        <v>0</v>
      </c>
      <c r="CL427" s="15">
        <v>27732</v>
      </c>
      <c r="CM427" s="15">
        <v>0</v>
      </c>
      <c r="CN427" s="15"/>
      <c r="CO427" s="15"/>
      <c r="CP427" s="15">
        <v>8084</v>
      </c>
      <c r="CQ427" s="15">
        <v>0</v>
      </c>
      <c r="CR427" s="15">
        <v>0</v>
      </c>
      <c r="CS427" s="15">
        <v>82655</v>
      </c>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v>0</v>
      </c>
      <c r="DQ427" s="15"/>
      <c r="DR427" s="15">
        <v>0</v>
      </c>
      <c r="DS427" s="15">
        <v>0</v>
      </c>
      <c r="DT427" s="15">
        <v>0</v>
      </c>
      <c r="DU427" s="15"/>
      <c r="DV427" s="15"/>
      <c r="DW427" s="15">
        <v>0</v>
      </c>
      <c r="DX427" s="15">
        <v>0</v>
      </c>
      <c r="DY427" s="15">
        <v>0</v>
      </c>
      <c r="DZ427" s="15">
        <v>0</v>
      </c>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v>3275</v>
      </c>
      <c r="FF427" s="15"/>
      <c r="FG427" s="15">
        <v>0</v>
      </c>
      <c r="FH427" s="15">
        <v>0</v>
      </c>
      <c r="FI427" s="15">
        <v>0</v>
      </c>
      <c r="FJ427" s="15">
        <v>281</v>
      </c>
      <c r="FK427" s="15"/>
      <c r="FL427" s="15"/>
      <c r="FM427" s="15">
        <v>0</v>
      </c>
      <c r="FN427" s="15">
        <v>0</v>
      </c>
      <c r="FO427" s="15">
        <v>3556</v>
      </c>
      <c r="FP427" s="15">
        <v>55942</v>
      </c>
      <c r="FQ427" s="15">
        <v>90725</v>
      </c>
      <c r="FR427" s="15">
        <v>150223</v>
      </c>
      <c r="FS427" s="14" t="s">
        <v>1298</v>
      </c>
      <c r="FT427" s="14"/>
      <c r="FU427" s="14" t="s">
        <v>1281</v>
      </c>
      <c r="FV427" s="14"/>
      <c r="FW427" s="14"/>
      <c r="FX427" s="14"/>
      <c r="FY427" s="14"/>
      <c r="FZ427" s="1" t="s">
        <v>787</v>
      </c>
      <c r="GA427" s="15">
        <v>998</v>
      </c>
      <c r="GB427" s="15">
        <v>1048</v>
      </c>
      <c r="GC427" s="15">
        <v>1702</v>
      </c>
      <c r="GD427" s="15">
        <v>1752</v>
      </c>
      <c r="GE427" s="15">
        <v>93465</v>
      </c>
      <c r="GF427" s="15">
        <v>3127</v>
      </c>
      <c r="GG427" s="15">
        <v>14768</v>
      </c>
      <c r="GH427" s="15">
        <v>129</v>
      </c>
      <c r="GI427" s="15"/>
      <c r="GJ427" s="15">
        <v>186</v>
      </c>
      <c r="GK427" s="15">
        <v>0</v>
      </c>
      <c r="GL427" s="15">
        <v>0</v>
      </c>
      <c r="GM427" s="15">
        <v>0</v>
      </c>
      <c r="GN427" s="15"/>
      <c r="GO427" s="15"/>
      <c r="GP427" s="21">
        <v>5</v>
      </c>
      <c r="GQ427" s="21">
        <v>5.53</v>
      </c>
      <c r="GR427" s="22"/>
      <c r="GS427" s="22"/>
      <c r="GT427" s="23">
        <v>4</v>
      </c>
      <c r="GU427" s="23">
        <v>4</v>
      </c>
      <c r="GV427" s="21">
        <v>9.5300000000000011</v>
      </c>
      <c r="GW427" s="21">
        <v>1</v>
      </c>
      <c r="GX427" s="15">
        <v>21226</v>
      </c>
      <c r="GY427" s="14" t="s">
        <v>1172</v>
      </c>
      <c r="GZ427" s="15">
        <v>21892</v>
      </c>
      <c r="HA427" s="15"/>
      <c r="HB427" s="15"/>
      <c r="HC427" s="15">
        <v>0</v>
      </c>
      <c r="HD427" s="15"/>
      <c r="HE427" s="15">
        <v>0</v>
      </c>
      <c r="HF427" s="15">
        <v>21892</v>
      </c>
      <c r="HG427" s="15"/>
      <c r="HH427" s="15"/>
      <c r="HI427" s="15">
        <v>80</v>
      </c>
      <c r="HJ427" s="15">
        <v>74</v>
      </c>
      <c r="HK427" s="15">
        <v>82</v>
      </c>
      <c r="HL427" s="15">
        <v>73</v>
      </c>
      <c r="HM427" s="15"/>
      <c r="HN427" s="15"/>
      <c r="HO427" s="15"/>
      <c r="HP427" s="15"/>
      <c r="HQ427" s="15"/>
      <c r="HR427" s="15"/>
      <c r="HS427" s="15"/>
      <c r="HT427" s="15"/>
      <c r="HU427" s="15"/>
      <c r="HV427" s="15"/>
      <c r="HW427" s="15"/>
      <c r="HX427" s="15"/>
      <c r="HY427" s="15"/>
      <c r="HZ427" s="15">
        <v>146</v>
      </c>
      <c r="IA427" s="15">
        <v>5110</v>
      </c>
      <c r="IB427" s="14">
        <v>1</v>
      </c>
      <c r="IC427" s="14">
        <v>2</v>
      </c>
      <c r="ID427" s="15">
        <v>25</v>
      </c>
      <c r="IE427" s="14">
        <v>54</v>
      </c>
      <c r="IF427" s="14">
        <v>47</v>
      </c>
      <c r="IG427" s="14">
        <v>47</v>
      </c>
      <c r="IH427" s="14">
        <v>0</v>
      </c>
      <c r="II427" s="14">
        <v>0</v>
      </c>
      <c r="IJ427" s="14">
        <v>0</v>
      </c>
      <c r="IK427" s="14">
        <v>0</v>
      </c>
      <c r="IL427" s="14"/>
      <c r="IM427" s="14"/>
      <c r="IN427" s="14"/>
      <c r="IO427" s="14"/>
      <c r="IP427" s="14"/>
      <c r="IQ427" s="15"/>
      <c r="IR427" s="15">
        <v>0</v>
      </c>
      <c r="IS427" s="36">
        <f t="shared" si="484"/>
        <v>0.24259267888405903</v>
      </c>
      <c r="IT427" s="36">
        <f t="shared" si="485"/>
        <v>5.3720136064384284E-2</v>
      </c>
      <c r="IU427" s="36">
        <f t="shared" si="486"/>
        <v>0.12980036345965665</v>
      </c>
      <c r="IV427" s="36">
        <f t="shared" si="487"/>
        <v>0</v>
      </c>
      <c r="IW427" s="36">
        <f t="shared" si="488"/>
        <v>0.55021534651817627</v>
      </c>
      <c r="IX427" s="36">
        <f t="shared" si="489"/>
        <v>0</v>
      </c>
      <c r="IY427" s="36"/>
      <c r="IZ427" s="36">
        <f t="shared" si="490"/>
        <v>2.3671475073723729E-2</v>
      </c>
      <c r="JA427" s="36">
        <f t="shared" si="490"/>
        <v>0.37239304234371567</v>
      </c>
      <c r="JB427" s="36">
        <f t="shared" si="490"/>
        <v>0.60393548258256058</v>
      </c>
      <c r="JN427" s="43">
        <f t="shared" si="439"/>
        <v>1468.6949282966118</v>
      </c>
      <c r="JO427" s="1" t="str">
        <f t="shared" si="440"/>
        <v>Medium</v>
      </c>
    </row>
    <row r="428" spans="1:275" x14ac:dyDescent="0.2">
      <c r="A428" s="14" t="s">
        <v>901</v>
      </c>
      <c r="B428" s="14" t="s">
        <v>788</v>
      </c>
      <c r="C428" s="76" t="s">
        <v>1452</v>
      </c>
      <c r="D428" s="14" t="s">
        <v>656</v>
      </c>
      <c r="E428">
        <v>3</v>
      </c>
      <c r="F428" s="46">
        <v>0.57268619246861929</v>
      </c>
      <c r="G428" s="46">
        <v>0.27792468619246863</v>
      </c>
      <c r="H428" s="46">
        <v>0.31</v>
      </c>
      <c r="I428">
        <v>15.7</v>
      </c>
      <c r="J428">
        <v>6</v>
      </c>
      <c r="K428" s="14">
        <v>20090</v>
      </c>
      <c r="L428" s="14" t="s">
        <v>605</v>
      </c>
      <c r="M428" s="35">
        <v>15957.797142857191</v>
      </c>
      <c r="N428" s="15">
        <v>30000</v>
      </c>
      <c r="O428" s="15">
        <v>4</v>
      </c>
      <c r="P428" s="15">
        <v>28</v>
      </c>
      <c r="Q428" s="15">
        <v>418</v>
      </c>
      <c r="R428" s="15">
        <v>0</v>
      </c>
      <c r="S428" s="15">
        <v>65</v>
      </c>
      <c r="T428" s="32">
        <v>0</v>
      </c>
      <c r="U428" s="15">
        <v>4604</v>
      </c>
      <c r="V428" s="15"/>
      <c r="W428" s="15">
        <v>0</v>
      </c>
      <c r="X428" s="15">
        <v>25363</v>
      </c>
      <c r="Y428" s="15">
        <v>0</v>
      </c>
      <c r="Z428" s="15">
        <v>0</v>
      </c>
      <c r="AA428" s="15"/>
      <c r="AB428" s="15"/>
      <c r="AC428" s="15">
        <v>0</v>
      </c>
      <c r="AD428" s="15">
        <v>4953</v>
      </c>
      <c r="AE428" s="15">
        <v>34920</v>
      </c>
      <c r="AF428" s="15">
        <v>4292</v>
      </c>
      <c r="AG428" s="15"/>
      <c r="AH428" s="15">
        <v>0</v>
      </c>
      <c r="AI428" s="15">
        <v>0</v>
      </c>
      <c r="AJ428" s="15">
        <v>0</v>
      </c>
      <c r="AK428" s="15">
        <v>33652</v>
      </c>
      <c r="AL428" s="15"/>
      <c r="AM428" s="15"/>
      <c r="AN428" s="15">
        <v>0</v>
      </c>
      <c r="AO428" s="15">
        <v>0</v>
      </c>
      <c r="AP428" s="15">
        <v>37944</v>
      </c>
      <c r="AQ428" s="15">
        <v>1744</v>
      </c>
      <c r="AR428" s="15"/>
      <c r="AS428" s="15">
        <v>0</v>
      </c>
      <c r="AT428" s="15">
        <v>18283</v>
      </c>
      <c r="AU428" s="15">
        <v>0</v>
      </c>
      <c r="AV428" s="15">
        <v>0</v>
      </c>
      <c r="AW428" s="15"/>
      <c r="AX428" s="15"/>
      <c r="AY428" s="15">
        <v>0</v>
      </c>
      <c r="AZ428" s="15">
        <v>0</v>
      </c>
      <c r="BA428" s="15">
        <v>20027</v>
      </c>
      <c r="BB428" s="15">
        <v>0</v>
      </c>
      <c r="BC428" s="15"/>
      <c r="BD428" s="15">
        <v>0</v>
      </c>
      <c r="BE428" s="15">
        <v>0</v>
      </c>
      <c r="BF428" s="15">
        <v>0</v>
      </c>
      <c r="BG428" s="15">
        <v>0</v>
      </c>
      <c r="BH428" s="15"/>
      <c r="BI428" s="15"/>
      <c r="BJ428" s="15">
        <v>0</v>
      </c>
      <c r="BK428" s="15">
        <v>0</v>
      </c>
      <c r="BL428" s="15">
        <v>0</v>
      </c>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v>37672</v>
      </c>
      <c r="CJ428" s="15"/>
      <c r="CK428" s="15">
        <v>0</v>
      </c>
      <c r="CL428" s="15">
        <v>0</v>
      </c>
      <c r="CM428" s="15">
        <v>0</v>
      </c>
      <c r="CN428" s="15"/>
      <c r="CO428" s="15"/>
      <c r="CP428" s="15">
        <v>31082</v>
      </c>
      <c r="CQ428" s="15">
        <v>0</v>
      </c>
      <c r="CR428" s="15">
        <v>0</v>
      </c>
      <c r="CS428" s="15">
        <v>68754</v>
      </c>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v>0</v>
      </c>
      <c r="DQ428" s="15"/>
      <c r="DR428" s="15">
        <v>0</v>
      </c>
      <c r="DS428" s="15">
        <v>0</v>
      </c>
      <c r="DT428" s="15">
        <v>0</v>
      </c>
      <c r="DU428" s="15"/>
      <c r="DV428" s="15"/>
      <c r="DW428" s="15">
        <v>0</v>
      </c>
      <c r="DX428" s="15">
        <v>0</v>
      </c>
      <c r="DY428" s="15">
        <v>0</v>
      </c>
      <c r="DZ428" s="15">
        <v>0</v>
      </c>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v>5825</v>
      </c>
      <c r="FF428" s="15"/>
      <c r="FG428" s="15">
        <v>0</v>
      </c>
      <c r="FH428" s="15">
        <v>0</v>
      </c>
      <c r="FI428" s="15">
        <v>0</v>
      </c>
      <c r="FJ428" s="15">
        <v>8376</v>
      </c>
      <c r="FK428" s="15"/>
      <c r="FL428" s="15"/>
      <c r="FM428" s="15">
        <v>0</v>
      </c>
      <c r="FN428" s="15">
        <v>0</v>
      </c>
      <c r="FO428" s="15">
        <v>14211</v>
      </c>
      <c r="FP428" s="15">
        <v>54947</v>
      </c>
      <c r="FQ428" s="15">
        <v>106698</v>
      </c>
      <c r="FR428" s="15">
        <v>175856</v>
      </c>
      <c r="FS428" s="14" t="s">
        <v>1298</v>
      </c>
      <c r="FT428" s="14"/>
      <c r="FU428" s="14" t="s">
        <v>1281</v>
      </c>
      <c r="FV428" s="14"/>
      <c r="FW428" s="14"/>
      <c r="FX428" s="14"/>
      <c r="FY428" s="14"/>
      <c r="FZ428" s="1" t="s">
        <v>787</v>
      </c>
      <c r="GA428" s="15">
        <v>1149</v>
      </c>
      <c r="GB428" s="15">
        <v>1191</v>
      </c>
      <c r="GC428" s="15">
        <v>1445</v>
      </c>
      <c r="GD428" s="15">
        <v>1487</v>
      </c>
      <c r="GE428" s="15">
        <v>95090</v>
      </c>
      <c r="GF428" s="15">
        <v>2734</v>
      </c>
      <c r="GG428" s="15">
        <v>17502</v>
      </c>
      <c r="GH428" s="15">
        <v>128</v>
      </c>
      <c r="GI428" s="15"/>
      <c r="GJ428" s="15">
        <v>186</v>
      </c>
      <c r="GK428" s="15">
        <v>0</v>
      </c>
      <c r="GL428" s="15">
        <v>0</v>
      </c>
      <c r="GM428" s="15">
        <v>0</v>
      </c>
      <c r="GN428" s="15"/>
      <c r="GO428" s="15"/>
      <c r="GP428" s="16">
        <v>5</v>
      </c>
      <c r="GQ428" s="16">
        <v>5.53</v>
      </c>
      <c r="GR428" s="17"/>
      <c r="GS428" s="17"/>
      <c r="GT428" s="18">
        <v>4</v>
      </c>
      <c r="GU428" s="18">
        <v>4</v>
      </c>
      <c r="GV428" s="16">
        <v>9.5300000000000011</v>
      </c>
      <c r="GW428" s="16">
        <v>1</v>
      </c>
      <c r="GX428" s="15">
        <v>25236</v>
      </c>
      <c r="GY428" s="14" t="s">
        <v>1172</v>
      </c>
      <c r="GZ428" s="15">
        <v>14794</v>
      </c>
      <c r="HA428" s="15">
        <v>15411</v>
      </c>
      <c r="HB428" s="15"/>
      <c r="HC428" s="15">
        <v>0</v>
      </c>
      <c r="HD428" s="15"/>
      <c r="HE428" s="15">
        <v>0</v>
      </c>
      <c r="HF428" s="15">
        <v>30205</v>
      </c>
      <c r="HG428" s="15"/>
      <c r="HH428" s="15"/>
      <c r="HI428" s="15">
        <v>66</v>
      </c>
      <c r="HJ428" s="15">
        <v>63</v>
      </c>
      <c r="HK428" s="15">
        <v>117</v>
      </c>
      <c r="HL428" s="15">
        <v>108</v>
      </c>
      <c r="HM428" s="15"/>
      <c r="HN428" s="15"/>
      <c r="HO428" s="15"/>
      <c r="HP428" s="15"/>
      <c r="HQ428" s="15"/>
      <c r="HR428" s="15"/>
      <c r="HS428" s="15"/>
      <c r="HT428" s="15"/>
      <c r="HU428" s="15"/>
      <c r="HV428" s="15"/>
      <c r="HW428" s="15"/>
      <c r="HX428" s="15"/>
      <c r="HY428" s="15"/>
      <c r="HZ428" s="15">
        <v>137</v>
      </c>
      <c r="IA428" s="15">
        <v>4930</v>
      </c>
      <c r="IB428" s="15">
        <v>1</v>
      </c>
      <c r="IC428" s="15">
        <v>2</v>
      </c>
      <c r="ID428" s="15">
        <v>31</v>
      </c>
      <c r="IE428" s="14">
        <v>54</v>
      </c>
      <c r="IF428" s="14">
        <v>47</v>
      </c>
      <c r="IG428" s="14">
        <v>47</v>
      </c>
      <c r="IH428" s="14">
        <v>0</v>
      </c>
      <c r="II428" s="14">
        <v>0</v>
      </c>
      <c r="IJ428" s="14">
        <v>0</v>
      </c>
      <c r="IK428" s="14">
        <v>0</v>
      </c>
      <c r="IL428" s="14"/>
      <c r="IM428" s="14"/>
      <c r="IN428" s="14"/>
      <c r="IO428" s="14"/>
      <c r="IP428" s="14"/>
      <c r="IQ428" s="20"/>
      <c r="IR428" s="20">
        <v>0</v>
      </c>
      <c r="IS428" s="36">
        <f t="shared" si="484"/>
        <v>0.19857155854790284</v>
      </c>
      <c r="IT428" s="36">
        <f t="shared" si="485"/>
        <v>0.21576744609225731</v>
      </c>
      <c r="IU428" s="36">
        <f t="shared" si="486"/>
        <v>0.11388294968610682</v>
      </c>
      <c r="IV428" s="36">
        <f t="shared" si="487"/>
        <v>0</v>
      </c>
      <c r="IW428" s="36">
        <f t="shared" si="488"/>
        <v>0.39096760986261486</v>
      </c>
      <c r="IX428" s="36">
        <f t="shared" si="489"/>
        <v>0</v>
      </c>
      <c r="IY428" s="36"/>
      <c r="IZ428" s="36">
        <f t="shared" si="490"/>
        <v>8.0810435811118186E-2</v>
      </c>
      <c r="JA428" s="36">
        <f t="shared" si="490"/>
        <v>0.31245450823400966</v>
      </c>
      <c r="JB428" s="36">
        <f t="shared" si="490"/>
        <v>0.6067350559548722</v>
      </c>
      <c r="JN428" s="43">
        <f t="shared" si="439"/>
        <v>1674.4802878129265</v>
      </c>
      <c r="JO428" s="1" t="str">
        <f t="shared" si="440"/>
        <v>Medium</v>
      </c>
    </row>
    <row r="429" spans="1:275" x14ac:dyDescent="0.2">
      <c r="A429" s="14" t="s">
        <v>901</v>
      </c>
      <c r="B429" s="14" t="s">
        <v>788</v>
      </c>
      <c r="C429" s="76" t="s">
        <v>1452</v>
      </c>
      <c r="D429" s="14" t="s">
        <v>656</v>
      </c>
      <c r="E429">
        <v>3</v>
      </c>
      <c r="F429" s="46">
        <v>0.57268619246861929</v>
      </c>
      <c r="G429" s="46">
        <v>0.27792468619246863</v>
      </c>
      <c r="H429" s="46">
        <v>0.31</v>
      </c>
      <c r="I429">
        <v>15.7</v>
      </c>
      <c r="J429">
        <v>6</v>
      </c>
      <c r="K429" s="14">
        <v>20100</v>
      </c>
      <c r="L429" s="14" t="s">
        <v>606</v>
      </c>
      <c r="M429" s="35">
        <v>14259.18857142864</v>
      </c>
      <c r="N429" s="15">
        <v>30000</v>
      </c>
      <c r="O429" s="15">
        <v>4</v>
      </c>
      <c r="P429" s="15">
        <v>28</v>
      </c>
      <c r="Q429" s="15">
        <v>418</v>
      </c>
      <c r="R429" s="15">
        <v>0</v>
      </c>
      <c r="S429" s="15">
        <v>65</v>
      </c>
      <c r="T429" s="32">
        <v>0</v>
      </c>
      <c r="U429" s="15">
        <v>2758</v>
      </c>
      <c r="V429" s="15"/>
      <c r="W429" s="15">
        <v>0</v>
      </c>
      <c r="X429" s="15">
        <v>7782</v>
      </c>
      <c r="Y429" s="15">
        <v>0</v>
      </c>
      <c r="Z429" s="15">
        <v>0</v>
      </c>
      <c r="AA429" s="15"/>
      <c r="AB429" s="15"/>
      <c r="AC429" s="15">
        <v>0</v>
      </c>
      <c r="AD429" s="15">
        <v>5034</v>
      </c>
      <c r="AE429" s="15">
        <v>15574</v>
      </c>
      <c r="AF429" s="15">
        <v>5292</v>
      </c>
      <c r="AG429" s="15"/>
      <c r="AH429" s="15">
        <v>0</v>
      </c>
      <c r="AI429" s="15">
        <v>0</v>
      </c>
      <c r="AJ429" s="15">
        <v>0</v>
      </c>
      <c r="AK429" s="15">
        <v>0</v>
      </c>
      <c r="AL429" s="15"/>
      <c r="AM429" s="15"/>
      <c r="AN429" s="15">
        <v>0</v>
      </c>
      <c r="AO429" s="15">
        <v>0</v>
      </c>
      <c r="AP429" s="15">
        <v>5292</v>
      </c>
      <c r="AQ429" s="15">
        <v>17395</v>
      </c>
      <c r="AR429" s="15"/>
      <c r="AS429" s="15">
        <v>0</v>
      </c>
      <c r="AT429" s="15">
        <v>0</v>
      </c>
      <c r="AU429" s="15">
        <v>0</v>
      </c>
      <c r="AV429" s="15">
        <v>0</v>
      </c>
      <c r="AW429" s="15"/>
      <c r="AX429" s="15"/>
      <c r="AY429" s="15">
        <v>0</v>
      </c>
      <c r="AZ429" s="15">
        <v>0</v>
      </c>
      <c r="BA429" s="15">
        <v>17395</v>
      </c>
      <c r="BB429" s="15">
        <v>0</v>
      </c>
      <c r="BC429" s="15"/>
      <c r="BD429" s="15">
        <v>0</v>
      </c>
      <c r="BE429" s="15">
        <v>0</v>
      </c>
      <c r="BF429" s="15">
        <v>0</v>
      </c>
      <c r="BG429" s="15">
        <v>0</v>
      </c>
      <c r="BH429" s="15"/>
      <c r="BI429" s="15"/>
      <c r="BJ429" s="15">
        <v>0</v>
      </c>
      <c r="BK429" s="15">
        <v>0</v>
      </c>
      <c r="BL429" s="15">
        <v>0</v>
      </c>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v>77028</v>
      </c>
      <c r="CJ429" s="15"/>
      <c r="CK429" s="15">
        <v>0</v>
      </c>
      <c r="CL429" s="15">
        <v>0</v>
      </c>
      <c r="CM429" s="15">
        <v>0</v>
      </c>
      <c r="CN429" s="15"/>
      <c r="CO429" s="15"/>
      <c r="CP429" s="15">
        <v>3370</v>
      </c>
      <c r="CQ429" s="15">
        <v>0</v>
      </c>
      <c r="CR429" s="15">
        <v>0</v>
      </c>
      <c r="CS429" s="15">
        <v>80398</v>
      </c>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v>0</v>
      </c>
      <c r="DQ429" s="15"/>
      <c r="DR429" s="15">
        <v>0</v>
      </c>
      <c r="DS429" s="15">
        <v>0</v>
      </c>
      <c r="DT429" s="15">
        <v>0</v>
      </c>
      <c r="DU429" s="15"/>
      <c r="DV429" s="15"/>
      <c r="DW429" s="15">
        <v>0</v>
      </c>
      <c r="DX429" s="15">
        <v>0</v>
      </c>
      <c r="DY429" s="15">
        <v>0</v>
      </c>
      <c r="DZ429" s="15">
        <v>0</v>
      </c>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v>3026</v>
      </c>
      <c r="FF429" s="15"/>
      <c r="FG429" s="15">
        <v>0</v>
      </c>
      <c r="FH429" s="15">
        <v>0</v>
      </c>
      <c r="FI429" s="15">
        <v>0</v>
      </c>
      <c r="FJ429" s="15">
        <v>454</v>
      </c>
      <c r="FK429" s="15"/>
      <c r="FL429" s="15"/>
      <c r="FM429" s="15">
        <v>0</v>
      </c>
      <c r="FN429" s="15">
        <v>0</v>
      </c>
      <c r="FO429" s="15">
        <v>3480</v>
      </c>
      <c r="FP429" s="15">
        <v>32969</v>
      </c>
      <c r="FQ429" s="15">
        <v>85690</v>
      </c>
      <c r="FR429" s="15">
        <v>122139</v>
      </c>
      <c r="FS429" s="14" t="s">
        <v>1298</v>
      </c>
      <c r="FT429" s="14"/>
      <c r="FU429" s="14" t="s">
        <v>1281</v>
      </c>
      <c r="FV429" s="14"/>
      <c r="FW429" s="14"/>
      <c r="FX429" s="14"/>
      <c r="FY429" s="14"/>
      <c r="FZ429" s="1" t="s">
        <v>787</v>
      </c>
      <c r="GA429" s="15">
        <v>698</v>
      </c>
      <c r="GB429" s="15">
        <v>721</v>
      </c>
      <c r="GC429" s="15">
        <v>682</v>
      </c>
      <c r="GD429" s="15">
        <v>682</v>
      </c>
      <c r="GE429" s="15">
        <v>96470</v>
      </c>
      <c r="GF429" s="15">
        <v>2476</v>
      </c>
      <c r="GG429" s="15">
        <v>20679</v>
      </c>
      <c r="GH429" s="15">
        <v>124</v>
      </c>
      <c r="GI429" s="15"/>
      <c r="GJ429" s="15">
        <v>186</v>
      </c>
      <c r="GK429" s="15">
        <v>0</v>
      </c>
      <c r="GL429" s="15">
        <v>0</v>
      </c>
      <c r="GM429" s="15">
        <v>0</v>
      </c>
      <c r="GN429" s="15"/>
      <c r="GO429" s="15"/>
      <c r="GP429" s="16">
        <v>5</v>
      </c>
      <c r="GQ429" s="16">
        <v>5.53</v>
      </c>
      <c r="GR429" s="17"/>
      <c r="GS429" s="17"/>
      <c r="GT429" s="18">
        <v>4</v>
      </c>
      <c r="GU429" s="18">
        <v>4</v>
      </c>
      <c r="GV429" s="16">
        <v>9.5300000000000011</v>
      </c>
      <c r="GW429" s="16">
        <v>1</v>
      </c>
      <c r="GX429" s="15">
        <v>21208</v>
      </c>
      <c r="GY429" s="14" t="s">
        <v>1172</v>
      </c>
      <c r="GZ429" s="15">
        <v>12461</v>
      </c>
      <c r="HA429" s="15">
        <v>16793</v>
      </c>
      <c r="HB429" s="15"/>
      <c r="HC429" s="15">
        <v>0</v>
      </c>
      <c r="HD429" s="15"/>
      <c r="HE429" s="15">
        <v>0</v>
      </c>
      <c r="HF429" s="15">
        <v>29254</v>
      </c>
      <c r="HG429" s="15"/>
      <c r="HH429" s="15"/>
      <c r="HI429" s="15">
        <v>55</v>
      </c>
      <c r="HJ429" s="15">
        <v>52</v>
      </c>
      <c r="HK429" s="15">
        <v>92</v>
      </c>
      <c r="HL429" s="15">
        <v>88</v>
      </c>
      <c r="HM429" s="15"/>
      <c r="HN429" s="15"/>
      <c r="HO429" s="15"/>
      <c r="HP429" s="15"/>
      <c r="HQ429" s="15"/>
      <c r="HR429" s="15"/>
      <c r="HS429" s="15"/>
      <c r="HT429" s="15"/>
      <c r="HU429" s="15"/>
      <c r="HV429" s="15"/>
      <c r="HW429" s="15"/>
      <c r="HX429" s="15"/>
      <c r="HY429" s="15"/>
      <c r="HZ429" s="15">
        <v>108</v>
      </c>
      <c r="IA429" s="15">
        <v>4104</v>
      </c>
      <c r="IB429" s="15">
        <v>1</v>
      </c>
      <c r="IC429" s="15">
        <v>2</v>
      </c>
      <c r="ID429" s="15">
        <v>49</v>
      </c>
      <c r="IE429" s="14">
        <v>54</v>
      </c>
      <c r="IF429" s="14">
        <v>47</v>
      </c>
      <c r="IG429" s="14">
        <v>47</v>
      </c>
      <c r="IH429" s="14">
        <v>0</v>
      </c>
      <c r="II429" s="14">
        <v>0</v>
      </c>
      <c r="IJ429" s="14">
        <v>0</v>
      </c>
      <c r="IK429" s="14">
        <v>0</v>
      </c>
      <c r="IL429" s="14"/>
      <c r="IM429" s="14"/>
      <c r="IN429" s="14"/>
      <c r="IO429" s="14"/>
      <c r="IP429" s="14"/>
      <c r="IQ429" s="15"/>
      <c r="IR429" s="15">
        <v>0</v>
      </c>
      <c r="IS429" s="36">
        <f t="shared" si="484"/>
        <v>0.12751045939462416</v>
      </c>
      <c r="IT429" s="36">
        <f t="shared" si="485"/>
        <v>4.3327684032127334E-2</v>
      </c>
      <c r="IU429" s="36">
        <f t="shared" si="486"/>
        <v>0.14241970214264077</v>
      </c>
      <c r="IV429" s="36">
        <f t="shared" si="487"/>
        <v>0</v>
      </c>
      <c r="IW429" s="36">
        <f t="shared" si="488"/>
        <v>0.65825002660902743</v>
      </c>
      <c r="IX429" s="36">
        <f t="shared" si="489"/>
        <v>0</v>
      </c>
      <c r="IY429" s="36"/>
      <c r="IZ429" s="36">
        <f t="shared" si="490"/>
        <v>2.8492127821580331E-2</v>
      </c>
      <c r="JA429" s="36">
        <f t="shared" si="490"/>
        <v>0.2699301615372649</v>
      </c>
      <c r="JB429" s="36">
        <f t="shared" si="490"/>
        <v>0.70157771064115471</v>
      </c>
      <c r="JN429" s="43">
        <f t="shared" si="439"/>
        <v>1496.2422425423545</v>
      </c>
      <c r="JO429" s="1" t="str">
        <f t="shared" si="440"/>
        <v>Medium</v>
      </c>
    </row>
    <row r="430" spans="1:275" x14ac:dyDescent="0.2">
      <c r="A430" s="1" t="s">
        <v>901</v>
      </c>
      <c r="B430" s="1" t="s">
        <v>788</v>
      </c>
      <c r="C430" s="76" t="s">
        <v>1452</v>
      </c>
      <c r="D430" s="14" t="s">
        <v>656</v>
      </c>
      <c r="E430">
        <v>3</v>
      </c>
      <c r="F430" s="46">
        <v>0.57268619246861929</v>
      </c>
      <c r="G430" s="46">
        <v>0.27792468619246863</v>
      </c>
      <c r="H430" s="46">
        <v>0.31</v>
      </c>
      <c r="I430">
        <v>15.7</v>
      </c>
      <c r="J430">
        <v>6</v>
      </c>
      <c r="K430" s="1">
        <v>20110</v>
      </c>
      <c r="L430" s="1" t="s">
        <v>607</v>
      </c>
      <c r="M430" s="3">
        <v>14008.270476190592</v>
      </c>
      <c r="N430" s="1">
        <v>30000</v>
      </c>
      <c r="O430" s="1">
        <v>4</v>
      </c>
      <c r="P430" s="1">
        <v>28</v>
      </c>
      <c r="Q430" s="1">
        <v>0</v>
      </c>
      <c r="R430" s="1">
        <v>0</v>
      </c>
      <c r="S430" s="1">
        <v>65</v>
      </c>
      <c r="T430" s="33">
        <v>0</v>
      </c>
      <c r="U430" s="1">
        <v>2518</v>
      </c>
      <c r="W430" s="1">
        <v>32</v>
      </c>
      <c r="X430" s="1">
        <v>0</v>
      </c>
      <c r="Y430" s="1">
        <v>0</v>
      </c>
      <c r="Z430" s="1">
        <v>0</v>
      </c>
      <c r="AC430" s="1">
        <v>0</v>
      </c>
      <c r="AD430" s="1">
        <v>9629</v>
      </c>
      <c r="AE430" s="1">
        <v>12179</v>
      </c>
      <c r="AF430" s="1">
        <v>0</v>
      </c>
      <c r="AH430" s="1">
        <v>0</v>
      </c>
      <c r="AI430" s="1">
        <v>0</v>
      </c>
      <c r="AJ430" s="1">
        <v>0</v>
      </c>
      <c r="AK430" s="1">
        <v>0</v>
      </c>
      <c r="AN430" s="1">
        <v>0</v>
      </c>
      <c r="AO430" s="1">
        <v>0</v>
      </c>
      <c r="AP430" s="1">
        <v>0</v>
      </c>
      <c r="AQ430" s="1">
        <v>12497</v>
      </c>
      <c r="AS430" s="1">
        <v>0</v>
      </c>
      <c r="AT430" s="1">
        <v>0</v>
      </c>
      <c r="AU430" s="1">
        <v>0</v>
      </c>
      <c r="AV430" s="1">
        <v>0</v>
      </c>
      <c r="AY430" s="1">
        <v>0</v>
      </c>
      <c r="AZ430" s="1">
        <v>0</v>
      </c>
      <c r="BA430" s="1">
        <v>12497</v>
      </c>
      <c r="BB430" s="1">
        <v>0</v>
      </c>
      <c r="BD430" s="1">
        <v>0</v>
      </c>
      <c r="BE430" s="1">
        <v>0</v>
      </c>
      <c r="BF430" s="1">
        <v>0</v>
      </c>
      <c r="BG430" s="1">
        <v>0</v>
      </c>
      <c r="BJ430" s="1">
        <v>0</v>
      </c>
      <c r="BK430" s="1">
        <v>0</v>
      </c>
      <c r="BL430" s="1">
        <v>0</v>
      </c>
      <c r="CI430" s="1">
        <v>34401</v>
      </c>
      <c r="CK430" s="1">
        <v>0</v>
      </c>
      <c r="CL430" s="1">
        <v>0</v>
      </c>
      <c r="CM430" s="1">
        <v>0</v>
      </c>
      <c r="CP430" s="1">
        <v>0</v>
      </c>
      <c r="CQ430" s="1">
        <v>0</v>
      </c>
      <c r="CR430" s="1">
        <v>3475</v>
      </c>
      <c r="CS430" s="1">
        <v>37876</v>
      </c>
      <c r="DP430" s="1">
        <v>0</v>
      </c>
      <c r="DR430" s="1">
        <v>0</v>
      </c>
      <c r="DS430" s="1">
        <v>0</v>
      </c>
      <c r="DT430" s="1">
        <v>0</v>
      </c>
      <c r="DW430" s="1">
        <v>0</v>
      </c>
      <c r="DX430" s="1">
        <v>0</v>
      </c>
      <c r="DY430" s="1">
        <v>0</v>
      </c>
      <c r="DZ430" s="1">
        <v>0</v>
      </c>
      <c r="FE430" s="1">
        <v>0</v>
      </c>
      <c r="FG430" s="1">
        <v>0</v>
      </c>
      <c r="FH430" s="1">
        <v>0</v>
      </c>
      <c r="FI430" s="1">
        <v>0</v>
      </c>
      <c r="FJ430" s="1">
        <v>0</v>
      </c>
      <c r="FM430" s="1">
        <v>0</v>
      </c>
      <c r="FN430" s="1">
        <v>150</v>
      </c>
      <c r="FO430" s="1">
        <v>150</v>
      </c>
      <c r="FP430" s="15">
        <f>AE430+BA430</f>
        <v>24676</v>
      </c>
      <c r="FQ430" s="15">
        <f>AP430+BL430+CS430+DZ430+FD430</f>
        <v>37876</v>
      </c>
      <c r="FR430" s="15">
        <f>AE430+AP430+BA430+BL430+CS430+DZ430+FD430+FO430</f>
        <v>62702</v>
      </c>
      <c r="FS430" s="1" t="s">
        <v>1298</v>
      </c>
      <c r="FU430" s="1" t="s">
        <v>1281</v>
      </c>
      <c r="FZ430" s="1" t="s">
        <v>891</v>
      </c>
      <c r="GA430" s="1">
        <v>486</v>
      </c>
      <c r="GB430" s="1">
        <v>494</v>
      </c>
      <c r="GC430" s="1">
        <v>128</v>
      </c>
      <c r="GD430" s="1">
        <v>196</v>
      </c>
      <c r="GE430" s="1">
        <v>93970</v>
      </c>
      <c r="GF430" s="1">
        <v>34</v>
      </c>
      <c r="GG430" s="1">
        <v>17902</v>
      </c>
      <c r="GH430" s="1">
        <v>115</v>
      </c>
      <c r="GJ430" s="1">
        <v>186</v>
      </c>
      <c r="GK430" s="1">
        <v>0</v>
      </c>
      <c r="GL430" s="1">
        <v>0</v>
      </c>
      <c r="GM430" s="1">
        <v>0</v>
      </c>
      <c r="GP430" s="1">
        <v>5</v>
      </c>
      <c r="GQ430" s="1">
        <v>5.7</v>
      </c>
      <c r="GR430" s="5"/>
      <c r="GS430" s="5"/>
      <c r="GT430" s="4">
        <v>5</v>
      </c>
      <c r="GU430" s="4">
        <v>5</v>
      </c>
      <c r="GV430" s="1">
        <f>GQ430+GU430</f>
        <v>10.7</v>
      </c>
      <c r="GW430" s="1">
        <v>1</v>
      </c>
      <c r="GX430" s="1">
        <v>18500</v>
      </c>
      <c r="GY430" s="10" t="s">
        <v>1230</v>
      </c>
      <c r="GZ430" s="1">
        <v>13550</v>
      </c>
      <c r="HA430" s="1">
        <v>15007</v>
      </c>
      <c r="HB430" s="1">
        <v>554</v>
      </c>
      <c r="HC430" s="1">
        <v>0</v>
      </c>
      <c r="HE430" s="1">
        <v>0</v>
      </c>
      <c r="HF430" s="1">
        <v>28557</v>
      </c>
      <c r="HI430" s="1">
        <v>54</v>
      </c>
      <c r="HJ430" s="1">
        <v>52</v>
      </c>
      <c r="HK430" s="1">
        <v>109</v>
      </c>
      <c r="HL430" s="1">
        <v>106</v>
      </c>
      <c r="HZ430" s="1">
        <v>123</v>
      </c>
      <c r="IA430" s="1">
        <v>4305</v>
      </c>
      <c r="IB430" s="1">
        <v>2</v>
      </c>
      <c r="IC430" s="1">
        <v>1</v>
      </c>
      <c r="ID430" s="1">
        <v>80</v>
      </c>
      <c r="IE430" s="1">
        <v>54</v>
      </c>
      <c r="IF430" s="1">
        <v>47</v>
      </c>
      <c r="IG430" s="1">
        <v>47</v>
      </c>
      <c r="IH430" s="1">
        <v>0</v>
      </c>
      <c r="II430" s="1">
        <v>0</v>
      </c>
      <c r="IJ430" s="1">
        <v>0</v>
      </c>
      <c r="IK430" s="1">
        <v>0</v>
      </c>
      <c r="IR430" s="1">
        <v>0</v>
      </c>
      <c r="IS430" s="36">
        <f t="shared" si="484"/>
        <v>0.19423622850945743</v>
      </c>
      <c r="IT430" s="36">
        <f t="shared" si="485"/>
        <v>0</v>
      </c>
      <c r="IU430" s="36">
        <f t="shared" si="486"/>
        <v>0.19930783707058786</v>
      </c>
      <c r="IV430" s="36">
        <f t="shared" si="487"/>
        <v>0</v>
      </c>
      <c r="IW430" s="36">
        <f t="shared" si="488"/>
        <v>0.60406366623074226</v>
      </c>
      <c r="IX430" s="36">
        <f t="shared" si="489"/>
        <v>0</v>
      </c>
      <c r="IY430" s="36"/>
      <c r="IZ430" s="36">
        <f t="shared" si="490"/>
        <v>2.3922681892124655E-3</v>
      </c>
      <c r="JA430" s="36">
        <f t="shared" si="490"/>
        <v>0.39354406558004529</v>
      </c>
      <c r="JB430" s="36">
        <f t="shared" si="490"/>
        <v>0.60406366623074226</v>
      </c>
      <c r="JN430" s="43">
        <f t="shared" si="439"/>
        <v>1309.1841566533265</v>
      </c>
      <c r="JO430" s="1" t="str">
        <f t="shared" si="440"/>
        <v>Medium</v>
      </c>
    </row>
    <row r="431" spans="1:275" x14ac:dyDescent="0.2">
      <c r="A431" s="1" t="s">
        <v>901</v>
      </c>
      <c r="B431" s="1" t="s">
        <v>788</v>
      </c>
      <c r="C431" s="76" t="s">
        <v>1452</v>
      </c>
      <c r="D431" s="14" t="s">
        <v>656</v>
      </c>
      <c r="E431">
        <v>3</v>
      </c>
      <c r="F431" s="46">
        <v>0.57268619246861929</v>
      </c>
      <c r="G431" s="46">
        <v>0.27792468619246863</v>
      </c>
      <c r="H431" s="46">
        <v>0.31</v>
      </c>
      <c r="I431">
        <v>15.7</v>
      </c>
      <c r="J431">
        <v>6</v>
      </c>
      <c r="K431" s="1">
        <v>20120</v>
      </c>
      <c r="L431" s="1" t="s">
        <v>608</v>
      </c>
      <c r="M431" s="3">
        <v>12695.660952381024</v>
      </c>
      <c r="N431" s="10">
        <v>30000</v>
      </c>
      <c r="O431" s="1">
        <v>4</v>
      </c>
      <c r="P431" s="1">
        <v>28</v>
      </c>
      <c r="Q431" s="1">
        <v>0</v>
      </c>
      <c r="R431" s="1">
        <v>0</v>
      </c>
      <c r="S431" s="1">
        <v>65</v>
      </c>
      <c r="T431" s="33">
        <v>0</v>
      </c>
      <c r="U431" s="1">
        <v>8225</v>
      </c>
      <c r="W431" s="1">
        <v>0</v>
      </c>
      <c r="X431" s="1">
        <v>0</v>
      </c>
      <c r="Y431" s="1">
        <v>0</v>
      </c>
      <c r="Z431" s="1">
        <v>0</v>
      </c>
      <c r="AC431" s="1">
        <v>0</v>
      </c>
      <c r="AD431" s="1">
        <v>25000</v>
      </c>
      <c r="AE431" s="1">
        <v>33225</v>
      </c>
      <c r="AF431" s="1">
        <v>0</v>
      </c>
      <c r="AH431" s="1">
        <v>0</v>
      </c>
      <c r="AI431" s="1">
        <v>0</v>
      </c>
      <c r="AJ431" s="1">
        <v>0</v>
      </c>
      <c r="AK431" s="1">
        <v>0</v>
      </c>
      <c r="AN431" s="1">
        <v>0</v>
      </c>
      <c r="AO431" s="1">
        <v>9994</v>
      </c>
      <c r="AP431" s="1">
        <v>9994</v>
      </c>
      <c r="AQ431" s="1">
        <v>4104</v>
      </c>
      <c r="AS431" s="1">
        <v>0</v>
      </c>
      <c r="AT431" s="1">
        <v>0</v>
      </c>
      <c r="AU431" s="1">
        <v>0</v>
      </c>
      <c r="AV431" s="1">
        <v>0</v>
      </c>
      <c r="AY431" s="1">
        <v>0</v>
      </c>
      <c r="AZ431" s="1">
        <v>0</v>
      </c>
      <c r="BA431" s="1">
        <v>4104</v>
      </c>
      <c r="BB431" s="1">
        <v>0</v>
      </c>
      <c r="BD431" s="1">
        <v>0</v>
      </c>
      <c r="BE431" s="1">
        <v>0</v>
      </c>
      <c r="BF431" s="1">
        <v>0</v>
      </c>
      <c r="BG431" s="1">
        <v>0</v>
      </c>
      <c r="BJ431" s="1">
        <v>0</v>
      </c>
      <c r="BK431" s="1">
        <v>0</v>
      </c>
      <c r="BL431" s="1">
        <v>0</v>
      </c>
      <c r="CI431" s="1">
        <v>34725</v>
      </c>
      <c r="CK431" s="1">
        <v>0</v>
      </c>
      <c r="CL431" s="1">
        <v>0</v>
      </c>
      <c r="CM431" s="1">
        <v>0</v>
      </c>
      <c r="CP431" s="1">
        <v>0</v>
      </c>
      <c r="CQ431" s="1">
        <v>0</v>
      </c>
      <c r="CR431" s="1">
        <v>0</v>
      </c>
      <c r="CS431" s="1">
        <v>34725</v>
      </c>
      <c r="DP431" s="1">
        <v>0</v>
      </c>
      <c r="DR431" s="1">
        <v>0</v>
      </c>
      <c r="DS431" s="1">
        <v>0</v>
      </c>
      <c r="DT431" s="1">
        <v>0</v>
      </c>
      <c r="DW431" s="1">
        <v>0</v>
      </c>
      <c r="DX431" s="1">
        <v>0</v>
      </c>
      <c r="DY431" s="1">
        <v>0</v>
      </c>
      <c r="DZ431" s="1">
        <v>0</v>
      </c>
      <c r="FE431" s="1">
        <v>0</v>
      </c>
      <c r="FG431" s="1">
        <v>0</v>
      </c>
      <c r="FH431" s="1">
        <v>0</v>
      </c>
      <c r="FI431" s="1">
        <v>0</v>
      </c>
      <c r="FJ431" s="1">
        <v>279</v>
      </c>
      <c r="FM431" s="1">
        <v>0</v>
      </c>
      <c r="FN431" s="1">
        <v>0</v>
      </c>
      <c r="FO431" s="1">
        <v>279</v>
      </c>
      <c r="FP431" s="15">
        <f>AE431+BA431</f>
        <v>37329</v>
      </c>
      <c r="FQ431" s="15">
        <f>AP431+BL431+CS431+DZ431+FD431</f>
        <v>44719</v>
      </c>
      <c r="FR431" s="15">
        <f>AE431+AP431+BA431+BL431+CS431+DZ431+FD431+FO431</f>
        <v>82327</v>
      </c>
      <c r="FS431" s="1" t="s">
        <v>1298</v>
      </c>
      <c r="FU431" s="1" t="s">
        <v>1281</v>
      </c>
      <c r="FZ431" s="1" t="s">
        <v>891</v>
      </c>
      <c r="GA431" s="1">
        <v>1070</v>
      </c>
      <c r="GB431" s="1">
        <v>1087</v>
      </c>
      <c r="GC431" s="1">
        <v>44</v>
      </c>
      <c r="GD431" s="1">
        <v>76</v>
      </c>
      <c r="GE431" s="1">
        <v>87956</v>
      </c>
      <c r="GF431" s="1">
        <v>352</v>
      </c>
      <c r="GG431" s="1">
        <v>21101</v>
      </c>
      <c r="GH431" s="1">
        <v>99</v>
      </c>
      <c r="GJ431" s="1">
        <v>186</v>
      </c>
      <c r="GK431" s="1">
        <v>0</v>
      </c>
      <c r="GL431" s="1">
        <v>0</v>
      </c>
      <c r="GM431" s="1">
        <v>0</v>
      </c>
      <c r="GP431" s="1">
        <v>4</v>
      </c>
      <c r="GQ431" s="1">
        <v>4.7</v>
      </c>
      <c r="GR431" s="5"/>
      <c r="GS431" s="5"/>
      <c r="GT431" s="4">
        <v>5</v>
      </c>
      <c r="GU431" s="4">
        <v>5</v>
      </c>
      <c r="GV431" s="1">
        <f>GQ431+GU431</f>
        <v>9.6999999999999993</v>
      </c>
      <c r="GW431" s="1">
        <v>1</v>
      </c>
      <c r="GX431" s="1">
        <v>18784</v>
      </c>
      <c r="GY431" s="10" t="s">
        <v>1172</v>
      </c>
      <c r="GZ431" s="1">
        <v>20167</v>
      </c>
      <c r="HA431" s="1">
        <v>18674</v>
      </c>
      <c r="HB431" s="1">
        <v>875</v>
      </c>
      <c r="HC431" s="1">
        <v>0</v>
      </c>
      <c r="HE431" s="1">
        <v>0</v>
      </c>
      <c r="HF431" s="1">
        <v>38841</v>
      </c>
      <c r="HI431" s="1">
        <v>65</v>
      </c>
      <c r="HJ431" s="1">
        <v>63</v>
      </c>
      <c r="HK431" s="1">
        <v>112</v>
      </c>
      <c r="HL431" s="1">
        <v>110</v>
      </c>
      <c r="HZ431" s="1">
        <v>143</v>
      </c>
      <c r="IA431" s="1">
        <v>5005</v>
      </c>
      <c r="IB431" s="1">
        <v>2</v>
      </c>
      <c r="IC431" s="1">
        <v>1</v>
      </c>
      <c r="ID431" s="1">
        <v>78</v>
      </c>
      <c r="IE431" s="1">
        <v>54</v>
      </c>
      <c r="IF431" s="1">
        <v>12</v>
      </c>
      <c r="IG431" s="1">
        <v>12</v>
      </c>
      <c r="IH431" s="1">
        <v>0</v>
      </c>
      <c r="II431" s="1">
        <v>0</v>
      </c>
      <c r="IJ431" s="1">
        <v>0</v>
      </c>
      <c r="IK431" s="1">
        <v>0</v>
      </c>
      <c r="IR431" s="1">
        <v>0</v>
      </c>
      <c r="IS431" s="36">
        <f t="shared" si="484"/>
        <v>0.40357355424101449</v>
      </c>
      <c r="IT431" s="36">
        <f t="shared" si="485"/>
        <v>0.1213939533810293</v>
      </c>
      <c r="IU431" s="36">
        <f t="shared" si="486"/>
        <v>4.9849988460650821E-2</v>
      </c>
      <c r="IV431" s="36">
        <f t="shared" si="487"/>
        <v>0</v>
      </c>
      <c r="IW431" s="36">
        <f t="shared" si="488"/>
        <v>0.42179357926318217</v>
      </c>
      <c r="IX431" s="36">
        <f t="shared" si="489"/>
        <v>0</v>
      </c>
      <c r="IY431" s="36"/>
      <c r="IZ431" s="36">
        <f t="shared" si="490"/>
        <v>3.3889246541231916E-3</v>
      </c>
      <c r="JA431" s="36">
        <f t="shared" si="490"/>
        <v>0.45342354270166529</v>
      </c>
      <c r="JB431" s="36">
        <f t="shared" si="490"/>
        <v>0.54318753264421149</v>
      </c>
      <c r="JN431" s="43">
        <f t="shared" si="439"/>
        <v>1308.8310260186624</v>
      </c>
      <c r="JO431" s="1" t="str">
        <f t="shared" si="440"/>
        <v>Medium</v>
      </c>
    </row>
    <row r="432" spans="1:275" x14ac:dyDescent="0.2">
      <c r="A432" s="1" t="s">
        <v>901</v>
      </c>
      <c r="B432" s="1" t="s">
        <v>788</v>
      </c>
      <c r="C432" s="76" t="s">
        <v>1452</v>
      </c>
      <c r="D432" s="14" t="s">
        <v>656</v>
      </c>
      <c r="E432">
        <v>3</v>
      </c>
      <c r="F432" s="46">
        <v>0.57268619246861929</v>
      </c>
      <c r="G432" s="46">
        <v>0.27792468619246863</v>
      </c>
      <c r="H432" s="46">
        <v>0.31</v>
      </c>
      <c r="I432">
        <v>15.7</v>
      </c>
      <c r="J432">
        <v>6</v>
      </c>
      <c r="K432" s="1">
        <v>20130</v>
      </c>
      <c r="L432" s="1" t="s">
        <v>609</v>
      </c>
      <c r="M432" s="3">
        <v>12264.269333333399</v>
      </c>
      <c r="N432" s="2">
        <v>58929</v>
      </c>
      <c r="O432" s="1">
        <v>8</v>
      </c>
      <c r="P432" s="1">
        <v>43</v>
      </c>
      <c r="Q432" s="1">
        <v>726</v>
      </c>
      <c r="R432" s="1">
        <v>40</v>
      </c>
      <c r="S432" s="1">
        <v>172</v>
      </c>
      <c r="T432" s="33"/>
      <c r="U432" s="3">
        <v>0</v>
      </c>
      <c r="V432" s="3"/>
      <c r="W432" s="3">
        <v>0</v>
      </c>
      <c r="X432" s="3">
        <v>0</v>
      </c>
      <c r="Y432" s="3"/>
      <c r="Z432" s="3"/>
      <c r="AA432" s="3">
        <v>0</v>
      </c>
      <c r="AB432" s="3">
        <v>0</v>
      </c>
      <c r="AC432" s="3">
        <v>0</v>
      </c>
      <c r="AD432" s="3">
        <v>10546</v>
      </c>
      <c r="AE432" s="2">
        <f>SUM(U432:AD432)</f>
        <v>10546</v>
      </c>
      <c r="AF432" s="3">
        <v>0</v>
      </c>
      <c r="AG432" s="3"/>
      <c r="AH432" s="1">
        <v>0</v>
      </c>
      <c r="AI432" s="1">
        <v>0</v>
      </c>
      <c r="AL432" s="1">
        <v>0</v>
      </c>
      <c r="AM432" s="1">
        <v>0</v>
      </c>
      <c r="AN432" s="1">
        <v>0</v>
      </c>
      <c r="AO432" s="1">
        <v>0</v>
      </c>
      <c r="AP432" s="1">
        <f>SUM(AF432:AO432)</f>
        <v>0</v>
      </c>
      <c r="AQ432" s="6">
        <v>4839</v>
      </c>
      <c r="AR432" s="6"/>
      <c r="AS432" s="1">
        <v>0</v>
      </c>
      <c r="AT432" s="1">
        <v>0</v>
      </c>
      <c r="AW432" s="1">
        <v>0</v>
      </c>
      <c r="AX432" s="1">
        <v>0</v>
      </c>
      <c r="AY432" s="1">
        <v>0</v>
      </c>
      <c r="AZ432" s="1">
        <v>0</v>
      </c>
      <c r="BA432" s="1">
        <f>SUM(AQ432:AZ432)</f>
        <v>4839</v>
      </c>
      <c r="BB432" s="1">
        <v>0</v>
      </c>
      <c r="BD432" s="1">
        <v>0</v>
      </c>
      <c r="BE432" s="1">
        <v>0</v>
      </c>
      <c r="BH432" s="1">
        <v>0</v>
      </c>
      <c r="BI432" s="1">
        <v>0</v>
      </c>
      <c r="BJ432" s="1">
        <v>0</v>
      </c>
      <c r="BK432" s="1">
        <v>0</v>
      </c>
      <c r="BL432" s="1">
        <f>SUM(BB432:BK432)</f>
        <v>0</v>
      </c>
      <c r="CI432" s="6">
        <v>54707</v>
      </c>
      <c r="CJ432" s="6"/>
      <c r="CK432" s="1">
        <v>0</v>
      </c>
      <c r="CL432" s="1">
        <v>0</v>
      </c>
      <c r="CN432" s="1">
        <v>0</v>
      </c>
      <c r="CO432" s="1">
        <v>0</v>
      </c>
      <c r="CP432" s="1">
        <v>0</v>
      </c>
      <c r="CQ432" s="1">
        <v>0</v>
      </c>
      <c r="CR432" s="6">
        <v>9822</v>
      </c>
      <c r="CS432" s="1">
        <f>SUM(CI432:CR432)</f>
        <v>64529</v>
      </c>
      <c r="DP432" s="1">
        <v>0</v>
      </c>
      <c r="DR432" s="1">
        <v>0</v>
      </c>
      <c r="DS432" s="1">
        <v>0</v>
      </c>
      <c r="DU432" s="1">
        <v>0</v>
      </c>
      <c r="DV432" s="1">
        <v>0</v>
      </c>
      <c r="DX432" s="1">
        <v>0</v>
      </c>
      <c r="DY432" s="1">
        <v>0</v>
      </c>
      <c r="DZ432" s="2">
        <f>SUM(DP432:DY432)</f>
        <v>0</v>
      </c>
      <c r="EA432" s="2"/>
      <c r="EB432" s="2"/>
      <c r="EC432" s="2"/>
      <c r="ED432" s="2"/>
      <c r="EE432" s="2"/>
      <c r="EF432" s="2"/>
      <c r="EG432" s="2"/>
      <c r="EH432" s="2"/>
      <c r="EI432" s="2"/>
      <c r="EJ432" s="2"/>
      <c r="EK432" s="2"/>
      <c r="EL432" s="2"/>
      <c r="EM432" s="2"/>
      <c r="EN432" s="2"/>
      <c r="EO432" s="2"/>
      <c r="EP432" s="2"/>
      <c r="EQ432" s="2"/>
      <c r="ER432" s="2"/>
      <c r="ES432" s="2"/>
      <c r="ET432" s="2"/>
      <c r="EU432" s="1">
        <v>0</v>
      </c>
      <c r="EW432" s="1">
        <v>0</v>
      </c>
      <c r="EX432" s="1">
        <v>0</v>
      </c>
      <c r="EZ432" s="1">
        <v>0</v>
      </c>
      <c r="FB432" s="1">
        <v>0</v>
      </c>
      <c r="FC432" s="1">
        <v>0</v>
      </c>
      <c r="FD432" s="1">
        <f>SUM(EU432:FC432)</f>
        <v>0</v>
      </c>
      <c r="FE432" s="6">
        <v>1614</v>
      </c>
      <c r="FF432" s="6"/>
      <c r="FG432" s="1">
        <v>0</v>
      </c>
      <c r="FH432" s="1">
        <v>0</v>
      </c>
      <c r="FK432" s="1">
        <v>0</v>
      </c>
      <c r="FL432" s="1">
        <v>0</v>
      </c>
      <c r="FM432" s="1">
        <v>0</v>
      </c>
      <c r="FN432" s="1">
        <v>0</v>
      </c>
      <c r="FO432" s="1">
        <f>SUM(FE432:FN432)</f>
        <v>1614</v>
      </c>
      <c r="FP432" s="15">
        <f>AE432+BA432</f>
        <v>15385</v>
      </c>
      <c r="FQ432" s="15">
        <f>AP432+BL432+CS432+DZ432+FD432</f>
        <v>64529</v>
      </c>
      <c r="FR432" s="15">
        <f>AE432+AP432+BA432+BL432+CS432+DZ432+FD432+FO432</f>
        <v>81528</v>
      </c>
      <c r="FS432" s="1" t="s">
        <v>1298</v>
      </c>
      <c r="FU432" s="1" t="s">
        <v>1281</v>
      </c>
      <c r="FV432" s="1" t="s">
        <v>1349</v>
      </c>
      <c r="FW432" s="5"/>
      <c r="FX432" s="5" t="s">
        <v>1305</v>
      </c>
      <c r="FY432" s="5" t="s">
        <v>1299</v>
      </c>
      <c r="FZ432" s="5"/>
      <c r="GA432" s="1">
        <v>361</v>
      </c>
      <c r="GB432" s="1">
        <v>363</v>
      </c>
      <c r="GC432" s="1">
        <v>102</v>
      </c>
      <c r="GD432" s="1">
        <v>103</v>
      </c>
      <c r="GE432" s="2">
        <v>87958</v>
      </c>
      <c r="GF432" s="1">
        <v>241</v>
      </c>
      <c r="GG432" s="2">
        <v>20909</v>
      </c>
      <c r="GH432" s="1">
        <v>23</v>
      </c>
      <c r="GI432" s="2">
        <v>2426</v>
      </c>
      <c r="GJ432" s="1">
        <v>0</v>
      </c>
      <c r="GK432" s="1">
        <v>0</v>
      </c>
      <c r="GL432" s="1">
        <v>0</v>
      </c>
      <c r="GM432" s="1">
        <v>0</v>
      </c>
      <c r="GP432" s="1">
        <v>4.5</v>
      </c>
      <c r="GQ432" s="1">
        <v>5</v>
      </c>
      <c r="GR432" s="5"/>
      <c r="GS432" s="5">
        <v>5</v>
      </c>
      <c r="GT432" s="4">
        <v>5</v>
      </c>
      <c r="GU432" s="1">
        <v>5</v>
      </c>
      <c r="GV432" s="1">
        <f>GQ432+GU432</f>
        <v>10</v>
      </c>
      <c r="GW432" s="1">
        <v>1.63</v>
      </c>
      <c r="GX432" s="2">
        <v>16098</v>
      </c>
      <c r="GY432" s="1" t="s">
        <v>1230</v>
      </c>
      <c r="GZ432" s="2">
        <v>17192</v>
      </c>
      <c r="HA432" s="2">
        <v>17735</v>
      </c>
      <c r="HB432" s="2">
        <v>4497</v>
      </c>
      <c r="HC432" s="1">
        <v>0</v>
      </c>
      <c r="HD432" s="1">
        <v>83</v>
      </c>
      <c r="HF432" s="2">
        <v>39507</v>
      </c>
      <c r="HG432" s="2"/>
      <c r="HH432" s="2"/>
      <c r="HI432" s="1">
        <v>101</v>
      </c>
      <c r="HJ432" s="1">
        <v>97</v>
      </c>
      <c r="HK432" s="1">
        <v>60</v>
      </c>
      <c r="HL432" s="1">
        <v>57</v>
      </c>
      <c r="HM432" s="1" t="s">
        <v>1281</v>
      </c>
      <c r="HN432" s="1" t="s">
        <v>1127</v>
      </c>
      <c r="HO432" s="1" t="s">
        <v>1128</v>
      </c>
      <c r="HP432" s="1" t="s">
        <v>1129</v>
      </c>
      <c r="HQ432" s="1" t="s">
        <v>1130</v>
      </c>
      <c r="HR432" s="1" t="s">
        <v>1131</v>
      </c>
      <c r="HS432" s="1" t="s">
        <v>1132</v>
      </c>
      <c r="HT432" s="1" t="s">
        <v>1133</v>
      </c>
      <c r="HU432" s="1" t="s">
        <v>1134</v>
      </c>
      <c r="HV432" s="1" t="s">
        <v>1135</v>
      </c>
      <c r="HX432" s="1" t="s">
        <v>1277</v>
      </c>
      <c r="HZ432" s="1">
        <v>177</v>
      </c>
      <c r="IA432" s="1">
        <v>6195</v>
      </c>
      <c r="IB432" s="1">
        <v>1</v>
      </c>
      <c r="IC432" s="1">
        <v>2</v>
      </c>
      <c r="ID432" s="1">
        <v>42</v>
      </c>
      <c r="IE432" s="1">
        <v>54</v>
      </c>
      <c r="IF432" s="1">
        <v>38</v>
      </c>
      <c r="IG432" s="1">
        <v>54</v>
      </c>
      <c r="IH432" s="1">
        <v>10</v>
      </c>
      <c r="II432" s="1">
        <v>10</v>
      </c>
      <c r="IJ432" s="1">
        <v>10</v>
      </c>
      <c r="IK432" s="1">
        <v>10</v>
      </c>
      <c r="IL432" s="1" t="s">
        <v>1281</v>
      </c>
      <c r="IM432" s="1">
        <v>3</v>
      </c>
      <c r="IO432" s="1" t="s">
        <v>1277</v>
      </c>
      <c r="IP432" s="1" t="s">
        <v>1281</v>
      </c>
      <c r="IQ432" s="2">
        <v>221160</v>
      </c>
      <c r="IR432" s="1">
        <v>0</v>
      </c>
      <c r="IS432" s="36">
        <f t="shared" si="484"/>
        <v>0.12935433225394957</v>
      </c>
      <c r="IT432" s="36">
        <f t="shared" si="485"/>
        <v>0</v>
      </c>
      <c r="IU432" s="36">
        <f t="shared" si="486"/>
        <v>5.9353841624963204E-2</v>
      </c>
      <c r="IV432" s="36">
        <f t="shared" si="487"/>
        <v>0</v>
      </c>
      <c r="IW432" s="36">
        <f t="shared" si="488"/>
        <v>0.79149494652144048</v>
      </c>
      <c r="IX432" s="36">
        <f t="shared" si="489"/>
        <v>0</v>
      </c>
      <c r="IY432" s="36"/>
      <c r="IZ432" s="36">
        <f t="shared" si="490"/>
        <v>1.9796879599646749E-2</v>
      </c>
      <c r="JA432" s="36">
        <f t="shared" si="490"/>
        <v>0.18870817387891275</v>
      </c>
      <c r="JB432" s="36">
        <f t="shared" si="490"/>
        <v>0.79149494652144048</v>
      </c>
      <c r="JN432" s="43">
        <f t="shared" si="439"/>
        <v>1226.42693333334</v>
      </c>
      <c r="JO432" s="1" t="str">
        <f t="shared" si="440"/>
        <v>Medium</v>
      </c>
    </row>
    <row r="433" spans="1:275" x14ac:dyDescent="0.2">
      <c r="A433" s="1" t="s">
        <v>901</v>
      </c>
      <c r="B433" s="1" t="s">
        <v>788</v>
      </c>
      <c r="C433" s="76" t="s">
        <v>1452</v>
      </c>
      <c r="D433" s="14" t="s">
        <v>656</v>
      </c>
      <c r="E433">
        <v>3</v>
      </c>
      <c r="F433" s="46">
        <v>0.57268619246861929</v>
      </c>
      <c r="G433" s="46">
        <v>0.27792468619246863</v>
      </c>
      <c r="H433" s="46">
        <v>0.31</v>
      </c>
      <c r="I433">
        <v>15.7</v>
      </c>
      <c r="J433">
        <v>6</v>
      </c>
      <c r="K433" s="42">
        <v>20140</v>
      </c>
      <c r="L433" s="54" t="s">
        <v>345</v>
      </c>
      <c r="M433" s="55">
        <v>13451.826285714349</v>
      </c>
      <c r="N433" s="46">
        <v>58929</v>
      </c>
      <c r="O433">
        <v>8</v>
      </c>
      <c r="P433">
        <v>60</v>
      </c>
      <c r="Q433">
        <v>831</v>
      </c>
      <c r="R433">
        <v>45</v>
      </c>
      <c r="S433">
        <v>170</v>
      </c>
      <c r="T433"/>
      <c r="U433" s="46">
        <v>9243</v>
      </c>
      <c r="V433" s="46">
        <v>0</v>
      </c>
      <c r="W433" s="46">
        <v>0</v>
      </c>
      <c r="X433" s="46">
        <v>10354</v>
      </c>
      <c r="Y433" s="46"/>
      <c r="Z433" s="46"/>
      <c r="AA433" s="46">
        <v>0</v>
      </c>
      <c r="AB433" s="46">
        <v>0</v>
      </c>
      <c r="AC433" s="46">
        <v>0</v>
      </c>
      <c r="AD433" s="46">
        <v>0</v>
      </c>
      <c r="AE433" s="46">
        <f>IF(SUM(U433:AD433)&gt;0,SUM(U433:AD433),)</f>
        <v>19597</v>
      </c>
      <c r="AF433" s="46">
        <v>0</v>
      </c>
      <c r="AG433" s="46">
        <v>0</v>
      </c>
      <c r="AH433" s="46">
        <v>0</v>
      </c>
      <c r="AI433" s="46">
        <v>1575</v>
      </c>
      <c r="AJ433" s="46"/>
      <c r="AK433" s="46"/>
      <c r="AL433" s="46">
        <v>0</v>
      </c>
      <c r="AM433" s="46">
        <v>0</v>
      </c>
      <c r="AN433" s="46">
        <v>0</v>
      </c>
      <c r="AO433" s="46">
        <v>4338</v>
      </c>
      <c r="AP433" s="46">
        <f>SUM(AF433:AO433)</f>
        <v>5913</v>
      </c>
      <c r="AQ433" s="46">
        <v>5000</v>
      </c>
      <c r="AR433" s="46">
        <v>0</v>
      </c>
      <c r="AS433" s="46">
        <v>0</v>
      </c>
      <c r="AT433" s="46">
        <v>0</v>
      </c>
      <c r="AU433" s="46"/>
      <c r="AV433" s="46"/>
      <c r="AW433" s="46">
        <v>0</v>
      </c>
      <c r="AX433" s="46">
        <v>0</v>
      </c>
      <c r="AY433" s="46">
        <v>0</v>
      </c>
      <c r="AZ433" s="46">
        <v>0</v>
      </c>
      <c r="BA433" s="46">
        <f>SUM(AQ433:AZ433)</f>
        <v>5000</v>
      </c>
      <c r="BB433" s="47">
        <v>0</v>
      </c>
      <c r="BC433" s="47">
        <v>0</v>
      </c>
      <c r="BD433" s="47">
        <v>0</v>
      </c>
      <c r="BE433" s="47">
        <v>0</v>
      </c>
      <c r="BF433" s="47"/>
      <c r="BG433" s="47"/>
      <c r="BH433" s="47">
        <v>0</v>
      </c>
      <c r="BI433" s="47">
        <v>0</v>
      </c>
      <c r="BJ433" s="47">
        <v>0</v>
      </c>
      <c r="BK433" s="47">
        <v>0</v>
      </c>
      <c r="BL433" s="47">
        <f>IF(SUM(BB433:BK433)&gt;=0,SUM(BB433:BK433),"")</f>
        <v>0</v>
      </c>
      <c r="BM433" s="46">
        <v>60000</v>
      </c>
      <c r="BN433" s="47">
        <v>0</v>
      </c>
      <c r="BO433" s="46">
        <v>0</v>
      </c>
      <c r="BP433" s="46">
        <v>3058</v>
      </c>
      <c r="BQ433" s="46"/>
      <c r="BR433" s="46">
        <v>0</v>
      </c>
      <c r="BS433" s="46">
        <v>0</v>
      </c>
      <c r="BT433" s="46">
        <v>0</v>
      </c>
      <c r="BU433" s="46">
        <v>0</v>
      </c>
      <c r="BV433" s="46">
        <v>36000</v>
      </c>
      <c r="BW433" s="46">
        <f>SUM(BM433:BV433)</f>
        <v>99058</v>
      </c>
      <c r="BX433" s="46">
        <v>60000</v>
      </c>
      <c r="BY433" s="47">
        <v>0</v>
      </c>
      <c r="BZ433" s="47">
        <v>0</v>
      </c>
      <c r="CA433" s="48">
        <v>0</v>
      </c>
      <c r="CB433" s="48"/>
      <c r="CC433" s="46">
        <v>0</v>
      </c>
      <c r="CD433" s="47">
        <v>0</v>
      </c>
      <c r="CE433" s="46">
        <v>0</v>
      </c>
      <c r="CF433" s="48">
        <v>0</v>
      </c>
      <c r="CG433" s="47">
        <v>36000</v>
      </c>
      <c r="CH433" s="47">
        <f>SUM(BX433:CG433)</f>
        <v>96000</v>
      </c>
      <c r="CI433" s="47">
        <f t="shared" ref="CI433:CS433" si="491">BM433+BX433</f>
        <v>120000</v>
      </c>
      <c r="CJ433" s="47">
        <f t="shared" si="491"/>
        <v>0</v>
      </c>
      <c r="CK433" s="47">
        <f t="shared" si="491"/>
        <v>0</v>
      </c>
      <c r="CL433" s="47">
        <f t="shared" si="491"/>
        <v>3058</v>
      </c>
      <c r="CM433" s="47">
        <f t="shared" si="491"/>
        <v>0</v>
      </c>
      <c r="CN433" s="47">
        <f t="shared" si="491"/>
        <v>0</v>
      </c>
      <c r="CO433" s="47">
        <f t="shared" si="491"/>
        <v>0</v>
      </c>
      <c r="CP433" s="47">
        <f t="shared" si="491"/>
        <v>0</v>
      </c>
      <c r="CQ433" s="47">
        <f t="shared" si="491"/>
        <v>0</v>
      </c>
      <c r="CR433" s="47">
        <f t="shared" si="491"/>
        <v>72000</v>
      </c>
      <c r="CS433" s="47">
        <f t="shared" si="491"/>
        <v>195058</v>
      </c>
      <c r="CT433" s="48">
        <v>0</v>
      </c>
      <c r="CU433" s="46">
        <v>0</v>
      </c>
      <c r="CV433" s="46">
        <v>0</v>
      </c>
      <c r="CW433" s="47">
        <v>0</v>
      </c>
      <c r="CX433" s="47"/>
      <c r="CY433" s="47">
        <v>0</v>
      </c>
      <c r="CZ433" s="47">
        <v>0</v>
      </c>
      <c r="DA433" s="46">
        <v>0</v>
      </c>
      <c r="DB433" s="47">
        <v>0</v>
      </c>
      <c r="DC433" s="47">
        <v>0</v>
      </c>
      <c r="DD433" s="47">
        <f>SUM(CT433:DC433)</f>
        <v>0</v>
      </c>
      <c r="DE433" s="48">
        <v>0</v>
      </c>
      <c r="DF433" s="48">
        <v>0</v>
      </c>
      <c r="DG433" s="48">
        <v>0</v>
      </c>
      <c r="DH433" s="48">
        <v>0</v>
      </c>
      <c r="DI433" s="48"/>
      <c r="DJ433" s="48">
        <v>0</v>
      </c>
      <c r="DK433" s="48">
        <v>0</v>
      </c>
      <c r="DL433" s="48">
        <v>0</v>
      </c>
      <c r="DM433" s="48">
        <v>0</v>
      </c>
      <c r="DN433" s="48">
        <v>0</v>
      </c>
      <c r="DO433" s="48">
        <f>SUM(DE433:DN433)</f>
        <v>0</v>
      </c>
      <c r="DP433" s="48">
        <f t="shared" ref="DP433:DZ433" si="492">CT433+DE433</f>
        <v>0</v>
      </c>
      <c r="DQ433" s="48">
        <f t="shared" si="492"/>
        <v>0</v>
      </c>
      <c r="DR433" s="48">
        <f t="shared" si="492"/>
        <v>0</v>
      </c>
      <c r="DS433" s="48">
        <f t="shared" si="492"/>
        <v>0</v>
      </c>
      <c r="DT433" s="48">
        <f t="shared" si="492"/>
        <v>0</v>
      </c>
      <c r="DU433" s="48">
        <f t="shared" si="492"/>
        <v>0</v>
      </c>
      <c r="DV433" s="48">
        <f t="shared" si="492"/>
        <v>0</v>
      </c>
      <c r="DW433" s="48">
        <f t="shared" si="492"/>
        <v>0</v>
      </c>
      <c r="DX433" s="48">
        <f t="shared" si="492"/>
        <v>0</v>
      </c>
      <c r="DY433" s="48">
        <f t="shared" si="492"/>
        <v>0</v>
      </c>
      <c r="DZ433" s="48">
        <f t="shared" si="492"/>
        <v>0</v>
      </c>
      <c r="EA433" s="48">
        <v>0</v>
      </c>
      <c r="EB433" s="48">
        <v>0</v>
      </c>
      <c r="EC433" s="48">
        <v>0</v>
      </c>
      <c r="ED433" s="48">
        <v>0</v>
      </c>
      <c r="EE433" s="48">
        <v>0</v>
      </c>
      <c r="EF433" s="48">
        <v>0</v>
      </c>
      <c r="EG433" s="46">
        <v>0</v>
      </c>
      <c r="EH433" s="48">
        <v>0</v>
      </c>
      <c r="EI433" s="48">
        <v>0</v>
      </c>
      <c r="EJ433" s="48">
        <f>SUM(EA433:EI433)</f>
        <v>0</v>
      </c>
      <c r="EK433" s="48">
        <v>0</v>
      </c>
      <c r="EL433">
        <v>0</v>
      </c>
      <c r="EM433" s="48">
        <v>0</v>
      </c>
      <c r="EN433" s="48">
        <v>0</v>
      </c>
      <c r="EO433" s="46">
        <v>0</v>
      </c>
      <c r="EP433" s="48">
        <v>0</v>
      </c>
      <c r="EQ433" s="48">
        <v>0</v>
      </c>
      <c r="ER433" s="48">
        <v>0</v>
      </c>
      <c r="ES433" s="48">
        <v>0</v>
      </c>
      <c r="ET433" s="48">
        <f>SUM(EK433:ES433)</f>
        <v>0</v>
      </c>
      <c r="EU433" s="48">
        <f t="shared" ref="EU433:FD433" si="493">EA433+EK433</f>
        <v>0</v>
      </c>
      <c r="EV433" s="48">
        <f t="shared" si="493"/>
        <v>0</v>
      </c>
      <c r="EW433" s="48">
        <f t="shared" si="493"/>
        <v>0</v>
      </c>
      <c r="EX433" s="48">
        <f t="shared" si="493"/>
        <v>0</v>
      </c>
      <c r="EY433" s="48">
        <f t="shared" si="493"/>
        <v>0</v>
      </c>
      <c r="EZ433" s="48">
        <f t="shared" si="493"/>
        <v>0</v>
      </c>
      <c r="FA433" s="48">
        <f t="shared" si="493"/>
        <v>0</v>
      </c>
      <c r="FB433" s="48">
        <f t="shared" si="493"/>
        <v>0</v>
      </c>
      <c r="FC433" s="48">
        <f t="shared" si="493"/>
        <v>0</v>
      </c>
      <c r="FD433" s="48">
        <f t="shared" si="493"/>
        <v>0</v>
      </c>
      <c r="FE433" s="48">
        <v>0</v>
      </c>
      <c r="FF433" s="48">
        <v>0</v>
      </c>
      <c r="FG433" s="46">
        <v>0</v>
      </c>
      <c r="FH433" s="48">
        <v>0</v>
      </c>
      <c r="FI433" s="48"/>
      <c r="FJ433" s="48"/>
      <c r="FK433" s="48">
        <v>0</v>
      </c>
      <c r="FL433" s="48">
        <v>0</v>
      </c>
      <c r="FM433" s="48">
        <v>0</v>
      </c>
      <c r="FN433">
        <v>0</v>
      </c>
      <c r="FO433" s="48">
        <f>SUM(FE433:FN433)</f>
        <v>0</v>
      </c>
      <c r="FP433" s="46">
        <f>AE433+BA433</f>
        <v>24597</v>
      </c>
      <c r="FQ433" s="46">
        <f>AP433+BL433+CS433+DZ433+FD433</f>
        <v>200971</v>
      </c>
      <c r="FR433" s="46">
        <f>FP433+FQ433+FO433</f>
        <v>225568</v>
      </c>
      <c r="FS433" t="s">
        <v>1298</v>
      </c>
      <c r="FT433"/>
      <c r="FU433" t="s">
        <v>1281</v>
      </c>
      <c r="FV433"/>
      <c r="FW433"/>
      <c r="FX433" t="s">
        <v>1305</v>
      </c>
      <c r="FY433"/>
      <c r="FZ433"/>
      <c r="GA433">
        <v>1405</v>
      </c>
      <c r="GB433">
        <v>1405</v>
      </c>
      <c r="GC433">
        <v>333</v>
      </c>
      <c r="GD433">
        <v>333</v>
      </c>
      <c r="GE433">
        <v>76260</v>
      </c>
      <c r="GF433" s="47">
        <v>0</v>
      </c>
      <c r="GG433" s="49">
        <v>23783</v>
      </c>
      <c r="GH433">
        <v>40</v>
      </c>
      <c r="GI433">
        <v>2453</v>
      </c>
      <c r="GJ433">
        <v>0</v>
      </c>
      <c r="GK433">
        <v>0</v>
      </c>
      <c r="GL433">
        <v>0</v>
      </c>
      <c r="GM433">
        <v>0</v>
      </c>
      <c r="GN433" t="s">
        <v>1277</v>
      </c>
      <c r="GO433"/>
      <c r="GP433">
        <v>5</v>
      </c>
      <c r="GQ433">
        <v>0.45</v>
      </c>
      <c r="GR433">
        <v>0</v>
      </c>
      <c r="GS433">
        <v>5</v>
      </c>
      <c r="GT433">
        <f>GR433+GS433</f>
        <v>5</v>
      </c>
      <c r="GU433">
        <v>5</v>
      </c>
      <c r="GV433">
        <f>GQ433+GU433</f>
        <v>5.45</v>
      </c>
      <c r="GW433">
        <v>0</v>
      </c>
      <c r="GX433" s="49">
        <v>19877</v>
      </c>
      <c r="GY433" s="49" t="s">
        <v>1058</v>
      </c>
      <c r="GZ433" s="49">
        <v>19652</v>
      </c>
      <c r="HA433" s="49">
        <v>32362</v>
      </c>
      <c r="HB433" s="49">
        <v>5405</v>
      </c>
      <c r="HC433">
        <v>18</v>
      </c>
      <c r="HD433">
        <v>103</v>
      </c>
      <c r="HE433"/>
      <c r="HF433" s="49">
        <v>57540</v>
      </c>
      <c r="HG433">
        <v>0</v>
      </c>
      <c r="HH433">
        <v>35</v>
      </c>
      <c r="HI433"/>
      <c r="HJ433">
        <v>42</v>
      </c>
      <c r="HK433">
        <v>35</v>
      </c>
      <c r="HL433">
        <v>42</v>
      </c>
      <c r="HM433" t="s">
        <v>1281</v>
      </c>
      <c r="HN433" t="s">
        <v>782</v>
      </c>
      <c r="HO433" t="s">
        <v>287</v>
      </c>
      <c r="HP433" t="s">
        <v>784</v>
      </c>
      <c r="HQ433" t="s">
        <v>785</v>
      </c>
      <c r="HR433" t="s">
        <v>285</v>
      </c>
      <c r="HS433" t="s">
        <v>284</v>
      </c>
      <c r="HT433" t="s">
        <v>793</v>
      </c>
      <c r="HU433" t="s">
        <v>286</v>
      </c>
      <c r="HV433"/>
      <c r="HW433"/>
      <c r="HX433" t="s">
        <v>1277</v>
      </c>
      <c r="HY433"/>
      <c r="HZ433">
        <v>248</v>
      </c>
      <c r="IA433">
        <v>8680</v>
      </c>
      <c r="IB433">
        <v>2</v>
      </c>
      <c r="IC433">
        <v>2</v>
      </c>
      <c r="ID433">
        <v>48</v>
      </c>
      <c r="IE433">
        <v>54</v>
      </c>
      <c r="IF433">
        <v>44</v>
      </c>
      <c r="IG433">
        <v>44</v>
      </c>
      <c r="IH433">
        <v>0</v>
      </c>
      <c r="II433">
        <v>0</v>
      </c>
      <c r="IJ433">
        <v>0</v>
      </c>
      <c r="IK433">
        <v>0</v>
      </c>
      <c r="IL433" t="s">
        <v>1281</v>
      </c>
      <c r="IM433">
        <v>3</v>
      </c>
      <c r="IN433" t="s">
        <v>1281</v>
      </c>
      <c r="IO433" t="s">
        <v>1277</v>
      </c>
      <c r="IP433" t="s">
        <v>1281</v>
      </c>
      <c r="IQ433" s="49">
        <v>326144</v>
      </c>
      <c r="IR433">
        <v>0</v>
      </c>
      <c r="IS433" s="36">
        <f>AE433/FR433</f>
        <v>8.6878457937296066E-2</v>
      </c>
      <c r="IT433" s="36">
        <f>AP433/FR433</f>
        <v>2.6213824655979573E-2</v>
      </c>
      <c r="IU433" s="36">
        <f>BA433/FR433</f>
        <v>2.2166264718399772E-2</v>
      </c>
      <c r="IV433" s="50">
        <f>BL433/FR433</f>
        <v>0</v>
      </c>
      <c r="IW433" s="36">
        <f>CS433/FR433</f>
        <v>0.86474145268832459</v>
      </c>
      <c r="IX433" s="36">
        <f>DZ433/FR433</f>
        <v>0</v>
      </c>
      <c r="IY433" s="36">
        <f>FD433/FR433</f>
        <v>0</v>
      </c>
      <c r="IZ433" s="36">
        <f>FO433/FR433</f>
        <v>0</v>
      </c>
      <c r="JA433" s="36">
        <f>FP433/FR433</f>
        <v>0.10904472265569584</v>
      </c>
      <c r="JB433" s="36">
        <f>FQ433/FR433</f>
        <v>0.89095527734430413</v>
      </c>
      <c r="JC433" s="46">
        <v>84</v>
      </c>
      <c r="JD433" t="s">
        <v>1277</v>
      </c>
      <c r="JE433"/>
      <c r="JF433"/>
      <c r="JG433"/>
      <c r="JH433"/>
      <c r="JI433"/>
      <c r="JJ433"/>
      <c r="JK433"/>
      <c r="JL433"/>
      <c r="JM433"/>
      <c r="JN433" s="43">
        <f t="shared" si="439"/>
        <v>2468.2250065530916</v>
      </c>
      <c r="JO433" s="1" t="str">
        <f t="shared" si="440"/>
        <v>Medium</v>
      </c>
    </row>
    <row r="434" spans="1:275" x14ac:dyDescent="0.2">
      <c r="A434" s="1" t="s">
        <v>901</v>
      </c>
      <c r="B434" s="14" t="s">
        <v>789</v>
      </c>
      <c r="C434" s="76" t="s">
        <v>1453</v>
      </c>
      <c r="D434" s="14" t="s">
        <v>656</v>
      </c>
      <c r="E434">
        <v>4</v>
      </c>
      <c r="F434" s="46">
        <v>0.63612921710479187</v>
      </c>
      <c r="G434" s="46">
        <v>0.27720077358355416</v>
      </c>
      <c r="H434" s="46">
        <v>0.11</v>
      </c>
      <c r="I434">
        <v>17.3</v>
      </c>
      <c r="J434">
        <v>7.7</v>
      </c>
      <c r="K434" s="24">
        <v>20060</v>
      </c>
      <c r="L434" s="24" t="s">
        <v>602</v>
      </c>
      <c r="M434" s="37">
        <v>4308.8369523809442</v>
      </c>
      <c r="N434" s="25"/>
      <c r="O434" s="26"/>
      <c r="P434" s="26"/>
      <c r="Q434" s="26"/>
      <c r="R434" s="26"/>
      <c r="S434" s="26"/>
      <c r="T434" s="31"/>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6"/>
      <c r="FT434" s="26"/>
      <c r="FU434" s="26"/>
      <c r="FV434" s="26"/>
      <c r="FW434" s="26"/>
      <c r="FX434" s="26"/>
      <c r="GA434" s="25"/>
      <c r="GB434" s="25"/>
      <c r="GC434" s="25"/>
      <c r="GD434" s="25"/>
      <c r="GE434" s="25"/>
      <c r="GF434" s="25"/>
      <c r="GG434" s="25"/>
      <c r="GH434" s="25"/>
      <c r="GI434" s="25"/>
      <c r="GJ434" s="25"/>
      <c r="GK434" s="25"/>
      <c r="GL434" s="25"/>
      <c r="GM434" s="25"/>
      <c r="GN434" s="25"/>
      <c r="GO434" s="25"/>
      <c r="GP434" s="25"/>
      <c r="GQ434" s="25"/>
      <c r="GR434" s="27"/>
      <c r="GS434" s="27"/>
      <c r="GT434" s="28"/>
      <c r="GU434" s="28"/>
      <c r="GV434" s="25"/>
      <c r="GW434" s="25"/>
      <c r="GX434" s="25"/>
      <c r="GY434" s="26"/>
      <c r="GZ434" s="25"/>
      <c r="HA434" s="25"/>
      <c r="HB434" s="25"/>
      <c r="HC434" s="25"/>
      <c r="HD434" s="25"/>
      <c r="HE434" s="25"/>
      <c r="HF434" s="25"/>
      <c r="HG434" s="25"/>
      <c r="HH434" s="25"/>
      <c r="HI434" s="25"/>
      <c r="HJ434" s="25"/>
      <c r="HK434" s="25"/>
      <c r="HL434" s="25"/>
      <c r="HM434" s="25"/>
      <c r="HN434" s="25"/>
      <c r="HO434" s="25"/>
      <c r="HP434" s="25"/>
      <c r="HQ434" s="25"/>
      <c r="HR434" s="25"/>
      <c r="HS434" s="25"/>
      <c r="HT434" s="25"/>
      <c r="HU434" s="25"/>
      <c r="HV434" s="25"/>
      <c r="HW434" s="25"/>
      <c r="HX434" s="25"/>
      <c r="HY434" s="25"/>
      <c r="HZ434" s="25"/>
      <c r="IA434" s="25"/>
      <c r="IB434" s="25"/>
      <c r="IC434" s="25"/>
      <c r="ID434" s="25"/>
      <c r="IE434" s="25"/>
      <c r="IF434" s="25"/>
      <c r="IG434" s="25"/>
      <c r="IH434" s="25"/>
      <c r="II434" s="25"/>
      <c r="IJ434" s="25"/>
      <c r="IK434" s="25"/>
      <c r="IL434" s="25"/>
      <c r="IM434" s="25"/>
      <c r="IN434" s="25"/>
      <c r="IO434" s="25"/>
      <c r="IP434" s="25"/>
      <c r="IQ434" s="25"/>
      <c r="IR434" s="25"/>
      <c r="IS434" s="36" t="e">
        <f t="shared" ref="IS434:IS441" si="494">AE434/$FR434</f>
        <v>#DIV/0!</v>
      </c>
      <c r="IT434" s="36" t="e">
        <f t="shared" ref="IT434:IT441" si="495">AP434/$FR434</f>
        <v>#DIV/0!</v>
      </c>
      <c r="IU434" s="36" t="e">
        <f t="shared" ref="IU434:IU441" si="496">BA434/$FR434</f>
        <v>#DIV/0!</v>
      </c>
      <c r="IV434" s="36" t="e">
        <f t="shared" ref="IV434:IV441" si="497">BL434/$FR434</f>
        <v>#DIV/0!</v>
      </c>
      <c r="IW434" s="36" t="e">
        <f t="shared" ref="IW434:IW441" si="498">CS434/$FR434</f>
        <v>#DIV/0!</v>
      </c>
      <c r="IX434" s="36" t="e">
        <f t="shared" ref="IX434:IX441" si="499">DZ434/$FR434</f>
        <v>#DIV/0!</v>
      </c>
      <c r="IY434" s="36"/>
      <c r="IZ434" s="36" t="e">
        <f t="shared" ref="IZ434:JB441" si="500">FO434/$FR434</f>
        <v>#DIV/0!</v>
      </c>
      <c r="JA434" s="36" t="e">
        <f t="shared" si="500"/>
        <v>#DIV/0!</v>
      </c>
      <c r="JB434" s="36" t="e">
        <f t="shared" si="500"/>
        <v>#DIV/0!</v>
      </c>
      <c r="JN434" s="43" t="e">
        <f t="shared" si="439"/>
        <v>#DIV/0!</v>
      </c>
      <c r="JO434" s="1" t="str">
        <f t="shared" si="440"/>
        <v>Small</v>
      </c>
    </row>
    <row r="435" spans="1:275" x14ac:dyDescent="0.2">
      <c r="A435" s="1" t="s">
        <v>901</v>
      </c>
      <c r="B435" s="14" t="s">
        <v>789</v>
      </c>
      <c r="C435" s="76" t="s">
        <v>1453</v>
      </c>
      <c r="D435" s="14" t="s">
        <v>656</v>
      </c>
      <c r="E435">
        <v>4</v>
      </c>
      <c r="F435" s="46">
        <v>0.63612921710479187</v>
      </c>
      <c r="G435" s="46">
        <v>0.27720077358355416</v>
      </c>
      <c r="H435" s="46">
        <v>0.11</v>
      </c>
      <c r="I435">
        <v>17.3</v>
      </c>
      <c r="J435">
        <v>7.7</v>
      </c>
      <c r="K435" s="24">
        <v>20070</v>
      </c>
      <c r="L435" s="24" t="s">
        <v>603</v>
      </c>
      <c r="M435" s="34">
        <v>4182.5279999999984</v>
      </c>
      <c r="N435" s="25"/>
      <c r="O435" s="26"/>
      <c r="P435" s="26"/>
      <c r="Q435" s="26"/>
      <c r="R435" s="26"/>
      <c r="S435" s="26"/>
      <c r="T435" s="31"/>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6"/>
      <c r="FT435" s="26"/>
      <c r="FU435" s="26"/>
      <c r="FV435" s="26"/>
      <c r="FW435" s="26"/>
      <c r="FX435" s="26"/>
      <c r="GA435" s="25"/>
      <c r="GB435" s="25"/>
      <c r="GC435" s="25"/>
      <c r="GD435" s="25"/>
      <c r="GE435" s="25"/>
      <c r="GF435" s="25"/>
      <c r="GG435" s="25"/>
      <c r="GH435" s="25"/>
      <c r="GI435" s="25"/>
      <c r="GJ435" s="25"/>
      <c r="GK435" s="25"/>
      <c r="GL435" s="25"/>
      <c r="GM435" s="25"/>
      <c r="GN435" s="25"/>
      <c r="GO435" s="25"/>
      <c r="GP435" s="25"/>
      <c r="GQ435" s="25"/>
      <c r="GR435" s="27"/>
      <c r="GS435" s="27"/>
      <c r="GT435" s="28"/>
      <c r="GU435" s="28"/>
      <c r="GV435" s="25"/>
      <c r="GW435" s="25"/>
      <c r="GX435" s="25"/>
      <c r="GY435" s="26"/>
      <c r="GZ435" s="25"/>
      <c r="HA435" s="25"/>
      <c r="HB435" s="25"/>
      <c r="HC435" s="25"/>
      <c r="HD435" s="25"/>
      <c r="HE435" s="25"/>
      <c r="HF435" s="25"/>
      <c r="HG435" s="25"/>
      <c r="HH435" s="25"/>
      <c r="HI435" s="25"/>
      <c r="HJ435" s="25"/>
      <c r="HK435" s="25"/>
      <c r="HL435" s="25"/>
      <c r="HM435" s="25"/>
      <c r="HN435" s="25"/>
      <c r="HO435" s="25"/>
      <c r="HP435" s="25"/>
      <c r="HQ435" s="25"/>
      <c r="HR435" s="25"/>
      <c r="HS435" s="25"/>
      <c r="HT435" s="25"/>
      <c r="HU435" s="25"/>
      <c r="HV435" s="25"/>
      <c r="HW435" s="25"/>
      <c r="HX435" s="25"/>
      <c r="HY435" s="25"/>
      <c r="HZ435" s="25"/>
      <c r="IA435" s="25"/>
      <c r="IB435" s="25"/>
      <c r="IC435" s="25"/>
      <c r="ID435" s="25"/>
      <c r="IE435" s="25"/>
      <c r="IF435" s="25"/>
      <c r="IG435" s="25"/>
      <c r="IH435" s="25"/>
      <c r="II435" s="25"/>
      <c r="IJ435" s="25"/>
      <c r="IK435" s="25"/>
      <c r="IL435" s="25"/>
      <c r="IM435" s="25"/>
      <c r="IN435" s="25"/>
      <c r="IO435" s="25"/>
      <c r="IP435" s="25"/>
      <c r="IQ435" s="25"/>
      <c r="IR435" s="25"/>
      <c r="IS435" s="36" t="e">
        <f t="shared" si="494"/>
        <v>#DIV/0!</v>
      </c>
      <c r="IT435" s="36" t="e">
        <f t="shared" si="495"/>
        <v>#DIV/0!</v>
      </c>
      <c r="IU435" s="36" t="e">
        <f t="shared" si="496"/>
        <v>#DIV/0!</v>
      </c>
      <c r="IV435" s="36" t="e">
        <f t="shared" si="497"/>
        <v>#DIV/0!</v>
      </c>
      <c r="IW435" s="36" t="e">
        <f t="shared" si="498"/>
        <v>#DIV/0!</v>
      </c>
      <c r="IX435" s="36" t="e">
        <f t="shared" si="499"/>
        <v>#DIV/0!</v>
      </c>
      <c r="IY435" s="36"/>
      <c r="IZ435" s="36" t="e">
        <f t="shared" si="500"/>
        <v>#DIV/0!</v>
      </c>
      <c r="JA435" s="36" t="e">
        <f t="shared" si="500"/>
        <v>#DIV/0!</v>
      </c>
      <c r="JB435" s="36" t="e">
        <f t="shared" si="500"/>
        <v>#DIV/0!</v>
      </c>
      <c r="JN435" s="43" t="e">
        <f t="shared" si="439"/>
        <v>#DIV/0!</v>
      </c>
      <c r="JO435" s="1" t="str">
        <f t="shared" si="440"/>
        <v>Small</v>
      </c>
    </row>
    <row r="436" spans="1:275" x14ac:dyDescent="0.2">
      <c r="A436" s="14" t="s">
        <v>901</v>
      </c>
      <c r="B436" s="14" t="s">
        <v>789</v>
      </c>
      <c r="C436" s="76" t="s">
        <v>1453</v>
      </c>
      <c r="D436" s="14" t="s">
        <v>656</v>
      </c>
      <c r="E436">
        <v>4</v>
      </c>
      <c r="F436" s="46">
        <v>0.63612921710479187</v>
      </c>
      <c r="G436" s="46">
        <v>0.27720077358355416</v>
      </c>
      <c r="H436" s="46">
        <v>0.11</v>
      </c>
      <c r="I436">
        <v>17.3</v>
      </c>
      <c r="J436">
        <v>7.7</v>
      </c>
      <c r="K436" s="14">
        <v>20080</v>
      </c>
      <c r="L436" s="14" t="s">
        <v>604</v>
      </c>
      <c r="M436" s="35">
        <v>4164.1742857142872</v>
      </c>
      <c r="N436" s="15">
        <v>14825</v>
      </c>
      <c r="O436" s="15">
        <v>0</v>
      </c>
      <c r="P436" s="15">
        <v>0</v>
      </c>
      <c r="Q436" s="15">
        <v>150</v>
      </c>
      <c r="R436" s="15"/>
      <c r="S436" s="15">
        <v>13</v>
      </c>
      <c r="T436" s="32">
        <v>11</v>
      </c>
      <c r="U436" s="15">
        <v>0</v>
      </c>
      <c r="V436" s="15"/>
      <c r="W436" s="15">
        <v>0</v>
      </c>
      <c r="X436" s="15">
        <v>0</v>
      </c>
      <c r="Y436" s="15">
        <v>0</v>
      </c>
      <c r="Z436" s="15">
        <v>0</v>
      </c>
      <c r="AA436" s="15"/>
      <c r="AB436" s="15"/>
      <c r="AC436" s="15">
        <v>0</v>
      </c>
      <c r="AD436" s="15">
        <v>0</v>
      </c>
      <c r="AE436" s="15">
        <v>0</v>
      </c>
      <c r="AF436" s="15">
        <v>0</v>
      </c>
      <c r="AG436" s="15"/>
      <c r="AH436" s="15">
        <v>0</v>
      </c>
      <c r="AI436" s="15">
        <v>0</v>
      </c>
      <c r="AJ436" s="15">
        <v>0</v>
      </c>
      <c r="AK436" s="15">
        <v>0</v>
      </c>
      <c r="AL436" s="15"/>
      <c r="AM436" s="15"/>
      <c r="AN436" s="15">
        <v>0</v>
      </c>
      <c r="AO436" s="15">
        <v>0</v>
      </c>
      <c r="AP436" s="15">
        <v>0</v>
      </c>
      <c r="AQ436" s="15">
        <v>0</v>
      </c>
      <c r="AR436" s="15"/>
      <c r="AS436" s="15">
        <v>0</v>
      </c>
      <c r="AT436" s="15">
        <v>0</v>
      </c>
      <c r="AU436" s="15">
        <v>0</v>
      </c>
      <c r="AV436" s="15">
        <v>2306</v>
      </c>
      <c r="AW436" s="15"/>
      <c r="AX436" s="15"/>
      <c r="AY436" s="15">
        <v>0</v>
      </c>
      <c r="AZ436" s="15">
        <v>0</v>
      </c>
      <c r="BA436" s="15">
        <v>2306</v>
      </c>
      <c r="BB436" s="15">
        <v>0</v>
      </c>
      <c r="BC436" s="15"/>
      <c r="BD436" s="15">
        <v>0</v>
      </c>
      <c r="BE436" s="15">
        <v>0</v>
      </c>
      <c r="BF436" s="15">
        <v>0</v>
      </c>
      <c r="BG436" s="15">
        <v>0</v>
      </c>
      <c r="BH436" s="15"/>
      <c r="BI436" s="15"/>
      <c r="BJ436" s="15">
        <v>0</v>
      </c>
      <c r="BK436" s="15">
        <v>0</v>
      </c>
      <c r="BL436" s="15">
        <v>0</v>
      </c>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v>0</v>
      </c>
      <c r="CJ436" s="15"/>
      <c r="CK436" s="15">
        <v>0</v>
      </c>
      <c r="CL436" s="15">
        <v>0</v>
      </c>
      <c r="CM436" s="15">
        <v>0</v>
      </c>
      <c r="CN436" s="15"/>
      <c r="CO436" s="15"/>
      <c r="CP436" s="15">
        <v>31220</v>
      </c>
      <c r="CQ436" s="15">
        <v>0</v>
      </c>
      <c r="CR436" s="15">
        <v>0</v>
      </c>
      <c r="CS436" s="15">
        <v>31220</v>
      </c>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v>0</v>
      </c>
      <c r="DQ436" s="15"/>
      <c r="DR436" s="15">
        <v>0</v>
      </c>
      <c r="DS436" s="15">
        <v>0</v>
      </c>
      <c r="DT436" s="15">
        <v>0</v>
      </c>
      <c r="DU436" s="15"/>
      <c r="DV436" s="15"/>
      <c r="DW436" s="15">
        <v>0</v>
      </c>
      <c r="DX436" s="15">
        <v>0</v>
      </c>
      <c r="DY436" s="15">
        <v>0</v>
      </c>
      <c r="DZ436" s="15">
        <v>0</v>
      </c>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v>0</v>
      </c>
      <c r="FF436" s="15"/>
      <c r="FG436" s="15">
        <v>0</v>
      </c>
      <c r="FH436" s="15">
        <v>0</v>
      </c>
      <c r="FI436" s="15">
        <v>0</v>
      </c>
      <c r="FJ436" s="15">
        <v>0</v>
      </c>
      <c r="FK436" s="15"/>
      <c r="FL436" s="15"/>
      <c r="FM436" s="15">
        <v>0</v>
      </c>
      <c r="FN436" s="15">
        <v>0</v>
      </c>
      <c r="FO436" s="15">
        <v>0</v>
      </c>
      <c r="FP436" s="15">
        <v>2306</v>
      </c>
      <c r="FQ436" s="15">
        <v>31220</v>
      </c>
      <c r="FR436" s="15">
        <v>33526</v>
      </c>
      <c r="FS436" s="14" t="s">
        <v>1284</v>
      </c>
      <c r="FT436" s="14"/>
      <c r="FU436" s="14" t="s">
        <v>1281</v>
      </c>
      <c r="FV436" s="14"/>
      <c r="FW436" s="1" t="s">
        <v>1279</v>
      </c>
      <c r="GA436" s="15">
        <v>0</v>
      </c>
      <c r="GB436" s="15">
        <v>0</v>
      </c>
      <c r="GC436" s="15">
        <v>25</v>
      </c>
      <c r="GD436" s="15">
        <v>0</v>
      </c>
      <c r="GE436" s="15">
        <v>64950</v>
      </c>
      <c r="GF436" s="15">
        <v>0</v>
      </c>
      <c r="GG436" s="15">
        <v>0</v>
      </c>
      <c r="GH436" s="15">
        <v>0</v>
      </c>
      <c r="GI436" s="15"/>
      <c r="GJ436" s="15">
        <v>31</v>
      </c>
      <c r="GK436" s="15">
        <v>0</v>
      </c>
      <c r="GL436" s="15">
        <v>0</v>
      </c>
      <c r="GM436" s="15">
        <v>0</v>
      </c>
      <c r="GN436" s="15"/>
      <c r="GO436" s="15"/>
      <c r="GP436" s="21">
        <v>3.25</v>
      </c>
      <c r="GQ436" s="21">
        <v>0.45</v>
      </c>
      <c r="GR436" s="22"/>
      <c r="GS436" s="22"/>
      <c r="GT436" s="23">
        <v>4</v>
      </c>
      <c r="GU436" s="23">
        <v>1</v>
      </c>
      <c r="GV436" s="21">
        <f>GQ436+GU436</f>
        <v>1.45</v>
      </c>
      <c r="GW436" s="21">
        <v>0.5</v>
      </c>
      <c r="GX436" s="15">
        <v>3630</v>
      </c>
      <c r="GY436" s="14" t="s">
        <v>1230</v>
      </c>
      <c r="GZ436" s="15">
        <v>1937</v>
      </c>
      <c r="HA436" s="15">
        <v>9899</v>
      </c>
      <c r="HB436" s="15">
        <v>3776</v>
      </c>
      <c r="HC436" s="15">
        <v>4</v>
      </c>
      <c r="HD436" s="15"/>
      <c r="HE436" s="15">
        <v>0</v>
      </c>
      <c r="HF436" s="15">
        <v>15616</v>
      </c>
      <c r="HG436" s="15"/>
      <c r="HH436" s="15"/>
      <c r="HI436" s="15"/>
      <c r="HJ436" s="15"/>
      <c r="HK436" s="15">
        <v>2004</v>
      </c>
      <c r="HL436" s="15">
        <v>400</v>
      </c>
      <c r="HM436" s="15"/>
      <c r="HN436" s="15"/>
      <c r="HO436" s="15"/>
      <c r="HP436" s="15"/>
      <c r="HQ436" s="15"/>
      <c r="HR436" s="15"/>
      <c r="HS436" s="15"/>
      <c r="HT436" s="15"/>
      <c r="HU436" s="15"/>
      <c r="HV436" s="15"/>
      <c r="HW436" s="15"/>
      <c r="HX436" s="15"/>
      <c r="HY436" s="15"/>
      <c r="HZ436" s="15">
        <v>42</v>
      </c>
      <c r="IA436" s="15"/>
      <c r="IB436" s="14">
        <v>1</v>
      </c>
      <c r="IC436" s="14">
        <v>1</v>
      </c>
      <c r="ID436" s="15">
        <v>20</v>
      </c>
      <c r="IE436" s="14">
        <v>56</v>
      </c>
      <c r="IF436" s="14">
        <v>55</v>
      </c>
      <c r="IG436" s="14">
        <v>52</v>
      </c>
      <c r="IH436" s="14">
        <v>4</v>
      </c>
      <c r="II436" s="14">
        <v>0</v>
      </c>
      <c r="IJ436" s="14">
        <v>4</v>
      </c>
      <c r="IK436" s="14">
        <v>0</v>
      </c>
      <c r="IL436" s="14"/>
      <c r="IM436" s="14"/>
      <c r="IN436" s="14"/>
      <c r="IO436" s="14"/>
      <c r="IP436" s="14"/>
      <c r="IQ436" s="15">
        <v>29796</v>
      </c>
      <c r="IR436" s="15">
        <v>0</v>
      </c>
      <c r="IS436" s="36">
        <f t="shared" si="494"/>
        <v>0</v>
      </c>
      <c r="IT436" s="36">
        <f t="shared" si="495"/>
        <v>0</v>
      </c>
      <c r="IU436" s="36">
        <f t="shared" si="496"/>
        <v>6.8782437511185346E-2</v>
      </c>
      <c r="IV436" s="36">
        <f t="shared" si="497"/>
        <v>0</v>
      </c>
      <c r="IW436" s="36">
        <f t="shared" si="498"/>
        <v>0.9312175624888146</v>
      </c>
      <c r="IX436" s="36">
        <f t="shared" si="499"/>
        <v>0</v>
      </c>
      <c r="IY436" s="36"/>
      <c r="IZ436" s="36">
        <f t="shared" si="500"/>
        <v>0</v>
      </c>
      <c r="JA436" s="36">
        <f t="shared" si="500"/>
        <v>6.8782437511185346E-2</v>
      </c>
      <c r="JB436" s="36">
        <f t="shared" si="500"/>
        <v>0.9312175624888146</v>
      </c>
      <c r="JN436" s="43">
        <f t="shared" si="439"/>
        <v>2871.8443349753707</v>
      </c>
      <c r="JO436" s="1" t="str">
        <f t="shared" si="440"/>
        <v>Small</v>
      </c>
    </row>
    <row r="437" spans="1:275" x14ac:dyDescent="0.2">
      <c r="A437" s="14" t="s">
        <v>901</v>
      </c>
      <c r="B437" s="14" t="s">
        <v>789</v>
      </c>
      <c r="C437" s="76" t="s">
        <v>1453</v>
      </c>
      <c r="D437" s="14" t="s">
        <v>656</v>
      </c>
      <c r="E437">
        <v>4</v>
      </c>
      <c r="F437" s="46">
        <v>0.63612921710479187</v>
      </c>
      <c r="G437" s="46">
        <v>0.27720077358355416</v>
      </c>
      <c r="H437" s="46">
        <v>0.11</v>
      </c>
      <c r="I437">
        <v>17.3</v>
      </c>
      <c r="J437">
        <v>7.7</v>
      </c>
      <c r="K437" s="14">
        <v>20090</v>
      </c>
      <c r="L437" s="14" t="s">
        <v>605</v>
      </c>
      <c r="M437" s="35">
        <v>5285.5706666666729</v>
      </c>
      <c r="N437" s="15">
        <v>14825</v>
      </c>
      <c r="O437" s="15">
        <v>0</v>
      </c>
      <c r="P437" s="15">
        <v>0</v>
      </c>
      <c r="Q437" s="15">
        <v>150</v>
      </c>
      <c r="R437" s="15"/>
      <c r="S437" s="15">
        <v>13</v>
      </c>
      <c r="T437" s="32">
        <v>11</v>
      </c>
      <c r="U437" s="15">
        <v>0</v>
      </c>
      <c r="V437" s="15"/>
      <c r="W437" s="15">
        <v>0</v>
      </c>
      <c r="X437" s="15">
        <v>0</v>
      </c>
      <c r="Y437" s="15">
        <v>0</v>
      </c>
      <c r="Z437" s="15">
        <v>0</v>
      </c>
      <c r="AA437" s="15"/>
      <c r="AB437" s="15"/>
      <c r="AC437" s="15">
        <v>0</v>
      </c>
      <c r="AD437" s="15">
        <v>0</v>
      </c>
      <c r="AE437" s="15">
        <v>0</v>
      </c>
      <c r="AF437" s="15">
        <v>0</v>
      </c>
      <c r="AG437" s="15"/>
      <c r="AH437" s="15">
        <v>0</v>
      </c>
      <c r="AI437" s="15">
        <v>0</v>
      </c>
      <c r="AJ437" s="15">
        <v>0</v>
      </c>
      <c r="AK437" s="15">
        <v>0</v>
      </c>
      <c r="AL437" s="15"/>
      <c r="AM437" s="15"/>
      <c r="AN437" s="15">
        <v>0</v>
      </c>
      <c r="AO437" s="15">
        <v>0</v>
      </c>
      <c r="AP437" s="15">
        <v>0</v>
      </c>
      <c r="AQ437" s="15">
        <v>0</v>
      </c>
      <c r="AR437" s="15"/>
      <c r="AS437" s="15">
        <v>0</v>
      </c>
      <c r="AT437" s="15">
        <v>0</v>
      </c>
      <c r="AU437" s="15">
        <v>0</v>
      </c>
      <c r="AV437" s="15">
        <v>0</v>
      </c>
      <c r="AW437" s="15"/>
      <c r="AX437" s="15"/>
      <c r="AY437" s="15">
        <v>0</v>
      </c>
      <c r="AZ437" s="15">
        <v>0</v>
      </c>
      <c r="BA437" s="15">
        <v>0</v>
      </c>
      <c r="BB437" s="15">
        <v>0</v>
      </c>
      <c r="BC437" s="15"/>
      <c r="BD437" s="15">
        <v>0</v>
      </c>
      <c r="BE437" s="15">
        <v>0</v>
      </c>
      <c r="BF437" s="15">
        <v>0</v>
      </c>
      <c r="BG437" s="15">
        <v>0</v>
      </c>
      <c r="BH437" s="15"/>
      <c r="BI437" s="15"/>
      <c r="BJ437" s="15">
        <v>0</v>
      </c>
      <c r="BK437" s="15">
        <v>0</v>
      </c>
      <c r="BL437" s="15">
        <v>0</v>
      </c>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v>0</v>
      </c>
      <c r="CJ437" s="15"/>
      <c r="CK437" s="15">
        <v>0</v>
      </c>
      <c r="CL437" s="15">
        <v>0</v>
      </c>
      <c r="CM437" s="15">
        <v>0</v>
      </c>
      <c r="CN437" s="15"/>
      <c r="CO437" s="15"/>
      <c r="CP437" s="15">
        <v>44020</v>
      </c>
      <c r="CQ437" s="15">
        <v>0</v>
      </c>
      <c r="CR437" s="15">
        <v>0</v>
      </c>
      <c r="CS437" s="15">
        <v>29709</v>
      </c>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v>0</v>
      </c>
      <c r="DQ437" s="15"/>
      <c r="DR437" s="15">
        <v>0</v>
      </c>
      <c r="DS437" s="15">
        <v>0</v>
      </c>
      <c r="DT437" s="15">
        <v>0</v>
      </c>
      <c r="DU437" s="15"/>
      <c r="DV437" s="15"/>
      <c r="DW437" s="15">
        <v>0</v>
      </c>
      <c r="DX437" s="15">
        <v>0</v>
      </c>
      <c r="DY437" s="15">
        <v>0</v>
      </c>
      <c r="DZ437" s="15">
        <v>0</v>
      </c>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v>0</v>
      </c>
      <c r="FF437" s="15"/>
      <c r="FG437" s="15">
        <v>0</v>
      </c>
      <c r="FH437" s="15">
        <v>0</v>
      </c>
      <c r="FI437" s="15">
        <v>0</v>
      </c>
      <c r="FJ437" s="15">
        <v>0</v>
      </c>
      <c r="FK437" s="15"/>
      <c r="FL437" s="15"/>
      <c r="FM437" s="15">
        <v>0</v>
      </c>
      <c r="FN437" s="15">
        <v>0</v>
      </c>
      <c r="FO437" s="15">
        <v>0</v>
      </c>
      <c r="FP437" s="15"/>
      <c r="FQ437" s="15">
        <v>29709</v>
      </c>
      <c r="FR437" s="15">
        <v>29709</v>
      </c>
      <c r="FS437" s="14" t="s">
        <v>1284</v>
      </c>
      <c r="FT437" s="14"/>
      <c r="FU437" s="14" t="s">
        <v>1281</v>
      </c>
      <c r="FV437" s="14"/>
      <c r="FW437" s="1" t="s">
        <v>1279</v>
      </c>
      <c r="FX437" s="14"/>
      <c r="GA437" s="15">
        <v>0</v>
      </c>
      <c r="GB437" s="15">
        <v>0</v>
      </c>
      <c r="GC437" s="15">
        <v>25</v>
      </c>
      <c r="GD437" s="15">
        <v>0</v>
      </c>
      <c r="GE437" s="15">
        <v>64950</v>
      </c>
      <c r="GF437" s="15">
        <v>0</v>
      </c>
      <c r="GG437" s="15">
        <v>0</v>
      </c>
      <c r="GH437" s="15">
        <v>0</v>
      </c>
      <c r="GI437" s="15"/>
      <c r="GJ437" s="15">
        <v>31</v>
      </c>
      <c r="GK437" s="15">
        <v>0</v>
      </c>
      <c r="GL437" s="15">
        <v>0</v>
      </c>
      <c r="GM437" s="15">
        <v>0</v>
      </c>
      <c r="GN437" s="15"/>
      <c r="GO437" s="15"/>
      <c r="GP437" s="16">
        <v>3.25</v>
      </c>
      <c r="GQ437" s="16">
        <v>0.05</v>
      </c>
      <c r="GR437" s="17"/>
      <c r="GS437" s="17"/>
      <c r="GT437" s="18">
        <v>4</v>
      </c>
      <c r="GU437" s="18">
        <v>1</v>
      </c>
      <c r="GV437" s="16">
        <f>GQ437+GU437</f>
        <v>1.05</v>
      </c>
      <c r="GW437" s="16">
        <v>0.5</v>
      </c>
      <c r="GX437" s="15">
        <v>4945</v>
      </c>
      <c r="GY437" s="14" t="s">
        <v>1230</v>
      </c>
      <c r="GZ437" s="15">
        <v>434</v>
      </c>
      <c r="HA437" s="15">
        <v>18347</v>
      </c>
      <c r="HB437" s="15">
        <v>5003</v>
      </c>
      <c r="HC437" s="15">
        <v>0</v>
      </c>
      <c r="HD437" s="15"/>
      <c r="HE437" s="15">
        <v>0</v>
      </c>
      <c r="HF437" s="15">
        <v>23784</v>
      </c>
      <c r="HG437" s="15"/>
      <c r="HH437" s="15"/>
      <c r="HI437" s="15"/>
      <c r="HJ437" s="15"/>
      <c r="HK437" s="15">
        <v>191</v>
      </c>
      <c r="HL437" s="15">
        <v>191</v>
      </c>
      <c r="HM437" s="15"/>
      <c r="HN437" s="15"/>
      <c r="HO437" s="15"/>
      <c r="HP437" s="15"/>
      <c r="HQ437" s="15"/>
      <c r="HR437" s="15"/>
      <c r="HS437" s="15"/>
      <c r="HT437" s="15"/>
      <c r="HU437" s="15"/>
      <c r="HV437" s="15"/>
      <c r="HW437" s="15"/>
      <c r="HX437" s="15"/>
      <c r="HY437" s="15"/>
      <c r="HZ437" s="15">
        <v>44</v>
      </c>
      <c r="IA437" s="15"/>
      <c r="IB437" s="15">
        <v>1</v>
      </c>
      <c r="IC437" s="15">
        <v>1</v>
      </c>
      <c r="ID437" s="15">
        <v>20</v>
      </c>
      <c r="IE437" s="14">
        <v>56</v>
      </c>
      <c r="IF437" s="14">
        <v>55</v>
      </c>
      <c r="IG437" s="14">
        <v>52</v>
      </c>
      <c r="IH437" s="14">
        <v>4</v>
      </c>
      <c r="II437" s="14">
        <v>0</v>
      </c>
      <c r="IJ437" s="14">
        <v>4</v>
      </c>
      <c r="IK437" s="14">
        <v>0</v>
      </c>
      <c r="IL437" s="14"/>
      <c r="IM437" s="14"/>
      <c r="IN437" s="14"/>
      <c r="IO437" s="14"/>
      <c r="IP437" s="14"/>
      <c r="IQ437" s="20">
        <v>48509</v>
      </c>
      <c r="IR437" s="20">
        <v>0</v>
      </c>
      <c r="IS437" s="36">
        <f t="shared" si="494"/>
        <v>0</v>
      </c>
      <c r="IT437" s="36">
        <f t="shared" si="495"/>
        <v>0</v>
      </c>
      <c r="IU437" s="36">
        <f t="shared" si="496"/>
        <v>0</v>
      </c>
      <c r="IV437" s="36">
        <f t="shared" si="497"/>
        <v>0</v>
      </c>
      <c r="IW437" s="36">
        <f t="shared" si="498"/>
        <v>1</v>
      </c>
      <c r="IX437" s="36">
        <f t="shared" si="499"/>
        <v>0</v>
      </c>
      <c r="IY437" s="36"/>
      <c r="IZ437" s="36">
        <f t="shared" si="500"/>
        <v>0</v>
      </c>
      <c r="JA437" s="36">
        <f t="shared" si="500"/>
        <v>0</v>
      </c>
      <c r="JB437" s="36">
        <f t="shared" si="500"/>
        <v>1</v>
      </c>
      <c r="JN437" s="43">
        <f t="shared" si="439"/>
        <v>5033.876825396831</v>
      </c>
      <c r="JO437" s="1" t="str">
        <f t="shared" si="440"/>
        <v>Small</v>
      </c>
    </row>
    <row r="438" spans="1:275" x14ac:dyDescent="0.2">
      <c r="A438" s="14" t="s">
        <v>901</v>
      </c>
      <c r="B438" s="14" t="s">
        <v>789</v>
      </c>
      <c r="C438" s="76" t="s">
        <v>1453</v>
      </c>
      <c r="D438" s="14" t="s">
        <v>656</v>
      </c>
      <c r="E438">
        <v>4</v>
      </c>
      <c r="F438" s="46">
        <v>0.63612921710479187</v>
      </c>
      <c r="G438" s="46">
        <v>0.27720077358355416</v>
      </c>
      <c r="H438" s="46">
        <v>0.11</v>
      </c>
      <c r="I438">
        <v>17.3</v>
      </c>
      <c r="J438">
        <v>7.7</v>
      </c>
      <c r="K438" s="14">
        <v>20100</v>
      </c>
      <c r="L438" s="14" t="s">
        <v>606</v>
      </c>
      <c r="M438" s="35">
        <v>4696.6632380952569</v>
      </c>
      <c r="N438" s="15">
        <v>14825</v>
      </c>
      <c r="O438" s="15">
        <v>0</v>
      </c>
      <c r="P438" s="15">
        <v>0</v>
      </c>
      <c r="Q438" s="15">
        <v>150</v>
      </c>
      <c r="R438" s="15"/>
      <c r="S438" s="15">
        <v>13</v>
      </c>
      <c r="T438" s="32">
        <v>11</v>
      </c>
      <c r="U438" s="15">
        <v>20000</v>
      </c>
      <c r="V438" s="15"/>
      <c r="W438" s="15">
        <v>0</v>
      </c>
      <c r="X438" s="15">
        <v>0</v>
      </c>
      <c r="Y438" s="15">
        <v>0</v>
      </c>
      <c r="Z438" s="15">
        <v>0</v>
      </c>
      <c r="AA438" s="15"/>
      <c r="AB438" s="15"/>
      <c r="AC438" s="15">
        <v>0</v>
      </c>
      <c r="AD438" s="15">
        <v>0</v>
      </c>
      <c r="AE438" s="15">
        <v>20000</v>
      </c>
      <c r="AF438" s="15">
        <v>0</v>
      </c>
      <c r="AG438" s="15"/>
      <c r="AH438" s="15">
        <v>0</v>
      </c>
      <c r="AI438" s="15">
        <v>0</v>
      </c>
      <c r="AJ438" s="15">
        <v>0</v>
      </c>
      <c r="AK438" s="15">
        <v>0</v>
      </c>
      <c r="AL438" s="15"/>
      <c r="AM438" s="15"/>
      <c r="AN438" s="15">
        <v>0</v>
      </c>
      <c r="AO438" s="15">
        <v>0</v>
      </c>
      <c r="AP438" s="15">
        <v>0</v>
      </c>
      <c r="AQ438" s="15">
        <v>0</v>
      </c>
      <c r="AR438" s="15"/>
      <c r="AS438" s="15">
        <v>0</v>
      </c>
      <c r="AT438" s="15">
        <v>0</v>
      </c>
      <c r="AU438" s="15">
        <v>0</v>
      </c>
      <c r="AV438" s="15">
        <v>0</v>
      </c>
      <c r="AW438" s="15"/>
      <c r="AX438" s="15"/>
      <c r="AY438" s="15">
        <v>0</v>
      </c>
      <c r="AZ438" s="15">
        <v>0</v>
      </c>
      <c r="BA438" s="15">
        <v>0</v>
      </c>
      <c r="BB438" s="15">
        <v>0</v>
      </c>
      <c r="BC438" s="15"/>
      <c r="BD438" s="15">
        <v>0</v>
      </c>
      <c r="BE438" s="15">
        <v>0</v>
      </c>
      <c r="BF438" s="15">
        <v>0</v>
      </c>
      <c r="BG438" s="15">
        <v>0</v>
      </c>
      <c r="BH438" s="15"/>
      <c r="BI438" s="15"/>
      <c r="BJ438" s="15">
        <v>0</v>
      </c>
      <c r="BK438" s="15">
        <v>0</v>
      </c>
      <c r="BL438" s="15">
        <v>0</v>
      </c>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v>0</v>
      </c>
      <c r="CJ438" s="15"/>
      <c r="CK438" s="15">
        <v>29709</v>
      </c>
      <c r="CL438" s="15">
        <v>0</v>
      </c>
      <c r="CM438" s="15">
        <v>0</v>
      </c>
      <c r="CN438" s="15"/>
      <c r="CO438" s="15"/>
      <c r="CP438" s="15">
        <v>0</v>
      </c>
      <c r="CQ438" s="15">
        <v>0</v>
      </c>
      <c r="CR438" s="15">
        <v>0</v>
      </c>
      <c r="CS438" s="15">
        <v>29709</v>
      </c>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v>14406</v>
      </c>
      <c r="DQ438" s="15"/>
      <c r="DR438" s="15">
        <v>0</v>
      </c>
      <c r="DS438" s="15">
        <v>0</v>
      </c>
      <c r="DT438" s="15">
        <v>0</v>
      </c>
      <c r="DU438" s="15"/>
      <c r="DV438" s="15"/>
      <c r="DW438" s="15">
        <v>0</v>
      </c>
      <c r="DX438" s="15">
        <v>0</v>
      </c>
      <c r="DY438" s="15">
        <v>0</v>
      </c>
      <c r="DZ438" s="15">
        <v>14406</v>
      </c>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v>39</v>
      </c>
      <c r="FF438" s="15"/>
      <c r="FG438" s="15">
        <v>0</v>
      </c>
      <c r="FH438" s="15">
        <v>0</v>
      </c>
      <c r="FI438" s="15">
        <v>0</v>
      </c>
      <c r="FJ438" s="15">
        <v>0</v>
      </c>
      <c r="FK438" s="15"/>
      <c r="FL438" s="15"/>
      <c r="FM438" s="15">
        <v>0</v>
      </c>
      <c r="FN438" s="15">
        <v>0</v>
      </c>
      <c r="FO438" s="15">
        <v>39</v>
      </c>
      <c r="FP438" s="15">
        <v>20000</v>
      </c>
      <c r="FQ438" s="15">
        <v>44115</v>
      </c>
      <c r="FR438" s="15">
        <v>64154</v>
      </c>
      <c r="FS438" s="14" t="s">
        <v>1284</v>
      </c>
      <c r="FT438" s="14"/>
      <c r="FU438" s="14" t="s">
        <v>1281</v>
      </c>
      <c r="FV438" s="14"/>
      <c r="FW438" s="1" t="s">
        <v>1279</v>
      </c>
      <c r="FX438" s="14"/>
      <c r="GA438" s="15">
        <v>0</v>
      </c>
      <c r="GB438" s="15">
        <v>0</v>
      </c>
      <c r="GC438" s="15">
        <v>25</v>
      </c>
      <c r="GD438" s="15">
        <v>0</v>
      </c>
      <c r="GE438" s="15">
        <v>64950</v>
      </c>
      <c r="GF438" s="15">
        <v>0</v>
      </c>
      <c r="GG438" s="15">
        <v>0</v>
      </c>
      <c r="GH438" s="15">
        <v>0</v>
      </c>
      <c r="GI438" s="15"/>
      <c r="GJ438" s="15">
        <v>31</v>
      </c>
      <c r="GK438" s="15">
        <v>0</v>
      </c>
      <c r="GL438" s="15">
        <v>0</v>
      </c>
      <c r="GM438" s="15">
        <v>0</v>
      </c>
      <c r="GN438" s="15"/>
      <c r="GO438" s="15"/>
      <c r="GP438" s="16">
        <v>3.25</v>
      </c>
      <c r="GQ438" s="16">
        <v>0.18</v>
      </c>
      <c r="GR438" s="17"/>
      <c r="GS438" s="17"/>
      <c r="GT438" s="18">
        <v>4</v>
      </c>
      <c r="GU438" s="18">
        <v>1</v>
      </c>
      <c r="GV438" s="16">
        <v>1.18</v>
      </c>
      <c r="GW438" s="16">
        <v>0.5</v>
      </c>
      <c r="GX438" s="15">
        <v>5100</v>
      </c>
      <c r="GY438" s="14" t="s">
        <v>1230</v>
      </c>
      <c r="GZ438" s="15">
        <v>1893</v>
      </c>
      <c r="HA438" s="15">
        <v>14692</v>
      </c>
      <c r="HB438" s="15">
        <v>3776</v>
      </c>
      <c r="HC438" s="15">
        <v>2</v>
      </c>
      <c r="HD438" s="15"/>
      <c r="HE438" s="15">
        <v>0</v>
      </c>
      <c r="HF438" s="15">
        <v>20363</v>
      </c>
      <c r="HG438" s="15"/>
      <c r="HH438" s="15"/>
      <c r="HI438" s="15">
        <v>57</v>
      </c>
      <c r="HJ438" s="15">
        <v>48</v>
      </c>
      <c r="HK438" s="15">
        <v>154</v>
      </c>
      <c r="HL438" s="15">
        <v>154</v>
      </c>
      <c r="HM438" s="15"/>
      <c r="HN438" s="15"/>
      <c r="HO438" s="15"/>
      <c r="HP438" s="15"/>
      <c r="HQ438" s="15"/>
      <c r="HR438" s="15"/>
      <c r="HS438" s="15"/>
      <c r="HT438" s="15"/>
      <c r="HU438" s="15"/>
      <c r="HV438" s="15"/>
      <c r="HW438" s="15"/>
      <c r="HX438" s="15"/>
      <c r="HY438" s="15"/>
      <c r="HZ438" s="15">
        <v>60</v>
      </c>
      <c r="IA438" s="15"/>
      <c r="IB438" s="15">
        <v>0</v>
      </c>
      <c r="IC438" s="15">
        <v>0</v>
      </c>
      <c r="ID438" s="15">
        <v>0</v>
      </c>
      <c r="IE438" s="14">
        <v>56</v>
      </c>
      <c r="IF438" s="14">
        <v>55</v>
      </c>
      <c r="IG438" s="14">
        <v>52</v>
      </c>
      <c r="IH438" s="14">
        <v>3</v>
      </c>
      <c r="II438" s="14">
        <v>0</v>
      </c>
      <c r="IJ438" s="14">
        <v>3</v>
      </c>
      <c r="IK438" s="14">
        <v>0</v>
      </c>
      <c r="IL438" s="14"/>
      <c r="IM438" s="14"/>
      <c r="IN438" s="14"/>
      <c r="IO438" s="14"/>
      <c r="IP438" s="14"/>
      <c r="IQ438" s="15">
        <v>52322</v>
      </c>
      <c r="IR438" s="15">
        <v>0</v>
      </c>
      <c r="IS438" s="36">
        <f t="shared" si="494"/>
        <v>0.31174985191882032</v>
      </c>
      <c r="IT438" s="36">
        <f t="shared" si="495"/>
        <v>0</v>
      </c>
      <c r="IU438" s="36">
        <f t="shared" si="496"/>
        <v>0</v>
      </c>
      <c r="IV438" s="36">
        <f t="shared" si="497"/>
        <v>0</v>
      </c>
      <c r="IW438" s="36">
        <f t="shared" si="498"/>
        <v>0.46308881753281167</v>
      </c>
      <c r="IX438" s="36">
        <f t="shared" si="499"/>
        <v>0.2245534183371263</v>
      </c>
      <c r="IY438" s="36"/>
      <c r="IZ438" s="36">
        <f t="shared" si="500"/>
        <v>6.0791221124169965E-4</v>
      </c>
      <c r="JA438" s="36">
        <f t="shared" si="500"/>
        <v>0.31174985191882032</v>
      </c>
      <c r="JB438" s="36">
        <f t="shared" si="500"/>
        <v>0.687642235869938</v>
      </c>
      <c r="JN438" s="43">
        <f t="shared" si="439"/>
        <v>3980.2230831315737</v>
      </c>
      <c r="JO438" s="1" t="str">
        <f t="shared" si="440"/>
        <v>Small</v>
      </c>
    </row>
    <row r="439" spans="1:275" x14ac:dyDescent="0.2">
      <c r="A439" s="1" t="s">
        <v>901</v>
      </c>
      <c r="B439" s="1" t="s">
        <v>789</v>
      </c>
      <c r="C439" s="76" t="s">
        <v>1453</v>
      </c>
      <c r="D439" s="14" t="s">
        <v>656</v>
      </c>
      <c r="E439">
        <v>4</v>
      </c>
      <c r="F439" s="46">
        <v>0.63612921710479187</v>
      </c>
      <c r="G439" s="46">
        <v>0.27720077358355416</v>
      </c>
      <c r="H439" s="46">
        <v>0.11</v>
      </c>
      <c r="I439">
        <v>17.3</v>
      </c>
      <c r="J439">
        <v>7.7</v>
      </c>
      <c r="K439" s="1">
        <v>20110</v>
      </c>
      <c r="L439" s="1" t="s">
        <v>607</v>
      </c>
      <c r="M439" s="3">
        <v>4380.5851428571414</v>
      </c>
      <c r="N439" s="1">
        <v>8000</v>
      </c>
      <c r="O439" s="1">
        <v>5</v>
      </c>
      <c r="P439" s="1">
        <v>25</v>
      </c>
      <c r="Q439" s="1">
        <v>142</v>
      </c>
      <c r="R439" s="1">
        <v>0</v>
      </c>
      <c r="S439" s="1">
        <v>17</v>
      </c>
      <c r="T439" s="33">
        <v>0</v>
      </c>
      <c r="U439" s="1">
        <v>0</v>
      </c>
      <c r="W439" s="1">
        <v>0</v>
      </c>
      <c r="X439" s="1">
        <v>0</v>
      </c>
      <c r="Y439" s="1">
        <v>0</v>
      </c>
      <c r="Z439" s="1">
        <v>0</v>
      </c>
      <c r="AC439" s="1">
        <v>0</v>
      </c>
      <c r="AD439" s="1">
        <v>0</v>
      </c>
      <c r="AE439" s="1">
        <v>0</v>
      </c>
      <c r="AF439" s="1">
        <v>0</v>
      </c>
      <c r="AH439" s="1">
        <v>0</v>
      </c>
      <c r="AI439" s="1">
        <v>0</v>
      </c>
      <c r="AJ439" s="1">
        <v>0</v>
      </c>
      <c r="AK439" s="1">
        <v>0</v>
      </c>
      <c r="AN439" s="1">
        <v>0</v>
      </c>
      <c r="AO439" s="1">
        <v>0</v>
      </c>
      <c r="AP439" s="1">
        <v>0</v>
      </c>
      <c r="AQ439" s="1">
        <v>337.57</v>
      </c>
      <c r="AS439" s="1">
        <v>0</v>
      </c>
      <c r="AT439" s="1">
        <v>0</v>
      </c>
      <c r="AU439" s="1">
        <v>0</v>
      </c>
      <c r="AV439" s="1">
        <v>0</v>
      </c>
      <c r="AY439" s="1">
        <v>0</v>
      </c>
      <c r="AZ439" s="1">
        <v>0</v>
      </c>
      <c r="BA439" s="1">
        <v>337.57</v>
      </c>
      <c r="BB439" s="1">
        <v>0</v>
      </c>
      <c r="BD439" s="1">
        <v>0</v>
      </c>
      <c r="BE439" s="1">
        <v>0</v>
      </c>
      <c r="BF439" s="1">
        <v>0</v>
      </c>
      <c r="BG439" s="1">
        <v>0</v>
      </c>
      <c r="BJ439" s="1">
        <v>0</v>
      </c>
      <c r="BK439" s="1">
        <v>0</v>
      </c>
      <c r="BL439" s="1">
        <v>0</v>
      </c>
      <c r="CI439" s="1">
        <v>40962</v>
      </c>
      <c r="CK439" s="1">
        <v>0</v>
      </c>
      <c r="CL439" s="1">
        <v>0</v>
      </c>
      <c r="CM439" s="1">
        <v>0</v>
      </c>
      <c r="CP439" s="1">
        <v>0</v>
      </c>
      <c r="CQ439" s="1">
        <v>0</v>
      </c>
      <c r="CR439" s="1">
        <v>0</v>
      </c>
      <c r="CS439" s="1">
        <v>40962</v>
      </c>
      <c r="DP439" s="1">
        <v>0</v>
      </c>
      <c r="DR439" s="1">
        <v>0</v>
      </c>
      <c r="DS439" s="1">
        <v>0</v>
      </c>
      <c r="DT439" s="1">
        <v>0</v>
      </c>
      <c r="DW439" s="1">
        <v>0</v>
      </c>
      <c r="DX439" s="1">
        <v>0</v>
      </c>
      <c r="DY439" s="1">
        <v>0</v>
      </c>
      <c r="DZ439" s="1">
        <v>0</v>
      </c>
      <c r="FE439" s="1">
        <v>0</v>
      </c>
      <c r="FG439" s="1">
        <v>0</v>
      </c>
      <c r="FH439" s="1">
        <v>0</v>
      </c>
      <c r="FI439" s="1">
        <v>0</v>
      </c>
      <c r="FJ439" s="1">
        <v>0</v>
      </c>
      <c r="FM439" s="1">
        <v>0</v>
      </c>
      <c r="FN439" s="1">
        <v>0</v>
      </c>
      <c r="FO439" s="1">
        <v>0</v>
      </c>
      <c r="FP439" s="15">
        <f>AE439+BA439</f>
        <v>337.57</v>
      </c>
      <c r="FQ439" s="15">
        <f>AP439+BL439+CS439+DZ439+FD439</f>
        <v>40962</v>
      </c>
      <c r="FR439" s="15">
        <f>AE439+AP439+BA439+BL439+CS439+DZ439+FD439+FO439</f>
        <v>41299.57</v>
      </c>
      <c r="FS439" s="1" t="s">
        <v>1298</v>
      </c>
      <c r="FU439" s="1" t="s">
        <v>1281</v>
      </c>
      <c r="FX439" s="14"/>
      <c r="FZ439" s="1" t="s">
        <v>890</v>
      </c>
      <c r="GA439" s="1">
        <v>0</v>
      </c>
      <c r="GB439" s="1">
        <v>0</v>
      </c>
      <c r="GE439" s="1">
        <v>0</v>
      </c>
      <c r="GF439" s="1">
        <v>0</v>
      </c>
      <c r="GG439" s="1">
        <v>12912</v>
      </c>
      <c r="GH439" s="1">
        <v>3</v>
      </c>
      <c r="GI439" s="1">
        <v>0</v>
      </c>
      <c r="GJ439" s="1">
        <v>48</v>
      </c>
      <c r="GK439" s="1">
        <v>0</v>
      </c>
      <c r="GL439" s="1">
        <v>0</v>
      </c>
      <c r="GM439" s="1">
        <v>588</v>
      </c>
      <c r="GP439" s="1">
        <v>3</v>
      </c>
      <c r="GQ439" s="1">
        <v>3.83</v>
      </c>
      <c r="GR439" s="5"/>
      <c r="GS439" s="5"/>
      <c r="GT439" s="4">
        <v>4</v>
      </c>
      <c r="GU439" s="4">
        <v>4</v>
      </c>
      <c r="GV439" s="1">
        <f>GQ439+GU439</f>
        <v>7.83</v>
      </c>
      <c r="GW439" s="1">
        <v>0.5</v>
      </c>
      <c r="GX439" s="1">
        <v>2838</v>
      </c>
      <c r="GY439" s="10" t="s">
        <v>1172</v>
      </c>
      <c r="GZ439" s="1">
        <v>1971</v>
      </c>
      <c r="HA439" s="1">
        <v>10913</v>
      </c>
      <c r="HC439" s="1">
        <v>133</v>
      </c>
      <c r="HE439" s="1">
        <v>4</v>
      </c>
      <c r="HF439" s="1">
        <v>13021</v>
      </c>
      <c r="HI439" s="1">
        <v>33</v>
      </c>
      <c r="HZ439" s="1">
        <v>46</v>
      </c>
      <c r="IA439" s="1">
        <v>586</v>
      </c>
      <c r="IB439" s="1">
        <v>0</v>
      </c>
      <c r="IC439" s="1">
        <v>0</v>
      </c>
      <c r="ID439" s="1">
        <v>0</v>
      </c>
      <c r="IE439" s="1">
        <v>50</v>
      </c>
      <c r="IF439" s="1">
        <v>0</v>
      </c>
      <c r="IG439" s="1">
        <v>0</v>
      </c>
      <c r="IH439" s="1">
        <v>0</v>
      </c>
      <c r="II439" s="1">
        <v>0</v>
      </c>
      <c r="IJ439" s="1">
        <v>0</v>
      </c>
      <c r="IK439" s="1">
        <v>0</v>
      </c>
      <c r="IR439" s="1">
        <v>0</v>
      </c>
      <c r="IS439" s="36">
        <f t="shared" si="494"/>
        <v>0</v>
      </c>
      <c r="IT439" s="36">
        <f t="shared" si="495"/>
        <v>0</v>
      </c>
      <c r="IU439" s="36">
        <f t="shared" si="496"/>
        <v>8.1736928495865693E-3</v>
      </c>
      <c r="IV439" s="36">
        <f t="shared" si="497"/>
        <v>0</v>
      </c>
      <c r="IW439" s="36">
        <f t="shared" si="498"/>
        <v>0.99182630715041342</v>
      </c>
      <c r="IX439" s="36">
        <f t="shared" si="499"/>
        <v>0</v>
      </c>
      <c r="IY439" s="36"/>
      <c r="IZ439" s="36">
        <f t="shared" si="500"/>
        <v>0</v>
      </c>
      <c r="JA439" s="36">
        <f t="shared" si="500"/>
        <v>8.1736928495865693E-3</v>
      </c>
      <c r="JB439" s="36">
        <f t="shared" si="500"/>
        <v>0.99182630715041342</v>
      </c>
      <c r="JN439" s="43">
        <f t="shared" si="439"/>
        <v>559.4617040686004</v>
      </c>
      <c r="JO439" s="1" t="str">
        <f t="shared" si="440"/>
        <v>Small</v>
      </c>
    </row>
    <row r="440" spans="1:275" x14ac:dyDescent="0.2">
      <c r="A440" s="1" t="s">
        <v>901</v>
      </c>
      <c r="B440" s="1" t="s">
        <v>789</v>
      </c>
      <c r="C440" s="76" t="s">
        <v>1453</v>
      </c>
      <c r="D440" s="14" t="s">
        <v>656</v>
      </c>
      <c r="E440">
        <v>4</v>
      </c>
      <c r="F440" s="46">
        <v>0.63612921710479187</v>
      </c>
      <c r="G440" s="46">
        <v>0.27720077358355416</v>
      </c>
      <c r="H440" s="46">
        <v>0.11</v>
      </c>
      <c r="I440">
        <v>17.3</v>
      </c>
      <c r="J440">
        <v>7.7</v>
      </c>
      <c r="K440" s="1">
        <v>20120</v>
      </c>
      <c r="L440" s="1" t="s">
        <v>608</v>
      </c>
      <c r="M440" s="3">
        <v>3787.3045714285558</v>
      </c>
      <c r="N440" s="10">
        <v>8000</v>
      </c>
      <c r="O440" s="1">
        <v>5</v>
      </c>
      <c r="P440" s="1">
        <v>25</v>
      </c>
      <c r="Q440" s="1">
        <v>142</v>
      </c>
      <c r="R440" s="1">
        <v>0</v>
      </c>
      <c r="S440" s="1">
        <v>17</v>
      </c>
      <c r="T440" s="33">
        <v>0</v>
      </c>
      <c r="U440" s="1">
        <v>0</v>
      </c>
      <c r="W440" s="1">
        <v>0</v>
      </c>
      <c r="X440" s="1">
        <v>0</v>
      </c>
      <c r="Y440" s="1">
        <v>0</v>
      </c>
      <c r="Z440" s="1">
        <v>0</v>
      </c>
      <c r="AC440" s="1">
        <v>0</v>
      </c>
      <c r="AD440" s="1">
        <v>0</v>
      </c>
      <c r="AE440" s="1">
        <v>0</v>
      </c>
      <c r="AF440" s="1">
        <v>0</v>
      </c>
      <c r="AH440" s="1">
        <v>0</v>
      </c>
      <c r="AI440" s="1">
        <v>0</v>
      </c>
      <c r="AJ440" s="1">
        <v>0</v>
      </c>
      <c r="AK440" s="1">
        <v>0</v>
      </c>
      <c r="AN440" s="1">
        <v>0</v>
      </c>
      <c r="AO440" s="1">
        <v>0</v>
      </c>
      <c r="AP440" s="1">
        <v>0</v>
      </c>
      <c r="AQ440" s="1">
        <v>0</v>
      </c>
      <c r="AS440" s="1">
        <v>0</v>
      </c>
      <c r="AT440" s="1">
        <v>0</v>
      </c>
      <c r="AU440" s="1">
        <v>0</v>
      </c>
      <c r="AV440" s="1">
        <v>0</v>
      </c>
      <c r="AY440" s="1">
        <v>0</v>
      </c>
      <c r="AZ440" s="1">
        <v>0</v>
      </c>
      <c r="BA440" s="1">
        <v>0</v>
      </c>
      <c r="BB440" s="1">
        <v>0</v>
      </c>
      <c r="BD440" s="1">
        <v>0</v>
      </c>
      <c r="BE440" s="1">
        <v>0</v>
      </c>
      <c r="BF440" s="1">
        <v>0</v>
      </c>
      <c r="BG440" s="1">
        <v>0</v>
      </c>
      <c r="BJ440" s="1">
        <v>0</v>
      </c>
      <c r="BK440" s="1">
        <v>0</v>
      </c>
      <c r="BL440" s="1">
        <v>0</v>
      </c>
      <c r="CI440" s="1">
        <v>45977</v>
      </c>
      <c r="CK440" s="1">
        <v>0</v>
      </c>
      <c r="CL440" s="1">
        <v>0</v>
      </c>
      <c r="CM440" s="1">
        <v>0</v>
      </c>
      <c r="CP440" s="1">
        <v>0</v>
      </c>
      <c r="CQ440" s="1">
        <v>0</v>
      </c>
      <c r="CR440" s="1">
        <v>0</v>
      </c>
      <c r="CS440" s="1">
        <v>0</v>
      </c>
      <c r="DP440" s="1">
        <v>0</v>
      </c>
      <c r="DR440" s="1">
        <v>0</v>
      </c>
      <c r="DS440" s="1">
        <v>0</v>
      </c>
      <c r="DT440" s="1">
        <v>0</v>
      </c>
      <c r="DW440" s="1">
        <v>0</v>
      </c>
      <c r="DX440" s="1">
        <v>0</v>
      </c>
      <c r="DY440" s="1">
        <v>0</v>
      </c>
      <c r="DZ440" s="1">
        <v>0</v>
      </c>
      <c r="FE440" s="1">
        <v>0</v>
      </c>
      <c r="FG440" s="1">
        <v>0</v>
      </c>
      <c r="FH440" s="1">
        <v>0</v>
      </c>
      <c r="FI440" s="1">
        <v>0</v>
      </c>
      <c r="FJ440" s="1">
        <v>0</v>
      </c>
      <c r="FM440" s="1">
        <v>0</v>
      </c>
      <c r="FN440" s="1">
        <v>0</v>
      </c>
      <c r="FO440" s="1">
        <v>0</v>
      </c>
      <c r="FP440" s="15">
        <f>AE440+BA440</f>
        <v>0</v>
      </c>
      <c r="FQ440" s="15">
        <f>AP440+BL440+CS440+DZ440+FD440</f>
        <v>0</v>
      </c>
      <c r="FR440" s="15">
        <f>AE440+AP440+BA440+BL440+CS440+DZ440+FD440+FO440</f>
        <v>0</v>
      </c>
      <c r="FS440" s="1" t="s">
        <v>1298</v>
      </c>
      <c r="FU440" s="1" t="s">
        <v>1281</v>
      </c>
      <c r="FZ440" s="1" t="s">
        <v>890</v>
      </c>
      <c r="GA440" s="1">
        <v>0</v>
      </c>
      <c r="GB440" s="1">
        <v>0</v>
      </c>
      <c r="GC440" s="1">
        <v>40</v>
      </c>
      <c r="GD440" s="1">
        <v>32343</v>
      </c>
      <c r="GE440" s="1">
        <v>0</v>
      </c>
      <c r="GF440" s="1">
        <v>0</v>
      </c>
      <c r="GG440" s="1">
        <v>12912</v>
      </c>
      <c r="GH440" s="1">
        <v>0</v>
      </c>
      <c r="GI440" s="1">
        <v>0</v>
      </c>
      <c r="GJ440" s="1">
        <v>13</v>
      </c>
      <c r="GK440" s="1">
        <v>0</v>
      </c>
      <c r="GL440" s="1">
        <v>0</v>
      </c>
      <c r="GM440" s="1">
        <v>588</v>
      </c>
      <c r="GP440" s="1">
        <v>2</v>
      </c>
      <c r="GQ440" s="1">
        <v>3</v>
      </c>
      <c r="GR440" s="5"/>
      <c r="GS440" s="5"/>
      <c r="GT440" s="4">
        <v>4</v>
      </c>
      <c r="GU440" s="4">
        <v>4</v>
      </c>
      <c r="GV440" s="1">
        <f>GQ440+GU440</f>
        <v>7</v>
      </c>
      <c r="GW440" s="1">
        <v>0.5</v>
      </c>
      <c r="GX440" s="1">
        <v>4312</v>
      </c>
      <c r="GY440" s="10" t="s">
        <v>1172</v>
      </c>
      <c r="GZ440" s="1">
        <v>1726</v>
      </c>
      <c r="HA440" s="1">
        <v>11519</v>
      </c>
      <c r="HC440" s="1">
        <v>61</v>
      </c>
      <c r="HE440" s="1">
        <v>0</v>
      </c>
      <c r="HF440" s="1">
        <v>13306</v>
      </c>
      <c r="HI440" s="1">
        <v>57</v>
      </c>
      <c r="HZ440" s="1">
        <v>24</v>
      </c>
      <c r="IA440" s="1">
        <v>1135</v>
      </c>
      <c r="IB440" s="1">
        <v>0</v>
      </c>
      <c r="IC440" s="1">
        <v>0</v>
      </c>
      <c r="ID440" s="1">
        <v>0</v>
      </c>
      <c r="IE440" s="1">
        <v>45</v>
      </c>
      <c r="IF440" s="1">
        <v>0</v>
      </c>
      <c r="IG440" s="1">
        <v>0</v>
      </c>
      <c r="IH440" s="1">
        <v>0</v>
      </c>
      <c r="II440" s="1">
        <v>0</v>
      </c>
      <c r="IJ440" s="1">
        <v>0</v>
      </c>
      <c r="IK440" s="1">
        <v>0</v>
      </c>
      <c r="IR440" s="1">
        <v>0</v>
      </c>
      <c r="IS440" s="36" t="e">
        <f t="shared" si="494"/>
        <v>#DIV/0!</v>
      </c>
      <c r="IT440" s="36" t="e">
        <f t="shared" si="495"/>
        <v>#DIV/0!</v>
      </c>
      <c r="IU440" s="36" t="e">
        <f t="shared" si="496"/>
        <v>#DIV/0!</v>
      </c>
      <c r="IV440" s="36" t="e">
        <f t="shared" si="497"/>
        <v>#DIV/0!</v>
      </c>
      <c r="IW440" s="36" t="e">
        <f t="shared" si="498"/>
        <v>#DIV/0!</v>
      </c>
      <c r="IX440" s="36" t="e">
        <f t="shared" si="499"/>
        <v>#DIV/0!</v>
      </c>
      <c r="IY440" s="36"/>
      <c r="IZ440" s="36" t="e">
        <f t="shared" si="500"/>
        <v>#DIV/0!</v>
      </c>
      <c r="JA440" s="36" t="e">
        <f t="shared" si="500"/>
        <v>#DIV/0!</v>
      </c>
      <c r="JB440" s="36" t="e">
        <f t="shared" si="500"/>
        <v>#DIV/0!</v>
      </c>
      <c r="JN440" s="43">
        <f t="shared" si="439"/>
        <v>541.04351020407944</v>
      </c>
      <c r="JO440" s="1" t="str">
        <f t="shared" si="440"/>
        <v>Small</v>
      </c>
    </row>
    <row r="441" spans="1:275" x14ac:dyDescent="0.2">
      <c r="A441" s="1" t="s">
        <v>901</v>
      </c>
      <c r="B441" s="1" t="s">
        <v>789</v>
      </c>
      <c r="C441" s="76" t="s">
        <v>1453</v>
      </c>
      <c r="D441" s="14" t="s">
        <v>656</v>
      </c>
      <c r="E441">
        <v>4</v>
      </c>
      <c r="F441" s="46">
        <v>0.63612921710479187</v>
      </c>
      <c r="G441" s="46">
        <v>0.27720077358355416</v>
      </c>
      <c r="H441" s="46">
        <v>0.11</v>
      </c>
      <c r="I441">
        <v>17.3</v>
      </c>
      <c r="J441">
        <v>7.7</v>
      </c>
      <c r="K441" s="1">
        <v>20130</v>
      </c>
      <c r="L441" s="1" t="s">
        <v>609</v>
      </c>
      <c r="M441" s="3">
        <v>3454.830857142842</v>
      </c>
      <c r="N441" s="2">
        <v>8000</v>
      </c>
      <c r="O441" s="1">
        <v>5</v>
      </c>
      <c r="P441" s="1">
        <v>65</v>
      </c>
      <c r="Q441" s="1">
        <v>142</v>
      </c>
      <c r="R441" s="1">
        <v>0</v>
      </c>
      <c r="S441" s="1">
        <v>17</v>
      </c>
      <c r="T441" s="33"/>
      <c r="U441" s="3">
        <v>19925</v>
      </c>
      <c r="V441" s="3"/>
      <c r="W441" s="3">
        <v>0</v>
      </c>
      <c r="X441" s="3">
        <v>0</v>
      </c>
      <c r="Y441" s="3"/>
      <c r="Z441" s="3"/>
      <c r="AA441" s="3">
        <v>0</v>
      </c>
      <c r="AB441" s="3">
        <v>0</v>
      </c>
      <c r="AC441" s="3">
        <v>0</v>
      </c>
      <c r="AD441" s="3">
        <v>5000</v>
      </c>
      <c r="AE441" s="2">
        <f>SUM(U441:AD441)</f>
        <v>24925</v>
      </c>
      <c r="AF441" s="3">
        <v>65</v>
      </c>
      <c r="AG441" s="3"/>
      <c r="AI441" s="1">
        <v>0</v>
      </c>
      <c r="AL441" s="1">
        <v>0</v>
      </c>
      <c r="AM441" s="1">
        <v>0</v>
      </c>
      <c r="AN441" s="1">
        <v>0</v>
      </c>
      <c r="AO441" s="7">
        <v>5628</v>
      </c>
      <c r="AP441" s="1">
        <f>SUM(AF441:AO441)</f>
        <v>5693</v>
      </c>
      <c r="AQ441" s="1">
        <v>0</v>
      </c>
      <c r="AS441" s="1">
        <v>0</v>
      </c>
      <c r="AT441" s="1">
        <v>0</v>
      </c>
      <c r="AW441" s="1">
        <v>0</v>
      </c>
      <c r="AX441" s="1">
        <v>0</v>
      </c>
      <c r="AY441" s="1">
        <v>0</v>
      </c>
      <c r="AZ441" s="1">
        <v>0</v>
      </c>
      <c r="BA441" s="1">
        <f>SUM(AQ441:AZ441)</f>
        <v>0</v>
      </c>
      <c r="BB441" s="1">
        <v>0</v>
      </c>
      <c r="BD441" s="1">
        <v>0</v>
      </c>
      <c r="BE441" s="1">
        <v>0</v>
      </c>
      <c r="BH441" s="1">
        <v>0</v>
      </c>
      <c r="BI441" s="1">
        <v>0</v>
      </c>
      <c r="BJ441" s="1">
        <v>0</v>
      </c>
      <c r="BK441" s="1">
        <v>0</v>
      </c>
      <c r="BL441" s="1">
        <f>SUM(BB441:BK441)</f>
        <v>0</v>
      </c>
      <c r="CI441" s="7">
        <v>27942</v>
      </c>
      <c r="CJ441" s="7"/>
      <c r="CK441" s="1">
        <v>0</v>
      </c>
      <c r="CL441" s="1">
        <v>0</v>
      </c>
      <c r="CN441" s="1">
        <v>0</v>
      </c>
      <c r="CO441" s="1">
        <v>0</v>
      </c>
      <c r="CP441" s="1">
        <v>0</v>
      </c>
      <c r="CQ441" s="1">
        <v>0</v>
      </c>
      <c r="CR441" s="1">
        <v>0</v>
      </c>
      <c r="CS441" s="1">
        <f>SUM(CI441:CR441)</f>
        <v>27942</v>
      </c>
      <c r="DP441" s="1">
        <v>0</v>
      </c>
      <c r="DR441" s="1">
        <v>0</v>
      </c>
      <c r="DS441" s="1">
        <v>0</v>
      </c>
      <c r="DU441" s="1">
        <v>0</v>
      </c>
      <c r="DV441" s="1">
        <v>0</v>
      </c>
      <c r="DX441" s="1">
        <v>0</v>
      </c>
      <c r="DY441" s="1">
        <v>0</v>
      </c>
      <c r="DZ441" s="2">
        <f>SUM(DP441:DY441)</f>
        <v>0</v>
      </c>
      <c r="EA441" s="2"/>
      <c r="EB441" s="2"/>
      <c r="EC441" s="2"/>
      <c r="ED441" s="2"/>
      <c r="EE441" s="2"/>
      <c r="EF441" s="2"/>
      <c r="EG441" s="2"/>
      <c r="EH441" s="2"/>
      <c r="EI441" s="2"/>
      <c r="EJ441" s="2"/>
      <c r="EK441" s="2"/>
      <c r="EL441" s="2"/>
      <c r="EM441" s="2"/>
      <c r="EN441" s="2"/>
      <c r="EO441" s="2"/>
      <c r="EP441" s="2"/>
      <c r="EQ441" s="2"/>
      <c r="ER441" s="2"/>
      <c r="ES441" s="2"/>
      <c r="ET441" s="2"/>
      <c r="EU441" s="1">
        <v>0</v>
      </c>
      <c r="EW441" s="1">
        <v>0</v>
      </c>
      <c r="EX441" s="1">
        <v>0</v>
      </c>
      <c r="EZ441" s="1">
        <v>0</v>
      </c>
      <c r="FB441" s="1">
        <v>0</v>
      </c>
      <c r="FC441" s="1">
        <v>0</v>
      </c>
      <c r="FD441" s="1">
        <f>SUM(EU441:FC441)</f>
        <v>0</v>
      </c>
      <c r="FE441" s="1">
        <v>0</v>
      </c>
      <c r="FG441" s="1">
        <v>0</v>
      </c>
      <c r="FH441" s="1">
        <v>0</v>
      </c>
      <c r="FK441" s="1">
        <v>0</v>
      </c>
      <c r="FL441" s="1">
        <v>0</v>
      </c>
      <c r="FM441" s="1">
        <v>0</v>
      </c>
      <c r="FN441" s="1">
        <v>500</v>
      </c>
      <c r="FO441" s="1">
        <f>SUM(FE441:FN441)</f>
        <v>500</v>
      </c>
      <c r="FP441" s="15">
        <f>AE441+BA441</f>
        <v>24925</v>
      </c>
      <c r="FQ441" s="15">
        <f>AP441+BL441+CS441+DZ441+FD441</f>
        <v>33635</v>
      </c>
      <c r="FR441" s="15">
        <f>AE441+AP441+BA441+BL441+CS441+DZ441+FD441+FO441</f>
        <v>59060</v>
      </c>
      <c r="FS441" s="1" t="s">
        <v>1298</v>
      </c>
      <c r="FU441" s="1" t="s">
        <v>1281</v>
      </c>
      <c r="FW441" s="5"/>
      <c r="FX441" s="5"/>
      <c r="FY441" s="5"/>
      <c r="FZ441" s="5" t="s">
        <v>1153</v>
      </c>
      <c r="GA441" s="1">
        <v>245</v>
      </c>
      <c r="GC441" s="1">
        <v>28</v>
      </c>
      <c r="GD441" s="1">
        <v>0</v>
      </c>
      <c r="GE441" s="2">
        <v>32588</v>
      </c>
      <c r="GF441" s="2">
        <v>115320</v>
      </c>
      <c r="GG441" s="2">
        <v>128232</v>
      </c>
      <c r="GH441" s="1">
        <v>1</v>
      </c>
      <c r="GI441" s="1">
        <v>1</v>
      </c>
      <c r="GJ441" s="1">
        <v>13</v>
      </c>
      <c r="GK441" s="1">
        <v>0</v>
      </c>
      <c r="GL441" s="1">
        <v>0</v>
      </c>
      <c r="GM441" s="1">
        <v>0</v>
      </c>
      <c r="GP441" s="1">
        <v>2</v>
      </c>
      <c r="GQ441" s="1">
        <v>1</v>
      </c>
      <c r="GR441" s="5">
        <v>4</v>
      </c>
      <c r="GS441" s="5">
        <v>0</v>
      </c>
      <c r="GT441" s="4">
        <v>4</v>
      </c>
      <c r="GU441" s="1">
        <v>4</v>
      </c>
      <c r="GV441" s="1">
        <f>GQ441+GU441</f>
        <v>5</v>
      </c>
      <c r="GW441" s="1">
        <v>0.5</v>
      </c>
      <c r="GX441" s="2">
        <v>4144</v>
      </c>
      <c r="GY441" s="1" t="s">
        <v>1172</v>
      </c>
      <c r="GZ441" s="1">
        <v>1486</v>
      </c>
      <c r="HA441" s="2">
        <v>10175</v>
      </c>
      <c r="HB441" s="1">
        <v>1935</v>
      </c>
      <c r="HC441" s="1">
        <v>0</v>
      </c>
      <c r="HD441" s="1">
        <v>0</v>
      </c>
      <c r="HF441" s="2">
        <v>13596</v>
      </c>
      <c r="HG441" s="2"/>
      <c r="HH441" s="2"/>
      <c r="HI441" s="1">
        <v>19</v>
      </c>
      <c r="HJ441" s="1">
        <v>12</v>
      </c>
      <c r="HK441" s="1">
        <v>50</v>
      </c>
      <c r="HL441" s="1">
        <v>50</v>
      </c>
      <c r="HM441" s="1" t="s">
        <v>1281</v>
      </c>
      <c r="HN441" s="1" t="s">
        <v>1154</v>
      </c>
      <c r="HO441" s="1" t="s">
        <v>1155</v>
      </c>
      <c r="HP441" s="1" t="s">
        <v>1129</v>
      </c>
      <c r="HQ441" s="1" t="s">
        <v>1130</v>
      </c>
      <c r="HR441" s="1" t="s">
        <v>1131</v>
      </c>
      <c r="HS441" s="1" t="s">
        <v>1156</v>
      </c>
      <c r="HT441" s="1" t="s">
        <v>1133</v>
      </c>
      <c r="HU441" s="1" t="s">
        <v>1134</v>
      </c>
      <c r="HV441" s="1" t="s">
        <v>1157</v>
      </c>
      <c r="HX441" s="1" t="s">
        <v>1281</v>
      </c>
      <c r="HY441" s="1" t="s">
        <v>1158</v>
      </c>
      <c r="HZ441" s="1">
        <v>32</v>
      </c>
      <c r="IA441" s="1">
        <v>1301</v>
      </c>
      <c r="IB441" s="1">
        <v>1</v>
      </c>
      <c r="IC441" s="1">
        <v>1</v>
      </c>
      <c r="ID441" s="1">
        <v>6</v>
      </c>
      <c r="IE441" s="1">
        <v>49</v>
      </c>
      <c r="IF441" s="1">
        <v>37</v>
      </c>
      <c r="IH441" s="1">
        <v>40</v>
      </c>
      <c r="II441" s="1">
        <v>0</v>
      </c>
      <c r="IJ441" s="1">
        <v>40</v>
      </c>
      <c r="IK441" s="1">
        <v>0</v>
      </c>
      <c r="IL441" s="1" t="s">
        <v>1277</v>
      </c>
      <c r="IO441" s="1" t="s">
        <v>1277</v>
      </c>
      <c r="IP441" s="1" t="s">
        <v>1281</v>
      </c>
      <c r="IQ441" s="2">
        <v>49166</v>
      </c>
      <c r="IR441" s="1">
        <v>0</v>
      </c>
      <c r="IS441" s="36">
        <f t="shared" si="494"/>
        <v>0.42202844564849307</v>
      </c>
      <c r="IT441" s="36">
        <f t="shared" si="495"/>
        <v>9.6393498137487307E-2</v>
      </c>
      <c r="IU441" s="36">
        <f t="shared" si="496"/>
        <v>0</v>
      </c>
      <c r="IV441" s="36">
        <f t="shared" si="497"/>
        <v>0</v>
      </c>
      <c r="IW441" s="36">
        <f t="shared" si="498"/>
        <v>0.47311208940060956</v>
      </c>
      <c r="IX441" s="36">
        <f t="shared" si="499"/>
        <v>0</v>
      </c>
      <c r="IY441" s="36"/>
      <c r="IZ441" s="36">
        <f t="shared" si="500"/>
        <v>8.4659668134100911E-3</v>
      </c>
      <c r="JA441" s="36">
        <f t="shared" si="500"/>
        <v>0.42202844564849307</v>
      </c>
      <c r="JB441" s="36">
        <f t="shared" si="500"/>
        <v>0.56950558753809688</v>
      </c>
      <c r="JN441" s="43">
        <f t="shared" si="439"/>
        <v>690.96617142856837</v>
      </c>
      <c r="JO441" s="1" t="str">
        <f t="shared" si="440"/>
        <v>Small</v>
      </c>
    </row>
    <row r="442" spans="1:275" x14ac:dyDescent="0.2">
      <c r="A442" s="1" t="s">
        <v>901</v>
      </c>
      <c r="B442" s="1" t="s">
        <v>789</v>
      </c>
      <c r="C442" s="76" t="s">
        <v>1453</v>
      </c>
      <c r="D442" s="14" t="s">
        <v>656</v>
      </c>
      <c r="E442">
        <v>4</v>
      </c>
      <c r="F442" s="46">
        <v>0.63612921710479187</v>
      </c>
      <c r="G442" s="46">
        <v>0.27720077358355416</v>
      </c>
      <c r="H442" s="46">
        <v>0.11</v>
      </c>
      <c r="I442">
        <v>17.3</v>
      </c>
      <c r="J442">
        <v>7.7</v>
      </c>
      <c r="K442" s="42">
        <v>20140</v>
      </c>
      <c r="L442" s="54" t="s">
        <v>345</v>
      </c>
      <c r="M442" s="55">
        <v>4279.4982857142732</v>
      </c>
      <c r="N442" s="46">
        <v>8000</v>
      </c>
      <c r="O442">
        <v>5</v>
      </c>
      <c r="P442">
        <v>20</v>
      </c>
      <c r="Q442">
        <v>102</v>
      </c>
      <c r="R442">
        <v>0</v>
      </c>
      <c r="S442">
        <v>17</v>
      </c>
      <c r="T442"/>
      <c r="U442" s="46">
        <v>0</v>
      </c>
      <c r="V442" s="46">
        <v>0</v>
      </c>
      <c r="W442" s="46">
        <v>0</v>
      </c>
      <c r="X442" s="46">
        <v>0</v>
      </c>
      <c r="Y442" s="46"/>
      <c r="Z442" s="46"/>
      <c r="AA442" s="46">
        <v>0</v>
      </c>
      <c r="AB442" s="46">
        <v>0</v>
      </c>
      <c r="AC442" s="46">
        <v>0</v>
      </c>
      <c r="AD442" s="46">
        <v>0</v>
      </c>
      <c r="AE442" s="46">
        <f>IF(SUM(U442:AD442)&gt;0,SUM(U442:AD442),)</f>
        <v>0</v>
      </c>
      <c r="AF442" s="46">
        <v>0</v>
      </c>
      <c r="AG442" s="46">
        <v>0</v>
      </c>
      <c r="AH442" s="46">
        <v>0</v>
      </c>
      <c r="AI442" s="46">
        <v>0</v>
      </c>
      <c r="AJ442" s="46"/>
      <c r="AK442" s="46"/>
      <c r="AL442" s="46">
        <v>0</v>
      </c>
      <c r="AM442" s="46">
        <v>0</v>
      </c>
      <c r="AN442" s="46">
        <v>0</v>
      </c>
      <c r="AO442" s="46">
        <v>0</v>
      </c>
      <c r="AP442" s="46">
        <f>SUM(AF442:AO442)</f>
        <v>0</v>
      </c>
      <c r="AQ442" s="46">
        <v>0</v>
      </c>
      <c r="AR442" s="46">
        <v>0</v>
      </c>
      <c r="AS442" s="46">
        <v>0</v>
      </c>
      <c r="AT442" s="46">
        <v>0</v>
      </c>
      <c r="AU442" s="46"/>
      <c r="AV442" s="46"/>
      <c r="AW442" s="46">
        <v>0</v>
      </c>
      <c r="AX442" s="46">
        <v>0</v>
      </c>
      <c r="AY442" s="46">
        <v>0</v>
      </c>
      <c r="AZ442" s="46">
        <v>0</v>
      </c>
      <c r="BA442" s="46">
        <f>SUM(AQ442:AZ442)</f>
        <v>0</v>
      </c>
      <c r="BB442" s="46">
        <v>0</v>
      </c>
      <c r="BC442">
        <v>0</v>
      </c>
      <c r="BD442" s="46">
        <v>0</v>
      </c>
      <c r="BE442" s="46">
        <v>0</v>
      </c>
      <c r="BF442" s="46"/>
      <c r="BG442" s="46"/>
      <c r="BH442" s="47">
        <v>0</v>
      </c>
      <c r="BI442" s="47">
        <v>0</v>
      </c>
      <c r="BJ442" s="47">
        <v>0</v>
      </c>
      <c r="BK442" s="47">
        <v>0</v>
      </c>
      <c r="BL442" s="47">
        <f>IF(SUM(BB442:BK442)&gt;=0,SUM(BB442:BK442),"")</f>
        <v>0</v>
      </c>
      <c r="BM442" s="46">
        <v>48736</v>
      </c>
      <c r="BN442" s="47">
        <v>0</v>
      </c>
      <c r="BO442" s="46">
        <v>0</v>
      </c>
      <c r="BP442" s="46">
        <v>0</v>
      </c>
      <c r="BQ442" s="46"/>
      <c r="BR442" s="46">
        <v>0</v>
      </c>
      <c r="BS442" s="46">
        <v>0</v>
      </c>
      <c r="BT442" s="46">
        <v>0</v>
      </c>
      <c r="BU442" s="46">
        <v>0</v>
      </c>
      <c r="BV442" s="46">
        <v>0</v>
      </c>
      <c r="BW442" s="46">
        <f>SUM(BM442:BV442)</f>
        <v>48736</v>
      </c>
      <c r="BX442" s="46">
        <v>0</v>
      </c>
      <c r="BY442" s="47">
        <v>0</v>
      </c>
      <c r="BZ442" s="47">
        <v>0</v>
      </c>
      <c r="CA442" s="48">
        <v>0</v>
      </c>
      <c r="CB442" s="48"/>
      <c r="CC442" s="46">
        <v>0</v>
      </c>
      <c r="CD442" s="47">
        <v>0</v>
      </c>
      <c r="CE442" s="46">
        <v>0</v>
      </c>
      <c r="CF442" s="48">
        <v>0</v>
      </c>
      <c r="CG442" s="47">
        <v>0</v>
      </c>
      <c r="CH442" s="47">
        <f>SUM(BX442:CG442)</f>
        <v>0</v>
      </c>
      <c r="CI442" s="47">
        <f t="shared" ref="CI442:CS442" si="501">BM442+BX442</f>
        <v>48736</v>
      </c>
      <c r="CJ442" s="47">
        <f t="shared" si="501"/>
        <v>0</v>
      </c>
      <c r="CK442" s="47">
        <f t="shared" si="501"/>
        <v>0</v>
      </c>
      <c r="CL442" s="47">
        <f t="shared" si="501"/>
        <v>0</v>
      </c>
      <c r="CM442" s="47">
        <f t="shared" si="501"/>
        <v>0</v>
      </c>
      <c r="CN442" s="47">
        <f t="shared" si="501"/>
        <v>0</v>
      </c>
      <c r="CO442" s="47">
        <f t="shared" si="501"/>
        <v>0</v>
      </c>
      <c r="CP442" s="47">
        <f t="shared" si="501"/>
        <v>0</v>
      </c>
      <c r="CQ442" s="47">
        <f t="shared" si="501"/>
        <v>0</v>
      </c>
      <c r="CR442" s="47">
        <f t="shared" si="501"/>
        <v>0</v>
      </c>
      <c r="CS442" s="47">
        <f t="shared" si="501"/>
        <v>48736</v>
      </c>
      <c r="CT442" s="48">
        <v>0</v>
      </c>
      <c r="CU442" s="46">
        <v>0</v>
      </c>
      <c r="CV442" s="46">
        <v>0</v>
      </c>
      <c r="CW442" s="47">
        <v>0</v>
      </c>
      <c r="CX442" s="47"/>
      <c r="CY442" s="47">
        <v>0</v>
      </c>
      <c r="CZ442" s="47">
        <v>0</v>
      </c>
      <c r="DA442" s="46">
        <v>0</v>
      </c>
      <c r="DB442" s="47">
        <v>0</v>
      </c>
      <c r="DC442" s="47">
        <v>0</v>
      </c>
      <c r="DD442" s="47">
        <f>SUM(CT442:DC442)</f>
        <v>0</v>
      </c>
      <c r="DE442" s="48">
        <v>0</v>
      </c>
      <c r="DF442" s="48">
        <v>0</v>
      </c>
      <c r="DG442" s="48">
        <v>0</v>
      </c>
      <c r="DH442" s="48">
        <v>0</v>
      </c>
      <c r="DI442" s="48"/>
      <c r="DJ442" s="48">
        <v>0</v>
      </c>
      <c r="DK442" s="48">
        <v>0</v>
      </c>
      <c r="DL442" s="48">
        <v>0</v>
      </c>
      <c r="DM442" s="48">
        <v>0</v>
      </c>
      <c r="DN442" s="48">
        <v>0</v>
      </c>
      <c r="DO442" s="48">
        <f>SUM(DE442:DN442)</f>
        <v>0</v>
      </c>
      <c r="DP442" s="48">
        <f t="shared" ref="DP442:DZ442" si="502">CT442+DE442</f>
        <v>0</v>
      </c>
      <c r="DQ442" s="48">
        <f t="shared" si="502"/>
        <v>0</v>
      </c>
      <c r="DR442" s="48">
        <f t="shared" si="502"/>
        <v>0</v>
      </c>
      <c r="DS442" s="48">
        <f t="shared" si="502"/>
        <v>0</v>
      </c>
      <c r="DT442" s="48">
        <f t="shared" si="502"/>
        <v>0</v>
      </c>
      <c r="DU442" s="48">
        <f t="shared" si="502"/>
        <v>0</v>
      </c>
      <c r="DV442" s="48">
        <f t="shared" si="502"/>
        <v>0</v>
      </c>
      <c r="DW442" s="48">
        <f t="shared" si="502"/>
        <v>0</v>
      </c>
      <c r="DX442" s="48">
        <f t="shared" si="502"/>
        <v>0</v>
      </c>
      <c r="DY442" s="48">
        <f t="shared" si="502"/>
        <v>0</v>
      </c>
      <c r="DZ442" s="48">
        <f t="shared" si="502"/>
        <v>0</v>
      </c>
      <c r="EA442" s="48">
        <v>0</v>
      </c>
      <c r="EB442" s="48">
        <v>0</v>
      </c>
      <c r="EC442" s="48">
        <v>0</v>
      </c>
      <c r="ED442" s="48">
        <v>0</v>
      </c>
      <c r="EE442" s="48">
        <v>0</v>
      </c>
      <c r="EF442" s="48">
        <v>0</v>
      </c>
      <c r="EG442" s="46">
        <v>0</v>
      </c>
      <c r="EH442" s="48">
        <v>0</v>
      </c>
      <c r="EI442" s="48">
        <v>0</v>
      </c>
      <c r="EJ442" s="48">
        <f>SUM(EA442:EI442)</f>
        <v>0</v>
      </c>
      <c r="EK442" s="48">
        <v>0</v>
      </c>
      <c r="EL442">
        <v>0</v>
      </c>
      <c r="EM442" s="48">
        <v>0</v>
      </c>
      <c r="EN442" s="48">
        <v>0</v>
      </c>
      <c r="EO442" s="46">
        <v>0</v>
      </c>
      <c r="EP442" s="48">
        <v>0</v>
      </c>
      <c r="EQ442" s="48">
        <v>0</v>
      </c>
      <c r="ER442" s="48">
        <v>0</v>
      </c>
      <c r="ES442" s="48">
        <v>0</v>
      </c>
      <c r="ET442" s="48">
        <f>SUM(EK442:ES442)</f>
        <v>0</v>
      </c>
      <c r="EU442" s="48">
        <f t="shared" ref="EU442:FD442" si="503">EA442+EK442</f>
        <v>0</v>
      </c>
      <c r="EV442" s="48">
        <f t="shared" si="503"/>
        <v>0</v>
      </c>
      <c r="EW442" s="48">
        <f t="shared" si="503"/>
        <v>0</v>
      </c>
      <c r="EX442" s="48">
        <f t="shared" si="503"/>
        <v>0</v>
      </c>
      <c r="EY442" s="48">
        <f t="shared" si="503"/>
        <v>0</v>
      </c>
      <c r="EZ442" s="48">
        <f t="shared" si="503"/>
        <v>0</v>
      </c>
      <c r="FA442" s="48">
        <f t="shared" si="503"/>
        <v>0</v>
      </c>
      <c r="FB442" s="48">
        <f t="shared" si="503"/>
        <v>0</v>
      </c>
      <c r="FC442" s="48">
        <f t="shared" si="503"/>
        <v>0</v>
      </c>
      <c r="FD442" s="48">
        <f t="shared" si="503"/>
        <v>0</v>
      </c>
      <c r="FE442" s="48">
        <v>0</v>
      </c>
      <c r="FF442" s="48">
        <v>0</v>
      </c>
      <c r="FG442" s="46">
        <v>0</v>
      </c>
      <c r="FH442" s="48">
        <v>0</v>
      </c>
      <c r="FI442" s="48"/>
      <c r="FJ442" s="48"/>
      <c r="FK442" s="48">
        <v>0</v>
      </c>
      <c r="FL442" s="48">
        <v>0</v>
      </c>
      <c r="FM442" s="48">
        <v>0</v>
      </c>
      <c r="FN442">
        <v>500</v>
      </c>
      <c r="FO442" s="48">
        <f>SUM(FE442:FN442)</f>
        <v>500</v>
      </c>
      <c r="FP442" s="46">
        <f>AE442+BA442</f>
        <v>0</v>
      </c>
      <c r="FQ442" s="46">
        <f>AP442+BL442+CS442+DZ442+FD442</f>
        <v>48736</v>
      </c>
      <c r="FR442" s="46">
        <f>FP442+FQ442+FO442</f>
        <v>49236</v>
      </c>
      <c r="FS442" t="s">
        <v>1276</v>
      </c>
      <c r="FT442" t="s">
        <v>1275</v>
      </c>
      <c r="FU442" t="s">
        <v>1281</v>
      </c>
      <c r="FV442"/>
      <c r="FW442" t="s">
        <v>1279</v>
      </c>
      <c r="FX442"/>
      <c r="FY442"/>
      <c r="FZ442"/>
      <c r="GA442">
        <v>359</v>
      </c>
      <c r="GB442">
        <v>359</v>
      </c>
      <c r="GC442">
        <v>97</v>
      </c>
      <c r="GD442">
        <v>101</v>
      </c>
      <c r="GE442" s="49">
        <v>34450</v>
      </c>
      <c r="GF442" s="47">
        <v>12</v>
      </c>
      <c r="GG442" s="49">
        <v>128244</v>
      </c>
      <c r="GH442">
        <v>0</v>
      </c>
      <c r="GI442">
        <v>0</v>
      </c>
      <c r="GJ442">
        <v>12</v>
      </c>
      <c r="GK442">
        <v>0</v>
      </c>
      <c r="GL442">
        <v>0</v>
      </c>
      <c r="GM442">
        <v>616</v>
      </c>
      <c r="GN442" t="s">
        <v>1277</v>
      </c>
      <c r="GO442"/>
      <c r="GP442">
        <v>2</v>
      </c>
      <c r="GQ442">
        <v>3.5</v>
      </c>
      <c r="GR442"/>
      <c r="GS442">
        <v>4</v>
      </c>
      <c r="GT442">
        <f>GR442+GS442</f>
        <v>4</v>
      </c>
      <c r="GU442">
        <v>4</v>
      </c>
      <c r="GV442">
        <f>GQ442+GU442</f>
        <v>7.5</v>
      </c>
      <c r="GW442">
        <v>1</v>
      </c>
      <c r="GX442" s="49">
        <v>6014</v>
      </c>
      <c r="GY442" s="49" t="s">
        <v>1058</v>
      </c>
      <c r="GZ442" s="49">
        <v>1455</v>
      </c>
      <c r="HA442" s="49">
        <v>10175</v>
      </c>
      <c r="HB442" s="49">
        <v>1935</v>
      </c>
      <c r="HC442">
        <v>0</v>
      </c>
      <c r="HD442">
        <v>0</v>
      </c>
      <c r="HE442"/>
      <c r="HF442" s="49">
        <v>11565</v>
      </c>
      <c r="HG442">
        <v>0</v>
      </c>
      <c r="HH442"/>
      <c r="HI442"/>
      <c r="HJ442">
        <v>20</v>
      </c>
      <c r="HK442">
        <v>87</v>
      </c>
      <c r="HL442">
        <v>0</v>
      </c>
      <c r="HM442" t="s">
        <v>1281</v>
      </c>
      <c r="HN442" t="s">
        <v>1164</v>
      </c>
      <c r="HO442" t="s">
        <v>1166</v>
      </c>
      <c r="HP442" t="s">
        <v>1304</v>
      </c>
      <c r="HQ442" t="s">
        <v>1163</v>
      </c>
      <c r="HR442" t="s">
        <v>1306</v>
      </c>
      <c r="HS442" t="s">
        <v>1168</v>
      </c>
      <c r="HT442" t="s">
        <v>1014</v>
      </c>
      <c r="HU442" t="s">
        <v>1169</v>
      </c>
      <c r="HV442"/>
      <c r="HW442"/>
      <c r="HX442" t="s">
        <v>1277</v>
      </c>
      <c r="HY442"/>
      <c r="HZ442">
        <v>40</v>
      </c>
      <c r="IA442" s="49">
        <v>1200</v>
      </c>
      <c r="IB442">
        <v>3</v>
      </c>
      <c r="IC442">
        <v>3</v>
      </c>
      <c r="ID442">
        <v>39</v>
      </c>
      <c r="IE442">
        <v>74.25</v>
      </c>
      <c r="IF442">
        <v>44</v>
      </c>
      <c r="IG442">
        <v>44</v>
      </c>
      <c r="IH442">
        <v>48</v>
      </c>
      <c r="II442">
        <v>0</v>
      </c>
      <c r="IJ442">
        <v>48</v>
      </c>
      <c r="IK442">
        <v>0</v>
      </c>
      <c r="IL442" t="s">
        <v>1277</v>
      </c>
      <c r="IM442"/>
      <c r="IN442" t="s">
        <v>1277</v>
      </c>
      <c r="IO442" t="s">
        <v>1277</v>
      </c>
      <c r="IP442" t="s">
        <v>1281</v>
      </c>
      <c r="IQ442" s="49">
        <v>61206</v>
      </c>
      <c r="IR442">
        <v>0</v>
      </c>
      <c r="IS442" s="36">
        <f>AE442/FR442</f>
        <v>0</v>
      </c>
      <c r="IT442" s="36">
        <f>AP442/FR442</f>
        <v>0</v>
      </c>
      <c r="IU442" s="36">
        <f>BA442/FR442</f>
        <v>0</v>
      </c>
      <c r="IV442" s="50">
        <f>BL442/FR442</f>
        <v>0</v>
      </c>
      <c r="IW442" s="36">
        <f>CS442/FR442</f>
        <v>0.98984482898692017</v>
      </c>
      <c r="IX442" s="36">
        <f>DZ442/FR442</f>
        <v>0</v>
      </c>
      <c r="IY442" s="36">
        <f>FD442/FR442</f>
        <v>0</v>
      </c>
      <c r="IZ442" s="36">
        <f>FO442/FR442</f>
        <v>1.0155171013079859E-2</v>
      </c>
      <c r="JA442" s="36">
        <f>FP442/FR442</f>
        <v>0</v>
      </c>
      <c r="JB442" s="36">
        <f>FQ442/FR442</f>
        <v>0.98984482898692017</v>
      </c>
      <c r="JC442" s="46">
        <v>0.75</v>
      </c>
      <c r="JD442" t="s">
        <v>1281</v>
      </c>
      <c r="JE442" t="s">
        <v>353</v>
      </c>
      <c r="JF442"/>
      <c r="JG442"/>
      <c r="JH442"/>
      <c r="JI442"/>
      <c r="JJ442"/>
      <c r="JK442"/>
      <c r="JL442"/>
      <c r="JM442"/>
      <c r="JN442" s="43">
        <f t="shared" si="439"/>
        <v>570.59977142856974</v>
      </c>
      <c r="JO442" s="1" t="str">
        <f t="shared" si="440"/>
        <v>Small</v>
      </c>
    </row>
    <row r="443" spans="1:275" x14ac:dyDescent="0.2">
      <c r="A443" s="1" t="s">
        <v>901</v>
      </c>
      <c r="B443" s="14" t="s">
        <v>790</v>
      </c>
      <c r="C443" s="76" t="s">
        <v>1454</v>
      </c>
      <c r="D443" s="14" t="s">
        <v>656</v>
      </c>
      <c r="E443">
        <v>4</v>
      </c>
      <c r="F443" s="46">
        <v>0.67550183466436431</v>
      </c>
      <c r="G443" s="46">
        <v>0.28340168357435785</v>
      </c>
      <c r="H443" s="46">
        <v>0.15</v>
      </c>
      <c r="I443">
        <v>14</v>
      </c>
      <c r="J443">
        <v>7.5</v>
      </c>
      <c r="K443" s="24">
        <v>20060</v>
      </c>
      <c r="L443" s="24" t="s">
        <v>602</v>
      </c>
      <c r="M443" s="37">
        <v>10309.856571428645</v>
      </c>
      <c r="N443" s="25"/>
      <c r="O443" s="26"/>
      <c r="P443" s="26"/>
      <c r="Q443" s="26"/>
      <c r="R443" s="26"/>
      <c r="S443" s="26"/>
      <c r="T443" s="31"/>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6"/>
      <c r="FT443" s="26"/>
      <c r="FU443" s="26"/>
      <c r="FV443" s="26"/>
      <c r="FW443" s="26"/>
      <c r="FX443" s="26"/>
      <c r="GA443" s="25"/>
      <c r="GB443" s="25"/>
      <c r="GC443" s="25"/>
      <c r="GD443" s="25"/>
      <c r="GE443" s="25"/>
      <c r="GF443" s="25"/>
      <c r="GG443" s="25"/>
      <c r="GH443" s="25"/>
      <c r="GI443" s="25"/>
      <c r="GJ443" s="25"/>
      <c r="GK443" s="25"/>
      <c r="GL443" s="25"/>
      <c r="GM443" s="25"/>
      <c r="GN443" s="25"/>
      <c r="GO443" s="25"/>
      <c r="GP443" s="25"/>
      <c r="GQ443" s="25"/>
      <c r="GR443" s="27"/>
      <c r="GS443" s="27"/>
      <c r="GT443" s="28"/>
      <c r="GU443" s="28"/>
      <c r="GV443" s="25"/>
      <c r="GW443" s="25"/>
      <c r="GX443" s="25"/>
      <c r="GY443" s="26"/>
      <c r="GZ443" s="25"/>
      <c r="HA443" s="25"/>
      <c r="HB443" s="25"/>
      <c r="HC443" s="25"/>
      <c r="HD443" s="25"/>
      <c r="HE443" s="25"/>
      <c r="HF443" s="25"/>
      <c r="HG443" s="25"/>
      <c r="HH443" s="25"/>
      <c r="HI443" s="25"/>
      <c r="HJ443" s="25"/>
      <c r="HK443" s="25"/>
      <c r="HL443" s="25"/>
      <c r="HM443" s="25"/>
      <c r="HN443" s="25"/>
      <c r="HO443" s="25"/>
      <c r="HP443" s="25"/>
      <c r="HQ443" s="25"/>
      <c r="HR443" s="25"/>
      <c r="HS443" s="25"/>
      <c r="HT443" s="25"/>
      <c r="HU443" s="25"/>
      <c r="HV443" s="25"/>
      <c r="HW443" s="25"/>
      <c r="HX443" s="25"/>
      <c r="HY443" s="25"/>
      <c r="HZ443" s="25"/>
      <c r="IA443" s="25"/>
      <c r="IB443" s="25"/>
      <c r="IC443" s="25"/>
      <c r="ID443" s="25"/>
      <c r="IE443" s="25"/>
      <c r="IF443" s="25"/>
      <c r="IG443" s="25"/>
      <c r="IH443" s="25"/>
      <c r="II443" s="25"/>
      <c r="IJ443" s="25"/>
      <c r="IK443" s="25"/>
      <c r="IL443" s="25"/>
      <c r="IM443" s="25"/>
      <c r="IN443" s="25"/>
      <c r="IO443" s="25"/>
      <c r="IP443" s="25"/>
      <c r="IQ443" s="25"/>
      <c r="IR443" s="25"/>
      <c r="IS443" s="36" t="e">
        <f t="shared" ref="IS443:IS450" si="504">AE443/$FR443</f>
        <v>#DIV/0!</v>
      </c>
      <c r="IT443" s="36" t="e">
        <f t="shared" ref="IT443:IT450" si="505">AP443/$FR443</f>
        <v>#DIV/0!</v>
      </c>
      <c r="IU443" s="36" t="e">
        <f t="shared" ref="IU443:IU450" si="506">BA443/$FR443</f>
        <v>#DIV/0!</v>
      </c>
      <c r="IV443" s="36" t="e">
        <f t="shared" ref="IV443:IV450" si="507">BL443/$FR443</f>
        <v>#DIV/0!</v>
      </c>
      <c r="IW443" s="36" t="e">
        <f t="shared" ref="IW443:IW450" si="508">CS443/$FR443</f>
        <v>#DIV/0!</v>
      </c>
      <c r="IX443" s="36" t="e">
        <f t="shared" ref="IX443:IX450" si="509">DZ443/$FR443</f>
        <v>#DIV/0!</v>
      </c>
      <c r="IY443" s="36"/>
      <c r="IZ443" s="36" t="e">
        <f t="shared" ref="IZ443:JB450" si="510">FO443/$FR443</f>
        <v>#DIV/0!</v>
      </c>
      <c r="JA443" s="36" t="e">
        <f t="shared" si="510"/>
        <v>#DIV/0!</v>
      </c>
      <c r="JB443" s="36" t="e">
        <f t="shared" si="510"/>
        <v>#DIV/0!</v>
      </c>
      <c r="JN443" s="43" t="e">
        <f t="shared" si="439"/>
        <v>#DIV/0!</v>
      </c>
      <c r="JO443" s="1" t="str">
        <f t="shared" si="440"/>
        <v>Medium</v>
      </c>
    </row>
    <row r="444" spans="1:275" x14ac:dyDescent="0.2">
      <c r="A444" s="1" t="s">
        <v>901</v>
      </c>
      <c r="B444" s="14" t="s">
        <v>790</v>
      </c>
      <c r="C444" s="76" t="s">
        <v>1454</v>
      </c>
      <c r="D444" s="14" t="s">
        <v>656</v>
      </c>
      <c r="E444">
        <v>4</v>
      </c>
      <c r="F444" s="46">
        <v>0.67550183466436431</v>
      </c>
      <c r="G444" s="46">
        <v>0.28340168357435785</v>
      </c>
      <c r="H444" s="46">
        <v>0.15</v>
      </c>
      <c r="I444">
        <v>14</v>
      </c>
      <c r="J444">
        <v>7.5</v>
      </c>
      <c r="K444" s="24">
        <v>20070</v>
      </c>
      <c r="L444" s="24" t="s">
        <v>603</v>
      </c>
      <c r="M444" s="34">
        <v>10225.670476190546</v>
      </c>
      <c r="N444" s="25"/>
      <c r="O444" s="26"/>
      <c r="P444" s="26"/>
      <c r="Q444" s="26"/>
      <c r="R444" s="26"/>
      <c r="S444" s="26"/>
      <c r="T444" s="31"/>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6"/>
      <c r="FT444" s="26"/>
      <c r="FU444" s="26"/>
      <c r="FV444" s="26"/>
      <c r="FW444" s="26"/>
      <c r="FX444" s="26"/>
      <c r="GA444" s="25"/>
      <c r="GB444" s="25"/>
      <c r="GC444" s="25"/>
      <c r="GD444" s="25"/>
      <c r="GE444" s="25"/>
      <c r="GF444" s="25"/>
      <c r="GG444" s="25"/>
      <c r="GH444" s="25"/>
      <c r="GI444" s="25"/>
      <c r="GJ444" s="25"/>
      <c r="GK444" s="25"/>
      <c r="GL444" s="25"/>
      <c r="GM444" s="25"/>
      <c r="GN444" s="25"/>
      <c r="GO444" s="25"/>
      <c r="GP444" s="25"/>
      <c r="GQ444" s="25"/>
      <c r="GR444" s="27"/>
      <c r="GS444" s="27"/>
      <c r="GT444" s="28"/>
      <c r="GU444" s="28"/>
      <c r="GV444" s="25"/>
      <c r="GW444" s="25"/>
      <c r="GX444" s="25"/>
      <c r="GY444" s="26"/>
      <c r="GZ444" s="25"/>
      <c r="HA444" s="25"/>
      <c r="HB444" s="25"/>
      <c r="HC444" s="25"/>
      <c r="HD444" s="25"/>
      <c r="HE444" s="25"/>
      <c r="HF444" s="25"/>
      <c r="HG444" s="25"/>
      <c r="HH444" s="25"/>
      <c r="HI444" s="25"/>
      <c r="HJ444" s="25"/>
      <c r="HK444" s="25"/>
      <c r="HL444" s="25"/>
      <c r="HM444" s="25"/>
      <c r="HN444" s="25"/>
      <c r="HO444" s="25"/>
      <c r="HP444" s="25"/>
      <c r="HQ444" s="25"/>
      <c r="HR444" s="25"/>
      <c r="HS444" s="25"/>
      <c r="HT444" s="25"/>
      <c r="HU444" s="25"/>
      <c r="HV444" s="25"/>
      <c r="HW444" s="25"/>
      <c r="HX444" s="25"/>
      <c r="HY444" s="25"/>
      <c r="HZ444" s="25"/>
      <c r="IA444" s="25"/>
      <c r="IB444" s="25"/>
      <c r="IC444" s="25"/>
      <c r="ID444" s="25"/>
      <c r="IE444" s="25"/>
      <c r="IF444" s="25"/>
      <c r="IG444" s="25"/>
      <c r="IH444" s="25"/>
      <c r="II444" s="25"/>
      <c r="IJ444" s="25"/>
      <c r="IK444" s="25"/>
      <c r="IL444" s="25"/>
      <c r="IM444" s="25"/>
      <c r="IN444" s="25"/>
      <c r="IO444" s="25"/>
      <c r="IP444" s="25"/>
      <c r="IQ444" s="25"/>
      <c r="IR444" s="25"/>
      <c r="IS444" s="36" t="e">
        <f t="shared" si="504"/>
        <v>#DIV/0!</v>
      </c>
      <c r="IT444" s="36" t="e">
        <f t="shared" si="505"/>
        <v>#DIV/0!</v>
      </c>
      <c r="IU444" s="36" t="e">
        <f t="shared" si="506"/>
        <v>#DIV/0!</v>
      </c>
      <c r="IV444" s="36" t="e">
        <f t="shared" si="507"/>
        <v>#DIV/0!</v>
      </c>
      <c r="IW444" s="36" t="e">
        <f t="shared" si="508"/>
        <v>#DIV/0!</v>
      </c>
      <c r="IX444" s="36" t="e">
        <f t="shared" si="509"/>
        <v>#DIV/0!</v>
      </c>
      <c r="IY444" s="36"/>
      <c r="IZ444" s="36" t="e">
        <f t="shared" si="510"/>
        <v>#DIV/0!</v>
      </c>
      <c r="JA444" s="36" t="e">
        <f t="shared" si="510"/>
        <v>#DIV/0!</v>
      </c>
      <c r="JB444" s="36" t="e">
        <f t="shared" si="510"/>
        <v>#DIV/0!</v>
      </c>
      <c r="JN444" s="43" t="e">
        <f t="shared" si="439"/>
        <v>#DIV/0!</v>
      </c>
      <c r="JO444" s="1" t="str">
        <f t="shared" si="440"/>
        <v>Medium</v>
      </c>
    </row>
    <row r="445" spans="1:275" x14ac:dyDescent="0.2">
      <c r="A445" s="14" t="s">
        <v>901</v>
      </c>
      <c r="B445" s="14" t="s">
        <v>790</v>
      </c>
      <c r="C445" s="76" t="s">
        <v>1454</v>
      </c>
      <c r="D445" s="14" t="s">
        <v>656</v>
      </c>
      <c r="E445">
        <v>4</v>
      </c>
      <c r="F445" s="46">
        <v>0.67550183466436431</v>
      </c>
      <c r="G445" s="46">
        <v>0.28340168357435785</v>
      </c>
      <c r="H445" s="46">
        <v>0.15</v>
      </c>
      <c r="I445">
        <v>14</v>
      </c>
      <c r="J445">
        <v>7.5</v>
      </c>
      <c r="K445" s="14">
        <v>20080</v>
      </c>
      <c r="L445" s="14" t="s">
        <v>604</v>
      </c>
      <c r="M445" s="35">
        <v>11274.083619047624</v>
      </c>
      <c r="N445" s="15">
        <v>23940</v>
      </c>
      <c r="O445" s="15">
        <v>13</v>
      </c>
      <c r="P445" s="15">
        <v>52</v>
      </c>
      <c r="Q445" s="15">
        <v>273</v>
      </c>
      <c r="R445" s="15">
        <v>0</v>
      </c>
      <c r="S445" s="15">
        <v>12</v>
      </c>
      <c r="T445" s="32">
        <v>0</v>
      </c>
      <c r="U445" s="15">
        <v>29228</v>
      </c>
      <c r="V445" s="15"/>
      <c r="W445" s="15">
        <v>0</v>
      </c>
      <c r="X445" s="15">
        <v>0</v>
      </c>
      <c r="Y445" s="15">
        <v>0</v>
      </c>
      <c r="Z445" s="15">
        <v>0</v>
      </c>
      <c r="AA445" s="15"/>
      <c r="AB445" s="15"/>
      <c r="AC445" s="15">
        <v>0</v>
      </c>
      <c r="AD445" s="15">
        <v>0</v>
      </c>
      <c r="AE445" s="15">
        <v>29228</v>
      </c>
      <c r="AF445" s="15">
        <v>0</v>
      </c>
      <c r="AG445" s="15"/>
      <c r="AH445" s="15">
        <v>0</v>
      </c>
      <c r="AI445" s="15">
        <v>0</v>
      </c>
      <c r="AJ445" s="15">
        <v>0</v>
      </c>
      <c r="AK445" s="15">
        <v>0</v>
      </c>
      <c r="AL445" s="15"/>
      <c r="AM445" s="15"/>
      <c r="AN445" s="15">
        <v>0</v>
      </c>
      <c r="AO445" s="15">
        <v>0</v>
      </c>
      <c r="AP445" s="15">
        <v>0</v>
      </c>
      <c r="AQ445" s="15">
        <v>27440</v>
      </c>
      <c r="AR445" s="15"/>
      <c r="AS445" s="15">
        <v>0</v>
      </c>
      <c r="AT445" s="15">
        <v>0</v>
      </c>
      <c r="AU445" s="15">
        <v>0</v>
      </c>
      <c r="AV445" s="15">
        <v>0</v>
      </c>
      <c r="AW445" s="15"/>
      <c r="AX445" s="15"/>
      <c r="AY445" s="15">
        <v>0</v>
      </c>
      <c r="AZ445" s="15">
        <v>0</v>
      </c>
      <c r="BA445" s="15">
        <v>27440</v>
      </c>
      <c r="BB445" s="15">
        <v>0</v>
      </c>
      <c r="BC445" s="15"/>
      <c r="BD445" s="15">
        <v>0</v>
      </c>
      <c r="BE445" s="15">
        <v>0</v>
      </c>
      <c r="BF445" s="15">
        <v>0</v>
      </c>
      <c r="BG445" s="15">
        <v>0</v>
      </c>
      <c r="BH445" s="15"/>
      <c r="BI445" s="15"/>
      <c r="BJ445" s="15">
        <v>0</v>
      </c>
      <c r="BK445" s="15">
        <v>0</v>
      </c>
      <c r="BL445" s="15">
        <v>0</v>
      </c>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v>0</v>
      </c>
      <c r="CJ445" s="15"/>
      <c r="CK445" s="15">
        <v>0</v>
      </c>
      <c r="CL445" s="15">
        <v>0</v>
      </c>
      <c r="CM445" s="15">
        <v>0</v>
      </c>
      <c r="CN445" s="15"/>
      <c r="CO445" s="15"/>
      <c r="CP445" s="15">
        <v>36036</v>
      </c>
      <c r="CQ445" s="15">
        <v>0</v>
      </c>
      <c r="CR445" s="15">
        <v>0</v>
      </c>
      <c r="CS445" s="15">
        <v>36036</v>
      </c>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v>0</v>
      </c>
      <c r="DQ445" s="15"/>
      <c r="DR445" s="15">
        <v>0</v>
      </c>
      <c r="DS445" s="15">
        <v>0</v>
      </c>
      <c r="DT445" s="15">
        <v>0</v>
      </c>
      <c r="DU445" s="15"/>
      <c r="DV445" s="15"/>
      <c r="DW445" s="15">
        <v>0</v>
      </c>
      <c r="DX445" s="15">
        <v>0</v>
      </c>
      <c r="DY445" s="15">
        <v>0</v>
      </c>
      <c r="DZ445" s="15">
        <v>0</v>
      </c>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v>0</v>
      </c>
      <c r="FF445" s="15"/>
      <c r="FG445" s="15">
        <v>0</v>
      </c>
      <c r="FH445" s="15">
        <v>0</v>
      </c>
      <c r="FI445" s="15">
        <v>0</v>
      </c>
      <c r="FJ445" s="15">
        <v>0</v>
      </c>
      <c r="FK445" s="15"/>
      <c r="FL445" s="15"/>
      <c r="FM445" s="15">
        <v>0</v>
      </c>
      <c r="FN445" s="15">
        <v>0</v>
      </c>
      <c r="FO445" s="15">
        <v>0</v>
      </c>
      <c r="FP445" s="15">
        <v>56668</v>
      </c>
      <c r="FQ445" s="15">
        <v>36036</v>
      </c>
      <c r="FR445" s="15">
        <v>92704</v>
      </c>
      <c r="FS445" s="14" t="s">
        <v>1298</v>
      </c>
      <c r="FT445" s="14"/>
      <c r="FU445" s="14" t="s">
        <v>1277</v>
      </c>
      <c r="FV445" s="14" t="s">
        <v>791</v>
      </c>
      <c r="FW445" s="14"/>
      <c r="FX445" s="14"/>
      <c r="FY445" s="14"/>
      <c r="FZ445" s="1" t="s">
        <v>792</v>
      </c>
      <c r="GA445" s="15">
        <v>623</v>
      </c>
      <c r="GB445" s="15">
        <v>1041</v>
      </c>
      <c r="GC445" s="15">
        <v>265</v>
      </c>
      <c r="GD445" s="15">
        <v>265</v>
      </c>
      <c r="GE445" s="15">
        <v>81909</v>
      </c>
      <c r="GF445" s="15">
        <v>0</v>
      </c>
      <c r="GG445" s="15">
        <v>2613</v>
      </c>
      <c r="GH445" s="15">
        <v>238</v>
      </c>
      <c r="GI445" s="15"/>
      <c r="GJ445" s="15">
        <v>116</v>
      </c>
      <c r="GK445" s="15">
        <v>2</v>
      </c>
      <c r="GL445" s="15">
        <v>0</v>
      </c>
      <c r="GM445" s="15">
        <v>663</v>
      </c>
      <c r="GN445" s="15"/>
      <c r="GO445" s="15"/>
      <c r="GP445" s="21">
        <v>7</v>
      </c>
      <c r="GQ445" s="21">
        <v>5.5</v>
      </c>
      <c r="GR445" s="22"/>
      <c r="GS445" s="22"/>
      <c r="GT445" s="23">
        <v>4</v>
      </c>
      <c r="GU445" s="23">
        <v>1</v>
      </c>
      <c r="GV445" s="21">
        <v>6.5</v>
      </c>
      <c r="GW445" s="21">
        <v>0</v>
      </c>
      <c r="GX445" s="15">
        <v>1129</v>
      </c>
      <c r="GY445" s="14" t="s">
        <v>1230</v>
      </c>
      <c r="GZ445" s="15">
        <v>3300</v>
      </c>
      <c r="HA445" s="15">
        <v>4522</v>
      </c>
      <c r="HB445" s="15">
        <v>4511</v>
      </c>
      <c r="HC445" s="15">
        <v>0</v>
      </c>
      <c r="HD445" s="15"/>
      <c r="HE445" s="15">
        <v>0</v>
      </c>
      <c r="HF445" s="15">
        <v>12333</v>
      </c>
      <c r="HG445" s="15"/>
      <c r="HH445" s="15"/>
      <c r="HI445" s="15">
        <v>101</v>
      </c>
      <c r="HJ445" s="15">
        <v>100</v>
      </c>
      <c r="HK445" s="15">
        <v>100</v>
      </c>
      <c r="HL445" s="15">
        <v>100</v>
      </c>
      <c r="HM445" s="15"/>
      <c r="HN445" s="15"/>
      <c r="HO445" s="15"/>
      <c r="HP445" s="15"/>
      <c r="HQ445" s="15"/>
      <c r="HR445" s="15"/>
      <c r="HS445" s="15"/>
      <c r="HT445" s="15"/>
      <c r="HU445" s="15"/>
      <c r="HV445" s="15"/>
      <c r="HW445" s="15"/>
      <c r="HX445" s="15"/>
      <c r="HY445" s="15"/>
      <c r="HZ445" s="15">
        <v>35</v>
      </c>
      <c r="IA445" s="15">
        <v>962</v>
      </c>
      <c r="IB445" s="14">
        <v>0</v>
      </c>
      <c r="IC445" s="14">
        <v>0</v>
      </c>
      <c r="ID445" s="15">
        <v>0</v>
      </c>
      <c r="IE445" s="14">
        <v>55</v>
      </c>
      <c r="IF445" s="14">
        <v>24</v>
      </c>
      <c r="IG445" s="14">
        <v>24</v>
      </c>
      <c r="IH445" s="14">
        <v>0</v>
      </c>
      <c r="II445" s="14">
        <v>0</v>
      </c>
      <c r="IJ445" s="14">
        <v>0</v>
      </c>
      <c r="IK445" s="14">
        <v>0</v>
      </c>
      <c r="IL445" s="14"/>
      <c r="IM445" s="14"/>
      <c r="IN445" s="14"/>
      <c r="IO445" s="14"/>
      <c r="IP445" s="14"/>
      <c r="IQ445" s="15"/>
      <c r="IR445" s="15">
        <v>0</v>
      </c>
      <c r="IS445" s="36">
        <f t="shared" si="504"/>
        <v>0.31528305143251639</v>
      </c>
      <c r="IT445" s="36">
        <f t="shared" si="505"/>
        <v>0</v>
      </c>
      <c r="IU445" s="36">
        <f t="shared" si="506"/>
        <v>0.29599585778391441</v>
      </c>
      <c r="IV445" s="36">
        <f t="shared" si="507"/>
        <v>0</v>
      </c>
      <c r="IW445" s="36">
        <f t="shared" si="508"/>
        <v>0.3887210907835692</v>
      </c>
      <c r="IX445" s="36">
        <f t="shared" si="509"/>
        <v>0</v>
      </c>
      <c r="IY445" s="36"/>
      <c r="IZ445" s="36">
        <f t="shared" si="510"/>
        <v>0</v>
      </c>
      <c r="JA445" s="36">
        <f t="shared" si="510"/>
        <v>0.6112789092164308</v>
      </c>
      <c r="JB445" s="36">
        <f t="shared" si="510"/>
        <v>0.3887210907835692</v>
      </c>
      <c r="JN445" s="43">
        <f t="shared" si="439"/>
        <v>1734.4744029304036</v>
      </c>
      <c r="JO445" s="1" t="str">
        <f t="shared" si="440"/>
        <v>Medium</v>
      </c>
    </row>
    <row r="446" spans="1:275" x14ac:dyDescent="0.2">
      <c r="A446" s="14" t="s">
        <v>901</v>
      </c>
      <c r="B446" s="14" t="s">
        <v>790</v>
      </c>
      <c r="C446" s="76" t="s">
        <v>1454</v>
      </c>
      <c r="D446" s="14" t="s">
        <v>656</v>
      </c>
      <c r="E446">
        <v>4</v>
      </c>
      <c r="F446" s="46">
        <v>0.67550183466436431</v>
      </c>
      <c r="G446" s="46">
        <v>0.28340168357435785</v>
      </c>
      <c r="H446" s="46">
        <v>0.15</v>
      </c>
      <c r="I446">
        <v>14</v>
      </c>
      <c r="J446">
        <v>7.5</v>
      </c>
      <c r="K446" s="14">
        <v>20090</v>
      </c>
      <c r="L446" s="14" t="s">
        <v>605</v>
      </c>
      <c r="M446" s="35">
        <v>12763.108571428693</v>
      </c>
      <c r="N446" s="15">
        <v>23940</v>
      </c>
      <c r="O446" s="15">
        <v>13</v>
      </c>
      <c r="P446" s="15">
        <v>52</v>
      </c>
      <c r="Q446" s="15">
        <v>273</v>
      </c>
      <c r="R446" s="15">
        <v>0</v>
      </c>
      <c r="S446" s="15">
        <v>12</v>
      </c>
      <c r="T446" s="32">
        <v>0</v>
      </c>
      <c r="U446" s="15">
        <v>27967</v>
      </c>
      <c r="V446" s="15"/>
      <c r="W446" s="15">
        <v>0</v>
      </c>
      <c r="X446" s="15">
        <v>0</v>
      </c>
      <c r="Y446" s="15">
        <v>0</v>
      </c>
      <c r="Z446" s="15">
        <v>0</v>
      </c>
      <c r="AA446" s="15"/>
      <c r="AB446" s="15"/>
      <c r="AC446" s="15">
        <v>0</v>
      </c>
      <c r="AD446" s="15">
        <v>0</v>
      </c>
      <c r="AE446" s="15">
        <v>27967</v>
      </c>
      <c r="AF446" s="15">
        <v>0</v>
      </c>
      <c r="AG446" s="15"/>
      <c r="AH446" s="15">
        <v>0</v>
      </c>
      <c r="AI446" s="15">
        <v>0</v>
      </c>
      <c r="AJ446" s="15">
        <v>0</v>
      </c>
      <c r="AK446" s="15">
        <v>0</v>
      </c>
      <c r="AL446" s="15"/>
      <c r="AM446" s="15"/>
      <c r="AN446" s="15">
        <v>0</v>
      </c>
      <c r="AO446" s="15">
        <v>0</v>
      </c>
      <c r="AP446" s="15">
        <v>0</v>
      </c>
      <c r="AQ446" s="15">
        <v>30037</v>
      </c>
      <c r="AR446" s="15"/>
      <c r="AS446" s="15">
        <v>0</v>
      </c>
      <c r="AT446" s="15">
        <v>0</v>
      </c>
      <c r="AU446" s="15">
        <v>0</v>
      </c>
      <c r="AV446" s="15">
        <v>0</v>
      </c>
      <c r="AW446" s="15"/>
      <c r="AX446" s="15"/>
      <c r="AY446" s="15">
        <v>0</v>
      </c>
      <c r="AZ446" s="15">
        <v>0</v>
      </c>
      <c r="BA446" s="15">
        <v>30037</v>
      </c>
      <c r="BB446" s="15">
        <v>0</v>
      </c>
      <c r="BC446" s="15"/>
      <c r="BD446" s="15">
        <v>0</v>
      </c>
      <c r="BE446" s="15">
        <v>0</v>
      </c>
      <c r="BF446" s="15">
        <v>0</v>
      </c>
      <c r="BG446" s="15">
        <v>0</v>
      </c>
      <c r="BH446" s="15"/>
      <c r="BI446" s="15"/>
      <c r="BJ446" s="15">
        <v>0</v>
      </c>
      <c r="BK446" s="15">
        <v>0</v>
      </c>
      <c r="BL446" s="15">
        <v>0</v>
      </c>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v>0</v>
      </c>
      <c r="CJ446" s="15"/>
      <c r="CK446" s="15">
        <v>0</v>
      </c>
      <c r="CL446" s="15">
        <v>0</v>
      </c>
      <c r="CM446" s="15">
        <v>0</v>
      </c>
      <c r="CN446" s="15"/>
      <c r="CO446" s="15"/>
      <c r="CP446" s="15">
        <v>36036</v>
      </c>
      <c r="CQ446" s="15">
        <v>0</v>
      </c>
      <c r="CR446" s="15">
        <v>0</v>
      </c>
      <c r="CS446" s="15">
        <v>36036</v>
      </c>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v>0</v>
      </c>
      <c r="DQ446" s="15"/>
      <c r="DR446" s="15">
        <v>0</v>
      </c>
      <c r="DS446" s="15">
        <v>0</v>
      </c>
      <c r="DT446" s="15">
        <v>0</v>
      </c>
      <c r="DU446" s="15"/>
      <c r="DV446" s="15"/>
      <c r="DW446" s="15">
        <v>0</v>
      </c>
      <c r="DX446" s="15">
        <v>0</v>
      </c>
      <c r="DY446" s="15">
        <v>0</v>
      </c>
      <c r="DZ446" s="15">
        <v>0</v>
      </c>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v>0</v>
      </c>
      <c r="FF446" s="15"/>
      <c r="FG446" s="15">
        <v>0</v>
      </c>
      <c r="FH446" s="15">
        <v>0</v>
      </c>
      <c r="FI446" s="15">
        <v>0</v>
      </c>
      <c r="FJ446" s="15">
        <v>0</v>
      </c>
      <c r="FK446" s="15"/>
      <c r="FL446" s="15"/>
      <c r="FM446" s="15">
        <v>0</v>
      </c>
      <c r="FN446" s="15">
        <v>0</v>
      </c>
      <c r="FO446" s="15">
        <v>0</v>
      </c>
      <c r="FP446" s="15">
        <v>58004</v>
      </c>
      <c r="FQ446" s="15">
        <v>36036</v>
      </c>
      <c r="FR446" s="15">
        <v>94040</v>
      </c>
      <c r="FS446" s="14" t="s">
        <v>1298</v>
      </c>
      <c r="FT446" s="14"/>
      <c r="FU446" s="14" t="s">
        <v>1277</v>
      </c>
      <c r="FV446" s="14" t="s">
        <v>791</v>
      </c>
      <c r="FW446" s="14"/>
      <c r="FX446" s="14"/>
      <c r="FY446" s="14"/>
      <c r="FZ446" s="1" t="s">
        <v>792</v>
      </c>
      <c r="GA446" s="15">
        <v>733</v>
      </c>
      <c r="GB446" s="15">
        <v>924</v>
      </c>
      <c r="GC446" s="15">
        <v>156</v>
      </c>
      <c r="GD446" s="15">
        <v>156</v>
      </c>
      <c r="GE446" s="15">
        <v>83215</v>
      </c>
      <c r="GF446" s="15">
        <v>0</v>
      </c>
      <c r="GG446" s="15">
        <v>2613</v>
      </c>
      <c r="GH446" s="15">
        <v>239</v>
      </c>
      <c r="GI446" s="15"/>
      <c r="GJ446" s="15">
        <v>116</v>
      </c>
      <c r="GK446" s="15">
        <v>0</v>
      </c>
      <c r="GL446" s="15">
        <v>0</v>
      </c>
      <c r="GM446" s="15">
        <v>663</v>
      </c>
      <c r="GN446" s="15"/>
      <c r="GO446" s="15"/>
      <c r="GP446" s="16">
        <v>3</v>
      </c>
      <c r="GQ446" s="16">
        <v>3</v>
      </c>
      <c r="GR446" s="17"/>
      <c r="GS446" s="17"/>
      <c r="GT446" s="18">
        <v>4</v>
      </c>
      <c r="GU446" s="18">
        <v>1</v>
      </c>
      <c r="GV446" s="16">
        <v>4</v>
      </c>
      <c r="GW446" s="16">
        <v>0</v>
      </c>
      <c r="GX446" s="15">
        <v>1100</v>
      </c>
      <c r="GY446" s="14" t="s">
        <v>1230</v>
      </c>
      <c r="GZ446" s="15">
        <v>5800</v>
      </c>
      <c r="HA446" s="15">
        <v>6634</v>
      </c>
      <c r="HB446" s="15">
        <v>6927</v>
      </c>
      <c r="HC446" s="15">
        <v>0</v>
      </c>
      <c r="HD446" s="15"/>
      <c r="HE446" s="15">
        <v>0</v>
      </c>
      <c r="HF446" s="15">
        <v>19361</v>
      </c>
      <c r="HG446" s="15"/>
      <c r="HH446" s="15"/>
      <c r="HI446" s="15">
        <v>66</v>
      </c>
      <c r="HJ446" s="15">
        <v>66</v>
      </c>
      <c r="HK446" s="15">
        <v>66</v>
      </c>
      <c r="HL446" s="15">
        <v>66</v>
      </c>
      <c r="HM446" s="15"/>
      <c r="HN446" s="15"/>
      <c r="HO446" s="15"/>
      <c r="HP446" s="15"/>
      <c r="HQ446" s="15"/>
      <c r="HR446" s="15"/>
      <c r="HS446" s="15"/>
      <c r="HT446" s="15"/>
      <c r="HU446" s="15"/>
      <c r="HV446" s="15"/>
      <c r="HW446" s="15"/>
      <c r="HX446" s="15"/>
      <c r="HY446" s="15"/>
      <c r="HZ446" s="15">
        <v>36</v>
      </c>
      <c r="IA446" s="15">
        <v>937</v>
      </c>
      <c r="IB446" s="15">
        <v>0</v>
      </c>
      <c r="IC446" s="15">
        <v>0</v>
      </c>
      <c r="ID446" s="15">
        <v>0</v>
      </c>
      <c r="IE446" s="14">
        <v>55</v>
      </c>
      <c r="IF446" s="14">
        <v>24</v>
      </c>
      <c r="IG446" s="14">
        <v>0</v>
      </c>
      <c r="IH446" s="14">
        <v>0</v>
      </c>
      <c r="II446" s="14">
        <v>0</v>
      </c>
      <c r="IJ446" s="14">
        <v>0</v>
      </c>
      <c r="IK446" s="14">
        <v>0</v>
      </c>
      <c r="IL446" s="14"/>
      <c r="IM446" s="14"/>
      <c r="IN446" s="14"/>
      <c r="IO446" s="14"/>
      <c r="IP446" s="14"/>
      <c r="IQ446" s="20"/>
      <c r="IR446" s="20">
        <v>0</v>
      </c>
      <c r="IS446" s="36">
        <f t="shared" si="504"/>
        <v>0.29739472564866015</v>
      </c>
      <c r="IT446" s="36">
        <f t="shared" si="505"/>
        <v>0</v>
      </c>
      <c r="IU446" s="36">
        <f t="shared" si="506"/>
        <v>0.31940663547426629</v>
      </c>
      <c r="IV446" s="36">
        <f t="shared" si="507"/>
        <v>0</v>
      </c>
      <c r="IW446" s="36">
        <f t="shared" si="508"/>
        <v>0.38319863887707356</v>
      </c>
      <c r="IX446" s="36">
        <f t="shared" si="509"/>
        <v>0</v>
      </c>
      <c r="IY446" s="36"/>
      <c r="IZ446" s="36">
        <f t="shared" si="510"/>
        <v>0</v>
      </c>
      <c r="JA446" s="36">
        <f t="shared" si="510"/>
        <v>0.61680136112292638</v>
      </c>
      <c r="JB446" s="36">
        <f t="shared" si="510"/>
        <v>0.38319863887707356</v>
      </c>
      <c r="JN446" s="43">
        <f t="shared" si="439"/>
        <v>3190.7771428571732</v>
      </c>
      <c r="JO446" s="1" t="str">
        <f t="shared" si="440"/>
        <v>Medium</v>
      </c>
    </row>
    <row r="447" spans="1:275" x14ac:dyDescent="0.2">
      <c r="A447" s="14" t="s">
        <v>901</v>
      </c>
      <c r="B447" s="14" t="s">
        <v>790</v>
      </c>
      <c r="C447" s="76" t="s">
        <v>1454</v>
      </c>
      <c r="D447" s="14" t="s">
        <v>656</v>
      </c>
      <c r="E447">
        <v>4</v>
      </c>
      <c r="F447" s="46">
        <v>0.67550183466436431</v>
      </c>
      <c r="G447" s="46">
        <v>0.28340168357435785</v>
      </c>
      <c r="H447" s="46">
        <v>0.15</v>
      </c>
      <c r="I447">
        <v>14</v>
      </c>
      <c r="J447">
        <v>7.5</v>
      </c>
      <c r="K447" s="14">
        <v>20100</v>
      </c>
      <c r="L447" s="14" t="s">
        <v>606</v>
      </c>
      <c r="M447" s="35">
        <v>11240.448761904823</v>
      </c>
      <c r="N447" s="15">
        <v>23940</v>
      </c>
      <c r="O447" s="15">
        <v>13</v>
      </c>
      <c r="P447" s="15">
        <v>52</v>
      </c>
      <c r="Q447" s="15">
        <v>273</v>
      </c>
      <c r="R447" s="15">
        <v>0</v>
      </c>
      <c r="S447" s="15">
        <v>12</v>
      </c>
      <c r="T447" s="32">
        <v>0</v>
      </c>
      <c r="U447" s="15">
        <v>22364</v>
      </c>
      <c r="V447" s="15"/>
      <c r="W447" s="15">
        <v>0</v>
      </c>
      <c r="X447" s="15">
        <v>0</v>
      </c>
      <c r="Y447" s="15">
        <v>0</v>
      </c>
      <c r="Z447" s="15">
        <v>0</v>
      </c>
      <c r="AA447" s="15"/>
      <c r="AB447" s="15"/>
      <c r="AC447" s="15">
        <v>0</v>
      </c>
      <c r="AD447" s="15">
        <v>0</v>
      </c>
      <c r="AE447" s="15">
        <v>22364</v>
      </c>
      <c r="AF447" s="15">
        <v>0</v>
      </c>
      <c r="AG447" s="15"/>
      <c r="AH447" s="15">
        <v>0</v>
      </c>
      <c r="AI447" s="15">
        <v>0</v>
      </c>
      <c r="AJ447" s="15">
        <v>0</v>
      </c>
      <c r="AK447" s="15">
        <v>0</v>
      </c>
      <c r="AL447" s="15"/>
      <c r="AM447" s="15"/>
      <c r="AN447" s="15">
        <v>0</v>
      </c>
      <c r="AO447" s="15">
        <v>5000</v>
      </c>
      <c r="AP447" s="15">
        <v>5000</v>
      </c>
      <c r="AQ447" s="15">
        <v>39026</v>
      </c>
      <c r="AR447" s="15"/>
      <c r="AS447" s="15">
        <v>0</v>
      </c>
      <c r="AT447" s="15">
        <v>0</v>
      </c>
      <c r="AU447" s="15">
        <v>0</v>
      </c>
      <c r="AV447" s="15">
        <v>0</v>
      </c>
      <c r="AW447" s="15"/>
      <c r="AX447" s="15"/>
      <c r="AY447" s="15">
        <v>0</v>
      </c>
      <c r="AZ447" s="15">
        <v>0</v>
      </c>
      <c r="BA447" s="15">
        <v>39026</v>
      </c>
      <c r="BB447" s="15">
        <v>0</v>
      </c>
      <c r="BC447" s="15"/>
      <c r="BD447" s="15">
        <v>0</v>
      </c>
      <c r="BE447" s="15">
        <v>0</v>
      </c>
      <c r="BF447" s="15">
        <v>0</v>
      </c>
      <c r="BG447" s="15">
        <v>0</v>
      </c>
      <c r="BH447" s="15"/>
      <c r="BI447" s="15"/>
      <c r="BJ447" s="15">
        <v>0</v>
      </c>
      <c r="BK447" s="15">
        <v>0</v>
      </c>
      <c r="BL447" s="15">
        <v>0</v>
      </c>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v>0</v>
      </c>
      <c r="CJ447" s="15"/>
      <c r="CK447" s="15">
        <v>0</v>
      </c>
      <c r="CL447" s="15">
        <v>0</v>
      </c>
      <c r="CM447" s="15">
        <v>0</v>
      </c>
      <c r="CN447" s="15"/>
      <c r="CO447" s="15"/>
      <c r="CP447" s="15">
        <v>0</v>
      </c>
      <c r="CQ447" s="15">
        <v>0</v>
      </c>
      <c r="CR447" s="15">
        <v>36000</v>
      </c>
      <c r="CS447" s="15">
        <v>36000</v>
      </c>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v>0</v>
      </c>
      <c r="DQ447" s="15"/>
      <c r="DR447" s="15">
        <v>0</v>
      </c>
      <c r="DS447" s="15">
        <v>0</v>
      </c>
      <c r="DT447" s="15">
        <v>0</v>
      </c>
      <c r="DU447" s="15"/>
      <c r="DV447" s="15"/>
      <c r="DW447" s="15">
        <v>0</v>
      </c>
      <c r="DX447" s="15">
        <v>0</v>
      </c>
      <c r="DY447" s="15">
        <v>0</v>
      </c>
      <c r="DZ447" s="15">
        <v>0</v>
      </c>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v>0</v>
      </c>
      <c r="FF447" s="15"/>
      <c r="FG447" s="15">
        <v>0</v>
      </c>
      <c r="FH447" s="15">
        <v>0</v>
      </c>
      <c r="FI447" s="15">
        <v>0</v>
      </c>
      <c r="FJ447" s="15">
        <v>0</v>
      </c>
      <c r="FK447" s="15"/>
      <c r="FL447" s="15"/>
      <c r="FM447" s="15">
        <v>0</v>
      </c>
      <c r="FN447" s="15">
        <v>0</v>
      </c>
      <c r="FO447" s="15">
        <v>0</v>
      </c>
      <c r="FP447" s="15">
        <v>61390</v>
      </c>
      <c r="FQ447" s="15">
        <v>41000</v>
      </c>
      <c r="FR447" s="15">
        <v>102390</v>
      </c>
      <c r="FS447" s="14" t="s">
        <v>1298</v>
      </c>
      <c r="FT447" s="14"/>
      <c r="FU447" s="14" t="s">
        <v>1277</v>
      </c>
      <c r="FV447" s="14" t="s">
        <v>791</v>
      </c>
      <c r="FW447" s="14"/>
      <c r="FX447" s="14"/>
      <c r="FY447" s="14"/>
      <c r="FZ447" s="1" t="s">
        <v>792</v>
      </c>
      <c r="GA447" s="15">
        <v>496</v>
      </c>
      <c r="GB447" s="15">
        <v>584</v>
      </c>
      <c r="GC447" s="15">
        <v>90</v>
      </c>
      <c r="GD447" s="15">
        <v>90</v>
      </c>
      <c r="GE447" s="15">
        <v>83889</v>
      </c>
      <c r="GF447" s="15">
        <v>0</v>
      </c>
      <c r="GG447" s="15">
        <v>2613</v>
      </c>
      <c r="GH447" s="15">
        <v>226</v>
      </c>
      <c r="GI447" s="15">
        <v>1</v>
      </c>
      <c r="GJ447" s="15">
        <v>116</v>
      </c>
      <c r="GK447" s="15">
        <v>0</v>
      </c>
      <c r="GL447" s="15">
        <v>0</v>
      </c>
      <c r="GM447" s="15">
        <v>663</v>
      </c>
      <c r="GN447" s="15"/>
      <c r="GO447" s="15"/>
      <c r="GP447" s="16">
        <v>3</v>
      </c>
      <c r="GQ447" s="16">
        <v>3</v>
      </c>
      <c r="GR447" s="17"/>
      <c r="GS447" s="17"/>
      <c r="GT447" s="18">
        <v>4</v>
      </c>
      <c r="GU447" s="18">
        <v>1</v>
      </c>
      <c r="GV447" s="16">
        <v>4</v>
      </c>
      <c r="GW447" s="16">
        <v>0</v>
      </c>
      <c r="GX447" s="15">
        <v>10038</v>
      </c>
      <c r="GY447" s="14" t="s">
        <v>1230</v>
      </c>
      <c r="GZ447" s="15">
        <v>6395</v>
      </c>
      <c r="HA447" s="15">
        <v>8516</v>
      </c>
      <c r="HB447" s="15">
        <v>7018</v>
      </c>
      <c r="HC447" s="15">
        <v>0</v>
      </c>
      <c r="HD447" s="15"/>
      <c r="HE447" s="15">
        <v>0</v>
      </c>
      <c r="HF447" s="15">
        <v>21929</v>
      </c>
      <c r="HG447" s="15"/>
      <c r="HH447" s="15"/>
      <c r="HI447" s="15">
        <v>23</v>
      </c>
      <c r="HJ447" s="15">
        <v>23</v>
      </c>
      <c r="HK447" s="15">
        <v>23</v>
      </c>
      <c r="HL447" s="15">
        <v>23</v>
      </c>
      <c r="HM447" s="15"/>
      <c r="HN447" s="15"/>
      <c r="HO447" s="15"/>
      <c r="HP447" s="15"/>
      <c r="HQ447" s="15"/>
      <c r="HR447" s="15"/>
      <c r="HS447" s="15"/>
      <c r="HT447" s="15"/>
      <c r="HU447" s="15"/>
      <c r="HV447" s="15"/>
      <c r="HW447" s="15"/>
      <c r="HX447" s="15"/>
      <c r="HY447" s="15"/>
      <c r="HZ447" s="15">
        <v>27</v>
      </c>
      <c r="IA447" s="15">
        <v>806</v>
      </c>
      <c r="IB447" s="15">
        <v>1</v>
      </c>
      <c r="IC447" s="15">
        <v>1</v>
      </c>
      <c r="ID447" s="15">
        <v>40</v>
      </c>
      <c r="IE447" s="14">
        <v>50</v>
      </c>
      <c r="IF447" s="14">
        <v>24</v>
      </c>
      <c r="IG447" s="14">
        <v>24</v>
      </c>
      <c r="IH447" s="14">
        <v>0</v>
      </c>
      <c r="II447" s="14">
        <v>0</v>
      </c>
      <c r="IJ447" s="14">
        <v>0</v>
      </c>
      <c r="IK447" s="14">
        <v>0</v>
      </c>
      <c r="IL447" s="14"/>
      <c r="IM447" s="14"/>
      <c r="IN447" s="14"/>
      <c r="IO447" s="14"/>
      <c r="IP447" s="14"/>
      <c r="IQ447" s="15"/>
      <c r="IR447" s="15">
        <v>0</v>
      </c>
      <c r="IS447" s="36">
        <f t="shared" si="504"/>
        <v>0.21841976755542533</v>
      </c>
      <c r="IT447" s="36">
        <f t="shared" si="505"/>
        <v>4.8832893837288796E-2</v>
      </c>
      <c r="IU447" s="36">
        <f t="shared" si="506"/>
        <v>0.38115050297880654</v>
      </c>
      <c r="IV447" s="36">
        <f t="shared" si="507"/>
        <v>0</v>
      </c>
      <c r="IW447" s="36">
        <f t="shared" si="508"/>
        <v>0.35159683562847932</v>
      </c>
      <c r="IX447" s="36">
        <f t="shared" si="509"/>
        <v>0</v>
      </c>
      <c r="IY447" s="36"/>
      <c r="IZ447" s="36">
        <f t="shared" si="510"/>
        <v>0</v>
      </c>
      <c r="JA447" s="36">
        <f t="shared" si="510"/>
        <v>0.59957027053423184</v>
      </c>
      <c r="JB447" s="36">
        <f t="shared" si="510"/>
        <v>0.40042972946576816</v>
      </c>
      <c r="JN447" s="43">
        <f t="shared" si="439"/>
        <v>2810.1121904762058</v>
      </c>
      <c r="JO447" s="1" t="str">
        <f t="shared" si="440"/>
        <v>Medium</v>
      </c>
    </row>
    <row r="448" spans="1:275" x14ac:dyDescent="0.2">
      <c r="A448" s="1" t="s">
        <v>901</v>
      </c>
      <c r="B448" s="1" t="s">
        <v>790</v>
      </c>
      <c r="C448" s="76" t="s">
        <v>1454</v>
      </c>
      <c r="D448" s="14" t="s">
        <v>656</v>
      </c>
      <c r="E448">
        <v>4</v>
      </c>
      <c r="F448" s="46">
        <v>0.67550183466436431</v>
      </c>
      <c r="G448" s="46">
        <v>0.28340168357435785</v>
      </c>
      <c r="H448" s="46">
        <v>0.15</v>
      </c>
      <c r="I448">
        <v>14</v>
      </c>
      <c r="J448">
        <v>7.5</v>
      </c>
      <c r="K448" s="1">
        <v>20110</v>
      </c>
      <c r="L448" s="1" t="s">
        <v>607</v>
      </c>
      <c r="M448" s="3">
        <v>11274.562476190604</v>
      </c>
      <c r="N448" s="1">
        <v>14880</v>
      </c>
      <c r="O448" s="1">
        <v>15</v>
      </c>
      <c r="P448" s="1">
        <v>60</v>
      </c>
      <c r="Q448" s="1">
        <v>148</v>
      </c>
      <c r="R448" s="1">
        <v>35</v>
      </c>
      <c r="S448" s="1">
        <v>13</v>
      </c>
      <c r="T448" s="33" t="s">
        <v>923</v>
      </c>
      <c r="U448" s="1">
        <v>2639.37</v>
      </c>
      <c r="AE448" s="1">
        <v>2639.37</v>
      </c>
      <c r="AF448" s="1">
        <v>4100</v>
      </c>
      <c r="AP448" s="1">
        <v>4100</v>
      </c>
      <c r="AQ448" s="1">
        <v>18699.240000000002</v>
      </c>
      <c r="BA448" s="1">
        <v>18699.240000000002</v>
      </c>
      <c r="BB448" s="1">
        <v>0</v>
      </c>
      <c r="BL448" s="1">
        <v>0</v>
      </c>
      <c r="CI448" s="1">
        <v>51881.41</v>
      </c>
      <c r="CS448" s="1">
        <v>51881.41</v>
      </c>
      <c r="DP448" s="1">
        <v>290.83999999999997</v>
      </c>
      <c r="DZ448" s="1">
        <v>290.83999999999997</v>
      </c>
      <c r="FE448" s="1">
        <v>0</v>
      </c>
      <c r="FO448" s="1">
        <v>0</v>
      </c>
      <c r="FP448" s="15">
        <f>AE448+BA448</f>
        <v>21338.61</v>
      </c>
      <c r="FQ448" s="15">
        <f>AP448+BL448+CS448+DZ448+FD448</f>
        <v>56272.25</v>
      </c>
      <c r="FR448" s="15">
        <f>AE448+AP448+BA448+BL448+CS448+DZ448+FD448+FO448</f>
        <v>77610.86</v>
      </c>
      <c r="FS448" s="1" t="s">
        <v>1298</v>
      </c>
      <c r="FU448" s="1" t="s">
        <v>1281</v>
      </c>
      <c r="FW448" s="1" t="s">
        <v>1279</v>
      </c>
      <c r="GA448" s="1">
        <v>609</v>
      </c>
      <c r="GB448" s="1">
        <v>823</v>
      </c>
      <c r="GC448" s="1">
        <v>189</v>
      </c>
      <c r="GD448" s="1">
        <v>189</v>
      </c>
      <c r="GE448" s="1">
        <v>84963</v>
      </c>
      <c r="GF448" s="1">
        <v>617</v>
      </c>
      <c r="GG448" s="1">
        <v>4795</v>
      </c>
      <c r="GH448" s="1">
        <v>195</v>
      </c>
      <c r="GI448" s="1">
        <v>2000</v>
      </c>
      <c r="GJ448" s="1">
        <v>114</v>
      </c>
      <c r="GK448" s="1">
        <v>33</v>
      </c>
      <c r="GL448" s="1">
        <v>33</v>
      </c>
      <c r="GM448" s="1">
        <v>1066</v>
      </c>
      <c r="GP448" s="1">
        <v>3</v>
      </c>
      <c r="GQ448" s="1">
        <v>3</v>
      </c>
      <c r="GR448" s="5"/>
      <c r="GS448" s="5"/>
      <c r="GT448" s="4">
        <v>3</v>
      </c>
      <c r="GU448" s="4">
        <v>3</v>
      </c>
      <c r="GV448" s="1">
        <f>GQ448+GU448</f>
        <v>6</v>
      </c>
      <c r="GW448" s="1">
        <v>2</v>
      </c>
      <c r="GX448" s="1">
        <v>6837</v>
      </c>
      <c r="GY448" s="10" t="s">
        <v>1172</v>
      </c>
      <c r="GZ448" s="1">
        <v>4120</v>
      </c>
      <c r="HA448" s="1">
        <v>978</v>
      </c>
      <c r="HB448" s="1">
        <v>31</v>
      </c>
      <c r="HC448" s="1">
        <v>52</v>
      </c>
      <c r="HF448" s="1">
        <v>5181</v>
      </c>
      <c r="HI448" s="1">
        <v>22</v>
      </c>
      <c r="HJ448" s="1">
        <v>18</v>
      </c>
      <c r="HK448" s="1">
        <v>4</v>
      </c>
      <c r="HL448" s="1">
        <v>4</v>
      </c>
      <c r="HZ448" s="1">
        <v>26</v>
      </c>
      <c r="IA448" s="1">
        <v>738</v>
      </c>
      <c r="IB448" s="1">
        <v>1</v>
      </c>
      <c r="IC448" s="1">
        <v>1</v>
      </c>
      <c r="ID448" s="1">
        <v>25</v>
      </c>
      <c r="IE448" s="1">
        <v>41</v>
      </c>
      <c r="IF448" s="1">
        <v>24</v>
      </c>
      <c r="IG448" s="1">
        <v>24</v>
      </c>
      <c r="IH448" s="1">
        <v>0</v>
      </c>
      <c r="II448" s="1">
        <v>0</v>
      </c>
      <c r="IJ448" s="1">
        <v>0</v>
      </c>
      <c r="IK448" s="1">
        <v>0</v>
      </c>
      <c r="IR448" s="1">
        <v>0</v>
      </c>
      <c r="IS448" s="36">
        <f t="shared" si="504"/>
        <v>3.4007740669282624E-2</v>
      </c>
      <c r="IT448" s="36">
        <f t="shared" si="505"/>
        <v>5.2827658397291304E-2</v>
      </c>
      <c r="IU448" s="36">
        <f t="shared" si="506"/>
        <v>0.24093586902657696</v>
      </c>
      <c r="IV448" s="36">
        <f t="shared" si="507"/>
        <v>0</v>
      </c>
      <c r="IW448" s="36">
        <f t="shared" si="508"/>
        <v>0.66848131820727152</v>
      </c>
      <c r="IX448" s="36">
        <f t="shared" si="509"/>
        <v>3.7474136995776105E-3</v>
      </c>
      <c r="IY448" s="36"/>
      <c r="IZ448" s="36">
        <f t="shared" si="510"/>
        <v>0</v>
      </c>
      <c r="JA448" s="36">
        <f t="shared" si="510"/>
        <v>0.27494360969585957</v>
      </c>
      <c r="JB448" s="36">
        <f t="shared" si="510"/>
        <v>0.72505639030414037</v>
      </c>
      <c r="JN448" s="43">
        <f t="shared" si="439"/>
        <v>1879.0937460317673</v>
      </c>
      <c r="JO448" s="1" t="str">
        <f t="shared" si="440"/>
        <v>Medium</v>
      </c>
    </row>
    <row r="449" spans="1:275" x14ac:dyDescent="0.2">
      <c r="A449" s="1" t="s">
        <v>901</v>
      </c>
      <c r="B449" s="1" t="s">
        <v>790</v>
      </c>
      <c r="C449" s="76" t="s">
        <v>1454</v>
      </c>
      <c r="D449" s="14" t="s">
        <v>656</v>
      </c>
      <c r="E449">
        <v>4</v>
      </c>
      <c r="F449" s="46">
        <v>0.67550183466436431</v>
      </c>
      <c r="G449" s="46">
        <v>0.28340168357435785</v>
      </c>
      <c r="H449" s="46">
        <v>0.15</v>
      </c>
      <c r="I449">
        <v>14</v>
      </c>
      <c r="J449">
        <v>7.5</v>
      </c>
      <c r="K449" s="1">
        <v>20120</v>
      </c>
      <c r="L449" s="1" t="s">
        <v>608</v>
      </c>
      <c r="M449" s="3">
        <v>11125.520761904865</v>
      </c>
      <c r="N449" s="10">
        <v>14880</v>
      </c>
      <c r="O449" s="1">
        <v>15</v>
      </c>
      <c r="P449" s="1">
        <v>60</v>
      </c>
      <c r="Q449" s="1">
        <v>148</v>
      </c>
      <c r="R449" s="1">
        <v>35</v>
      </c>
      <c r="S449" s="1">
        <v>13</v>
      </c>
      <c r="T449" s="33" t="s">
        <v>923</v>
      </c>
      <c r="U449" s="1">
        <v>6899.17</v>
      </c>
      <c r="AE449" s="1">
        <v>6899.17</v>
      </c>
      <c r="AF449" s="1">
        <v>0</v>
      </c>
      <c r="AP449" s="1">
        <v>0</v>
      </c>
      <c r="AQ449" s="1">
        <v>20546</v>
      </c>
      <c r="BA449" s="1">
        <v>20546</v>
      </c>
      <c r="BB449" s="1">
        <v>0</v>
      </c>
      <c r="BL449" s="1">
        <v>0</v>
      </c>
      <c r="CI449" s="1">
        <v>39086.58</v>
      </c>
      <c r="CS449" s="1">
        <v>39086.58</v>
      </c>
      <c r="DP449" s="1">
        <v>0</v>
      </c>
      <c r="DZ449" s="1">
        <v>0</v>
      </c>
      <c r="FE449" s="1">
        <v>2868</v>
      </c>
      <c r="FO449" s="1">
        <v>2868</v>
      </c>
      <c r="FP449" s="15">
        <f>AE449+BA449</f>
        <v>27445.17</v>
      </c>
      <c r="FQ449" s="15">
        <f>AP449+BL449+CS449+DZ449+FD449</f>
        <v>39086.58</v>
      </c>
      <c r="FR449" s="15">
        <f>AE449+AP449+BA449+BL449+CS449+DZ449+FD449+FO449</f>
        <v>69399.75</v>
      </c>
      <c r="FS449" s="1" t="s">
        <v>1298</v>
      </c>
      <c r="FU449" s="1" t="s">
        <v>1281</v>
      </c>
      <c r="FW449" s="1" t="s">
        <v>1279</v>
      </c>
      <c r="GA449" s="1">
        <v>670</v>
      </c>
      <c r="GB449" s="1">
        <v>725</v>
      </c>
      <c r="GC449" s="1">
        <v>16</v>
      </c>
      <c r="GD449" s="1">
        <v>16</v>
      </c>
      <c r="GE449" s="1">
        <v>85487</v>
      </c>
      <c r="GF449" s="1">
        <v>0</v>
      </c>
      <c r="GG449" s="1">
        <v>5312</v>
      </c>
      <c r="GH449" s="1">
        <v>193</v>
      </c>
      <c r="GI449" s="1">
        <v>1900</v>
      </c>
      <c r="GJ449" s="1">
        <v>114</v>
      </c>
      <c r="GK449" s="1">
        <v>21</v>
      </c>
      <c r="GL449" s="1">
        <v>21</v>
      </c>
      <c r="GM449" s="1">
        <v>1087</v>
      </c>
      <c r="GP449" s="1">
        <v>8</v>
      </c>
      <c r="GQ449" s="1">
        <v>3.22</v>
      </c>
      <c r="GR449" s="5"/>
      <c r="GS449" s="5"/>
      <c r="GT449" s="4">
        <v>3</v>
      </c>
      <c r="GU449" s="4">
        <v>3</v>
      </c>
      <c r="GV449" s="1">
        <f>GQ449+GU449</f>
        <v>6.2200000000000006</v>
      </c>
      <c r="GW449" s="11"/>
      <c r="GX449" s="1">
        <v>6480</v>
      </c>
      <c r="GY449" s="10" t="s">
        <v>1172</v>
      </c>
      <c r="GZ449" s="1">
        <v>3269</v>
      </c>
      <c r="HA449" s="1">
        <v>1072</v>
      </c>
      <c r="HB449" s="1">
        <v>26</v>
      </c>
      <c r="HC449" s="1">
        <v>2</v>
      </c>
      <c r="HF449" s="1">
        <v>4369</v>
      </c>
      <c r="HI449" s="1">
        <v>21</v>
      </c>
      <c r="HJ449" s="1">
        <v>19</v>
      </c>
      <c r="HK449" s="1">
        <v>2</v>
      </c>
      <c r="HL449" s="1">
        <v>2</v>
      </c>
      <c r="HZ449" s="1">
        <v>32</v>
      </c>
      <c r="IA449" s="1">
        <v>810</v>
      </c>
      <c r="IB449" s="1">
        <v>1</v>
      </c>
      <c r="IC449" s="1">
        <v>2</v>
      </c>
      <c r="ID449" s="1">
        <v>47</v>
      </c>
      <c r="IE449" s="1">
        <v>41</v>
      </c>
      <c r="IF449" s="1">
        <v>24</v>
      </c>
      <c r="IG449" s="1">
        <v>24</v>
      </c>
      <c r="IH449" s="1">
        <v>0</v>
      </c>
      <c r="II449" s="1">
        <v>0</v>
      </c>
      <c r="IJ449" s="1">
        <v>0</v>
      </c>
      <c r="IK449" s="1">
        <v>0</v>
      </c>
      <c r="IR449" s="1">
        <v>0</v>
      </c>
      <c r="IS449" s="36">
        <f t="shared" si="504"/>
        <v>9.9412029582239131E-2</v>
      </c>
      <c r="IT449" s="36">
        <f t="shared" si="505"/>
        <v>0</v>
      </c>
      <c r="IU449" s="36">
        <f t="shared" si="506"/>
        <v>0.29605293967197288</v>
      </c>
      <c r="IV449" s="36">
        <f t="shared" si="507"/>
        <v>0</v>
      </c>
      <c r="IW449" s="36">
        <f t="shared" si="508"/>
        <v>0.56320923346265661</v>
      </c>
      <c r="IX449" s="36">
        <f t="shared" si="509"/>
        <v>0</v>
      </c>
      <c r="IY449" s="36"/>
      <c r="IZ449" s="36">
        <f t="shared" si="510"/>
        <v>4.1325797283131425E-2</v>
      </c>
      <c r="JA449" s="36">
        <f t="shared" si="510"/>
        <v>0.39546496925421198</v>
      </c>
      <c r="JB449" s="36">
        <f t="shared" si="510"/>
        <v>0.56320923346265661</v>
      </c>
      <c r="JN449" s="43">
        <f t="shared" si="439"/>
        <v>1788.6689327821325</v>
      </c>
      <c r="JO449" s="1" t="str">
        <f t="shared" si="440"/>
        <v>Medium</v>
      </c>
    </row>
    <row r="450" spans="1:275" x14ac:dyDescent="0.2">
      <c r="A450" s="1" t="s">
        <v>901</v>
      </c>
      <c r="B450" s="1" t="s">
        <v>790</v>
      </c>
      <c r="C450" s="76" t="s">
        <v>1454</v>
      </c>
      <c r="D450" s="14" t="s">
        <v>656</v>
      </c>
      <c r="E450">
        <v>4</v>
      </c>
      <c r="F450" s="46">
        <v>0.67550183466436431</v>
      </c>
      <c r="G450" s="46">
        <v>0.28340168357435785</v>
      </c>
      <c r="H450" s="46">
        <v>0.15</v>
      </c>
      <c r="I450">
        <v>14</v>
      </c>
      <c r="J450">
        <v>7.5</v>
      </c>
      <c r="K450" s="1">
        <v>20130</v>
      </c>
      <c r="L450" s="1" t="s">
        <v>609</v>
      </c>
      <c r="M450" s="3">
        <v>10184.583619047688</v>
      </c>
      <c r="N450" s="2">
        <v>16647</v>
      </c>
      <c r="O450" s="1">
        <v>3</v>
      </c>
      <c r="P450" s="1">
        <v>12</v>
      </c>
      <c r="Q450" s="1">
        <v>100</v>
      </c>
      <c r="R450" s="1">
        <v>0</v>
      </c>
      <c r="S450" s="1">
        <v>11</v>
      </c>
      <c r="T450" s="33"/>
      <c r="U450" s="3">
        <v>2200.87</v>
      </c>
      <c r="V450" s="3"/>
      <c r="W450" s="3">
        <v>0</v>
      </c>
      <c r="X450" s="3">
        <v>0</v>
      </c>
      <c r="Y450" s="3"/>
      <c r="Z450" s="3"/>
      <c r="AA450" s="3">
        <v>0</v>
      </c>
      <c r="AB450" s="3">
        <v>0</v>
      </c>
      <c r="AC450" s="3">
        <v>0</v>
      </c>
      <c r="AD450" s="3">
        <v>0</v>
      </c>
      <c r="AE450" s="2">
        <f>SUM(U450:AD450)</f>
        <v>2200.87</v>
      </c>
      <c r="AF450" s="3">
        <v>0</v>
      </c>
      <c r="AG450" s="3"/>
      <c r="AH450" s="1">
        <v>0</v>
      </c>
      <c r="AI450" s="1">
        <v>0</v>
      </c>
      <c r="AL450" s="1">
        <v>0</v>
      </c>
      <c r="AM450" s="1">
        <v>0</v>
      </c>
      <c r="AN450" s="1">
        <v>0</v>
      </c>
      <c r="AO450" s="1">
        <v>0</v>
      </c>
      <c r="AP450" s="1">
        <f>SUM(AF450:AO450)</f>
        <v>0</v>
      </c>
      <c r="AQ450" s="8">
        <v>20546</v>
      </c>
      <c r="AR450" s="8"/>
      <c r="AS450" s="1">
        <v>0</v>
      </c>
      <c r="AT450" s="1">
        <v>0</v>
      </c>
      <c r="AW450" s="1">
        <v>0</v>
      </c>
      <c r="AX450" s="1">
        <v>0</v>
      </c>
      <c r="AY450" s="1">
        <v>0</v>
      </c>
      <c r="AZ450" s="1">
        <v>0</v>
      </c>
      <c r="BA450" s="1">
        <f>SUM(AQ450:AZ450)</f>
        <v>20546</v>
      </c>
      <c r="BB450" s="1">
        <v>0</v>
      </c>
      <c r="BD450" s="1">
        <v>0</v>
      </c>
      <c r="BE450" s="1">
        <v>0</v>
      </c>
      <c r="BH450" s="1">
        <v>0</v>
      </c>
      <c r="BI450" s="1">
        <v>0</v>
      </c>
      <c r="BJ450" s="1">
        <v>0</v>
      </c>
      <c r="BL450" s="1">
        <f>SUM(BB450:BK450)</f>
        <v>0</v>
      </c>
      <c r="CI450" s="8">
        <v>38606.58</v>
      </c>
      <c r="CJ450" s="8"/>
      <c r="CK450" s="1">
        <v>0</v>
      </c>
      <c r="CL450" s="1">
        <v>0</v>
      </c>
      <c r="CN450" s="1">
        <v>0</v>
      </c>
      <c r="CO450" s="1">
        <v>0</v>
      </c>
      <c r="CP450" s="1">
        <v>0</v>
      </c>
      <c r="CQ450" s="1">
        <v>0</v>
      </c>
      <c r="CR450" s="1">
        <v>0</v>
      </c>
      <c r="CS450" s="1">
        <f>SUM(CI450:CR450)</f>
        <v>38606.58</v>
      </c>
      <c r="DP450" s="1">
        <v>0</v>
      </c>
      <c r="DR450" s="1">
        <v>0</v>
      </c>
      <c r="DS450" s="1">
        <v>0</v>
      </c>
      <c r="DU450" s="1">
        <v>0</v>
      </c>
      <c r="DV450" s="1">
        <v>0</v>
      </c>
      <c r="DX450" s="1">
        <v>0</v>
      </c>
      <c r="DZ450" s="2">
        <f>SUM(DP450:DY450)</f>
        <v>0</v>
      </c>
      <c r="EA450" s="2"/>
      <c r="EB450" s="2"/>
      <c r="EC450" s="2"/>
      <c r="ED450" s="2"/>
      <c r="EE450" s="2"/>
      <c r="EF450" s="2"/>
      <c r="EG450" s="2"/>
      <c r="EH450" s="2"/>
      <c r="EI450" s="2"/>
      <c r="EJ450" s="2"/>
      <c r="EK450" s="2"/>
      <c r="EL450" s="2"/>
      <c r="EM450" s="2"/>
      <c r="EN450" s="2"/>
      <c r="EO450" s="2"/>
      <c r="EP450" s="2"/>
      <c r="EQ450" s="2"/>
      <c r="ER450" s="2"/>
      <c r="ES450" s="2"/>
      <c r="ET450" s="2"/>
      <c r="EU450" s="1">
        <v>0</v>
      </c>
      <c r="EW450" s="1">
        <v>0</v>
      </c>
      <c r="EX450" s="1">
        <v>0</v>
      </c>
      <c r="EZ450" s="1">
        <v>0</v>
      </c>
      <c r="FB450" s="1">
        <v>0</v>
      </c>
      <c r="FC450" s="1">
        <v>0</v>
      </c>
      <c r="FD450" s="1">
        <f>SUM(EU450:FC450)</f>
        <v>0</v>
      </c>
      <c r="FE450" s="8">
        <v>480</v>
      </c>
      <c r="FF450" s="8"/>
      <c r="FG450" s="1">
        <v>0</v>
      </c>
      <c r="FH450" s="1">
        <v>0</v>
      </c>
      <c r="FK450" s="1">
        <v>0</v>
      </c>
      <c r="FL450" s="1">
        <v>0</v>
      </c>
      <c r="FM450" s="1">
        <v>0</v>
      </c>
      <c r="FN450" s="1">
        <v>0</v>
      </c>
      <c r="FO450" s="1">
        <f>SUM(FE450:FN450)</f>
        <v>480</v>
      </c>
      <c r="FP450" s="15">
        <f>AE450+BA450</f>
        <v>22746.87</v>
      </c>
      <c r="FQ450" s="15">
        <f>AP450+BL450+CS450+DZ450+FD450</f>
        <v>38606.58</v>
      </c>
      <c r="FR450" s="15">
        <f>AE450+AP450+BA450+BL450+CS450+DZ450+FD450+FO450</f>
        <v>61833.45</v>
      </c>
      <c r="FS450" s="1" t="s">
        <v>1298</v>
      </c>
      <c r="FU450" s="1" t="s">
        <v>1281</v>
      </c>
      <c r="FW450" s="5"/>
      <c r="FX450" s="5" t="s">
        <v>1305</v>
      </c>
      <c r="FY450" s="5"/>
      <c r="FZ450" s="5"/>
      <c r="GA450" s="1">
        <v>378</v>
      </c>
      <c r="GB450" s="1">
        <v>398</v>
      </c>
      <c r="GC450" s="1">
        <v>11</v>
      </c>
      <c r="GD450" s="1">
        <v>11</v>
      </c>
      <c r="GE450" s="2">
        <v>85477</v>
      </c>
      <c r="GF450" s="1">
        <v>15</v>
      </c>
      <c r="GG450" s="2">
        <v>5326</v>
      </c>
      <c r="GH450" s="1">
        <v>193</v>
      </c>
      <c r="GI450" s="1">
        <v>9.0500000000000007</v>
      </c>
      <c r="GJ450" s="1">
        <v>0</v>
      </c>
      <c r="GK450" s="1">
        <v>16</v>
      </c>
      <c r="GL450" s="1">
        <v>16</v>
      </c>
      <c r="GM450" s="1">
        <v>1103</v>
      </c>
      <c r="GP450" s="1">
        <v>8</v>
      </c>
      <c r="GQ450" s="1">
        <v>1.46</v>
      </c>
      <c r="GR450" s="5">
        <v>0</v>
      </c>
      <c r="GS450" s="5">
        <v>3</v>
      </c>
      <c r="GT450" s="4">
        <v>3</v>
      </c>
      <c r="GU450" s="1">
        <v>3</v>
      </c>
      <c r="GV450" s="1">
        <f>GQ450+GU450</f>
        <v>4.46</v>
      </c>
      <c r="GW450" s="1">
        <v>0.8</v>
      </c>
      <c r="GX450" s="1">
        <v>9807</v>
      </c>
      <c r="GY450" s="1" t="s">
        <v>1172</v>
      </c>
      <c r="GZ450" s="1">
        <v>2640</v>
      </c>
      <c r="HA450" s="1">
        <v>1387</v>
      </c>
      <c r="HB450" s="1">
        <v>1295</v>
      </c>
      <c r="HC450" s="1">
        <v>5</v>
      </c>
      <c r="HD450" s="1">
        <v>1523</v>
      </c>
      <c r="HF450" s="1">
        <v>6850</v>
      </c>
      <c r="HI450" s="1">
        <v>44</v>
      </c>
      <c r="HJ450" s="1">
        <v>38</v>
      </c>
      <c r="HK450" s="1">
        <v>10</v>
      </c>
      <c r="HL450" s="1">
        <v>10</v>
      </c>
      <c r="HM450" s="1" t="s">
        <v>1277</v>
      </c>
      <c r="HN450" s="1" t="s">
        <v>1306</v>
      </c>
      <c r="HO450" s="1" t="s">
        <v>1163</v>
      </c>
      <c r="HP450" s="1" t="s">
        <v>1304</v>
      </c>
      <c r="HQ450" s="1" t="s">
        <v>1014</v>
      </c>
      <c r="HR450" s="1" t="s">
        <v>1166</v>
      </c>
      <c r="HS450" s="1" t="s">
        <v>1165</v>
      </c>
      <c r="HT450" s="1" t="s">
        <v>1169</v>
      </c>
      <c r="HU450" s="1" t="s">
        <v>1168</v>
      </c>
      <c r="HX450" s="1" t="s">
        <v>1277</v>
      </c>
      <c r="HZ450" s="1">
        <v>56</v>
      </c>
      <c r="IA450" s="1">
        <v>1760</v>
      </c>
      <c r="IB450" s="1">
        <v>2</v>
      </c>
      <c r="IC450" s="1">
        <v>2</v>
      </c>
      <c r="ID450" s="1">
        <v>52</v>
      </c>
      <c r="IE450" s="1">
        <v>53</v>
      </c>
      <c r="IF450" s="1">
        <v>49</v>
      </c>
      <c r="IG450" s="1">
        <v>49</v>
      </c>
      <c r="IH450" s="1">
        <v>0</v>
      </c>
      <c r="II450" s="1">
        <v>0</v>
      </c>
      <c r="IL450" s="1" t="s">
        <v>1277</v>
      </c>
      <c r="IO450" s="1" t="s">
        <v>1277</v>
      </c>
      <c r="IP450" s="1" t="s">
        <v>1281</v>
      </c>
      <c r="IR450" s="1">
        <v>0</v>
      </c>
      <c r="IS450" s="36">
        <f t="shared" si="504"/>
        <v>3.5593517748079721E-2</v>
      </c>
      <c r="IT450" s="36">
        <f t="shared" si="505"/>
        <v>0</v>
      </c>
      <c r="IU450" s="36">
        <f t="shared" si="506"/>
        <v>0.33227969650731121</v>
      </c>
      <c r="IV450" s="36">
        <f t="shared" si="507"/>
        <v>0</v>
      </c>
      <c r="IW450" s="36">
        <f t="shared" si="508"/>
        <v>0.62436399715687874</v>
      </c>
      <c r="IX450" s="36">
        <f t="shared" si="509"/>
        <v>0</v>
      </c>
      <c r="IY450" s="36"/>
      <c r="IZ450" s="36">
        <f t="shared" si="510"/>
        <v>7.7627885877304282E-3</v>
      </c>
      <c r="JA450" s="36">
        <f t="shared" si="510"/>
        <v>0.36787321425539088</v>
      </c>
      <c r="JB450" s="36">
        <f t="shared" si="510"/>
        <v>0.62436399715687874</v>
      </c>
      <c r="JN450" s="43">
        <f t="shared" ref="JN450:JN513" si="511">M450/GV450</f>
        <v>2283.538928037598</v>
      </c>
      <c r="JO450" s="1" t="str">
        <f t="shared" ref="JO450:JO513" si="512">IF(M450&gt;20000,"Large",IF(M450&lt;10000,"Small","Medium"))</f>
        <v>Medium</v>
      </c>
    </row>
    <row r="451" spans="1:275" x14ac:dyDescent="0.2">
      <c r="A451" s="1" t="s">
        <v>901</v>
      </c>
      <c r="B451" s="1" t="s">
        <v>790</v>
      </c>
      <c r="C451" s="76" t="s">
        <v>1454</v>
      </c>
      <c r="D451" s="14" t="s">
        <v>656</v>
      </c>
      <c r="E451">
        <v>4</v>
      </c>
      <c r="F451" s="46">
        <v>0.67550183466436431</v>
      </c>
      <c r="G451" s="46">
        <v>0.28340168357435785</v>
      </c>
      <c r="H451" s="46">
        <v>0.15</v>
      </c>
      <c r="I451">
        <v>14</v>
      </c>
      <c r="J451">
        <v>7.5</v>
      </c>
      <c r="K451" s="42">
        <v>20140</v>
      </c>
      <c r="L451" s="54" t="s">
        <v>345</v>
      </c>
      <c r="M451" s="55">
        <v>10798.902095238163</v>
      </c>
      <c r="N451" s="46">
        <v>97475</v>
      </c>
      <c r="O451">
        <v>17</v>
      </c>
      <c r="P451">
        <v>100</v>
      </c>
      <c r="Q451">
        <v>510</v>
      </c>
      <c r="R451">
        <v>0</v>
      </c>
      <c r="S451">
        <v>117</v>
      </c>
      <c r="T451"/>
      <c r="U451" s="46">
        <v>17975.009999999998</v>
      </c>
      <c r="V451" s="46"/>
      <c r="W451" s="46"/>
      <c r="X451" s="46"/>
      <c r="Y451" s="46"/>
      <c r="Z451" s="46"/>
      <c r="AA451" s="46"/>
      <c r="AB451" s="46"/>
      <c r="AC451" s="46"/>
      <c r="AD451" s="46"/>
      <c r="AE451" s="46">
        <f>IF(SUM(U451:AD451)&gt;0,SUM(U451:AD451),)</f>
        <v>17975.009999999998</v>
      </c>
      <c r="AF451" s="46">
        <v>0</v>
      </c>
      <c r="AG451" s="46"/>
      <c r="AH451" s="46"/>
      <c r="AI451" s="46"/>
      <c r="AJ451" s="46"/>
      <c r="AK451" s="46"/>
      <c r="AL451" s="46"/>
      <c r="AM451" s="46"/>
      <c r="AN451" s="46"/>
      <c r="AO451" s="46"/>
      <c r="AP451" s="46">
        <f>SUM(AF451:AO451)</f>
        <v>0</v>
      </c>
      <c r="AQ451" s="46" t="s">
        <v>288</v>
      </c>
      <c r="AR451" s="46"/>
      <c r="AS451" s="46"/>
      <c r="AT451" s="46"/>
      <c r="AU451" s="46"/>
      <c r="AV451" s="46"/>
      <c r="AW451" s="46"/>
      <c r="AX451" s="46"/>
      <c r="AY451" s="46"/>
      <c r="AZ451" s="46"/>
      <c r="BA451" s="46">
        <f>SUM(AQ451:AZ451)</f>
        <v>0</v>
      </c>
      <c r="BB451" s="46">
        <v>0</v>
      </c>
      <c r="BC451"/>
      <c r="BD451" s="46"/>
      <c r="BE451" s="46"/>
      <c r="BF451" s="46"/>
      <c r="BG451" s="46"/>
      <c r="BH451" s="47"/>
      <c r="BI451" s="47"/>
      <c r="BJ451" s="47"/>
      <c r="BK451" s="47"/>
      <c r="BL451" s="47">
        <f>IF(SUM(BB451:BK451)&gt;=0,SUM(BB451:BK451),"")</f>
        <v>0</v>
      </c>
      <c r="BM451" s="46">
        <v>64822.5</v>
      </c>
      <c r="BN451" s="47"/>
      <c r="BO451" s="46"/>
      <c r="BP451" s="46"/>
      <c r="BQ451" s="46"/>
      <c r="BR451" s="46"/>
      <c r="BS451" s="46"/>
      <c r="BT451" s="46"/>
      <c r="BU451" s="46"/>
      <c r="BV451" s="46"/>
      <c r="BW451" s="46">
        <f>SUM(BM451:BV451)</f>
        <v>64822.5</v>
      </c>
      <c r="BX451" s="46">
        <v>17500</v>
      </c>
      <c r="BY451" s="47"/>
      <c r="BZ451" s="47"/>
      <c r="CA451" s="48"/>
      <c r="CB451" s="48"/>
      <c r="CC451" s="46"/>
      <c r="CD451" s="47"/>
      <c r="CE451" s="46"/>
      <c r="CF451" s="48"/>
      <c r="CG451" s="47"/>
      <c r="CH451" s="47">
        <f>SUM(BX451:CG451)</f>
        <v>17500</v>
      </c>
      <c r="CI451" s="47">
        <f t="shared" ref="CI451:CS451" si="513">BM451+BX451</f>
        <v>82322.5</v>
      </c>
      <c r="CJ451" s="47">
        <f t="shared" si="513"/>
        <v>0</v>
      </c>
      <c r="CK451" s="47">
        <f t="shared" si="513"/>
        <v>0</v>
      </c>
      <c r="CL451" s="47">
        <f t="shared" si="513"/>
        <v>0</v>
      </c>
      <c r="CM451" s="47">
        <f t="shared" si="513"/>
        <v>0</v>
      </c>
      <c r="CN451" s="47">
        <f t="shared" si="513"/>
        <v>0</v>
      </c>
      <c r="CO451" s="47">
        <f t="shared" si="513"/>
        <v>0</v>
      </c>
      <c r="CP451" s="47">
        <f t="shared" si="513"/>
        <v>0</v>
      </c>
      <c r="CQ451" s="47">
        <f t="shared" si="513"/>
        <v>0</v>
      </c>
      <c r="CR451" s="47">
        <f t="shared" si="513"/>
        <v>0</v>
      </c>
      <c r="CS451" s="47">
        <f t="shared" si="513"/>
        <v>82322.5</v>
      </c>
      <c r="CT451" s="48">
        <v>0</v>
      </c>
      <c r="CU451" s="46"/>
      <c r="CV451" s="46"/>
      <c r="CW451" s="47"/>
      <c r="CX451" s="47"/>
      <c r="CY451" s="47"/>
      <c r="CZ451" s="47"/>
      <c r="DA451" s="46"/>
      <c r="DB451" s="47"/>
      <c r="DC451" s="47"/>
      <c r="DD451" s="47">
        <f>SUM(CT451:DC451)</f>
        <v>0</v>
      </c>
      <c r="DE451" s="48">
        <v>0</v>
      </c>
      <c r="DF451" s="48"/>
      <c r="DG451" s="48"/>
      <c r="DH451" s="48">
        <v>1950</v>
      </c>
      <c r="DI451" s="48"/>
      <c r="DJ451" s="48"/>
      <c r="DK451" s="48"/>
      <c r="DL451" s="48"/>
      <c r="DM451" s="48"/>
      <c r="DN451" s="48"/>
      <c r="DO451" s="48">
        <f>SUM(DE451:DN451)</f>
        <v>1950</v>
      </c>
      <c r="DP451" s="48">
        <f t="shared" ref="DP451:DZ451" si="514">CT451+DE451</f>
        <v>0</v>
      </c>
      <c r="DQ451" s="48">
        <f t="shared" si="514"/>
        <v>0</v>
      </c>
      <c r="DR451" s="48">
        <f t="shared" si="514"/>
        <v>0</v>
      </c>
      <c r="DS451" s="48">
        <f t="shared" si="514"/>
        <v>1950</v>
      </c>
      <c r="DT451" s="48">
        <f t="shared" si="514"/>
        <v>0</v>
      </c>
      <c r="DU451" s="48">
        <f t="shared" si="514"/>
        <v>0</v>
      </c>
      <c r="DV451" s="48">
        <f t="shared" si="514"/>
        <v>0</v>
      </c>
      <c r="DW451" s="48">
        <f t="shared" si="514"/>
        <v>0</v>
      </c>
      <c r="DX451" s="48">
        <f t="shared" si="514"/>
        <v>0</v>
      </c>
      <c r="DY451" s="48">
        <f t="shared" si="514"/>
        <v>0</v>
      </c>
      <c r="DZ451" s="48">
        <f t="shared" si="514"/>
        <v>1950</v>
      </c>
      <c r="EA451" s="48">
        <v>0</v>
      </c>
      <c r="EB451" s="48"/>
      <c r="EC451" s="48"/>
      <c r="ED451" s="48"/>
      <c r="EE451" s="48"/>
      <c r="EF451" s="48"/>
      <c r="EG451" s="46"/>
      <c r="EH451" s="48"/>
      <c r="EI451" s="48"/>
      <c r="EJ451" s="48">
        <f>SUM(EA451:EI451)</f>
        <v>0</v>
      </c>
      <c r="EK451" s="48"/>
      <c r="EL451"/>
      <c r="EM451" s="48"/>
      <c r="EN451" s="48"/>
      <c r="EO451" s="46"/>
      <c r="EP451" s="48"/>
      <c r="EQ451" s="48"/>
      <c r="ER451" s="48"/>
      <c r="ES451" s="48"/>
      <c r="ET451" s="48">
        <f>SUM(EK451:ES451)</f>
        <v>0</v>
      </c>
      <c r="EU451" s="48">
        <f t="shared" ref="EU451:FD451" si="515">EA451+EK451</f>
        <v>0</v>
      </c>
      <c r="EV451" s="48">
        <f t="shared" si="515"/>
        <v>0</v>
      </c>
      <c r="EW451" s="48">
        <f t="shared" si="515"/>
        <v>0</v>
      </c>
      <c r="EX451" s="48">
        <f t="shared" si="515"/>
        <v>0</v>
      </c>
      <c r="EY451" s="48">
        <f t="shared" si="515"/>
        <v>0</v>
      </c>
      <c r="EZ451" s="48">
        <f t="shared" si="515"/>
        <v>0</v>
      </c>
      <c r="FA451" s="48">
        <f t="shared" si="515"/>
        <v>0</v>
      </c>
      <c r="FB451" s="48">
        <f t="shared" si="515"/>
        <v>0</v>
      </c>
      <c r="FC451" s="48">
        <f t="shared" si="515"/>
        <v>0</v>
      </c>
      <c r="FD451" s="48">
        <f t="shared" si="515"/>
        <v>0</v>
      </c>
      <c r="FE451" s="48">
        <v>0</v>
      </c>
      <c r="FF451" s="48"/>
      <c r="FG451" s="46"/>
      <c r="FH451" s="48"/>
      <c r="FI451" s="48"/>
      <c r="FJ451" s="48"/>
      <c r="FK451" s="48"/>
      <c r="FL451" s="48"/>
      <c r="FM451" s="48"/>
      <c r="FN451"/>
      <c r="FO451" s="48">
        <f>SUM(FE451:FN451)</f>
        <v>0</v>
      </c>
      <c r="FP451" s="46">
        <f>AE451+BA451</f>
        <v>17975.009999999998</v>
      </c>
      <c r="FQ451" s="46">
        <f>AP451+BL451+CS451+DZ451+FD451</f>
        <v>84272.5</v>
      </c>
      <c r="FR451" s="46">
        <f>FP451+FQ451+FO451</f>
        <v>102247.51</v>
      </c>
      <c r="FS451" t="s">
        <v>1298</v>
      </c>
      <c r="FT451"/>
      <c r="FU451" t="s">
        <v>1281</v>
      </c>
      <c r="FV451"/>
      <c r="FW451"/>
      <c r="FX451" t="s">
        <v>1305</v>
      </c>
      <c r="FY451"/>
      <c r="FZ451"/>
      <c r="GA451">
        <v>645</v>
      </c>
      <c r="GB451">
        <v>667</v>
      </c>
      <c r="GC451">
        <v>23</v>
      </c>
      <c r="GD451">
        <v>23</v>
      </c>
      <c r="GE451" s="49">
        <v>82378</v>
      </c>
      <c r="GF451" s="47">
        <v>0</v>
      </c>
      <c r="GG451">
        <v>5341</v>
      </c>
      <c r="GH451">
        <v>149</v>
      </c>
      <c r="GI451"/>
      <c r="GJ451">
        <v>0</v>
      </c>
      <c r="GK451">
        <v>0</v>
      </c>
      <c r="GL451">
        <v>0</v>
      </c>
      <c r="GM451">
        <v>0</v>
      </c>
      <c r="GN451" t="s">
        <v>1277</v>
      </c>
      <c r="GO451"/>
      <c r="GP451">
        <v>4</v>
      </c>
      <c r="GQ451">
        <v>1.46</v>
      </c>
      <c r="GR451"/>
      <c r="GS451">
        <v>3</v>
      </c>
      <c r="GT451">
        <f>GR451+GS451</f>
        <v>3</v>
      </c>
      <c r="GU451">
        <v>3</v>
      </c>
      <c r="GV451">
        <f>GQ451+GU451</f>
        <v>4.46</v>
      </c>
      <c r="GW451">
        <v>0.8</v>
      </c>
      <c r="GX451" s="49">
        <v>13863</v>
      </c>
      <c r="GY451" s="49" t="s">
        <v>1058</v>
      </c>
      <c r="GZ451" s="49">
        <v>7587</v>
      </c>
      <c r="HA451" s="49">
        <v>10178</v>
      </c>
      <c r="HB451"/>
      <c r="HC451"/>
      <c r="HD451" s="49">
        <v>2923</v>
      </c>
      <c r="HE451" s="49"/>
      <c r="HF451" s="49">
        <v>2923</v>
      </c>
      <c r="HG451">
        <v>0</v>
      </c>
      <c r="HH451">
        <v>66</v>
      </c>
      <c r="HI451"/>
      <c r="HJ451">
        <v>63</v>
      </c>
      <c r="HK451">
        <v>63</v>
      </c>
      <c r="HL451">
        <v>63</v>
      </c>
      <c r="HM451" t="s">
        <v>1281</v>
      </c>
      <c r="HN451" t="s">
        <v>1306</v>
      </c>
      <c r="HO451" t="s">
        <v>1163</v>
      </c>
      <c r="HP451" t="s">
        <v>1304</v>
      </c>
      <c r="HQ451" t="s">
        <v>1014</v>
      </c>
      <c r="HR451" t="s">
        <v>1166</v>
      </c>
      <c r="HS451" t="s">
        <v>1165</v>
      </c>
      <c r="HT451" t="s">
        <v>1169</v>
      </c>
      <c r="HU451" t="s">
        <v>1168</v>
      </c>
      <c r="HV451"/>
      <c r="HW451"/>
      <c r="HX451" t="s">
        <v>1277</v>
      </c>
      <c r="HY451"/>
      <c r="HZ451">
        <v>651</v>
      </c>
      <c r="IA451" s="49">
        <v>2370</v>
      </c>
      <c r="IB451">
        <v>2</v>
      </c>
      <c r="IC451">
        <v>2</v>
      </c>
      <c r="ID451">
        <v>99</v>
      </c>
      <c r="IE451">
        <v>53</v>
      </c>
      <c r="IF451">
        <v>44</v>
      </c>
      <c r="IG451">
        <v>44</v>
      </c>
      <c r="IH451">
        <v>144</v>
      </c>
      <c r="II451">
        <v>0</v>
      </c>
      <c r="IJ451">
        <v>31</v>
      </c>
      <c r="IK451">
        <v>0</v>
      </c>
      <c r="IL451" t="s">
        <v>1277</v>
      </c>
      <c r="IM451"/>
      <c r="IN451" t="s">
        <v>1277</v>
      </c>
      <c r="IO451" t="s">
        <v>1277</v>
      </c>
      <c r="IP451" t="s">
        <v>1281</v>
      </c>
      <c r="IQ451"/>
      <c r="IR451">
        <v>0</v>
      </c>
      <c r="IS451" s="36">
        <f>AE451/FR451</f>
        <v>0.1757989998974058</v>
      </c>
      <c r="IT451" s="36">
        <f>AP451/FR451</f>
        <v>0</v>
      </c>
      <c r="IU451" s="36">
        <f>BA451/FR451</f>
        <v>0</v>
      </c>
      <c r="IV451" s="50">
        <f>BL451/FR451</f>
        <v>0</v>
      </c>
      <c r="IW451" s="36">
        <f>CS451/FR451</f>
        <v>0.80512963102964563</v>
      </c>
      <c r="IX451" s="36">
        <f>DZ451/FR451</f>
        <v>1.9071369072948575E-2</v>
      </c>
      <c r="IY451" s="36">
        <f>FD451/FR451</f>
        <v>0</v>
      </c>
      <c r="IZ451" s="36">
        <f>FO451/FR451</f>
        <v>0</v>
      </c>
      <c r="JA451" s="36">
        <f>FP451/FR451</f>
        <v>0.1757989998974058</v>
      </c>
      <c r="JB451" s="36">
        <f>FQ451/FR451</f>
        <v>0.82420100010259423</v>
      </c>
      <c r="JC451" s="46"/>
      <c r="JD451" t="s">
        <v>1277</v>
      </c>
      <c r="JE451"/>
      <c r="JF451"/>
      <c r="JG451"/>
      <c r="JH451"/>
      <c r="JI451" t="s">
        <v>347</v>
      </c>
      <c r="JJ451"/>
      <c r="JK451"/>
      <c r="JL451" t="s">
        <v>1276</v>
      </c>
      <c r="JM451" t="s">
        <v>289</v>
      </c>
      <c r="JN451" s="43">
        <f t="shared" si="511"/>
        <v>2421.2784966901713</v>
      </c>
      <c r="JO451" s="1" t="str">
        <f t="shared" si="512"/>
        <v>Medium</v>
      </c>
    </row>
    <row r="452" spans="1:275" x14ac:dyDescent="0.2">
      <c r="A452" s="1" t="s">
        <v>901</v>
      </c>
      <c r="B452" s="14" t="s">
        <v>793</v>
      </c>
      <c r="C452" s="76" t="s">
        <v>1455</v>
      </c>
      <c r="D452" s="14" t="s">
        <v>656</v>
      </c>
      <c r="E452">
        <v>5</v>
      </c>
      <c r="F452" s="46">
        <v>0.63418785235613229</v>
      </c>
      <c r="G452" s="46">
        <v>0.26365989433748183</v>
      </c>
      <c r="H452" s="46">
        <v>0.24</v>
      </c>
      <c r="I452">
        <v>12.6</v>
      </c>
      <c r="J452">
        <v>10.4</v>
      </c>
      <c r="K452" s="24">
        <v>20060</v>
      </c>
      <c r="L452" s="24" t="s">
        <v>602</v>
      </c>
      <c r="M452" s="37">
        <v>11001.651619047718</v>
      </c>
      <c r="N452" s="25">
        <v>24402</v>
      </c>
      <c r="O452" s="26">
        <v>1</v>
      </c>
      <c r="P452" s="26">
        <v>60</v>
      </c>
      <c r="Q452" s="26">
        <v>460</v>
      </c>
      <c r="R452" s="26">
        <v>0</v>
      </c>
      <c r="S452" s="26">
        <v>30</v>
      </c>
      <c r="T452" s="31">
        <v>0</v>
      </c>
      <c r="U452" s="25">
        <v>67614</v>
      </c>
      <c r="V452" s="25"/>
      <c r="W452" s="25"/>
      <c r="X452" s="25">
        <v>22978</v>
      </c>
      <c r="Y452" s="25"/>
      <c r="Z452" s="25"/>
      <c r="AA452" s="25"/>
      <c r="AB452" s="25"/>
      <c r="AC452" s="25"/>
      <c r="AD452" s="25"/>
      <c r="AE452" s="25">
        <v>90592</v>
      </c>
      <c r="AF452" s="25">
        <v>41374</v>
      </c>
      <c r="AG452" s="25"/>
      <c r="AH452" s="25"/>
      <c r="AI452" s="25">
        <v>435</v>
      </c>
      <c r="AJ452" s="25"/>
      <c r="AK452" s="25"/>
      <c r="AL452" s="25"/>
      <c r="AM452" s="25"/>
      <c r="AN452" s="25"/>
      <c r="AO452" s="25">
        <v>467</v>
      </c>
      <c r="AP452" s="25">
        <v>42276</v>
      </c>
      <c r="AQ452" s="25">
        <v>13494</v>
      </c>
      <c r="AR452" s="25"/>
      <c r="AS452" s="25"/>
      <c r="AT452" s="25"/>
      <c r="AU452" s="25"/>
      <c r="AV452" s="25"/>
      <c r="AW452" s="25"/>
      <c r="AX452" s="25"/>
      <c r="AY452" s="25"/>
      <c r="AZ452" s="25"/>
      <c r="BA452" s="25">
        <v>13494</v>
      </c>
      <c r="BB452" s="25">
        <v>13206</v>
      </c>
      <c r="BC452" s="25"/>
      <c r="BD452" s="25"/>
      <c r="BE452" s="25"/>
      <c r="BF452" s="25"/>
      <c r="BG452" s="25"/>
      <c r="BH452" s="25"/>
      <c r="BI452" s="25"/>
      <c r="BJ452" s="25"/>
      <c r="BK452" s="25"/>
      <c r="BL452" s="25">
        <v>13206</v>
      </c>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v>1485</v>
      </c>
      <c r="CJ452" s="25"/>
      <c r="CK452" s="25"/>
      <c r="CL452" s="25"/>
      <c r="CM452" s="25"/>
      <c r="CN452" s="25"/>
      <c r="CO452" s="25"/>
      <c r="CP452" s="25">
        <v>46783</v>
      </c>
      <c r="CQ452" s="25"/>
      <c r="CR452" s="25"/>
      <c r="CS452" s="25">
        <v>48268</v>
      </c>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v>0</v>
      </c>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v>0</v>
      </c>
      <c r="FP452" s="25">
        <v>146362</v>
      </c>
      <c r="FQ452" s="25">
        <v>61474</v>
      </c>
      <c r="FR452" s="25">
        <v>207836</v>
      </c>
      <c r="FS452" s="26" t="s">
        <v>1298</v>
      </c>
      <c r="FT452" s="26"/>
      <c r="FU452" s="26" t="s">
        <v>1344</v>
      </c>
      <c r="FV452" s="26"/>
      <c r="FW452" s="26"/>
      <c r="FX452" s="26"/>
      <c r="FY452" s="1" t="s">
        <v>1299</v>
      </c>
      <c r="GA452" s="25">
        <v>1720</v>
      </c>
      <c r="GB452" s="25">
        <v>2442</v>
      </c>
      <c r="GC452" s="25">
        <v>568</v>
      </c>
      <c r="GD452" s="25">
        <v>568</v>
      </c>
      <c r="GE452" s="25">
        <v>104478</v>
      </c>
      <c r="GF452" s="25">
        <v>5790</v>
      </c>
      <c r="GG452" s="25">
        <v>5790</v>
      </c>
      <c r="GH452" s="25">
        <v>360</v>
      </c>
      <c r="GI452" s="25"/>
      <c r="GJ452" s="25">
        <v>230</v>
      </c>
      <c r="GK452" s="25">
        <v>0</v>
      </c>
      <c r="GL452" s="25">
        <v>0</v>
      </c>
      <c r="GM452" s="25">
        <v>0</v>
      </c>
      <c r="GN452" s="25"/>
      <c r="GO452" s="25"/>
      <c r="GP452" s="25">
        <v>9</v>
      </c>
      <c r="GQ452" s="25">
        <v>5.6</v>
      </c>
      <c r="GR452" s="27"/>
      <c r="GS452" s="27"/>
      <c r="GT452" s="28">
        <v>7</v>
      </c>
      <c r="GU452" s="28">
        <v>7</v>
      </c>
      <c r="GV452" s="25">
        <v>12.6</v>
      </c>
      <c r="GW452" s="25">
        <v>2.2999999999999998</v>
      </c>
      <c r="GX452" s="25">
        <v>16023</v>
      </c>
      <c r="GY452" s="26" t="s">
        <v>1058</v>
      </c>
      <c r="GZ452" s="25">
        <v>22062</v>
      </c>
      <c r="HA452" s="25">
        <v>12473</v>
      </c>
      <c r="HB452" s="25">
        <v>13174</v>
      </c>
      <c r="HC452" s="25">
        <v>0</v>
      </c>
      <c r="HD452" s="25"/>
      <c r="HE452" s="25">
        <v>74</v>
      </c>
      <c r="HF452" s="25">
        <v>47783</v>
      </c>
      <c r="HG452" s="25"/>
      <c r="HH452" s="25"/>
      <c r="HI452" s="25">
        <v>71</v>
      </c>
      <c r="HJ452" s="25">
        <v>67</v>
      </c>
      <c r="HK452" s="25">
        <v>117</v>
      </c>
      <c r="HL452" s="25">
        <v>110</v>
      </c>
      <c r="HM452" s="25"/>
      <c r="HN452" s="25"/>
      <c r="HO452" s="25"/>
      <c r="HP452" s="25"/>
      <c r="HQ452" s="25"/>
      <c r="HR452" s="25"/>
      <c r="HS452" s="25"/>
      <c r="HT452" s="25"/>
      <c r="HU452" s="25"/>
      <c r="HV452" s="25"/>
      <c r="HW452" s="25"/>
      <c r="HX452" s="25"/>
      <c r="HY452" s="25"/>
      <c r="HZ452" s="25">
        <v>126</v>
      </c>
      <c r="IA452" s="25">
        <v>2444</v>
      </c>
      <c r="IB452" s="25">
        <v>1</v>
      </c>
      <c r="IC452" s="25">
        <v>1</v>
      </c>
      <c r="ID452" s="25">
        <v>32</v>
      </c>
      <c r="IE452" s="25">
        <v>64</v>
      </c>
      <c r="IF452" s="25">
        <v>51</v>
      </c>
      <c r="IG452" s="25">
        <v>51</v>
      </c>
      <c r="IH452" s="25">
        <v>6</v>
      </c>
      <c r="II452" s="25">
        <v>0</v>
      </c>
      <c r="IJ452" s="25">
        <v>6</v>
      </c>
      <c r="IK452" s="25">
        <v>0</v>
      </c>
      <c r="IL452" s="25"/>
      <c r="IM452" s="25"/>
      <c r="IN452" s="25"/>
      <c r="IO452" s="25"/>
      <c r="IP452" s="25"/>
      <c r="IQ452" s="25">
        <v>177693</v>
      </c>
      <c r="IR452" s="25">
        <v>0</v>
      </c>
      <c r="IS452" s="36">
        <f t="shared" ref="IS452:IS459" si="516">AE452/$FR452</f>
        <v>0.43588213783945035</v>
      </c>
      <c r="IT452" s="36">
        <f t="shared" ref="IT452:IT459" si="517">AP452/$FR452</f>
        <v>0.203410381262149</v>
      </c>
      <c r="IU452" s="36">
        <f t="shared" ref="IU452:IU459" si="518">BA452/$FR452</f>
        <v>6.4926191805077083E-2</v>
      </c>
      <c r="IV452" s="36">
        <f t="shared" ref="IV452:IV459" si="519">BL452/$FR452</f>
        <v>6.3540483843030085E-2</v>
      </c>
      <c r="IW452" s="36">
        <f t="shared" ref="IW452:IW459" si="520">CS452/$FR452</f>
        <v>0.2322408052502935</v>
      </c>
      <c r="IX452" s="36">
        <f t="shared" ref="IX452:IX459" si="521">DZ452/$FR452</f>
        <v>0</v>
      </c>
      <c r="IY452" s="36"/>
      <c r="IZ452" s="36">
        <f t="shared" ref="IZ452:JB459" si="522">FO452/$FR452</f>
        <v>0</v>
      </c>
      <c r="JA452" s="36">
        <f t="shared" si="522"/>
        <v>0.70421871090667643</v>
      </c>
      <c r="JB452" s="36">
        <f t="shared" si="522"/>
        <v>0.29578128909332357</v>
      </c>
      <c r="JN452" s="43">
        <f t="shared" si="511"/>
        <v>873.14695389267604</v>
      </c>
      <c r="JO452" s="1" t="str">
        <f t="shared" si="512"/>
        <v>Medium</v>
      </c>
    </row>
    <row r="453" spans="1:275" x14ac:dyDescent="0.2">
      <c r="A453" s="1" t="s">
        <v>901</v>
      </c>
      <c r="B453" s="14" t="s">
        <v>793</v>
      </c>
      <c r="C453" s="76" t="s">
        <v>1455</v>
      </c>
      <c r="D453" s="14" t="s">
        <v>656</v>
      </c>
      <c r="E453">
        <v>5</v>
      </c>
      <c r="F453" s="46">
        <v>0.63418785235613229</v>
      </c>
      <c r="G453" s="46">
        <v>0.26365989433748183</v>
      </c>
      <c r="H453" s="46">
        <v>0.24</v>
      </c>
      <c r="I453">
        <v>12.6</v>
      </c>
      <c r="J453">
        <v>10.4</v>
      </c>
      <c r="K453" s="24">
        <v>20070</v>
      </c>
      <c r="L453" s="24" t="s">
        <v>603</v>
      </c>
      <c r="M453" s="34">
        <v>11121.627809523879</v>
      </c>
      <c r="N453" s="25">
        <v>24402</v>
      </c>
      <c r="O453" s="26">
        <v>1</v>
      </c>
      <c r="P453" s="26">
        <v>60</v>
      </c>
      <c r="Q453" s="26">
        <v>460</v>
      </c>
      <c r="R453" s="26">
        <v>0</v>
      </c>
      <c r="S453" s="26">
        <v>30</v>
      </c>
      <c r="T453" s="31">
        <v>0</v>
      </c>
      <c r="U453" s="25">
        <v>86529</v>
      </c>
      <c r="V453" s="25"/>
      <c r="W453" s="25"/>
      <c r="X453" s="25">
        <v>5002</v>
      </c>
      <c r="Y453" s="25"/>
      <c r="Z453" s="25"/>
      <c r="AA453" s="25"/>
      <c r="AB453" s="25"/>
      <c r="AC453" s="25"/>
      <c r="AD453" s="25"/>
      <c r="AE453" s="25">
        <v>91531</v>
      </c>
      <c r="AF453" s="25">
        <v>52362</v>
      </c>
      <c r="AG453" s="25"/>
      <c r="AH453" s="25"/>
      <c r="AI453" s="25"/>
      <c r="AJ453" s="25"/>
      <c r="AK453" s="25"/>
      <c r="AL453" s="25"/>
      <c r="AM453" s="25"/>
      <c r="AN453" s="25"/>
      <c r="AO453" s="25">
        <v>139</v>
      </c>
      <c r="AP453" s="25">
        <v>50501</v>
      </c>
      <c r="AQ453" s="25">
        <v>13886</v>
      </c>
      <c r="AR453" s="25"/>
      <c r="AS453" s="25"/>
      <c r="AT453" s="25"/>
      <c r="AU453" s="25"/>
      <c r="AV453" s="25"/>
      <c r="AW453" s="25"/>
      <c r="AX453" s="25"/>
      <c r="AY453" s="25"/>
      <c r="AZ453" s="25"/>
      <c r="BA453" s="25">
        <v>13886</v>
      </c>
      <c r="BB453" s="25"/>
      <c r="BC453" s="25"/>
      <c r="BD453" s="25"/>
      <c r="BE453" s="25">
        <v>10306</v>
      </c>
      <c r="BF453" s="25"/>
      <c r="BG453" s="25"/>
      <c r="BH453" s="25"/>
      <c r="BI453" s="25"/>
      <c r="BJ453" s="25"/>
      <c r="BK453" s="25"/>
      <c r="BL453" s="25">
        <v>10306</v>
      </c>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v>1670</v>
      </c>
      <c r="CJ453" s="25"/>
      <c r="CK453" s="25"/>
      <c r="CL453" s="25">
        <v>49355</v>
      </c>
      <c r="CM453" s="25"/>
      <c r="CN453" s="25"/>
      <c r="CO453" s="25"/>
      <c r="CP453" s="25">
        <v>4613</v>
      </c>
      <c r="CQ453" s="25"/>
      <c r="CR453" s="25"/>
      <c r="CS453" s="25">
        <v>55638</v>
      </c>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v>0</v>
      </c>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v>0</v>
      </c>
      <c r="FP453" s="25">
        <v>155918</v>
      </c>
      <c r="FQ453" s="25">
        <v>65944</v>
      </c>
      <c r="FR453" s="25">
        <v>221862</v>
      </c>
      <c r="FS453" s="26" t="s">
        <v>1298</v>
      </c>
      <c r="FT453" s="26"/>
      <c r="FU453" s="26" t="s">
        <v>1344</v>
      </c>
      <c r="FV453" s="26"/>
      <c r="FW453" s="26"/>
      <c r="FX453" s="26"/>
      <c r="FY453" s="1" t="s">
        <v>1299</v>
      </c>
      <c r="GA453" s="25">
        <v>1755</v>
      </c>
      <c r="GB453" s="25">
        <v>2572</v>
      </c>
      <c r="GC453" s="25">
        <v>622</v>
      </c>
      <c r="GD453" s="25">
        <v>622</v>
      </c>
      <c r="GE453" s="25">
        <v>108852</v>
      </c>
      <c r="GF453" s="25">
        <v>3398</v>
      </c>
      <c r="GG453" s="25">
        <v>9188</v>
      </c>
      <c r="GH453" s="25">
        <v>360</v>
      </c>
      <c r="GI453" s="25"/>
      <c r="GJ453" s="25">
        <v>230</v>
      </c>
      <c r="GK453" s="25">
        <v>0</v>
      </c>
      <c r="GL453" s="25">
        <v>0</v>
      </c>
      <c r="GM453" s="25">
        <v>0</v>
      </c>
      <c r="GN453" s="25"/>
      <c r="GO453" s="25"/>
      <c r="GP453" s="25">
        <v>8</v>
      </c>
      <c r="GQ453" s="25">
        <v>5.6</v>
      </c>
      <c r="GR453" s="27"/>
      <c r="GS453" s="27"/>
      <c r="GT453" s="28">
        <v>7</v>
      </c>
      <c r="GU453" s="28">
        <v>7</v>
      </c>
      <c r="GV453" s="25">
        <v>12.6</v>
      </c>
      <c r="GW453" s="25">
        <v>2.2799999999999998</v>
      </c>
      <c r="GX453" s="25">
        <v>14262</v>
      </c>
      <c r="GY453" s="26" t="s">
        <v>1058</v>
      </c>
      <c r="GZ453" s="25">
        <v>17230</v>
      </c>
      <c r="HA453" s="25">
        <v>11938</v>
      </c>
      <c r="HB453" s="25">
        <v>16500</v>
      </c>
      <c r="HC453" s="25">
        <v>0</v>
      </c>
      <c r="HD453" s="25"/>
      <c r="HE453" s="25">
        <v>12</v>
      </c>
      <c r="HF453" s="25">
        <v>45680</v>
      </c>
      <c r="HG453" s="25"/>
      <c r="HH453" s="25"/>
      <c r="HI453" s="25">
        <v>39</v>
      </c>
      <c r="HJ453" s="25">
        <v>38</v>
      </c>
      <c r="HK453" s="25">
        <v>99</v>
      </c>
      <c r="HL453" s="25">
        <v>91</v>
      </c>
      <c r="HM453" s="25"/>
      <c r="HN453" s="25"/>
      <c r="HO453" s="25"/>
      <c r="HP453" s="25"/>
      <c r="HQ453" s="25"/>
      <c r="HR453" s="25"/>
      <c r="HS453" s="25"/>
      <c r="HT453" s="25"/>
      <c r="HU453" s="25"/>
      <c r="HV453" s="25"/>
      <c r="HW453" s="25"/>
      <c r="HX453" s="25"/>
      <c r="HY453" s="25"/>
      <c r="HZ453" s="25">
        <v>96</v>
      </c>
      <c r="IA453" s="25">
        <v>1765</v>
      </c>
      <c r="IB453" s="25">
        <v>1</v>
      </c>
      <c r="IC453" s="25">
        <v>1</v>
      </c>
      <c r="ID453" s="25">
        <v>34</v>
      </c>
      <c r="IE453" s="25">
        <v>64</v>
      </c>
      <c r="IF453" s="25">
        <v>51</v>
      </c>
      <c r="IG453" s="25">
        <v>51</v>
      </c>
      <c r="IH453" s="25">
        <v>6</v>
      </c>
      <c r="II453" s="25">
        <v>0</v>
      </c>
      <c r="IJ453" s="25">
        <v>6</v>
      </c>
      <c r="IK453" s="25">
        <v>0</v>
      </c>
      <c r="IL453" s="25"/>
      <c r="IM453" s="25"/>
      <c r="IN453" s="25"/>
      <c r="IO453" s="25"/>
      <c r="IP453" s="25"/>
      <c r="IQ453" s="25">
        <v>160121</v>
      </c>
      <c r="IR453" s="25">
        <v>0</v>
      </c>
      <c r="IS453" s="36">
        <f t="shared" si="516"/>
        <v>0.41255825693449083</v>
      </c>
      <c r="IT453" s="36">
        <f t="shared" si="517"/>
        <v>0.22762347765728244</v>
      </c>
      <c r="IU453" s="36">
        <f t="shared" si="518"/>
        <v>6.2588455886992814E-2</v>
      </c>
      <c r="IV453" s="36">
        <f t="shared" si="519"/>
        <v>4.6452299176965861E-2</v>
      </c>
      <c r="IW453" s="36">
        <f t="shared" si="520"/>
        <v>0.25077751034426804</v>
      </c>
      <c r="IX453" s="36">
        <f t="shared" si="521"/>
        <v>0</v>
      </c>
      <c r="IY453" s="36"/>
      <c r="IZ453" s="36">
        <f t="shared" si="522"/>
        <v>0</v>
      </c>
      <c r="JA453" s="36">
        <f t="shared" si="522"/>
        <v>0.7027701904787661</v>
      </c>
      <c r="JB453" s="36">
        <f t="shared" si="522"/>
        <v>0.2972298095212339</v>
      </c>
      <c r="JN453" s="43">
        <f t="shared" si="511"/>
        <v>882.66887377173646</v>
      </c>
      <c r="JO453" s="1" t="str">
        <f t="shared" si="512"/>
        <v>Medium</v>
      </c>
    </row>
    <row r="454" spans="1:275" x14ac:dyDescent="0.2">
      <c r="A454" s="14" t="s">
        <v>901</v>
      </c>
      <c r="B454" s="14" t="s">
        <v>793</v>
      </c>
      <c r="C454" s="76" t="s">
        <v>1455</v>
      </c>
      <c r="D454" s="14" t="s">
        <v>656</v>
      </c>
      <c r="E454">
        <v>5</v>
      </c>
      <c r="F454" s="46">
        <v>0.63418785235613229</v>
      </c>
      <c r="G454" s="46">
        <v>0.26365989433748183</v>
      </c>
      <c r="H454" s="46">
        <v>0.24</v>
      </c>
      <c r="I454">
        <v>12.6</v>
      </c>
      <c r="J454">
        <v>10.4</v>
      </c>
      <c r="K454" s="14">
        <v>20080</v>
      </c>
      <c r="L454" s="14" t="s">
        <v>604</v>
      </c>
      <c r="M454" s="35">
        <v>11480.020571428613</v>
      </c>
      <c r="N454" s="15">
        <v>12480</v>
      </c>
      <c r="O454" s="94">
        <v>1</v>
      </c>
      <c r="P454" s="15">
        <v>0</v>
      </c>
      <c r="Q454" s="15">
        <v>93</v>
      </c>
      <c r="R454" s="15">
        <v>0</v>
      </c>
      <c r="S454" s="15">
        <v>54</v>
      </c>
      <c r="T454" s="32">
        <v>0</v>
      </c>
      <c r="U454" s="15">
        <v>33516</v>
      </c>
      <c r="V454" s="15"/>
      <c r="W454" s="15"/>
      <c r="X454" s="15">
        <v>62354</v>
      </c>
      <c r="Y454" s="15"/>
      <c r="Z454" s="15"/>
      <c r="AA454" s="15"/>
      <c r="AB454" s="15"/>
      <c r="AC454" s="15"/>
      <c r="AD454" s="15"/>
      <c r="AE454" s="15">
        <v>95870</v>
      </c>
      <c r="AF454" s="15"/>
      <c r="AG454" s="15"/>
      <c r="AH454" s="15"/>
      <c r="AI454" s="15">
        <v>18452</v>
      </c>
      <c r="AJ454" s="15"/>
      <c r="AK454" s="15"/>
      <c r="AL454" s="15"/>
      <c r="AM454" s="15"/>
      <c r="AN454" s="15"/>
      <c r="AO454" s="15"/>
      <c r="AP454" s="15">
        <v>18452</v>
      </c>
      <c r="AQ454" s="15">
        <v>48766</v>
      </c>
      <c r="AR454" s="15"/>
      <c r="AS454" s="15"/>
      <c r="AT454" s="15">
        <v>3649</v>
      </c>
      <c r="AU454" s="15"/>
      <c r="AV454" s="15"/>
      <c r="AW454" s="15"/>
      <c r="AX454" s="15"/>
      <c r="AY454" s="15"/>
      <c r="AZ454" s="15"/>
      <c r="BA454" s="15">
        <v>52415</v>
      </c>
      <c r="BB454" s="15">
        <v>15240</v>
      </c>
      <c r="BC454" s="15"/>
      <c r="BD454" s="15"/>
      <c r="BE454" s="15"/>
      <c r="BF454" s="15"/>
      <c r="BG454" s="15"/>
      <c r="BH454" s="15"/>
      <c r="BI454" s="15"/>
      <c r="BJ454" s="15"/>
      <c r="BK454" s="15"/>
      <c r="BL454" s="15">
        <v>15240</v>
      </c>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v>1496</v>
      </c>
      <c r="CJ454" s="15"/>
      <c r="CK454" s="15"/>
      <c r="CL454" s="15">
        <v>21709</v>
      </c>
      <c r="CM454" s="15"/>
      <c r="CN454" s="15"/>
      <c r="CO454" s="15"/>
      <c r="CP454" s="15">
        <v>34159</v>
      </c>
      <c r="CQ454" s="15"/>
      <c r="CR454" s="15"/>
      <c r="CS454" s="15">
        <v>57364</v>
      </c>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v>0</v>
      </c>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v>0</v>
      </c>
      <c r="FP454" s="15">
        <v>163525</v>
      </c>
      <c r="FQ454" s="15">
        <v>75816</v>
      </c>
      <c r="FR454" s="15">
        <v>239341</v>
      </c>
      <c r="FS454" s="14" t="s">
        <v>1298</v>
      </c>
      <c r="FT454" s="14"/>
      <c r="FU454" s="14" t="s">
        <v>1281</v>
      </c>
      <c r="FV454" s="14"/>
      <c r="FW454" s="14"/>
      <c r="FX454" s="14"/>
      <c r="FY454" s="1" t="s">
        <v>1299</v>
      </c>
      <c r="GA454" s="15">
        <v>1989</v>
      </c>
      <c r="GB454" s="15">
        <v>2726</v>
      </c>
      <c r="GC454" s="15">
        <v>429</v>
      </c>
      <c r="GD454" s="15">
        <v>429</v>
      </c>
      <c r="GE454" s="15">
        <v>108592</v>
      </c>
      <c r="GF454" s="15">
        <v>3129</v>
      </c>
      <c r="GG454" s="15">
        <v>12152</v>
      </c>
      <c r="GH454" s="15">
        <v>238</v>
      </c>
      <c r="GI454" s="15"/>
      <c r="GJ454" s="15">
        <v>235</v>
      </c>
      <c r="GK454" s="15">
        <v>0</v>
      </c>
      <c r="GL454" s="15">
        <v>0</v>
      </c>
      <c r="GM454" s="15">
        <v>0</v>
      </c>
      <c r="GN454" s="15"/>
      <c r="GO454" s="15"/>
      <c r="GP454" s="21">
        <v>5.6</v>
      </c>
      <c r="GQ454" s="21">
        <v>5.6</v>
      </c>
      <c r="GR454" s="22"/>
      <c r="GS454" s="22"/>
      <c r="GT454" s="23">
        <v>7</v>
      </c>
      <c r="GU454" s="23">
        <v>7</v>
      </c>
      <c r="GV454" s="21">
        <v>12.6</v>
      </c>
      <c r="GW454" s="21">
        <v>2.5</v>
      </c>
      <c r="GX454" s="15">
        <v>15780</v>
      </c>
      <c r="GY454" s="14" t="s">
        <v>1172</v>
      </c>
      <c r="GZ454" s="15">
        <v>17339</v>
      </c>
      <c r="HA454" s="15">
        <v>12930</v>
      </c>
      <c r="HB454" s="15">
        <v>10550</v>
      </c>
      <c r="HC454" s="15"/>
      <c r="HD454" s="15"/>
      <c r="HE454" s="15">
        <v>268</v>
      </c>
      <c r="HF454" s="15">
        <v>41087</v>
      </c>
      <c r="HG454" s="15"/>
      <c r="HH454" s="15"/>
      <c r="HI454" s="15">
        <v>66</v>
      </c>
      <c r="HJ454" s="15">
        <v>65</v>
      </c>
      <c r="HK454" s="15">
        <v>93</v>
      </c>
      <c r="HL454" s="15">
        <v>90</v>
      </c>
      <c r="HM454" s="15"/>
      <c r="HN454" s="15"/>
      <c r="HO454" s="15"/>
      <c r="HP454" s="15"/>
      <c r="HQ454" s="15"/>
      <c r="HR454" s="15"/>
      <c r="HS454" s="15"/>
      <c r="HT454" s="15"/>
      <c r="HU454" s="15"/>
      <c r="HV454" s="15"/>
      <c r="HW454" s="15"/>
      <c r="HX454" s="15"/>
      <c r="HY454" s="15"/>
      <c r="HZ454" s="15">
        <v>73</v>
      </c>
      <c r="IA454" s="15">
        <v>2162</v>
      </c>
      <c r="IB454" s="14">
        <v>1</v>
      </c>
      <c r="IC454" s="14">
        <v>2</v>
      </c>
      <c r="ID454" s="15">
        <v>44</v>
      </c>
      <c r="IE454" s="14">
        <v>64.5</v>
      </c>
      <c r="IF454" s="14">
        <v>51</v>
      </c>
      <c r="IG454" s="14">
        <v>51</v>
      </c>
      <c r="IH454" s="14">
        <v>6</v>
      </c>
      <c r="II454" s="14">
        <v>0</v>
      </c>
      <c r="IJ454" s="14">
        <v>6</v>
      </c>
      <c r="IK454" s="14">
        <v>0</v>
      </c>
      <c r="IL454" s="14"/>
      <c r="IM454" s="14"/>
      <c r="IN454" s="14"/>
      <c r="IO454" s="14"/>
      <c r="IP454" s="14"/>
      <c r="IQ454" s="15">
        <v>164821</v>
      </c>
      <c r="IR454" s="15">
        <v>0</v>
      </c>
      <c r="IS454" s="36">
        <f t="shared" si="516"/>
        <v>0.40055819938915604</v>
      </c>
      <c r="IT454" s="36">
        <f t="shared" si="517"/>
        <v>7.7095023418469882E-2</v>
      </c>
      <c r="IU454" s="36">
        <f t="shared" si="518"/>
        <v>0.21899716304352368</v>
      </c>
      <c r="IV454" s="36">
        <f t="shared" si="519"/>
        <v>6.367484049953831E-2</v>
      </c>
      <c r="IW454" s="36">
        <f t="shared" si="520"/>
        <v>0.23967477364931206</v>
      </c>
      <c r="IX454" s="36">
        <f t="shared" si="521"/>
        <v>0</v>
      </c>
      <c r="IY454" s="36"/>
      <c r="IZ454" s="36">
        <f t="shared" si="522"/>
        <v>0</v>
      </c>
      <c r="JA454" s="36">
        <f t="shared" si="522"/>
        <v>0.68323020293221803</v>
      </c>
      <c r="JB454" s="36">
        <f t="shared" si="522"/>
        <v>0.31676979706778197</v>
      </c>
      <c r="JN454" s="43">
        <f t="shared" si="511"/>
        <v>911.11274376417566</v>
      </c>
      <c r="JO454" s="1" t="str">
        <f t="shared" si="512"/>
        <v>Medium</v>
      </c>
    </row>
    <row r="455" spans="1:275" x14ac:dyDescent="0.2">
      <c r="A455" s="14" t="s">
        <v>901</v>
      </c>
      <c r="B455" s="14" t="s">
        <v>793</v>
      </c>
      <c r="C455" s="76" t="s">
        <v>1455</v>
      </c>
      <c r="D455" s="14" t="s">
        <v>656</v>
      </c>
      <c r="E455">
        <v>5</v>
      </c>
      <c r="F455" s="46">
        <v>0.63418785235613229</v>
      </c>
      <c r="G455" s="46">
        <v>0.26365989433748183</v>
      </c>
      <c r="H455" s="46">
        <v>0.24</v>
      </c>
      <c r="I455">
        <v>12.6</v>
      </c>
      <c r="J455">
        <v>10.4</v>
      </c>
      <c r="K455" s="14">
        <v>20090</v>
      </c>
      <c r="L455" s="14" t="s">
        <v>605</v>
      </c>
      <c r="M455" s="35">
        <v>12657.998666666743</v>
      </c>
      <c r="N455" s="15">
        <v>12480</v>
      </c>
      <c r="O455" s="15">
        <v>0</v>
      </c>
      <c r="P455" s="15">
        <v>0</v>
      </c>
      <c r="Q455" s="15">
        <v>93</v>
      </c>
      <c r="R455" s="15">
        <v>0</v>
      </c>
      <c r="S455" s="15">
        <v>54</v>
      </c>
      <c r="T455" s="32">
        <v>0</v>
      </c>
      <c r="U455" s="15">
        <v>0</v>
      </c>
      <c r="V455" s="15"/>
      <c r="W455" s="15"/>
      <c r="X455" s="15">
        <v>27866</v>
      </c>
      <c r="Y455" s="15"/>
      <c r="Z455" s="15"/>
      <c r="AA455" s="15"/>
      <c r="AB455" s="15"/>
      <c r="AC455" s="15"/>
      <c r="AD455" s="15"/>
      <c r="AE455" s="15">
        <v>27866</v>
      </c>
      <c r="AF455" s="15"/>
      <c r="AG455" s="15"/>
      <c r="AH455" s="15"/>
      <c r="AI455" s="15"/>
      <c r="AJ455" s="15"/>
      <c r="AK455" s="15">
        <v>4280</v>
      </c>
      <c r="AL455" s="15"/>
      <c r="AM455" s="15"/>
      <c r="AN455" s="15"/>
      <c r="AO455" s="15"/>
      <c r="AP455" s="15">
        <v>4280</v>
      </c>
      <c r="AQ455" s="15"/>
      <c r="AR455" s="15"/>
      <c r="AS455" s="15"/>
      <c r="AT455" s="15">
        <v>46246</v>
      </c>
      <c r="AU455" s="15"/>
      <c r="AV455" s="15"/>
      <c r="AW455" s="15"/>
      <c r="AX455" s="15"/>
      <c r="AY455" s="15"/>
      <c r="AZ455" s="15"/>
      <c r="BA455" s="15">
        <v>46246</v>
      </c>
      <c r="BB455" s="15"/>
      <c r="BC455" s="15"/>
      <c r="BD455" s="15"/>
      <c r="BE455" s="15"/>
      <c r="BF455" s="15"/>
      <c r="BG455" s="15"/>
      <c r="BH455" s="15"/>
      <c r="BI455" s="15"/>
      <c r="BJ455" s="15"/>
      <c r="BK455" s="15"/>
      <c r="BL455" s="15">
        <v>0</v>
      </c>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v>5266</v>
      </c>
      <c r="CM455" s="15"/>
      <c r="CN455" s="15"/>
      <c r="CO455" s="15"/>
      <c r="CP455" s="15">
        <v>44745</v>
      </c>
      <c r="CQ455" s="15"/>
      <c r="CR455" s="15">
        <v>61900</v>
      </c>
      <c r="CS455" s="15">
        <v>111911</v>
      </c>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v>0</v>
      </c>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v>0</v>
      </c>
      <c r="FP455" s="15">
        <v>74112</v>
      </c>
      <c r="FQ455" s="15">
        <v>116191</v>
      </c>
      <c r="FR455" s="15">
        <v>190303</v>
      </c>
      <c r="FS455" s="14" t="s">
        <v>1298</v>
      </c>
      <c r="FT455" s="14"/>
      <c r="FU455" s="14" t="s">
        <v>1281</v>
      </c>
      <c r="FV455" s="14"/>
      <c r="FW455" s="14"/>
      <c r="FX455" s="14"/>
      <c r="FY455" s="1" t="s">
        <v>1299</v>
      </c>
      <c r="GA455" s="15">
        <v>1473</v>
      </c>
      <c r="GB455" s="15">
        <v>1709</v>
      </c>
      <c r="GC455" s="15">
        <v>304</v>
      </c>
      <c r="GD455" s="15">
        <v>304</v>
      </c>
      <c r="GE455" s="15">
        <v>104721</v>
      </c>
      <c r="GF455" s="15">
        <v>2735</v>
      </c>
      <c r="GG455" s="15">
        <v>14887</v>
      </c>
      <c r="GH455" s="15">
        <v>207</v>
      </c>
      <c r="GI455" s="15"/>
      <c r="GJ455" s="15">
        <v>129</v>
      </c>
      <c r="GK455" s="15">
        <v>0</v>
      </c>
      <c r="GL455" s="15">
        <v>0</v>
      </c>
      <c r="GM455" s="15">
        <v>0</v>
      </c>
      <c r="GN455" s="15"/>
      <c r="GO455" s="15"/>
      <c r="GP455" s="16">
        <v>5.6</v>
      </c>
      <c r="GQ455" s="16">
        <v>5.6</v>
      </c>
      <c r="GR455" s="17"/>
      <c r="GS455" s="17"/>
      <c r="GT455" s="18">
        <v>7</v>
      </c>
      <c r="GU455" s="18">
        <v>7</v>
      </c>
      <c r="GV455" s="16">
        <v>12.6</v>
      </c>
      <c r="GW455" s="16">
        <v>2.5</v>
      </c>
      <c r="GX455" s="15">
        <v>15344</v>
      </c>
      <c r="GY455" s="14" t="s">
        <v>1172</v>
      </c>
      <c r="GZ455" s="15">
        <v>22611</v>
      </c>
      <c r="HA455" s="15">
        <v>10596</v>
      </c>
      <c r="HB455" s="15">
        <v>13761</v>
      </c>
      <c r="HC455" s="15"/>
      <c r="HD455" s="15"/>
      <c r="HE455" s="15">
        <v>443</v>
      </c>
      <c r="HF455" s="15">
        <v>47411</v>
      </c>
      <c r="HG455" s="15"/>
      <c r="HH455" s="15"/>
      <c r="HI455" s="15">
        <v>49</v>
      </c>
      <c r="HJ455" s="15">
        <v>47</v>
      </c>
      <c r="HK455" s="15">
        <v>102</v>
      </c>
      <c r="HL455" s="15">
        <v>101</v>
      </c>
      <c r="HM455" s="15"/>
      <c r="HN455" s="15"/>
      <c r="HO455" s="15"/>
      <c r="HP455" s="15"/>
      <c r="HQ455" s="15"/>
      <c r="HR455" s="15"/>
      <c r="HS455" s="15"/>
      <c r="HT455" s="15"/>
      <c r="HU455" s="15"/>
      <c r="HV455" s="15"/>
      <c r="HW455" s="15"/>
      <c r="HX455" s="15"/>
      <c r="HY455" s="15"/>
      <c r="HZ455" s="15">
        <v>58</v>
      </c>
      <c r="IA455" s="15">
        <v>1827</v>
      </c>
      <c r="IB455" s="15">
        <v>1</v>
      </c>
      <c r="IC455" s="15">
        <v>2</v>
      </c>
      <c r="ID455" s="15">
        <v>43</v>
      </c>
      <c r="IE455" s="14">
        <v>64.5</v>
      </c>
      <c r="IF455" s="14">
        <v>44</v>
      </c>
      <c r="IG455" s="14">
        <v>44</v>
      </c>
      <c r="IH455" s="14">
        <v>6</v>
      </c>
      <c r="II455" s="14">
        <v>0</v>
      </c>
      <c r="IJ455" s="14">
        <v>6</v>
      </c>
      <c r="IK455" s="14">
        <v>0</v>
      </c>
      <c r="IL455" s="14"/>
      <c r="IM455" s="14"/>
      <c r="IN455" s="14"/>
      <c r="IO455" s="14"/>
      <c r="IP455" s="14"/>
      <c r="IQ455" s="20">
        <v>155675</v>
      </c>
      <c r="IR455" s="20">
        <v>0</v>
      </c>
      <c r="IS455" s="36">
        <f t="shared" si="516"/>
        <v>0.14642964115121673</v>
      </c>
      <c r="IT455" s="36">
        <f t="shared" si="517"/>
        <v>2.2490449441154369E-2</v>
      </c>
      <c r="IU455" s="36">
        <f t="shared" si="518"/>
        <v>0.24301245907841704</v>
      </c>
      <c r="IV455" s="36">
        <f t="shared" si="519"/>
        <v>0</v>
      </c>
      <c r="IW455" s="36">
        <f t="shared" si="520"/>
        <v>0.58806745032921182</v>
      </c>
      <c r="IX455" s="36">
        <f t="shared" si="521"/>
        <v>0</v>
      </c>
      <c r="IY455" s="36"/>
      <c r="IZ455" s="36">
        <f t="shared" si="522"/>
        <v>0</v>
      </c>
      <c r="JA455" s="36">
        <f t="shared" si="522"/>
        <v>0.38944210022963377</v>
      </c>
      <c r="JB455" s="36">
        <f t="shared" si="522"/>
        <v>0.61055789977036623</v>
      </c>
      <c r="JN455" s="43">
        <f t="shared" si="511"/>
        <v>1004.6030687830748</v>
      </c>
      <c r="JO455" s="1" t="str">
        <f t="shared" si="512"/>
        <v>Medium</v>
      </c>
    </row>
    <row r="456" spans="1:275" x14ac:dyDescent="0.2">
      <c r="A456" s="14" t="s">
        <v>901</v>
      </c>
      <c r="B456" s="14" t="s">
        <v>793</v>
      </c>
      <c r="C456" s="76" t="s">
        <v>1455</v>
      </c>
      <c r="D456" s="14" t="s">
        <v>656</v>
      </c>
      <c r="E456">
        <v>5</v>
      </c>
      <c r="F456" s="46">
        <v>0.63418785235613229</v>
      </c>
      <c r="G456" s="46">
        <v>0.26365989433748183</v>
      </c>
      <c r="H456" s="46">
        <v>0.24</v>
      </c>
      <c r="I456">
        <v>12.6</v>
      </c>
      <c r="J456">
        <v>10.4</v>
      </c>
      <c r="K456" s="14">
        <v>20100</v>
      </c>
      <c r="L456" s="14" t="s">
        <v>606</v>
      </c>
      <c r="M456" s="35">
        <v>11382.325333333423</v>
      </c>
      <c r="N456" s="15">
        <v>12480</v>
      </c>
      <c r="O456" s="15">
        <v>0</v>
      </c>
      <c r="P456" s="15">
        <v>0</v>
      </c>
      <c r="Q456" s="15">
        <v>93</v>
      </c>
      <c r="R456" s="15">
        <v>0</v>
      </c>
      <c r="S456" s="15">
        <v>54</v>
      </c>
      <c r="T456" s="32">
        <v>0</v>
      </c>
      <c r="U456" s="15">
        <v>0</v>
      </c>
      <c r="V456" s="15"/>
      <c r="W456" s="15"/>
      <c r="X456" s="15">
        <v>12760</v>
      </c>
      <c r="Y456" s="15"/>
      <c r="Z456" s="15"/>
      <c r="AA456" s="15"/>
      <c r="AB456" s="15"/>
      <c r="AC456" s="15"/>
      <c r="AD456" s="15"/>
      <c r="AE456" s="15">
        <v>12760</v>
      </c>
      <c r="AF456" s="15"/>
      <c r="AG456" s="15"/>
      <c r="AH456" s="15"/>
      <c r="AI456" s="15"/>
      <c r="AJ456" s="15"/>
      <c r="AK456" s="15">
        <v>180</v>
      </c>
      <c r="AL456" s="15"/>
      <c r="AM456" s="15"/>
      <c r="AN456" s="15"/>
      <c r="AO456" s="15">
        <v>6733</v>
      </c>
      <c r="AP456" s="15">
        <v>6913</v>
      </c>
      <c r="AQ456" s="15"/>
      <c r="AR456" s="15"/>
      <c r="AS456" s="15"/>
      <c r="AT456" s="15">
        <v>18327</v>
      </c>
      <c r="AU456" s="15"/>
      <c r="AV456" s="15"/>
      <c r="AW456" s="15"/>
      <c r="AX456" s="15"/>
      <c r="AY456" s="15"/>
      <c r="AZ456" s="15"/>
      <c r="BA456" s="15">
        <v>18327</v>
      </c>
      <c r="BB456" s="15"/>
      <c r="BC456" s="15"/>
      <c r="BD456" s="15"/>
      <c r="BE456" s="15"/>
      <c r="BF456" s="15"/>
      <c r="BG456" s="15"/>
      <c r="BH456" s="15"/>
      <c r="BI456" s="15"/>
      <c r="BJ456" s="15"/>
      <c r="BK456" s="15"/>
      <c r="BL456" s="15">
        <v>0</v>
      </c>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v>27464</v>
      </c>
      <c r="CM456" s="15"/>
      <c r="CN456" s="15"/>
      <c r="CO456" s="15"/>
      <c r="CP456" s="15">
        <v>5918</v>
      </c>
      <c r="CQ456" s="15"/>
      <c r="CR456" s="15">
        <v>70860</v>
      </c>
      <c r="CS456" s="15">
        <v>104242</v>
      </c>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v>0</v>
      </c>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v>0</v>
      </c>
      <c r="FP456" s="15">
        <v>31087</v>
      </c>
      <c r="FQ456" s="15">
        <v>111155</v>
      </c>
      <c r="FR456" s="15">
        <v>142242</v>
      </c>
      <c r="FS456" s="14" t="s">
        <v>1298</v>
      </c>
      <c r="FT456" s="14"/>
      <c r="FU456" s="14" t="s">
        <v>1281</v>
      </c>
      <c r="FV456" s="14"/>
      <c r="FW456" s="14"/>
      <c r="FX456" s="14"/>
      <c r="FY456" s="1" t="s">
        <v>1299</v>
      </c>
      <c r="GA456" s="15">
        <v>257</v>
      </c>
      <c r="GB456" s="15">
        <v>433</v>
      </c>
      <c r="GC456" s="15">
        <v>1298</v>
      </c>
      <c r="GD456" s="15">
        <v>1298</v>
      </c>
      <c r="GE456" s="15">
        <v>105926</v>
      </c>
      <c r="GF456" s="15">
        <v>3189</v>
      </c>
      <c r="GG456" s="15">
        <v>18075</v>
      </c>
      <c r="GH456" s="15">
        <v>106</v>
      </c>
      <c r="GI456" s="15"/>
      <c r="GJ456" s="15">
        <v>129</v>
      </c>
      <c r="GK456" s="15">
        <v>0</v>
      </c>
      <c r="GL456" s="15">
        <v>0</v>
      </c>
      <c r="GM456" s="15">
        <v>0</v>
      </c>
      <c r="GN456" s="15"/>
      <c r="GO456" s="15"/>
      <c r="GP456" s="16">
        <v>5.6</v>
      </c>
      <c r="GQ456" s="16">
        <v>5.6</v>
      </c>
      <c r="GR456" s="17"/>
      <c r="GS456" s="17"/>
      <c r="GT456" s="18">
        <v>7</v>
      </c>
      <c r="GU456" s="18">
        <v>7</v>
      </c>
      <c r="GV456" s="16">
        <v>12.6</v>
      </c>
      <c r="GW456" s="16">
        <v>1.3</v>
      </c>
      <c r="GX456" s="15">
        <v>12034</v>
      </c>
      <c r="GY456" s="14" t="s">
        <v>1172</v>
      </c>
      <c r="GZ456" s="15">
        <v>24904</v>
      </c>
      <c r="HA456" s="15">
        <v>9402</v>
      </c>
      <c r="HB456" s="15">
        <v>5820</v>
      </c>
      <c r="HC456" s="15"/>
      <c r="HD456" s="15"/>
      <c r="HE456" s="15">
        <v>206</v>
      </c>
      <c r="HF456" s="15">
        <v>40332</v>
      </c>
      <c r="HG456" s="15"/>
      <c r="HH456" s="15"/>
      <c r="HI456" s="15">
        <v>26</v>
      </c>
      <c r="HJ456" s="15">
        <v>22</v>
      </c>
      <c r="HK456" s="15">
        <v>56</v>
      </c>
      <c r="HL456" s="15">
        <v>52</v>
      </c>
      <c r="HM456" s="15"/>
      <c r="HN456" s="15"/>
      <c r="HO456" s="15"/>
      <c r="HP456" s="15"/>
      <c r="HQ456" s="15"/>
      <c r="HR456" s="15"/>
      <c r="HS456" s="15"/>
      <c r="HT456" s="15"/>
      <c r="HU456" s="15"/>
      <c r="HV456" s="15"/>
      <c r="HW456" s="15"/>
      <c r="HX456" s="15"/>
      <c r="HY456" s="15"/>
      <c r="HZ456" s="15">
        <v>44</v>
      </c>
      <c r="IA456" s="15">
        <v>1474</v>
      </c>
      <c r="IB456" s="15">
        <v>1</v>
      </c>
      <c r="IC456" s="15">
        <v>2</v>
      </c>
      <c r="ID456" s="15">
        <v>87</v>
      </c>
      <c r="IE456" s="14">
        <v>64.5</v>
      </c>
      <c r="IF456" s="14">
        <v>44</v>
      </c>
      <c r="IG456" s="14">
        <v>44</v>
      </c>
      <c r="IH456" s="14">
        <v>6</v>
      </c>
      <c r="II456" s="14">
        <v>0</v>
      </c>
      <c r="IJ456" s="14">
        <v>6</v>
      </c>
      <c r="IK456" s="14">
        <v>0</v>
      </c>
      <c r="IL456" s="14"/>
      <c r="IM456" s="14"/>
      <c r="IN456" s="14"/>
      <c r="IO456" s="14"/>
      <c r="IP456" s="14"/>
      <c r="IQ456" s="15">
        <v>139474</v>
      </c>
      <c r="IR456" s="15">
        <v>0</v>
      </c>
      <c r="IS456" s="36">
        <f t="shared" si="516"/>
        <v>8.9706275221102069E-2</v>
      </c>
      <c r="IT456" s="36">
        <f t="shared" si="517"/>
        <v>4.8600272774567285E-2</v>
      </c>
      <c r="IU456" s="36">
        <f t="shared" si="518"/>
        <v>0.12884380140886659</v>
      </c>
      <c r="IV456" s="36">
        <f t="shared" si="519"/>
        <v>0</v>
      </c>
      <c r="IW456" s="36">
        <f t="shared" si="520"/>
        <v>0.73284965059546403</v>
      </c>
      <c r="IX456" s="36">
        <f t="shared" si="521"/>
        <v>0</v>
      </c>
      <c r="IY456" s="36"/>
      <c r="IZ456" s="36">
        <f t="shared" si="522"/>
        <v>0</v>
      </c>
      <c r="JA456" s="36">
        <f t="shared" si="522"/>
        <v>0.21855007662996864</v>
      </c>
      <c r="JB456" s="36">
        <f t="shared" si="522"/>
        <v>0.78144992337003139</v>
      </c>
      <c r="JN456" s="43">
        <f t="shared" si="511"/>
        <v>903.35915343916065</v>
      </c>
      <c r="JO456" s="1" t="str">
        <f t="shared" si="512"/>
        <v>Medium</v>
      </c>
    </row>
    <row r="457" spans="1:275" x14ac:dyDescent="0.2">
      <c r="A457" s="1" t="s">
        <v>901</v>
      </c>
      <c r="B457" s="1" t="s">
        <v>793</v>
      </c>
      <c r="C457" s="76" t="s">
        <v>1455</v>
      </c>
      <c r="D457" s="14" t="s">
        <v>656</v>
      </c>
      <c r="E457">
        <v>5</v>
      </c>
      <c r="F457" s="46">
        <v>0.63418785235613229</v>
      </c>
      <c r="G457" s="46">
        <v>0.26365989433748183</v>
      </c>
      <c r="H457" s="46">
        <v>0.24</v>
      </c>
      <c r="I457">
        <v>12.6</v>
      </c>
      <c r="J457">
        <v>10.4</v>
      </c>
      <c r="K457" s="1">
        <v>20110</v>
      </c>
      <c r="L457" s="1" t="s">
        <v>607</v>
      </c>
      <c r="M457" s="3">
        <v>11764.259238095356</v>
      </c>
      <c r="N457" s="1">
        <v>48384</v>
      </c>
      <c r="O457" s="1">
        <v>14</v>
      </c>
      <c r="P457" s="1">
        <v>64</v>
      </c>
      <c r="Q457" s="1">
        <v>639</v>
      </c>
      <c r="R457" s="1">
        <v>76</v>
      </c>
      <c r="S457" s="1">
        <v>117</v>
      </c>
      <c r="T457" s="33">
        <v>485</v>
      </c>
      <c r="AD457" s="1">
        <v>7000</v>
      </c>
      <c r="AE457" s="1">
        <v>7000</v>
      </c>
      <c r="AP457" s="1">
        <v>0</v>
      </c>
      <c r="AZ457" s="1">
        <v>17088.09</v>
      </c>
      <c r="BA457" s="1">
        <v>17088.09</v>
      </c>
      <c r="BL457" s="1">
        <v>0</v>
      </c>
      <c r="CR457" s="1">
        <v>86663</v>
      </c>
      <c r="CS457" s="1">
        <v>86663</v>
      </c>
      <c r="DZ457" s="1">
        <v>0</v>
      </c>
      <c r="FN457" s="1">
        <v>3919</v>
      </c>
      <c r="FO457" s="1">
        <v>3919</v>
      </c>
      <c r="FP457" s="15">
        <f>AE457+BA457</f>
        <v>24088.09</v>
      </c>
      <c r="FQ457" s="15">
        <f>AP457+BL457+CS457+DZ457+FD457</f>
        <v>86663</v>
      </c>
      <c r="FR457" s="15">
        <f>AE457+AP457+BA457+BL457+CS457+DZ457+FD457+FO457</f>
        <v>114670.09</v>
      </c>
      <c r="FS457" s="1" t="s">
        <v>1298</v>
      </c>
      <c r="FU457" s="1" t="s">
        <v>1281</v>
      </c>
      <c r="FX457" s="14"/>
      <c r="FY457" s="1" t="s">
        <v>1299</v>
      </c>
      <c r="GA457" s="1">
        <v>1143</v>
      </c>
      <c r="GB457" s="1">
        <v>1277</v>
      </c>
      <c r="GC457" s="1">
        <v>473</v>
      </c>
      <c r="GD457" s="1">
        <v>488</v>
      </c>
      <c r="GE457" s="1">
        <v>107534</v>
      </c>
      <c r="GF457" s="1">
        <v>0</v>
      </c>
      <c r="GG457" s="1">
        <v>20200</v>
      </c>
      <c r="GH457" s="1">
        <v>104</v>
      </c>
      <c r="GI457" s="1">
        <v>3</v>
      </c>
      <c r="GJ457" s="1">
        <v>8370</v>
      </c>
      <c r="GK457" s="1">
        <v>0</v>
      </c>
      <c r="GL457" s="1">
        <v>0</v>
      </c>
      <c r="GM457" s="1">
        <v>0</v>
      </c>
      <c r="GP457" s="1">
        <v>5</v>
      </c>
      <c r="GQ457" s="1">
        <v>1</v>
      </c>
      <c r="GR457" s="5"/>
      <c r="GS457" s="5"/>
      <c r="GT457" s="4">
        <v>7</v>
      </c>
      <c r="GU457" s="4">
        <v>7</v>
      </c>
      <c r="GV457" s="1">
        <f>GQ457+GU457</f>
        <v>8</v>
      </c>
      <c r="GW457" s="1">
        <v>2.1</v>
      </c>
      <c r="GX457" s="1">
        <v>11918</v>
      </c>
      <c r="GY457" s="10" t="s">
        <v>1172</v>
      </c>
      <c r="GZ457" s="1">
        <v>7916</v>
      </c>
      <c r="HA457" s="1">
        <v>16739</v>
      </c>
      <c r="HB457" s="1">
        <v>4042</v>
      </c>
      <c r="HE457" s="1">
        <v>2904</v>
      </c>
      <c r="HF457" s="1">
        <v>42648</v>
      </c>
      <c r="HI457" s="1">
        <v>106</v>
      </c>
      <c r="HJ457" s="1">
        <v>103</v>
      </c>
      <c r="HK457" s="1">
        <v>219</v>
      </c>
      <c r="HL457" s="1">
        <v>219</v>
      </c>
      <c r="HZ457" s="1">
        <v>67</v>
      </c>
      <c r="IA457" s="1">
        <v>1823</v>
      </c>
      <c r="IB457" s="1">
        <v>2</v>
      </c>
      <c r="IC457" s="1">
        <v>2</v>
      </c>
      <c r="ID457" s="1">
        <v>64</v>
      </c>
      <c r="IE457" s="1">
        <v>65.5</v>
      </c>
      <c r="IF457" s="1">
        <v>44</v>
      </c>
      <c r="IG457" s="1">
        <v>44</v>
      </c>
      <c r="IH457" s="1">
        <v>6</v>
      </c>
      <c r="II457" s="1">
        <v>0</v>
      </c>
      <c r="IJ457" s="1">
        <v>6</v>
      </c>
      <c r="IK457" s="1">
        <v>0</v>
      </c>
      <c r="IQ457" s="1">
        <v>160754</v>
      </c>
      <c r="IR457" s="1">
        <v>0</v>
      </c>
      <c r="IS457" s="36">
        <f t="shared" si="516"/>
        <v>6.1044689160006764E-2</v>
      </c>
      <c r="IT457" s="36">
        <f t="shared" si="517"/>
        <v>0</v>
      </c>
      <c r="IU457" s="36">
        <f t="shared" si="518"/>
        <v>0.14901959176974572</v>
      </c>
      <c r="IV457" s="36">
        <f t="shared" si="519"/>
        <v>0</v>
      </c>
      <c r="IW457" s="36">
        <f t="shared" si="520"/>
        <v>0.75575941381052381</v>
      </c>
      <c r="IX457" s="36">
        <f t="shared" si="521"/>
        <v>0</v>
      </c>
      <c r="IY457" s="36"/>
      <c r="IZ457" s="36">
        <f t="shared" si="522"/>
        <v>3.4176305259723788E-2</v>
      </c>
      <c r="JA457" s="36">
        <f t="shared" si="522"/>
        <v>0.21006428092975249</v>
      </c>
      <c r="JB457" s="36">
        <f t="shared" si="522"/>
        <v>0.75575941381052381</v>
      </c>
      <c r="JN457" s="43">
        <f t="shared" si="511"/>
        <v>1470.5324047619195</v>
      </c>
      <c r="JO457" s="1" t="str">
        <f t="shared" si="512"/>
        <v>Medium</v>
      </c>
    </row>
    <row r="458" spans="1:275" x14ac:dyDescent="0.2">
      <c r="A458" s="1" t="s">
        <v>901</v>
      </c>
      <c r="B458" s="1" t="s">
        <v>793</v>
      </c>
      <c r="C458" s="76" t="s">
        <v>1455</v>
      </c>
      <c r="D458" s="14" t="s">
        <v>656</v>
      </c>
      <c r="E458">
        <v>5</v>
      </c>
      <c r="F458" s="46">
        <v>0.63418785235613229</v>
      </c>
      <c r="G458" s="46">
        <v>0.26365989433748183</v>
      </c>
      <c r="H458" s="46">
        <v>0.24</v>
      </c>
      <c r="I458">
        <v>12.6</v>
      </c>
      <c r="J458">
        <v>10.4</v>
      </c>
      <c r="K458" s="1">
        <v>20120</v>
      </c>
      <c r="L458" s="1" t="s">
        <v>608</v>
      </c>
      <c r="M458" s="3">
        <v>10729.963047619114</v>
      </c>
      <c r="N458" s="10">
        <v>48384</v>
      </c>
      <c r="O458" s="1">
        <v>14</v>
      </c>
      <c r="P458" s="1">
        <v>64</v>
      </c>
      <c r="Q458" s="1">
        <v>639</v>
      </c>
      <c r="R458" s="1">
        <v>76</v>
      </c>
      <c r="S458" s="1">
        <v>117</v>
      </c>
      <c r="T458" s="33">
        <v>485</v>
      </c>
      <c r="AD458" s="1">
        <v>36928.120000000003</v>
      </c>
      <c r="AE458" s="1">
        <v>36928.120000000003</v>
      </c>
      <c r="AP458" s="1">
        <v>0</v>
      </c>
      <c r="AZ458" s="1">
        <v>15746.45</v>
      </c>
      <c r="BA458" s="1">
        <v>15746.45</v>
      </c>
      <c r="BL458" s="1">
        <v>0</v>
      </c>
      <c r="CR458" s="1">
        <v>93556</v>
      </c>
      <c r="CS458" s="1">
        <v>93556</v>
      </c>
      <c r="DZ458" s="1">
        <v>0</v>
      </c>
      <c r="FN458" s="1">
        <v>1062.68</v>
      </c>
      <c r="FO458" s="1">
        <v>1062.68</v>
      </c>
      <c r="FP458" s="15">
        <f>AE458+BA458</f>
        <v>52674.570000000007</v>
      </c>
      <c r="FQ458" s="15">
        <f>AP458+BL458+CS458+DZ458+FD458</f>
        <v>93556</v>
      </c>
      <c r="FR458" s="15">
        <f>AE458+AP458+BA458+BL458+CS458+DZ458+FD458+FO458</f>
        <v>147293.25</v>
      </c>
      <c r="FS458" s="1" t="s">
        <v>1298</v>
      </c>
      <c r="FU458" s="1" t="s">
        <v>1281</v>
      </c>
      <c r="FY458" s="1" t="s">
        <v>1299</v>
      </c>
      <c r="GA458" s="1">
        <v>1174</v>
      </c>
      <c r="GB458" s="1">
        <v>1503</v>
      </c>
      <c r="GC458" s="1">
        <v>583</v>
      </c>
      <c r="GD458" s="1">
        <v>607</v>
      </c>
      <c r="GE458" s="1">
        <v>109363</v>
      </c>
      <c r="GF458" s="1">
        <v>0</v>
      </c>
      <c r="GG458" s="1">
        <v>20200</v>
      </c>
      <c r="GH458" s="1">
        <v>84</v>
      </c>
      <c r="GI458" s="1">
        <v>3</v>
      </c>
      <c r="GJ458" s="1">
        <v>8370</v>
      </c>
      <c r="GK458" s="1">
        <v>0</v>
      </c>
      <c r="GL458" s="1">
        <v>0</v>
      </c>
      <c r="GM458" s="1">
        <v>0</v>
      </c>
      <c r="GP458" s="1">
        <v>4</v>
      </c>
      <c r="GQ458" s="1">
        <v>1</v>
      </c>
      <c r="GR458" s="5"/>
      <c r="GS458" s="5"/>
      <c r="GT458" s="4">
        <v>7</v>
      </c>
      <c r="GU458" s="4">
        <v>7</v>
      </c>
      <c r="GV458" s="1">
        <f>GQ458+GU458</f>
        <v>8</v>
      </c>
      <c r="GW458" s="1">
        <v>0</v>
      </c>
      <c r="GX458" s="1">
        <v>10074</v>
      </c>
      <c r="GY458" s="10" t="s">
        <v>1172</v>
      </c>
      <c r="GZ458" s="1">
        <v>8509</v>
      </c>
      <c r="HA458" s="1">
        <v>16329</v>
      </c>
      <c r="HB458" s="1">
        <v>3676</v>
      </c>
      <c r="HE458" s="1">
        <v>1822</v>
      </c>
      <c r="HF458" s="1">
        <v>30630</v>
      </c>
      <c r="HI458" s="1">
        <v>95</v>
      </c>
      <c r="HJ458" s="1">
        <v>94</v>
      </c>
      <c r="HK458" s="1">
        <v>217</v>
      </c>
      <c r="HL458" s="1">
        <v>215</v>
      </c>
      <c r="HZ458" s="1">
        <v>162</v>
      </c>
      <c r="IA458" s="1">
        <v>2109</v>
      </c>
      <c r="IB458" s="1">
        <v>2</v>
      </c>
      <c r="IC458" s="1">
        <v>2</v>
      </c>
      <c r="ID458" s="1">
        <v>65</v>
      </c>
      <c r="IE458" s="1">
        <v>59.5</v>
      </c>
      <c r="IF458" s="1">
        <v>44</v>
      </c>
      <c r="IG458" s="1">
        <v>44</v>
      </c>
      <c r="IH458" s="1">
        <v>0</v>
      </c>
      <c r="II458" s="1">
        <v>0</v>
      </c>
      <c r="IJ458" s="1">
        <v>0</v>
      </c>
      <c r="IK458" s="1">
        <v>0</v>
      </c>
      <c r="IQ458" s="1">
        <v>154332</v>
      </c>
      <c r="IR458" s="1">
        <v>0</v>
      </c>
      <c r="IS458" s="36">
        <f t="shared" si="516"/>
        <v>0.25071155670745265</v>
      </c>
      <c r="IT458" s="36">
        <f t="shared" si="517"/>
        <v>0</v>
      </c>
      <c r="IU458" s="36">
        <f t="shared" si="518"/>
        <v>0.10690544203485225</v>
      </c>
      <c r="IV458" s="36">
        <f t="shared" si="519"/>
        <v>0</v>
      </c>
      <c r="IW458" s="36">
        <f t="shared" si="520"/>
        <v>0.63516827824764543</v>
      </c>
      <c r="IX458" s="36">
        <f t="shared" si="521"/>
        <v>0</v>
      </c>
      <c r="IY458" s="36"/>
      <c r="IZ458" s="36">
        <f t="shared" si="522"/>
        <v>7.21472301004968E-3</v>
      </c>
      <c r="JA458" s="36">
        <f t="shared" si="522"/>
        <v>0.35761699874230496</v>
      </c>
      <c r="JB458" s="36">
        <f t="shared" si="522"/>
        <v>0.63516827824764543</v>
      </c>
      <c r="JN458" s="43">
        <f t="shared" si="511"/>
        <v>1341.2453809523893</v>
      </c>
      <c r="JO458" s="1" t="str">
        <f t="shared" si="512"/>
        <v>Medium</v>
      </c>
    </row>
    <row r="459" spans="1:275" x14ac:dyDescent="0.2">
      <c r="A459" s="1" t="s">
        <v>901</v>
      </c>
      <c r="B459" s="1" t="s">
        <v>793</v>
      </c>
      <c r="C459" s="76" t="s">
        <v>1455</v>
      </c>
      <c r="D459" s="14" t="s">
        <v>656</v>
      </c>
      <c r="E459">
        <v>5</v>
      </c>
      <c r="F459" s="46">
        <v>0.63418785235613229</v>
      </c>
      <c r="G459" s="46">
        <v>0.26365989433748183</v>
      </c>
      <c r="H459" s="46">
        <v>0.24</v>
      </c>
      <c r="I459">
        <v>12.6</v>
      </c>
      <c r="J459">
        <v>10.4</v>
      </c>
      <c r="K459" s="1">
        <v>20130</v>
      </c>
      <c r="L459" s="1" t="s">
        <v>609</v>
      </c>
      <c r="M459" s="3">
        <v>10249.620571428621</v>
      </c>
      <c r="N459" s="2">
        <v>48384</v>
      </c>
      <c r="O459" s="1">
        <v>14</v>
      </c>
      <c r="P459" s="1">
        <v>64</v>
      </c>
      <c r="Q459" s="1">
        <v>639</v>
      </c>
      <c r="R459" s="1">
        <v>76</v>
      </c>
      <c r="S459" s="1">
        <v>117</v>
      </c>
      <c r="T459" s="33"/>
      <c r="U459" s="3">
        <v>0</v>
      </c>
      <c r="V459" s="3"/>
      <c r="W459" s="3">
        <v>0</v>
      </c>
      <c r="X459" s="3">
        <v>0</v>
      </c>
      <c r="Y459" s="3"/>
      <c r="Z459" s="3"/>
      <c r="AA459" s="3">
        <v>0</v>
      </c>
      <c r="AB459" s="3">
        <v>0</v>
      </c>
      <c r="AC459" s="3">
        <v>0</v>
      </c>
      <c r="AD459" s="3">
        <v>0</v>
      </c>
      <c r="AE459" s="2">
        <f>SUM(U459:AD459)</f>
        <v>0</v>
      </c>
      <c r="AF459" s="3">
        <v>0</v>
      </c>
      <c r="AG459" s="3"/>
      <c r="AH459" s="1">
        <v>0</v>
      </c>
      <c r="AI459" s="1">
        <v>0</v>
      </c>
      <c r="AL459" s="1">
        <v>0</v>
      </c>
      <c r="AM459" s="1">
        <v>0</v>
      </c>
      <c r="AN459" s="1">
        <v>0</v>
      </c>
      <c r="AO459" s="1">
        <v>0</v>
      </c>
      <c r="AP459" s="1">
        <f>SUM(AF459:AO459)</f>
        <v>0</v>
      </c>
      <c r="AQ459" s="2">
        <v>16000</v>
      </c>
      <c r="AR459" s="2"/>
      <c r="AS459" s="1">
        <v>0</v>
      </c>
      <c r="AT459" s="1">
        <v>0</v>
      </c>
      <c r="AW459" s="1">
        <v>0</v>
      </c>
      <c r="AX459" s="1">
        <v>0</v>
      </c>
      <c r="AY459" s="1">
        <v>0</v>
      </c>
      <c r="AZ459" s="1">
        <v>0</v>
      </c>
      <c r="BA459" s="1">
        <f>SUM(AQ459:AZ459)</f>
        <v>16000</v>
      </c>
      <c r="BB459" s="1">
        <v>0</v>
      </c>
      <c r="BD459" s="1">
        <v>0</v>
      </c>
      <c r="BE459" s="1">
        <v>0</v>
      </c>
      <c r="BH459" s="1">
        <v>0</v>
      </c>
      <c r="BI459" s="1">
        <v>0</v>
      </c>
      <c r="BJ459" s="1">
        <v>0</v>
      </c>
      <c r="BK459" s="1">
        <v>0</v>
      </c>
      <c r="BL459" s="1">
        <f>SUM(BB459:BK459)</f>
        <v>0</v>
      </c>
      <c r="CI459" s="1">
        <v>0</v>
      </c>
      <c r="CK459" s="1">
        <v>0</v>
      </c>
      <c r="CL459" s="1">
        <v>0</v>
      </c>
      <c r="CN459" s="1">
        <v>0</v>
      </c>
      <c r="CO459" s="1">
        <v>0</v>
      </c>
      <c r="CP459" s="1">
        <v>0</v>
      </c>
      <c r="CQ459" s="1">
        <v>0</v>
      </c>
      <c r="CR459" s="2">
        <v>80885</v>
      </c>
      <c r="CS459" s="1">
        <f>SUM(CI459:CR459)</f>
        <v>80885</v>
      </c>
      <c r="DP459" s="1">
        <v>0</v>
      </c>
      <c r="DR459" s="1">
        <v>0</v>
      </c>
      <c r="DS459" s="1">
        <v>0</v>
      </c>
      <c r="DU459" s="1">
        <v>0</v>
      </c>
      <c r="DV459" s="1">
        <v>0</v>
      </c>
      <c r="DX459" s="1">
        <v>0</v>
      </c>
      <c r="DY459" s="1">
        <v>2119</v>
      </c>
      <c r="DZ459" s="2">
        <f>SUM(DP459:DY459)</f>
        <v>2119</v>
      </c>
      <c r="EA459" s="2"/>
      <c r="EB459" s="2"/>
      <c r="EC459" s="2"/>
      <c r="ED459" s="2"/>
      <c r="EE459" s="2"/>
      <c r="EF459" s="2"/>
      <c r="EG459" s="2"/>
      <c r="EH459" s="2"/>
      <c r="EI459" s="2"/>
      <c r="EJ459" s="2"/>
      <c r="EK459" s="2"/>
      <c r="EL459" s="2"/>
      <c r="EM459" s="2"/>
      <c r="EN459" s="2"/>
      <c r="EO459" s="2"/>
      <c r="EP459" s="2"/>
      <c r="EQ459" s="2"/>
      <c r="ER459" s="2"/>
      <c r="ES459" s="2"/>
      <c r="ET459" s="2"/>
      <c r="EU459" s="1">
        <v>0</v>
      </c>
      <c r="EW459" s="1">
        <v>0</v>
      </c>
      <c r="EX459" s="1">
        <v>0</v>
      </c>
      <c r="EZ459" s="1">
        <v>0</v>
      </c>
      <c r="FB459" s="1">
        <v>0</v>
      </c>
      <c r="FC459" s="1">
        <v>3565</v>
      </c>
      <c r="FD459" s="1">
        <f>SUM(EU459:FC459)</f>
        <v>3565</v>
      </c>
      <c r="FE459" s="1">
        <v>0</v>
      </c>
      <c r="FG459" s="1">
        <v>0</v>
      </c>
      <c r="FH459" s="1">
        <v>0</v>
      </c>
      <c r="FK459" s="1">
        <v>0</v>
      </c>
      <c r="FL459" s="1">
        <v>0</v>
      </c>
      <c r="FM459" s="1">
        <v>0</v>
      </c>
      <c r="FN459" s="1">
        <v>0</v>
      </c>
      <c r="FO459" s="1">
        <f>SUM(FE459:FN459)</f>
        <v>0</v>
      </c>
      <c r="FP459" s="15">
        <f>AE459+BA459</f>
        <v>16000</v>
      </c>
      <c r="FQ459" s="15">
        <f>AP459+BL459+CS459+DZ459+FD459</f>
        <v>86569</v>
      </c>
      <c r="FR459" s="15">
        <f>AE459+AP459+BA459+BL459+CS459+DZ459+FD459+FO459</f>
        <v>102569</v>
      </c>
      <c r="FS459" s="1" t="s">
        <v>1298</v>
      </c>
      <c r="FU459" s="1" t="s">
        <v>1281</v>
      </c>
      <c r="FW459" s="5"/>
      <c r="FX459" s="5"/>
      <c r="FY459" s="5" t="s">
        <v>1299</v>
      </c>
      <c r="FZ459" s="5"/>
      <c r="GA459" s="1">
        <v>0</v>
      </c>
      <c r="GB459" s="1">
        <v>0</v>
      </c>
      <c r="GC459" s="1">
        <v>710</v>
      </c>
      <c r="GD459" s="1">
        <v>710</v>
      </c>
      <c r="GE459" s="2">
        <v>133732</v>
      </c>
      <c r="GF459" s="1">
        <v>5</v>
      </c>
      <c r="GG459" s="2">
        <v>20240</v>
      </c>
      <c r="GH459" s="1">
        <v>1160</v>
      </c>
      <c r="GI459" s="1">
        <v>0</v>
      </c>
      <c r="GJ459" s="1">
        <v>232</v>
      </c>
      <c r="GK459" s="1">
        <v>101</v>
      </c>
      <c r="GL459" s="1">
        <v>109</v>
      </c>
      <c r="GM459" s="1">
        <v>253</v>
      </c>
      <c r="GP459" s="1">
        <v>3</v>
      </c>
      <c r="GQ459" s="1">
        <v>4.25</v>
      </c>
      <c r="GR459" s="5"/>
      <c r="GS459" s="5">
        <v>7</v>
      </c>
      <c r="GT459" s="4">
        <v>7</v>
      </c>
      <c r="GU459" s="1">
        <v>4.25</v>
      </c>
      <c r="GV459" s="1">
        <f>GQ459+GU459</f>
        <v>8.5</v>
      </c>
      <c r="GW459" s="1">
        <v>0.75</v>
      </c>
      <c r="GX459" s="1">
        <v>9037</v>
      </c>
      <c r="GY459" s="1" t="s">
        <v>1172</v>
      </c>
      <c r="GZ459" s="1">
        <v>8039</v>
      </c>
      <c r="HA459" s="1">
        <v>19448</v>
      </c>
      <c r="HB459" s="1">
        <v>4000</v>
      </c>
      <c r="HC459" s="1">
        <v>65</v>
      </c>
      <c r="HD459" s="1">
        <v>585</v>
      </c>
      <c r="HF459" s="2">
        <v>32437</v>
      </c>
      <c r="HG459" s="2"/>
      <c r="HH459" s="2"/>
      <c r="HI459" s="1">
        <v>204</v>
      </c>
      <c r="HJ459" s="1">
        <v>204</v>
      </c>
      <c r="HK459" s="1">
        <v>95</v>
      </c>
      <c r="HL459" s="1">
        <v>95</v>
      </c>
      <c r="HM459" s="1" t="s">
        <v>1281</v>
      </c>
      <c r="HN459" s="1" t="s">
        <v>1136</v>
      </c>
      <c r="HO459" s="1" t="s">
        <v>1137</v>
      </c>
      <c r="HP459" s="1" t="s">
        <v>1138</v>
      </c>
      <c r="HQ459" s="1" t="s">
        <v>1166</v>
      </c>
      <c r="HR459" s="1" t="s">
        <v>1163</v>
      </c>
      <c r="HS459" s="1" t="s">
        <v>1139</v>
      </c>
      <c r="HT459" s="1" t="s">
        <v>1140</v>
      </c>
      <c r="HU459" s="1" t="s">
        <v>1141</v>
      </c>
      <c r="HX459" s="1" t="s">
        <v>1277</v>
      </c>
      <c r="HZ459" s="1">
        <v>56</v>
      </c>
      <c r="IA459" s="1">
        <v>1952</v>
      </c>
      <c r="IB459" s="1">
        <v>1</v>
      </c>
      <c r="IC459" s="1">
        <v>3</v>
      </c>
      <c r="ID459" s="1">
        <v>134</v>
      </c>
      <c r="IE459" s="43">
        <f>1726/32</f>
        <v>53.9375</v>
      </c>
      <c r="IF459" s="43">
        <f>212/6</f>
        <v>35.333333333333336</v>
      </c>
      <c r="IG459" s="1">
        <v>212</v>
      </c>
      <c r="IH459" s="1">
        <v>0</v>
      </c>
      <c r="II459" s="1">
        <v>0</v>
      </c>
      <c r="IJ459" s="1">
        <v>0</v>
      </c>
      <c r="IK459" s="1">
        <v>0</v>
      </c>
      <c r="IL459" s="1" t="s">
        <v>1277</v>
      </c>
      <c r="IO459" s="1" t="s">
        <v>1277</v>
      </c>
      <c r="IP459" s="1" t="s">
        <v>1281</v>
      </c>
      <c r="IQ459" s="2">
        <v>192593</v>
      </c>
      <c r="IR459" s="1">
        <v>0</v>
      </c>
      <c r="IS459" s="36">
        <f t="shared" si="516"/>
        <v>0</v>
      </c>
      <c r="IT459" s="36">
        <f t="shared" si="517"/>
        <v>0</v>
      </c>
      <c r="IU459" s="36">
        <f t="shared" si="518"/>
        <v>0.15599255135567278</v>
      </c>
      <c r="IV459" s="36">
        <f t="shared" si="519"/>
        <v>0</v>
      </c>
      <c r="IW459" s="36">
        <f t="shared" si="520"/>
        <v>0.78859109477522449</v>
      </c>
      <c r="IX459" s="36">
        <f t="shared" si="521"/>
        <v>2.0659263520166914E-2</v>
      </c>
      <c r="IY459" s="36"/>
      <c r="IZ459" s="36">
        <f t="shared" si="522"/>
        <v>0</v>
      </c>
      <c r="JA459" s="36">
        <f t="shared" si="522"/>
        <v>0.15599255135567278</v>
      </c>
      <c r="JB459" s="36">
        <f t="shared" si="522"/>
        <v>0.8440074486443272</v>
      </c>
      <c r="JN459" s="43">
        <f t="shared" si="511"/>
        <v>1205.83771428572</v>
      </c>
      <c r="JO459" s="1" t="str">
        <f t="shared" si="512"/>
        <v>Medium</v>
      </c>
    </row>
    <row r="460" spans="1:275" x14ac:dyDescent="0.2">
      <c r="A460" s="1" t="s">
        <v>901</v>
      </c>
      <c r="B460" s="1" t="s">
        <v>793</v>
      </c>
      <c r="C460" s="76" t="s">
        <v>1455</v>
      </c>
      <c r="D460" s="14" t="s">
        <v>656</v>
      </c>
      <c r="E460">
        <v>5</v>
      </c>
      <c r="F460" s="46">
        <v>0.63418785235613229</v>
      </c>
      <c r="G460" s="46">
        <v>0.26365989433748183</v>
      </c>
      <c r="H460" s="46">
        <v>0.24</v>
      </c>
      <c r="I460">
        <v>12.6</v>
      </c>
      <c r="J460">
        <v>10.4</v>
      </c>
      <c r="K460" s="42">
        <v>20140</v>
      </c>
      <c r="L460" s="54" t="s">
        <v>345</v>
      </c>
      <c r="M460" s="55">
        <v>11061.950476190535</v>
      </c>
      <c r="N460" s="46">
        <v>48384</v>
      </c>
      <c r="O460">
        <v>14</v>
      </c>
      <c r="P460">
        <v>64</v>
      </c>
      <c r="Q460">
        <v>639</v>
      </c>
      <c r="R460">
        <v>76</v>
      </c>
      <c r="S460">
        <v>117</v>
      </c>
      <c r="T460"/>
      <c r="U460" s="47">
        <v>0</v>
      </c>
      <c r="V460" s="46">
        <v>0</v>
      </c>
      <c r="W460" s="46">
        <v>0</v>
      </c>
      <c r="X460" s="46">
        <v>0</v>
      </c>
      <c r="Y460" s="46"/>
      <c r="Z460" s="46"/>
      <c r="AA460" s="46">
        <v>0</v>
      </c>
      <c r="AB460" s="46">
        <v>0</v>
      </c>
      <c r="AC460" s="46">
        <v>39145</v>
      </c>
      <c r="AD460" s="46"/>
      <c r="AE460" s="46">
        <f>IF(SUM(U460:AD460)&gt;0,SUM(U460:AD460),)</f>
        <v>39145</v>
      </c>
      <c r="AF460" s="46">
        <v>0</v>
      </c>
      <c r="AG460" s="46">
        <v>0</v>
      </c>
      <c r="AH460" s="46">
        <v>0</v>
      </c>
      <c r="AI460" s="46">
        <v>0</v>
      </c>
      <c r="AJ460" s="46"/>
      <c r="AK460" s="46"/>
      <c r="AL460" s="46">
        <v>0</v>
      </c>
      <c r="AM460" s="46">
        <v>0</v>
      </c>
      <c r="AN460" s="46">
        <v>6446</v>
      </c>
      <c r="AO460" s="46">
        <v>0</v>
      </c>
      <c r="AP460" s="46">
        <f>SUM(AF460:AO460)</f>
        <v>6446</v>
      </c>
      <c r="AQ460" s="46">
        <v>0</v>
      </c>
      <c r="AR460" s="46">
        <v>0</v>
      </c>
      <c r="AS460" s="46">
        <v>0</v>
      </c>
      <c r="AT460" s="46">
        <v>0</v>
      </c>
      <c r="AU460" s="46"/>
      <c r="AV460" s="46"/>
      <c r="AW460" s="46">
        <v>0</v>
      </c>
      <c r="AX460" s="46">
        <v>0</v>
      </c>
      <c r="AY460" s="46">
        <v>3095</v>
      </c>
      <c r="AZ460" s="46">
        <v>0</v>
      </c>
      <c r="BA460" s="46">
        <f>SUM(AQ460:AZ460)</f>
        <v>3095</v>
      </c>
      <c r="BB460" s="47">
        <v>0</v>
      </c>
      <c r="BC460" s="47">
        <v>0</v>
      </c>
      <c r="BD460" s="47">
        <v>0</v>
      </c>
      <c r="BE460" s="47">
        <v>0</v>
      </c>
      <c r="BF460" s="47"/>
      <c r="BG460" s="47"/>
      <c r="BH460" s="47">
        <v>0</v>
      </c>
      <c r="BI460" s="47">
        <v>0</v>
      </c>
      <c r="BJ460" s="47">
        <v>0</v>
      </c>
      <c r="BK460" s="47">
        <v>0</v>
      </c>
      <c r="BL460" s="47">
        <f>IF(SUM(BB460:BK460)&gt;=0,SUM(BB460:BK460),"")</f>
        <v>0</v>
      </c>
      <c r="BM460" s="46">
        <v>0</v>
      </c>
      <c r="BN460" s="47">
        <v>0</v>
      </c>
      <c r="BO460" s="46">
        <v>40000</v>
      </c>
      <c r="BP460" s="46">
        <v>0</v>
      </c>
      <c r="BQ460" s="46"/>
      <c r="BR460" s="46">
        <v>0</v>
      </c>
      <c r="BS460" s="46">
        <v>0</v>
      </c>
      <c r="BT460" s="46">
        <v>0</v>
      </c>
      <c r="BU460" s="46">
        <v>46789</v>
      </c>
      <c r="BV460" s="46">
        <v>0</v>
      </c>
      <c r="BW460" s="46">
        <f>SUM(BM460:BV460)</f>
        <v>86789</v>
      </c>
      <c r="BX460" s="46">
        <v>0</v>
      </c>
      <c r="BY460" s="47">
        <v>0</v>
      </c>
      <c r="BZ460" s="47">
        <v>0</v>
      </c>
      <c r="CA460" s="48">
        <v>0</v>
      </c>
      <c r="CB460" s="48"/>
      <c r="CC460" s="46">
        <v>0</v>
      </c>
      <c r="CD460" s="47">
        <v>0</v>
      </c>
      <c r="CE460" s="46">
        <v>0</v>
      </c>
      <c r="CF460" s="48">
        <v>0</v>
      </c>
      <c r="CG460" s="47">
        <v>0</v>
      </c>
      <c r="CH460" s="47">
        <f>SUM(BX460:CG460)</f>
        <v>0</v>
      </c>
      <c r="CI460" s="47">
        <f t="shared" ref="CI460:CS460" si="523">BM460+BX460</f>
        <v>0</v>
      </c>
      <c r="CJ460" s="47">
        <f t="shared" si="523"/>
        <v>0</v>
      </c>
      <c r="CK460" s="47">
        <f t="shared" si="523"/>
        <v>40000</v>
      </c>
      <c r="CL460" s="47">
        <f t="shared" si="523"/>
        <v>0</v>
      </c>
      <c r="CM460" s="47">
        <f t="shared" si="523"/>
        <v>0</v>
      </c>
      <c r="CN460" s="47">
        <f t="shared" si="523"/>
        <v>0</v>
      </c>
      <c r="CO460" s="47">
        <f t="shared" si="523"/>
        <v>0</v>
      </c>
      <c r="CP460" s="47">
        <f t="shared" si="523"/>
        <v>0</v>
      </c>
      <c r="CQ460" s="47">
        <f t="shared" si="523"/>
        <v>46789</v>
      </c>
      <c r="CR460" s="47">
        <f t="shared" si="523"/>
        <v>0</v>
      </c>
      <c r="CS460" s="47">
        <f t="shared" si="523"/>
        <v>86789</v>
      </c>
      <c r="CT460" s="48">
        <v>0</v>
      </c>
      <c r="CU460" s="46">
        <v>0</v>
      </c>
      <c r="CV460" s="46">
        <v>0</v>
      </c>
      <c r="CW460" s="47">
        <v>0</v>
      </c>
      <c r="CX460" s="47"/>
      <c r="CY460" s="47">
        <v>0</v>
      </c>
      <c r="CZ460" s="47">
        <v>0</v>
      </c>
      <c r="DA460" s="46">
        <v>0</v>
      </c>
      <c r="DB460" s="47">
        <v>0</v>
      </c>
      <c r="DC460" s="47">
        <v>0</v>
      </c>
      <c r="DD460" s="47">
        <f>SUM(CT460:DC460)</f>
        <v>0</v>
      </c>
      <c r="DE460" s="48">
        <v>0</v>
      </c>
      <c r="DF460" s="48">
        <v>0</v>
      </c>
      <c r="DG460" s="48">
        <v>0</v>
      </c>
      <c r="DH460" s="48">
        <v>0</v>
      </c>
      <c r="DI460" s="48"/>
      <c r="DJ460" s="48">
        <v>0</v>
      </c>
      <c r="DK460" s="48">
        <v>0</v>
      </c>
      <c r="DL460" s="48">
        <v>0</v>
      </c>
      <c r="DM460" s="48">
        <v>0</v>
      </c>
      <c r="DN460" s="48">
        <v>0</v>
      </c>
      <c r="DO460" s="48">
        <f>SUM(DE460:DN460)</f>
        <v>0</v>
      </c>
      <c r="DP460" s="48">
        <f t="shared" ref="DP460:DZ460" si="524">CT460+DE460</f>
        <v>0</v>
      </c>
      <c r="DQ460" s="48">
        <f t="shared" si="524"/>
        <v>0</v>
      </c>
      <c r="DR460" s="48">
        <f t="shared" si="524"/>
        <v>0</v>
      </c>
      <c r="DS460" s="48">
        <f t="shared" si="524"/>
        <v>0</v>
      </c>
      <c r="DT460" s="48">
        <f t="shared" si="524"/>
        <v>0</v>
      </c>
      <c r="DU460" s="48">
        <f t="shared" si="524"/>
        <v>0</v>
      </c>
      <c r="DV460" s="48">
        <f t="shared" si="524"/>
        <v>0</v>
      </c>
      <c r="DW460" s="48">
        <f t="shared" si="524"/>
        <v>0</v>
      </c>
      <c r="DX460" s="48">
        <f t="shared" si="524"/>
        <v>0</v>
      </c>
      <c r="DY460" s="48">
        <f t="shared" si="524"/>
        <v>0</v>
      </c>
      <c r="DZ460" s="48">
        <f t="shared" si="524"/>
        <v>0</v>
      </c>
      <c r="EA460" s="48">
        <v>0</v>
      </c>
      <c r="EB460" s="48">
        <v>0</v>
      </c>
      <c r="EC460" s="48">
        <v>0</v>
      </c>
      <c r="ED460" s="48">
        <v>0</v>
      </c>
      <c r="EE460" s="48">
        <v>0</v>
      </c>
      <c r="EF460" s="48">
        <v>0</v>
      </c>
      <c r="EG460" s="46">
        <v>0</v>
      </c>
      <c r="EH460" s="48">
        <v>9693</v>
      </c>
      <c r="EI460" s="48">
        <v>0</v>
      </c>
      <c r="EJ460" s="48">
        <f>SUM(EA460:EI460)</f>
        <v>9693</v>
      </c>
      <c r="EK460" s="48">
        <v>0</v>
      </c>
      <c r="EL460">
        <v>0</v>
      </c>
      <c r="EM460" s="48">
        <v>0</v>
      </c>
      <c r="EN460" s="48">
        <v>0</v>
      </c>
      <c r="EO460" s="46">
        <v>0</v>
      </c>
      <c r="EP460" s="48">
        <v>0</v>
      </c>
      <c r="EQ460" s="48">
        <v>0</v>
      </c>
      <c r="ER460" s="48">
        <v>0</v>
      </c>
      <c r="ES460" s="48">
        <v>0</v>
      </c>
      <c r="ET460" s="48">
        <f>SUM(EK460:ES460)</f>
        <v>0</v>
      </c>
      <c r="EU460" s="48">
        <f t="shared" ref="EU460:FD460" si="525">EA460+EK460</f>
        <v>0</v>
      </c>
      <c r="EV460" s="48">
        <f t="shared" si="525"/>
        <v>0</v>
      </c>
      <c r="EW460" s="48">
        <f t="shared" si="525"/>
        <v>0</v>
      </c>
      <c r="EX460" s="48">
        <f t="shared" si="525"/>
        <v>0</v>
      </c>
      <c r="EY460" s="48">
        <f t="shared" si="525"/>
        <v>0</v>
      </c>
      <c r="EZ460" s="48">
        <f t="shared" si="525"/>
        <v>0</v>
      </c>
      <c r="FA460" s="48">
        <f t="shared" si="525"/>
        <v>0</v>
      </c>
      <c r="FB460" s="48">
        <f t="shared" si="525"/>
        <v>9693</v>
      </c>
      <c r="FC460" s="48">
        <f t="shared" si="525"/>
        <v>0</v>
      </c>
      <c r="FD460" s="48">
        <f t="shared" si="525"/>
        <v>9693</v>
      </c>
      <c r="FE460" s="48">
        <v>0</v>
      </c>
      <c r="FF460" s="48">
        <v>0</v>
      </c>
      <c r="FG460" s="46">
        <v>0</v>
      </c>
      <c r="FH460" s="48">
        <v>0</v>
      </c>
      <c r="FI460" s="48"/>
      <c r="FJ460" s="48"/>
      <c r="FK460" s="48">
        <v>0</v>
      </c>
      <c r="FL460" s="48">
        <v>0</v>
      </c>
      <c r="FM460" s="48">
        <v>0</v>
      </c>
      <c r="FN460">
        <v>0</v>
      </c>
      <c r="FO460" s="48">
        <f>SUM(FE460:FN460)</f>
        <v>0</v>
      </c>
      <c r="FP460" s="46">
        <f>AE460+BA460</f>
        <v>42240</v>
      </c>
      <c r="FQ460" s="46">
        <f>AP460+BL460+CS460+DZ460+FD460</f>
        <v>102928</v>
      </c>
      <c r="FR460" s="46">
        <f>FP460+FQ460+FO460</f>
        <v>145168</v>
      </c>
      <c r="FS460" t="s">
        <v>1298</v>
      </c>
      <c r="FT460"/>
      <c r="FU460" t="s">
        <v>1281</v>
      </c>
      <c r="FV460"/>
      <c r="FW460"/>
      <c r="FX460" t="s">
        <v>1305</v>
      </c>
      <c r="FY460" t="s">
        <v>1299</v>
      </c>
      <c r="FZ460"/>
      <c r="GA460">
        <v>351</v>
      </c>
      <c r="GB460">
        <v>388</v>
      </c>
      <c r="GC460">
        <v>208</v>
      </c>
      <c r="GD460">
        <v>208</v>
      </c>
      <c r="GE460">
        <v>131168</v>
      </c>
      <c r="GF460" s="47">
        <v>0</v>
      </c>
      <c r="GG460">
        <v>20240</v>
      </c>
      <c r="GH460">
        <v>71</v>
      </c>
      <c r="GI460">
        <v>1</v>
      </c>
      <c r="GJ460">
        <v>232</v>
      </c>
      <c r="GK460">
        <v>21</v>
      </c>
      <c r="GL460">
        <v>29</v>
      </c>
      <c r="GM460">
        <v>833</v>
      </c>
      <c r="GN460" t="s">
        <v>1277</v>
      </c>
      <c r="GO460"/>
      <c r="GP460">
        <v>3</v>
      </c>
      <c r="GQ460">
        <v>4</v>
      </c>
      <c r="GR460"/>
      <c r="GS460">
        <v>7</v>
      </c>
      <c r="GT460">
        <f>GR460+GS460</f>
        <v>7</v>
      </c>
      <c r="GU460">
        <v>7</v>
      </c>
      <c r="GV460">
        <f>GQ460+GU460</f>
        <v>11</v>
      </c>
      <c r="GW460">
        <v>0.5</v>
      </c>
      <c r="GX460">
        <v>8795</v>
      </c>
      <c r="GY460" s="49" t="s">
        <v>1058</v>
      </c>
      <c r="GZ460">
        <v>6975</v>
      </c>
      <c r="HA460">
        <v>24865</v>
      </c>
      <c r="HB460">
        <v>4487</v>
      </c>
      <c r="HC460">
        <v>156</v>
      </c>
      <c r="HD460">
        <v>2408</v>
      </c>
      <c r="HE460"/>
      <c r="HF460">
        <v>38991</v>
      </c>
      <c r="HG460">
        <v>0</v>
      </c>
      <c r="HH460">
        <v>50</v>
      </c>
      <c r="HI460"/>
      <c r="HJ460">
        <v>42</v>
      </c>
      <c r="HK460">
        <v>42</v>
      </c>
      <c r="HL460">
        <v>0</v>
      </c>
      <c r="HM460"/>
      <c r="HN460" t="s">
        <v>1167</v>
      </c>
      <c r="HO460" t="s">
        <v>290</v>
      </c>
      <c r="HP460" t="s">
        <v>291</v>
      </c>
      <c r="HQ460" t="s">
        <v>292</v>
      </c>
      <c r="HR460" t="s">
        <v>293</v>
      </c>
      <c r="HS460" t="s">
        <v>294</v>
      </c>
      <c r="HT460" t="s">
        <v>295</v>
      </c>
      <c r="HU460" t="s">
        <v>1140</v>
      </c>
      <c r="HV460"/>
      <c r="HW460"/>
      <c r="HX460" t="s">
        <v>1277</v>
      </c>
      <c r="HY460"/>
      <c r="HZ460">
        <v>64</v>
      </c>
      <c r="IA460">
        <v>2798</v>
      </c>
      <c r="IB460">
        <v>1</v>
      </c>
      <c r="IC460">
        <v>5</v>
      </c>
      <c r="ID460">
        <v>161</v>
      </c>
      <c r="IE460">
        <v>48</v>
      </c>
      <c r="IF460">
        <v>44</v>
      </c>
      <c r="IG460">
        <v>44</v>
      </c>
      <c r="IH460">
        <v>0</v>
      </c>
      <c r="II460">
        <v>0</v>
      </c>
      <c r="IJ460">
        <v>0</v>
      </c>
      <c r="IK460">
        <v>0</v>
      </c>
      <c r="IL460" t="s">
        <v>1277</v>
      </c>
      <c r="IM460"/>
      <c r="IN460" t="s">
        <v>1277</v>
      </c>
      <c r="IO460" t="s">
        <v>1277</v>
      </c>
      <c r="IP460" t="s">
        <v>1281</v>
      </c>
      <c r="IQ460">
        <v>201903</v>
      </c>
      <c r="IR460">
        <v>0</v>
      </c>
      <c r="IS460" s="36">
        <f>AE460/FR460</f>
        <v>0.26965309159043316</v>
      </c>
      <c r="IT460" s="36">
        <f>AP460/FR460</f>
        <v>4.440372533891767E-2</v>
      </c>
      <c r="IU460" s="36">
        <f>BA460/FR460</f>
        <v>2.1320125647525626E-2</v>
      </c>
      <c r="IV460" s="50">
        <f>BL460/FR460</f>
        <v>0</v>
      </c>
      <c r="IW460" s="36">
        <f>CS460/FR460</f>
        <v>0.59785214372313455</v>
      </c>
      <c r="IX460" s="36">
        <f>DZ460/FR460</f>
        <v>0</v>
      </c>
      <c r="IY460" s="36">
        <f>FD460/FR460</f>
        <v>6.6770913699988985E-2</v>
      </c>
      <c r="IZ460" s="36">
        <f>FO460/FR460</f>
        <v>0</v>
      </c>
      <c r="JA460" s="36">
        <f>FP460/FR460</f>
        <v>0.29097321723795877</v>
      </c>
      <c r="JB460" s="36">
        <f>FQ460/FR460</f>
        <v>0.70902678276204123</v>
      </c>
      <c r="JC460" s="46">
        <v>0.66700000000000004</v>
      </c>
      <c r="JD460" t="s">
        <v>1277</v>
      </c>
      <c r="JE460"/>
      <c r="JF460"/>
      <c r="JG460"/>
      <c r="JH460"/>
      <c r="JI460"/>
      <c r="JJ460"/>
      <c r="JK460"/>
      <c r="JL460"/>
      <c r="JM460"/>
      <c r="JN460" s="93">
        <f t="shared" si="511"/>
        <v>1005.6318614718668</v>
      </c>
      <c r="JO460" s="1" t="str">
        <f t="shared" si="512"/>
        <v>Medium</v>
      </c>
    </row>
    <row r="461" spans="1:275" x14ac:dyDescent="0.2">
      <c r="A461" s="1" t="s">
        <v>794</v>
      </c>
      <c r="B461" s="24" t="s">
        <v>1235</v>
      </c>
      <c r="C461" s="76" t="s">
        <v>1456</v>
      </c>
      <c r="D461" s="24" t="s">
        <v>655</v>
      </c>
      <c r="E461">
        <v>1</v>
      </c>
      <c r="F461" s="46">
        <v>0.36503902704665092</v>
      </c>
      <c r="G461" s="46">
        <v>0.1332365220548194</v>
      </c>
      <c r="H461" s="46">
        <v>0.23</v>
      </c>
      <c r="I461">
        <v>115.7</v>
      </c>
      <c r="J461">
        <v>98.8</v>
      </c>
      <c r="K461" s="24">
        <v>20060</v>
      </c>
      <c r="L461" s="24" t="s">
        <v>602</v>
      </c>
      <c r="M461" s="37">
        <v>1489.2596190476193</v>
      </c>
      <c r="N461" s="25"/>
      <c r="O461" s="26"/>
      <c r="P461" s="26"/>
      <c r="Q461" s="26"/>
      <c r="R461" s="26"/>
      <c r="S461" s="26"/>
      <c r="T461" s="31"/>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6"/>
      <c r="FT461" s="26"/>
      <c r="FU461" s="26"/>
      <c r="FV461" s="26"/>
      <c r="FW461" s="26"/>
      <c r="FX461" s="26"/>
      <c r="GA461" s="25"/>
      <c r="GB461" s="25"/>
      <c r="GC461" s="25"/>
      <c r="GD461" s="25"/>
      <c r="GE461" s="25"/>
      <c r="GF461" s="25"/>
      <c r="GG461" s="25"/>
      <c r="GH461" s="25"/>
      <c r="GI461" s="25"/>
      <c r="GJ461" s="25"/>
      <c r="GK461" s="25"/>
      <c r="GL461" s="25"/>
      <c r="GM461" s="25"/>
      <c r="GN461" s="25"/>
      <c r="GO461" s="25"/>
      <c r="GP461" s="25"/>
      <c r="GQ461" s="25"/>
      <c r="GR461" s="27"/>
      <c r="GS461" s="27"/>
      <c r="GT461" s="28"/>
      <c r="GU461" s="28"/>
      <c r="GV461" s="25"/>
      <c r="GW461" s="25"/>
      <c r="GX461" s="25"/>
      <c r="GY461" s="26"/>
      <c r="GZ461" s="25"/>
      <c r="HA461" s="25"/>
      <c r="HB461" s="25"/>
      <c r="HC461" s="25"/>
      <c r="HD461" s="25"/>
      <c r="HE461" s="25"/>
      <c r="HF461" s="25"/>
      <c r="HG461" s="25"/>
      <c r="HH461" s="25"/>
      <c r="HI461" s="25"/>
      <c r="HJ461" s="25"/>
      <c r="HK461" s="25"/>
      <c r="HL461" s="25"/>
      <c r="HM461" s="25"/>
      <c r="HN461" s="25"/>
      <c r="HO461" s="25"/>
      <c r="HP461" s="25"/>
      <c r="HQ461" s="25"/>
      <c r="HR461" s="25"/>
      <c r="HS461" s="25"/>
      <c r="HT461" s="25"/>
      <c r="HU461" s="25"/>
      <c r="HV461" s="25"/>
      <c r="HW461" s="25"/>
      <c r="HX461" s="25"/>
      <c r="HY461" s="25"/>
      <c r="HZ461" s="25"/>
      <c r="IA461" s="25"/>
      <c r="IB461" s="25"/>
      <c r="IC461" s="25"/>
      <c r="ID461" s="25"/>
      <c r="IE461" s="25"/>
      <c r="IF461" s="25"/>
      <c r="IG461" s="25"/>
      <c r="IH461" s="25"/>
      <c r="II461" s="25"/>
      <c r="IJ461" s="25"/>
      <c r="IK461" s="25"/>
      <c r="IL461" s="25"/>
      <c r="IM461" s="25"/>
      <c r="IN461" s="25"/>
      <c r="IO461" s="25"/>
      <c r="IP461" s="25"/>
      <c r="IQ461" s="25"/>
      <c r="IR461" s="25"/>
      <c r="IS461" s="36" t="e">
        <f t="shared" ref="IS461:IS468" si="526">AE461/$FR461</f>
        <v>#DIV/0!</v>
      </c>
      <c r="IT461" s="36" t="e">
        <f t="shared" ref="IT461:IT468" si="527">AP461/$FR461</f>
        <v>#DIV/0!</v>
      </c>
      <c r="IU461" s="36" t="e">
        <f t="shared" ref="IU461:IU468" si="528">BA461/$FR461</f>
        <v>#DIV/0!</v>
      </c>
      <c r="IV461" s="36" t="e">
        <f t="shared" ref="IV461:IV468" si="529">BL461/$FR461</f>
        <v>#DIV/0!</v>
      </c>
      <c r="IW461" s="36" t="e">
        <f t="shared" ref="IW461:IW468" si="530">CS461/$FR461</f>
        <v>#DIV/0!</v>
      </c>
      <c r="IX461" s="36" t="e">
        <f t="shared" ref="IX461:IX468" si="531">DZ461/$FR461</f>
        <v>#DIV/0!</v>
      </c>
      <c r="IY461" s="36"/>
      <c r="IZ461" s="36" t="e">
        <f t="shared" ref="IZ461:JB468" si="532">FO461/$FR461</f>
        <v>#DIV/0!</v>
      </c>
      <c r="JA461" s="36" t="e">
        <f t="shared" si="532"/>
        <v>#DIV/0!</v>
      </c>
      <c r="JB461" s="36" t="e">
        <f t="shared" si="532"/>
        <v>#DIV/0!</v>
      </c>
      <c r="JN461" s="43" t="e">
        <f t="shared" si="511"/>
        <v>#DIV/0!</v>
      </c>
      <c r="JO461" s="1" t="str">
        <f t="shared" si="512"/>
        <v>Small</v>
      </c>
    </row>
    <row r="462" spans="1:275" x14ac:dyDescent="0.2">
      <c r="A462" s="1" t="s">
        <v>794</v>
      </c>
      <c r="B462" s="24" t="s">
        <v>1235</v>
      </c>
      <c r="C462" s="76" t="s">
        <v>1456</v>
      </c>
      <c r="D462" s="24" t="s">
        <v>655</v>
      </c>
      <c r="E462">
        <v>1</v>
      </c>
      <c r="F462" s="46">
        <v>0.36503902704665092</v>
      </c>
      <c r="G462" s="46">
        <v>0.1332365220548194</v>
      </c>
      <c r="H462" s="46">
        <v>0.23</v>
      </c>
      <c r="I462">
        <v>115.7</v>
      </c>
      <c r="J462">
        <v>98.8</v>
      </c>
      <c r="K462" s="24">
        <v>20070</v>
      </c>
      <c r="L462" s="24" t="s">
        <v>603</v>
      </c>
      <c r="M462" s="34">
        <v>1458.2910476190475</v>
      </c>
      <c r="N462" s="25"/>
      <c r="O462" s="26"/>
      <c r="P462" s="26"/>
      <c r="Q462" s="26"/>
      <c r="R462" s="26"/>
      <c r="S462" s="26"/>
      <c r="T462" s="31"/>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6"/>
      <c r="FT462" s="26"/>
      <c r="FU462" s="26"/>
      <c r="FV462" s="26"/>
      <c r="FW462" s="26"/>
      <c r="FX462" s="26"/>
      <c r="GA462" s="25"/>
      <c r="GB462" s="25"/>
      <c r="GC462" s="25"/>
      <c r="GD462" s="25"/>
      <c r="GE462" s="25"/>
      <c r="GF462" s="25"/>
      <c r="GG462" s="25"/>
      <c r="GH462" s="25"/>
      <c r="GI462" s="25"/>
      <c r="GJ462" s="25"/>
      <c r="GK462" s="25"/>
      <c r="GL462" s="25"/>
      <c r="GM462" s="25"/>
      <c r="GN462" s="25"/>
      <c r="GO462" s="25"/>
      <c r="GP462" s="25"/>
      <c r="GQ462" s="25"/>
      <c r="GR462" s="27"/>
      <c r="GS462" s="27"/>
      <c r="GT462" s="28"/>
      <c r="GU462" s="28"/>
      <c r="GV462" s="25"/>
      <c r="GW462" s="25"/>
      <c r="GX462" s="25"/>
      <c r="GY462" s="26"/>
      <c r="GZ462" s="25"/>
      <c r="HA462" s="25"/>
      <c r="HB462" s="25"/>
      <c r="HC462" s="25"/>
      <c r="HD462" s="25"/>
      <c r="HE462" s="25"/>
      <c r="HF462" s="25"/>
      <c r="HG462" s="25"/>
      <c r="HH462" s="25"/>
      <c r="HI462" s="25"/>
      <c r="HJ462" s="25"/>
      <c r="HK462" s="25"/>
      <c r="HL462" s="25"/>
      <c r="HM462" s="25"/>
      <c r="HN462" s="25"/>
      <c r="HO462" s="25"/>
      <c r="HP462" s="25"/>
      <c r="HQ462" s="25"/>
      <c r="HR462" s="25"/>
      <c r="HS462" s="25"/>
      <c r="HT462" s="25"/>
      <c r="HU462" s="25"/>
      <c r="HV462" s="25"/>
      <c r="HW462" s="25"/>
      <c r="HX462" s="25"/>
      <c r="HY462" s="25"/>
      <c r="HZ462" s="25"/>
      <c r="IA462" s="25"/>
      <c r="IB462" s="25"/>
      <c r="IC462" s="25"/>
      <c r="ID462" s="25"/>
      <c r="IE462" s="25"/>
      <c r="IF462" s="25"/>
      <c r="IG462" s="25"/>
      <c r="IH462" s="25"/>
      <c r="II462" s="25"/>
      <c r="IJ462" s="25"/>
      <c r="IK462" s="25"/>
      <c r="IL462" s="25"/>
      <c r="IM462" s="25"/>
      <c r="IN462" s="25"/>
      <c r="IO462" s="25"/>
      <c r="IP462" s="25"/>
      <c r="IQ462" s="25"/>
      <c r="IR462" s="25"/>
      <c r="IS462" s="36" t="e">
        <f t="shared" si="526"/>
        <v>#DIV/0!</v>
      </c>
      <c r="IT462" s="36" t="e">
        <f t="shared" si="527"/>
        <v>#DIV/0!</v>
      </c>
      <c r="IU462" s="36" t="e">
        <f t="shared" si="528"/>
        <v>#DIV/0!</v>
      </c>
      <c r="IV462" s="36" t="e">
        <f t="shared" si="529"/>
        <v>#DIV/0!</v>
      </c>
      <c r="IW462" s="36" t="e">
        <f t="shared" si="530"/>
        <v>#DIV/0!</v>
      </c>
      <c r="IX462" s="36" t="e">
        <f t="shared" si="531"/>
        <v>#DIV/0!</v>
      </c>
      <c r="IY462" s="36"/>
      <c r="IZ462" s="36" t="e">
        <f t="shared" si="532"/>
        <v>#DIV/0!</v>
      </c>
      <c r="JA462" s="36" t="e">
        <f t="shared" si="532"/>
        <v>#DIV/0!</v>
      </c>
      <c r="JB462" s="36" t="e">
        <f t="shared" si="532"/>
        <v>#DIV/0!</v>
      </c>
      <c r="JN462" s="43" t="e">
        <f t="shared" si="511"/>
        <v>#DIV/0!</v>
      </c>
      <c r="JO462" s="1" t="str">
        <f t="shared" si="512"/>
        <v>Small</v>
      </c>
    </row>
    <row r="463" spans="1:275" x14ac:dyDescent="0.2">
      <c r="A463" s="14" t="s">
        <v>794</v>
      </c>
      <c r="B463" s="14" t="s">
        <v>1235</v>
      </c>
      <c r="C463" s="76" t="s">
        <v>1456</v>
      </c>
      <c r="D463" s="24" t="s">
        <v>655</v>
      </c>
      <c r="E463">
        <v>1</v>
      </c>
      <c r="F463" s="46">
        <v>0.36503902704665092</v>
      </c>
      <c r="G463" s="46">
        <v>0.1332365220548194</v>
      </c>
      <c r="H463" s="46">
        <v>0.23</v>
      </c>
      <c r="I463">
        <v>115.7</v>
      </c>
      <c r="J463">
        <v>98.8</v>
      </c>
      <c r="K463" s="14">
        <v>20080</v>
      </c>
      <c r="L463" s="14" t="s">
        <v>604</v>
      </c>
      <c r="M463" s="35">
        <v>1759.6361904761904</v>
      </c>
      <c r="N463" s="15">
        <v>15000</v>
      </c>
      <c r="O463" s="15">
        <v>7</v>
      </c>
      <c r="P463" s="15">
        <v>141</v>
      </c>
      <c r="Q463" s="15">
        <v>141</v>
      </c>
      <c r="R463" s="15"/>
      <c r="S463" s="15">
        <v>29</v>
      </c>
      <c r="T463" s="32"/>
      <c r="U463" s="15">
        <v>10000</v>
      </c>
      <c r="V463" s="15"/>
      <c r="W463" s="15"/>
      <c r="X463" s="15">
        <v>10000</v>
      </c>
      <c r="Y463" s="15"/>
      <c r="Z463" s="15"/>
      <c r="AA463" s="15"/>
      <c r="AB463" s="15"/>
      <c r="AC463" s="15"/>
      <c r="AD463" s="15"/>
      <c r="AE463" s="15">
        <v>20000</v>
      </c>
      <c r="AF463" s="15">
        <v>0</v>
      </c>
      <c r="AG463" s="15"/>
      <c r="AH463" s="15"/>
      <c r="AI463" s="15"/>
      <c r="AJ463" s="15"/>
      <c r="AK463" s="15"/>
      <c r="AL463" s="15"/>
      <c r="AM463" s="15"/>
      <c r="AN463" s="15"/>
      <c r="AO463" s="15"/>
      <c r="AP463" s="15"/>
      <c r="AQ463" s="15">
        <v>15000</v>
      </c>
      <c r="AR463" s="15"/>
      <c r="AS463" s="15"/>
      <c r="AT463" s="15"/>
      <c r="AU463" s="15"/>
      <c r="AV463" s="15"/>
      <c r="AW463" s="15"/>
      <c r="AX463" s="15"/>
      <c r="AY463" s="15"/>
      <c r="AZ463" s="15"/>
      <c r="BA463" s="15">
        <v>15000</v>
      </c>
      <c r="BB463" s="15">
        <v>0</v>
      </c>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v>36697</v>
      </c>
      <c r="CQ463" s="15"/>
      <c r="CR463" s="15">
        <v>25000</v>
      </c>
      <c r="CS463" s="15">
        <v>61697</v>
      </c>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v>2000</v>
      </c>
      <c r="DT463" s="15"/>
      <c r="DU463" s="15"/>
      <c r="DV463" s="15"/>
      <c r="DW463" s="15"/>
      <c r="DX463" s="15"/>
      <c r="DY463" s="15">
        <v>5000</v>
      </c>
      <c r="DZ463" s="15">
        <v>7000</v>
      </c>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v>35000</v>
      </c>
      <c r="FQ463" s="15">
        <v>68697</v>
      </c>
      <c r="FR463" s="15">
        <v>103697</v>
      </c>
      <c r="FS463" s="14" t="s">
        <v>1298</v>
      </c>
      <c r="FT463" s="14"/>
      <c r="FU463" s="14" t="s">
        <v>1281</v>
      </c>
      <c r="FV463" s="14"/>
      <c r="FW463" s="1" t="s">
        <v>1279</v>
      </c>
      <c r="FX463" s="26"/>
      <c r="GA463" s="15">
        <v>1036</v>
      </c>
      <c r="GB463" s="15">
        <v>1036</v>
      </c>
      <c r="GC463" s="15"/>
      <c r="GD463" s="15"/>
      <c r="GE463" s="15">
        <v>35583</v>
      </c>
      <c r="GF463" s="15">
        <v>0</v>
      </c>
      <c r="GG463" s="15">
        <v>0</v>
      </c>
      <c r="GH463" s="15">
        <v>72</v>
      </c>
      <c r="GI463" s="15"/>
      <c r="GJ463" s="15">
        <v>0</v>
      </c>
      <c r="GK463" s="15">
        <v>61</v>
      </c>
      <c r="GL463" s="15">
        <v>61</v>
      </c>
      <c r="GM463" s="15">
        <v>1589</v>
      </c>
      <c r="GN463" s="15"/>
      <c r="GO463" s="15"/>
      <c r="GP463" s="21">
        <v>2</v>
      </c>
      <c r="GQ463" s="21">
        <v>1.5</v>
      </c>
      <c r="GR463" s="22"/>
      <c r="GS463" s="22"/>
      <c r="GT463" s="23">
        <v>4</v>
      </c>
      <c r="GU463" s="23">
        <v>3.6</v>
      </c>
      <c r="GV463" s="21">
        <v>5.0999999999999996</v>
      </c>
      <c r="GW463" s="21">
        <v>0.5</v>
      </c>
      <c r="GX463" s="15"/>
      <c r="GY463" s="14"/>
      <c r="GZ463" s="15">
        <v>7018</v>
      </c>
      <c r="HA463" s="15">
        <v>2708</v>
      </c>
      <c r="HB463" s="15"/>
      <c r="HC463" s="15">
        <v>701</v>
      </c>
      <c r="HD463" s="15"/>
      <c r="HE463" s="15">
        <v>1781</v>
      </c>
      <c r="HF463" s="15">
        <v>12208</v>
      </c>
      <c r="HG463" s="15"/>
      <c r="HH463" s="15"/>
      <c r="HI463" s="15">
        <v>25</v>
      </c>
      <c r="HJ463" s="15">
        <v>25</v>
      </c>
      <c r="HK463" s="15">
        <v>0</v>
      </c>
      <c r="HL463" s="15">
        <v>0</v>
      </c>
      <c r="HM463" s="15"/>
      <c r="HN463" s="15"/>
      <c r="HO463" s="15"/>
      <c r="HP463" s="15"/>
      <c r="HQ463" s="15"/>
      <c r="HR463" s="15"/>
      <c r="HS463" s="15"/>
      <c r="HT463" s="15"/>
      <c r="HU463" s="15"/>
      <c r="HV463" s="15"/>
      <c r="HW463" s="15"/>
      <c r="HX463" s="15"/>
      <c r="HY463" s="15"/>
      <c r="HZ463" s="15">
        <v>56</v>
      </c>
      <c r="IA463" s="15"/>
      <c r="IB463" s="14">
        <v>0</v>
      </c>
      <c r="IC463" s="14">
        <v>0</v>
      </c>
      <c r="ID463" s="15">
        <v>0</v>
      </c>
      <c r="IE463" s="14">
        <v>63</v>
      </c>
      <c r="IF463" s="14">
        <v>42.5</v>
      </c>
      <c r="IG463" s="14">
        <v>10</v>
      </c>
      <c r="IH463" s="14">
        <v>6</v>
      </c>
      <c r="II463" s="14">
        <v>0</v>
      </c>
      <c r="IJ463" s="14">
        <v>0</v>
      </c>
      <c r="IK463" s="14">
        <v>0</v>
      </c>
      <c r="IL463" s="14"/>
      <c r="IM463" s="14"/>
      <c r="IN463" s="14"/>
      <c r="IO463" s="14"/>
      <c r="IP463" s="14"/>
      <c r="IQ463" s="15">
        <v>98767</v>
      </c>
      <c r="IR463" s="15">
        <v>1125</v>
      </c>
      <c r="IS463" s="36">
        <f t="shared" si="526"/>
        <v>0.1928696104998216</v>
      </c>
      <c r="IT463" s="36">
        <f t="shared" si="527"/>
        <v>0</v>
      </c>
      <c r="IU463" s="36">
        <f t="shared" si="528"/>
        <v>0.14465220787486618</v>
      </c>
      <c r="IV463" s="36">
        <f t="shared" si="529"/>
        <v>0</v>
      </c>
      <c r="IW463" s="36">
        <f t="shared" si="530"/>
        <v>0.59497381795037463</v>
      </c>
      <c r="IX463" s="36">
        <f t="shared" si="531"/>
        <v>6.7504363674937562E-2</v>
      </c>
      <c r="IY463" s="36"/>
      <c r="IZ463" s="36">
        <f t="shared" si="532"/>
        <v>0</v>
      </c>
      <c r="JA463" s="36">
        <f t="shared" si="532"/>
        <v>0.33752181837468781</v>
      </c>
      <c r="JB463" s="36">
        <f t="shared" si="532"/>
        <v>0.66247818162531225</v>
      </c>
      <c r="JN463" s="43">
        <f t="shared" si="511"/>
        <v>345.02670401493936</v>
      </c>
      <c r="JO463" s="1" t="str">
        <f t="shared" si="512"/>
        <v>Small</v>
      </c>
    </row>
    <row r="464" spans="1:275" x14ac:dyDescent="0.2">
      <c r="A464" s="14" t="s">
        <v>794</v>
      </c>
      <c r="B464" s="14" t="s">
        <v>1235</v>
      </c>
      <c r="C464" s="76" t="s">
        <v>1456</v>
      </c>
      <c r="D464" s="24" t="s">
        <v>655</v>
      </c>
      <c r="E464">
        <v>1</v>
      </c>
      <c r="F464" s="46">
        <v>0.36503902704665092</v>
      </c>
      <c r="G464" s="46">
        <v>0.1332365220548194</v>
      </c>
      <c r="H464" s="46">
        <v>0.23</v>
      </c>
      <c r="I464">
        <v>115.7</v>
      </c>
      <c r="J464">
        <v>98.8</v>
      </c>
      <c r="K464" s="14">
        <v>20090</v>
      </c>
      <c r="L464" s="14" t="s">
        <v>605</v>
      </c>
      <c r="M464" s="35">
        <v>1905.6255238095239</v>
      </c>
      <c r="N464" s="15">
        <v>15000</v>
      </c>
      <c r="O464" s="15">
        <v>7</v>
      </c>
      <c r="P464" s="15">
        <v>141</v>
      </c>
      <c r="Q464" s="15">
        <v>141</v>
      </c>
      <c r="R464" s="15"/>
      <c r="S464" s="15">
        <v>29</v>
      </c>
      <c r="T464" s="32"/>
      <c r="U464" s="15">
        <v>10000</v>
      </c>
      <c r="V464" s="15"/>
      <c r="W464" s="15"/>
      <c r="X464" s="15">
        <v>5000</v>
      </c>
      <c r="Y464" s="15"/>
      <c r="Z464" s="15"/>
      <c r="AA464" s="15"/>
      <c r="AB464" s="15"/>
      <c r="AC464" s="15"/>
      <c r="AD464" s="15"/>
      <c r="AE464" s="15">
        <v>15000</v>
      </c>
      <c r="AF464" s="15">
        <v>0</v>
      </c>
      <c r="AG464" s="15"/>
      <c r="AH464" s="15"/>
      <c r="AI464" s="15"/>
      <c r="AJ464" s="15"/>
      <c r="AK464" s="15"/>
      <c r="AL464" s="15"/>
      <c r="AM464" s="15"/>
      <c r="AN464" s="15"/>
      <c r="AO464" s="15"/>
      <c r="AP464" s="15"/>
      <c r="AQ464" s="15">
        <v>10000</v>
      </c>
      <c r="AR464" s="15"/>
      <c r="AS464" s="15"/>
      <c r="AT464" s="15"/>
      <c r="AU464" s="15"/>
      <c r="AV464" s="15"/>
      <c r="AW464" s="15"/>
      <c r="AX464" s="15"/>
      <c r="AY464" s="15"/>
      <c r="AZ464" s="15"/>
      <c r="BA464" s="15">
        <v>10000</v>
      </c>
      <c r="BB464" s="15">
        <v>0</v>
      </c>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v>36063</v>
      </c>
      <c r="CQ464" s="15"/>
      <c r="CR464" s="15">
        <v>8063</v>
      </c>
      <c r="CS464" s="15">
        <v>44126</v>
      </c>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v>2000</v>
      </c>
      <c r="DT464" s="15"/>
      <c r="DU464" s="15"/>
      <c r="DV464" s="15"/>
      <c r="DW464" s="15"/>
      <c r="DX464" s="15"/>
      <c r="DY464" s="15"/>
      <c r="DZ464" s="15">
        <v>2000</v>
      </c>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v>25000</v>
      </c>
      <c r="FQ464" s="15">
        <v>46126</v>
      </c>
      <c r="FR464" s="15">
        <v>71126</v>
      </c>
      <c r="FS464" s="14" t="s">
        <v>1298</v>
      </c>
      <c r="FT464" s="14"/>
      <c r="FU464" s="14" t="s">
        <v>1281</v>
      </c>
      <c r="FV464" s="14"/>
      <c r="FW464" s="1" t="s">
        <v>1279</v>
      </c>
      <c r="FX464" s="14"/>
      <c r="GA464" s="15">
        <v>1140</v>
      </c>
      <c r="GB464" s="15">
        <v>1140</v>
      </c>
      <c r="GC464" s="15"/>
      <c r="GD464" s="15"/>
      <c r="GE464" s="15">
        <v>37145</v>
      </c>
      <c r="GF464" s="15">
        <v>0</v>
      </c>
      <c r="GG464" s="15">
        <v>0</v>
      </c>
      <c r="GH464" s="15">
        <v>58</v>
      </c>
      <c r="GI464" s="15"/>
      <c r="GJ464" s="15">
        <v>0</v>
      </c>
      <c r="GK464" s="15">
        <v>95</v>
      </c>
      <c r="GL464" s="15">
        <v>95</v>
      </c>
      <c r="GM464" s="15">
        <v>1684</v>
      </c>
      <c r="GN464" s="15"/>
      <c r="GO464" s="15"/>
      <c r="GP464" s="16">
        <v>2</v>
      </c>
      <c r="GQ464" s="16">
        <v>1.5</v>
      </c>
      <c r="GR464" s="17"/>
      <c r="GS464" s="17"/>
      <c r="GT464" s="18">
        <v>4</v>
      </c>
      <c r="GU464" s="18">
        <v>3.6</v>
      </c>
      <c r="GV464" s="16">
        <v>5.0999999999999996</v>
      </c>
      <c r="GW464" s="16">
        <v>0.4</v>
      </c>
      <c r="GX464" s="15"/>
      <c r="GY464" s="14"/>
      <c r="GZ464" s="15">
        <v>8715</v>
      </c>
      <c r="HA464" s="15">
        <v>3827</v>
      </c>
      <c r="HB464" s="15"/>
      <c r="HC464" s="15">
        <v>739</v>
      </c>
      <c r="HD464" s="15"/>
      <c r="HE464" s="15">
        <v>3905</v>
      </c>
      <c r="HF464" s="15">
        <v>17186</v>
      </c>
      <c r="HG464" s="15"/>
      <c r="HH464" s="15"/>
      <c r="HI464" s="15">
        <v>39</v>
      </c>
      <c r="HJ464" s="15">
        <v>39</v>
      </c>
      <c r="HK464" s="15">
        <v>0</v>
      </c>
      <c r="HL464" s="15">
        <v>0</v>
      </c>
      <c r="HM464" s="15"/>
      <c r="HN464" s="15"/>
      <c r="HO464" s="15"/>
      <c r="HP464" s="15"/>
      <c r="HQ464" s="15"/>
      <c r="HR464" s="15"/>
      <c r="HS464" s="15"/>
      <c r="HT464" s="15"/>
      <c r="HU464" s="15"/>
      <c r="HV464" s="15"/>
      <c r="HW464" s="15"/>
      <c r="HX464" s="15"/>
      <c r="HY464" s="15"/>
      <c r="HZ464" s="15">
        <v>49</v>
      </c>
      <c r="IA464" s="15"/>
      <c r="IB464" s="15">
        <v>0</v>
      </c>
      <c r="IC464" s="15">
        <v>0</v>
      </c>
      <c r="ID464" s="15">
        <v>0</v>
      </c>
      <c r="IE464" s="14">
        <v>63</v>
      </c>
      <c r="IF464" s="14">
        <v>42.5</v>
      </c>
      <c r="IG464" s="14">
        <v>10</v>
      </c>
      <c r="IH464" s="14">
        <v>6</v>
      </c>
      <c r="II464" s="14">
        <v>0</v>
      </c>
      <c r="IJ464" s="14">
        <v>0</v>
      </c>
      <c r="IK464" s="14">
        <v>0</v>
      </c>
      <c r="IL464" s="14"/>
      <c r="IM464" s="14"/>
      <c r="IN464" s="14"/>
      <c r="IO464" s="14"/>
      <c r="IP464" s="14"/>
      <c r="IQ464" s="20">
        <v>112295</v>
      </c>
      <c r="IR464" s="20">
        <v>1231</v>
      </c>
      <c r="IS464" s="36">
        <f t="shared" si="526"/>
        <v>0.21089334420605685</v>
      </c>
      <c r="IT464" s="36">
        <f t="shared" si="527"/>
        <v>0</v>
      </c>
      <c r="IU464" s="36">
        <f t="shared" si="528"/>
        <v>0.1405955628040379</v>
      </c>
      <c r="IV464" s="36">
        <f t="shared" si="529"/>
        <v>0</v>
      </c>
      <c r="IW464" s="36">
        <f t="shared" si="530"/>
        <v>0.62039198042909771</v>
      </c>
      <c r="IX464" s="36">
        <f t="shared" si="531"/>
        <v>2.8119112560807583E-2</v>
      </c>
      <c r="IY464" s="36"/>
      <c r="IZ464" s="36">
        <f t="shared" si="532"/>
        <v>0</v>
      </c>
      <c r="JA464" s="36">
        <f t="shared" si="532"/>
        <v>0.35148890701009478</v>
      </c>
      <c r="JB464" s="36">
        <f t="shared" si="532"/>
        <v>0.64851109298990528</v>
      </c>
      <c r="JN464" s="43">
        <f t="shared" si="511"/>
        <v>373.65206349206352</v>
      </c>
      <c r="JO464" s="1" t="str">
        <f t="shared" si="512"/>
        <v>Small</v>
      </c>
    </row>
    <row r="465" spans="1:275" x14ac:dyDescent="0.2">
      <c r="A465" s="14" t="s">
        <v>794</v>
      </c>
      <c r="B465" s="14" t="s">
        <v>1235</v>
      </c>
      <c r="C465" s="76" t="s">
        <v>1456</v>
      </c>
      <c r="D465" s="24" t="s">
        <v>655</v>
      </c>
      <c r="E465">
        <v>1</v>
      </c>
      <c r="F465" s="46">
        <v>0.36503902704665092</v>
      </c>
      <c r="G465" s="46">
        <v>0.1332365220548194</v>
      </c>
      <c r="H465" s="46">
        <v>0.23</v>
      </c>
      <c r="I465">
        <v>115.7</v>
      </c>
      <c r="J465">
        <v>98.8</v>
      </c>
      <c r="K465" s="14">
        <v>20100</v>
      </c>
      <c r="L465" s="14" t="s">
        <v>606</v>
      </c>
      <c r="M465" s="35">
        <v>2009.4506666666664</v>
      </c>
      <c r="N465" s="15">
        <v>15000</v>
      </c>
      <c r="O465" s="15">
        <v>7</v>
      </c>
      <c r="P465" s="15">
        <v>141</v>
      </c>
      <c r="Q465" s="15">
        <v>141</v>
      </c>
      <c r="R465" s="15"/>
      <c r="S465" s="15">
        <v>29</v>
      </c>
      <c r="T465" s="32"/>
      <c r="U465" s="15">
        <v>10000</v>
      </c>
      <c r="V465" s="15"/>
      <c r="W465" s="15"/>
      <c r="X465" s="15"/>
      <c r="Y465" s="15"/>
      <c r="Z465" s="15"/>
      <c r="AA465" s="15"/>
      <c r="AB465" s="15"/>
      <c r="AC465" s="15"/>
      <c r="AD465" s="15">
        <v>5000</v>
      </c>
      <c r="AE465" s="15">
        <v>15000</v>
      </c>
      <c r="AF465" s="15">
        <v>0</v>
      </c>
      <c r="AG465" s="15"/>
      <c r="AH465" s="15"/>
      <c r="AI465" s="15"/>
      <c r="AJ465" s="15"/>
      <c r="AK465" s="15"/>
      <c r="AL465" s="15"/>
      <c r="AM465" s="15"/>
      <c r="AN465" s="15"/>
      <c r="AO465" s="15"/>
      <c r="AP465" s="15"/>
      <c r="AQ465" s="15">
        <v>5000</v>
      </c>
      <c r="AR465" s="15"/>
      <c r="AS465" s="15"/>
      <c r="AT465" s="15"/>
      <c r="AU465" s="15"/>
      <c r="AV465" s="15"/>
      <c r="AW465" s="15"/>
      <c r="AX465" s="15"/>
      <c r="AY465" s="15"/>
      <c r="AZ465" s="15"/>
      <c r="BA465" s="15">
        <v>5000</v>
      </c>
      <c r="BB465" s="15">
        <v>0</v>
      </c>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v>31029</v>
      </c>
      <c r="CJ465" s="15"/>
      <c r="CK465" s="15"/>
      <c r="CL465" s="15"/>
      <c r="CM465" s="15"/>
      <c r="CN465" s="15"/>
      <c r="CO465" s="15"/>
      <c r="CP465" s="15">
        <v>0</v>
      </c>
      <c r="CQ465" s="15"/>
      <c r="CR465" s="15">
        <v>6000</v>
      </c>
      <c r="CS465" s="15">
        <v>37029</v>
      </c>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v>500</v>
      </c>
      <c r="DT465" s="15"/>
      <c r="DU465" s="15"/>
      <c r="DV465" s="15"/>
      <c r="DW465" s="15"/>
      <c r="DX465" s="15"/>
      <c r="DY465" s="15"/>
      <c r="DZ465" s="15">
        <v>500</v>
      </c>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v>20000</v>
      </c>
      <c r="FQ465" s="15">
        <v>37529</v>
      </c>
      <c r="FR465" s="15">
        <v>57529</v>
      </c>
      <c r="FS465" s="14" t="s">
        <v>1298</v>
      </c>
      <c r="FT465" s="14"/>
      <c r="FU465" s="14" t="s">
        <v>1281</v>
      </c>
      <c r="FV465" s="14"/>
      <c r="FW465" s="1" t="s">
        <v>1279</v>
      </c>
      <c r="FX465" s="14"/>
      <c r="GA465" s="15">
        <v>801</v>
      </c>
      <c r="GB465" s="15">
        <v>801</v>
      </c>
      <c r="GC465" s="15"/>
      <c r="GD465" s="15"/>
      <c r="GE465" s="15">
        <v>38401</v>
      </c>
      <c r="GF465" s="15">
        <v>0</v>
      </c>
      <c r="GG465" s="15">
        <v>0</v>
      </c>
      <c r="GH465" s="15">
        <v>58</v>
      </c>
      <c r="GI465" s="15">
        <v>10000</v>
      </c>
      <c r="GJ465" s="15">
        <v>0</v>
      </c>
      <c r="GK465" s="15">
        <v>9</v>
      </c>
      <c r="GL465" s="15">
        <v>9</v>
      </c>
      <c r="GM465" s="15">
        <v>1703</v>
      </c>
      <c r="GN465" s="15"/>
      <c r="GO465" s="15"/>
      <c r="GP465" s="16">
        <v>2</v>
      </c>
      <c r="GQ465" s="16">
        <v>1.4</v>
      </c>
      <c r="GR465" s="17"/>
      <c r="GS465" s="17"/>
      <c r="GT465" s="18">
        <v>4</v>
      </c>
      <c r="GU465" s="18">
        <v>3.4</v>
      </c>
      <c r="GV465" s="16">
        <v>4.8</v>
      </c>
      <c r="GW465" s="16">
        <v>0.1</v>
      </c>
      <c r="GX465" s="15"/>
      <c r="GY465" s="14"/>
      <c r="GZ465" s="15">
        <v>8329</v>
      </c>
      <c r="HA465" s="15">
        <v>4890</v>
      </c>
      <c r="HB465" s="15"/>
      <c r="HC465" s="15">
        <v>531</v>
      </c>
      <c r="HD465" s="15"/>
      <c r="HE465" s="15">
        <v>7057</v>
      </c>
      <c r="HF465" s="15">
        <v>20807</v>
      </c>
      <c r="HG465" s="15"/>
      <c r="HH465" s="15"/>
      <c r="HI465" s="15">
        <v>41</v>
      </c>
      <c r="HJ465" s="15">
        <v>41</v>
      </c>
      <c r="HK465" s="15">
        <v>0</v>
      </c>
      <c r="HL465" s="15">
        <v>0</v>
      </c>
      <c r="HM465" s="15"/>
      <c r="HN465" s="15"/>
      <c r="HO465" s="15"/>
      <c r="HP465" s="15"/>
      <c r="HQ465" s="15"/>
      <c r="HR465" s="15"/>
      <c r="HS465" s="15"/>
      <c r="HT465" s="15"/>
      <c r="HU465" s="15"/>
      <c r="HV465" s="15"/>
      <c r="HW465" s="15"/>
      <c r="HX465" s="15"/>
      <c r="HY465" s="15"/>
      <c r="HZ465" s="15">
        <v>70</v>
      </c>
      <c r="IA465" s="15"/>
      <c r="IB465" s="15">
        <v>0</v>
      </c>
      <c r="IC465" s="15">
        <v>0</v>
      </c>
      <c r="ID465" s="15">
        <v>0</v>
      </c>
      <c r="IE465" s="14">
        <v>57</v>
      </c>
      <c r="IF465" s="14">
        <v>40</v>
      </c>
      <c r="IG465" s="14">
        <v>10</v>
      </c>
      <c r="IH465" s="14">
        <v>0</v>
      </c>
      <c r="II465" s="14">
        <v>0</v>
      </c>
      <c r="IJ465" s="14">
        <v>0</v>
      </c>
      <c r="IK465" s="14">
        <v>0</v>
      </c>
      <c r="IL465" s="14"/>
      <c r="IM465" s="14"/>
      <c r="IN465" s="14"/>
      <c r="IO465" s="14"/>
      <c r="IP465" s="14"/>
      <c r="IQ465" s="15">
        <v>104235</v>
      </c>
      <c r="IR465" s="15">
        <v>1323</v>
      </c>
      <c r="IS465" s="36">
        <f t="shared" si="526"/>
        <v>0.26073806254236992</v>
      </c>
      <c r="IT465" s="36">
        <f t="shared" si="527"/>
        <v>0</v>
      </c>
      <c r="IU465" s="36">
        <f t="shared" si="528"/>
        <v>8.6912687514123316E-2</v>
      </c>
      <c r="IV465" s="36">
        <f t="shared" si="529"/>
        <v>0</v>
      </c>
      <c r="IW465" s="36">
        <f t="shared" si="530"/>
        <v>0.64365798119209439</v>
      </c>
      <c r="IX465" s="36">
        <f t="shared" si="531"/>
        <v>8.6912687514123319E-3</v>
      </c>
      <c r="IY465" s="36"/>
      <c r="IZ465" s="36">
        <f t="shared" si="532"/>
        <v>0</v>
      </c>
      <c r="JA465" s="36">
        <f t="shared" si="532"/>
        <v>0.34765075005649326</v>
      </c>
      <c r="JB465" s="36">
        <f t="shared" si="532"/>
        <v>0.65234924994350674</v>
      </c>
      <c r="JN465" s="43">
        <f t="shared" si="511"/>
        <v>418.63555555555553</v>
      </c>
      <c r="JO465" s="1" t="str">
        <f t="shared" si="512"/>
        <v>Small</v>
      </c>
    </row>
    <row r="466" spans="1:275" x14ac:dyDescent="0.2">
      <c r="A466" s="1" t="s">
        <v>794</v>
      </c>
      <c r="B466" s="1" t="s">
        <v>1235</v>
      </c>
      <c r="C466" s="76" t="s">
        <v>1456</v>
      </c>
      <c r="D466" s="24" t="s">
        <v>655</v>
      </c>
      <c r="E466">
        <v>1</v>
      </c>
      <c r="F466" s="46">
        <v>0.36503902704665092</v>
      </c>
      <c r="G466" s="46">
        <v>0.1332365220548194</v>
      </c>
      <c r="H466" s="46">
        <v>0.23</v>
      </c>
      <c r="I466">
        <v>115.7</v>
      </c>
      <c r="J466">
        <v>98.8</v>
      </c>
      <c r="K466" s="1">
        <v>20110</v>
      </c>
      <c r="L466" s="1" t="s">
        <v>607</v>
      </c>
      <c r="M466" s="3">
        <v>1834.1472380952378</v>
      </c>
      <c r="N466" s="1">
        <v>5300</v>
      </c>
      <c r="O466" s="1">
        <v>7</v>
      </c>
      <c r="P466" s="1">
        <v>125</v>
      </c>
      <c r="Q466" s="1">
        <v>125</v>
      </c>
      <c r="S466" s="1">
        <v>28</v>
      </c>
      <c r="T466" s="33"/>
      <c r="U466" s="1">
        <v>15000</v>
      </c>
      <c r="AE466" s="1">
        <v>15000</v>
      </c>
      <c r="AF466" s="1">
        <v>0</v>
      </c>
      <c r="AP466" s="1">
        <v>0</v>
      </c>
      <c r="AQ466" s="1">
        <v>5000</v>
      </c>
      <c r="BA466" s="1">
        <v>5000</v>
      </c>
      <c r="BB466" s="1">
        <v>0</v>
      </c>
      <c r="BL466" s="1">
        <v>0</v>
      </c>
      <c r="CI466" s="1">
        <v>31000</v>
      </c>
      <c r="CS466" s="1">
        <v>31000</v>
      </c>
      <c r="DP466" s="1">
        <v>1000</v>
      </c>
      <c r="FE466" s="1">
        <v>0</v>
      </c>
      <c r="FO466" s="1">
        <v>0</v>
      </c>
      <c r="FP466" s="15">
        <f>AE466+BA466</f>
        <v>20000</v>
      </c>
      <c r="FQ466" s="15">
        <f>AP466+BL466+CS466+DZ466+FD466</f>
        <v>31000</v>
      </c>
      <c r="FR466" s="15">
        <f>AE466+AP466+BA466+BL466+CS466+DZ466+FD466+FO466</f>
        <v>51000</v>
      </c>
      <c r="FS466" s="1" t="s">
        <v>1298</v>
      </c>
      <c r="FU466" s="1" t="s">
        <v>1277</v>
      </c>
      <c r="FV466" s="1" t="s">
        <v>1287</v>
      </c>
      <c r="FX466" s="14"/>
      <c r="FZ466" s="1" t="s">
        <v>954</v>
      </c>
      <c r="GA466" s="1">
        <v>700</v>
      </c>
      <c r="GB466" s="1">
        <v>700</v>
      </c>
      <c r="GC466" s="1">
        <v>150</v>
      </c>
      <c r="GD466" s="1">
        <v>150</v>
      </c>
      <c r="GE466" s="1">
        <v>41000</v>
      </c>
      <c r="GF466" s="1">
        <v>0</v>
      </c>
      <c r="GG466" s="1">
        <v>0</v>
      </c>
      <c r="GH466" s="1">
        <v>45</v>
      </c>
      <c r="GJ466" s="1">
        <v>0</v>
      </c>
      <c r="GK466" s="1">
        <v>12</v>
      </c>
      <c r="GL466" s="1">
        <v>12</v>
      </c>
      <c r="GM466" s="1">
        <v>1200</v>
      </c>
      <c r="GP466" s="1">
        <v>1.3</v>
      </c>
      <c r="GQ466" s="1">
        <v>0.3</v>
      </c>
      <c r="GR466" s="5"/>
      <c r="GS466" s="5"/>
      <c r="GT466" s="4">
        <v>5</v>
      </c>
      <c r="GU466" s="4">
        <v>4.4000000000000004</v>
      </c>
      <c r="GV466" s="1">
        <f>GQ466+GU466</f>
        <v>4.7</v>
      </c>
      <c r="GW466" s="1">
        <v>0.2</v>
      </c>
      <c r="GY466" s="10"/>
      <c r="GZ466" s="1">
        <v>7635</v>
      </c>
      <c r="HA466" s="1">
        <v>5429</v>
      </c>
      <c r="HC466" s="1">
        <v>379</v>
      </c>
      <c r="HF466" s="1">
        <v>13443</v>
      </c>
      <c r="HI466" s="1">
        <v>25</v>
      </c>
      <c r="HJ466" s="1">
        <v>25</v>
      </c>
      <c r="HK466" s="1">
        <v>0</v>
      </c>
      <c r="HZ466" s="1">
        <v>59</v>
      </c>
      <c r="IA466" s="1">
        <v>1.3</v>
      </c>
      <c r="IB466" s="1">
        <v>0</v>
      </c>
      <c r="IC466" s="1">
        <v>0</v>
      </c>
      <c r="ID466" s="1">
        <v>0</v>
      </c>
      <c r="IE466" s="1">
        <v>57</v>
      </c>
      <c r="IF466" s="1">
        <v>45</v>
      </c>
      <c r="IG466" s="1">
        <v>0</v>
      </c>
      <c r="IH466" s="1">
        <v>0</v>
      </c>
      <c r="II466" s="1">
        <v>0</v>
      </c>
      <c r="IJ466" s="1">
        <v>0</v>
      </c>
      <c r="IK466" s="1">
        <v>0</v>
      </c>
      <c r="IQ466" s="1">
        <v>100030</v>
      </c>
      <c r="IR466" s="1">
        <v>3176</v>
      </c>
      <c r="IS466" s="36">
        <f t="shared" si="526"/>
        <v>0.29411764705882354</v>
      </c>
      <c r="IT466" s="36">
        <f t="shared" si="527"/>
        <v>0</v>
      </c>
      <c r="IU466" s="36">
        <f t="shared" si="528"/>
        <v>9.8039215686274508E-2</v>
      </c>
      <c r="IV466" s="36">
        <f t="shared" si="529"/>
        <v>0</v>
      </c>
      <c r="IW466" s="36">
        <f t="shared" si="530"/>
        <v>0.60784313725490191</v>
      </c>
      <c r="IX466" s="36">
        <f t="shared" si="531"/>
        <v>0</v>
      </c>
      <c r="IY466" s="36"/>
      <c r="IZ466" s="36">
        <f t="shared" si="532"/>
        <v>0</v>
      </c>
      <c r="JA466" s="36">
        <f t="shared" si="532"/>
        <v>0.39215686274509803</v>
      </c>
      <c r="JB466" s="36">
        <f t="shared" si="532"/>
        <v>0.60784313725490191</v>
      </c>
      <c r="JN466" s="43">
        <f t="shared" si="511"/>
        <v>390.24409321175273</v>
      </c>
      <c r="JO466" s="1" t="str">
        <f t="shared" si="512"/>
        <v>Small</v>
      </c>
    </row>
    <row r="467" spans="1:275" x14ac:dyDescent="0.2">
      <c r="A467" s="1" t="s">
        <v>794</v>
      </c>
      <c r="B467" s="1" t="s">
        <v>1235</v>
      </c>
      <c r="C467" s="76" t="s">
        <v>1456</v>
      </c>
      <c r="D467" s="24" t="s">
        <v>655</v>
      </c>
      <c r="E467">
        <v>1</v>
      </c>
      <c r="F467" s="46">
        <v>0.36503902704665092</v>
      </c>
      <c r="G467" s="46">
        <v>0.1332365220548194</v>
      </c>
      <c r="H467" s="46">
        <v>0.23</v>
      </c>
      <c r="I467">
        <v>115.7</v>
      </c>
      <c r="J467">
        <v>98.8</v>
      </c>
      <c r="K467" s="1">
        <v>20120</v>
      </c>
      <c r="L467" s="1" t="s">
        <v>608</v>
      </c>
      <c r="M467" s="3">
        <v>1887.4560000000001</v>
      </c>
      <c r="N467" s="10">
        <v>5300</v>
      </c>
      <c r="O467" s="1">
        <v>7</v>
      </c>
      <c r="P467" s="1">
        <v>125</v>
      </c>
      <c r="Q467" s="1">
        <v>125</v>
      </c>
      <c r="S467" s="1">
        <v>28</v>
      </c>
      <c r="T467" s="33"/>
      <c r="U467" s="1">
        <v>15000</v>
      </c>
      <c r="AD467" s="1">
        <v>2000</v>
      </c>
      <c r="AE467" s="1">
        <v>17000</v>
      </c>
      <c r="AF467" s="1">
        <v>0</v>
      </c>
      <c r="AP467" s="1">
        <v>0</v>
      </c>
      <c r="AQ467" s="1">
        <v>5000</v>
      </c>
      <c r="BB467" s="1">
        <v>0</v>
      </c>
      <c r="BL467" s="1">
        <v>0</v>
      </c>
      <c r="CI467" s="1">
        <v>31000</v>
      </c>
      <c r="CS467" s="1">
        <v>31000</v>
      </c>
      <c r="DP467" s="1">
        <v>1000</v>
      </c>
      <c r="FE467" s="1">
        <v>0</v>
      </c>
      <c r="FO467" s="1">
        <v>0</v>
      </c>
      <c r="FP467" s="15">
        <f>AE467+BA467</f>
        <v>17000</v>
      </c>
      <c r="FQ467" s="15">
        <f>AP467+BL467+CS467+DZ467+FD467</f>
        <v>31000</v>
      </c>
      <c r="FR467" s="15">
        <f>AE467+AP467+BA467+BL467+CS467+DZ467+FD467+FO467</f>
        <v>48000</v>
      </c>
      <c r="FS467" s="1" t="s">
        <v>1298</v>
      </c>
      <c r="FU467" s="1" t="s">
        <v>1277</v>
      </c>
      <c r="FV467" s="1" t="s">
        <v>1287</v>
      </c>
      <c r="FZ467" s="1" t="s">
        <v>954</v>
      </c>
      <c r="GA467" s="1">
        <v>800</v>
      </c>
      <c r="GB467" s="1">
        <v>800</v>
      </c>
      <c r="GC467" s="1">
        <v>150</v>
      </c>
      <c r="GD467" s="1">
        <v>150</v>
      </c>
      <c r="GE467" s="1">
        <v>41500</v>
      </c>
      <c r="GF467" s="1">
        <v>0</v>
      </c>
      <c r="GG467" s="1">
        <v>0</v>
      </c>
      <c r="GH467" s="1">
        <v>35</v>
      </c>
      <c r="GJ467" s="1">
        <v>0</v>
      </c>
      <c r="GK467" s="1">
        <v>10</v>
      </c>
      <c r="GL467" s="1">
        <v>10</v>
      </c>
      <c r="GM467" s="1">
        <v>1220</v>
      </c>
      <c r="GP467" s="1">
        <v>1.3</v>
      </c>
      <c r="GQ467" s="1">
        <v>0.3</v>
      </c>
      <c r="GR467" s="5"/>
      <c r="GS467" s="5"/>
      <c r="GT467" s="4">
        <v>5</v>
      </c>
      <c r="GU467" s="4">
        <v>4.3</v>
      </c>
      <c r="GV467" s="1">
        <f>GQ467+GU467</f>
        <v>4.5999999999999996</v>
      </c>
      <c r="GW467" s="1">
        <v>0.2</v>
      </c>
      <c r="GY467" s="10"/>
      <c r="GZ467" s="1">
        <v>7926</v>
      </c>
      <c r="HA467" s="1">
        <v>5150</v>
      </c>
      <c r="HF467" s="1">
        <v>13076</v>
      </c>
      <c r="HI467" s="1">
        <v>33</v>
      </c>
      <c r="HJ467" s="1">
        <v>33</v>
      </c>
      <c r="HK467" s="1">
        <v>0</v>
      </c>
      <c r="HZ467" s="1">
        <v>76</v>
      </c>
      <c r="IA467" s="1">
        <v>1.3</v>
      </c>
      <c r="IB467" s="1">
        <v>0</v>
      </c>
      <c r="IC467" s="1">
        <v>0</v>
      </c>
      <c r="ID467" s="1">
        <v>0</v>
      </c>
      <c r="IE467" s="1">
        <v>49</v>
      </c>
      <c r="IF467" s="1">
        <v>40</v>
      </c>
      <c r="IG467" s="1">
        <v>0</v>
      </c>
      <c r="IH467" s="1">
        <v>0</v>
      </c>
      <c r="II467" s="1">
        <v>0</v>
      </c>
      <c r="IJ467" s="1">
        <v>0</v>
      </c>
      <c r="IK467" s="1">
        <v>0</v>
      </c>
      <c r="IQ467" s="1">
        <v>99609</v>
      </c>
      <c r="IR467" s="1">
        <v>2615</v>
      </c>
      <c r="IS467" s="36">
        <f t="shared" si="526"/>
        <v>0.35416666666666669</v>
      </c>
      <c r="IT467" s="36">
        <f t="shared" si="527"/>
        <v>0</v>
      </c>
      <c r="IU467" s="36">
        <f t="shared" si="528"/>
        <v>0</v>
      </c>
      <c r="IV467" s="36">
        <f t="shared" si="529"/>
        <v>0</v>
      </c>
      <c r="IW467" s="36">
        <f t="shared" si="530"/>
        <v>0.64583333333333337</v>
      </c>
      <c r="IX467" s="36">
        <f t="shared" si="531"/>
        <v>0</v>
      </c>
      <c r="IY467" s="36"/>
      <c r="IZ467" s="36">
        <f t="shared" si="532"/>
        <v>0</v>
      </c>
      <c r="JA467" s="36">
        <f t="shared" si="532"/>
        <v>0.35416666666666669</v>
      </c>
      <c r="JB467" s="36">
        <f t="shared" si="532"/>
        <v>0.64583333333333337</v>
      </c>
      <c r="JN467" s="43">
        <f t="shared" si="511"/>
        <v>410.31652173913051</v>
      </c>
      <c r="JO467" s="1" t="str">
        <f t="shared" si="512"/>
        <v>Small</v>
      </c>
    </row>
    <row r="468" spans="1:275" x14ac:dyDescent="0.2">
      <c r="A468" s="1" t="s">
        <v>794</v>
      </c>
      <c r="B468" s="1" t="s">
        <v>1235</v>
      </c>
      <c r="C468" s="76" t="s">
        <v>1456</v>
      </c>
      <c r="D468" s="24" t="s">
        <v>655</v>
      </c>
      <c r="E468">
        <v>1</v>
      </c>
      <c r="F468" s="46">
        <v>0.36503902704665092</v>
      </c>
      <c r="G468" s="46">
        <v>0.1332365220548194</v>
      </c>
      <c r="H468" s="46">
        <v>0.23</v>
      </c>
      <c r="I468">
        <v>115.7</v>
      </c>
      <c r="J468">
        <v>98.8</v>
      </c>
      <c r="K468" s="1">
        <v>20130</v>
      </c>
      <c r="L468" s="1" t="s">
        <v>609</v>
      </c>
      <c r="M468" s="3">
        <v>1618.1828571428591</v>
      </c>
      <c r="N468" s="2">
        <v>15000</v>
      </c>
      <c r="O468" s="1">
        <v>7</v>
      </c>
      <c r="P468" s="1">
        <v>42</v>
      </c>
      <c r="Q468" s="1">
        <v>139</v>
      </c>
      <c r="R468" s="1">
        <v>0</v>
      </c>
      <c r="S468" s="1">
        <v>39</v>
      </c>
      <c r="T468" s="33"/>
      <c r="U468" s="3">
        <v>15000</v>
      </c>
      <c r="V468" s="3"/>
      <c r="W468" s="3">
        <v>0</v>
      </c>
      <c r="X468" s="3">
        <v>0</v>
      </c>
      <c r="Y468" s="3"/>
      <c r="Z468" s="3"/>
      <c r="AA468" s="3">
        <v>0</v>
      </c>
      <c r="AB468" s="3">
        <v>0</v>
      </c>
      <c r="AC468" s="3">
        <v>0</v>
      </c>
      <c r="AD468" s="3">
        <v>0</v>
      </c>
      <c r="AE468" s="2">
        <f>SUM(U468:AD468)</f>
        <v>15000</v>
      </c>
      <c r="AF468" s="3">
        <v>0</v>
      </c>
      <c r="AG468" s="3"/>
      <c r="AH468" s="1">
        <v>0</v>
      </c>
      <c r="AI468" s="1">
        <v>0</v>
      </c>
      <c r="AL468" s="1">
        <v>0</v>
      </c>
      <c r="AM468" s="1">
        <v>0</v>
      </c>
      <c r="AN468" s="1">
        <v>0</v>
      </c>
      <c r="AO468" s="1">
        <v>0</v>
      </c>
      <c r="AP468" s="1">
        <f>SUM(AF468:AO468)</f>
        <v>0</v>
      </c>
      <c r="AQ468" s="2">
        <v>5000</v>
      </c>
      <c r="AR468" s="2"/>
      <c r="AS468" s="1">
        <v>0</v>
      </c>
      <c r="AT468" s="1">
        <v>0</v>
      </c>
      <c r="AW468" s="1">
        <v>0</v>
      </c>
      <c r="AX468" s="1">
        <v>0</v>
      </c>
      <c r="AY468" s="1">
        <v>0</v>
      </c>
      <c r="AZ468" s="1">
        <v>0</v>
      </c>
      <c r="BA468" s="1">
        <f>SUM(AQ468:AZ468)</f>
        <v>5000</v>
      </c>
      <c r="BB468" s="1">
        <v>0</v>
      </c>
      <c r="BD468" s="1">
        <v>0</v>
      </c>
      <c r="BE468" s="1">
        <v>0</v>
      </c>
      <c r="BH468" s="1">
        <v>0</v>
      </c>
      <c r="BI468" s="1">
        <v>0</v>
      </c>
      <c r="BJ468" s="1">
        <v>0</v>
      </c>
      <c r="BK468" s="1">
        <v>0</v>
      </c>
      <c r="BL468" s="1">
        <f>SUM(BB468:BK468)</f>
        <v>0</v>
      </c>
      <c r="CI468" s="1">
        <v>3600</v>
      </c>
      <c r="CK468" s="1">
        <v>0</v>
      </c>
      <c r="CL468" s="1">
        <v>0</v>
      </c>
      <c r="CN468" s="1">
        <v>0</v>
      </c>
      <c r="CO468" s="1">
        <v>0</v>
      </c>
      <c r="CP468" s="1">
        <v>0</v>
      </c>
      <c r="CQ468" s="1">
        <v>0</v>
      </c>
      <c r="CR468" s="1">
        <v>0</v>
      </c>
      <c r="CS468" s="1">
        <f>SUM(CI468:CR468)</f>
        <v>3600</v>
      </c>
      <c r="DP468" s="2">
        <v>1000</v>
      </c>
      <c r="DQ468" s="2"/>
      <c r="DR468" s="1">
        <v>0</v>
      </c>
      <c r="DS468" s="1">
        <v>0</v>
      </c>
      <c r="DU468" s="1">
        <v>0</v>
      </c>
      <c r="DV468" s="1">
        <v>0</v>
      </c>
      <c r="DX468" s="1">
        <v>0</v>
      </c>
      <c r="DY468" s="1">
        <v>0</v>
      </c>
      <c r="DZ468" s="2">
        <f>SUM(DP468:DY468)</f>
        <v>1000</v>
      </c>
      <c r="EA468" s="2"/>
      <c r="EB468" s="2"/>
      <c r="EC468" s="2"/>
      <c r="ED468" s="2"/>
      <c r="EE468" s="2"/>
      <c r="EF468" s="2"/>
      <c r="EG468" s="2"/>
      <c r="EH468" s="2"/>
      <c r="EI468" s="2"/>
      <c r="EJ468" s="2"/>
      <c r="EK468" s="2"/>
      <c r="EL468" s="2"/>
      <c r="EM468" s="2"/>
      <c r="EN468" s="2"/>
      <c r="EO468" s="2"/>
      <c r="EP468" s="2"/>
      <c r="EQ468" s="2"/>
      <c r="ER468" s="2"/>
      <c r="ES468" s="2"/>
      <c r="ET468" s="2"/>
      <c r="EU468" s="1">
        <v>0</v>
      </c>
      <c r="EW468" s="1">
        <v>0</v>
      </c>
      <c r="EX468" s="1">
        <v>0</v>
      </c>
      <c r="EZ468" s="1">
        <v>0</v>
      </c>
      <c r="FB468" s="1">
        <v>0</v>
      </c>
      <c r="FC468" s="1">
        <v>0</v>
      </c>
      <c r="FD468" s="1">
        <f>SUM(EU468:FC468)</f>
        <v>0</v>
      </c>
      <c r="FE468" s="1">
        <v>0</v>
      </c>
      <c r="FG468" s="1">
        <v>0</v>
      </c>
      <c r="FH468" s="1">
        <v>0</v>
      </c>
      <c r="FK468" s="1">
        <v>0</v>
      </c>
      <c r="FL468" s="1">
        <v>0</v>
      </c>
      <c r="FM468" s="1">
        <v>0</v>
      </c>
      <c r="FN468" s="1">
        <v>0</v>
      </c>
      <c r="FO468" s="1">
        <f>SUM(FE468:FN468)</f>
        <v>0</v>
      </c>
      <c r="FP468" s="15">
        <f>AE468+BA468</f>
        <v>20000</v>
      </c>
      <c r="FQ468" s="15">
        <f>AP468+BL468+CS468+DZ468+FD468</f>
        <v>4600</v>
      </c>
      <c r="FR468" s="15">
        <f>AE468+AP468+BA468+BL468+CS468+DZ468+FD468+FO468</f>
        <v>24600</v>
      </c>
      <c r="FS468" s="1" t="s">
        <v>1298</v>
      </c>
      <c r="FU468" s="1" t="s">
        <v>1277</v>
      </c>
      <c r="FV468" s="1" t="s">
        <v>1287</v>
      </c>
      <c r="FW468" s="5"/>
      <c r="FX468" s="5"/>
      <c r="FY468" s="5"/>
      <c r="FZ468" s="5"/>
      <c r="GA468" s="1">
        <v>700</v>
      </c>
      <c r="GB468" s="1">
        <v>700</v>
      </c>
      <c r="GC468" s="1">
        <v>150</v>
      </c>
      <c r="GD468" s="1">
        <v>150</v>
      </c>
      <c r="GE468" s="2">
        <v>40100</v>
      </c>
      <c r="GF468" s="1">
        <v>0</v>
      </c>
      <c r="GG468" s="1">
        <v>0</v>
      </c>
      <c r="GH468" s="1">
        <v>30</v>
      </c>
      <c r="GJ468" s="1">
        <v>0</v>
      </c>
      <c r="GK468" s="1">
        <v>20</v>
      </c>
      <c r="GL468" s="1">
        <v>20</v>
      </c>
      <c r="GM468" s="1">
        <v>1240</v>
      </c>
      <c r="GP468" s="1">
        <v>2</v>
      </c>
      <c r="GQ468" s="1">
        <v>1.25</v>
      </c>
      <c r="GR468" s="5">
        <v>3</v>
      </c>
      <c r="GS468" s="5">
        <v>3</v>
      </c>
      <c r="GT468" s="4">
        <v>6</v>
      </c>
      <c r="GU468" s="1">
        <v>2</v>
      </c>
      <c r="GV468" s="1">
        <f>GQ468+GU468</f>
        <v>3.25</v>
      </c>
      <c r="GW468" s="1">
        <v>8</v>
      </c>
      <c r="GZ468" s="2">
        <v>11802</v>
      </c>
      <c r="HA468" s="1">
        <v>4334</v>
      </c>
      <c r="HC468" s="1">
        <v>4365</v>
      </c>
      <c r="HF468" s="2">
        <v>20501</v>
      </c>
      <c r="HG468" s="2"/>
      <c r="HH468" s="2"/>
      <c r="HI468" s="1">
        <v>26</v>
      </c>
      <c r="HJ468" s="1">
        <v>26</v>
      </c>
      <c r="HK468" s="1">
        <v>0</v>
      </c>
      <c r="HL468" s="1">
        <v>0</v>
      </c>
      <c r="HM468" s="1" t="s">
        <v>1281</v>
      </c>
      <c r="HN468" s="1" t="s">
        <v>1200</v>
      </c>
      <c r="HO468" s="1" t="s">
        <v>1236</v>
      </c>
      <c r="HP468" s="1" t="s">
        <v>1237</v>
      </c>
      <c r="HQ468" s="1" t="s">
        <v>1088</v>
      </c>
      <c r="HR468" s="1" t="s">
        <v>1089</v>
      </c>
      <c r="HS468" s="1" t="s">
        <v>1090</v>
      </c>
      <c r="HT468" s="1" t="s">
        <v>1091</v>
      </c>
      <c r="HU468" s="1" t="s">
        <v>1124</v>
      </c>
      <c r="HV468" s="1" t="s">
        <v>1125</v>
      </c>
      <c r="HW468" s="1" t="s">
        <v>1126</v>
      </c>
      <c r="HX468" s="1" t="s">
        <v>1277</v>
      </c>
      <c r="HZ468" s="1">
        <v>57</v>
      </c>
      <c r="IA468" s="1">
        <v>2</v>
      </c>
      <c r="IB468" s="1">
        <v>0</v>
      </c>
      <c r="IC468" s="1">
        <v>0</v>
      </c>
      <c r="ID468" s="1">
        <v>0</v>
      </c>
      <c r="IE468" s="1">
        <v>49</v>
      </c>
      <c r="IF468" s="1">
        <v>40</v>
      </c>
      <c r="IH468" s="1">
        <v>0</v>
      </c>
      <c r="II468" s="1">
        <v>0</v>
      </c>
      <c r="IJ468" s="1">
        <v>0</v>
      </c>
      <c r="IK468" s="1">
        <v>0</v>
      </c>
      <c r="IL468" s="1" t="s">
        <v>1277</v>
      </c>
      <c r="IO468" s="1" t="s">
        <v>1281</v>
      </c>
      <c r="IP468" s="1" t="s">
        <v>1277</v>
      </c>
      <c r="IQ468" s="2">
        <v>85850</v>
      </c>
      <c r="IR468" s="1">
        <v>2615</v>
      </c>
      <c r="IS468" s="36">
        <f t="shared" si="526"/>
        <v>0.6097560975609756</v>
      </c>
      <c r="IT468" s="36">
        <f t="shared" si="527"/>
        <v>0</v>
      </c>
      <c r="IU468" s="36">
        <f t="shared" si="528"/>
        <v>0.2032520325203252</v>
      </c>
      <c r="IV468" s="36">
        <f t="shared" si="529"/>
        <v>0</v>
      </c>
      <c r="IW468" s="36">
        <f t="shared" si="530"/>
        <v>0.14634146341463414</v>
      </c>
      <c r="IX468" s="36">
        <f t="shared" si="531"/>
        <v>4.065040650406504E-2</v>
      </c>
      <c r="IY468" s="36"/>
      <c r="IZ468" s="36">
        <f t="shared" si="532"/>
        <v>0</v>
      </c>
      <c r="JA468" s="36">
        <f t="shared" si="532"/>
        <v>0.81300813008130079</v>
      </c>
      <c r="JB468" s="36">
        <f t="shared" si="532"/>
        <v>0.18699186991869918</v>
      </c>
      <c r="JN468" s="43">
        <f t="shared" si="511"/>
        <v>497.9024175824182</v>
      </c>
      <c r="JO468" s="1" t="str">
        <f t="shared" si="512"/>
        <v>Small</v>
      </c>
    </row>
    <row r="469" spans="1:275" x14ac:dyDescent="0.2">
      <c r="A469" s="1" t="s">
        <v>794</v>
      </c>
      <c r="B469" s="1" t="s">
        <v>1235</v>
      </c>
      <c r="C469" s="76" t="s">
        <v>1456</v>
      </c>
      <c r="D469" s="24" t="s">
        <v>655</v>
      </c>
      <c r="E469">
        <v>1</v>
      </c>
      <c r="F469" s="46">
        <v>0.36503902704665092</v>
      </c>
      <c r="G469" s="46">
        <v>0.1332365220548194</v>
      </c>
      <c r="H469" s="46">
        <v>0.23</v>
      </c>
      <c r="I469">
        <v>115.7</v>
      </c>
      <c r="J469">
        <v>98.8</v>
      </c>
      <c r="K469" s="42">
        <v>20140</v>
      </c>
      <c r="L469" s="54" t="s">
        <v>345</v>
      </c>
      <c r="M469" s="55">
        <v>2014.9718095238095</v>
      </c>
      <c r="N469" s="46">
        <v>12000</v>
      </c>
      <c r="O469">
        <v>7</v>
      </c>
      <c r="P469">
        <v>42</v>
      </c>
      <c r="Q469">
        <v>141</v>
      </c>
      <c r="R469"/>
      <c r="S469">
        <v>28</v>
      </c>
      <c r="T469"/>
      <c r="U469" s="46">
        <v>15000</v>
      </c>
      <c r="V469" s="46"/>
      <c r="W469" s="46"/>
      <c r="X469" s="46"/>
      <c r="Y469" s="46"/>
      <c r="Z469" s="46"/>
      <c r="AA469" s="46"/>
      <c r="AB469" s="46"/>
      <c r="AC469" s="46"/>
      <c r="AD469" s="46"/>
      <c r="AE469" s="46">
        <f>IF(SUM(U469:AD469)&gt;0,SUM(U469:AD469),)</f>
        <v>15000</v>
      </c>
      <c r="AF469" s="46">
        <v>0</v>
      </c>
      <c r="AG469" s="46"/>
      <c r="AH469" s="46"/>
      <c r="AI469" s="46"/>
      <c r="AJ469" s="46"/>
      <c r="AK469" s="46"/>
      <c r="AL469" s="46"/>
      <c r="AM469" s="46"/>
      <c r="AN469" s="46"/>
      <c r="AO469" s="46"/>
      <c r="AP469" s="46">
        <f>SUM(AF469:AO469)</f>
        <v>0</v>
      </c>
      <c r="AQ469" s="46">
        <v>3961</v>
      </c>
      <c r="AR469" s="46"/>
      <c r="AS469" s="46"/>
      <c r="AT469" s="46"/>
      <c r="AU469" s="46"/>
      <c r="AV469" s="46"/>
      <c r="AW469" s="46"/>
      <c r="AX469" s="46"/>
      <c r="AY469" s="46"/>
      <c r="AZ469" s="46"/>
      <c r="BA469" s="46">
        <f>SUM(AQ469:AZ469)</f>
        <v>3961</v>
      </c>
      <c r="BB469" s="46">
        <v>0</v>
      </c>
      <c r="BC469"/>
      <c r="BD469" s="46"/>
      <c r="BE469" s="46"/>
      <c r="BF469" s="46"/>
      <c r="BG469" s="46"/>
      <c r="BH469" s="47"/>
      <c r="BI469" s="47"/>
      <c r="BJ469" s="47"/>
      <c r="BK469" s="47"/>
      <c r="BL469" s="47">
        <f>IF(SUM(BB469:BK469)&gt;=0,SUM(BB469:BK469),"")</f>
        <v>0</v>
      </c>
      <c r="BM469" s="46">
        <v>10695</v>
      </c>
      <c r="BN469" s="47"/>
      <c r="BO469" s="46"/>
      <c r="BP469" s="46"/>
      <c r="BQ469" s="46"/>
      <c r="BR469" s="46"/>
      <c r="BS469" s="46"/>
      <c r="BT469" s="46"/>
      <c r="BU469" s="46"/>
      <c r="BV469" s="46"/>
      <c r="BW469" s="46">
        <f>SUM(BM469:BV469)</f>
        <v>10695</v>
      </c>
      <c r="BX469" s="46"/>
      <c r="BY469" s="47"/>
      <c r="BZ469" s="47"/>
      <c r="CA469" s="48"/>
      <c r="CB469" s="48"/>
      <c r="CC469" s="46"/>
      <c r="CD469" s="47"/>
      <c r="CE469" s="46"/>
      <c r="CF469" s="48"/>
      <c r="CG469" s="47"/>
      <c r="CH469" s="47">
        <f>SUM(BX469:CG469)</f>
        <v>0</v>
      </c>
      <c r="CI469" s="47">
        <f t="shared" ref="CI469:CS469" si="533">BM469+BX469</f>
        <v>10695</v>
      </c>
      <c r="CJ469" s="47">
        <f t="shared" si="533"/>
        <v>0</v>
      </c>
      <c r="CK469" s="47">
        <f t="shared" si="533"/>
        <v>0</v>
      </c>
      <c r="CL469" s="47">
        <f t="shared" si="533"/>
        <v>0</v>
      </c>
      <c r="CM469" s="47">
        <f t="shared" si="533"/>
        <v>0</v>
      </c>
      <c r="CN469" s="47">
        <f t="shared" si="533"/>
        <v>0</v>
      </c>
      <c r="CO469" s="47">
        <f t="shared" si="533"/>
        <v>0</v>
      </c>
      <c r="CP469" s="47">
        <f t="shared" si="533"/>
        <v>0</v>
      </c>
      <c r="CQ469" s="47">
        <f t="shared" si="533"/>
        <v>0</v>
      </c>
      <c r="CR469" s="47">
        <f t="shared" si="533"/>
        <v>0</v>
      </c>
      <c r="CS469" s="47">
        <f t="shared" si="533"/>
        <v>10695</v>
      </c>
      <c r="CT469" s="48"/>
      <c r="CU469" s="46"/>
      <c r="CV469" s="46"/>
      <c r="CW469" s="47"/>
      <c r="CX469" s="47"/>
      <c r="CY469" s="47"/>
      <c r="CZ469" s="47"/>
      <c r="DA469" s="46"/>
      <c r="DB469" s="47"/>
      <c r="DC469" s="47"/>
      <c r="DD469" s="47">
        <f>SUM(CT469:DC469)</f>
        <v>0</v>
      </c>
      <c r="DE469" s="48">
        <v>1000</v>
      </c>
      <c r="DF469" s="48"/>
      <c r="DG469" s="48"/>
      <c r="DH469" s="48"/>
      <c r="DI469" s="48"/>
      <c r="DJ469" s="48"/>
      <c r="DK469" s="48"/>
      <c r="DL469" s="48"/>
      <c r="DM469" s="48"/>
      <c r="DN469" s="48"/>
      <c r="DO469" s="48">
        <f>SUM(DE469:DN469)</f>
        <v>1000</v>
      </c>
      <c r="DP469" s="48">
        <f t="shared" ref="DP469:DZ469" si="534">CT469+DE469</f>
        <v>1000</v>
      </c>
      <c r="DQ469" s="48">
        <f t="shared" si="534"/>
        <v>0</v>
      </c>
      <c r="DR469" s="48">
        <f t="shared" si="534"/>
        <v>0</v>
      </c>
      <c r="DS469" s="48">
        <f t="shared" si="534"/>
        <v>0</v>
      </c>
      <c r="DT469" s="48">
        <f t="shared" si="534"/>
        <v>0</v>
      </c>
      <c r="DU469" s="48">
        <f t="shared" si="534"/>
        <v>0</v>
      </c>
      <c r="DV469" s="48">
        <f t="shared" si="534"/>
        <v>0</v>
      </c>
      <c r="DW469" s="48">
        <f t="shared" si="534"/>
        <v>0</v>
      </c>
      <c r="DX469" s="48">
        <f t="shared" si="534"/>
        <v>0</v>
      </c>
      <c r="DY469" s="48">
        <f t="shared" si="534"/>
        <v>0</v>
      </c>
      <c r="DZ469" s="48">
        <f t="shared" si="534"/>
        <v>1000</v>
      </c>
      <c r="EA469" s="48">
        <v>0</v>
      </c>
      <c r="EB469" s="48"/>
      <c r="EC469" s="48"/>
      <c r="ED469" s="48"/>
      <c r="EE469" s="48"/>
      <c r="EF469" s="48"/>
      <c r="EG469" s="46"/>
      <c r="EH469" s="48"/>
      <c r="EI469" s="48"/>
      <c r="EJ469" s="48">
        <f>SUM(EA469:EI469)</f>
        <v>0</v>
      </c>
      <c r="EK469" s="48">
        <v>0</v>
      </c>
      <c r="EL469"/>
      <c r="EM469" s="48"/>
      <c r="EN469" s="48"/>
      <c r="EO469" s="46"/>
      <c r="EP469" s="48"/>
      <c r="EQ469" s="48"/>
      <c r="ER469" s="48"/>
      <c r="ES469" s="48"/>
      <c r="ET469" s="48">
        <f>SUM(EK469:ES469)</f>
        <v>0</v>
      </c>
      <c r="EU469" s="48">
        <f t="shared" ref="EU469:FD469" si="535">EA469+EK469</f>
        <v>0</v>
      </c>
      <c r="EV469" s="48">
        <f t="shared" si="535"/>
        <v>0</v>
      </c>
      <c r="EW469" s="48">
        <f t="shared" si="535"/>
        <v>0</v>
      </c>
      <c r="EX469" s="48">
        <f t="shared" si="535"/>
        <v>0</v>
      </c>
      <c r="EY469" s="48">
        <f t="shared" si="535"/>
        <v>0</v>
      </c>
      <c r="EZ469" s="48">
        <f t="shared" si="535"/>
        <v>0</v>
      </c>
      <c r="FA469" s="48">
        <f t="shared" si="535"/>
        <v>0</v>
      </c>
      <c r="FB469" s="48">
        <f t="shared" si="535"/>
        <v>0</v>
      </c>
      <c r="FC469" s="48">
        <f t="shared" si="535"/>
        <v>0</v>
      </c>
      <c r="FD469" s="48">
        <f t="shared" si="535"/>
        <v>0</v>
      </c>
      <c r="FE469" s="48">
        <v>0</v>
      </c>
      <c r="FF469" s="48"/>
      <c r="FG469" s="46"/>
      <c r="FH469" s="48"/>
      <c r="FI469" s="48"/>
      <c r="FJ469" s="48"/>
      <c r="FK469" s="48"/>
      <c r="FL469" s="48"/>
      <c r="FM469" s="48"/>
      <c r="FN469"/>
      <c r="FO469" s="48">
        <f>SUM(FE469:FN469)</f>
        <v>0</v>
      </c>
      <c r="FP469" s="46">
        <f>AE469+BA469</f>
        <v>18961</v>
      </c>
      <c r="FQ469" s="46">
        <f>AP469+BL469+CS469+DZ469+FD469</f>
        <v>11695</v>
      </c>
      <c r="FR469" s="46">
        <f>FP469+FQ469+FO469</f>
        <v>30656</v>
      </c>
      <c r="FS469" t="s">
        <v>1298</v>
      </c>
      <c r="FT469"/>
      <c r="FU469" t="s">
        <v>1281</v>
      </c>
      <c r="FV469"/>
      <c r="FW469"/>
      <c r="FX469"/>
      <c r="FY469"/>
      <c r="FZ469" t="s">
        <v>296</v>
      </c>
      <c r="GA469">
        <v>562</v>
      </c>
      <c r="GB469">
        <v>562</v>
      </c>
      <c r="GC469">
        <v>130</v>
      </c>
      <c r="GD469">
        <v>130</v>
      </c>
      <c r="GE469" s="49">
        <v>43000</v>
      </c>
      <c r="GF469" s="47">
        <v>0</v>
      </c>
      <c r="GG469">
        <v>0</v>
      </c>
      <c r="GH469">
        <v>29</v>
      </c>
      <c r="GI469"/>
      <c r="GJ469">
        <v>0</v>
      </c>
      <c r="GK469">
        <v>25</v>
      </c>
      <c r="GL469">
        <v>25</v>
      </c>
      <c r="GM469">
        <v>1000</v>
      </c>
      <c r="GN469" t="s">
        <v>1277</v>
      </c>
      <c r="GO469"/>
      <c r="GP469">
        <v>1</v>
      </c>
      <c r="GQ469">
        <v>1</v>
      </c>
      <c r="GR469">
        <v>2</v>
      </c>
      <c r="GS469">
        <v>2</v>
      </c>
      <c r="GT469">
        <f>GR469+GS469</f>
        <v>4</v>
      </c>
      <c r="GU469">
        <v>1.5</v>
      </c>
      <c r="GV469">
        <f>GQ469+GU469</f>
        <v>2.5</v>
      </c>
      <c r="GW469">
        <v>0.2</v>
      </c>
      <c r="GX469"/>
      <c r="GY469" s="49"/>
      <c r="GZ469">
        <v>6762</v>
      </c>
      <c r="HA469">
        <v>3861</v>
      </c>
      <c r="HB469"/>
      <c r="HC469"/>
      <c r="HD469"/>
      <c r="HE469"/>
      <c r="HF469"/>
      <c r="HG469">
        <v>45</v>
      </c>
      <c r="HH469">
        <v>0</v>
      </c>
      <c r="HI469"/>
      <c r="HJ469">
        <v>0</v>
      </c>
      <c r="HK469">
        <v>0</v>
      </c>
      <c r="HL469">
        <v>0</v>
      </c>
      <c r="HM469" t="s">
        <v>1277</v>
      </c>
      <c r="HN469"/>
      <c r="HO469"/>
      <c r="HP469"/>
      <c r="HQ469"/>
      <c r="HR469"/>
      <c r="HS469"/>
      <c r="HT469"/>
      <c r="HU469"/>
      <c r="HV469"/>
      <c r="HW469"/>
      <c r="HX469" t="s">
        <v>1277</v>
      </c>
      <c r="HY469"/>
      <c r="HZ469">
        <v>45</v>
      </c>
      <c r="IA469">
        <v>1</v>
      </c>
      <c r="IB469">
        <v>0</v>
      </c>
      <c r="IC469">
        <v>0</v>
      </c>
      <c r="ID469">
        <v>0</v>
      </c>
      <c r="IE469">
        <v>52</v>
      </c>
      <c r="IF469">
        <v>40</v>
      </c>
      <c r="IG469">
        <v>40</v>
      </c>
      <c r="IH469">
        <v>0</v>
      </c>
      <c r="II469">
        <v>0</v>
      </c>
      <c r="IJ469">
        <v>0</v>
      </c>
      <c r="IK469">
        <v>0</v>
      </c>
      <c r="IL469" t="s">
        <v>1277</v>
      </c>
      <c r="IM469"/>
      <c r="IN469" t="s">
        <v>1277</v>
      </c>
      <c r="IO469" t="s">
        <v>1281</v>
      </c>
      <c r="IP469" t="s">
        <v>1277</v>
      </c>
      <c r="IQ469" s="49">
        <v>82173</v>
      </c>
      <c r="IR469">
        <v>3620</v>
      </c>
      <c r="IS469" s="36">
        <f>AE469/FR469</f>
        <v>0.48930062630480164</v>
      </c>
      <c r="IT469" s="36">
        <f>AP469/FR469</f>
        <v>0</v>
      </c>
      <c r="IU469" s="36">
        <f>BA469/FR469</f>
        <v>0.1292079853862213</v>
      </c>
      <c r="IV469" s="50">
        <f>BL469/FR469</f>
        <v>0</v>
      </c>
      <c r="IW469" s="36">
        <f>CS469/FR469</f>
        <v>0.34887134655532359</v>
      </c>
      <c r="IX469" s="36">
        <f>DZ469/FR469</f>
        <v>3.2620041753653448E-2</v>
      </c>
      <c r="IY469" s="36">
        <f>FD469/FR469</f>
        <v>0</v>
      </c>
      <c r="IZ469" s="36">
        <f>FO469/FR469</f>
        <v>0</v>
      </c>
      <c r="JA469" s="36">
        <f>FP469/FR469</f>
        <v>0.618508611691023</v>
      </c>
      <c r="JB469" s="36">
        <f>FQ469/FR469</f>
        <v>0.38149138830897705</v>
      </c>
      <c r="JC469" s="46">
        <v>0.7</v>
      </c>
      <c r="JD469" t="s">
        <v>1277</v>
      </c>
      <c r="JE469"/>
      <c r="JF469"/>
      <c r="JG469"/>
      <c r="JH469"/>
      <c r="JI469" t="s">
        <v>347</v>
      </c>
      <c r="JJ469"/>
      <c r="JK469"/>
      <c r="JL469"/>
      <c r="JM469"/>
      <c r="JN469" s="93">
        <f t="shared" si="511"/>
        <v>805.98872380952378</v>
      </c>
      <c r="JO469" s="1" t="str">
        <f t="shared" si="512"/>
        <v>Small</v>
      </c>
    </row>
    <row r="470" spans="1:275" x14ac:dyDescent="0.2">
      <c r="A470" s="1" t="s">
        <v>853</v>
      </c>
      <c r="B470" s="24" t="s">
        <v>795</v>
      </c>
      <c r="C470" s="76" t="s">
        <v>1457</v>
      </c>
      <c r="D470" s="14" t="s">
        <v>656</v>
      </c>
      <c r="E470">
        <v>5</v>
      </c>
      <c r="F470" s="46">
        <v>0.55193679918450556</v>
      </c>
      <c r="G470" s="46">
        <v>0.1889908256880734</v>
      </c>
      <c r="H470" s="46">
        <v>0.33</v>
      </c>
      <c r="I470">
        <v>6.4</v>
      </c>
      <c r="J470">
        <v>17.7</v>
      </c>
      <c r="K470" s="24">
        <v>20060</v>
      </c>
      <c r="L470" s="24" t="s">
        <v>602</v>
      </c>
      <c r="M470" s="37">
        <v>7797.2411428571922</v>
      </c>
      <c r="N470" s="25">
        <v>202990</v>
      </c>
      <c r="O470" s="26">
        <v>5</v>
      </c>
      <c r="P470" s="26">
        <v>30</v>
      </c>
      <c r="Q470" s="26">
        <v>379</v>
      </c>
      <c r="R470" s="26">
        <v>62</v>
      </c>
      <c r="S470" s="26">
        <v>67</v>
      </c>
      <c r="T470" s="31">
        <v>26</v>
      </c>
      <c r="U470" s="25">
        <v>2734</v>
      </c>
      <c r="V470" s="25"/>
      <c r="W470" s="25">
        <v>75000</v>
      </c>
      <c r="X470" s="25">
        <v>16028</v>
      </c>
      <c r="Y470" s="25">
        <v>0</v>
      </c>
      <c r="Z470" s="25">
        <v>0</v>
      </c>
      <c r="AA470" s="25"/>
      <c r="AB470" s="25"/>
      <c r="AC470" s="25">
        <v>0</v>
      </c>
      <c r="AD470" s="25">
        <v>10034</v>
      </c>
      <c r="AE470" s="25">
        <v>103796</v>
      </c>
      <c r="AF470" s="25">
        <v>0</v>
      </c>
      <c r="AG470" s="25"/>
      <c r="AH470" s="25">
        <v>0</v>
      </c>
      <c r="AI470" s="25">
        <v>12001</v>
      </c>
      <c r="AJ470" s="25">
        <v>0</v>
      </c>
      <c r="AK470" s="25">
        <v>0</v>
      </c>
      <c r="AL470" s="25"/>
      <c r="AM470" s="25"/>
      <c r="AN470" s="25">
        <v>0</v>
      </c>
      <c r="AO470" s="25">
        <v>0</v>
      </c>
      <c r="AP470" s="25">
        <v>12001</v>
      </c>
      <c r="AQ470" s="25">
        <v>0</v>
      </c>
      <c r="AR470" s="25"/>
      <c r="AS470" s="25">
        <v>0</v>
      </c>
      <c r="AT470" s="25">
        <v>0</v>
      </c>
      <c r="AU470" s="25">
        <v>0</v>
      </c>
      <c r="AV470" s="25">
        <v>0</v>
      </c>
      <c r="AW470" s="25"/>
      <c r="AX470" s="25"/>
      <c r="AY470" s="25">
        <v>0</v>
      </c>
      <c r="AZ470" s="25">
        <v>0</v>
      </c>
      <c r="BA470" s="25">
        <v>0</v>
      </c>
      <c r="BB470" s="25">
        <v>0</v>
      </c>
      <c r="BC470" s="25"/>
      <c r="BD470" s="25">
        <v>0</v>
      </c>
      <c r="BE470" s="25">
        <v>0</v>
      </c>
      <c r="BF470" s="25">
        <v>0</v>
      </c>
      <c r="BG470" s="25">
        <v>0</v>
      </c>
      <c r="BH470" s="25"/>
      <c r="BI470" s="25"/>
      <c r="BJ470" s="25">
        <v>0</v>
      </c>
      <c r="BK470" s="25">
        <v>0</v>
      </c>
      <c r="BL470" s="25">
        <v>0</v>
      </c>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v>0</v>
      </c>
      <c r="CJ470" s="25"/>
      <c r="CK470" s="25">
        <v>0</v>
      </c>
      <c r="CL470" s="25">
        <v>0</v>
      </c>
      <c r="CM470" s="25">
        <v>0</v>
      </c>
      <c r="CN470" s="25"/>
      <c r="CO470" s="25"/>
      <c r="CP470" s="25">
        <v>56679</v>
      </c>
      <c r="CQ470" s="25">
        <v>0</v>
      </c>
      <c r="CR470" s="25">
        <v>6998</v>
      </c>
      <c r="CS470" s="25">
        <v>63677</v>
      </c>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v>0</v>
      </c>
      <c r="DQ470" s="25"/>
      <c r="DR470" s="25">
        <v>0</v>
      </c>
      <c r="DS470" s="25">
        <v>13134</v>
      </c>
      <c r="DT470" s="25">
        <v>0</v>
      </c>
      <c r="DU470" s="25"/>
      <c r="DV470" s="25"/>
      <c r="DW470" s="25">
        <v>0</v>
      </c>
      <c r="DX470" s="25">
        <v>0</v>
      </c>
      <c r="DY470" s="25">
        <v>0</v>
      </c>
      <c r="DZ470" s="25">
        <v>13134</v>
      </c>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v>5199</v>
      </c>
      <c r="FF470" s="25"/>
      <c r="FG470" s="25">
        <v>0</v>
      </c>
      <c r="FH470" s="25">
        <v>8974</v>
      </c>
      <c r="FI470" s="25">
        <v>0</v>
      </c>
      <c r="FJ470" s="25">
        <v>0</v>
      </c>
      <c r="FK470" s="25"/>
      <c r="FL470" s="25"/>
      <c r="FM470" s="25">
        <v>0</v>
      </c>
      <c r="FN470" s="25">
        <v>11037</v>
      </c>
      <c r="FO470" s="25">
        <v>25210</v>
      </c>
      <c r="FP470" s="25">
        <v>115797</v>
      </c>
      <c r="FQ470" s="25">
        <v>76811</v>
      </c>
      <c r="FR470" s="25">
        <v>217818</v>
      </c>
      <c r="FS470" s="26" t="s">
        <v>1298</v>
      </c>
      <c r="FT470" s="26"/>
      <c r="FU470" s="26" t="s">
        <v>1343</v>
      </c>
      <c r="FV470" s="26" t="s">
        <v>1287</v>
      </c>
      <c r="FW470" s="26"/>
      <c r="FX470" s="26"/>
      <c r="FY470" s="1" t="s">
        <v>1299</v>
      </c>
      <c r="GA470" s="25">
        <v>1316</v>
      </c>
      <c r="GB470" s="25">
        <v>343</v>
      </c>
      <c r="GC470" s="25">
        <v>58</v>
      </c>
      <c r="GD470" s="25">
        <v>3</v>
      </c>
      <c r="GE470" s="25">
        <v>86370</v>
      </c>
      <c r="GF470" s="25">
        <v>0</v>
      </c>
      <c r="GG470" s="25">
        <v>0</v>
      </c>
      <c r="GH470" s="25">
        <v>111</v>
      </c>
      <c r="GI470" s="25"/>
      <c r="GJ470" s="25">
        <v>7017</v>
      </c>
      <c r="GK470" s="25">
        <v>165</v>
      </c>
      <c r="GL470" s="25">
        <v>66</v>
      </c>
      <c r="GM470" s="25">
        <v>1554</v>
      </c>
      <c r="GN470" s="25"/>
      <c r="GO470" s="25"/>
      <c r="GP470" s="25">
        <v>11</v>
      </c>
      <c r="GQ470" s="25">
        <v>6.2</v>
      </c>
      <c r="GR470" s="27"/>
      <c r="GS470" s="27"/>
      <c r="GT470" s="28">
        <v>11</v>
      </c>
      <c r="GU470" s="28">
        <v>9.3000000000000007</v>
      </c>
      <c r="GV470" s="25">
        <v>15</v>
      </c>
      <c r="GW470" s="25">
        <v>5.08</v>
      </c>
      <c r="GX470" s="25">
        <v>8731</v>
      </c>
      <c r="GY470" s="26" t="s">
        <v>1058</v>
      </c>
      <c r="GZ470" s="25">
        <v>5500</v>
      </c>
      <c r="HA470" s="25">
        <v>35494</v>
      </c>
      <c r="HB470" s="25">
        <v>7770</v>
      </c>
      <c r="HC470" s="25">
        <v>1472</v>
      </c>
      <c r="HD470" s="25"/>
      <c r="HE470" s="25">
        <v>78</v>
      </c>
      <c r="HF470" s="25">
        <v>50314</v>
      </c>
      <c r="HG470" s="25"/>
      <c r="HH470" s="25"/>
      <c r="HI470" s="25"/>
      <c r="HJ470" s="25">
        <v>0</v>
      </c>
      <c r="HK470" s="25">
        <v>0</v>
      </c>
      <c r="HL470" s="25">
        <v>0</v>
      </c>
      <c r="HM470" s="25"/>
      <c r="HN470" s="25"/>
      <c r="HO470" s="25"/>
      <c r="HP470" s="25"/>
      <c r="HQ470" s="25"/>
      <c r="HR470" s="25"/>
      <c r="HS470" s="25"/>
      <c r="HT470" s="25"/>
      <c r="HU470" s="25"/>
      <c r="HV470" s="25"/>
      <c r="HW470" s="25"/>
      <c r="HX470" s="25"/>
      <c r="HY470" s="25"/>
      <c r="HZ470" s="25">
        <v>66</v>
      </c>
      <c r="IA470" s="25">
        <v>1340</v>
      </c>
      <c r="IB470" s="25">
        <v>3</v>
      </c>
      <c r="IC470" s="25">
        <v>3</v>
      </c>
      <c r="ID470" s="25">
        <v>8</v>
      </c>
      <c r="IE470" s="25">
        <v>67</v>
      </c>
      <c r="IF470" s="25">
        <v>50</v>
      </c>
      <c r="IG470" s="25">
        <v>200</v>
      </c>
      <c r="IH470" s="25">
        <v>5</v>
      </c>
      <c r="II470" s="25">
        <v>0</v>
      </c>
      <c r="IJ470" s="25">
        <v>85</v>
      </c>
      <c r="IK470" s="25">
        <v>0</v>
      </c>
      <c r="IL470" s="25"/>
      <c r="IM470" s="25"/>
      <c r="IN470" s="25"/>
      <c r="IO470" s="25"/>
      <c r="IP470" s="25"/>
      <c r="IQ470" s="25">
        <v>249442</v>
      </c>
      <c r="IR470" s="25">
        <v>0</v>
      </c>
      <c r="IS470" s="36">
        <f t="shared" ref="IS470:IS477" si="536">AE470/$FR470</f>
        <v>0.47652627422894345</v>
      </c>
      <c r="IT470" s="36">
        <f t="shared" ref="IT470:IT477" si="537">AP470/$FR470</f>
        <v>5.5096456674838624E-2</v>
      </c>
      <c r="IU470" s="36">
        <f t="shared" ref="IU470:IU477" si="538">BA470/$FR470</f>
        <v>0</v>
      </c>
      <c r="IV470" s="36">
        <f t="shared" ref="IV470:IV477" si="539">BL470/$FR470</f>
        <v>0</v>
      </c>
      <c r="IW470" s="36">
        <f t="shared" ref="IW470:IW477" si="540">CS470/$FR470</f>
        <v>0.29234039427411879</v>
      </c>
      <c r="IX470" s="36">
        <f t="shared" ref="IX470:IX477" si="541">DZ470/$FR470</f>
        <v>6.0298046993361429E-2</v>
      </c>
      <c r="IY470" s="36"/>
      <c r="IZ470" s="36">
        <f t="shared" ref="IZ470:JB477" si="542">FO470/$FR470</f>
        <v>0.11573882782873775</v>
      </c>
      <c r="JA470" s="36">
        <f t="shared" si="542"/>
        <v>0.53162273090378209</v>
      </c>
      <c r="JB470" s="36">
        <f t="shared" si="542"/>
        <v>0.35263844126748017</v>
      </c>
      <c r="JN470" s="43">
        <f t="shared" si="511"/>
        <v>519.81607619047952</v>
      </c>
      <c r="JO470" s="1" t="str">
        <f t="shared" si="512"/>
        <v>Small</v>
      </c>
    </row>
    <row r="471" spans="1:275" x14ac:dyDescent="0.2">
      <c r="A471" s="1" t="s">
        <v>853</v>
      </c>
      <c r="B471" s="24" t="s">
        <v>795</v>
      </c>
      <c r="C471" s="76" t="s">
        <v>1457</v>
      </c>
      <c r="D471" s="14" t="s">
        <v>656</v>
      </c>
      <c r="E471">
        <v>5</v>
      </c>
      <c r="F471" s="46">
        <v>0.55193679918450556</v>
      </c>
      <c r="G471" s="46">
        <v>0.1889908256880734</v>
      </c>
      <c r="H471" s="46">
        <v>0.33</v>
      </c>
      <c r="I471">
        <v>6.4</v>
      </c>
      <c r="J471">
        <v>17.7</v>
      </c>
      <c r="K471" s="24">
        <v>20070</v>
      </c>
      <c r="L471" s="24" t="s">
        <v>603</v>
      </c>
      <c r="M471" s="34">
        <v>7996.5887619048126</v>
      </c>
      <c r="N471" s="25">
        <v>202990</v>
      </c>
      <c r="O471" s="26">
        <v>5</v>
      </c>
      <c r="P471" s="26">
        <v>30</v>
      </c>
      <c r="Q471" s="26">
        <v>379</v>
      </c>
      <c r="R471" s="26">
        <v>62</v>
      </c>
      <c r="S471" s="26">
        <v>67</v>
      </c>
      <c r="T471" s="31">
        <v>26</v>
      </c>
      <c r="U471" s="25">
        <v>0</v>
      </c>
      <c r="V471" s="25"/>
      <c r="W471" s="25">
        <v>0</v>
      </c>
      <c r="X471" s="25">
        <v>57822</v>
      </c>
      <c r="Y471" s="25">
        <v>0</v>
      </c>
      <c r="Z471" s="25">
        <v>0</v>
      </c>
      <c r="AA471" s="25"/>
      <c r="AB471" s="25"/>
      <c r="AC471" s="25">
        <v>72738</v>
      </c>
      <c r="AD471" s="25">
        <v>11741</v>
      </c>
      <c r="AE471" s="25">
        <v>142301</v>
      </c>
      <c r="AF471" s="25">
        <v>0</v>
      </c>
      <c r="AG471" s="25"/>
      <c r="AH471" s="25">
        <v>0</v>
      </c>
      <c r="AI471" s="25">
        <v>10088</v>
      </c>
      <c r="AJ471" s="25">
        <v>0</v>
      </c>
      <c r="AK471" s="25">
        <v>0</v>
      </c>
      <c r="AL471" s="25"/>
      <c r="AM471" s="25"/>
      <c r="AN471" s="25">
        <v>0</v>
      </c>
      <c r="AO471" s="25">
        <v>10088</v>
      </c>
      <c r="AP471" s="25"/>
      <c r="AQ471" s="25">
        <v>0</v>
      </c>
      <c r="AR471" s="25"/>
      <c r="AS471" s="25">
        <v>0</v>
      </c>
      <c r="AT471" s="25">
        <v>0</v>
      </c>
      <c r="AU471" s="25">
        <v>0</v>
      </c>
      <c r="AV471" s="25">
        <v>0</v>
      </c>
      <c r="AW471" s="25"/>
      <c r="AX471" s="25"/>
      <c r="AY471" s="25">
        <v>0</v>
      </c>
      <c r="AZ471" s="25">
        <v>0</v>
      </c>
      <c r="BA471" s="25">
        <v>0</v>
      </c>
      <c r="BB471" s="25">
        <v>0</v>
      </c>
      <c r="BC471" s="25"/>
      <c r="BD471" s="25">
        <v>0</v>
      </c>
      <c r="BE471" s="25">
        <v>0</v>
      </c>
      <c r="BF471" s="25">
        <v>0</v>
      </c>
      <c r="BG471" s="25">
        <v>0</v>
      </c>
      <c r="BH471" s="25"/>
      <c r="BI471" s="25"/>
      <c r="BJ471" s="25">
        <v>0</v>
      </c>
      <c r="BK471" s="25">
        <v>0</v>
      </c>
      <c r="BL471" s="25">
        <v>0</v>
      </c>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v>0</v>
      </c>
      <c r="CJ471" s="25"/>
      <c r="CK471" s="25">
        <v>0</v>
      </c>
      <c r="CL471" s="25">
        <v>5989</v>
      </c>
      <c r="CM471" s="25">
        <v>0</v>
      </c>
      <c r="CN471" s="25"/>
      <c r="CO471" s="25"/>
      <c r="CP471" s="25">
        <v>36243</v>
      </c>
      <c r="CQ471" s="25">
        <v>0</v>
      </c>
      <c r="CR471" s="25">
        <v>721</v>
      </c>
      <c r="CS471" s="25">
        <v>42953</v>
      </c>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v>0</v>
      </c>
      <c r="DQ471" s="25"/>
      <c r="DR471" s="25">
        <v>5851</v>
      </c>
      <c r="DS471" s="25">
        <v>0</v>
      </c>
      <c r="DT471" s="25">
        <v>0</v>
      </c>
      <c r="DU471" s="25"/>
      <c r="DV471" s="25"/>
      <c r="DW471" s="25">
        <v>0</v>
      </c>
      <c r="DX471" s="25">
        <v>0</v>
      </c>
      <c r="DY471" s="25">
        <v>0</v>
      </c>
      <c r="DZ471" s="25">
        <v>5851</v>
      </c>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v>5577</v>
      </c>
      <c r="FF471" s="25"/>
      <c r="FG471" s="25">
        <v>0</v>
      </c>
      <c r="FH471" s="25">
        <v>7347</v>
      </c>
      <c r="FI471" s="25">
        <v>0</v>
      </c>
      <c r="FJ471" s="25">
        <v>0</v>
      </c>
      <c r="FK471" s="25"/>
      <c r="FL471" s="25"/>
      <c r="FM471" s="25">
        <v>0</v>
      </c>
      <c r="FN471" s="25">
        <v>12302</v>
      </c>
      <c r="FO471" s="25">
        <v>25226</v>
      </c>
      <c r="FP471" s="25">
        <v>142301</v>
      </c>
      <c r="FQ471" s="25">
        <v>48804</v>
      </c>
      <c r="FR471" s="25">
        <v>216331</v>
      </c>
      <c r="FS471" s="26" t="s">
        <v>1298</v>
      </c>
      <c r="FT471" s="26"/>
      <c r="FU471" s="26" t="s">
        <v>1343</v>
      </c>
      <c r="FV471" s="26" t="s">
        <v>1287</v>
      </c>
      <c r="FW471" s="26"/>
      <c r="FX471" s="26"/>
      <c r="FY471" s="1" t="s">
        <v>1299</v>
      </c>
      <c r="GA471" s="25">
        <v>2187</v>
      </c>
      <c r="GB471" s="25">
        <v>268</v>
      </c>
      <c r="GC471" s="25">
        <v>35</v>
      </c>
      <c r="GD471" s="25">
        <v>0</v>
      </c>
      <c r="GE471" s="25">
        <v>87350</v>
      </c>
      <c r="GF471" s="25">
        <v>0</v>
      </c>
      <c r="GG471" s="25">
        <v>0</v>
      </c>
      <c r="GH471" s="25">
        <v>125</v>
      </c>
      <c r="GI471" s="25">
        <v>9560</v>
      </c>
      <c r="GJ471" s="25">
        <v>7017</v>
      </c>
      <c r="GK471" s="25">
        <v>54</v>
      </c>
      <c r="GL471" s="25">
        <v>44</v>
      </c>
      <c r="GM471" s="25">
        <v>1608</v>
      </c>
      <c r="GN471" s="25"/>
      <c r="GO471" s="25"/>
      <c r="GP471" s="25">
        <v>10</v>
      </c>
      <c r="GQ471" s="25">
        <v>6.09</v>
      </c>
      <c r="GR471" s="27"/>
      <c r="GS471" s="27"/>
      <c r="GT471" s="28">
        <v>11</v>
      </c>
      <c r="GU471" s="28">
        <v>9.3000000000000007</v>
      </c>
      <c r="GV471" s="25">
        <v>15.39</v>
      </c>
      <c r="GW471" s="25">
        <v>5.08</v>
      </c>
      <c r="GX471" s="25">
        <v>11425</v>
      </c>
      <c r="GY471" s="26" t="s">
        <v>1058</v>
      </c>
      <c r="GZ471" s="25">
        <v>5500</v>
      </c>
      <c r="HA471" s="25">
        <v>28844</v>
      </c>
      <c r="HB471" s="25">
        <v>8274</v>
      </c>
      <c r="HC471" s="25">
        <v>1123</v>
      </c>
      <c r="HD471" s="25"/>
      <c r="HE471" s="25">
        <v>81</v>
      </c>
      <c r="HF471" s="25">
        <v>43822</v>
      </c>
      <c r="HG471" s="25"/>
      <c r="HH471" s="25"/>
      <c r="HI471" s="25">
        <v>0</v>
      </c>
      <c r="HJ471" s="25">
        <v>0</v>
      </c>
      <c r="HK471" s="25">
        <v>0</v>
      </c>
      <c r="HL471" s="25">
        <v>0</v>
      </c>
      <c r="HM471" s="25"/>
      <c r="HN471" s="25"/>
      <c r="HO471" s="25"/>
      <c r="HP471" s="25"/>
      <c r="HQ471" s="25"/>
      <c r="HR471" s="25"/>
      <c r="HS471" s="25"/>
      <c r="HT471" s="25"/>
      <c r="HU471" s="25"/>
      <c r="HV471" s="25"/>
      <c r="HW471" s="25"/>
      <c r="HX471" s="25"/>
      <c r="HY471" s="25"/>
      <c r="HZ471" s="25">
        <v>75</v>
      </c>
      <c r="IA471" s="25">
        <v>1681</v>
      </c>
      <c r="IB471" s="25">
        <v>2</v>
      </c>
      <c r="IC471" s="25">
        <v>2</v>
      </c>
      <c r="ID471" s="25">
        <v>8</v>
      </c>
      <c r="IE471" s="25">
        <v>70</v>
      </c>
      <c r="IF471" s="25">
        <v>52</v>
      </c>
      <c r="IG471" s="25">
        <v>208</v>
      </c>
      <c r="IH471" s="25">
        <v>8</v>
      </c>
      <c r="II471" s="25">
        <v>0</v>
      </c>
      <c r="IJ471" s="25">
        <v>136</v>
      </c>
      <c r="IK471" s="25">
        <v>0</v>
      </c>
      <c r="IL471" s="25"/>
      <c r="IM471" s="25"/>
      <c r="IN471" s="25"/>
      <c r="IO471" s="25"/>
      <c r="IP471" s="25"/>
      <c r="IQ471" s="25">
        <v>223562</v>
      </c>
      <c r="IR471" s="25">
        <v>0</v>
      </c>
      <c r="IS471" s="36">
        <f t="shared" si="536"/>
        <v>0.65779291918402816</v>
      </c>
      <c r="IT471" s="36">
        <f t="shared" si="537"/>
        <v>0</v>
      </c>
      <c r="IU471" s="36">
        <f t="shared" si="538"/>
        <v>0</v>
      </c>
      <c r="IV471" s="36">
        <f t="shared" si="539"/>
        <v>0</v>
      </c>
      <c r="IW471" s="36">
        <f t="shared" si="540"/>
        <v>0.19855221859095554</v>
      </c>
      <c r="IX471" s="36">
        <f t="shared" si="541"/>
        <v>2.7046516680457263E-2</v>
      </c>
      <c r="IY471" s="36"/>
      <c r="IZ471" s="36">
        <f t="shared" si="542"/>
        <v>0.11660834554455904</v>
      </c>
      <c r="JA471" s="36">
        <f t="shared" si="542"/>
        <v>0.65779291918402816</v>
      </c>
      <c r="JB471" s="36">
        <f t="shared" si="542"/>
        <v>0.22559873527141278</v>
      </c>
      <c r="JN471" s="43">
        <f t="shared" si="511"/>
        <v>519.59641078003983</v>
      </c>
      <c r="JO471" s="1" t="str">
        <f t="shared" si="512"/>
        <v>Small</v>
      </c>
    </row>
    <row r="472" spans="1:275" x14ac:dyDescent="0.2">
      <c r="A472" s="14" t="s">
        <v>853</v>
      </c>
      <c r="B472" s="14" t="s">
        <v>795</v>
      </c>
      <c r="C472" s="76" t="s">
        <v>1457</v>
      </c>
      <c r="D472" s="14" t="s">
        <v>656</v>
      </c>
      <c r="E472">
        <v>5</v>
      </c>
      <c r="F472" s="46">
        <v>0.55193679918450556</v>
      </c>
      <c r="G472" s="46">
        <v>0.1889908256880734</v>
      </c>
      <c r="H472" s="46">
        <v>0.33</v>
      </c>
      <c r="I472">
        <v>6.4</v>
      </c>
      <c r="J472">
        <v>17.7</v>
      </c>
      <c r="K472" s="14">
        <v>20080</v>
      </c>
      <c r="L472" s="14" t="s">
        <v>604</v>
      </c>
      <c r="M472" s="35">
        <v>8142.024571428602</v>
      </c>
      <c r="N472" s="15">
        <v>202990</v>
      </c>
      <c r="O472" s="15">
        <v>5</v>
      </c>
      <c r="P472" s="15">
        <v>30</v>
      </c>
      <c r="Q472" s="15">
        <v>468</v>
      </c>
      <c r="R472" s="15">
        <v>27</v>
      </c>
      <c r="S472" s="15">
        <v>109</v>
      </c>
      <c r="T472" s="32">
        <v>107</v>
      </c>
      <c r="U472" s="15">
        <v>12000</v>
      </c>
      <c r="V472" s="15"/>
      <c r="W472" s="15">
        <v>59857</v>
      </c>
      <c r="X472" s="15">
        <v>30534</v>
      </c>
      <c r="Y472" s="15">
        <v>0</v>
      </c>
      <c r="Z472" s="15">
        <v>0</v>
      </c>
      <c r="AA472" s="15"/>
      <c r="AB472" s="15"/>
      <c r="AC472" s="15">
        <v>0</v>
      </c>
      <c r="AD472" s="15">
        <v>17963</v>
      </c>
      <c r="AE472" s="15">
        <v>120354</v>
      </c>
      <c r="AF472" s="15">
        <v>0</v>
      </c>
      <c r="AG472" s="15"/>
      <c r="AH472" s="15">
        <v>0</v>
      </c>
      <c r="AI472" s="15">
        <v>0</v>
      </c>
      <c r="AJ472" s="15">
        <v>0</v>
      </c>
      <c r="AK472" s="15">
        <v>0</v>
      </c>
      <c r="AL472" s="15"/>
      <c r="AM472" s="15"/>
      <c r="AN472" s="15">
        <v>0</v>
      </c>
      <c r="AO472" s="15">
        <v>0</v>
      </c>
      <c r="AP472" s="15">
        <v>0</v>
      </c>
      <c r="AQ472" s="15">
        <v>8470</v>
      </c>
      <c r="AR472" s="15"/>
      <c r="AS472" s="15">
        <v>23327</v>
      </c>
      <c r="AT472" s="15">
        <v>0</v>
      </c>
      <c r="AU472" s="15">
        <v>0</v>
      </c>
      <c r="AV472" s="15">
        <v>0</v>
      </c>
      <c r="AW472" s="15"/>
      <c r="AX472" s="15"/>
      <c r="AY472" s="15">
        <v>0</v>
      </c>
      <c r="AZ472" s="15">
        <v>2492</v>
      </c>
      <c r="BA472" s="15">
        <v>34289</v>
      </c>
      <c r="BB472" s="15">
        <v>0</v>
      </c>
      <c r="BC472" s="15"/>
      <c r="BD472" s="15">
        <v>0</v>
      </c>
      <c r="BE472" s="15">
        <v>0</v>
      </c>
      <c r="BF472" s="15">
        <v>0</v>
      </c>
      <c r="BG472" s="15">
        <v>0</v>
      </c>
      <c r="BH472" s="15"/>
      <c r="BI472" s="15"/>
      <c r="BJ472" s="15">
        <v>0</v>
      </c>
      <c r="BK472" s="15">
        <v>0</v>
      </c>
      <c r="BL472" s="15">
        <v>0</v>
      </c>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v>0</v>
      </c>
      <c r="CJ472" s="15"/>
      <c r="CK472" s="15">
        <v>0</v>
      </c>
      <c r="CL472" s="15">
        <v>0</v>
      </c>
      <c r="CM472" s="15">
        <v>0</v>
      </c>
      <c r="CN472" s="15"/>
      <c r="CO472" s="15"/>
      <c r="CP472" s="15">
        <v>36477</v>
      </c>
      <c r="CQ472" s="15">
        <v>0</v>
      </c>
      <c r="CR472" s="15">
        <v>0</v>
      </c>
      <c r="CS472" s="15">
        <v>36477</v>
      </c>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v>0</v>
      </c>
      <c r="DQ472" s="15"/>
      <c r="DR472" s="15">
        <v>6025</v>
      </c>
      <c r="DS472" s="15">
        <v>8097</v>
      </c>
      <c r="DT472" s="15">
        <v>0</v>
      </c>
      <c r="DU472" s="15"/>
      <c r="DV472" s="15"/>
      <c r="DW472" s="15">
        <v>3718</v>
      </c>
      <c r="DX472" s="15">
        <v>2074</v>
      </c>
      <c r="DY472" s="15">
        <v>19914</v>
      </c>
      <c r="DZ472" s="15">
        <v>39828</v>
      </c>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v>4051</v>
      </c>
      <c r="FF472" s="15"/>
      <c r="FG472" s="15">
        <v>0</v>
      </c>
      <c r="FH472" s="15">
        <v>0</v>
      </c>
      <c r="FI472" s="15">
        <v>0</v>
      </c>
      <c r="FJ472" s="15">
        <v>0</v>
      </c>
      <c r="FK472" s="15"/>
      <c r="FL472" s="15"/>
      <c r="FM472" s="15">
        <v>71</v>
      </c>
      <c r="FN472" s="15">
        <v>9544</v>
      </c>
      <c r="FO472" s="15">
        <v>13666</v>
      </c>
      <c r="FP472" s="15">
        <v>154643</v>
      </c>
      <c r="FQ472" s="15">
        <v>76305</v>
      </c>
      <c r="FR472" s="15">
        <v>244614</v>
      </c>
      <c r="FS472" s="14" t="s">
        <v>1298</v>
      </c>
      <c r="FT472" s="14"/>
      <c r="FU472" s="14" t="s">
        <v>1277</v>
      </c>
      <c r="FV472" s="14" t="s">
        <v>1287</v>
      </c>
      <c r="FW472" s="14"/>
      <c r="FX472" s="14"/>
      <c r="FY472" s="1" t="s">
        <v>1299</v>
      </c>
      <c r="GA472" s="15">
        <v>1418</v>
      </c>
      <c r="GB472" s="15">
        <v>179</v>
      </c>
      <c r="GC472" s="15">
        <v>61</v>
      </c>
      <c r="GD472" s="15">
        <v>0</v>
      </c>
      <c r="GE472" s="15">
        <v>87350</v>
      </c>
      <c r="GF472" s="15">
        <v>0</v>
      </c>
      <c r="GG472" s="15">
        <v>0</v>
      </c>
      <c r="GH472" s="15">
        <v>130</v>
      </c>
      <c r="GI472" s="15"/>
      <c r="GJ472" s="15">
        <v>70</v>
      </c>
      <c r="GK472" s="15">
        <v>43</v>
      </c>
      <c r="GL472" s="15">
        <v>54</v>
      </c>
      <c r="GM472" s="15">
        <v>3212</v>
      </c>
      <c r="GN472" s="15"/>
      <c r="GO472" s="15"/>
      <c r="GP472" s="21">
        <v>11.5</v>
      </c>
      <c r="GQ472" s="21">
        <v>6.38</v>
      </c>
      <c r="GR472" s="22"/>
      <c r="GS472" s="22"/>
      <c r="GT472" s="23">
        <v>11</v>
      </c>
      <c r="GU472" s="23">
        <v>10.4</v>
      </c>
      <c r="GV472" s="21">
        <v>16.78</v>
      </c>
      <c r="GW472" s="21">
        <v>189</v>
      </c>
      <c r="GX472" s="15">
        <v>3410</v>
      </c>
      <c r="GY472" s="14" t="s">
        <v>1172</v>
      </c>
      <c r="GZ472" s="15">
        <v>6574</v>
      </c>
      <c r="HA472" s="15">
        <v>33862</v>
      </c>
      <c r="HB472" s="15">
        <v>8956</v>
      </c>
      <c r="HC472" s="15">
        <v>9008</v>
      </c>
      <c r="HD472" s="15"/>
      <c r="HE472" s="15">
        <v>0</v>
      </c>
      <c r="HF472" s="15">
        <v>58400</v>
      </c>
      <c r="HG472" s="15"/>
      <c r="HH472" s="15"/>
      <c r="HI472" s="15">
        <v>0</v>
      </c>
      <c r="HJ472" s="15">
        <v>0</v>
      </c>
      <c r="HK472" s="15">
        <v>0</v>
      </c>
      <c r="HL472" s="15">
        <v>0</v>
      </c>
      <c r="HM472" s="15"/>
      <c r="HN472" s="15"/>
      <c r="HO472" s="15"/>
      <c r="HP472" s="15"/>
      <c r="HQ472" s="15"/>
      <c r="HR472" s="15"/>
      <c r="HS472" s="15"/>
      <c r="HT472" s="15"/>
      <c r="HU472" s="15"/>
      <c r="HV472" s="15"/>
      <c r="HW472" s="15"/>
      <c r="HX472" s="15"/>
      <c r="HY472" s="15"/>
      <c r="HZ472" s="15">
        <v>71</v>
      </c>
      <c r="IA472" s="15">
        <v>1458</v>
      </c>
      <c r="IB472" s="14">
        <v>1</v>
      </c>
      <c r="IC472" s="14">
        <v>1</v>
      </c>
      <c r="ID472" s="15">
        <v>8</v>
      </c>
      <c r="IE472" s="14">
        <v>71</v>
      </c>
      <c r="IF472" s="14">
        <v>52</v>
      </c>
      <c r="IG472" s="14">
        <v>208</v>
      </c>
      <c r="IH472" s="14">
        <v>8</v>
      </c>
      <c r="II472" s="14">
        <v>0</v>
      </c>
      <c r="IJ472" s="14">
        <v>17</v>
      </c>
      <c r="IK472" s="14">
        <v>0</v>
      </c>
      <c r="IL472" s="14"/>
      <c r="IM472" s="14"/>
      <c r="IN472" s="14"/>
      <c r="IO472" s="14"/>
      <c r="IP472" s="14"/>
      <c r="IQ472" s="15">
        <v>287756</v>
      </c>
      <c r="IR472" s="15">
        <v>0</v>
      </c>
      <c r="IS472" s="36">
        <f t="shared" si="536"/>
        <v>0.49201599254335404</v>
      </c>
      <c r="IT472" s="36">
        <f t="shared" si="537"/>
        <v>0</v>
      </c>
      <c r="IU472" s="36">
        <f t="shared" si="538"/>
        <v>0.14017595068148184</v>
      </c>
      <c r="IV472" s="36">
        <f t="shared" si="539"/>
        <v>0</v>
      </c>
      <c r="IW472" s="36">
        <f t="shared" si="540"/>
        <v>0.14912065539993621</v>
      </c>
      <c r="IX472" s="36">
        <f t="shared" si="541"/>
        <v>0.16281978954597856</v>
      </c>
      <c r="IY472" s="36"/>
      <c r="IZ472" s="36">
        <f t="shared" si="542"/>
        <v>5.5867611829249347E-2</v>
      </c>
      <c r="JA472" s="36">
        <f t="shared" si="542"/>
        <v>0.63219194322483585</v>
      </c>
      <c r="JB472" s="36">
        <f t="shared" si="542"/>
        <v>0.31194044494591477</v>
      </c>
      <c r="JN472" s="43">
        <f t="shared" si="511"/>
        <v>485.22196492423132</v>
      </c>
      <c r="JO472" s="1" t="str">
        <f t="shared" si="512"/>
        <v>Small</v>
      </c>
    </row>
    <row r="473" spans="1:275" x14ac:dyDescent="0.2">
      <c r="A473" s="14" t="s">
        <v>853</v>
      </c>
      <c r="B473" s="14" t="s">
        <v>795</v>
      </c>
      <c r="C473" s="76" t="s">
        <v>1457</v>
      </c>
      <c r="D473" s="14" t="s">
        <v>656</v>
      </c>
      <c r="E473">
        <v>5</v>
      </c>
      <c r="F473" s="46">
        <v>0.55193679918450556</v>
      </c>
      <c r="G473" s="46">
        <v>0.1889908256880734</v>
      </c>
      <c r="H473" s="46">
        <v>0.33</v>
      </c>
      <c r="I473">
        <v>6.4</v>
      </c>
      <c r="J473">
        <v>17.7</v>
      </c>
      <c r="K473" s="14">
        <v>20090</v>
      </c>
      <c r="L473" s="14" t="s">
        <v>605</v>
      </c>
      <c r="M473" s="35">
        <v>9154.6367619047596</v>
      </c>
      <c r="N473" s="15">
        <v>202990</v>
      </c>
      <c r="O473" s="15">
        <v>5</v>
      </c>
      <c r="P473" s="15">
        <v>30</v>
      </c>
      <c r="Q473" s="15">
        <v>468</v>
      </c>
      <c r="R473" s="15">
        <v>27</v>
      </c>
      <c r="S473" s="15">
        <v>109</v>
      </c>
      <c r="T473" s="32">
        <v>107</v>
      </c>
      <c r="U473" s="15">
        <v>3471</v>
      </c>
      <c r="V473" s="15"/>
      <c r="W473" s="15">
        <v>11899</v>
      </c>
      <c r="X473" s="15">
        <v>6990</v>
      </c>
      <c r="Y473" s="15">
        <v>0</v>
      </c>
      <c r="Z473" s="15">
        <v>0</v>
      </c>
      <c r="AA473" s="15"/>
      <c r="AB473" s="15"/>
      <c r="AC473" s="15">
        <v>0</v>
      </c>
      <c r="AD473" s="15">
        <v>17049</v>
      </c>
      <c r="AE473" s="15">
        <v>39409</v>
      </c>
      <c r="AF473" s="15">
        <v>0</v>
      </c>
      <c r="AG473" s="15"/>
      <c r="AH473" s="15">
        <v>0</v>
      </c>
      <c r="AI473" s="15">
        <v>0</v>
      </c>
      <c r="AJ473" s="15">
        <v>0</v>
      </c>
      <c r="AK473" s="15">
        <v>4327</v>
      </c>
      <c r="AL473" s="15"/>
      <c r="AM473" s="15"/>
      <c r="AN473" s="15">
        <v>0</v>
      </c>
      <c r="AO473" s="15">
        <v>0</v>
      </c>
      <c r="AP473" s="15">
        <v>4327</v>
      </c>
      <c r="AQ473" s="15">
        <v>9425</v>
      </c>
      <c r="AR473" s="15"/>
      <c r="AS473" s="15">
        <v>27039</v>
      </c>
      <c r="AT473" s="15">
        <v>0</v>
      </c>
      <c r="AU473" s="15">
        <v>0</v>
      </c>
      <c r="AV473" s="15">
        <v>0</v>
      </c>
      <c r="AW473" s="15"/>
      <c r="AX473" s="15"/>
      <c r="AY473" s="15">
        <v>0</v>
      </c>
      <c r="AZ473" s="15">
        <v>2089</v>
      </c>
      <c r="BA473" s="15">
        <v>38553</v>
      </c>
      <c r="BB473" s="15">
        <v>0</v>
      </c>
      <c r="BC473" s="15"/>
      <c r="BD473" s="15">
        <v>0</v>
      </c>
      <c r="BE473" s="15">
        <v>0</v>
      </c>
      <c r="BF473" s="15">
        <v>0</v>
      </c>
      <c r="BG473" s="15">
        <v>0</v>
      </c>
      <c r="BH473" s="15"/>
      <c r="BI473" s="15"/>
      <c r="BJ473" s="15">
        <v>0</v>
      </c>
      <c r="BK473" s="15">
        <v>0</v>
      </c>
      <c r="BL473" s="15">
        <v>0</v>
      </c>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v>0</v>
      </c>
      <c r="CJ473" s="15"/>
      <c r="CK473" s="15">
        <v>0</v>
      </c>
      <c r="CL473" s="15">
        <v>0</v>
      </c>
      <c r="CM473" s="15">
        <v>0</v>
      </c>
      <c r="CN473" s="15"/>
      <c r="CO473" s="15"/>
      <c r="CP473" s="15">
        <v>36036</v>
      </c>
      <c r="CQ473" s="15">
        <v>0</v>
      </c>
      <c r="CR473" s="15">
        <v>0</v>
      </c>
      <c r="CS473" s="15">
        <v>36036</v>
      </c>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v>2072</v>
      </c>
      <c r="DQ473" s="15"/>
      <c r="DR473" s="15">
        <v>5431</v>
      </c>
      <c r="DS473" s="15">
        <v>788</v>
      </c>
      <c r="DT473" s="15">
        <v>979</v>
      </c>
      <c r="DU473" s="15"/>
      <c r="DV473" s="15"/>
      <c r="DW473" s="15">
        <v>0</v>
      </c>
      <c r="DX473" s="15">
        <v>4762</v>
      </c>
      <c r="DY473" s="15">
        <v>229</v>
      </c>
      <c r="DZ473" s="15">
        <v>14261</v>
      </c>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v>5081</v>
      </c>
      <c r="FF473" s="15"/>
      <c r="FG473" s="15">
        <v>0</v>
      </c>
      <c r="FH473" s="15">
        <v>0</v>
      </c>
      <c r="FI473" s="15">
        <v>0</v>
      </c>
      <c r="FJ473" s="15">
        <v>0</v>
      </c>
      <c r="FK473" s="15"/>
      <c r="FL473" s="15"/>
      <c r="FM473" s="15">
        <v>0</v>
      </c>
      <c r="FN473" s="15">
        <v>8041</v>
      </c>
      <c r="FO473" s="15">
        <v>13122</v>
      </c>
      <c r="FP473" s="15">
        <v>77962</v>
      </c>
      <c r="FQ473" s="15">
        <v>54624</v>
      </c>
      <c r="FR473" s="15">
        <v>145708</v>
      </c>
      <c r="FS473" s="14" t="s">
        <v>1298</v>
      </c>
      <c r="FT473" s="14"/>
      <c r="FU473" s="14" t="s">
        <v>1277</v>
      </c>
      <c r="FV473" s="14" t="s">
        <v>1287</v>
      </c>
      <c r="FW473" s="14"/>
      <c r="FX473" s="14"/>
      <c r="FY473" s="1" t="s">
        <v>1299</v>
      </c>
      <c r="GA473" s="15">
        <v>956</v>
      </c>
      <c r="GB473" s="15">
        <v>111</v>
      </c>
      <c r="GC473" s="15">
        <v>51</v>
      </c>
      <c r="GD473" s="15">
        <v>5</v>
      </c>
      <c r="GE473" s="15">
        <v>88317</v>
      </c>
      <c r="GF473" s="15">
        <v>2681</v>
      </c>
      <c r="GG473" s="15">
        <v>2681</v>
      </c>
      <c r="GH473" s="15">
        <v>130</v>
      </c>
      <c r="GI473" s="15"/>
      <c r="GJ473" s="15">
        <v>70</v>
      </c>
      <c r="GK473" s="15">
        <v>123</v>
      </c>
      <c r="GL473" s="15">
        <v>134</v>
      </c>
      <c r="GM473" s="15">
        <v>3335</v>
      </c>
      <c r="GN473" s="15"/>
      <c r="GO473" s="15"/>
      <c r="GP473" s="16">
        <v>11</v>
      </c>
      <c r="GQ473" s="16">
        <v>6.14</v>
      </c>
      <c r="GR473" s="17"/>
      <c r="GS473" s="17"/>
      <c r="GT473" s="18">
        <v>11</v>
      </c>
      <c r="GU473" s="18">
        <v>10.4</v>
      </c>
      <c r="GV473" s="16">
        <v>16.54</v>
      </c>
      <c r="GW473" s="16">
        <v>85</v>
      </c>
      <c r="GX473" s="15">
        <v>3603</v>
      </c>
      <c r="GY473" s="14" t="s">
        <v>1172</v>
      </c>
      <c r="GZ473" s="15">
        <v>7542</v>
      </c>
      <c r="HA473" s="15">
        <v>37969</v>
      </c>
      <c r="HB473" s="15">
        <v>10781</v>
      </c>
      <c r="HC473" s="15">
        <v>8728</v>
      </c>
      <c r="HD473" s="15"/>
      <c r="HE473" s="15">
        <v>0</v>
      </c>
      <c r="HF473" s="15">
        <v>65020</v>
      </c>
      <c r="HG473" s="15"/>
      <c r="HH473" s="15"/>
      <c r="HI473" s="15">
        <v>0</v>
      </c>
      <c r="HJ473" s="15">
        <v>0</v>
      </c>
      <c r="HK473" s="15">
        <v>0</v>
      </c>
      <c r="HL473" s="15">
        <v>0</v>
      </c>
      <c r="HM473" s="15"/>
      <c r="HN473" s="15"/>
      <c r="HO473" s="15"/>
      <c r="HP473" s="15"/>
      <c r="HQ473" s="15"/>
      <c r="HR473" s="15"/>
      <c r="HS473" s="15"/>
      <c r="HT473" s="15"/>
      <c r="HU473" s="15"/>
      <c r="HV473" s="15"/>
      <c r="HW473" s="15"/>
      <c r="HX473" s="15"/>
      <c r="HY473" s="15"/>
      <c r="HZ473" s="15">
        <v>85</v>
      </c>
      <c r="IA473" s="15">
        <v>1418</v>
      </c>
      <c r="IB473" s="15">
        <v>1</v>
      </c>
      <c r="IC473" s="15">
        <v>1</v>
      </c>
      <c r="ID473" s="15">
        <v>15</v>
      </c>
      <c r="IE473" s="14">
        <v>71</v>
      </c>
      <c r="IF473" s="14">
        <v>52</v>
      </c>
      <c r="IG473" s="14">
        <v>208</v>
      </c>
      <c r="IH473" s="14">
        <v>8</v>
      </c>
      <c r="II473" s="14">
        <v>0</v>
      </c>
      <c r="IJ473" s="14">
        <v>17</v>
      </c>
      <c r="IK473" s="14">
        <v>0</v>
      </c>
      <c r="IL473" s="14"/>
      <c r="IM473" s="14"/>
      <c r="IN473" s="14"/>
      <c r="IO473" s="14"/>
      <c r="IP473" s="14"/>
      <c r="IQ473" s="20">
        <v>378616</v>
      </c>
      <c r="IR473" s="20">
        <v>0</v>
      </c>
      <c r="IS473" s="36">
        <f t="shared" si="536"/>
        <v>0.27046558871166992</v>
      </c>
      <c r="IT473" s="36">
        <f t="shared" si="537"/>
        <v>2.9696379059488839E-2</v>
      </c>
      <c r="IU473" s="36">
        <f t="shared" si="538"/>
        <v>0.26459082548658963</v>
      </c>
      <c r="IV473" s="36">
        <f t="shared" si="539"/>
        <v>0</v>
      </c>
      <c r="IW473" s="36">
        <f t="shared" si="540"/>
        <v>0.24731655091003926</v>
      </c>
      <c r="IX473" s="36">
        <f t="shared" si="541"/>
        <v>9.7873829851483796E-2</v>
      </c>
      <c r="IY473" s="36"/>
      <c r="IZ473" s="36">
        <f t="shared" si="542"/>
        <v>9.0056825980728575E-2</v>
      </c>
      <c r="JA473" s="36">
        <f t="shared" si="542"/>
        <v>0.53505641419825956</v>
      </c>
      <c r="JB473" s="36">
        <f t="shared" si="542"/>
        <v>0.37488675982101188</v>
      </c>
      <c r="JN473" s="43">
        <f t="shared" si="511"/>
        <v>553.48468935337121</v>
      </c>
      <c r="JO473" s="1" t="str">
        <f t="shared" si="512"/>
        <v>Small</v>
      </c>
    </row>
    <row r="474" spans="1:275" x14ac:dyDescent="0.2">
      <c r="A474" s="14" t="s">
        <v>853</v>
      </c>
      <c r="B474" s="14" t="s">
        <v>795</v>
      </c>
      <c r="C474" s="76" t="s">
        <v>1457</v>
      </c>
      <c r="D474" s="14" t="s">
        <v>656</v>
      </c>
      <c r="E474">
        <v>5</v>
      </c>
      <c r="F474" s="46">
        <v>0.55193679918450556</v>
      </c>
      <c r="G474" s="46">
        <v>0.1889908256880734</v>
      </c>
      <c r="H474" s="46">
        <v>0.33</v>
      </c>
      <c r="I474">
        <v>6.4</v>
      </c>
      <c r="J474">
        <v>17.7</v>
      </c>
      <c r="K474" s="14">
        <v>20100</v>
      </c>
      <c r="L474" s="14" t="s">
        <v>606</v>
      </c>
      <c r="M474" s="35">
        <v>9856.2504761904802</v>
      </c>
      <c r="N474" s="15">
        <v>202990</v>
      </c>
      <c r="O474" s="15">
        <v>5</v>
      </c>
      <c r="P474" s="15">
        <v>30</v>
      </c>
      <c r="Q474" s="15">
        <v>468</v>
      </c>
      <c r="R474" s="15">
        <v>27</v>
      </c>
      <c r="S474" s="15">
        <v>109</v>
      </c>
      <c r="T474" s="32">
        <v>107</v>
      </c>
      <c r="U474" s="15">
        <v>0</v>
      </c>
      <c r="V474" s="15"/>
      <c r="W474" s="15">
        <v>43545</v>
      </c>
      <c r="X474" s="15">
        <v>0</v>
      </c>
      <c r="Y474" s="15">
        <v>0</v>
      </c>
      <c r="Z474" s="15">
        <v>0</v>
      </c>
      <c r="AA474" s="15"/>
      <c r="AB474" s="15"/>
      <c r="AC474" s="15">
        <v>0</v>
      </c>
      <c r="AD474" s="15">
        <v>12454</v>
      </c>
      <c r="AE474" s="15">
        <v>55999</v>
      </c>
      <c r="AF474" s="15">
        <v>0</v>
      </c>
      <c r="AG474" s="15"/>
      <c r="AH474" s="15">
        <v>0</v>
      </c>
      <c r="AI474" s="15">
        <v>0</v>
      </c>
      <c r="AJ474" s="15">
        <v>0</v>
      </c>
      <c r="AK474" s="15">
        <v>0</v>
      </c>
      <c r="AL474" s="15"/>
      <c r="AM474" s="15"/>
      <c r="AN474" s="15">
        <v>0</v>
      </c>
      <c r="AO474" s="15">
        <v>4100</v>
      </c>
      <c r="AP474" s="15">
        <v>4100</v>
      </c>
      <c r="AQ474" s="15">
        <v>0</v>
      </c>
      <c r="AR474" s="15"/>
      <c r="AS474" s="15">
        <v>10739</v>
      </c>
      <c r="AT474" s="15">
        <v>0</v>
      </c>
      <c r="AU474" s="15">
        <v>0</v>
      </c>
      <c r="AV474" s="15">
        <v>0</v>
      </c>
      <c r="AW474" s="15"/>
      <c r="AX474" s="15"/>
      <c r="AY474" s="15">
        <v>0</v>
      </c>
      <c r="AZ474" s="15">
        <v>4774</v>
      </c>
      <c r="BA474" s="15">
        <v>15513</v>
      </c>
      <c r="BB474" s="15">
        <v>0</v>
      </c>
      <c r="BC474" s="15"/>
      <c r="BD474" s="15">
        <v>0</v>
      </c>
      <c r="BE474" s="15">
        <v>0</v>
      </c>
      <c r="BF474" s="15">
        <v>0</v>
      </c>
      <c r="BG474" s="15">
        <v>0</v>
      </c>
      <c r="BH474" s="15"/>
      <c r="BI474" s="15"/>
      <c r="BJ474" s="15">
        <v>0</v>
      </c>
      <c r="BK474" s="15">
        <v>0</v>
      </c>
      <c r="BL474" s="15">
        <v>0</v>
      </c>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v>0</v>
      </c>
      <c r="CJ474" s="15"/>
      <c r="CK474" s="15">
        <v>29658</v>
      </c>
      <c r="CL474" s="15">
        <v>8049</v>
      </c>
      <c r="CM474" s="15">
        <v>0</v>
      </c>
      <c r="CN474" s="15"/>
      <c r="CO474" s="15"/>
      <c r="CP474" s="15">
        <v>0</v>
      </c>
      <c r="CQ474" s="15">
        <v>4936</v>
      </c>
      <c r="CR474" s="15">
        <v>4520</v>
      </c>
      <c r="CS474" s="15">
        <v>47163</v>
      </c>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v>0</v>
      </c>
      <c r="DQ474" s="15"/>
      <c r="DR474" s="15">
        <v>4739</v>
      </c>
      <c r="DS474" s="15">
        <v>0</v>
      </c>
      <c r="DT474" s="15">
        <v>0</v>
      </c>
      <c r="DU474" s="15"/>
      <c r="DV474" s="15"/>
      <c r="DW474" s="15">
        <v>0</v>
      </c>
      <c r="DX474" s="15">
        <v>0</v>
      </c>
      <c r="DY474" s="15">
        <v>465</v>
      </c>
      <c r="DZ474" s="15">
        <v>5204</v>
      </c>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v>7132</v>
      </c>
      <c r="FF474" s="15"/>
      <c r="FG474" s="15">
        <v>0</v>
      </c>
      <c r="FH474" s="15">
        <v>0</v>
      </c>
      <c r="FI474" s="15">
        <v>0</v>
      </c>
      <c r="FJ474" s="15">
        <v>0</v>
      </c>
      <c r="FK474" s="15"/>
      <c r="FL474" s="15"/>
      <c r="FM474" s="15">
        <v>0</v>
      </c>
      <c r="FN474" s="15">
        <v>17649</v>
      </c>
      <c r="FO474" s="15">
        <v>24781</v>
      </c>
      <c r="FP474" s="15">
        <v>71512</v>
      </c>
      <c r="FQ474" s="15">
        <v>56467</v>
      </c>
      <c r="FR474" s="15">
        <v>152760</v>
      </c>
      <c r="FS474" s="14" t="s">
        <v>1298</v>
      </c>
      <c r="FT474" s="14"/>
      <c r="FU474" s="14" t="s">
        <v>1277</v>
      </c>
      <c r="FV474" s="14" t="s">
        <v>1287</v>
      </c>
      <c r="FW474" s="14"/>
      <c r="FX474" s="14"/>
      <c r="FY474" s="1" t="s">
        <v>1299</v>
      </c>
      <c r="GA474" s="15">
        <v>895</v>
      </c>
      <c r="GB474" s="15">
        <v>51</v>
      </c>
      <c r="GC474" s="15">
        <v>62</v>
      </c>
      <c r="GD474" s="15">
        <v>0</v>
      </c>
      <c r="GE474" s="15">
        <v>89063</v>
      </c>
      <c r="GF474" s="15">
        <v>3174</v>
      </c>
      <c r="GG474" s="15">
        <v>5855</v>
      </c>
      <c r="GH474" s="15">
        <v>114</v>
      </c>
      <c r="GI474" s="15">
        <v>45000</v>
      </c>
      <c r="GJ474" s="15">
        <v>70</v>
      </c>
      <c r="GK474" s="15">
        <v>84</v>
      </c>
      <c r="GL474" s="15">
        <v>90</v>
      </c>
      <c r="GM474" s="15">
        <v>3431</v>
      </c>
      <c r="GN474" s="15"/>
      <c r="GO474" s="15"/>
      <c r="GP474" s="16">
        <v>11</v>
      </c>
      <c r="GQ474" s="16">
        <v>6.31</v>
      </c>
      <c r="GR474" s="17"/>
      <c r="GS474" s="17"/>
      <c r="GT474" s="18">
        <v>10</v>
      </c>
      <c r="GU474" s="18">
        <v>10</v>
      </c>
      <c r="GV474" s="16">
        <v>16.309999999999999</v>
      </c>
      <c r="GW474" s="16">
        <v>50</v>
      </c>
      <c r="GX474" s="15">
        <v>3224</v>
      </c>
      <c r="GY474" s="14" t="s">
        <v>1172</v>
      </c>
      <c r="GZ474" s="15">
        <v>7025</v>
      </c>
      <c r="HA474" s="15">
        <v>43503</v>
      </c>
      <c r="HB474" s="15">
        <v>10447</v>
      </c>
      <c r="HC474" s="15">
        <v>8620</v>
      </c>
      <c r="HD474" s="15"/>
      <c r="HE474" s="15">
        <v>0</v>
      </c>
      <c r="HF474" s="15">
        <v>69595</v>
      </c>
      <c r="HG474" s="15"/>
      <c r="HH474" s="15"/>
      <c r="HI474" s="15">
        <v>0</v>
      </c>
      <c r="HJ474" s="15">
        <v>0</v>
      </c>
      <c r="HK474" s="15">
        <v>0</v>
      </c>
      <c r="HL474" s="15">
        <v>0</v>
      </c>
      <c r="HM474" s="15"/>
      <c r="HN474" s="15"/>
      <c r="HO474" s="15"/>
      <c r="HP474" s="15"/>
      <c r="HQ474" s="15"/>
      <c r="HR474" s="15"/>
      <c r="HS474" s="15"/>
      <c r="HT474" s="15"/>
      <c r="HU474" s="15"/>
      <c r="HV474" s="15"/>
      <c r="HW474" s="15"/>
      <c r="HX474" s="15"/>
      <c r="HY474" s="15"/>
      <c r="HZ474" s="15">
        <v>77</v>
      </c>
      <c r="IA474" s="15">
        <v>1621</v>
      </c>
      <c r="IB474" s="15">
        <v>1</v>
      </c>
      <c r="IC474" s="15">
        <v>4</v>
      </c>
      <c r="ID474" s="15">
        <v>42</v>
      </c>
      <c r="IE474" s="14">
        <v>58</v>
      </c>
      <c r="IF474" s="14">
        <v>52</v>
      </c>
      <c r="IG474" s="14">
        <v>208</v>
      </c>
      <c r="IH474" s="14">
        <v>0</v>
      </c>
      <c r="II474" s="14">
        <v>0</v>
      </c>
      <c r="IJ474" s="14">
        <v>0</v>
      </c>
      <c r="IK474" s="14">
        <v>0</v>
      </c>
      <c r="IL474" s="14"/>
      <c r="IM474" s="14"/>
      <c r="IN474" s="14"/>
      <c r="IO474" s="14"/>
      <c r="IP474" s="14"/>
      <c r="IQ474" s="15">
        <v>309951</v>
      </c>
      <c r="IR474" s="15">
        <v>0</v>
      </c>
      <c r="IS474" s="36">
        <f t="shared" si="536"/>
        <v>0.36658156585493584</v>
      </c>
      <c r="IT474" s="36">
        <f t="shared" si="537"/>
        <v>2.68394867766431E-2</v>
      </c>
      <c r="IU474" s="36">
        <f t="shared" si="538"/>
        <v>0.10155145326001572</v>
      </c>
      <c r="IV474" s="36">
        <f t="shared" si="539"/>
        <v>0</v>
      </c>
      <c r="IW474" s="36">
        <f t="shared" si="540"/>
        <v>0.3087391987431265</v>
      </c>
      <c r="IX474" s="36">
        <f t="shared" si="541"/>
        <v>3.4066509557475776E-2</v>
      </c>
      <c r="IY474" s="36"/>
      <c r="IZ474" s="36">
        <f t="shared" si="542"/>
        <v>0.16222178580780308</v>
      </c>
      <c r="JA474" s="36">
        <f t="shared" si="542"/>
        <v>0.46813301911495153</v>
      </c>
      <c r="JB474" s="36">
        <f t="shared" si="542"/>
        <v>0.36964519507724536</v>
      </c>
      <c r="JN474" s="43">
        <f t="shared" si="511"/>
        <v>604.30720270941026</v>
      </c>
      <c r="JO474" s="1" t="str">
        <f t="shared" si="512"/>
        <v>Small</v>
      </c>
    </row>
    <row r="475" spans="1:275" s="69" customFormat="1" x14ac:dyDescent="0.2">
      <c r="A475" s="1" t="s">
        <v>853</v>
      </c>
      <c r="B475" s="1" t="s">
        <v>795</v>
      </c>
      <c r="C475" s="76" t="s">
        <v>1457</v>
      </c>
      <c r="D475" s="14" t="s">
        <v>656</v>
      </c>
      <c r="E475">
        <v>5</v>
      </c>
      <c r="F475" s="46">
        <v>0.55193679918450556</v>
      </c>
      <c r="G475" s="46">
        <v>0.1889908256880734</v>
      </c>
      <c r="H475" s="46">
        <v>0.33</v>
      </c>
      <c r="I475">
        <v>6.4</v>
      </c>
      <c r="J475">
        <v>17.7</v>
      </c>
      <c r="K475" s="1">
        <v>20110</v>
      </c>
      <c r="L475" s="1" t="s">
        <v>607</v>
      </c>
      <c r="M475" s="3">
        <v>8935.3876190476185</v>
      </c>
      <c r="N475" s="1">
        <v>202990</v>
      </c>
      <c r="O475" s="1">
        <v>5</v>
      </c>
      <c r="P475" s="1">
        <v>24</v>
      </c>
      <c r="Q475" s="1">
        <v>468</v>
      </c>
      <c r="R475" s="1">
        <v>31</v>
      </c>
      <c r="S475" s="1">
        <v>109</v>
      </c>
      <c r="T475" s="33">
        <v>0</v>
      </c>
      <c r="U475" s="1"/>
      <c r="V475" s="1"/>
      <c r="W475" s="1">
        <v>44284</v>
      </c>
      <c r="X475" s="1"/>
      <c r="Y475" s="1"/>
      <c r="Z475" s="1"/>
      <c r="AA475" s="1"/>
      <c r="AB475" s="1"/>
      <c r="AC475" s="1"/>
      <c r="AD475" s="1"/>
      <c r="AE475" s="1">
        <v>44284</v>
      </c>
      <c r="AF475" s="1"/>
      <c r="AG475" s="1"/>
      <c r="AH475" s="1"/>
      <c r="AI475" s="1"/>
      <c r="AJ475" s="1"/>
      <c r="AK475" s="1"/>
      <c r="AL475" s="1"/>
      <c r="AM475" s="1"/>
      <c r="AN475" s="1"/>
      <c r="AO475" s="1"/>
      <c r="AP475" s="1">
        <v>0</v>
      </c>
      <c r="AQ475" s="1"/>
      <c r="AR475" s="1"/>
      <c r="AS475" s="1">
        <v>5361</v>
      </c>
      <c r="AT475" s="1"/>
      <c r="AU475" s="1"/>
      <c r="AV475" s="1"/>
      <c r="AW475" s="1"/>
      <c r="AX475" s="1"/>
      <c r="AY475" s="1"/>
      <c r="AZ475" s="1">
        <v>876</v>
      </c>
      <c r="BA475" s="1">
        <v>6237</v>
      </c>
      <c r="BB475" s="1"/>
      <c r="BC475" s="1"/>
      <c r="BD475" s="1"/>
      <c r="BE475" s="1"/>
      <c r="BF475" s="1"/>
      <c r="BG475" s="1"/>
      <c r="BH475" s="1"/>
      <c r="BI475" s="1"/>
      <c r="BJ475" s="1"/>
      <c r="BK475" s="1"/>
      <c r="BL475" s="1">
        <v>0</v>
      </c>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v>32729</v>
      </c>
      <c r="CL475" s="1"/>
      <c r="CM475" s="1"/>
      <c r="CN475" s="1"/>
      <c r="CO475" s="1"/>
      <c r="CP475" s="1"/>
      <c r="CQ475" s="1"/>
      <c r="CR475" s="1"/>
      <c r="CS475" s="1">
        <v>32729</v>
      </c>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v>4717</v>
      </c>
      <c r="DS475" s="1"/>
      <c r="DT475" s="1"/>
      <c r="DU475" s="1"/>
      <c r="DV475" s="1"/>
      <c r="DW475" s="1"/>
      <c r="DX475" s="1"/>
      <c r="DY475" s="1"/>
      <c r="DZ475" s="1">
        <v>4717</v>
      </c>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v>0</v>
      </c>
      <c r="FP475" s="15">
        <f>AE475+BA475</f>
        <v>50521</v>
      </c>
      <c r="FQ475" s="15">
        <f>AP475+BL475+CS475+DZ475+FD475</f>
        <v>37446</v>
      </c>
      <c r="FR475" s="15">
        <f>AE475+AP475+BA475+BL475+CS475+DZ475+FD475+FO475</f>
        <v>87967</v>
      </c>
      <c r="FS475" s="1" t="s">
        <v>1298</v>
      </c>
      <c r="FT475" s="1"/>
      <c r="FU475" s="1" t="s">
        <v>1281</v>
      </c>
      <c r="FV475" s="1"/>
      <c r="FW475" s="1"/>
      <c r="FX475" s="1"/>
      <c r="FY475" s="1" t="s">
        <v>1299</v>
      </c>
      <c r="FZ475" s="1"/>
      <c r="GA475" s="1">
        <v>885</v>
      </c>
      <c r="GB475" s="1">
        <v>23</v>
      </c>
      <c r="GC475" s="1">
        <v>187</v>
      </c>
      <c r="GD475" s="1">
        <v>6</v>
      </c>
      <c r="GE475" s="1">
        <v>80179</v>
      </c>
      <c r="GF475" s="1">
        <v>0</v>
      </c>
      <c r="GG475" s="1">
        <v>5855</v>
      </c>
      <c r="GH475" s="1">
        <v>108</v>
      </c>
      <c r="GI475" s="1">
        <v>17500</v>
      </c>
      <c r="GJ475" s="1">
        <v>180</v>
      </c>
      <c r="GK475" s="1">
        <v>16</v>
      </c>
      <c r="GL475" s="1">
        <v>3</v>
      </c>
      <c r="GM475" s="1">
        <v>3447</v>
      </c>
      <c r="GN475" s="1"/>
      <c r="GO475" s="1"/>
      <c r="GP475" s="1">
        <v>12</v>
      </c>
      <c r="GQ475" s="1">
        <v>6.14</v>
      </c>
      <c r="GR475" s="5"/>
      <c r="GS475" s="5"/>
      <c r="GT475" s="4">
        <v>10</v>
      </c>
      <c r="GU475" s="4">
        <v>10</v>
      </c>
      <c r="GV475" s="1">
        <f>GQ475+GU475</f>
        <v>16.14</v>
      </c>
      <c r="GW475" s="1">
        <v>7</v>
      </c>
      <c r="GX475" s="1">
        <v>12518</v>
      </c>
      <c r="GY475" s="10" t="s">
        <v>1172</v>
      </c>
      <c r="GZ475" s="1">
        <v>8290</v>
      </c>
      <c r="HA475" s="1">
        <v>44017</v>
      </c>
      <c r="HB475" s="1">
        <v>10550</v>
      </c>
      <c r="HC475" s="1">
        <v>8690</v>
      </c>
      <c r="HD475" s="1"/>
      <c r="HE475" s="1">
        <v>0</v>
      </c>
      <c r="HF475" s="1">
        <v>71547</v>
      </c>
      <c r="HG475" s="1"/>
      <c r="HH475" s="1"/>
      <c r="HI475" s="1">
        <v>0</v>
      </c>
      <c r="HJ475" s="1">
        <v>0</v>
      </c>
      <c r="HK475" s="1">
        <v>0</v>
      </c>
      <c r="HL475" s="1">
        <v>0</v>
      </c>
      <c r="HM475" s="1"/>
      <c r="HN475" s="1"/>
      <c r="HO475" s="1"/>
      <c r="HP475" s="1"/>
      <c r="HQ475" s="1"/>
      <c r="HR475" s="1"/>
      <c r="HS475" s="1"/>
      <c r="HT475" s="1"/>
      <c r="HU475" s="1"/>
      <c r="HV475" s="1"/>
      <c r="HW475" s="1"/>
      <c r="HX475" s="1"/>
      <c r="HY475" s="1"/>
      <c r="HZ475" s="1">
        <v>94</v>
      </c>
      <c r="IA475" s="1">
        <v>1852</v>
      </c>
      <c r="IB475" s="1">
        <v>0</v>
      </c>
      <c r="IC475" s="1">
        <v>0</v>
      </c>
      <c r="ID475" s="1">
        <v>0</v>
      </c>
      <c r="IE475" s="1">
        <v>58</v>
      </c>
      <c r="IF475" s="1">
        <v>44</v>
      </c>
      <c r="IG475" s="1">
        <v>44</v>
      </c>
      <c r="IH475" s="1">
        <v>0</v>
      </c>
      <c r="II475" s="1">
        <v>0</v>
      </c>
      <c r="IJ475" s="1">
        <v>0</v>
      </c>
      <c r="IK475" s="1">
        <v>0</v>
      </c>
      <c r="IL475" s="1"/>
      <c r="IM475" s="1"/>
      <c r="IN475" s="1"/>
      <c r="IO475" s="1"/>
      <c r="IP475" s="1"/>
      <c r="IQ475" s="1">
        <v>334223</v>
      </c>
      <c r="IR475" s="1">
        <v>0</v>
      </c>
      <c r="IS475" s="36">
        <f t="shared" si="536"/>
        <v>0.50341605374742804</v>
      </c>
      <c r="IT475" s="36">
        <f t="shared" si="537"/>
        <v>0</v>
      </c>
      <c r="IU475" s="36">
        <f t="shared" si="538"/>
        <v>7.0901588095535831E-2</v>
      </c>
      <c r="IV475" s="36">
        <f t="shared" si="539"/>
        <v>0</v>
      </c>
      <c r="IW475" s="36">
        <f t="shared" si="540"/>
        <v>0.37205997703684335</v>
      </c>
      <c r="IX475" s="36">
        <f t="shared" si="541"/>
        <v>5.3622381120192797E-2</v>
      </c>
      <c r="IY475" s="36"/>
      <c r="IZ475" s="36">
        <f t="shared" si="542"/>
        <v>0</v>
      </c>
      <c r="JA475" s="36">
        <f t="shared" si="542"/>
        <v>0.57431764184296386</v>
      </c>
      <c r="JB475" s="36">
        <f t="shared" si="542"/>
        <v>0.42568235815703614</v>
      </c>
      <c r="JC475" s="1"/>
      <c r="JD475" s="1"/>
      <c r="JE475" s="1"/>
      <c r="JF475" s="1"/>
      <c r="JG475" s="1"/>
      <c r="JH475" s="1"/>
      <c r="JI475" s="1"/>
      <c r="JJ475" s="1"/>
      <c r="JK475" s="1"/>
      <c r="JL475" s="1"/>
      <c r="JM475" s="1"/>
      <c r="JN475" s="43">
        <f t="shared" si="511"/>
        <v>553.61757243169882</v>
      </c>
      <c r="JO475" s="1" t="str">
        <f t="shared" si="512"/>
        <v>Small</v>
      </c>
    </row>
    <row r="476" spans="1:275" x14ac:dyDescent="0.2">
      <c r="A476" s="1" t="s">
        <v>853</v>
      </c>
      <c r="B476" s="1" t="s">
        <v>795</v>
      </c>
      <c r="C476" s="76" t="s">
        <v>1457</v>
      </c>
      <c r="D476" s="14" t="s">
        <v>656</v>
      </c>
      <c r="E476">
        <v>5</v>
      </c>
      <c r="F476" s="46">
        <v>0.55193679918450556</v>
      </c>
      <c r="G476" s="46">
        <v>0.1889908256880734</v>
      </c>
      <c r="H476" s="46">
        <v>0.33</v>
      </c>
      <c r="I476">
        <v>6.4</v>
      </c>
      <c r="J476">
        <v>17.7</v>
      </c>
      <c r="K476" s="1">
        <v>20120</v>
      </c>
      <c r="L476" s="1" t="s">
        <v>608</v>
      </c>
      <c r="M476" s="3">
        <v>8586.0363809523551</v>
      </c>
      <c r="N476" s="10">
        <v>202990</v>
      </c>
      <c r="O476" s="1">
        <v>5</v>
      </c>
      <c r="P476" s="1">
        <v>24</v>
      </c>
      <c r="Q476" s="1">
        <v>468</v>
      </c>
      <c r="R476" s="1">
        <v>31</v>
      </c>
      <c r="S476" s="1">
        <v>109</v>
      </c>
      <c r="T476" s="33">
        <v>0</v>
      </c>
      <c r="W476" s="1">
        <v>49182</v>
      </c>
      <c r="AE476" s="1">
        <v>49182</v>
      </c>
      <c r="AH476" s="1">
        <v>95</v>
      </c>
      <c r="AP476" s="1">
        <v>95</v>
      </c>
      <c r="AS476" s="1">
        <v>5208</v>
      </c>
      <c r="AZ476" s="1">
        <v>3028</v>
      </c>
      <c r="BA476" s="1">
        <v>8236</v>
      </c>
      <c r="BL476" s="1">
        <v>0</v>
      </c>
      <c r="CK476" s="1">
        <v>45501</v>
      </c>
      <c r="CS476" s="1">
        <v>45501</v>
      </c>
      <c r="DR476" s="1">
        <v>2048</v>
      </c>
      <c r="DZ476" s="1">
        <v>2048</v>
      </c>
      <c r="FO476" s="1">
        <v>0</v>
      </c>
      <c r="FP476" s="15">
        <f>AE476+BA476</f>
        <v>57418</v>
      </c>
      <c r="FQ476" s="15">
        <f>AP476+BL476+CS476+DZ476+FD476</f>
        <v>47644</v>
      </c>
      <c r="FR476" s="15">
        <f>AE476+AP476+BA476+BL476+CS476+DZ476+FD476+FO476</f>
        <v>105062</v>
      </c>
      <c r="FS476" s="1" t="s">
        <v>1298</v>
      </c>
      <c r="FU476" s="1" t="s">
        <v>1281</v>
      </c>
      <c r="FY476" s="1" t="s">
        <v>1299</v>
      </c>
      <c r="GA476" s="1">
        <v>964</v>
      </c>
      <c r="GB476" s="1">
        <v>71</v>
      </c>
      <c r="GC476" s="1">
        <v>39</v>
      </c>
      <c r="GD476" s="1">
        <v>3</v>
      </c>
      <c r="GE476" s="1">
        <v>80634</v>
      </c>
      <c r="GF476" s="1">
        <v>11</v>
      </c>
      <c r="GG476" s="1">
        <v>5866</v>
      </c>
      <c r="GH476" s="1">
        <v>108</v>
      </c>
      <c r="GI476" s="1">
        <v>17500</v>
      </c>
      <c r="GJ476" s="1">
        <v>180</v>
      </c>
      <c r="GK476" s="1">
        <v>39</v>
      </c>
      <c r="GL476" s="1">
        <v>1</v>
      </c>
      <c r="GM476" s="1">
        <v>3491</v>
      </c>
      <c r="GP476" s="1">
        <v>13</v>
      </c>
      <c r="GQ476" s="1">
        <v>6.04</v>
      </c>
      <c r="GR476" s="5"/>
      <c r="GS476" s="5"/>
      <c r="GT476" s="4">
        <v>10</v>
      </c>
      <c r="GU476" s="4">
        <v>8.5</v>
      </c>
      <c r="GV476" s="1">
        <f>GQ476+GU476</f>
        <v>14.54</v>
      </c>
      <c r="GW476" s="1">
        <v>8</v>
      </c>
      <c r="GX476" s="1">
        <v>11664</v>
      </c>
      <c r="GY476" s="10" t="s">
        <v>1172</v>
      </c>
      <c r="GZ476" s="1">
        <v>7920</v>
      </c>
      <c r="HA476" s="1">
        <v>39002</v>
      </c>
      <c r="HB476" s="1">
        <v>10610</v>
      </c>
      <c r="HC476" s="1">
        <v>8701</v>
      </c>
      <c r="HE476" s="1">
        <v>0</v>
      </c>
      <c r="HF476" s="1">
        <v>66263</v>
      </c>
      <c r="HI476" s="1">
        <v>0</v>
      </c>
      <c r="HJ476" s="1">
        <v>0</v>
      </c>
      <c r="HK476" s="1">
        <v>0</v>
      </c>
      <c r="HL476" s="1">
        <v>0</v>
      </c>
      <c r="HZ476" s="1">
        <v>76</v>
      </c>
      <c r="IA476" s="1">
        <v>1564</v>
      </c>
      <c r="IB476" s="1">
        <v>1</v>
      </c>
      <c r="IC476" s="1">
        <v>3</v>
      </c>
      <c r="ID476" s="1">
        <v>68</v>
      </c>
      <c r="IE476" s="1">
        <v>58</v>
      </c>
      <c r="IF476" s="1">
        <v>44</v>
      </c>
      <c r="IG476" s="1">
        <v>44</v>
      </c>
      <c r="IH476" s="1">
        <v>0</v>
      </c>
      <c r="II476" s="1">
        <v>0</v>
      </c>
      <c r="IJ476" s="1">
        <v>0</v>
      </c>
      <c r="IK476" s="1">
        <v>0</v>
      </c>
      <c r="IQ476" s="1">
        <v>330495</v>
      </c>
      <c r="IR476" s="1">
        <v>0</v>
      </c>
      <c r="IS476" s="36">
        <f t="shared" si="536"/>
        <v>0.46812358416934763</v>
      </c>
      <c r="IT476" s="36">
        <f t="shared" si="537"/>
        <v>9.0422797966914774E-4</v>
      </c>
      <c r="IU476" s="36">
        <f t="shared" si="538"/>
        <v>7.8391806742685269E-2</v>
      </c>
      <c r="IV476" s="36">
        <f t="shared" si="539"/>
        <v>0</v>
      </c>
      <c r="IW476" s="36">
        <f t="shared" si="540"/>
        <v>0.43308712950448308</v>
      </c>
      <c r="IX476" s="36">
        <f t="shared" si="541"/>
        <v>1.949325160381489E-2</v>
      </c>
      <c r="IY476" s="36"/>
      <c r="IZ476" s="36">
        <f t="shared" si="542"/>
        <v>0</v>
      </c>
      <c r="JA476" s="36">
        <f t="shared" si="542"/>
        <v>0.54651539091203294</v>
      </c>
      <c r="JB476" s="36">
        <f t="shared" si="542"/>
        <v>0.45348460908796712</v>
      </c>
      <c r="JN476" s="43">
        <f t="shared" si="511"/>
        <v>590.5114429815925</v>
      </c>
      <c r="JO476" s="1" t="str">
        <f t="shared" si="512"/>
        <v>Small</v>
      </c>
    </row>
    <row r="477" spans="1:275" x14ac:dyDescent="0.2">
      <c r="A477" s="1" t="s">
        <v>853</v>
      </c>
      <c r="B477" s="1" t="s">
        <v>795</v>
      </c>
      <c r="C477" s="76" t="s">
        <v>1457</v>
      </c>
      <c r="D477" s="14" t="s">
        <v>656</v>
      </c>
      <c r="E477">
        <v>5</v>
      </c>
      <c r="F477" s="46">
        <v>0.55193679918450556</v>
      </c>
      <c r="G477" s="46">
        <v>0.1889908256880734</v>
      </c>
      <c r="H477" s="46">
        <v>0.33</v>
      </c>
      <c r="I477">
        <v>6.4</v>
      </c>
      <c r="J477">
        <v>17.7</v>
      </c>
      <c r="K477" s="1">
        <v>20130</v>
      </c>
      <c r="L477" s="1" t="s">
        <v>609</v>
      </c>
      <c r="M477" s="3">
        <v>8047.9990476190442</v>
      </c>
      <c r="N477" s="1">
        <v>202990</v>
      </c>
      <c r="O477" s="1">
        <v>5</v>
      </c>
      <c r="P477" s="1">
        <v>20</v>
      </c>
      <c r="Q477" s="1">
        <v>468</v>
      </c>
      <c r="R477" s="1">
        <v>31</v>
      </c>
      <c r="S477" s="1">
        <v>74</v>
      </c>
      <c r="T477" s="33"/>
      <c r="U477" s="3"/>
      <c r="V477" s="3"/>
      <c r="W477" s="3">
        <v>41336.65</v>
      </c>
      <c r="X477" s="3"/>
      <c r="Y477" s="3"/>
      <c r="Z477" s="3"/>
      <c r="AA477" s="3"/>
      <c r="AB477" s="3"/>
      <c r="AC477" s="3"/>
      <c r="AD477" s="3"/>
      <c r="AE477" s="2">
        <f>SUM(U477:AD477)</f>
        <v>41336.65</v>
      </c>
      <c r="AF477" s="3"/>
      <c r="AG477" s="3"/>
      <c r="AP477" s="1">
        <f>SUM(AF477:AO477)</f>
        <v>0</v>
      </c>
      <c r="AS477" s="1">
        <v>433.35</v>
      </c>
      <c r="AZ477" s="1">
        <v>9528.9699999999993</v>
      </c>
      <c r="BA477" s="1">
        <f>SUM(AQ477:AZ477)</f>
        <v>9962.32</v>
      </c>
      <c r="CK477" s="1">
        <v>50562.58</v>
      </c>
      <c r="CS477" s="1">
        <f>SUM(CI477:CR477)</f>
        <v>50562.58</v>
      </c>
      <c r="DR477" s="1">
        <v>3510.66</v>
      </c>
      <c r="DY477" s="1">
        <v>85.88</v>
      </c>
      <c r="DZ477" s="2">
        <f>SUM(DP477:DY477)</f>
        <v>3596.54</v>
      </c>
      <c r="EA477" s="2"/>
      <c r="EB477" s="2"/>
      <c r="EC477" s="2"/>
      <c r="ED477" s="2"/>
      <c r="EE477" s="2"/>
      <c r="EF477" s="2"/>
      <c r="EG477" s="2"/>
      <c r="EH477" s="2"/>
      <c r="EI477" s="2"/>
      <c r="EJ477" s="2"/>
      <c r="EK477" s="2"/>
      <c r="EL477" s="2"/>
      <c r="EM477" s="2"/>
      <c r="EN477" s="2"/>
      <c r="EO477" s="2"/>
      <c r="EP477" s="2"/>
      <c r="EQ477" s="2"/>
      <c r="ER477" s="2"/>
      <c r="ES477" s="2"/>
      <c r="ET477" s="2"/>
      <c r="FP477" s="15">
        <f>AE477+BA477</f>
        <v>51298.97</v>
      </c>
      <c r="FQ477" s="15">
        <f>AP477+BL477+CS477+DZ477+FD477</f>
        <v>54159.12</v>
      </c>
      <c r="FR477" s="15">
        <f>AE477+AP477+BA477+BL477+CS477+DZ477+FD477+FO477</f>
        <v>105458.09</v>
      </c>
      <c r="FS477" s="1" t="s">
        <v>1298</v>
      </c>
      <c r="FU477" s="1" t="s">
        <v>1281</v>
      </c>
      <c r="FW477" s="5"/>
      <c r="FX477" s="5"/>
      <c r="FY477" s="5" t="s">
        <v>1299</v>
      </c>
      <c r="FZ477" s="5"/>
      <c r="GA477" s="1">
        <v>1530</v>
      </c>
      <c r="GB477" s="1">
        <v>79</v>
      </c>
      <c r="GC477" s="1">
        <v>23</v>
      </c>
      <c r="GD477" s="1">
        <v>0</v>
      </c>
      <c r="GE477" s="1">
        <v>81548</v>
      </c>
      <c r="GF477" s="1">
        <v>0</v>
      </c>
      <c r="GG477" s="1">
        <v>5866</v>
      </c>
      <c r="GH477" s="1">
        <v>99</v>
      </c>
      <c r="GI477" s="1">
        <v>16815</v>
      </c>
      <c r="GJ477" s="1">
        <v>180</v>
      </c>
      <c r="GK477" s="1">
        <v>33</v>
      </c>
      <c r="GL477" s="1">
        <v>0</v>
      </c>
      <c r="GM477" s="1">
        <v>3524</v>
      </c>
      <c r="GP477" s="1">
        <v>15</v>
      </c>
      <c r="GQ477" s="1">
        <v>5.99</v>
      </c>
      <c r="GR477" s="5"/>
      <c r="GS477" s="5">
        <v>9</v>
      </c>
      <c r="GT477" s="4">
        <v>9</v>
      </c>
      <c r="GU477" s="1">
        <v>8.5</v>
      </c>
      <c r="GV477" s="1">
        <f>GQ477+GU477</f>
        <v>14.49</v>
      </c>
      <c r="GW477" s="1">
        <v>3.3</v>
      </c>
      <c r="GX477" s="1">
        <v>3388</v>
      </c>
      <c r="GY477" s="1" t="s">
        <v>1172</v>
      </c>
      <c r="GZ477" s="1">
        <v>3874</v>
      </c>
      <c r="HA477" s="1">
        <v>26461</v>
      </c>
      <c r="HC477" s="1">
        <v>34</v>
      </c>
      <c r="HF477" s="1">
        <v>30369</v>
      </c>
      <c r="HM477" s="1" t="s">
        <v>1277</v>
      </c>
      <c r="HX477" s="1" t="s">
        <v>1277</v>
      </c>
      <c r="HZ477" s="1">
        <v>69</v>
      </c>
      <c r="IA477" s="1">
        <v>1689</v>
      </c>
      <c r="IB477" s="1">
        <v>2</v>
      </c>
      <c r="IC477" s="1">
        <v>4</v>
      </c>
      <c r="ID477" s="1">
        <v>5</v>
      </c>
      <c r="IE477" s="1">
        <v>58</v>
      </c>
      <c r="IF477" s="1">
        <v>44</v>
      </c>
      <c r="IG477" s="1">
        <v>44</v>
      </c>
      <c r="IH477" s="1">
        <v>0</v>
      </c>
      <c r="II477" s="1">
        <v>0</v>
      </c>
      <c r="IJ477" s="1">
        <v>0</v>
      </c>
      <c r="IK477" s="1">
        <v>0</v>
      </c>
      <c r="IL477" s="1" t="s">
        <v>1277</v>
      </c>
      <c r="IO477" s="1" t="s">
        <v>1277</v>
      </c>
      <c r="IP477" s="1" t="s">
        <v>1281</v>
      </c>
      <c r="IQ477" s="1">
        <v>213590</v>
      </c>
      <c r="IR477" s="1">
        <v>0</v>
      </c>
      <c r="IS477" s="36">
        <f t="shared" si="536"/>
        <v>0.39197229913797987</v>
      </c>
      <c r="IT477" s="36">
        <f t="shared" si="537"/>
        <v>0</v>
      </c>
      <c r="IU477" s="36">
        <f t="shared" si="538"/>
        <v>9.4467100627367712E-2</v>
      </c>
      <c r="IV477" s="36">
        <f t="shared" si="539"/>
        <v>0</v>
      </c>
      <c r="IW477" s="36">
        <f t="shared" si="540"/>
        <v>0.47945662585013632</v>
      </c>
      <c r="IX477" s="36">
        <f t="shared" si="541"/>
        <v>3.4103974384516164E-2</v>
      </c>
      <c r="IY477" s="36"/>
      <c r="IZ477" s="36">
        <f t="shared" si="542"/>
        <v>0</v>
      </c>
      <c r="JA477" s="36">
        <f t="shared" si="542"/>
        <v>0.48643939976534756</v>
      </c>
      <c r="JB477" s="36">
        <f t="shared" si="542"/>
        <v>0.51356060023465255</v>
      </c>
      <c r="JN477" s="43">
        <f t="shared" si="511"/>
        <v>555.41746360379875</v>
      </c>
      <c r="JO477" s="1" t="str">
        <f t="shared" si="512"/>
        <v>Small</v>
      </c>
    </row>
    <row r="478" spans="1:275" x14ac:dyDescent="0.2">
      <c r="A478" s="1" t="s">
        <v>853</v>
      </c>
      <c r="B478" s="1" t="s">
        <v>795</v>
      </c>
      <c r="C478" s="76" t="s">
        <v>1457</v>
      </c>
      <c r="D478" s="14" t="s">
        <v>656</v>
      </c>
      <c r="E478">
        <v>5</v>
      </c>
      <c r="F478" s="46">
        <v>0.55193679918450556</v>
      </c>
      <c r="G478" s="46">
        <v>0.1889908256880734</v>
      </c>
      <c r="H478" s="46">
        <v>0.33</v>
      </c>
      <c r="I478">
        <v>6.4</v>
      </c>
      <c r="J478">
        <v>17.7</v>
      </c>
      <c r="K478" s="42">
        <v>20140</v>
      </c>
      <c r="L478" s="54" t="s">
        <v>345</v>
      </c>
      <c r="M478" s="55">
        <v>7954.03866666665</v>
      </c>
      <c r="N478" s="46">
        <v>31483</v>
      </c>
      <c r="O478">
        <v>5</v>
      </c>
      <c r="P478">
        <v>20</v>
      </c>
      <c r="Q478">
        <v>468</v>
      </c>
      <c r="R478">
        <v>31</v>
      </c>
      <c r="S478">
        <v>74</v>
      </c>
      <c r="T478"/>
      <c r="U478" s="46">
        <v>0</v>
      </c>
      <c r="V478" s="46"/>
      <c r="W478" s="46">
        <v>32127.25</v>
      </c>
      <c r="X478" s="46"/>
      <c r="Y478" s="46"/>
      <c r="Z478" s="46"/>
      <c r="AA478" s="46">
        <v>4102.26</v>
      </c>
      <c r="AB478" s="46"/>
      <c r="AC478" s="46"/>
      <c r="AD478" s="46"/>
      <c r="AE478" s="46">
        <f>IF(SUM(U478:AD478)&gt;0,SUM(U478:AD478),)</f>
        <v>36229.51</v>
      </c>
      <c r="AF478" s="46"/>
      <c r="AG478" s="46"/>
      <c r="AH478" s="46"/>
      <c r="AI478" s="46"/>
      <c r="AJ478" s="46"/>
      <c r="AK478" s="46"/>
      <c r="AL478" s="46"/>
      <c r="AM478" s="46"/>
      <c r="AN478" s="46"/>
      <c r="AO478" s="46"/>
      <c r="AP478" s="46">
        <f>SUM(AF478:AO478)</f>
        <v>0</v>
      </c>
      <c r="AQ478" s="46"/>
      <c r="AR478" s="46"/>
      <c r="AS478" s="46"/>
      <c r="AT478" s="46"/>
      <c r="AU478" s="46"/>
      <c r="AV478" s="46"/>
      <c r="AW478" s="46"/>
      <c r="AX478" s="46"/>
      <c r="AY478" s="46">
        <v>6686.22</v>
      </c>
      <c r="AZ478" s="46">
        <v>1647.55</v>
      </c>
      <c r="BA478" s="46">
        <f>SUM(AQ478:AZ478)</f>
        <v>8333.77</v>
      </c>
      <c r="BB478" s="47"/>
      <c r="BC478" s="47"/>
      <c r="BD478" s="47"/>
      <c r="BE478" s="47"/>
      <c r="BF478" s="47"/>
      <c r="BG478" s="47"/>
      <c r="BH478" s="47"/>
      <c r="BI478" s="47"/>
      <c r="BJ478" s="47"/>
      <c r="BK478" s="47"/>
      <c r="BL478" s="47">
        <f>IF(SUM(BB478:BK478)&gt;=0,SUM(BB478:BK478),"")</f>
        <v>0</v>
      </c>
      <c r="BM478" s="46"/>
      <c r="BN478" s="47"/>
      <c r="BO478" s="46"/>
      <c r="BP478" s="46"/>
      <c r="BQ478" s="46"/>
      <c r="BR478" s="46"/>
      <c r="BS478" s="46"/>
      <c r="BT478" s="46"/>
      <c r="BU478" s="46">
        <v>51320.07</v>
      </c>
      <c r="BV478" s="46"/>
      <c r="BW478" s="46">
        <f>SUM(BM478:BV478)</f>
        <v>51320.07</v>
      </c>
      <c r="BX478" s="46"/>
      <c r="BY478" s="47"/>
      <c r="BZ478" s="47"/>
      <c r="CA478" s="48"/>
      <c r="CB478" s="48"/>
      <c r="CC478" s="46"/>
      <c r="CD478" s="47"/>
      <c r="CE478" s="46"/>
      <c r="CF478" s="48"/>
      <c r="CG478" s="47"/>
      <c r="CH478" s="47">
        <f>SUM(BX478:CG478)</f>
        <v>0</v>
      </c>
      <c r="CI478" s="47">
        <f t="shared" ref="CI478:CS478" si="543">BM478+BX478</f>
        <v>0</v>
      </c>
      <c r="CJ478" s="47">
        <f t="shared" si="543"/>
        <v>0</v>
      </c>
      <c r="CK478" s="47">
        <f t="shared" si="543"/>
        <v>0</v>
      </c>
      <c r="CL478" s="47">
        <f t="shared" si="543"/>
        <v>0</v>
      </c>
      <c r="CM478" s="47">
        <f t="shared" si="543"/>
        <v>0</v>
      </c>
      <c r="CN478" s="47">
        <f t="shared" si="543"/>
        <v>0</v>
      </c>
      <c r="CO478" s="47">
        <f t="shared" si="543"/>
        <v>0</v>
      </c>
      <c r="CP478" s="47">
        <f t="shared" si="543"/>
        <v>0</v>
      </c>
      <c r="CQ478" s="47">
        <f t="shared" si="543"/>
        <v>51320.07</v>
      </c>
      <c r="CR478" s="47">
        <f t="shared" si="543"/>
        <v>0</v>
      </c>
      <c r="CS478" s="47">
        <f t="shared" si="543"/>
        <v>51320.07</v>
      </c>
      <c r="CT478" s="48"/>
      <c r="CU478" s="46"/>
      <c r="CV478" s="46"/>
      <c r="CW478" s="47"/>
      <c r="CX478" s="47"/>
      <c r="CY478" s="47"/>
      <c r="CZ478" s="47"/>
      <c r="DA478" s="46"/>
      <c r="DB478" s="47"/>
      <c r="DC478" s="47"/>
      <c r="DD478" s="47">
        <f>SUM(CT478:DC478)</f>
        <v>0</v>
      </c>
      <c r="DE478" s="48"/>
      <c r="DF478" s="48"/>
      <c r="DG478" s="48">
        <v>2416.36</v>
      </c>
      <c r="DH478" s="48"/>
      <c r="DI478" s="48"/>
      <c r="DJ478" s="48"/>
      <c r="DK478" s="48"/>
      <c r="DL478" s="48"/>
      <c r="DM478" s="48"/>
      <c r="DN478" s="48"/>
      <c r="DO478" s="48">
        <f>SUM(DE478:DN478)</f>
        <v>2416.36</v>
      </c>
      <c r="DP478" s="48">
        <f t="shared" ref="DP478:DZ478" si="544">CT478+DE478</f>
        <v>0</v>
      </c>
      <c r="DQ478" s="48">
        <f t="shared" si="544"/>
        <v>0</v>
      </c>
      <c r="DR478" s="48">
        <f t="shared" si="544"/>
        <v>2416.36</v>
      </c>
      <c r="DS478" s="48">
        <f t="shared" si="544"/>
        <v>0</v>
      </c>
      <c r="DT478" s="48">
        <f t="shared" si="544"/>
        <v>0</v>
      </c>
      <c r="DU478" s="48">
        <f t="shared" si="544"/>
        <v>0</v>
      </c>
      <c r="DV478" s="48">
        <f t="shared" si="544"/>
        <v>0</v>
      </c>
      <c r="DW478" s="48">
        <f t="shared" si="544"/>
        <v>0</v>
      </c>
      <c r="DX478" s="48">
        <f t="shared" si="544"/>
        <v>0</v>
      </c>
      <c r="DY478" s="48">
        <f t="shared" si="544"/>
        <v>0</v>
      </c>
      <c r="DZ478" s="48">
        <f t="shared" si="544"/>
        <v>2416.36</v>
      </c>
      <c r="EA478" s="48"/>
      <c r="EB478" s="48"/>
      <c r="EC478" s="48"/>
      <c r="ED478" s="48"/>
      <c r="EE478" s="48"/>
      <c r="EF478" s="48"/>
      <c r="EG478" s="46"/>
      <c r="EH478" s="48"/>
      <c r="EI478" s="48"/>
      <c r="EJ478" s="48">
        <f>SUM(EA478:EI478)</f>
        <v>0</v>
      </c>
      <c r="EK478" s="48"/>
      <c r="EL478"/>
      <c r="EM478" s="48"/>
      <c r="EN478" s="48"/>
      <c r="EO478" s="46"/>
      <c r="EP478" s="48"/>
      <c r="EQ478" s="48"/>
      <c r="ER478" s="48"/>
      <c r="ES478" s="48"/>
      <c r="ET478" s="48">
        <f>SUM(EK478:ES478)</f>
        <v>0</v>
      </c>
      <c r="EU478" s="48">
        <f t="shared" ref="EU478:FD478" si="545">EA478+EK478</f>
        <v>0</v>
      </c>
      <c r="EV478" s="48">
        <f t="shared" si="545"/>
        <v>0</v>
      </c>
      <c r="EW478" s="48">
        <f t="shared" si="545"/>
        <v>0</v>
      </c>
      <c r="EX478" s="48">
        <f t="shared" si="545"/>
        <v>0</v>
      </c>
      <c r="EY478" s="48">
        <f t="shared" si="545"/>
        <v>0</v>
      </c>
      <c r="EZ478" s="48">
        <f t="shared" si="545"/>
        <v>0</v>
      </c>
      <c r="FA478" s="48">
        <f t="shared" si="545"/>
        <v>0</v>
      </c>
      <c r="FB478" s="48">
        <f t="shared" si="545"/>
        <v>0</v>
      </c>
      <c r="FC478" s="48">
        <f t="shared" si="545"/>
        <v>0</v>
      </c>
      <c r="FD478" s="48">
        <f t="shared" si="545"/>
        <v>0</v>
      </c>
      <c r="FE478" s="48"/>
      <c r="FF478" s="48"/>
      <c r="FG478" s="46"/>
      <c r="FH478" s="48"/>
      <c r="FI478" s="48"/>
      <c r="FJ478" s="48"/>
      <c r="FK478" s="48"/>
      <c r="FL478" s="48"/>
      <c r="FM478" s="48"/>
      <c r="FN478"/>
      <c r="FO478" s="48">
        <f>SUM(FE478:FN478)</f>
        <v>0</v>
      </c>
      <c r="FP478" s="46">
        <f>AE478+BA478</f>
        <v>44563.28</v>
      </c>
      <c r="FQ478" s="46">
        <f>AP478+BL478+CS478+DZ478+FD478</f>
        <v>53736.43</v>
      </c>
      <c r="FR478" s="46">
        <f>FP478+FQ478+FO478</f>
        <v>98299.709999999992</v>
      </c>
      <c r="FS478" t="s">
        <v>1298</v>
      </c>
      <c r="FT478"/>
      <c r="FU478" t="s">
        <v>1281</v>
      </c>
      <c r="FV478"/>
      <c r="FW478"/>
      <c r="FX478"/>
      <c r="FY478"/>
      <c r="FZ478" t="s">
        <v>297</v>
      </c>
      <c r="GA478">
        <v>763</v>
      </c>
      <c r="GB478">
        <v>42</v>
      </c>
      <c r="GC478">
        <v>9</v>
      </c>
      <c r="GD478">
        <v>0</v>
      </c>
      <c r="GE478">
        <v>80835</v>
      </c>
      <c r="GF478" s="47">
        <v>0</v>
      </c>
      <c r="GG478">
        <v>3185</v>
      </c>
      <c r="GH478">
        <v>101</v>
      </c>
      <c r="GI478"/>
      <c r="GJ478">
        <v>0</v>
      </c>
      <c r="GK478">
        <v>32</v>
      </c>
      <c r="GL478">
        <v>44</v>
      </c>
      <c r="GM478">
        <v>3560</v>
      </c>
      <c r="GN478" t="s">
        <v>1277</v>
      </c>
      <c r="GO478"/>
      <c r="GP478">
        <v>3</v>
      </c>
      <c r="GQ478">
        <v>5</v>
      </c>
      <c r="GR478"/>
      <c r="GS478">
        <v>9</v>
      </c>
      <c r="GT478">
        <f>GR478+GS478</f>
        <v>9</v>
      </c>
      <c r="GU478">
        <v>8.5</v>
      </c>
      <c r="GV478">
        <f>GQ478+GU478</f>
        <v>13.5</v>
      </c>
      <c r="GW478">
        <v>3.3</v>
      </c>
      <c r="GX478">
        <v>10359</v>
      </c>
      <c r="GY478" s="49" t="s">
        <v>1058</v>
      </c>
      <c r="GZ478">
        <v>3735</v>
      </c>
      <c r="HA478">
        <v>24921</v>
      </c>
      <c r="HB478">
        <v>4462</v>
      </c>
      <c r="HC478">
        <v>28</v>
      </c>
      <c r="HD478">
        <v>181</v>
      </c>
      <c r="HE478"/>
      <c r="HF478">
        <v>33327</v>
      </c>
      <c r="HG478"/>
      <c r="HH478"/>
      <c r="HI478"/>
      <c r="HJ478"/>
      <c r="HK478"/>
      <c r="HL478"/>
      <c r="HM478"/>
      <c r="HN478"/>
      <c r="HO478"/>
      <c r="HP478"/>
      <c r="HQ478"/>
      <c r="HR478"/>
      <c r="HS478"/>
      <c r="HT478"/>
      <c r="HU478"/>
      <c r="HV478"/>
      <c r="HW478"/>
      <c r="HX478" t="s">
        <v>1277</v>
      </c>
      <c r="HY478"/>
      <c r="HZ478">
        <v>67</v>
      </c>
      <c r="IA478">
        <v>1717</v>
      </c>
      <c r="IB478">
        <v>2</v>
      </c>
      <c r="IC478">
        <v>4</v>
      </c>
      <c r="ID478">
        <v>80</v>
      </c>
      <c r="IE478">
        <v>58</v>
      </c>
      <c r="IF478">
        <v>44</v>
      </c>
      <c r="IG478">
        <v>0</v>
      </c>
      <c r="IH478">
        <v>0</v>
      </c>
      <c r="II478">
        <v>0</v>
      </c>
      <c r="IJ478">
        <v>0</v>
      </c>
      <c r="IK478">
        <v>0</v>
      </c>
      <c r="IL478"/>
      <c r="IM478"/>
      <c r="IN478" t="s">
        <v>1277</v>
      </c>
      <c r="IO478" t="s">
        <v>1277</v>
      </c>
      <c r="IP478" t="s">
        <v>1277</v>
      </c>
      <c r="IQ478">
        <v>208594</v>
      </c>
      <c r="IR478">
        <v>0</v>
      </c>
      <c r="IS478" s="36">
        <f>AE478/FR478</f>
        <v>0.36856171803558735</v>
      </c>
      <c r="IT478" s="36">
        <f>AP478/FR478</f>
        <v>0</v>
      </c>
      <c r="IU478" s="36">
        <f>BA478/FR478</f>
        <v>8.4779192125795697E-2</v>
      </c>
      <c r="IV478" s="50">
        <f>BL478/FR478</f>
        <v>0</v>
      </c>
      <c r="IW478" s="36">
        <f>CS478/FR478</f>
        <v>0.5220775320700336</v>
      </c>
      <c r="IX478" s="36">
        <f>DZ478/FR478</f>
        <v>2.4581557768583451E-2</v>
      </c>
      <c r="IY478" s="36">
        <f>FD478/FR478</f>
        <v>0</v>
      </c>
      <c r="IZ478" s="36">
        <f>FO478/FR478</f>
        <v>0</v>
      </c>
      <c r="JA478" s="36">
        <f>FP478/FR478</f>
        <v>0.453340910161383</v>
      </c>
      <c r="JB478" s="36">
        <f>FQ478/FR478</f>
        <v>0.54665908983861711</v>
      </c>
      <c r="JC478" s="46">
        <v>0.79</v>
      </c>
      <c r="JD478" t="s">
        <v>1281</v>
      </c>
      <c r="JE478" t="s">
        <v>353</v>
      </c>
      <c r="JF478"/>
      <c r="JG478"/>
      <c r="JH478"/>
      <c r="JI478"/>
      <c r="JJ478"/>
      <c r="JK478"/>
      <c r="JL478" t="s">
        <v>1276</v>
      </c>
      <c r="JM478" t="s">
        <v>298</v>
      </c>
      <c r="JN478" s="93">
        <f t="shared" si="511"/>
        <v>589.18804938271478</v>
      </c>
      <c r="JO478" s="1" t="str">
        <f t="shared" si="512"/>
        <v>Small</v>
      </c>
    </row>
    <row r="479" spans="1:275" x14ac:dyDescent="0.2">
      <c r="A479" s="1" t="s">
        <v>880</v>
      </c>
      <c r="B479" s="24" t="s">
        <v>796</v>
      </c>
      <c r="C479" s="76" t="s">
        <v>1458</v>
      </c>
      <c r="D479" s="14" t="s">
        <v>656</v>
      </c>
      <c r="E479">
        <v>3</v>
      </c>
      <c r="F479" s="46">
        <v>0.37877354433645827</v>
      </c>
      <c r="G479" s="46">
        <v>0.16625096757547089</v>
      </c>
      <c r="H479" s="46">
        <v>0.32</v>
      </c>
      <c r="I479">
        <v>33.4</v>
      </c>
      <c r="J479">
        <v>19.600000000000001</v>
      </c>
      <c r="K479" s="24">
        <v>20060</v>
      </c>
      <c r="L479" s="24" t="s">
        <v>602</v>
      </c>
      <c r="M479" s="37">
        <v>5564.899238095235</v>
      </c>
      <c r="N479" s="25">
        <v>15645</v>
      </c>
      <c r="O479" s="26">
        <v>5</v>
      </c>
      <c r="P479" s="26">
        <v>28</v>
      </c>
      <c r="Q479" s="26">
        <v>200</v>
      </c>
      <c r="R479" s="26"/>
      <c r="S479" s="26">
        <v>45</v>
      </c>
      <c r="T479" s="31">
        <v>45</v>
      </c>
      <c r="U479" s="25">
        <v>12000</v>
      </c>
      <c r="V479" s="25"/>
      <c r="W479" s="25"/>
      <c r="X479" s="25"/>
      <c r="Y479" s="25"/>
      <c r="Z479" s="25"/>
      <c r="AA479" s="25"/>
      <c r="AB479" s="25"/>
      <c r="AC479" s="25"/>
      <c r="AD479" s="25">
        <v>100000</v>
      </c>
      <c r="AE479" s="25">
        <v>112000</v>
      </c>
      <c r="AF479" s="25">
        <v>21500</v>
      </c>
      <c r="AG479" s="25"/>
      <c r="AH479" s="25"/>
      <c r="AI479" s="25"/>
      <c r="AJ479" s="25"/>
      <c r="AK479" s="25"/>
      <c r="AL479" s="25"/>
      <c r="AM479" s="25"/>
      <c r="AN479" s="25"/>
      <c r="AO479" s="25"/>
      <c r="AP479" s="25">
        <v>21500</v>
      </c>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v>36500</v>
      </c>
      <c r="CQ479" s="25"/>
      <c r="CR479" s="25"/>
      <c r="CS479" s="25">
        <v>36500</v>
      </c>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v>5000</v>
      </c>
      <c r="DQ479" s="25"/>
      <c r="DR479" s="25"/>
      <c r="DS479" s="25">
        <v>10000</v>
      </c>
      <c r="DT479" s="25"/>
      <c r="DU479" s="25"/>
      <c r="DV479" s="25"/>
      <c r="DW479" s="25"/>
      <c r="DX479" s="25"/>
      <c r="DY479" s="25"/>
      <c r="DZ479" s="25">
        <v>15000</v>
      </c>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v>133500</v>
      </c>
      <c r="FQ479" s="25">
        <v>51500</v>
      </c>
      <c r="FR479" s="25">
        <v>185000</v>
      </c>
      <c r="FS479" s="26" t="s">
        <v>1298</v>
      </c>
      <c r="FT479" s="26"/>
      <c r="FU479" s="26" t="s">
        <v>1344</v>
      </c>
      <c r="FV479" s="26"/>
      <c r="FW479" s="1" t="s">
        <v>1279</v>
      </c>
      <c r="GA479" s="25">
        <v>1748</v>
      </c>
      <c r="GB479" s="25">
        <v>2370</v>
      </c>
      <c r="GC479" s="25"/>
      <c r="GD479" s="25"/>
      <c r="GE479" s="25">
        <v>27374</v>
      </c>
      <c r="GF479" s="25"/>
      <c r="GG479" s="25"/>
      <c r="GH479" s="25">
        <v>93</v>
      </c>
      <c r="GI479" s="25"/>
      <c r="GJ479" s="25">
        <v>2117</v>
      </c>
      <c r="GK479" s="25">
        <v>892</v>
      </c>
      <c r="GL479" s="25">
        <v>1135</v>
      </c>
      <c r="GM479" s="25">
        <v>5281</v>
      </c>
      <c r="GN479" s="25"/>
      <c r="GO479" s="25"/>
      <c r="GP479" s="25">
        <v>8</v>
      </c>
      <c r="GQ479" s="25">
        <v>1.3</v>
      </c>
      <c r="GR479" s="27"/>
      <c r="GS479" s="27"/>
      <c r="GT479" s="28">
        <v>4</v>
      </c>
      <c r="GU479" s="28">
        <v>3</v>
      </c>
      <c r="GV479" s="25">
        <v>4.3</v>
      </c>
      <c r="GW479" s="25">
        <v>12</v>
      </c>
      <c r="GX479" s="25">
        <v>16380</v>
      </c>
      <c r="GY479" s="26" t="s">
        <v>1150</v>
      </c>
      <c r="GZ479" s="25">
        <v>6482</v>
      </c>
      <c r="HA479" s="25">
        <v>1754</v>
      </c>
      <c r="HB479" s="25"/>
      <c r="HC479" s="25">
        <v>6580</v>
      </c>
      <c r="HD479" s="25"/>
      <c r="HE479" s="25"/>
      <c r="HF479" s="25">
        <v>14816</v>
      </c>
      <c r="HG479" s="25"/>
      <c r="HH479" s="25"/>
      <c r="HI479" s="25">
        <v>1</v>
      </c>
      <c r="HJ479" s="25">
        <v>1</v>
      </c>
      <c r="HK479" s="25">
        <v>0</v>
      </c>
      <c r="HL479" s="25">
        <v>0</v>
      </c>
      <c r="HM479" s="25"/>
      <c r="HN479" s="25"/>
      <c r="HO479" s="25"/>
      <c r="HP479" s="25"/>
      <c r="HQ479" s="25"/>
      <c r="HR479" s="25"/>
      <c r="HS479" s="25"/>
      <c r="HT479" s="25"/>
      <c r="HU479" s="25"/>
      <c r="HV479" s="25"/>
      <c r="HW479" s="25"/>
      <c r="HX479" s="25"/>
      <c r="HY479" s="25"/>
      <c r="HZ479" s="25">
        <v>159</v>
      </c>
      <c r="IA479" s="25">
        <v>4438</v>
      </c>
      <c r="IB479" s="25">
        <v>2</v>
      </c>
      <c r="IC479" s="25">
        <v>1</v>
      </c>
      <c r="ID479" s="25">
        <v>22</v>
      </c>
      <c r="IE479" s="25">
        <v>65</v>
      </c>
      <c r="IF479" s="25">
        <v>24</v>
      </c>
      <c r="IG479" s="25">
        <v>24</v>
      </c>
      <c r="IH479" s="25">
        <v>7</v>
      </c>
      <c r="II479" s="25">
        <v>0</v>
      </c>
      <c r="IJ479" s="25">
        <v>7</v>
      </c>
      <c r="IK479" s="25">
        <v>0</v>
      </c>
      <c r="IL479" s="25"/>
      <c r="IM479" s="25"/>
      <c r="IN479" s="25"/>
      <c r="IO479" s="25"/>
      <c r="IP479" s="25"/>
      <c r="IQ479" s="25"/>
      <c r="IR479" s="25">
        <v>39</v>
      </c>
      <c r="IS479" s="36">
        <f t="shared" ref="IS479:IS486" si="546">AE479/$FR479</f>
        <v>0.60540540540540544</v>
      </c>
      <c r="IT479" s="36">
        <f t="shared" ref="IT479:IT486" si="547">AP479/$FR479</f>
        <v>0.11621621621621622</v>
      </c>
      <c r="IU479" s="36">
        <f t="shared" ref="IU479:IU486" si="548">BA479/$FR479</f>
        <v>0</v>
      </c>
      <c r="IV479" s="36">
        <f t="shared" ref="IV479:IV486" si="549">BL479/$FR479</f>
        <v>0</v>
      </c>
      <c r="IW479" s="36">
        <f t="shared" ref="IW479:IW486" si="550">CS479/$FR479</f>
        <v>0.19729729729729731</v>
      </c>
      <c r="IX479" s="36">
        <f t="shared" ref="IX479:IX486" si="551">DZ479/$FR479</f>
        <v>8.1081081081081086E-2</v>
      </c>
      <c r="IY479" s="36"/>
      <c r="IZ479" s="36">
        <f t="shared" ref="IZ479:JB486" si="552">FO479/$FR479</f>
        <v>0</v>
      </c>
      <c r="JA479" s="36">
        <f t="shared" si="552"/>
        <v>0.72162162162162158</v>
      </c>
      <c r="JB479" s="36">
        <f t="shared" si="552"/>
        <v>0.27837837837837837</v>
      </c>
      <c r="JN479" s="43">
        <f t="shared" si="511"/>
        <v>1294.1626135105198</v>
      </c>
      <c r="JO479" s="1" t="str">
        <f t="shared" si="512"/>
        <v>Small</v>
      </c>
    </row>
    <row r="480" spans="1:275" x14ac:dyDescent="0.2">
      <c r="A480" s="1" t="s">
        <v>880</v>
      </c>
      <c r="B480" s="24" t="s">
        <v>796</v>
      </c>
      <c r="C480" s="76" t="s">
        <v>1458</v>
      </c>
      <c r="D480" s="14" t="s">
        <v>656</v>
      </c>
      <c r="E480">
        <v>3</v>
      </c>
      <c r="F480" s="46">
        <v>0.37877354433645827</v>
      </c>
      <c r="G480" s="46">
        <v>0.16625096757547089</v>
      </c>
      <c r="H480" s="46">
        <v>0.32</v>
      </c>
      <c r="I480">
        <v>33.4</v>
      </c>
      <c r="J480">
        <v>19.600000000000001</v>
      </c>
      <c r="K480" s="24">
        <v>20070</v>
      </c>
      <c r="L480" s="24" t="s">
        <v>603</v>
      </c>
      <c r="M480" s="34">
        <v>5772.7565714285502</v>
      </c>
      <c r="N480" s="25">
        <v>15645</v>
      </c>
      <c r="O480" s="26">
        <v>5</v>
      </c>
      <c r="P480" s="26">
        <v>28</v>
      </c>
      <c r="Q480" s="26">
        <v>200</v>
      </c>
      <c r="R480" s="26"/>
      <c r="S480" s="26">
        <v>45</v>
      </c>
      <c r="T480" s="31">
        <v>45</v>
      </c>
      <c r="U480" s="25">
        <v>5000</v>
      </c>
      <c r="V480" s="25"/>
      <c r="W480" s="25"/>
      <c r="X480" s="25"/>
      <c r="Y480" s="25"/>
      <c r="Z480" s="25"/>
      <c r="AA480" s="25"/>
      <c r="AB480" s="25"/>
      <c r="AC480" s="25"/>
      <c r="AD480" s="25">
        <v>90000</v>
      </c>
      <c r="AE480" s="25">
        <v>95000</v>
      </c>
      <c r="AF480" s="25">
        <v>14000</v>
      </c>
      <c r="AG480" s="25"/>
      <c r="AH480" s="25"/>
      <c r="AI480" s="25"/>
      <c r="AJ480" s="25"/>
      <c r="AK480" s="25"/>
      <c r="AL480" s="25"/>
      <c r="AM480" s="25"/>
      <c r="AN480" s="25"/>
      <c r="AO480" s="25"/>
      <c r="AP480" s="25">
        <v>14000</v>
      </c>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v>8000</v>
      </c>
      <c r="CJ480" s="25"/>
      <c r="CK480" s="25"/>
      <c r="CL480" s="25"/>
      <c r="CM480" s="25"/>
      <c r="CN480" s="25"/>
      <c r="CO480" s="25"/>
      <c r="CP480" s="25">
        <v>36500</v>
      </c>
      <c r="CQ480" s="25"/>
      <c r="CR480" s="25"/>
      <c r="CS480" s="25">
        <v>44500</v>
      </c>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v>5000</v>
      </c>
      <c r="DQ480" s="25"/>
      <c r="DR480" s="25"/>
      <c r="DS480" s="25"/>
      <c r="DT480" s="25"/>
      <c r="DU480" s="25"/>
      <c r="DV480" s="25"/>
      <c r="DW480" s="25"/>
      <c r="DX480" s="25"/>
      <c r="DY480" s="25">
        <v>5000</v>
      </c>
      <c r="DZ480" s="25">
        <v>10000</v>
      </c>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v>109000</v>
      </c>
      <c r="FQ480" s="25">
        <v>54500</v>
      </c>
      <c r="FR480" s="25">
        <v>163500</v>
      </c>
      <c r="FS480" s="26" t="s">
        <v>1298</v>
      </c>
      <c r="FT480" s="26"/>
      <c r="FU480" s="26" t="s">
        <v>1344</v>
      </c>
      <c r="FV480" s="26"/>
      <c r="FW480" s="1" t="s">
        <v>1279</v>
      </c>
      <c r="FX480" s="26"/>
      <c r="FY480" s="26"/>
      <c r="FZ480" s="26"/>
      <c r="GA480" s="25">
        <v>1573</v>
      </c>
      <c r="GB480" s="25">
        <v>1831</v>
      </c>
      <c r="GC480" s="25"/>
      <c r="GD480" s="25"/>
      <c r="GE480" s="25">
        <v>28947</v>
      </c>
      <c r="GF480" s="25"/>
      <c r="GG480" s="25"/>
      <c r="GH480" s="25">
        <v>86</v>
      </c>
      <c r="GI480" s="25"/>
      <c r="GJ480" s="25">
        <v>2117</v>
      </c>
      <c r="GK480" s="25">
        <v>695</v>
      </c>
      <c r="GL480" s="25">
        <v>865</v>
      </c>
      <c r="GM480" s="25">
        <v>5976</v>
      </c>
      <c r="GN480" s="25"/>
      <c r="GO480" s="25"/>
      <c r="GP480" s="25">
        <v>9</v>
      </c>
      <c r="GQ480" s="25">
        <v>1.4</v>
      </c>
      <c r="GR480" s="27"/>
      <c r="GS480" s="27"/>
      <c r="GT480" s="28">
        <v>4</v>
      </c>
      <c r="GU480" s="28">
        <v>3</v>
      </c>
      <c r="GV480" s="25">
        <v>4.4000000000000004</v>
      </c>
      <c r="GW480" s="25">
        <v>11</v>
      </c>
      <c r="GX480" s="25">
        <v>14800</v>
      </c>
      <c r="GY480" s="26" t="s">
        <v>1150</v>
      </c>
      <c r="GZ480" s="25">
        <v>6806</v>
      </c>
      <c r="HA480" s="25">
        <v>3842</v>
      </c>
      <c r="HB480" s="25"/>
      <c r="HC480" s="25">
        <v>7134</v>
      </c>
      <c r="HD480" s="25"/>
      <c r="HE480" s="25"/>
      <c r="HF480" s="25">
        <v>17782</v>
      </c>
      <c r="HG480" s="25"/>
      <c r="HH480" s="25"/>
      <c r="HI480" s="25">
        <v>18</v>
      </c>
      <c r="HJ480" s="25">
        <v>17</v>
      </c>
      <c r="HK480" s="25">
        <v>4</v>
      </c>
      <c r="HL480" s="25">
        <v>4</v>
      </c>
      <c r="HM480" s="25"/>
      <c r="HN480" s="25"/>
      <c r="HO480" s="25"/>
      <c r="HP480" s="25"/>
      <c r="HQ480" s="25"/>
      <c r="HR480" s="25"/>
      <c r="HS480" s="25"/>
      <c r="HT480" s="25"/>
      <c r="HU480" s="25"/>
      <c r="HV480" s="25"/>
      <c r="HW480" s="25"/>
      <c r="HX480" s="25"/>
      <c r="HY480" s="25"/>
      <c r="HZ480" s="25">
        <v>168</v>
      </c>
      <c r="IA480" s="25">
        <v>4827</v>
      </c>
      <c r="IB480" s="25">
        <v>8</v>
      </c>
      <c r="IC480" s="25">
        <v>1</v>
      </c>
      <c r="ID480" s="25">
        <v>72</v>
      </c>
      <c r="IE480" s="25">
        <v>62</v>
      </c>
      <c r="IF480" s="25">
        <v>16</v>
      </c>
      <c r="IG480" s="25">
        <v>16</v>
      </c>
      <c r="IH480" s="25">
        <v>4</v>
      </c>
      <c r="II480" s="25">
        <v>0</v>
      </c>
      <c r="IJ480" s="25">
        <v>4</v>
      </c>
      <c r="IK480" s="25">
        <v>0</v>
      </c>
      <c r="IL480" s="25"/>
      <c r="IM480" s="25"/>
      <c r="IN480" s="25"/>
      <c r="IO480" s="25"/>
      <c r="IP480" s="25"/>
      <c r="IQ480" s="25"/>
      <c r="IR480" s="25">
        <v>9</v>
      </c>
      <c r="IS480" s="36">
        <f t="shared" si="546"/>
        <v>0.58103975535168195</v>
      </c>
      <c r="IT480" s="36">
        <f t="shared" si="547"/>
        <v>8.5626911314984705E-2</v>
      </c>
      <c r="IU480" s="36">
        <f t="shared" si="548"/>
        <v>0</v>
      </c>
      <c r="IV480" s="36">
        <f t="shared" si="549"/>
        <v>0</v>
      </c>
      <c r="IW480" s="36">
        <f t="shared" si="550"/>
        <v>0.27217125382262997</v>
      </c>
      <c r="IX480" s="36">
        <f t="shared" si="551"/>
        <v>6.1162079510703363E-2</v>
      </c>
      <c r="IY480" s="36"/>
      <c r="IZ480" s="36">
        <f t="shared" si="552"/>
        <v>0</v>
      </c>
      <c r="JA480" s="36">
        <f t="shared" si="552"/>
        <v>0.66666666666666663</v>
      </c>
      <c r="JB480" s="36">
        <f t="shared" si="552"/>
        <v>0.33333333333333331</v>
      </c>
      <c r="JN480" s="43">
        <f t="shared" si="511"/>
        <v>1311.990129870125</v>
      </c>
      <c r="JO480" s="1" t="str">
        <f t="shared" si="512"/>
        <v>Small</v>
      </c>
    </row>
    <row r="481" spans="1:275" x14ac:dyDescent="0.2">
      <c r="A481" s="14" t="s">
        <v>880</v>
      </c>
      <c r="B481" s="14" t="s">
        <v>796</v>
      </c>
      <c r="C481" s="76" t="s">
        <v>1458</v>
      </c>
      <c r="D481" s="14" t="s">
        <v>656</v>
      </c>
      <c r="E481">
        <v>3</v>
      </c>
      <c r="F481" s="46">
        <v>0.37877354433645827</v>
      </c>
      <c r="G481" s="46">
        <v>0.16625096757547089</v>
      </c>
      <c r="H481" s="46">
        <v>0.32</v>
      </c>
      <c r="I481">
        <v>33.4</v>
      </c>
      <c r="J481">
        <v>19.600000000000001</v>
      </c>
      <c r="K481" s="14">
        <v>20080</v>
      </c>
      <c r="L481" s="14" t="s">
        <v>604</v>
      </c>
      <c r="M481" s="35">
        <v>6365.3076190475913</v>
      </c>
      <c r="N481" s="15">
        <v>16000</v>
      </c>
      <c r="O481" s="15">
        <v>5</v>
      </c>
      <c r="P481" s="15">
        <v>26</v>
      </c>
      <c r="Q481" s="15">
        <v>326</v>
      </c>
      <c r="R481" s="15">
        <v>24</v>
      </c>
      <c r="S481" s="15">
        <v>53</v>
      </c>
      <c r="T481" s="32">
        <v>0</v>
      </c>
      <c r="U481" s="15">
        <v>3000</v>
      </c>
      <c r="V481" s="15"/>
      <c r="W481" s="15"/>
      <c r="X481" s="15"/>
      <c r="Y481" s="15"/>
      <c r="Z481" s="15"/>
      <c r="AA481" s="15"/>
      <c r="AB481" s="15"/>
      <c r="AC481" s="15"/>
      <c r="AD481" s="15">
        <v>75000</v>
      </c>
      <c r="AE481" s="15">
        <v>78000</v>
      </c>
      <c r="AF481" s="15"/>
      <c r="AG481" s="15"/>
      <c r="AH481" s="15"/>
      <c r="AI481" s="15"/>
      <c r="AJ481" s="15"/>
      <c r="AK481" s="15"/>
      <c r="AL481" s="15"/>
      <c r="AM481" s="15"/>
      <c r="AN481" s="15"/>
      <c r="AO481" s="15"/>
      <c r="AP481" s="15"/>
      <c r="AQ481" s="15">
        <v>12500</v>
      </c>
      <c r="AR481" s="15"/>
      <c r="AS481" s="15"/>
      <c r="AT481" s="15"/>
      <c r="AU481" s="15"/>
      <c r="AV481" s="15"/>
      <c r="AW481" s="15"/>
      <c r="AX481" s="15"/>
      <c r="AY481" s="15"/>
      <c r="AZ481" s="15"/>
      <c r="BA481" s="15">
        <v>12500</v>
      </c>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v>22000</v>
      </c>
      <c r="CJ481" s="15"/>
      <c r="CK481" s="15"/>
      <c r="CL481" s="15"/>
      <c r="CM481" s="15"/>
      <c r="CN481" s="15"/>
      <c r="CO481" s="15"/>
      <c r="CP481" s="15">
        <v>36036</v>
      </c>
      <c r="CQ481" s="15"/>
      <c r="CR481" s="15"/>
      <c r="CS481" s="15">
        <v>58036</v>
      </c>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v>5150</v>
      </c>
      <c r="DQ481" s="15"/>
      <c r="DR481" s="15"/>
      <c r="DS481" s="15"/>
      <c r="DT481" s="15"/>
      <c r="DU481" s="15"/>
      <c r="DV481" s="15"/>
      <c r="DW481" s="15"/>
      <c r="DX481" s="15"/>
      <c r="DY481" s="15">
        <v>25000</v>
      </c>
      <c r="DZ481" s="15">
        <v>30150</v>
      </c>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v>90500</v>
      </c>
      <c r="FQ481" s="15">
        <v>88186</v>
      </c>
      <c r="FR481" s="15">
        <v>178686</v>
      </c>
      <c r="FS481" s="14"/>
      <c r="FT481" s="14" t="s">
        <v>1297</v>
      </c>
      <c r="FU481" s="14" t="s">
        <v>1281</v>
      </c>
      <c r="FV481" s="14"/>
      <c r="FW481" s="14"/>
      <c r="FX481" s="1" t="s">
        <v>1010</v>
      </c>
      <c r="FY481" s="26"/>
      <c r="GA481" s="15">
        <v>1451</v>
      </c>
      <c r="GB481" s="15">
        <v>1725</v>
      </c>
      <c r="GC481" s="15">
        <v>0</v>
      </c>
      <c r="GD481" s="15">
        <v>0</v>
      </c>
      <c r="GE481" s="15">
        <v>30413</v>
      </c>
      <c r="GF481" s="15">
        <v>51</v>
      </c>
      <c r="GG481" s="15">
        <v>51</v>
      </c>
      <c r="GH481" s="15">
        <v>148</v>
      </c>
      <c r="GI481" s="15"/>
      <c r="GJ481" s="15">
        <v>0</v>
      </c>
      <c r="GK481" s="15">
        <v>623</v>
      </c>
      <c r="GL481" s="15">
        <v>756</v>
      </c>
      <c r="GM481" s="15">
        <v>6576</v>
      </c>
      <c r="GN481" s="15"/>
      <c r="GO481" s="15"/>
      <c r="GP481" s="21">
        <v>9</v>
      </c>
      <c r="GQ481" s="21">
        <v>5.2</v>
      </c>
      <c r="GR481" s="22"/>
      <c r="GS481" s="22"/>
      <c r="GT481" s="23">
        <v>4</v>
      </c>
      <c r="GU481" s="23">
        <v>3.8</v>
      </c>
      <c r="GV481" s="21">
        <v>9</v>
      </c>
      <c r="GW481" s="21">
        <v>1.7</v>
      </c>
      <c r="GX481" s="15">
        <v>11040</v>
      </c>
      <c r="GY481" s="14" t="s">
        <v>1230</v>
      </c>
      <c r="GZ481" s="15">
        <v>5955</v>
      </c>
      <c r="HA481" s="15">
        <v>4191</v>
      </c>
      <c r="HB481" s="15"/>
      <c r="HC481" s="15">
        <v>5910</v>
      </c>
      <c r="HD481" s="15"/>
      <c r="HE481" s="15">
        <v>443</v>
      </c>
      <c r="HF481" s="15">
        <v>16499</v>
      </c>
      <c r="HG481" s="15"/>
      <c r="HH481" s="15"/>
      <c r="HI481" s="15">
        <v>1</v>
      </c>
      <c r="HJ481" s="15">
        <v>1</v>
      </c>
      <c r="HK481" s="15">
        <v>0</v>
      </c>
      <c r="HL481" s="15">
        <v>0</v>
      </c>
      <c r="HM481" s="15"/>
      <c r="HN481" s="15"/>
      <c r="HO481" s="15"/>
      <c r="HP481" s="15"/>
      <c r="HQ481" s="15"/>
      <c r="HR481" s="15"/>
      <c r="HS481" s="15"/>
      <c r="HT481" s="15"/>
      <c r="HU481" s="15"/>
      <c r="HV481" s="15"/>
      <c r="HW481" s="15"/>
      <c r="HX481" s="15"/>
      <c r="HY481" s="15"/>
      <c r="HZ481" s="15">
        <v>168</v>
      </c>
      <c r="IA481" s="15">
        <v>5210</v>
      </c>
      <c r="IB481" s="14">
        <v>6</v>
      </c>
      <c r="IC481" s="14">
        <v>1</v>
      </c>
      <c r="ID481" s="15">
        <v>28</v>
      </c>
      <c r="IE481" s="14">
        <v>62</v>
      </c>
      <c r="IF481" s="14">
        <v>24</v>
      </c>
      <c r="IG481" s="14">
        <v>24</v>
      </c>
      <c r="IH481" s="14">
        <v>4</v>
      </c>
      <c r="II481" s="14">
        <v>0</v>
      </c>
      <c r="IJ481" s="14">
        <v>4</v>
      </c>
      <c r="IK481" s="14">
        <v>0</v>
      </c>
      <c r="IL481" s="14"/>
      <c r="IM481" s="14"/>
      <c r="IN481" s="14"/>
      <c r="IO481" s="14"/>
      <c r="IP481" s="14"/>
      <c r="IQ481" s="15"/>
      <c r="IR481" s="15">
        <v>0</v>
      </c>
      <c r="IS481" s="36">
        <f t="shared" si="546"/>
        <v>0.43651992881367313</v>
      </c>
      <c r="IT481" s="36">
        <f t="shared" si="547"/>
        <v>0</v>
      </c>
      <c r="IU481" s="36">
        <f t="shared" si="548"/>
        <v>6.9955116797063011E-2</v>
      </c>
      <c r="IV481" s="36">
        <f t="shared" si="549"/>
        <v>0</v>
      </c>
      <c r="IW481" s="36">
        <f t="shared" si="550"/>
        <v>0.32479321267474787</v>
      </c>
      <c r="IX481" s="36">
        <f t="shared" si="551"/>
        <v>0.16873174171451596</v>
      </c>
      <c r="IY481" s="36"/>
      <c r="IZ481" s="36">
        <f t="shared" si="552"/>
        <v>0</v>
      </c>
      <c r="JA481" s="36">
        <f t="shared" si="552"/>
        <v>0.5064750456107362</v>
      </c>
      <c r="JB481" s="36">
        <f t="shared" si="552"/>
        <v>0.49352495438926386</v>
      </c>
      <c r="JN481" s="43">
        <f t="shared" si="511"/>
        <v>707.25640211639904</v>
      </c>
      <c r="JO481" s="1" t="str">
        <f t="shared" si="512"/>
        <v>Small</v>
      </c>
    </row>
    <row r="482" spans="1:275" x14ac:dyDescent="0.2">
      <c r="A482" s="14" t="s">
        <v>880</v>
      </c>
      <c r="B482" s="14" t="s">
        <v>796</v>
      </c>
      <c r="C482" s="76" t="s">
        <v>1458</v>
      </c>
      <c r="D482" s="14" t="s">
        <v>656</v>
      </c>
      <c r="E482">
        <v>3</v>
      </c>
      <c r="F482" s="46">
        <v>0.37877354433645827</v>
      </c>
      <c r="G482" s="46">
        <v>0.16625096757547089</v>
      </c>
      <c r="H482" s="46">
        <v>0.32</v>
      </c>
      <c r="I482">
        <v>33.4</v>
      </c>
      <c r="J482">
        <v>19.600000000000001</v>
      </c>
      <c r="K482" s="14">
        <v>20090</v>
      </c>
      <c r="L482" s="14" t="s">
        <v>605</v>
      </c>
      <c r="M482" s="35">
        <v>6596.0369523809459</v>
      </c>
      <c r="N482" s="15">
        <v>16000</v>
      </c>
      <c r="O482" s="15">
        <v>5</v>
      </c>
      <c r="P482" s="15">
        <v>26</v>
      </c>
      <c r="Q482" s="15">
        <v>326</v>
      </c>
      <c r="R482" s="15">
        <v>24</v>
      </c>
      <c r="S482" s="15">
        <v>53</v>
      </c>
      <c r="T482" s="32">
        <v>0</v>
      </c>
      <c r="U482" s="15">
        <v>5500</v>
      </c>
      <c r="V482" s="15"/>
      <c r="W482" s="15"/>
      <c r="X482" s="15"/>
      <c r="Y482" s="15"/>
      <c r="Z482" s="15"/>
      <c r="AA482" s="15"/>
      <c r="AB482" s="15"/>
      <c r="AC482" s="15"/>
      <c r="AD482" s="15">
        <v>73000</v>
      </c>
      <c r="AE482" s="15">
        <v>78500</v>
      </c>
      <c r="AF482" s="15"/>
      <c r="AG482" s="15"/>
      <c r="AH482" s="15"/>
      <c r="AI482" s="15"/>
      <c r="AJ482" s="15"/>
      <c r="AK482" s="15"/>
      <c r="AL482" s="15"/>
      <c r="AM482" s="15"/>
      <c r="AN482" s="15"/>
      <c r="AO482" s="15"/>
      <c r="AP482" s="15"/>
      <c r="AQ482" s="15">
        <v>12500</v>
      </c>
      <c r="AR482" s="15"/>
      <c r="AS482" s="15"/>
      <c r="AT482" s="15"/>
      <c r="AU482" s="15"/>
      <c r="AV482" s="15"/>
      <c r="AW482" s="15"/>
      <c r="AX482" s="15"/>
      <c r="AY482" s="15"/>
      <c r="AZ482" s="15"/>
      <c r="BA482" s="15">
        <v>12500</v>
      </c>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v>12000</v>
      </c>
      <c r="CJ482" s="15"/>
      <c r="CK482" s="15"/>
      <c r="CL482" s="15"/>
      <c r="CM482" s="15"/>
      <c r="CN482" s="15"/>
      <c r="CO482" s="15"/>
      <c r="CP482" s="15">
        <v>36036</v>
      </c>
      <c r="CQ482" s="15"/>
      <c r="CR482" s="15">
        <v>10000</v>
      </c>
      <c r="CS482" s="15">
        <v>58036</v>
      </c>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v>3000</v>
      </c>
      <c r="DQ482" s="15"/>
      <c r="DR482" s="15"/>
      <c r="DS482" s="15"/>
      <c r="DT482" s="15"/>
      <c r="DU482" s="15"/>
      <c r="DV482" s="15"/>
      <c r="DW482" s="15"/>
      <c r="DX482" s="15"/>
      <c r="DY482" s="15">
        <v>17000</v>
      </c>
      <c r="DZ482" s="15">
        <v>20000</v>
      </c>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v>91000</v>
      </c>
      <c r="FQ482" s="15">
        <v>78036</v>
      </c>
      <c r="FR482" s="15">
        <v>169036</v>
      </c>
      <c r="FS482" s="14"/>
      <c r="FT482" s="14" t="s">
        <v>1297</v>
      </c>
      <c r="FU482" s="14" t="s">
        <v>1281</v>
      </c>
      <c r="FV482" s="14"/>
      <c r="FW482" s="14"/>
      <c r="FX482" s="1" t="s">
        <v>1010</v>
      </c>
      <c r="FY482" s="14"/>
      <c r="GA482" s="15">
        <v>1449</v>
      </c>
      <c r="GB482" s="15">
        <v>1599</v>
      </c>
      <c r="GC482" s="15">
        <v>0</v>
      </c>
      <c r="GD482" s="15">
        <v>0</v>
      </c>
      <c r="GE482" s="15">
        <v>30197</v>
      </c>
      <c r="GF482" s="15">
        <v>19</v>
      </c>
      <c r="GG482" s="15">
        <v>70</v>
      </c>
      <c r="GH482" s="15">
        <v>148</v>
      </c>
      <c r="GI482" s="15"/>
      <c r="GJ482" s="15">
        <v>0</v>
      </c>
      <c r="GK482" s="15">
        <v>480</v>
      </c>
      <c r="GL482" s="15">
        <v>556</v>
      </c>
      <c r="GM482" s="15">
        <v>6021</v>
      </c>
      <c r="GN482" s="15"/>
      <c r="GO482" s="15"/>
      <c r="GP482" s="16">
        <v>9</v>
      </c>
      <c r="GQ482" s="16">
        <v>5.2</v>
      </c>
      <c r="GR482" s="17"/>
      <c r="GS482" s="17"/>
      <c r="GT482" s="18">
        <v>4</v>
      </c>
      <c r="GU482" s="18">
        <v>3.8</v>
      </c>
      <c r="GV482" s="16">
        <v>9</v>
      </c>
      <c r="GW482" s="16">
        <v>1.8</v>
      </c>
      <c r="GX482" s="15">
        <v>12770</v>
      </c>
      <c r="GY482" s="14" t="s">
        <v>1230</v>
      </c>
      <c r="GZ482" s="15">
        <v>7045</v>
      </c>
      <c r="HA482" s="15">
        <v>6276</v>
      </c>
      <c r="HB482" s="15"/>
      <c r="HC482" s="15">
        <v>6417</v>
      </c>
      <c r="HD482" s="15"/>
      <c r="HE482" s="15">
        <v>762</v>
      </c>
      <c r="HF482" s="15">
        <v>20500</v>
      </c>
      <c r="HG482" s="15"/>
      <c r="HH482" s="15"/>
      <c r="HI482" s="15">
        <v>0</v>
      </c>
      <c r="HJ482" s="15">
        <v>0</v>
      </c>
      <c r="HK482" s="15">
        <v>0</v>
      </c>
      <c r="HL482" s="15">
        <v>0</v>
      </c>
      <c r="HM482" s="15"/>
      <c r="HN482" s="15"/>
      <c r="HO482" s="15"/>
      <c r="HP482" s="15"/>
      <c r="HQ482" s="15"/>
      <c r="HR482" s="15"/>
      <c r="HS482" s="15"/>
      <c r="HT482" s="15"/>
      <c r="HU482" s="15"/>
      <c r="HV482" s="15"/>
      <c r="HW482" s="15"/>
      <c r="HX482" s="15"/>
      <c r="HY482" s="15"/>
      <c r="HZ482" s="15">
        <v>171</v>
      </c>
      <c r="IA482" s="15">
        <v>5674</v>
      </c>
      <c r="IB482" s="15">
        <v>5</v>
      </c>
      <c r="IC482" s="15">
        <v>1</v>
      </c>
      <c r="ID482" s="15">
        <v>42</v>
      </c>
      <c r="IE482" s="14">
        <v>62</v>
      </c>
      <c r="IF482" s="14">
        <v>24</v>
      </c>
      <c r="IG482" s="14">
        <v>24</v>
      </c>
      <c r="IH482" s="14">
        <v>4</v>
      </c>
      <c r="II482" s="14">
        <v>0</v>
      </c>
      <c r="IJ482" s="14">
        <v>4</v>
      </c>
      <c r="IK482" s="14">
        <v>0</v>
      </c>
      <c r="IL482" s="14"/>
      <c r="IM482" s="14"/>
      <c r="IN482" s="14"/>
      <c r="IO482" s="14"/>
      <c r="IP482" s="14"/>
      <c r="IQ482" s="20"/>
      <c r="IR482" s="20">
        <v>0</v>
      </c>
      <c r="IS482" s="36">
        <f t="shared" si="546"/>
        <v>0.46439811637757639</v>
      </c>
      <c r="IT482" s="36">
        <f t="shared" si="547"/>
        <v>0</v>
      </c>
      <c r="IU482" s="36">
        <f t="shared" si="548"/>
        <v>7.3948744646110884E-2</v>
      </c>
      <c r="IV482" s="36">
        <f t="shared" si="549"/>
        <v>0</v>
      </c>
      <c r="IW482" s="36">
        <f t="shared" si="550"/>
        <v>0.3433351475425353</v>
      </c>
      <c r="IX482" s="36">
        <f t="shared" si="551"/>
        <v>0.11831799143377741</v>
      </c>
      <c r="IY482" s="36"/>
      <c r="IZ482" s="36">
        <f t="shared" si="552"/>
        <v>0</v>
      </c>
      <c r="JA482" s="36">
        <f t="shared" si="552"/>
        <v>0.53834686102368723</v>
      </c>
      <c r="JB482" s="36">
        <f t="shared" si="552"/>
        <v>0.46165313897631272</v>
      </c>
      <c r="JN482" s="43">
        <f t="shared" si="511"/>
        <v>732.89299470899402</v>
      </c>
      <c r="JO482" s="1" t="str">
        <f t="shared" si="512"/>
        <v>Small</v>
      </c>
    </row>
    <row r="483" spans="1:275" x14ac:dyDescent="0.2">
      <c r="A483" s="14" t="s">
        <v>880</v>
      </c>
      <c r="B483" s="14" t="s">
        <v>796</v>
      </c>
      <c r="C483" s="76" t="s">
        <v>1458</v>
      </c>
      <c r="D483" s="14" t="s">
        <v>656</v>
      </c>
      <c r="E483">
        <v>3</v>
      </c>
      <c r="F483" s="46">
        <v>0.37877354433645827</v>
      </c>
      <c r="G483" s="46">
        <v>0.16625096757547089</v>
      </c>
      <c r="H483" s="46">
        <v>0.32</v>
      </c>
      <c r="I483">
        <v>33.4</v>
      </c>
      <c r="J483">
        <v>19.600000000000001</v>
      </c>
      <c r="K483" s="14">
        <v>20100</v>
      </c>
      <c r="L483" s="14" t="s">
        <v>606</v>
      </c>
      <c r="M483" s="35">
        <v>7314.2257142857152</v>
      </c>
      <c r="N483" s="15">
        <v>16000</v>
      </c>
      <c r="O483" s="15">
        <v>5</v>
      </c>
      <c r="P483" s="15">
        <v>26</v>
      </c>
      <c r="Q483" s="15">
        <v>326</v>
      </c>
      <c r="R483" s="15">
        <v>24</v>
      </c>
      <c r="S483" s="15">
        <v>53</v>
      </c>
      <c r="T483" s="32">
        <v>0</v>
      </c>
      <c r="U483" s="15">
        <v>3200</v>
      </c>
      <c r="V483" s="15"/>
      <c r="W483" s="15"/>
      <c r="X483" s="15"/>
      <c r="Y483" s="15"/>
      <c r="Z483" s="15"/>
      <c r="AA483" s="15"/>
      <c r="AB483" s="15"/>
      <c r="AC483" s="15"/>
      <c r="AD483" s="15">
        <v>68000</v>
      </c>
      <c r="AE483" s="15">
        <v>70000</v>
      </c>
      <c r="AF483" s="15"/>
      <c r="AG483" s="15"/>
      <c r="AH483" s="15"/>
      <c r="AI483" s="15"/>
      <c r="AJ483" s="15"/>
      <c r="AK483" s="15"/>
      <c r="AL483" s="15"/>
      <c r="AM483" s="15"/>
      <c r="AN483" s="15"/>
      <c r="AO483" s="15"/>
      <c r="AP483" s="15"/>
      <c r="AQ483" s="15">
        <v>11500</v>
      </c>
      <c r="AR483" s="15"/>
      <c r="AS483" s="15"/>
      <c r="AT483" s="15"/>
      <c r="AU483" s="15"/>
      <c r="AV483" s="15"/>
      <c r="AW483" s="15"/>
      <c r="AX483" s="15"/>
      <c r="AY483" s="15"/>
      <c r="AZ483" s="15"/>
      <c r="BA483" s="15">
        <v>11500</v>
      </c>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v>12000</v>
      </c>
      <c r="CJ483" s="15"/>
      <c r="CK483" s="15"/>
      <c r="CL483" s="15"/>
      <c r="CM483" s="15"/>
      <c r="CN483" s="15"/>
      <c r="CO483" s="15"/>
      <c r="CP483" s="15">
        <v>36036</v>
      </c>
      <c r="CQ483" s="15"/>
      <c r="CR483" s="15">
        <v>10000</v>
      </c>
      <c r="CS483" s="15">
        <v>58036</v>
      </c>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v>2000</v>
      </c>
      <c r="DQ483" s="15"/>
      <c r="DR483" s="15"/>
      <c r="DS483" s="15"/>
      <c r="DT483" s="15"/>
      <c r="DU483" s="15"/>
      <c r="DV483" s="15"/>
      <c r="DW483" s="15"/>
      <c r="DX483" s="15"/>
      <c r="DY483" s="15">
        <v>13000</v>
      </c>
      <c r="DZ483" s="15">
        <v>15000</v>
      </c>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v>81500</v>
      </c>
      <c r="FQ483" s="15">
        <v>73036</v>
      </c>
      <c r="FR483" s="15">
        <v>154536</v>
      </c>
      <c r="FS483" s="14"/>
      <c r="FT483" s="14" t="s">
        <v>1297</v>
      </c>
      <c r="FU483" s="14" t="s">
        <v>1281</v>
      </c>
      <c r="FV483" s="14"/>
      <c r="FW483" s="14"/>
      <c r="FX483" s="1" t="s">
        <v>1010</v>
      </c>
      <c r="FY483" s="14"/>
      <c r="GA483" s="15">
        <v>1218</v>
      </c>
      <c r="GB483" s="15">
        <v>1600</v>
      </c>
      <c r="GC483" s="15">
        <v>0</v>
      </c>
      <c r="GD483" s="15">
        <v>0</v>
      </c>
      <c r="GE483" s="15">
        <v>29515</v>
      </c>
      <c r="GF483" s="15">
        <v>23</v>
      </c>
      <c r="GG483" s="15">
        <v>91</v>
      </c>
      <c r="GH483" s="15">
        <v>151</v>
      </c>
      <c r="GI483" s="15"/>
      <c r="GJ483" s="15">
        <v>0</v>
      </c>
      <c r="GK483" s="15">
        <v>386</v>
      </c>
      <c r="GL483" s="15">
        <v>501</v>
      </c>
      <c r="GM483" s="15">
        <v>6284</v>
      </c>
      <c r="GN483" s="15"/>
      <c r="GO483" s="15"/>
      <c r="GP483" s="16">
        <v>9</v>
      </c>
      <c r="GQ483" s="16">
        <v>4.8</v>
      </c>
      <c r="GR483" s="17"/>
      <c r="GS483" s="17"/>
      <c r="GT483" s="18">
        <v>4</v>
      </c>
      <c r="GU483" s="18">
        <v>3.8</v>
      </c>
      <c r="GV483" s="16">
        <v>8.6</v>
      </c>
      <c r="GW483" s="16">
        <v>1.3</v>
      </c>
      <c r="GX483" s="15">
        <v>16050</v>
      </c>
      <c r="GY483" s="14" t="s">
        <v>1230</v>
      </c>
      <c r="GZ483" s="15">
        <v>7897</v>
      </c>
      <c r="HA483" s="15">
        <v>8801</v>
      </c>
      <c r="HB483" s="15"/>
      <c r="HC483" s="15">
        <v>7334</v>
      </c>
      <c r="HD483" s="15"/>
      <c r="HE483" s="15">
        <v>1477</v>
      </c>
      <c r="HF483" s="15">
        <v>27914</v>
      </c>
      <c r="HG483" s="15"/>
      <c r="HH483" s="15"/>
      <c r="HI483" s="15">
        <v>0</v>
      </c>
      <c r="HJ483" s="15">
        <v>0</v>
      </c>
      <c r="HK483" s="15">
        <v>0</v>
      </c>
      <c r="HL483" s="15">
        <v>0</v>
      </c>
      <c r="HM483" s="15"/>
      <c r="HN483" s="15"/>
      <c r="HO483" s="15"/>
      <c r="HP483" s="15"/>
      <c r="HQ483" s="15"/>
      <c r="HR483" s="15"/>
      <c r="HS483" s="15"/>
      <c r="HT483" s="15"/>
      <c r="HU483" s="15"/>
      <c r="HV483" s="15"/>
      <c r="HW483" s="15"/>
      <c r="HX483" s="15"/>
      <c r="HY483" s="15"/>
      <c r="HZ483" s="15">
        <v>155</v>
      </c>
      <c r="IA483" s="15">
        <v>5085</v>
      </c>
      <c r="IB483" s="15">
        <v>6</v>
      </c>
      <c r="IC483" s="15">
        <v>1</v>
      </c>
      <c r="ID483" s="15">
        <v>50</v>
      </c>
      <c r="IE483" s="14">
        <v>58</v>
      </c>
      <c r="IF483" s="14">
        <v>24</v>
      </c>
      <c r="IG483" s="14">
        <v>24</v>
      </c>
      <c r="IH483" s="14">
        <v>4</v>
      </c>
      <c r="II483" s="14">
        <v>0</v>
      </c>
      <c r="IJ483" s="14">
        <v>4</v>
      </c>
      <c r="IK483" s="14">
        <v>0</v>
      </c>
      <c r="IL483" s="14"/>
      <c r="IM483" s="14"/>
      <c r="IN483" s="14"/>
      <c r="IO483" s="14"/>
      <c r="IP483" s="14"/>
      <c r="IQ483" s="15">
        <v>145572</v>
      </c>
      <c r="IR483" s="15">
        <v>0</v>
      </c>
      <c r="IS483" s="36">
        <f t="shared" si="546"/>
        <v>0.4529688875084123</v>
      </c>
      <c r="IT483" s="36">
        <f t="shared" si="547"/>
        <v>0</v>
      </c>
      <c r="IU483" s="36">
        <f t="shared" si="548"/>
        <v>7.4416317233524876E-2</v>
      </c>
      <c r="IV483" s="36">
        <f t="shared" si="549"/>
        <v>0</v>
      </c>
      <c r="IW483" s="36">
        <f t="shared" si="550"/>
        <v>0.37555003364911738</v>
      </c>
      <c r="IX483" s="36">
        <f t="shared" si="551"/>
        <v>9.7064761608945491E-2</v>
      </c>
      <c r="IY483" s="36"/>
      <c r="IZ483" s="36">
        <f t="shared" si="552"/>
        <v>0</v>
      </c>
      <c r="JA483" s="36">
        <f t="shared" si="552"/>
        <v>0.52738520474193717</v>
      </c>
      <c r="JB483" s="36">
        <f t="shared" si="552"/>
        <v>0.47261479525806283</v>
      </c>
      <c r="JN483" s="43">
        <f t="shared" si="511"/>
        <v>850.49136212624603</v>
      </c>
      <c r="JO483" s="1" t="str">
        <f t="shared" si="512"/>
        <v>Small</v>
      </c>
    </row>
    <row r="484" spans="1:275" x14ac:dyDescent="0.2">
      <c r="A484" s="1" t="s">
        <v>880</v>
      </c>
      <c r="B484" s="1" t="s">
        <v>796</v>
      </c>
      <c r="C484" s="76" t="s">
        <v>1458</v>
      </c>
      <c r="D484" s="14" t="s">
        <v>656</v>
      </c>
      <c r="E484">
        <v>3</v>
      </c>
      <c r="F484" s="46">
        <v>0.37877354433645827</v>
      </c>
      <c r="G484" s="46">
        <v>0.16625096757547089</v>
      </c>
      <c r="H484" s="46">
        <v>0.32</v>
      </c>
      <c r="I484">
        <v>33.4</v>
      </c>
      <c r="J484">
        <v>19.600000000000001</v>
      </c>
      <c r="K484" s="1">
        <v>20110</v>
      </c>
      <c r="L484" s="1" t="s">
        <v>607</v>
      </c>
      <c r="M484" s="3">
        <v>6851.5565714285867</v>
      </c>
      <c r="N484" s="1">
        <v>16000</v>
      </c>
      <c r="O484" s="1">
        <v>6</v>
      </c>
      <c r="P484" s="1">
        <v>46</v>
      </c>
      <c r="Q484" s="1">
        <v>331</v>
      </c>
      <c r="R484" s="1">
        <v>24</v>
      </c>
      <c r="S484" s="1">
        <v>53</v>
      </c>
      <c r="T484" s="33"/>
      <c r="U484" s="1">
        <v>2500</v>
      </c>
      <c r="AD484" s="1">
        <v>55000</v>
      </c>
      <c r="AE484" s="1">
        <v>57500</v>
      </c>
      <c r="AF484" s="1">
        <v>4100</v>
      </c>
      <c r="AO484" s="1">
        <v>6000</v>
      </c>
      <c r="AP484" s="1">
        <v>10.1</v>
      </c>
      <c r="AQ484" s="1">
        <v>5035</v>
      </c>
      <c r="BA484" s="1">
        <v>5035</v>
      </c>
      <c r="CI484" s="1">
        <v>1000</v>
      </c>
      <c r="CL484" s="1">
        <v>20152</v>
      </c>
      <c r="CR484" s="1">
        <v>26700</v>
      </c>
      <c r="CS484" s="1">
        <v>47852</v>
      </c>
      <c r="DP484" s="1">
        <v>300</v>
      </c>
      <c r="DS484" s="1">
        <v>1920</v>
      </c>
      <c r="DY484" s="1">
        <v>11230</v>
      </c>
      <c r="DZ484" s="1">
        <v>13450</v>
      </c>
      <c r="FP484" s="15">
        <f>AE484+BA484</f>
        <v>62535</v>
      </c>
      <c r="FQ484" s="15">
        <f>AP484+BL484+CS484+DZ484+FD484</f>
        <v>61312.1</v>
      </c>
      <c r="FR484" s="15">
        <f>AE484+AP484+BA484+BL484+CS484+DZ484+FD484+FO484</f>
        <v>123847.1</v>
      </c>
      <c r="FT484" s="1" t="s">
        <v>1297</v>
      </c>
      <c r="FU484" s="1" t="s">
        <v>1281</v>
      </c>
      <c r="FX484" s="1" t="s">
        <v>1010</v>
      </c>
      <c r="FY484" s="14"/>
      <c r="GA484" s="1">
        <v>935</v>
      </c>
      <c r="GB484" s="1">
        <v>1427</v>
      </c>
      <c r="GC484" s="1">
        <v>0</v>
      </c>
      <c r="GD484" s="1">
        <v>0</v>
      </c>
      <c r="GE484" s="1">
        <v>29781</v>
      </c>
      <c r="GF484" s="1">
        <v>2244</v>
      </c>
      <c r="GG484" s="1">
        <v>2336</v>
      </c>
      <c r="GH484" s="1">
        <v>148</v>
      </c>
      <c r="GI484" s="1">
        <v>0</v>
      </c>
      <c r="GJ484" s="1">
        <v>0</v>
      </c>
      <c r="GK484" s="1">
        <v>232</v>
      </c>
      <c r="GL484" s="1">
        <v>251</v>
      </c>
      <c r="GM484" s="1">
        <v>6238</v>
      </c>
      <c r="GP484" s="1">
        <v>10</v>
      </c>
      <c r="GQ484" s="1">
        <v>4.75</v>
      </c>
      <c r="GR484" s="5"/>
      <c r="GS484" s="5"/>
      <c r="GT484" s="4">
        <v>4</v>
      </c>
      <c r="GU484" s="4">
        <v>4</v>
      </c>
      <c r="GV484" s="1">
        <f>GQ484+GU484</f>
        <v>8.75</v>
      </c>
      <c r="GW484" s="1">
        <v>0</v>
      </c>
      <c r="GX484" s="1">
        <v>9480</v>
      </c>
      <c r="GY484" s="10" t="s">
        <v>1230</v>
      </c>
      <c r="GZ484" s="1">
        <v>5711</v>
      </c>
      <c r="HA484" s="1">
        <v>9055</v>
      </c>
      <c r="HC484" s="1">
        <v>5326</v>
      </c>
      <c r="HE484" s="1">
        <v>1449</v>
      </c>
      <c r="HF484" s="1">
        <v>21541</v>
      </c>
      <c r="HI484" s="1">
        <v>0</v>
      </c>
      <c r="HJ484" s="1">
        <v>0</v>
      </c>
      <c r="HK484" s="1">
        <v>0</v>
      </c>
      <c r="HL484" s="1">
        <v>0</v>
      </c>
      <c r="HZ484" s="1">
        <v>175</v>
      </c>
      <c r="IA484" s="1">
        <v>5415</v>
      </c>
      <c r="IB484" s="1">
        <v>1</v>
      </c>
      <c r="IC484" s="1">
        <v>2</v>
      </c>
      <c r="ID484" s="1">
        <v>40</v>
      </c>
      <c r="IE484" s="1">
        <v>50</v>
      </c>
      <c r="IF484" s="1">
        <v>16</v>
      </c>
      <c r="IG484" s="1">
        <v>0</v>
      </c>
      <c r="IH484" s="1">
        <v>0</v>
      </c>
      <c r="II484" s="1">
        <v>0</v>
      </c>
      <c r="IJ484" s="1">
        <v>0</v>
      </c>
      <c r="IK484" s="1">
        <v>0</v>
      </c>
      <c r="IQ484" s="1">
        <v>126768</v>
      </c>
      <c r="IR484" s="1">
        <v>0</v>
      </c>
      <c r="IS484" s="36">
        <f t="shared" si="546"/>
        <v>0.4642821672853058</v>
      </c>
      <c r="IT484" s="36">
        <f t="shared" si="547"/>
        <v>8.1552171992723281E-5</v>
      </c>
      <c r="IU484" s="36">
        <f t="shared" si="548"/>
        <v>4.0654968909243736E-2</v>
      </c>
      <c r="IV484" s="36">
        <f t="shared" si="549"/>
        <v>0</v>
      </c>
      <c r="IW484" s="36">
        <f t="shared" si="550"/>
        <v>0.38637965685106879</v>
      </c>
      <c r="IX484" s="36">
        <f t="shared" si="551"/>
        <v>0.10860165478238892</v>
      </c>
      <c r="IY484" s="36"/>
      <c r="IZ484" s="36">
        <f t="shared" si="552"/>
        <v>0</v>
      </c>
      <c r="JA484" s="36">
        <f t="shared" si="552"/>
        <v>0.5049371361945495</v>
      </c>
      <c r="JB484" s="36">
        <f t="shared" si="552"/>
        <v>0.49506286380545039</v>
      </c>
      <c r="JN484" s="43">
        <f t="shared" si="511"/>
        <v>783.03503673469561</v>
      </c>
      <c r="JO484" s="1" t="str">
        <f t="shared" si="512"/>
        <v>Small</v>
      </c>
    </row>
    <row r="485" spans="1:275" x14ac:dyDescent="0.2">
      <c r="A485" s="1" t="s">
        <v>880</v>
      </c>
      <c r="B485" s="1" t="s">
        <v>796</v>
      </c>
      <c r="C485" s="76" t="s">
        <v>1458</v>
      </c>
      <c r="D485" s="14" t="s">
        <v>656</v>
      </c>
      <c r="E485">
        <v>3</v>
      </c>
      <c r="F485" s="46">
        <v>0.37877354433645827</v>
      </c>
      <c r="G485" s="46">
        <v>0.16625096757547089</v>
      </c>
      <c r="H485" s="46">
        <v>0.32</v>
      </c>
      <c r="I485">
        <v>33.4</v>
      </c>
      <c r="J485">
        <v>19.600000000000001</v>
      </c>
      <c r="K485" s="1">
        <v>20120</v>
      </c>
      <c r="L485" s="1" t="s">
        <v>608</v>
      </c>
      <c r="M485" s="3">
        <v>6227.6116190476196</v>
      </c>
      <c r="N485" s="10">
        <v>16000</v>
      </c>
      <c r="O485" s="1">
        <v>6</v>
      </c>
      <c r="P485" s="1">
        <v>46</v>
      </c>
      <c r="Q485" s="1">
        <v>331</v>
      </c>
      <c r="R485" s="1">
        <v>24</v>
      </c>
      <c r="S485" s="1">
        <v>53</v>
      </c>
      <c r="T485" s="33"/>
      <c r="U485" s="1">
        <v>700</v>
      </c>
      <c r="AD485" s="1">
        <v>53400</v>
      </c>
      <c r="AE485" s="1">
        <v>54100</v>
      </c>
      <c r="AF485" s="1">
        <v>500</v>
      </c>
      <c r="AO485" s="1">
        <v>1500</v>
      </c>
      <c r="AP485" s="1">
        <v>2000</v>
      </c>
      <c r="AQ485" s="1">
        <v>5712</v>
      </c>
      <c r="BA485" s="1">
        <v>5712</v>
      </c>
      <c r="CI485" s="1">
        <v>1.1000000000000001</v>
      </c>
      <c r="CR485" s="1">
        <v>35300</v>
      </c>
      <c r="CS485" s="1">
        <v>36400</v>
      </c>
      <c r="DP485" s="1">
        <v>600</v>
      </c>
      <c r="DY485" s="1">
        <v>12700</v>
      </c>
      <c r="DZ485" s="1">
        <v>13300</v>
      </c>
      <c r="FP485" s="15">
        <f>AE485+BA485</f>
        <v>59812</v>
      </c>
      <c r="FQ485" s="15">
        <f>AP485+BL485+CS485+DZ485+FD485</f>
        <v>51700</v>
      </c>
      <c r="FR485" s="15">
        <f>AE485+AP485+BA485+BL485+CS485+DZ485+FD485+FO485</f>
        <v>111512</v>
      </c>
      <c r="FT485" s="1" t="s">
        <v>1297</v>
      </c>
      <c r="FU485" s="1" t="s">
        <v>1281</v>
      </c>
      <c r="FX485" s="1" t="s">
        <v>1010</v>
      </c>
      <c r="GA485" s="1">
        <v>974</v>
      </c>
      <c r="GB485" s="1">
        <v>1345</v>
      </c>
      <c r="GC485" s="1">
        <v>0</v>
      </c>
      <c r="GD485" s="1">
        <v>0</v>
      </c>
      <c r="GE485" s="1">
        <v>29916</v>
      </c>
      <c r="GF485" s="1">
        <v>85</v>
      </c>
      <c r="GG485" s="1">
        <v>2421</v>
      </c>
      <c r="GH485" s="1">
        <v>144</v>
      </c>
      <c r="GI485" s="1">
        <v>0</v>
      </c>
      <c r="GJ485" s="1">
        <v>0</v>
      </c>
      <c r="GK485" s="1">
        <v>240</v>
      </c>
      <c r="GL485" s="1">
        <v>252</v>
      </c>
      <c r="GM485" s="1">
        <v>6104</v>
      </c>
      <c r="GP485" s="1">
        <v>10</v>
      </c>
      <c r="GQ485" s="1">
        <v>4.75</v>
      </c>
      <c r="GR485" s="5"/>
      <c r="GS485" s="5"/>
      <c r="GT485" s="4">
        <v>4</v>
      </c>
      <c r="GU485" s="4">
        <v>4</v>
      </c>
      <c r="GV485" s="1">
        <f>GQ485+GU485</f>
        <v>8.75</v>
      </c>
      <c r="GW485" s="1">
        <v>0</v>
      </c>
      <c r="GX485" s="1">
        <v>7467</v>
      </c>
      <c r="GY485" s="10" t="s">
        <v>1172</v>
      </c>
      <c r="GZ485" s="1">
        <v>5311</v>
      </c>
      <c r="HA485" s="1">
        <v>8051</v>
      </c>
      <c r="HC485" s="1">
        <v>4476</v>
      </c>
      <c r="HE485" s="1">
        <v>1110</v>
      </c>
      <c r="HF485" s="1">
        <v>18948</v>
      </c>
      <c r="HI485" s="1">
        <v>0</v>
      </c>
      <c r="HJ485" s="1">
        <v>0</v>
      </c>
      <c r="HK485" s="1">
        <v>0</v>
      </c>
      <c r="HL485" s="1">
        <v>0</v>
      </c>
      <c r="HZ485" s="1">
        <v>178</v>
      </c>
      <c r="IA485" s="1">
        <v>5887</v>
      </c>
      <c r="IB485" s="1">
        <v>1</v>
      </c>
      <c r="IC485" s="1">
        <v>2</v>
      </c>
      <c r="ID485" s="1">
        <v>32</v>
      </c>
      <c r="IE485" s="1">
        <v>50</v>
      </c>
      <c r="IF485" s="1">
        <v>16</v>
      </c>
      <c r="IG485" s="1">
        <v>0</v>
      </c>
      <c r="IH485" s="1">
        <v>0</v>
      </c>
      <c r="II485" s="1">
        <v>0</v>
      </c>
      <c r="IJ485" s="1">
        <v>0</v>
      </c>
      <c r="IK485" s="1">
        <v>0</v>
      </c>
      <c r="IQ485" s="1">
        <v>112685</v>
      </c>
      <c r="IR485" s="1">
        <v>0</v>
      </c>
      <c r="IS485" s="36">
        <f t="shared" si="546"/>
        <v>0.48514958031422628</v>
      </c>
      <c r="IT485" s="36">
        <f t="shared" si="547"/>
        <v>1.7935289475572137E-2</v>
      </c>
      <c r="IU485" s="36">
        <f t="shared" si="548"/>
        <v>5.1223186742234021E-2</v>
      </c>
      <c r="IV485" s="36">
        <f t="shared" si="549"/>
        <v>0</v>
      </c>
      <c r="IW485" s="36">
        <f t="shared" si="550"/>
        <v>0.32642226845541289</v>
      </c>
      <c r="IX485" s="36">
        <f t="shared" si="551"/>
        <v>0.1192696750125547</v>
      </c>
      <c r="IY485" s="36"/>
      <c r="IZ485" s="36">
        <f t="shared" si="552"/>
        <v>0</v>
      </c>
      <c r="JA485" s="36">
        <f t="shared" si="552"/>
        <v>0.53637276705646031</v>
      </c>
      <c r="JB485" s="36">
        <f t="shared" si="552"/>
        <v>0.46362723294353969</v>
      </c>
      <c r="JN485" s="43">
        <f t="shared" si="511"/>
        <v>711.72704217687078</v>
      </c>
      <c r="JO485" s="1" t="str">
        <f t="shared" si="512"/>
        <v>Small</v>
      </c>
    </row>
    <row r="486" spans="1:275" x14ac:dyDescent="0.2">
      <c r="A486" s="1" t="s">
        <v>880</v>
      </c>
      <c r="B486" s="1" t="s">
        <v>796</v>
      </c>
      <c r="C486" s="76" t="s">
        <v>1458</v>
      </c>
      <c r="D486" s="14" t="s">
        <v>656</v>
      </c>
      <c r="E486">
        <v>3</v>
      </c>
      <c r="F486" s="46">
        <v>0.37877354433645827</v>
      </c>
      <c r="G486" s="46">
        <v>0.16625096757547089</v>
      </c>
      <c r="H486" s="46">
        <v>0.32</v>
      </c>
      <c r="I486">
        <v>33.4</v>
      </c>
      <c r="J486">
        <v>19.600000000000001</v>
      </c>
      <c r="K486" s="1">
        <v>20130</v>
      </c>
      <c r="L486" s="1" t="s">
        <v>609</v>
      </c>
      <c r="M486" s="3">
        <v>6327.1449523809442</v>
      </c>
      <c r="N486" s="2">
        <v>16000</v>
      </c>
      <c r="O486" s="1">
        <v>6</v>
      </c>
      <c r="P486" s="1">
        <v>46</v>
      </c>
      <c r="Q486" s="1">
        <v>331</v>
      </c>
      <c r="R486" s="1">
        <v>24</v>
      </c>
      <c r="S486" s="1">
        <v>53</v>
      </c>
      <c r="T486" s="33"/>
      <c r="U486" s="3">
        <v>800</v>
      </c>
      <c r="V486" s="3"/>
      <c r="W486" s="3">
        <v>0</v>
      </c>
      <c r="X486" s="3">
        <v>0</v>
      </c>
      <c r="Y486" s="3"/>
      <c r="Z486" s="3"/>
      <c r="AA486" s="3">
        <v>0</v>
      </c>
      <c r="AB486" s="3">
        <v>0</v>
      </c>
      <c r="AC486" s="3">
        <v>0</v>
      </c>
      <c r="AD486" s="3">
        <v>41625</v>
      </c>
      <c r="AE486" s="2">
        <f>SUM(U486:AD486)</f>
        <v>42425</v>
      </c>
      <c r="AF486" s="3">
        <v>0</v>
      </c>
      <c r="AG486" s="3"/>
      <c r="AH486" s="1">
        <v>0</v>
      </c>
      <c r="AI486" s="1">
        <v>0</v>
      </c>
      <c r="AL486" s="1">
        <v>0</v>
      </c>
      <c r="AM486" s="1">
        <v>0</v>
      </c>
      <c r="AN486" s="1">
        <v>0</v>
      </c>
      <c r="AO486" s="2">
        <v>4000</v>
      </c>
      <c r="AP486" s="1">
        <f>SUM(AF486:AO486)</f>
        <v>4000</v>
      </c>
      <c r="AQ486" s="2">
        <v>5685</v>
      </c>
      <c r="AR486" s="2"/>
      <c r="AS486" s="1">
        <v>0</v>
      </c>
      <c r="AT486" s="1">
        <v>0</v>
      </c>
      <c r="AW486" s="1">
        <v>0</v>
      </c>
      <c r="AX486" s="1">
        <v>0</v>
      </c>
      <c r="AY486" s="1">
        <v>0</v>
      </c>
      <c r="BA486" s="1">
        <f>SUM(AQ486:AZ486)</f>
        <v>5685</v>
      </c>
      <c r="BB486" s="1">
        <v>0</v>
      </c>
      <c r="BD486" s="1">
        <v>0</v>
      </c>
      <c r="BE486" s="1">
        <v>0</v>
      </c>
      <c r="BH486" s="1">
        <v>0</v>
      </c>
      <c r="BI486" s="1">
        <v>0</v>
      </c>
      <c r="BJ486" s="1">
        <v>0</v>
      </c>
      <c r="BL486" s="1">
        <f>SUM(BB486:BK486)</f>
        <v>0</v>
      </c>
      <c r="CI486" s="2">
        <v>1530</v>
      </c>
      <c r="CJ486" s="2"/>
      <c r="CK486" s="1">
        <v>0</v>
      </c>
      <c r="CL486" s="1">
        <v>0</v>
      </c>
      <c r="CN486" s="1">
        <v>0</v>
      </c>
      <c r="CO486" s="1">
        <v>0</v>
      </c>
      <c r="CQ486" s="1">
        <v>0</v>
      </c>
      <c r="CR486" s="2">
        <v>47275</v>
      </c>
      <c r="CS486" s="1">
        <f>SUM(CI486:CR486)</f>
        <v>48805</v>
      </c>
      <c r="DP486" s="1">
        <v>0</v>
      </c>
      <c r="DR486" s="1">
        <v>0</v>
      </c>
      <c r="DS486" s="1">
        <v>0</v>
      </c>
      <c r="DU486" s="1">
        <v>0</v>
      </c>
      <c r="DV486" s="1">
        <v>0</v>
      </c>
      <c r="DX486" s="1">
        <v>0</v>
      </c>
      <c r="DY486" s="2">
        <v>2000</v>
      </c>
      <c r="DZ486" s="2">
        <f>SUM(DP486:DY486)</f>
        <v>2000</v>
      </c>
      <c r="EA486" s="2"/>
      <c r="EB486" s="2"/>
      <c r="EC486" s="2"/>
      <c r="ED486" s="2"/>
      <c r="EE486" s="2"/>
      <c r="EF486" s="2"/>
      <c r="EG486" s="2"/>
      <c r="EH486" s="2"/>
      <c r="EI486" s="2"/>
      <c r="EJ486" s="2"/>
      <c r="EK486" s="2"/>
      <c r="EL486" s="2"/>
      <c r="EM486" s="2"/>
      <c r="EN486" s="2"/>
      <c r="EO486" s="2"/>
      <c r="EP486" s="2"/>
      <c r="EQ486" s="2"/>
      <c r="ER486" s="2"/>
      <c r="ES486" s="2"/>
      <c r="ET486" s="2"/>
      <c r="EU486" s="1">
        <v>0</v>
      </c>
      <c r="EW486" s="1">
        <v>0</v>
      </c>
      <c r="EX486" s="1">
        <v>0</v>
      </c>
      <c r="EZ486" s="1">
        <v>0</v>
      </c>
      <c r="FB486" s="1">
        <v>0</v>
      </c>
      <c r="FD486" s="1">
        <f>SUM(EU486:FC486)</f>
        <v>0</v>
      </c>
      <c r="FE486" s="1">
        <v>0</v>
      </c>
      <c r="FG486" s="1">
        <v>0</v>
      </c>
      <c r="FH486" s="1">
        <v>0</v>
      </c>
      <c r="FK486" s="1">
        <v>0</v>
      </c>
      <c r="FL486" s="1">
        <v>0</v>
      </c>
      <c r="FM486" s="1">
        <v>0</v>
      </c>
      <c r="FN486" s="1">
        <v>800</v>
      </c>
      <c r="FO486" s="1">
        <f>SUM(FE486:FN486)</f>
        <v>800</v>
      </c>
      <c r="FP486" s="15">
        <f>AE486+BA486</f>
        <v>48110</v>
      </c>
      <c r="FQ486" s="15">
        <f>AP486+BL486+CS486+DZ486+FD486</f>
        <v>54805</v>
      </c>
      <c r="FR486" s="15">
        <f>AE486+AP486+BA486+BL486+CS486+DZ486+FD486+FO486</f>
        <v>103715</v>
      </c>
      <c r="FS486" s="1" t="s">
        <v>1298</v>
      </c>
      <c r="FU486" s="1" t="s">
        <v>1281</v>
      </c>
      <c r="FW486" s="5"/>
      <c r="FX486" s="5" t="s">
        <v>1305</v>
      </c>
      <c r="FY486" s="5"/>
      <c r="FZ486" s="5"/>
      <c r="GA486" s="1">
        <v>986</v>
      </c>
      <c r="GB486" s="2">
        <v>1318</v>
      </c>
      <c r="GC486" s="1">
        <v>0</v>
      </c>
      <c r="GD486" s="1">
        <v>0</v>
      </c>
      <c r="GE486" s="2">
        <v>29067</v>
      </c>
      <c r="GF486" s="1">
        <v>10</v>
      </c>
      <c r="GG486" s="2">
        <v>2431</v>
      </c>
      <c r="GH486" s="1">
        <v>133</v>
      </c>
      <c r="GJ486" s="1">
        <v>0</v>
      </c>
      <c r="GK486" s="1">
        <v>187</v>
      </c>
      <c r="GL486" s="1">
        <v>210</v>
      </c>
      <c r="GM486" s="2">
        <v>6014</v>
      </c>
      <c r="GN486" s="2"/>
      <c r="GO486" s="2"/>
      <c r="GP486" s="1">
        <v>9</v>
      </c>
      <c r="GQ486" s="1">
        <v>4.75</v>
      </c>
      <c r="GR486" s="5">
        <v>0</v>
      </c>
      <c r="GS486" s="5">
        <v>4</v>
      </c>
      <c r="GT486" s="4">
        <v>4</v>
      </c>
      <c r="GU486" s="1">
        <v>4</v>
      </c>
      <c r="GV486" s="1">
        <f>GQ486+GU486</f>
        <v>8.75</v>
      </c>
      <c r="GW486" s="1">
        <v>0</v>
      </c>
      <c r="GX486" s="2">
        <v>9295</v>
      </c>
      <c r="GY486" s="1" t="s">
        <v>1172</v>
      </c>
      <c r="GZ486" s="2">
        <v>4629</v>
      </c>
      <c r="HA486" s="2">
        <v>7198</v>
      </c>
      <c r="HC486" s="2">
        <v>2686</v>
      </c>
      <c r="HF486" s="2">
        <v>14513</v>
      </c>
      <c r="HG486" s="2"/>
      <c r="HH486" s="2"/>
      <c r="HI486" s="1">
        <v>0</v>
      </c>
      <c r="HJ486" s="1">
        <v>0</v>
      </c>
      <c r="HK486" s="1">
        <v>0</v>
      </c>
      <c r="HL486" s="1">
        <v>0</v>
      </c>
      <c r="HM486" s="1" t="s">
        <v>1277</v>
      </c>
      <c r="HX486" s="1" t="s">
        <v>1277</v>
      </c>
      <c r="HZ486" s="1">
        <v>161</v>
      </c>
      <c r="IA486" s="2">
        <v>5517</v>
      </c>
      <c r="IB486" s="1">
        <v>5</v>
      </c>
      <c r="IC486" s="1">
        <v>6</v>
      </c>
      <c r="ID486" s="1">
        <v>37</v>
      </c>
      <c r="IE486" s="1">
        <v>50</v>
      </c>
      <c r="IF486" s="1">
        <v>16</v>
      </c>
      <c r="IG486" s="1">
        <v>16</v>
      </c>
      <c r="IH486" s="1">
        <v>0</v>
      </c>
      <c r="II486" s="1">
        <v>0</v>
      </c>
      <c r="IJ486" s="1">
        <v>0</v>
      </c>
      <c r="IK486" s="1">
        <v>0</v>
      </c>
      <c r="IL486" s="1" t="s">
        <v>1277</v>
      </c>
      <c r="IO486" s="1" t="s">
        <v>1277</v>
      </c>
      <c r="IP486" s="1" t="s">
        <v>1281</v>
      </c>
      <c r="IQ486" s="2">
        <v>103078</v>
      </c>
      <c r="IR486" s="1">
        <v>0</v>
      </c>
      <c r="IS486" s="36">
        <f t="shared" si="546"/>
        <v>0.40905365665525717</v>
      </c>
      <c r="IT486" s="36">
        <f t="shared" si="547"/>
        <v>3.8567227498433207E-2</v>
      </c>
      <c r="IU486" s="36">
        <f t="shared" si="548"/>
        <v>5.4813672082148192E-2</v>
      </c>
      <c r="IV486" s="36">
        <f t="shared" si="549"/>
        <v>0</v>
      </c>
      <c r="IW486" s="36">
        <f t="shared" si="550"/>
        <v>0.47056838451525818</v>
      </c>
      <c r="IX486" s="36">
        <f t="shared" si="551"/>
        <v>1.9283613749216603E-2</v>
      </c>
      <c r="IY486" s="36"/>
      <c r="IZ486" s="36">
        <f t="shared" si="552"/>
        <v>7.7134454996866412E-3</v>
      </c>
      <c r="JA486" s="36">
        <f t="shared" si="552"/>
        <v>0.46386732873740538</v>
      </c>
      <c r="JB486" s="36">
        <f t="shared" si="552"/>
        <v>0.52841922576290801</v>
      </c>
      <c r="JN486" s="43">
        <f t="shared" si="511"/>
        <v>723.10228027210792</v>
      </c>
      <c r="JO486" s="1" t="str">
        <f t="shared" si="512"/>
        <v>Small</v>
      </c>
    </row>
    <row r="487" spans="1:275" x14ac:dyDescent="0.2">
      <c r="A487" s="1" t="s">
        <v>880</v>
      </c>
      <c r="B487" s="1" t="s">
        <v>796</v>
      </c>
      <c r="C487" s="76" t="s">
        <v>1458</v>
      </c>
      <c r="D487" s="14" t="s">
        <v>656</v>
      </c>
      <c r="E487">
        <v>3</v>
      </c>
      <c r="F487" s="46">
        <v>0.37877354433645827</v>
      </c>
      <c r="G487" s="46">
        <v>0.16625096757547089</v>
      </c>
      <c r="H487" s="46">
        <v>0.32</v>
      </c>
      <c r="I487">
        <v>33.4</v>
      </c>
      <c r="J487">
        <v>19.600000000000001</v>
      </c>
      <c r="K487" s="42">
        <v>20140</v>
      </c>
      <c r="L487" s="54" t="s">
        <v>345</v>
      </c>
      <c r="M487" s="55">
        <v>6345.9719999999897</v>
      </c>
      <c r="N487" s="46">
        <v>16000</v>
      </c>
      <c r="O487">
        <v>6</v>
      </c>
      <c r="P487">
        <v>46</v>
      </c>
      <c r="Q487">
        <v>331</v>
      </c>
      <c r="R487">
        <v>24</v>
      </c>
      <c r="S487">
        <v>58</v>
      </c>
      <c r="T487"/>
      <c r="U487">
        <v>233</v>
      </c>
      <c r="V487" s="46">
        <v>43400</v>
      </c>
      <c r="W487" s="46"/>
      <c r="X487" s="46"/>
      <c r="Y487" s="46"/>
      <c r="Z487" s="46"/>
      <c r="AA487" s="46"/>
      <c r="AB487" s="46"/>
      <c r="AC487" s="46"/>
      <c r="AD487" s="46"/>
      <c r="AE487" s="46">
        <f>IF(SUM(U487:AD487)&gt;0,SUM(U487:AD487),)</f>
        <v>43633</v>
      </c>
      <c r="AF487" s="46"/>
      <c r="AG487" s="46">
        <v>4000</v>
      </c>
      <c r="AH487" s="46"/>
      <c r="AI487" s="46"/>
      <c r="AJ487" s="46"/>
      <c r="AK487" s="46"/>
      <c r="AL487" s="46"/>
      <c r="AM487" s="46"/>
      <c r="AN487" s="46"/>
      <c r="AO487" s="46"/>
      <c r="AP487" s="46">
        <f>SUM(AF487:AO487)</f>
        <v>4000</v>
      </c>
      <c r="AQ487" s="46">
        <v>5747</v>
      </c>
      <c r="AR487" s="46"/>
      <c r="AS487" s="46"/>
      <c r="AT487" s="46"/>
      <c r="AU487" s="46"/>
      <c r="AV487" s="46"/>
      <c r="AW487" s="46"/>
      <c r="AX487" s="46"/>
      <c r="AY487" s="46"/>
      <c r="AZ487" s="46"/>
      <c r="BA487" s="46">
        <f>SUM(AQ487:AZ487)</f>
        <v>5747</v>
      </c>
      <c r="BB487" s="47"/>
      <c r="BC487" s="47"/>
      <c r="BD487" s="47"/>
      <c r="BE487" s="47"/>
      <c r="BF487" s="47"/>
      <c r="BG487" s="47"/>
      <c r="BH487" s="47"/>
      <c r="BI487" s="47"/>
      <c r="BJ487" s="47"/>
      <c r="BK487" s="47"/>
      <c r="BL487" s="47">
        <f>IF(SUM(BB487:BK487)&gt;=0,SUM(BB487:BK487),"")</f>
        <v>0</v>
      </c>
      <c r="BM487" s="46">
        <v>2439</v>
      </c>
      <c r="BN487" s="47">
        <v>49824</v>
      </c>
      <c r="BO487" s="46"/>
      <c r="BP487" s="46"/>
      <c r="BQ487" s="46"/>
      <c r="BR487" s="46"/>
      <c r="BS487" s="46"/>
      <c r="BT487" s="46"/>
      <c r="BU487" s="46"/>
      <c r="BV487" s="46"/>
      <c r="BW487" s="46">
        <f>SUM(BM487:BV487)</f>
        <v>52263</v>
      </c>
      <c r="BX487" s="46"/>
      <c r="BY487" s="47"/>
      <c r="BZ487" s="47"/>
      <c r="CA487" s="47"/>
      <c r="CB487" s="47"/>
      <c r="CC487" s="46"/>
      <c r="CD487" s="47"/>
      <c r="CE487" s="46"/>
      <c r="CF487" s="48"/>
      <c r="CG487" s="47"/>
      <c r="CH487" s="47">
        <f>SUM(BX487:CG487)</f>
        <v>0</v>
      </c>
      <c r="CI487" s="47">
        <f t="shared" ref="CI487:CS487" si="553">BM487+BX487</f>
        <v>2439</v>
      </c>
      <c r="CJ487" s="47">
        <f t="shared" si="553"/>
        <v>49824</v>
      </c>
      <c r="CK487" s="47">
        <f t="shared" si="553"/>
        <v>0</v>
      </c>
      <c r="CL487" s="47">
        <f t="shared" si="553"/>
        <v>0</v>
      </c>
      <c r="CM487" s="47">
        <f t="shared" si="553"/>
        <v>0</v>
      </c>
      <c r="CN487" s="47">
        <f t="shared" si="553"/>
        <v>0</v>
      </c>
      <c r="CO487" s="47">
        <f t="shared" si="553"/>
        <v>0</v>
      </c>
      <c r="CP487" s="47">
        <f t="shared" si="553"/>
        <v>0</v>
      </c>
      <c r="CQ487" s="47">
        <f t="shared" si="553"/>
        <v>0</v>
      </c>
      <c r="CR487" s="47">
        <f t="shared" si="553"/>
        <v>0</v>
      </c>
      <c r="CS487" s="47">
        <f t="shared" si="553"/>
        <v>52263</v>
      </c>
      <c r="CT487" s="48"/>
      <c r="CU487" s="46"/>
      <c r="CV487" s="46"/>
      <c r="CW487" s="47"/>
      <c r="CX487" s="47"/>
      <c r="CY487" s="47"/>
      <c r="CZ487" s="47"/>
      <c r="DA487" s="46"/>
      <c r="DB487" s="47"/>
      <c r="DC487" s="47"/>
      <c r="DD487" s="47">
        <f>SUM(CT487:DC487)</f>
        <v>0</v>
      </c>
      <c r="DE487" s="48"/>
      <c r="DF487" s="48">
        <v>2600</v>
      </c>
      <c r="DG487" s="48"/>
      <c r="DH487" s="48"/>
      <c r="DI487" s="48"/>
      <c r="DJ487" s="48"/>
      <c r="DK487" s="48"/>
      <c r="DL487" s="48"/>
      <c r="DM487" s="48"/>
      <c r="DN487" s="48"/>
      <c r="DO487" s="48">
        <f>SUM(DE487:DN487)</f>
        <v>2600</v>
      </c>
      <c r="DP487" s="48">
        <f t="shared" ref="DP487:DZ487" si="554">CT487+DE487</f>
        <v>0</v>
      </c>
      <c r="DQ487" s="48">
        <f t="shared" si="554"/>
        <v>2600</v>
      </c>
      <c r="DR487" s="48">
        <f t="shared" si="554"/>
        <v>0</v>
      </c>
      <c r="DS487" s="48">
        <f t="shared" si="554"/>
        <v>0</v>
      </c>
      <c r="DT487" s="48">
        <f t="shared" si="554"/>
        <v>0</v>
      </c>
      <c r="DU487" s="48">
        <f t="shared" si="554"/>
        <v>0</v>
      </c>
      <c r="DV487" s="48">
        <f t="shared" si="554"/>
        <v>0</v>
      </c>
      <c r="DW487" s="48">
        <f t="shared" si="554"/>
        <v>0</v>
      </c>
      <c r="DX487" s="48">
        <f t="shared" si="554"/>
        <v>0</v>
      </c>
      <c r="DY487" s="48">
        <f t="shared" si="554"/>
        <v>0</v>
      </c>
      <c r="DZ487" s="48">
        <f t="shared" si="554"/>
        <v>2600</v>
      </c>
      <c r="EA487" s="48"/>
      <c r="EB487" s="48">
        <v>7176</v>
      </c>
      <c r="EC487" s="48"/>
      <c r="ED487" s="48"/>
      <c r="EE487" s="48"/>
      <c r="EF487" s="48"/>
      <c r="EG487" s="46"/>
      <c r="EH487" s="48"/>
      <c r="EI487" s="48">
        <v>1900</v>
      </c>
      <c r="EJ487" s="48">
        <f>SUM(EA487:EI487)</f>
        <v>9076</v>
      </c>
      <c r="EK487" s="48"/>
      <c r="EL487"/>
      <c r="EM487" s="48"/>
      <c r="EN487" s="48"/>
      <c r="EO487" s="46"/>
      <c r="EP487" s="48"/>
      <c r="EQ487" s="48"/>
      <c r="ER487" s="48"/>
      <c r="ES487" s="48"/>
      <c r="ET487" s="48">
        <f>SUM(EK487:ES487)</f>
        <v>0</v>
      </c>
      <c r="EU487" s="48">
        <f t="shared" ref="EU487:FD487" si="555">EA487+EK487</f>
        <v>0</v>
      </c>
      <c r="EV487" s="48">
        <f t="shared" si="555"/>
        <v>7176</v>
      </c>
      <c r="EW487" s="48">
        <f t="shared" si="555"/>
        <v>0</v>
      </c>
      <c r="EX487" s="48">
        <f t="shared" si="555"/>
        <v>0</v>
      </c>
      <c r="EY487" s="48">
        <f t="shared" si="555"/>
        <v>0</v>
      </c>
      <c r="EZ487" s="48">
        <f t="shared" si="555"/>
        <v>0</v>
      </c>
      <c r="FA487" s="48">
        <f t="shared" si="555"/>
        <v>0</v>
      </c>
      <c r="FB487" s="48">
        <f t="shared" si="555"/>
        <v>0</v>
      </c>
      <c r="FC487" s="48">
        <f t="shared" si="555"/>
        <v>1900</v>
      </c>
      <c r="FD487" s="48">
        <f t="shared" si="555"/>
        <v>9076</v>
      </c>
      <c r="FE487" s="48"/>
      <c r="FF487" s="48"/>
      <c r="FG487" s="46"/>
      <c r="FH487" s="48"/>
      <c r="FI487" s="48"/>
      <c r="FJ487" s="48"/>
      <c r="FK487" s="48"/>
      <c r="FL487" s="48"/>
      <c r="FM487" s="48"/>
      <c r="FN487"/>
      <c r="FO487" s="48">
        <f>SUM(FE487:FN487)</f>
        <v>0</v>
      </c>
      <c r="FP487" s="46">
        <f>AE487+BA487</f>
        <v>49380</v>
      </c>
      <c r="FQ487" s="46">
        <f>AP487+BL487+CS487+DZ487+FD487</f>
        <v>67939</v>
      </c>
      <c r="FR487" s="46">
        <f>FP487+FQ487+FO487</f>
        <v>117319</v>
      </c>
      <c r="FS487" t="s">
        <v>1298</v>
      </c>
      <c r="FT487"/>
      <c r="FU487" t="s">
        <v>1281</v>
      </c>
      <c r="FV487"/>
      <c r="FW487"/>
      <c r="FX487" t="s">
        <v>1305</v>
      </c>
      <c r="FY487"/>
      <c r="FZ487"/>
      <c r="GA487">
        <v>628</v>
      </c>
      <c r="GB487">
        <v>681</v>
      </c>
      <c r="GC487"/>
      <c r="GD487"/>
      <c r="GE487">
        <v>26900</v>
      </c>
      <c r="GF487" s="47">
        <v>20</v>
      </c>
      <c r="GG487">
        <v>2445</v>
      </c>
      <c r="GH487"/>
      <c r="GI487"/>
      <c r="GJ487"/>
      <c r="GK487">
        <v>9</v>
      </c>
      <c r="GL487">
        <v>9</v>
      </c>
      <c r="GM487">
        <v>5923</v>
      </c>
      <c r="GN487" t="s">
        <v>1277</v>
      </c>
      <c r="GO487"/>
      <c r="GP487">
        <v>3.5</v>
      </c>
      <c r="GQ487">
        <v>1.25</v>
      </c>
      <c r="GR487"/>
      <c r="GS487">
        <v>4</v>
      </c>
      <c r="GT487">
        <f>GR487+GS487</f>
        <v>4</v>
      </c>
      <c r="GU487">
        <v>4</v>
      </c>
      <c r="GV487">
        <f>GQ487+GU487</f>
        <v>5.25</v>
      </c>
      <c r="GW487"/>
      <c r="GX487">
        <v>5008</v>
      </c>
      <c r="GY487" s="49" t="s">
        <v>1150</v>
      </c>
      <c r="GZ487">
        <v>5445</v>
      </c>
      <c r="HA487">
        <v>9267</v>
      </c>
      <c r="HB487"/>
      <c r="HC487">
        <v>2520</v>
      </c>
      <c r="HD487">
        <v>92</v>
      </c>
      <c r="HE487"/>
      <c r="HF487">
        <v>17324</v>
      </c>
      <c r="HG487"/>
      <c r="HH487"/>
      <c r="HI487"/>
      <c r="HJ487"/>
      <c r="HK487"/>
      <c r="HL487"/>
      <c r="HM487" t="s">
        <v>1277</v>
      </c>
      <c r="HN487"/>
      <c r="HO487"/>
      <c r="HP487"/>
      <c r="HQ487"/>
      <c r="HR487"/>
      <c r="HS487"/>
      <c r="HT487"/>
      <c r="HU487"/>
      <c r="HV487"/>
      <c r="HW487"/>
      <c r="HX487" t="s">
        <v>1277</v>
      </c>
      <c r="HY487"/>
      <c r="HZ487">
        <v>138</v>
      </c>
      <c r="IA487">
        <v>4950</v>
      </c>
      <c r="IB487">
        <v>6</v>
      </c>
      <c r="IC487">
        <v>6</v>
      </c>
      <c r="ID487">
        <v>65</v>
      </c>
      <c r="IE487">
        <v>50</v>
      </c>
      <c r="IF487">
        <v>16</v>
      </c>
      <c r="IG487">
        <v>16</v>
      </c>
      <c r="IH487">
        <v>0</v>
      </c>
      <c r="II487">
        <v>0</v>
      </c>
      <c r="IJ487">
        <v>0</v>
      </c>
      <c r="IK487">
        <v>0</v>
      </c>
      <c r="IL487" t="s">
        <v>1277</v>
      </c>
      <c r="IM487"/>
      <c r="IN487" t="s">
        <v>1277</v>
      </c>
      <c r="IO487" t="s">
        <v>1277</v>
      </c>
      <c r="IP487" t="s">
        <v>1281</v>
      </c>
      <c r="IQ487">
        <v>93957</v>
      </c>
      <c r="IR487">
        <v>0</v>
      </c>
      <c r="IS487" s="36">
        <f>AE487/FR487</f>
        <v>0.37191759220586607</v>
      </c>
      <c r="IT487" s="36">
        <f>AP487/FR487</f>
        <v>3.4095074114167359E-2</v>
      </c>
      <c r="IU487" s="36">
        <f>BA487/FR487</f>
        <v>4.8986097733529951E-2</v>
      </c>
      <c r="IV487" s="50">
        <f>BL487/FR487</f>
        <v>0</v>
      </c>
      <c r="IW487" s="36">
        <f>CS487/FR487</f>
        <v>0.44547771460718211</v>
      </c>
      <c r="IX487" s="36">
        <f>DZ487/FR487</f>
        <v>2.2161798174208783E-2</v>
      </c>
      <c r="IY487" s="36">
        <f>FD487/FR487</f>
        <v>7.7361723165045734E-2</v>
      </c>
      <c r="IZ487" s="36">
        <f>FO487/FR487</f>
        <v>0</v>
      </c>
      <c r="JA487" s="36">
        <f>FP487/FR487</f>
        <v>0.42090368993939603</v>
      </c>
      <c r="JB487" s="36">
        <f>FQ487/FR487</f>
        <v>0.57909631006060402</v>
      </c>
      <c r="JC487" s="46">
        <v>25</v>
      </c>
      <c r="JD487" t="s">
        <v>1277</v>
      </c>
      <c r="JE487"/>
      <c r="JF487"/>
      <c r="JG487"/>
      <c r="JH487"/>
      <c r="JI487"/>
      <c r="JJ487"/>
      <c r="JK487"/>
      <c r="JL487"/>
      <c r="JM487"/>
      <c r="JN487" s="43">
        <f t="shared" si="511"/>
        <v>1208.7565714285695</v>
      </c>
      <c r="JO487" s="1" t="str">
        <f t="shared" si="512"/>
        <v>Small</v>
      </c>
    </row>
    <row r="488" spans="1:275" x14ac:dyDescent="0.2">
      <c r="A488" s="1" t="s">
        <v>797</v>
      </c>
      <c r="B488" s="24" t="s">
        <v>798</v>
      </c>
      <c r="C488" s="76" t="s">
        <v>1459</v>
      </c>
      <c r="D488" s="24" t="s">
        <v>655</v>
      </c>
      <c r="E488">
        <v>1</v>
      </c>
      <c r="F488" s="46">
        <v>0.6144788486698648</v>
      </c>
      <c r="G488" s="46">
        <v>9.1583078935891848E-2</v>
      </c>
      <c r="H488" s="46">
        <v>0.13</v>
      </c>
      <c r="I488">
        <v>235.6</v>
      </c>
      <c r="J488">
        <v>105.2</v>
      </c>
      <c r="K488" s="24">
        <v>20060</v>
      </c>
      <c r="L488" s="24" t="s">
        <v>602</v>
      </c>
      <c r="M488" s="37">
        <v>1673.7862857142816</v>
      </c>
      <c r="N488" s="25">
        <v>7591</v>
      </c>
      <c r="O488" s="26">
        <v>0</v>
      </c>
      <c r="P488" s="26">
        <v>0</v>
      </c>
      <c r="Q488" s="26">
        <v>68</v>
      </c>
      <c r="R488" s="26">
        <v>0</v>
      </c>
      <c r="S488" s="26">
        <v>10</v>
      </c>
      <c r="T488" s="31">
        <v>0</v>
      </c>
      <c r="U488" s="25">
        <v>5848</v>
      </c>
      <c r="V488" s="25"/>
      <c r="W488" s="25">
        <v>0</v>
      </c>
      <c r="X488" s="25">
        <v>11603</v>
      </c>
      <c r="Y488" s="25">
        <v>0</v>
      </c>
      <c r="Z488" s="25">
        <v>0</v>
      </c>
      <c r="AA488" s="25"/>
      <c r="AB488" s="25"/>
      <c r="AC488" s="25">
        <v>0</v>
      </c>
      <c r="AD488" s="25">
        <v>0</v>
      </c>
      <c r="AE488" s="25">
        <v>17451</v>
      </c>
      <c r="AF488" s="25">
        <v>10535</v>
      </c>
      <c r="AG488" s="25"/>
      <c r="AH488" s="25">
        <v>0</v>
      </c>
      <c r="AI488" s="25">
        <v>0</v>
      </c>
      <c r="AJ488" s="25">
        <v>0</v>
      </c>
      <c r="AK488" s="25">
        <v>0</v>
      </c>
      <c r="AL488" s="25"/>
      <c r="AM488" s="25"/>
      <c r="AN488" s="25">
        <v>0</v>
      </c>
      <c r="AO488" s="25">
        <v>0</v>
      </c>
      <c r="AP488" s="25">
        <v>10535</v>
      </c>
      <c r="AQ488" s="25">
        <v>4404</v>
      </c>
      <c r="AR488" s="25"/>
      <c r="AS488" s="25">
        <v>0</v>
      </c>
      <c r="AT488" s="25">
        <v>0</v>
      </c>
      <c r="AU488" s="25">
        <v>0</v>
      </c>
      <c r="AV488" s="25">
        <v>0</v>
      </c>
      <c r="AW488" s="25"/>
      <c r="AX488" s="25"/>
      <c r="AY488" s="25">
        <v>0</v>
      </c>
      <c r="AZ488" s="25">
        <v>0</v>
      </c>
      <c r="BA488" s="25">
        <v>4404</v>
      </c>
      <c r="BB488" s="25">
        <v>7300</v>
      </c>
      <c r="BC488" s="25"/>
      <c r="BD488" s="25">
        <v>0</v>
      </c>
      <c r="BE488" s="25">
        <v>0</v>
      </c>
      <c r="BF488" s="25">
        <v>0</v>
      </c>
      <c r="BG488" s="25">
        <v>0</v>
      </c>
      <c r="BH488" s="25"/>
      <c r="BI488" s="25"/>
      <c r="BJ488" s="25">
        <v>0</v>
      </c>
      <c r="BK488" s="25">
        <v>0</v>
      </c>
      <c r="BL488" s="25">
        <v>7300</v>
      </c>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v>20246</v>
      </c>
      <c r="CJ488" s="25"/>
      <c r="CK488" s="25">
        <v>0</v>
      </c>
      <c r="CL488" s="25">
        <v>0</v>
      </c>
      <c r="CM488" s="25">
        <v>0</v>
      </c>
      <c r="CN488" s="25"/>
      <c r="CO488" s="25"/>
      <c r="CP488" s="25">
        <v>9044</v>
      </c>
      <c r="CQ488" s="25">
        <v>0</v>
      </c>
      <c r="CR488" s="25">
        <v>0</v>
      </c>
      <c r="CS488" s="25">
        <v>29290</v>
      </c>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v>0</v>
      </c>
      <c r="DQ488" s="25"/>
      <c r="DR488" s="25">
        <v>0</v>
      </c>
      <c r="DS488" s="25">
        <v>0</v>
      </c>
      <c r="DT488" s="25">
        <v>0</v>
      </c>
      <c r="DU488" s="25"/>
      <c r="DV488" s="25"/>
      <c r="DW488" s="25">
        <v>0</v>
      </c>
      <c r="DX488" s="25">
        <v>0</v>
      </c>
      <c r="DY488" s="25">
        <v>0</v>
      </c>
      <c r="DZ488" s="25">
        <v>0</v>
      </c>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v>0</v>
      </c>
      <c r="FF488" s="25"/>
      <c r="FG488" s="25">
        <v>0</v>
      </c>
      <c r="FH488" s="25">
        <v>0</v>
      </c>
      <c r="FI488" s="25">
        <v>0</v>
      </c>
      <c r="FJ488" s="25">
        <v>0</v>
      </c>
      <c r="FK488" s="25"/>
      <c r="FL488" s="25"/>
      <c r="FM488" s="25">
        <v>0</v>
      </c>
      <c r="FN488" s="25">
        <v>0</v>
      </c>
      <c r="FO488" s="25">
        <v>0</v>
      </c>
      <c r="FP488" s="25">
        <v>32390</v>
      </c>
      <c r="FQ488" s="25">
        <v>36590</v>
      </c>
      <c r="FR488" s="25">
        <v>68980</v>
      </c>
      <c r="FS488" s="26"/>
      <c r="FT488" s="26" t="s">
        <v>972</v>
      </c>
      <c r="FU488" s="26" t="s">
        <v>1344</v>
      </c>
      <c r="FV488" s="26" t="s">
        <v>829</v>
      </c>
      <c r="FW488" s="1" t="s">
        <v>1279</v>
      </c>
      <c r="FX488" s="26"/>
      <c r="GA488" s="25">
        <v>417</v>
      </c>
      <c r="GB488" s="25">
        <v>450</v>
      </c>
      <c r="GC488" s="25"/>
      <c r="GD488" s="25"/>
      <c r="GE488" s="25">
        <v>23245</v>
      </c>
      <c r="GF488" s="25">
        <v>6856</v>
      </c>
      <c r="GG488" s="25">
        <v>9476</v>
      </c>
      <c r="GH488" s="25">
        <v>101</v>
      </c>
      <c r="GI488" s="25"/>
      <c r="GJ488" s="25">
        <v>86</v>
      </c>
      <c r="GK488" s="25">
        <v>70</v>
      </c>
      <c r="GL488" s="25">
        <v>101</v>
      </c>
      <c r="GM488" s="25">
        <v>210</v>
      </c>
      <c r="GN488" s="25"/>
      <c r="GO488" s="25"/>
      <c r="GP488" s="25">
        <v>1</v>
      </c>
      <c r="GQ488" s="25">
        <v>1</v>
      </c>
      <c r="GR488" s="27"/>
      <c r="GS488" s="27"/>
      <c r="GT488" s="28">
        <v>2</v>
      </c>
      <c r="GU488" s="28">
        <v>2</v>
      </c>
      <c r="GV488" s="25">
        <v>3</v>
      </c>
      <c r="GW488" s="25">
        <v>0.2</v>
      </c>
      <c r="GX488" s="25">
        <v>5000</v>
      </c>
      <c r="GY488" s="26" t="s">
        <v>1150</v>
      </c>
      <c r="GZ488" s="25">
        <v>1826</v>
      </c>
      <c r="HA488" s="25">
        <v>260</v>
      </c>
      <c r="HB488" s="25">
        <v>256</v>
      </c>
      <c r="HC488" s="25">
        <v>1324</v>
      </c>
      <c r="HD488" s="25"/>
      <c r="HE488" s="25">
        <v>459</v>
      </c>
      <c r="HF488" s="25">
        <v>4125</v>
      </c>
      <c r="HG488" s="25"/>
      <c r="HH488" s="25"/>
      <c r="HI488" s="25">
        <v>2095</v>
      </c>
      <c r="HJ488" s="25">
        <v>2067</v>
      </c>
      <c r="HK488" s="25">
        <v>22</v>
      </c>
      <c r="HL488" s="25">
        <v>22</v>
      </c>
      <c r="HM488" s="25"/>
      <c r="HN488" s="25"/>
      <c r="HO488" s="25"/>
      <c r="HP488" s="25"/>
      <c r="HQ488" s="25"/>
      <c r="HR488" s="25"/>
      <c r="HS488" s="25"/>
      <c r="HT488" s="25"/>
      <c r="HU488" s="25"/>
      <c r="HV488" s="25"/>
      <c r="HW488" s="25"/>
      <c r="HX488" s="25"/>
      <c r="HY488" s="25"/>
      <c r="HZ488" s="25">
        <v>105</v>
      </c>
      <c r="IA488" s="25">
        <v>431</v>
      </c>
      <c r="IB488" s="25">
        <v>0</v>
      </c>
      <c r="IC488" s="25">
        <v>0</v>
      </c>
      <c r="ID488" s="25"/>
      <c r="IE488" s="25">
        <v>56</v>
      </c>
      <c r="IF488" s="25">
        <v>48</v>
      </c>
      <c r="IG488" s="25">
        <v>35.5</v>
      </c>
      <c r="IH488" s="25">
        <v>0</v>
      </c>
      <c r="II488" s="25">
        <v>0</v>
      </c>
      <c r="IJ488" s="25"/>
      <c r="IK488" s="25"/>
      <c r="IL488" s="25"/>
      <c r="IM488" s="25"/>
      <c r="IN488" s="25"/>
      <c r="IO488" s="25"/>
      <c r="IP488" s="25"/>
      <c r="IQ488" s="25">
        <v>45564</v>
      </c>
      <c r="IR488" s="25">
        <v>0</v>
      </c>
      <c r="IS488" s="36">
        <f t="shared" ref="IS488:IS495" si="556">AE488/$FR488</f>
        <v>0.25298637286169906</v>
      </c>
      <c r="IT488" s="36">
        <f t="shared" ref="IT488:IT495" si="557">AP488/$FR488</f>
        <v>0.15272542766019137</v>
      </c>
      <c r="IU488" s="36">
        <f t="shared" ref="IU488:IU495" si="558">BA488/$FR488</f>
        <v>6.3844592635546538E-2</v>
      </c>
      <c r="IV488" s="36">
        <f t="shared" ref="IV488:IV495" si="559">BL488/$FR488</f>
        <v>0.10582777616700492</v>
      </c>
      <c r="IW488" s="36">
        <f t="shared" ref="IW488:IW495" si="560">CS488/$FR488</f>
        <v>0.42461583067555814</v>
      </c>
      <c r="IX488" s="36">
        <f t="shared" ref="IX488:IX495" si="561">DZ488/$FR488</f>
        <v>0</v>
      </c>
      <c r="IY488" s="36"/>
      <c r="IZ488" s="36">
        <f t="shared" ref="IZ488:JB495" si="562">FO488/$FR488</f>
        <v>0</v>
      </c>
      <c r="JA488" s="36">
        <f t="shared" si="562"/>
        <v>0.46955639315743691</v>
      </c>
      <c r="JB488" s="36">
        <f t="shared" si="562"/>
        <v>0.53044360684256309</v>
      </c>
      <c r="JN488" s="43">
        <f t="shared" si="511"/>
        <v>557.92876190476056</v>
      </c>
      <c r="JO488" s="1" t="str">
        <f t="shared" si="512"/>
        <v>Small</v>
      </c>
    </row>
    <row r="489" spans="1:275" x14ac:dyDescent="0.2">
      <c r="A489" s="1" t="s">
        <v>797</v>
      </c>
      <c r="B489" s="24" t="s">
        <v>798</v>
      </c>
      <c r="C489" s="76" t="s">
        <v>1459</v>
      </c>
      <c r="D489" s="24" t="s">
        <v>655</v>
      </c>
      <c r="E489">
        <v>1</v>
      </c>
      <c r="F489" s="46">
        <v>0.6144788486698648</v>
      </c>
      <c r="G489" s="46">
        <v>9.1583078935891848E-2</v>
      </c>
      <c r="H489" s="46">
        <v>0.13</v>
      </c>
      <c r="I489">
        <v>235.6</v>
      </c>
      <c r="J489">
        <v>105.2</v>
      </c>
      <c r="K489" s="24">
        <v>20070</v>
      </c>
      <c r="L489" s="24" t="s">
        <v>603</v>
      </c>
      <c r="M489" s="34">
        <v>1573.1691428571476</v>
      </c>
      <c r="N489" s="25">
        <v>7591</v>
      </c>
      <c r="O489" s="26">
        <v>0</v>
      </c>
      <c r="P489" s="26">
        <v>0</v>
      </c>
      <c r="Q489" s="26">
        <v>68</v>
      </c>
      <c r="R489" s="26">
        <v>0</v>
      </c>
      <c r="S489" s="26">
        <v>10</v>
      </c>
      <c r="T489" s="31">
        <v>0</v>
      </c>
      <c r="U489" s="25">
        <v>5665</v>
      </c>
      <c r="V489" s="25"/>
      <c r="W489" s="25">
        <v>0</v>
      </c>
      <c r="X489" s="25">
        <v>5871</v>
      </c>
      <c r="Y489" s="25">
        <v>0</v>
      </c>
      <c r="Z489" s="25">
        <v>0</v>
      </c>
      <c r="AA489" s="25"/>
      <c r="AB489" s="25"/>
      <c r="AC489" s="25">
        <v>21478</v>
      </c>
      <c r="AD489" s="25">
        <v>0</v>
      </c>
      <c r="AE489" s="25">
        <v>33014</v>
      </c>
      <c r="AF489" s="25">
        <v>11693</v>
      </c>
      <c r="AG489" s="25"/>
      <c r="AH489" s="25">
        <v>0</v>
      </c>
      <c r="AI489" s="25">
        <v>0</v>
      </c>
      <c r="AJ489" s="25">
        <v>0</v>
      </c>
      <c r="AK489" s="25">
        <v>0</v>
      </c>
      <c r="AL489" s="25"/>
      <c r="AM489" s="25"/>
      <c r="AN489" s="25">
        <v>0</v>
      </c>
      <c r="AO489" s="25">
        <v>0</v>
      </c>
      <c r="AP489" s="25">
        <v>11693</v>
      </c>
      <c r="AQ489" s="25">
        <v>4619</v>
      </c>
      <c r="AR489" s="25"/>
      <c r="AS489" s="25">
        <v>0</v>
      </c>
      <c r="AT489" s="25">
        <v>0</v>
      </c>
      <c r="AU489" s="25">
        <v>0</v>
      </c>
      <c r="AV489" s="25">
        <v>0</v>
      </c>
      <c r="AW489" s="25"/>
      <c r="AX489" s="25"/>
      <c r="AY489" s="25">
        <v>0</v>
      </c>
      <c r="AZ489" s="25">
        <v>0</v>
      </c>
      <c r="BA489" s="25">
        <v>4619</v>
      </c>
      <c r="BB489" s="25">
        <v>3100</v>
      </c>
      <c r="BC489" s="25"/>
      <c r="BD489" s="25">
        <v>0</v>
      </c>
      <c r="BE489" s="25">
        <v>0</v>
      </c>
      <c r="BF489" s="25">
        <v>0</v>
      </c>
      <c r="BG489" s="25">
        <v>0</v>
      </c>
      <c r="BH489" s="25"/>
      <c r="BI489" s="25"/>
      <c r="BJ489" s="25">
        <v>0</v>
      </c>
      <c r="BK489" s="25">
        <v>0</v>
      </c>
      <c r="BL489" s="25">
        <v>3100</v>
      </c>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v>25755</v>
      </c>
      <c r="CJ489" s="25"/>
      <c r="CK489" s="25">
        <v>0</v>
      </c>
      <c r="CL489" s="25">
        <v>0</v>
      </c>
      <c r="CM489" s="25">
        <v>0</v>
      </c>
      <c r="CN489" s="25"/>
      <c r="CO489" s="25"/>
      <c r="CP489" s="25">
        <v>9044</v>
      </c>
      <c r="CQ489" s="25">
        <v>0</v>
      </c>
      <c r="CR489" s="25">
        <v>0</v>
      </c>
      <c r="CS489" s="25">
        <v>34799</v>
      </c>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v>0</v>
      </c>
      <c r="DQ489" s="25"/>
      <c r="DR489" s="25">
        <v>0</v>
      </c>
      <c r="DS489" s="25">
        <v>15721</v>
      </c>
      <c r="DT489" s="25">
        <v>0</v>
      </c>
      <c r="DU489" s="25"/>
      <c r="DV489" s="25"/>
      <c r="DW489" s="25">
        <v>0</v>
      </c>
      <c r="DX489" s="25">
        <v>3335</v>
      </c>
      <c r="DY489" s="25">
        <v>0</v>
      </c>
      <c r="DZ489" s="25">
        <v>19056</v>
      </c>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v>0</v>
      </c>
      <c r="FF489" s="25"/>
      <c r="FG489" s="25">
        <v>0</v>
      </c>
      <c r="FH489" s="25">
        <v>0</v>
      </c>
      <c r="FI489" s="25">
        <v>0</v>
      </c>
      <c r="FJ489" s="25">
        <v>0</v>
      </c>
      <c r="FK489" s="25"/>
      <c r="FL489" s="25"/>
      <c r="FM489" s="25">
        <v>0</v>
      </c>
      <c r="FN489" s="25">
        <v>0</v>
      </c>
      <c r="FO489" s="25">
        <v>0</v>
      </c>
      <c r="FP489" s="25">
        <v>49326</v>
      </c>
      <c r="FQ489" s="25">
        <v>56955</v>
      </c>
      <c r="FR489" s="25">
        <v>106281</v>
      </c>
      <c r="FS489" s="26"/>
      <c r="FT489" s="26" t="s">
        <v>972</v>
      </c>
      <c r="FU489" s="26" t="s">
        <v>1344</v>
      </c>
      <c r="FV489" s="26" t="s">
        <v>829</v>
      </c>
      <c r="FW489" s="1" t="s">
        <v>1279</v>
      </c>
      <c r="FX489" s="26"/>
      <c r="GA489" s="25">
        <v>874</v>
      </c>
      <c r="GB489" s="25">
        <v>983</v>
      </c>
      <c r="GC489" s="25"/>
      <c r="GD489" s="25"/>
      <c r="GE489" s="25">
        <v>24119</v>
      </c>
      <c r="GF489" s="25">
        <v>5964</v>
      </c>
      <c r="GG489" s="25">
        <v>15440</v>
      </c>
      <c r="GH489" s="25">
        <v>92</v>
      </c>
      <c r="GI489" s="25">
        <v>0</v>
      </c>
      <c r="GJ489" s="25">
        <v>91</v>
      </c>
      <c r="GK489" s="25">
        <v>164</v>
      </c>
      <c r="GL489" s="25">
        <v>249</v>
      </c>
      <c r="GM489" s="25">
        <v>382</v>
      </c>
      <c r="GN489" s="25"/>
      <c r="GO489" s="25"/>
      <c r="GP489" s="25">
        <v>1</v>
      </c>
      <c r="GQ489" s="25">
        <v>1</v>
      </c>
      <c r="GR489" s="27"/>
      <c r="GS489" s="27"/>
      <c r="GT489" s="28">
        <v>2</v>
      </c>
      <c r="GU489" s="28">
        <v>2</v>
      </c>
      <c r="GV489" s="25">
        <v>3</v>
      </c>
      <c r="GW489" s="25">
        <v>0.2</v>
      </c>
      <c r="GX489" s="25">
        <v>3750</v>
      </c>
      <c r="GY489" s="26" t="s">
        <v>1150</v>
      </c>
      <c r="GZ489" s="25">
        <v>1364</v>
      </c>
      <c r="HA489" s="25">
        <v>379</v>
      </c>
      <c r="HB489" s="25">
        <v>238</v>
      </c>
      <c r="HC489" s="25">
        <v>1207</v>
      </c>
      <c r="HD489" s="25"/>
      <c r="HE489" s="25">
        <v>209</v>
      </c>
      <c r="HF489" s="25">
        <v>3397</v>
      </c>
      <c r="HG489" s="25"/>
      <c r="HH489" s="25"/>
      <c r="HI489" s="25">
        <v>1332</v>
      </c>
      <c r="HJ489" s="25">
        <v>1275</v>
      </c>
      <c r="HK489" s="25">
        <v>13</v>
      </c>
      <c r="HL489" s="25">
        <v>13</v>
      </c>
      <c r="HM489" s="25"/>
      <c r="HN489" s="25"/>
      <c r="HO489" s="25"/>
      <c r="HP489" s="25"/>
      <c r="HQ489" s="25"/>
      <c r="HR489" s="25"/>
      <c r="HS489" s="25"/>
      <c r="HT489" s="25"/>
      <c r="HU489" s="25"/>
      <c r="HV489" s="25"/>
      <c r="HW489" s="25"/>
      <c r="HX489" s="25"/>
      <c r="HY489" s="25"/>
      <c r="HZ489" s="25">
        <v>18</v>
      </c>
      <c r="IA489" s="25">
        <v>256</v>
      </c>
      <c r="IB489" s="25">
        <v>0</v>
      </c>
      <c r="IC489" s="25">
        <v>0</v>
      </c>
      <c r="ID489" s="25"/>
      <c r="IE489" s="25">
        <v>56</v>
      </c>
      <c r="IF489" s="25">
        <v>48</v>
      </c>
      <c r="IG489" s="25">
        <v>35.5</v>
      </c>
      <c r="IH489" s="25">
        <v>0</v>
      </c>
      <c r="II489" s="25">
        <v>0</v>
      </c>
      <c r="IJ489" s="25"/>
      <c r="IK489" s="25"/>
      <c r="IL489" s="25"/>
      <c r="IM489" s="25"/>
      <c r="IN489" s="25"/>
      <c r="IO489" s="25"/>
      <c r="IP489" s="25"/>
      <c r="IQ489" s="25">
        <v>38121</v>
      </c>
      <c r="IR489" s="25">
        <v>0</v>
      </c>
      <c r="IS489" s="36">
        <f t="shared" si="556"/>
        <v>0.31062936931342383</v>
      </c>
      <c r="IT489" s="36">
        <f t="shared" si="557"/>
        <v>0.11001966485072591</v>
      </c>
      <c r="IU489" s="36">
        <f t="shared" si="558"/>
        <v>4.3460261006200547E-2</v>
      </c>
      <c r="IV489" s="36">
        <f t="shared" si="559"/>
        <v>2.9167960406846001E-2</v>
      </c>
      <c r="IW489" s="36">
        <f t="shared" si="560"/>
        <v>0.32742446909607548</v>
      </c>
      <c r="IX489" s="36">
        <f t="shared" si="561"/>
        <v>0.17929827532672821</v>
      </c>
      <c r="IY489" s="36"/>
      <c r="IZ489" s="36">
        <f t="shared" si="562"/>
        <v>0</v>
      </c>
      <c r="JA489" s="36">
        <f t="shared" si="562"/>
        <v>0.46410929517035032</v>
      </c>
      <c r="JB489" s="36">
        <f t="shared" si="562"/>
        <v>0.53589070482964973</v>
      </c>
      <c r="JN489" s="43">
        <f t="shared" si="511"/>
        <v>524.38971428571585</v>
      </c>
      <c r="JO489" s="1" t="str">
        <f t="shared" si="512"/>
        <v>Small</v>
      </c>
    </row>
    <row r="490" spans="1:275" x14ac:dyDescent="0.2">
      <c r="A490" s="14" t="s">
        <v>797</v>
      </c>
      <c r="B490" s="14" t="s">
        <v>798</v>
      </c>
      <c r="C490" s="76" t="s">
        <v>1459</v>
      </c>
      <c r="D490" s="24" t="s">
        <v>655</v>
      </c>
      <c r="E490">
        <v>1</v>
      </c>
      <c r="F490" s="46">
        <v>0.6144788486698648</v>
      </c>
      <c r="G490" s="46">
        <v>9.1583078935891848E-2</v>
      </c>
      <c r="H490" s="46">
        <v>0.13</v>
      </c>
      <c r="I490">
        <v>235.6</v>
      </c>
      <c r="J490">
        <v>105.2</v>
      </c>
      <c r="K490" s="14">
        <v>20080</v>
      </c>
      <c r="L490" s="14" t="s">
        <v>604</v>
      </c>
      <c r="M490" s="35">
        <v>1949.706476190476</v>
      </c>
      <c r="N490" s="15">
        <v>7591</v>
      </c>
      <c r="O490" s="15">
        <v>1</v>
      </c>
      <c r="P490" s="15">
        <v>10</v>
      </c>
      <c r="Q490" s="15">
        <v>74</v>
      </c>
      <c r="R490" s="15">
        <v>0</v>
      </c>
      <c r="S490" s="15">
        <v>10</v>
      </c>
      <c r="T490" s="32">
        <v>0</v>
      </c>
      <c r="U490" s="15">
        <v>3705</v>
      </c>
      <c r="V490" s="15"/>
      <c r="W490" s="15">
        <v>0</v>
      </c>
      <c r="X490" s="15">
        <v>3100</v>
      </c>
      <c r="Y490" s="15"/>
      <c r="Z490" s="15"/>
      <c r="AA490" s="15"/>
      <c r="AB490" s="15"/>
      <c r="AC490" s="15"/>
      <c r="AD490" s="15"/>
      <c r="AE490" s="15">
        <v>6635</v>
      </c>
      <c r="AF490" s="15"/>
      <c r="AG490" s="15"/>
      <c r="AH490" s="15"/>
      <c r="AI490" s="15"/>
      <c r="AJ490" s="15"/>
      <c r="AK490" s="15">
        <v>3000</v>
      </c>
      <c r="AL490" s="15"/>
      <c r="AM490" s="15"/>
      <c r="AN490" s="15"/>
      <c r="AO490" s="15"/>
      <c r="AP490" s="15">
        <v>3000</v>
      </c>
      <c r="AQ490" s="15">
        <v>11692</v>
      </c>
      <c r="AR490" s="15"/>
      <c r="AS490" s="15"/>
      <c r="AT490" s="15"/>
      <c r="AU490" s="15"/>
      <c r="AV490" s="15"/>
      <c r="AW490" s="15"/>
      <c r="AX490" s="15"/>
      <c r="AY490" s="15"/>
      <c r="AZ490" s="15"/>
      <c r="BA490" s="15">
        <v>11692</v>
      </c>
      <c r="BB490" s="15">
        <v>5218</v>
      </c>
      <c r="BC490" s="15"/>
      <c r="BD490" s="15"/>
      <c r="BE490" s="15"/>
      <c r="BF490" s="15"/>
      <c r="BG490" s="15"/>
      <c r="BH490" s="15"/>
      <c r="BI490" s="15"/>
      <c r="BJ490" s="15"/>
      <c r="BK490" s="15"/>
      <c r="BL490" s="15">
        <v>5218</v>
      </c>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v>26253</v>
      </c>
      <c r="CJ490" s="15"/>
      <c r="CK490" s="15"/>
      <c r="CL490" s="15"/>
      <c r="CM490" s="15"/>
      <c r="CN490" s="15"/>
      <c r="CO490" s="15"/>
      <c r="CP490" s="15">
        <v>10596</v>
      </c>
      <c r="CQ490" s="15"/>
      <c r="CR490" s="15"/>
      <c r="CS490" s="15">
        <v>36849</v>
      </c>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v>595</v>
      </c>
      <c r="DQ490" s="15"/>
      <c r="DR490" s="15"/>
      <c r="DS490" s="15"/>
      <c r="DT490" s="15"/>
      <c r="DU490" s="15"/>
      <c r="DV490" s="15"/>
      <c r="DW490" s="15"/>
      <c r="DX490" s="15"/>
      <c r="DY490" s="15"/>
      <c r="DZ490" s="15">
        <v>595</v>
      </c>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v>4150</v>
      </c>
      <c r="FF490" s="15"/>
      <c r="FG490" s="15"/>
      <c r="FH490" s="15"/>
      <c r="FI490" s="15"/>
      <c r="FJ490" s="15"/>
      <c r="FK490" s="15"/>
      <c r="FL490" s="15"/>
      <c r="FM490" s="15"/>
      <c r="FN490" s="15"/>
      <c r="FO490" s="15">
        <v>4150</v>
      </c>
      <c r="FP490" s="15">
        <v>23545</v>
      </c>
      <c r="FQ490" s="15">
        <v>40444</v>
      </c>
      <c r="FR490" s="15">
        <v>68139</v>
      </c>
      <c r="FS490" s="14"/>
      <c r="FT490" s="14" t="s">
        <v>1296</v>
      </c>
      <c r="FU490" s="14" t="s">
        <v>1277</v>
      </c>
      <c r="FV490" s="14" t="s">
        <v>1287</v>
      </c>
      <c r="FW490" s="1" t="s">
        <v>1279</v>
      </c>
      <c r="FX490" s="26"/>
      <c r="GA490" s="15">
        <v>465</v>
      </c>
      <c r="GB490" s="15">
        <v>481</v>
      </c>
      <c r="GC490" s="15">
        <v>0</v>
      </c>
      <c r="GD490" s="15">
        <v>0</v>
      </c>
      <c r="GE490" s="15">
        <v>22549</v>
      </c>
      <c r="GF490" s="15">
        <v>2236</v>
      </c>
      <c r="GG490" s="15">
        <v>17676</v>
      </c>
      <c r="GH490" s="15">
        <v>101</v>
      </c>
      <c r="GI490" s="15"/>
      <c r="GJ490" s="15">
        <v>91</v>
      </c>
      <c r="GK490" s="15">
        <v>33</v>
      </c>
      <c r="GL490" s="15">
        <v>44</v>
      </c>
      <c r="GM490" s="15">
        <v>415</v>
      </c>
      <c r="GN490" s="15"/>
      <c r="GO490" s="15"/>
      <c r="GP490" s="21">
        <v>1</v>
      </c>
      <c r="GQ490" s="21">
        <v>1</v>
      </c>
      <c r="GR490" s="22"/>
      <c r="GS490" s="22"/>
      <c r="GT490" s="23">
        <v>2</v>
      </c>
      <c r="GU490" s="23">
        <v>2</v>
      </c>
      <c r="GV490" s="21">
        <v>3</v>
      </c>
      <c r="GW490" s="21">
        <v>0.25</v>
      </c>
      <c r="GX490" s="15">
        <v>155</v>
      </c>
      <c r="GY490" s="14" t="s">
        <v>1230</v>
      </c>
      <c r="GZ490" s="15">
        <v>1273</v>
      </c>
      <c r="HA490" s="15">
        <v>370</v>
      </c>
      <c r="HB490" s="15">
        <v>103</v>
      </c>
      <c r="HC490" s="15">
        <v>610</v>
      </c>
      <c r="HD490" s="15"/>
      <c r="HE490" s="15">
        <v>274</v>
      </c>
      <c r="HF490" s="15">
        <v>2630</v>
      </c>
      <c r="HG490" s="15"/>
      <c r="HH490" s="15"/>
      <c r="HI490" s="15">
        <v>199</v>
      </c>
      <c r="HJ490" s="15">
        <v>191</v>
      </c>
      <c r="HK490" s="15">
        <v>0</v>
      </c>
      <c r="HL490" s="15">
        <v>0</v>
      </c>
      <c r="HM490" s="15"/>
      <c r="HN490" s="15"/>
      <c r="HO490" s="15"/>
      <c r="HP490" s="15"/>
      <c r="HQ490" s="15"/>
      <c r="HR490" s="15"/>
      <c r="HS490" s="15"/>
      <c r="HT490" s="15"/>
      <c r="HU490" s="15"/>
      <c r="HV490" s="15"/>
      <c r="HW490" s="15"/>
      <c r="HX490" s="15"/>
      <c r="HY490" s="15"/>
      <c r="HZ490" s="15">
        <v>51</v>
      </c>
      <c r="IA490" s="15">
        <v>236</v>
      </c>
      <c r="IB490" s="14">
        <v>0</v>
      </c>
      <c r="IC490" s="14">
        <v>0</v>
      </c>
      <c r="ID490" s="15"/>
      <c r="IE490" s="14">
        <v>56</v>
      </c>
      <c r="IF490" s="14">
        <v>48</v>
      </c>
      <c r="IG490" s="14">
        <v>37.5</v>
      </c>
      <c r="IH490" s="14">
        <v>0</v>
      </c>
      <c r="II490" s="14">
        <v>0</v>
      </c>
      <c r="IJ490" s="14">
        <v>0</v>
      </c>
      <c r="IK490" s="14">
        <v>0</v>
      </c>
      <c r="IL490" s="14"/>
      <c r="IM490" s="14"/>
      <c r="IN490" s="14"/>
      <c r="IO490" s="14"/>
      <c r="IP490" s="14"/>
      <c r="IQ490" s="15">
        <v>29626</v>
      </c>
      <c r="IR490" s="15">
        <v>0</v>
      </c>
      <c r="IS490" s="36">
        <f t="shared" si="556"/>
        <v>9.7374484509605369E-2</v>
      </c>
      <c r="IT490" s="36">
        <f t="shared" si="557"/>
        <v>4.4027649363800464E-2</v>
      </c>
      <c r="IU490" s="36">
        <f t="shared" si="558"/>
        <v>0.1715904254538517</v>
      </c>
      <c r="IV490" s="36">
        <f t="shared" si="559"/>
        <v>7.6578758126770272E-2</v>
      </c>
      <c r="IW490" s="36">
        <f t="shared" si="560"/>
        <v>0.54079161713556112</v>
      </c>
      <c r="IX490" s="36">
        <f t="shared" si="561"/>
        <v>8.7321504571537586E-3</v>
      </c>
      <c r="IY490" s="36"/>
      <c r="IZ490" s="36">
        <f t="shared" si="562"/>
        <v>6.0904914953257311E-2</v>
      </c>
      <c r="JA490" s="36">
        <f t="shared" si="562"/>
        <v>0.34554366809022735</v>
      </c>
      <c r="JB490" s="36">
        <f t="shared" si="562"/>
        <v>0.59355141695651537</v>
      </c>
      <c r="JN490" s="43">
        <f t="shared" si="511"/>
        <v>649.9021587301587</v>
      </c>
      <c r="JO490" s="1" t="str">
        <f t="shared" si="512"/>
        <v>Small</v>
      </c>
    </row>
    <row r="491" spans="1:275" x14ac:dyDescent="0.2">
      <c r="A491" s="14" t="s">
        <v>797</v>
      </c>
      <c r="B491" s="14" t="s">
        <v>798</v>
      </c>
      <c r="C491" s="76" t="s">
        <v>1459</v>
      </c>
      <c r="D491" s="24" t="s">
        <v>655</v>
      </c>
      <c r="E491">
        <v>1</v>
      </c>
      <c r="F491" s="46">
        <v>0.6144788486698648</v>
      </c>
      <c r="G491" s="46">
        <v>9.1583078935891848E-2</v>
      </c>
      <c r="H491" s="46">
        <v>0.13</v>
      </c>
      <c r="I491">
        <v>235.6</v>
      </c>
      <c r="J491">
        <v>105.2</v>
      </c>
      <c r="K491" s="14">
        <v>20090</v>
      </c>
      <c r="L491" s="14" t="s">
        <v>605</v>
      </c>
      <c r="M491" s="35">
        <v>2001.2630476190468</v>
      </c>
      <c r="N491" s="15">
        <v>7591</v>
      </c>
      <c r="O491" s="15">
        <v>1</v>
      </c>
      <c r="P491" s="15">
        <v>10</v>
      </c>
      <c r="Q491" s="15">
        <v>74</v>
      </c>
      <c r="R491" s="15">
        <v>0</v>
      </c>
      <c r="S491" s="15">
        <v>10</v>
      </c>
      <c r="T491" s="32">
        <v>0</v>
      </c>
      <c r="U491" s="15">
        <v>893</v>
      </c>
      <c r="V491" s="15"/>
      <c r="W491" s="15">
        <v>0</v>
      </c>
      <c r="X491" s="15">
        <v>0</v>
      </c>
      <c r="Y491" s="15">
        <v>0</v>
      </c>
      <c r="Z491" s="15">
        <v>0</v>
      </c>
      <c r="AA491" s="15"/>
      <c r="AB491" s="15"/>
      <c r="AC491" s="15">
        <v>0</v>
      </c>
      <c r="AD491" s="15">
        <v>0</v>
      </c>
      <c r="AE491" s="15">
        <v>893</v>
      </c>
      <c r="AF491" s="15">
        <v>2704</v>
      </c>
      <c r="AG491" s="15"/>
      <c r="AH491" s="15"/>
      <c r="AI491" s="15"/>
      <c r="AJ491" s="15"/>
      <c r="AK491" s="15">
        <v>396</v>
      </c>
      <c r="AL491" s="15"/>
      <c r="AM491" s="15"/>
      <c r="AN491" s="15"/>
      <c r="AO491" s="15"/>
      <c r="AP491" s="15">
        <v>3100</v>
      </c>
      <c r="AQ491" s="15">
        <v>13020</v>
      </c>
      <c r="AR491" s="15"/>
      <c r="AS491" s="15"/>
      <c r="AT491" s="15"/>
      <c r="AU491" s="15"/>
      <c r="AV491" s="15"/>
      <c r="AW491" s="15"/>
      <c r="AX491" s="15"/>
      <c r="AY491" s="15"/>
      <c r="AZ491" s="15"/>
      <c r="BA491" s="15">
        <v>13020</v>
      </c>
      <c r="BB491" s="15">
        <v>3459</v>
      </c>
      <c r="BC491" s="15"/>
      <c r="BD491" s="15"/>
      <c r="BE491" s="15"/>
      <c r="BF491" s="15"/>
      <c r="BG491" s="15"/>
      <c r="BH491" s="15"/>
      <c r="BI491" s="15"/>
      <c r="BJ491" s="15"/>
      <c r="BK491" s="15"/>
      <c r="BL491" s="15">
        <v>3459</v>
      </c>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v>299</v>
      </c>
      <c r="CM491" s="15"/>
      <c r="CN491" s="15"/>
      <c r="CO491" s="15"/>
      <c r="CP491" s="15">
        <v>36363</v>
      </c>
      <c r="CQ491" s="15"/>
      <c r="CR491" s="15"/>
      <c r="CS491" s="15">
        <v>36662</v>
      </c>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v>455</v>
      </c>
      <c r="DT491" s="15"/>
      <c r="DU491" s="15"/>
      <c r="DV491" s="15"/>
      <c r="DW491" s="15"/>
      <c r="DX491" s="15"/>
      <c r="DY491" s="15"/>
      <c r="DZ491" s="15">
        <v>455</v>
      </c>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v>496</v>
      </c>
      <c r="FF491" s="15"/>
      <c r="FG491" s="15"/>
      <c r="FH491" s="15"/>
      <c r="FI491" s="15"/>
      <c r="FJ491" s="15"/>
      <c r="FK491" s="15"/>
      <c r="FL491" s="15"/>
      <c r="FM491" s="15"/>
      <c r="FN491" s="15"/>
      <c r="FO491" s="15">
        <v>496</v>
      </c>
      <c r="FP491" s="15">
        <v>17372</v>
      </c>
      <c r="FQ491" s="15">
        <v>40217</v>
      </c>
      <c r="FR491" s="15">
        <v>58085</v>
      </c>
      <c r="FS491" s="14"/>
      <c r="FT491" s="14" t="s">
        <v>1296</v>
      </c>
      <c r="FU491" s="14" t="s">
        <v>1277</v>
      </c>
      <c r="FV491" s="14" t="s">
        <v>1287</v>
      </c>
      <c r="FW491" s="1" t="s">
        <v>1279</v>
      </c>
      <c r="FX491" s="14"/>
      <c r="GA491" s="15">
        <v>539</v>
      </c>
      <c r="GB491" s="15">
        <v>586</v>
      </c>
      <c r="GC491" s="15">
        <v>4</v>
      </c>
      <c r="GD491" s="15">
        <v>5</v>
      </c>
      <c r="GE491" s="15">
        <v>22879</v>
      </c>
      <c r="GF491" s="15">
        <v>1949</v>
      </c>
      <c r="GG491" s="15">
        <v>19625</v>
      </c>
      <c r="GH491" s="15">
        <v>95</v>
      </c>
      <c r="GI491" s="15"/>
      <c r="GJ491" s="15">
        <v>91</v>
      </c>
      <c r="GK491" s="15">
        <v>26</v>
      </c>
      <c r="GL491" s="15">
        <v>40</v>
      </c>
      <c r="GM491" s="15">
        <v>451</v>
      </c>
      <c r="GN491" s="15"/>
      <c r="GO491" s="15"/>
      <c r="GP491" s="16">
        <v>1</v>
      </c>
      <c r="GQ491" s="16">
        <v>1</v>
      </c>
      <c r="GR491" s="17"/>
      <c r="GS491" s="17"/>
      <c r="GT491" s="18">
        <v>2</v>
      </c>
      <c r="GU491" s="18">
        <v>2</v>
      </c>
      <c r="GV491" s="16">
        <v>3</v>
      </c>
      <c r="GW491" s="16">
        <v>0.65</v>
      </c>
      <c r="GX491" s="15">
        <v>93</v>
      </c>
      <c r="GY491" s="14" t="s">
        <v>1230</v>
      </c>
      <c r="GZ491" s="15">
        <v>1343</v>
      </c>
      <c r="HA491" s="15">
        <v>386</v>
      </c>
      <c r="HB491" s="15">
        <v>135</v>
      </c>
      <c r="HC491" s="15">
        <v>895</v>
      </c>
      <c r="HD491" s="15"/>
      <c r="HE491" s="15">
        <v>233</v>
      </c>
      <c r="HF491" s="15">
        <v>2991</v>
      </c>
      <c r="HG491" s="15"/>
      <c r="HH491" s="15"/>
      <c r="HI491" s="15">
        <v>78</v>
      </c>
      <c r="HJ491" s="15">
        <v>60</v>
      </c>
      <c r="HK491" s="15">
        <v>0</v>
      </c>
      <c r="HL491" s="15">
        <v>0</v>
      </c>
      <c r="HM491" s="15"/>
      <c r="HN491" s="15"/>
      <c r="HO491" s="15"/>
      <c r="HP491" s="15"/>
      <c r="HQ491" s="15"/>
      <c r="HR491" s="15"/>
      <c r="HS491" s="15"/>
      <c r="HT491" s="15"/>
      <c r="HU491" s="15"/>
      <c r="HV491" s="15"/>
      <c r="HW491" s="15"/>
      <c r="HX491" s="15"/>
      <c r="HY491" s="15"/>
      <c r="HZ491" s="15">
        <v>68</v>
      </c>
      <c r="IA491" s="15">
        <v>339</v>
      </c>
      <c r="IB491" s="15">
        <v>0</v>
      </c>
      <c r="IC491" s="15">
        <v>0</v>
      </c>
      <c r="ID491" s="15"/>
      <c r="IE491" s="14">
        <v>56</v>
      </c>
      <c r="IF491" s="14">
        <v>48</v>
      </c>
      <c r="IG491" s="14">
        <v>37.5</v>
      </c>
      <c r="IH491" s="14">
        <v>0</v>
      </c>
      <c r="II491" s="14">
        <v>0</v>
      </c>
      <c r="IJ491" s="14">
        <v>0</v>
      </c>
      <c r="IK491" s="14">
        <v>0</v>
      </c>
      <c r="IL491" s="14"/>
      <c r="IM491" s="14"/>
      <c r="IN491" s="14"/>
      <c r="IO491" s="14"/>
      <c r="IP491" s="14"/>
      <c r="IQ491" s="20">
        <v>40852</v>
      </c>
      <c r="IR491" s="20">
        <v>0</v>
      </c>
      <c r="IS491" s="36">
        <f t="shared" si="556"/>
        <v>1.5374020831539985E-2</v>
      </c>
      <c r="IT491" s="36">
        <f t="shared" si="557"/>
        <v>5.3370061117328053E-2</v>
      </c>
      <c r="IU491" s="36">
        <f t="shared" si="558"/>
        <v>0.22415425669277783</v>
      </c>
      <c r="IV491" s="36">
        <f t="shared" si="559"/>
        <v>5.9550658517689592E-2</v>
      </c>
      <c r="IW491" s="36">
        <f t="shared" si="560"/>
        <v>0.63117844538176815</v>
      </c>
      <c r="IX491" s="36">
        <f t="shared" si="561"/>
        <v>7.8333476801239563E-3</v>
      </c>
      <c r="IY491" s="36"/>
      <c r="IZ491" s="36">
        <f t="shared" si="562"/>
        <v>8.5392097787724882E-3</v>
      </c>
      <c r="JA491" s="36">
        <f t="shared" si="562"/>
        <v>0.29907893604200741</v>
      </c>
      <c r="JB491" s="36">
        <f t="shared" si="562"/>
        <v>0.69238185417922016</v>
      </c>
      <c r="JN491" s="43">
        <f t="shared" si="511"/>
        <v>667.08768253968231</v>
      </c>
      <c r="JO491" s="1" t="str">
        <f t="shared" si="512"/>
        <v>Small</v>
      </c>
    </row>
    <row r="492" spans="1:275" x14ac:dyDescent="0.2">
      <c r="A492" s="14" t="s">
        <v>797</v>
      </c>
      <c r="B492" s="14" t="s">
        <v>798</v>
      </c>
      <c r="C492" s="76" t="s">
        <v>1459</v>
      </c>
      <c r="D492" s="24" t="s">
        <v>655</v>
      </c>
      <c r="E492">
        <v>1</v>
      </c>
      <c r="F492" s="46">
        <v>0.6144788486698648</v>
      </c>
      <c r="G492" s="46">
        <v>9.1583078935891848E-2</v>
      </c>
      <c r="H492" s="46">
        <v>0.13</v>
      </c>
      <c r="I492">
        <v>235.6</v>
      </c>
      <c r="J492">
        <v>105.2</v>
      </c>
      <c r="K492" s="14">
        <v>20100</v>
      </c>
      <c r="L492" s="14" t="s">
        <v>606</v>
      </c>
      <c r="M492" s="35">
        <v>2108.2291428571421</v>
      </c>
      <c r="N492" s="15">
        <v>7591</v>
      </c>
      <c r="O492" s="15">
        <v>1</v>
      </c>
      <c r="P492" s="15">
        <v>10</v>
      </c>
      <c r="Q492" s="15">
        <v>74</v>
      </c>
      <c r="R492" s="15">
        <v>0</v>
      </c>
      <c r="S492" s="15">
        <v>10</v>
      </c>
      <c r="T492" s="32">
        <v>0</v>
      </c>
      <c r="U492" s="15">
        <v>3207</v>
      </c>
      <c r="V492" s="15"/>
      <c r="W492" s="15">
        <v>0</v>
      </c>
      <c r="X492" s="15">
        <v>0</v>
      </c>
      <c r="Y492" s="15">
        <v>0</v>
      </c>
      <c r="Z492" s="15">
        <v>0</v>
      </c>
      <c r="AA492" s="15"/>
      <c r="AB492" s="15"/>
      <c r="AC492" s="15">
        <v>0</v>
      </c>
      <c r="AD492" s="15">
        <v>0</v>
      </c>
      <c r="AE492" s="15">
        <v>3207</v>
      </c>
      <c r="AF492" s="15">
        <v>0</v>
      </c>
      <c r="AG492" s="15"/>
      <c r="AH492" s="15"/>
      <c r="AI492" s="15"/>
      <c r="AJ492" s="15"/>
      <c r="AK492" s="15"/>
      <c r="AL492" s="15"/>
      <c r="AM492" s="15"/>
      <c r="AN492" s="15"/>
      <c r="AO492" s="15"/>
      <c r="AP492" s="15">
        <v>0</v>
      </c>
      <c r="AQ492" s="15">
        <v>11979</v>
      </c>
      <c r="AR492" s="15"/>
      <c r="AS492" s="15"/>
      <c r="AT492" s="15"/>
      <c r="AU492" s="15"/>
      <c r="AV492" s="15"/>
      <c r="AW492" s="15"/>
      <c r="AX492" s="15"/>
      <c r="AY492" s="15"/>
      <c r="AZ492" s="15"/>
      <c r="BA492" s="15">
        <v>11979</v>
      </c>
      <c r="BB492" s="15">
        <v>2261</v>
      </c>
      <c r="BC492" s="15"/>
      <c r="BD492" s="15"/>
      <c r="BE492" s="15"/>
      <c r="BF492" s="15"/>
      <c r="BG492" s="15"/>
      <c r="BH492" s="15"/>
      <c r="BI492" s="15"/>
      <c r="BJ492" s="15"/>
      <c r="BK492" s="15"/>
      <c r="BL492" s="15">
        <v>2261</v>
      </c>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v>34129</v>
      </c>
      <c r="CJ492" s="15"/>
      <c r="CK492" s="15"/>
      <c r="CL492" s="15"/>
      <c r="CM492" s="15"/>
      <c r="CN492" s="15"/>
      <c r="CO492" s="15"/>
      <c r="CP492" s="15"/>
      <c r="CQ492" s="15"/>
      <c r="CR492" s="15"/>
      <c r="CS492" s="15">
        <v>34129</v>
      </c>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v>0</v>
      </c>
      <c r="DQ492" s="15"/>
      <c r="DR492" s="15"/>
      <c r="DS492" s="15"/>
      <c r="DT492" s="15"/>
      <c r="DU492" s="15"/>
      <c r="DV492" s="15"/>
      <c r="DW492" s="15"/>
      <c r="DX492" s="15"/>
      <c r="DY492" s="15"/>
      <c r="DZ492" s="15">
        <v>0</v>
      </c>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v>150</v>
      </c>
      <c r="FF492" s="15"/>
      <c r="FG492" s="15"/>
      <c r="FH492" s="15"/>
      <c r="FI492" s="15"/>
      <c r="FJ492" s="15"/>
      <c r="FK492" s="15"/>
      <c r="FL492" s="15"/>
      <c r="FM492" s="15"/>
      <c r="FN492" s="15"/>
      <c r="FO492" s="15">
        <v>150</v>
      </c>
      <c r="FP492" s="15">
        <v>17447</v>
      </c>
      <c r="FQ492" s="15">
        <v>34129</v>
      </c>
      <c r="FR492" s="15">
        <v>51726</v>
      </c>
      <c r="FS492" s="14"/>
      <c r="FT492" s="14" t="s">
        <v>1296</v>
      </c>
      <c r="FU492" s="14" t="s">
        <v>1277</v>
      </c>
      <c r="FV492" s="14" t="s">
        <v>1287</v>
      </c>
      <c r="FW492" s="1" t="s">
        <v>1279</v>
      </c>
      <c r="FX492" s="14"/>
      <c r="GA492" s="15">
        <v>126</v>
      </c>
      <c r="GB492" s="15">
        <v>129</v>
      </c>
      <c r="GC492" s="15">
        <v>10</v>
      </c>
      <c r="GD492" s="15">
        <v>25</v>
      </c>
      <c r="GE492" s="15">
        <v>22921</v>
      </c>
      <c r="GF492" s="15">
        <v>0</v>
      </c>
      <c r="GG492" s="15">
        <v>19625</v>
      </c>
      <c r="GH492" s="15">
        <v>77</v>
      </c>
      <c r="GI492" s="15"/>
      <c r="GJ492" s="15">
        <v>91</v>
      </c>
      <c r="GK492" s="15">
        <v>25</v>
      </c>
      <c r="GL492" s="15">
        <v>45</v>
      </c>
      <c r="GM492" s="15">
        <v>474</v>
      </c>
      <c r="GN492" s="15"/>
      <c r="GO492" s="15"/>
      <c r="GP492" s="16">
        <v>1</v>
      </c>
      <c r="GQ492" s="16">
        <v>1</v>
      </c>
      <c r="GR492" s="17"/>
      <c r="GS492" s="17"/>
      <c r="GT492" s="18">
        <v>2</v>
      </c>
      <c r="GU492" s="18">
        <v>2</v>
      </c>
      <c r="GV492" s="16">
        <v>3</v>
      </c>
      <c r="GW492" s="16">
        <v>0.3</v>
      </c>
      <c r="GX492" s="15">
        <v>62</v>
      </c>
      <c r="GY492" s="14" t="s">
        <v>1230</v>
      </c>
      <c r="GZ492" s="15">
        <v>1566</v>
      </c>
      <c r="HA492" s="15">
        <v>446</v>
      </c>
      <c r="HB492" s="15">
        <v>55</v>
      </c>
      <c r="HC492" s="15">
        <v>1703</v>
      </c>
      <c r="HD492" s="15"/>
      <c r="HE492" s="15">
        <v>438</v>
      </c>
      <c r="HF492" s="15">
        <v>4208</v>
      </c>
      <c r="HG492" s="15"/>
      <c r="HH492" s="15"/>
      <c r="HI492" s="15">
        <v>64</v>
      </c>
      <c r="HJ492" s="15">
        <v>51</v>
      </c>
      <c r="HK492" s="15">
        <v>0</v>
      </c>
      <c r="HL492" s="15">
        <v>0</v>
      </c>
      <c r="HM492" s="15"/>
      <c r="HN492" s="15"/>
      <c r="HO492" s="15"/>
      <c r="HP492" s="15"/>
      <c r="HQ492" s="15"/>
      <c r="HR492" s="15"/>
      <c r="HS492" s="15"/>
      <c r="HT492" s="15"/>
      <c r="HU492" s="15"/>
      <c r="HV492" s="15"/>
      <c r="HW492" s="15"/>
      <c r="HX492" s="15"/>
      <c r="HY492" s="15"/>
      <c r="HZ492" s="15">
        <v>17</v>
      </c>
      <c r="IA492" s="15">
        <v>199</v>
      </c>
      <c r="IB492" s="15">
        <v>0</v>
      </c>
      <c r="IC492" s="15">
        <v>0</v>
      </c>
      <c r="ID492" s="15"/>
      <c r="IE492" s="14">
        <v>56</v>
      </c>
      <c r="IF492" s="14">
        <v>48</v>
      </c>
      <c r="IG492" s="14">
        <v>37.5</v>
      </c>
      <c r="IH492" s="14">
        <v>0</v>
      </c>
      <c r="II492" s="14">
        <v>0</v>
      </c>
      <c r="IJ492" s="14">
        <v>0</v>
      </c>
      <c r="IK492" s="14">
        <v>0</v>
      </c>
      <c r="IL492" s="14"/>
      <c r="IM492" s="14"/>
      <c r="IN492" s="14"/>
      <c r="IO492" s="14"/>
      <c r="IP492" s="14"/>
      <c r="IQ492" s="15">
        <v>43285</v>
      </c>
      <c r="IR492" s="15">
        <v>0</v>
      </c>
      <c r="IS492" s="36">
        <f t="shared" si="556"/>
        <v>6.1999768008351698E-2</v>
      </c>
      <c r="IT492" s="36">
        <f t="shared" si="557"/>
        <v>0</v>
      </c>
      <c r="IU492" s="36">
        <f t="shared" si="558"/>
        <v>0.23158566291613503</v>
      </c>
      <c r="IV492" s="36">
        <f t="shared" si="559"/>
        <v>4.3711093067316242E-2</v>
      </c>
      <c r="IW492" s="36">
        <f t="shared" si="560"/>
        <v>0.65980358040443876</v>
      </c>
      <c r="IX492" s="36">
        <f t="shared" si="561"/>
        <v>0</v>
      </c>
      <c r="IY492" s="36"/>
      <c r="IZ492" s="36">
        <f t="shared" si="562"/>
        <v>2.8998956037582647E-3</v>
      </c>
      <c r="JA492" s="36">
        <f t="shared" si="562"/>
        <v>0.33729652399180299</v>
      </c>
      <c r="JB492" s="36">
        <f t="shared" si="562"/>
        <v>0.65980358040443876</v>
      </c>
      <c r="JN492" s="43">
        <f t="shared" si="511"/>
        <v>702.74304761904739</v>
      </c>
      <c r="JO492" s="1" t="str">
        <f t="shared" si="512"/>
        <v>Small</v>
      </c>
    </row>
    <row r="493" spans="1:275" x14ac:dyDescent="0.2">
      <c r="A493" s="1" t="s">
        <v>797</v>
      </c>
      <c r="B493" s="1" t="s">
        <v>798</v>
      </c>
      <c r="C493" s="76" t="s">
        <v>1459</v>
      </c>
      <c r="D493" s="24" t="s">
        <v>655</v>
      </c>
      <c r="E493">
        <v>1</v>
      </c>
      <c r="F493" s="46">
        <v>0.6144788486698648</v>
      </c>
      <c r="G493" s="46">
        <v>9.1583078935891848E-2</v>
      </c>
      <c r="H493" s="46">
        <v>0.13</v>
      </c>
      <c r="I493">
        <v>235.6</v>
      </c>
      <c r="J493">
        <v>105.2</v>
      </c>
      <c r="K493" s="1">
        <v>20110</v>
      </c>
      <c r="L493" s="1" t="s">
        <v>607</v>
      </c>
      <c r="M493" s="3">
        <v>2407.8510476190486</v>
      </c>
      <c r="N493" s="2">
        <v>4117</v>
      </c>
      <c r="O493" s="1">
        <v>1</v>
      </c>
      <c r="P493" s="1">
        <v>12</v>
      </c>
      <c r="Q493" s="1">
        <v>78</v>
      </c>
      <c r="S493" s="1">
        <v>10</v>
      </c>
      <c r="T493" s="33">
        <v>0</v>
      </c>
      <c r="U493" s="1">
        <v>923.18</v>
      </c>
      <c r="AE493" s="1">
        <v>923.18</v>
      </c>
      <c r="AF493" s="1">
        <v>7533</v>
      </c>
      <c r="AP493" s="1">
        <v>7533</v>
      </c>
      <c r="AQ493" s="1">
        <v>3902.7</v>
      </c>
      <c r="BA493" s="1">
        <v>3902.7</v>
      </c>
      <c r="BB493" s="1">
        <v>510.02</v>
      </c>
      <c r="BL493" s="1">
        <v>510.02</v>
      </c>
      <c r="CI493" s="1">
        <v>27978.65</v>
      </c>
      <c r="CS493" s="1">
        <v>27978.65</v>
      </c>
      <c r="DP493" s="1">
        <v>0</v>
      </c>
      <c r="DZ493" s="1">
        <v>0</v>
      </c>
      <c r="FE493" s="1">
        <v>4034.88</v>
      </c>
      <c r="FO493" s="1">
        <v>4034.88</v>
      </c>
      <c r="FP493" s="15">
        <f>AE493+BA493</f>
        <v>4825.88</v>
      </c>
      <c r="FQ493" s="15">
        <f>AP493+BL493+CS493+DZ493+FD493</f>
        <v>36021.67</v>
      </c>
      <c r="FR493" s="15">
        <f>AE493+AP493+BA493+BL493+CS493+DZ493+FD493+FO493</f>
        <v>44882.43</v>
      </c>
      <c r="FS493" s="1" t="s">
        <v>1284</v>
      </c>
      <c r="FT493" s="1" t="s">
        <v>893</v>
      </c>
      <c r="FU493" s="1" t="s">
        <v>1277</v>
      </c>
      <c r="FV493" s="1" t="s">
        <v>888</v>
      </c>
      <c r="FW493" s="1" t="s">
        <v>1279</v>
      </c>
      <c r="FX493" s="14"/>
      <c r="GA493" s="1">
        <v>59</v>
      </c>
      <c r="GB493" s="1">
        <v>59</v>
      </c>
      <c r="GE493" s="1">
        <v>22728</v>
      </c>
      <c r="GF493" s="1">
        <v>504</v>
      </c>
      <c r="GG493" s="1">
        <v>20306</v>
      </c>
      <c r="GH493" s="1">
        <v>41</v>
      </c>
      <c r="GJ493" s="1">
        <v>90</v>
      </c>
      <c r="GK493" s="1">
        <v>15</v>
      </c>
      <c r="GL493" s="1">
        <v>15</v>
      </c>
      <c r="GM493" s="1">
        <v>464</v>
      </c>
      <c r="GP493" s="1">
        <v>0.5</v>
      </c>
      <c r="GQ493" s="1">
        <v>0.55000000000000004</v>
      </c>
      <c r="GR493" s="5"/>
      <c r="GS493" s="5"/>
      <c r="GT493" s="4">
        <v>2</v>
      </c>
      <c r="GU493" s="4">
        <v>2</v>
      </c>
      <c r="GV493" s="1">
        <f>GQ493+GU493</f>
        <v>2.5499999999999998</v>
      </c>
      <c r="GW493" s="1">
        <v>0.43</v>
      </c>
      <c r="GX493" s="1">
        <v>451</v>
      </c>
      <c r="GY493" s="10" t="s">
        <v>1230</v>
      </c>
      <c r="GZ493" s="1">
        <v>1462</v>
      </c>
      <c r="HA493" s="1">
        <v>633</v>
      </c>
      <c r="HC493" s="1">
        <v>1015</v>
      </c>
      <c r="HE493" s="1">
        <v>86</v>
      </c>
      <c r="HF493" s="1">
        <v>3196</v>
      </c>
      <c r="HI493" s="1">
        <v>0</v>
      </c>
      <c r="HJ493" s="1">
        <v>0</v>
      </c>
      <c r="HK493" s="1">
        <v>18</v>
      </c>
      <c r="HL493" s="1">
        <v>16</v>
      </c>
      <c r="HZ493" s="1">
        <v>10</v>
      </c>
      <c r="IA493" s="1">
        <v>210</v>
      </c>
      <c r="IB493" s="1">
        <v>0</v>
      </c>
      <c r="IC493" s="1">
        <v>0</v>
      </c>
      <c r="ID493" s="1">
        <v>0</v>
      </c>
      <c r="IE493" s="1">
        <v>56</v>
      </c>
      <c r="IF493" s="1">
        <v>48</v>
      </c>
      <c r="IG493" s="1">
        <v>48</v>
      </c>
      <c r="IH493" s="1">
        <v>0</v>
      </c>
      <c r="II493" s="1">
        <v>0</v>
      </c>
      <c r="IJ493" s="1">
        <v>0</v>
      </c>
      <c r="IK493" s="1">
        <v>0</v>
      </c>
      <c r="IQ493" s="1">
        <v>39274</v>
      </c>
      <c r="IR493" s="1">
        <v>0</v>
      </c>
      <c r="IS493" s="36">
        <f t="shared" si="556"/>
        <v>2.0568850661606332E-2</v>
      </c>
      <c r="IT493" s="36">
        <f t="shared" si="557"/>
        <v>0.16783850607019271</v>
      </c>
      <c r="IU493" s="36">
        <f t="shared" si="558"/>
        <v>8.6953848087102228E-2</v>
      </c>
      <c r="IV493" s="36">
        <f t="shared" si="559"/>
        <v>1.136346672851715E-2</v>
      </c>
      <c r="IW493" s="36">
        <f t="shared" si="560"/>
        <v>0.62337645265641817</v>
      </c>
      <c r="IX493" s="36">
        <f t="shared" si="561"/>
        <v>0</v>
      </c>
      <c r="IY493" s="36"/>
      <c r="IZ493" s="36">
        <f t="shared" si="562"/>
        <v>8.9898875796163444E-2</v>
      </c>
      <c r="JA493" s="36">
        <f t="shared" si="562"/>
        <v>0.10752269874870857</v>
      </c>
      <c r="JB493" s="36">
        <f t="shared" si="562"/>
        <v>0.80257842545512792</v>
      </c>
      <c r="JN493" s="43">
        <f t="shared" si="511"/>
        <v>944.25531279178381</v>
      </c>
      <c r="JO493" s="1" t="str">
        <f t="shared" si="512"/>
        <v>Small</v>
      </c>
    </row>
    <row r="494" spans="1:275" x14ac:dyDescent="0.2">
      <c r="A494" s="1" t="s">
        <v>797</v>
      </c>
      <c r="B494" s="1" t="s">
        <v>798</v>
      </c>
      <c r="C494" s="76" t="s">
        <v>1459</v>
      </c>
      <c r="D494" s="24" t="s">
        <v>655</v>
      </c>
      <c r="E494">
        <v>1</v>
      </c>
      <c r="F494" s="46">
        <v>0.6144788486698648</v>
      </c>
      <c r="G494" s="46">
        <v>9.1583078935891848E-2</v>
      </c>
      <c r="H494" s="46">
        <v>0.13</v>
      </c>
      <c r="I494">
        <v>235.6</v>
      </c>
      <c r="J494">
        <v>105.2</v>
      </c>
      <c r="K494" s="1">
        <v>20120</v>
      </c>
      <c r="L494" s="1" t="s">
        <v>608</v>
      </c>
      <c r="M494" s="3">
        <v>1971.9194285714284</v>
      </c>
      <c r="N494" s="13">
        <v>4117</v>
      </c>
      <c r="O494" s="1">
        <v>1</v>
      </c>
      <c r="P494" s="1">
        <v>12</v>
      </c>
      <c r="Q494" s="1">
        <v>78</v>
      </c>
      <c r="S494" s="1">
        <v>10</v>
      </c>
      <c r="T494" s="33">
        <v>0</v>
      </c>
      <c r="U494" s="1">
        <v>290.36</v>
      </c>
      <c r="AE494" s="1">
        <v>290.36</v>
      </c>
      <c r="AF494" s="1">
        <v>7759</v>
      </c>
      <c r="AP494" s="1">
        <v>7759</v>
      </c>
      <c r="AQ494" s="1">
        <v>2963.05</v>
      </c>
      <c r="BA494" s="1">
        <v>2963.05</v>
      </c>
      <c r="BB494" s="1">
        <v>157.72999999999999</v>
      </c>
      <c r="BL494" s="1">
        <v>157.72999999999999</v>
      </c>
      <c r="CI494" s="1">
        <v>810.93</v>
      </c>
      <c r="CQ494" s="1">
        <v>27771.38</v>
      </c>
      <c r="CS494" s="1">
        <v>28582.31</v>
      </c>
      <c r="DP494" s="1">
        <v>60.9</v>
      </c>
      <c r="DZ494" s="1">
        <v>60.9</v>
      </c>
      <c r="FE494" s="1">
        <v>3999.87</v>
      </c>
      <c r="FO494" s="1">
        <v>3999.87</v>
      </c>
      <c r="FP494" s="15">
        <f>AE494+BA494</f>
        <v>3253.4100000000003</v>
      </c>
      <c r="FQ494" s="15">
        <f>AP494+BL494+CS494+DZ494+FD494</f>
        <v>36559.94</v>
      </c>
      <c r="FR494" s="15">
        <f>AE494+AP494+BA494+BL494+CS494+DZ494+FD494+FO494</f>
        <v>43813.22</v>
      </c>
      <c r="FS494" s="1" t="s">
        <v>1284</v>
      </c>
      <c r="FT494" s="1" t="s">
        <v>893</v>
      </c>
      <c r="FU494" s="1" t="s">
        <v>1277</v>
      </c>
      <c r="FV494" s="1" t="s">
        <v>888</v>
      </c>
      <c r="FW494" s="1" t="s">
        <v>1279</v>
      </c>
      <c r="GA494" s="1">
        <v>23</v>
      </c>
      <c r="GB494" s="1">
        <v>24</v>
      </c>
      <c r="GE494" s="1">
        <v>22345</v>
      </c>
      <c r="GF494" s="1">
        <v>0</v>
      </c>
      <c r="GG494" s="1">
        <v>20306</v>
      </c>
      <c r="GH494" s="1">
        <v>36</v>
      </c>
      <c r="GJ494" s="1">
        <v>90</v>
      </c>
      <c r="GK494" s="1">
        <v>10</v>
      </c>
      <c r="GL494" s="1">
        <v>17</v>
      </c>
      <c r="GM494" s="1">
        <v>473</v>
      </c>
      <c r="GP494" s="1">
        <v>0.5</v>
      </c>
      <c r="GQ494" s="1">
        <v>0.4</v>
      </c>
      <c r="GR494" s="5"/>
      <c r="GS494" s="5"/>
      <c r="GT494" s="4">
        <v>2</v>
      </c>
      <c r="GU494" s="4">
        <v>2</v>
      </c>
      <c r="GV494" s="1">
        <f>GQ494+GU494</f>
        <v>2.4</v>
      </c>
      <c r="GW494" s="1">
        <v>0.43</v>
      </c>
      <c r="GX494" s="1">
        <v>264</v>
      </c>
      <c r="GY494" s="10" t="s">
        <v>1230</v>
      </c>
      <c r="GZ494" s="1">
        <v>912</v>
      </c>
      <c r="HA494" s="1">
        <v>869</v>
      </c>
      <c r="HB494" s="1">
        <v>6</v>
      </c>
      <c r="HC494" s="1">
        <v>590</v>
      </c>
      <c r="HE494" s="1">
        <v>181</v>
      </c>
      <c r="HF494" s="1">
        <v>2558</v>
      </c>
      <c r="HI494" s="1">
        <v>0</v>
      </c>
      <c r="HJ494" s="1">
        <v>0</v>
      </c>
      <c r="HK494" s="1">
        <v>3</v>
      </c>
      <c r="HL494" s="1">
        <v>1</v>
      </c>
      <c r="HZ494" s="1">
        <v>30</v>
      </c>
      <c r="IA494" s="1">
        <v>394</v>
      </c>
      <c r="IB494" s="1">
        <v>0</v>
      </c>
      <c r="IC494" s="1">
        <v>0</v>
      </c>
      <c r="ID494" s="1">
        <v>0</v>
      </c>
      <c r="IE494" s="1">
        <v>56</v>
      </c>
      <c r="IF494" s="1">
        <v>48</v>
      </c>
      <c r="IG494" s="1">
        <v>48</v>
      </c>
      <c r="IH494" s="1">
        <v>0</v>
      </c>
      <c r="II494" s="1">
        <v>0</v>
      </c>
      <c r="IJ494" s="1">
        <v>0</v>
      </c>
      <c r="IK494" s="1">
        <v>0</v>
      </c>
      <c r="IQ494" s="1">
        <v>40305</v>
      </c>
      <c r="IR494" s="1">
        <v>0</v>
      </c>
      <c r="IS494" s="36">
        <f t="shared" si="556"/>
        <v>6.6272234727326592E-3</v>
      </c>
      <c r="IT494" s="36">
        <f t="shared" si="557"/>
        <v>0.17709266746429503</v>
      </c>
      <c r="IU494" s="36">
        <f t="shared" si="558"/>
        <v>6.7629131116133445E-2</v>
      </c>
      <c r="IV494" s="36">
        <f t="shared" si="559"/>
        <v>3.6000549605803905E-3</v>
      </c>
      <c r="IW494" s="36">
        <f t="shared" si="560"/>
        <v>0.65236725353671787</v>
      </c>
      <c r="IX494" s="36">
        <f t="shared" si="561"/>
        <v>1.3899914226801864E-3</v>
      </c>
      <c r="IY494" s="36"/>
      <c r="IZ494" s="36">
        <f t="shared" si="562"/>
        <v>9.1293678026860378E-2</v>
      </c>
      <c r="JA494" s="36">
        <f t="shared" si="562"/>
        <v>7.4256354588866105E-2</v>
      </c>
      <c r="JB494" s="36">
        <f t="shared" si="562"/>
        <v>0.83444996738427357</v>
      </c>
      <c r="JN494" s="43">
        <f t="shared" si="511"/>
        <v>821.63309523809517</v>
      </c>
      <c r="JO494" s="1" t="str">
        <f t="shared" si="512"/>
        <v>Small</v>
      </c>
    </row>
    <row r="495" spans="1:275" x14ac:dyDescent="0.2">
      <c r="A495" s="1" t="s">
        <v>797</v>
      </c>
      <c r="B495" s="1" t="s">
        <v>798</v>
      </c>
      <c r="C495" s="76" t="s">
        <v>1459</v>
      </c>
      <c r="D495" s="24" t="s">
        <v>655</v>
      </c>
      <c r="E495">
        <v>1</v>
      </c>
      <c r="F495" s="46">
        <v>0.6144788486698648</v>
      </c>
      <c r="G495" s="46">
        <v>9.1583078935891848E-2</v>
      </c>
      <c r="H495" s="46">
        <v>0.13</v>
      </c>
      <c r="I495">
        <v>235.6</v>
      </c>
      <c r="J495">
        <v>105.2</v>
      </c>
      <c r="K495" s="1">
        <v>20130</v>
      </c>
      <c r="L495" s="1" t="s">
        <v>609</v>
      </c>
      <c r="M495" s="3">
        <v>1732.899428571428</v>
      </c>
      <c r="N495" s="2">
        <v>4117</v>
      </c>
      <c r="O495" s="1">
        <v>1</v>
      </c>
      <c r="P495" s="1">
        <v>12</v>
      </c>
      <c r="Q495" s="1">
        <v>73</v>
      </c>
      <c r="R495" s="1">
        <v>0</v>
      </c>
      <c r="S495" s="1">
        <v>10</v>
      </c>
      <c r="T495" s="33"/>
      <c r="U495" s="3">
        <v>609.5</v>
      </c>
      <c r="V495" s="3"/>
      <c r="AE495" s="2">
        <f>SUM(U495:AD495)</f>
        <v>609.5</v>
      </c>
      <c r="AF495" s="1">
        <v>8025</v>
      </c>
      <c r="AP495" s="1">
        <f>SUM(AF495:AO495)</f>
        <v>8025</v>
      </c>
      <c r="AQ495" s="7">
        <v>2844.87</v>
      </c>
      <c r="AR495" s="7"/>
      <c r="BA495" s="1">
        <f>SUM(AQ495:AZ495)</f>
        <v>2844.87</v>
      </c>
      <c r="BB495" s="1">
        <v>163.51</v>
      </c>
      <c r="BL495" s="1">
        <f>SUM(BB495:BK495)</f>
        <v>163.51</v>
      </c>
      <c r="CI495" s="7">
        <v>15985.82</v>
      </c>
      <c r="CJ495" s="7"/>
      <c r="CS495" s="1">
        <f>SUM(CI495:CR495)</f>
        <v>15985.82</v>
      </c>
      <c r="DP495" s="1">
        <v>206.98</v>
      </c>
      <c r="DZ495" s="2">
        <f>SUM(DP495:DY495)</f>
        <v>206.98</v>
      </c>
      <c r="EA495" s="2"/>
      <c r="EB495" s="2"/>
      <c r="EC495" s="2"/>
      <c r="ED495" s="2"/>
      <c r="EE495" s="2"/>
      <c r="EF495" s="2"/>
      <c r="EG495" s="2"/>
      <c r="EH495" s="2"/>
      <c r="EI495" s="2"/>
      <c r="EJ495" s="2"/>
      <c r="EK495" s="2"/>
      <c r="EL495" s="2"/>
      <c r="EM495" s="2"/>
      <c r="EN495" s="2"/>
      <c r="EO495" s="2"/>
      <c r="EP495" s="2"/>
      <c r="EQ495" s="2"/>
      <c r="ER495" s="2"/>
      <c r="ES495" s="2"/>
      <c r="ET495" s="2"/>
      <c r="FE495" s="7">
        <v>11115.8</v>
      </c>
      <c r="FF495" s="7"/>
      <c r="FO495" s="1">
        <f>SUM(FE495:FN495)</f>
        <v>11115.8</v>
      </c>
      <c r="FP495" s="15">
        <f>AE495+BA495</f>
        <v>3454.37</v>
      </c>
      <c r="FQ495" s="15">
        <f>AP495+BL495+CS495+DZ495+FD495</f>
        <v>24381.31</v>
      </c>
      <c r="FR495" s="15">
        <f>AE495+AP495+BA495+BL495+CS495+DZ495+FD495+FO495</f>
        <v>38951.479999999996</v>
      </c>
      <c r="FS495" s="1" t="s">
        <v>1276</v>
      </c>
      <c r="FT495" s="1" t="s">
        <v>1288</v>
      </c>
      <c r="FU495" s="1" t="s">
        <v>1277</v>
      </c>
      <c r="FV495" s="1" t="s">
        <v>1287</v>
      </c>
      <c r="FW495" s="5" t="s">
        <v>1279</v>
      </c>
      <c r="FX495" s="5"/>
      <c r="FY495" s="5"/>
      <c r="FZ495" s="5"/>
      <c r="GA495" s="1">
        <v>13</v>
      </c>
      <c r="GB495" s="1">
        <v>14</v>
      </c>
      <c r="GC495" s="1">
        <v>24</v>
      </c>
      <c r="GD495" s="1">
        <v>29</v>
      </c>
      <c r="GE495" s="2">
        <v>19845</v>
      </c>
      <c r="GF495" s="1">
        <v>137</v>
      </c>
      <c r="GG495" s="2">
        <v>18776</v>
      </c>
      <c r="GH495" s="1">
        <v>28</v>
      </c>
      <c r="GI495" s="1">
        <v>0</v>
      </c>
      <c r="GJ495" s="1">
        <v>87</v>
      </c>
      <c r="GK495" s="1">
        <v>63</v>
      </c>
      <c r="GL495" s="1">
        <v>85</v>
      </c>
      <c r="GM495" s="1">
        <v>554</v>
      </c>
      <c r="GP495" s="1">
        <v>1</v>
      </c>
      <c r="GQ495" s="1">
        <v>0.53</v>
      </c>
      <c r="GR495" s="5"/>
      <c r="GS495" s="5">
        <v>2</v>
      </c>
      <c r="GT495" s="4">
        <v>2</v>
      </c>
      <c r="GU495" s="1">
        <v>2</v>
      </c>
      <c r="GV495" s="1">
        <f>GQ495+GU495</f>
        <v>2.5300000000000002</v>
      </c>
      <c r="GW495" s="1">
        <v>0.33</v>
      </c>
      <c r="GX495" s="1">
        <v>193</v>
      </c>
      <c r="GY495" s="1" t="s">
        <v>1172</v>
      </c>
      <c r="GZ495" s="1">
        <v>946</v>
      </c>
      <c r="HA495" s="1">
        <v>820</v>
      </c>
      <c r="HB495" s="1">
        <v>1134</v>
      </c>
      <c r="HC495" s="1">
        <v>691</v>
      </c>
      <c r="HD495" s="1">
        <v>116</v>
      </c>
      <c r="HF495" s="1">
        <v>3707</v>
      </c>
      <c r="HI495" s="1">
        <v>18</v>
      </c>
      <c r="HJ495" s="1">
        <v>15</v>
      </c>
      <c r="HK495" s="1">
        <v>0</v>
      </c>
      <c r="HM495" s="1" t="s">
        <v>1281</v>
      </c>
      <c r="HN495" s="1" t="s">
        <v>1289</v>
      </c>
      <c r="HO495" s="1" t="s">
        <v>1290</v>
      </c>
      <c r="HP495" s="1" t="s">
        <v>1291</v>
      </c>
      <c r="HQ495" s="1" t="s">
        <v>1292</v>
      </c>
      <c r="HR495" s="1" t="s">
        <v>1293</v>
      </c>
      <c r="HX495" s="1" t="s">
        <v>1277</v>
      </c>
      <c r="HZ495" s="1">
        <v>41</v>
      </c>
      <c r="IA495" s="1">
        <v>669</v>
      </c>
      <c r="IB495" s="1">
        <v>0</v>
      </c>
      <c r="IE495" s="1">
        <v>56</v>
      </c>
      <c r="IF495" s="1">
        <v>48</v>
      </c>
      <c r="IG495" s="1">
        <v>48</v>
      </c>
      <c r="IH495" s="1">
        <v>0</v>
      </c>
      <c r="II495" s="1">
        <v>0</v>
      </c>
      <c r="IJ495" s="1">
        <v>0</v>
      </c>
      <c r="IK495" s="1">
        <v>0</v>
      </c>
      <c r="IL495" s="1" t="s">
        <v>1277</v>
      </c>
      <c r="IO495" s="1" t="s">
        <v>1281</v>
      </c>
      <c r="IP495" s="1" t="s">
        <v>1277</v>
      </c>
      <c r="IQ495" s="2">
        <v>41494</v>
      </c>
      <c r="IR495" s="1">
        <v>1</v>
      </c>
      <c r="IS495" s="36">
        <f t="shared" si="556"/>
        <v>1.5647672437606994E-2</v>
      </c>
      <c r="IT495" s="36">
        <f t="shared" si="557"/>
        <v>0.20602554768137182</v>
      </c>
      <c r="IU495" s="36">
        <f t="shared" si="558"/>
        <v>7.3036249200287132E-2</v>
      </c>
      <c r="IV495" s="36">
        <f t="shared" si="559"/>
        <v>4.1977865796113522E-3</v>
      </c>
      <c r="IW495" s="36">
        <f t="shared" si="560"/>
        <v>0.41040340444060153</v>
      </c>
      <c r="IX495" s="36">
        <f t="shared" si="561"/>
        <v>5.3137903874255869E-3</v>
      </c>
      <c r="IY495" s="36"/>
      <c r="IZ495" s="36">
        <f t="shared" si="562"/>
        <v>0.28537554927309566</v>
      </c>
      <c r="JA495" s="36">
        <f t="shared" si="562"/>
        <v>8.8683921637894125E-2</v>
      </c>
      <c r="JB495" s="36">
        <f t="shared" si="562"/>
        <v>0.62594052908901032</v>
      </c>
      <c r="JN495" s="43">
        <f t="shared" si="511"/>
        <v>684.94048560135491</v>
      </c>
      <c r="JO495" s="1" t="str">
        <f t="shared" si="512"/>
        <v>Small</v>
      </c>
    </row>
    <row r="496" spans="1:275" x14ac:dyDescent="0.2">
      <c r="A496" s="1" t="s">
        <v>797</v>
      </c>
      <c r="B496" s="1" t="s">
        <v>798</v>
      </c>
      <c r="C496" s="76" t="s">
        <v>1459</v>
      </c>
      <c r="D496" s="24" t="s">
        <v>655</v>
      </c>
      <c r="E496">
        <v>1</v>
      </c>
      <c r="F496" s="46">
        <v>0.6144788486698648</v>
      </c>
      <c r="G496" s="46">
        <v>9.1583078935891848E-2</v>
      </c>
      <c r="H496" s="46">
        <v>0.13</v>
      </c>
      <c r="I496">
        <v>235.6</v>
      </c>
      <c r="J496">
        <v>105.2</v>
      </c>
      <c r="K496" s="42">
        <v>20140</v>
      </c>
      <c r="L496" s="54" t="s">
        <v>345</v>
      </c>
      <c r="M496" s="55">
        <v>1794.5055238095233</v>
      </c>
      <c r="N496" s="46">
        <v>4217</v>
      </c>
      <c r="O496">
        <v>1</v>
      </c>
      <c r="P496">
        <v>12</v>
      </c>
      <c r="Q496">
        <v>73</v>
      </c>
      <c r="R496">
        <v>0</v>
      </c>
      <c r="S496">
        <v>10</v>
      </c>
      <c r="T496"/>
      <c r="U496" s="46">
        <v>3400</v>
      </c>
      <c r="V496" s="46">
        <v>0</v>
      </c>
      <c r="W496" s="46">
        <v>0</v>
      </c>
      <c r="X496" s="46">
        <v>0</v>
      </c>
      <c r="Y496" s="46"/>
      <c r="Z496" s="46"/>
      <c r="AA496" s="46">
        <v>0</v>
      </c>
      <c r="AB496" s="46">
        <v>0</v>
      </c>
      <c r="AC496" s="46">
        <v>0</v>
      </c>
      <c r="AD496" s="46">
        <v>0</v>
      </c>
      <c r="AE496" s="46">
        <f>IF(SUM(U496:AD496)&gt;0,SUM(U496:AD496),)</f>
        <v>3400</v>
      </c>
      <c r="AF496" s="46">
        <v>0</v>
      </c>
      <c r="AG496" s="46">
        <v>0</v>
      </c>
      <c r="AH496" s="46">
        <v>0</v>
      </c>
      <c r="AI496" s="46">
        <v>0</v>
      </c>
      <c r="AJ496" s="46"/>
      <c r="AK496" s="46"/>
      <c r="AL496" s="46">
        <v>0</v>
      </c>
      <c r="AM496" s="46">
        <v>0</v>
      </c>
      <c r="AN496" s="46">
        <v>0</v>
      </c>
      <c r="AO496" s="46">
        <v>0</v>
      </c>
      <c r="AP496" s="46">
        <f>SUM(AF496:AO496)</f>
        <v>0</v>
      </c>
      <c r="AQ496" s="46">
        <v>3067</v>
      </c>
      <c r="AR496" s="46">
        <v>0</v>
      </c>
      <c r="AS496" s="46">
        <v>0</v>
      </c>
      <c r="AT496" s="46">
        <v>0</v>
      </c>
      <c r="AU496" s="46"/>
      <c r="AV496" s="46"/>
      <c r="AW496" s="46">
        <v>0</v>
      </c>
      <c r="AX496" s="46">
        <v>0</v>
      </c>
      <c r="AY496" s="46">
        <v>0</v>
      </c>
      <c r="AZ496" s="46">
        <v>0</v>
      </c>
      <c r="BA496" s="46">
        <f>SUM(AQ496:AZ496)</f>
        <v>3067</v>
      </c>
      <c r="BB496" s="47">
        <v>0</v>
      </c>
      <c r="BC496" s="47">
        <v>0</v>
      </c>
      <c r="BD496" s="47">
        <v>0</v>
      </c>
      <c r="BE496" s="47">
        <v>0</v>
      </c>
      <c r="BF496" s="47"/>
      <c r="BG496" s="47"/>
      <c r="BH496" s="47">
        <v>0</v>
      </c>
      <c r="BI496" s="47">
        <v>0</v>
      </c>
      <c r="BJ496" s="47">
        <v>0</v>
      </c>
      <c r="BK496" s="47">
        <v>0</v>
      </c>
      <c r="BL496" s="47">
        <f>IF(SUM(BB496:BK496)&gt;=0,SUM(BB496:BK496),"")</f>
        <v>0</v>
      </c>
      <c r="BM496" s="46">
        <v>25467</v>
      </c>
      <c r="BN496" s="47">
        <v>0</v>
      </c>
      <c r="BO496" s="46">
        <v>0</v>
      </c>
      <c r="BP496" s="46">
        <v>0</v>
      </c>
      <c r="BQ496" s="46"/>
      <c r="BR496" s="46">
        <v>0</v>
      </c>
      <c r="BS496" s="46">
        <v>0</v>
      </c>
      <c r="BT496" s="46">
        <v>0</v>
      </c>
      <c r="BU496" s="46">
        <v>0</v>
      </c>
      <c r="BV496" s="46">
        <v>0</v>
      </c>
      <c r="BW496" s="46">
        <f>SUM(BM496:BV496)</f>
        <v>25467</v>
      </c>
      <c r="BX496" s="46">
        <v>0</v>
      </c>
      <c r="BY496" s="47">
        <v>0</v>
      </c>
      <c r="BZ496" s="47">
        <v>0</v>
      </c>
      <c r="CA496" s="48">
        <v>0</v>
      </c>
      <c r="CB496" s="48"/>
      <c r="CC496" s="46">
        <v>0</v>
      </c>
      <c r="CD496" s="47">
        <v>0</v>
      </c>
      <c r="CE496" s="46">
        <v>0</v>
      </c>
      <c r="CF496" s="48">
        <v>0</v>
      </c>
      <c r="CG496" s="47">
        <v>0</v>
      </c>
      <c r="CH496" s="47">
        <f>SUM(BX496:CG496)</f>
        <v>0</v>
      </c>
      <c r="CI496" s="47">
        <f t="shared" ref="CI496:CS496" si="563">BM496+BX496</f>
        <v>25467</v>
      </c>
      <c r="CJ496" s="47">
        <f t="shared" si="563"/>
        <v>0</v>
      </c>
      <c r="CK496" s="47">
        <f t="shared" si="563"/>
        <v>0</v>
      </c>
      <c r="CL496" s="47">
        <f t="shared" si="563"/>
        <v>0</v>
      </c>
      <c r="CM496" s="47">
        <f t="shared" si="563"/>
        <v>0</v>
      </c>
      <c r="CN496" s="47">
        <f t="shared" si="563"/>
        <v>0</v>
      </c>
      <c r="CO496" s="47">
        <f t="shared" si="563"/>
        <v>0</v>
      </c>
      <c r="CP496" s="47">
        <f t="shared" si="563"/>
        <v>0</v>
      </c>
      <c r="CQ496" s="47">
        <f t="shared" si="563"/>
        <v>0</v>
      </c>
      <c r="CR496" s="47">
        <f t="shared" si="563"/>
        <v>0</v>
      </c>
      <c r="CS496" s="47">
        <f t="shared" si="563"/>
        <v>25467</v>
      </c>
      <c r="CT496" s="48">
        <v>0</v>
      </c>
      <c r="CU496" s="46">
        <v>0</v>
      </c>
      <c r="CV496" s="46">
        <v>0</v>
      </c>
      <c r="CW496" s="47">
        <v>0</v>
      </c>
      <c r="CX496" s="47"/>
      <c r="CY496" s="47">
        <v>0</v>
      </c>
      <c r="CZ496" s="47">
        <v>0</v>
      </c>
      <c r="DA496" s="46">
        <v>0</v>
      </c>
      <c r="DB496" s="47">
        <v>0</v>
      </c>
      <c r="DC496" s="47">
        <v>0</v>
      </c>
      <c r="DD496" s="47">
        <f>SUM(CT496:DC496)</f>
        <v>0</v>
      </c>
      <c r="DE496" s="48">
        <v>0</v>
      </c>
      <c r="DF496" s="48">
        <v>0</v>
      </c>
      <c r="DG496" s="48">
        <v>0</v>
      </c>
      <c r="DH496" s="48">
        <v>0</v>
      </c>
      <c r="DI496" s="48"/>
      <c r="DJ496" s="48">
        <v>0</v>
      </c>
      <c r="DK496" s="48">
        <v>0</v>
      </c>
      <c r="DL496" s="48">
        <v>0</v>
      </c>
      <c r="DM496" s="48">
        <v>0</v>
      </c>
      <c r="DN496" s="48">
        <v>0</v>
      </c>
      <c r="DO496" s="48">
        <f>SUM(DE496:DN496)</f>
        <v>0</v>
      </c>
      <c r="DP496" s="48">
        <f t="shared" ref="DP496:DZ496" si="564">CT496+DE496</f>
        <v>0</v>
      </c>
      <c r="DQ496" s="48">
        <f t="shared" si="564"/>
        <v>0</v>
      </c>
      <c r="DR496" s="48">
        <f t="shared" si="564"/>
        <v>0</v>
      </c>
      <c r="DS496" s="48">
        <f t="shared" si="564"/>
        <v>0</v>
      </c>
      <c r="DT496" s="48">
        <f t="shared" si="564"/>
        <v>0</v>
      </c>
      <c r="DU496" s="48">
        <f t="shared" si="564"/>
        <v>0</v>
      </c>
      <c r="DV496" s="48">
        <f t="shared" si="564"/>
        <v>0</v>
      </c>
      <c r="DW496" s="48">
        <f t="shared" si="564"/>
        <v>0</v>
      </c>
      <c r="DX496" s="48">
        <f t="shared" si="564"/>
        <v>0</v>
      </c>
      <c r="DY496" s="48">
        <f t="shared" si="564"/>
        <v>0</v>
      </c>
      <c r="DZ496" s="48">
        <f t="shared" si="564"/>
        <v>0</v>
      </c>
      <c r="EA496" s="48">
        <v>0</v>
      </c>
      <c r="EB496" s="48">
        <v>0</v>
      </c>
      <c r="EC496" s="48">
        <v>0</v>
      </c>
      <c r="ED496" s="48">
        <v>0</v>
      </c>
      <c r="EE496" s="48">
        <v>0</v>
      </c>
      <c r="EF496" s="48">
        <v>0</v>
      </c>
      <c r="EG496" s="46">
        <v>0</v>
      </c>
      <c r="EH496" s="48">
        <v>0</v>
      </c>
      <c r="EI496" s="48">
        <v>0</v>
      </c>
      <c r="EJ496" s="48">
        <f>SUM(EA496:EI496)</f>
        <v>0</v>
      </c>
      <c r="EK496" s="48">
        <v>0</v>
      </c>
      <c r="EL496">
        <v>0</v>
      </c>
      <c r="EM496" s="48">
        <v>0</v>
      </c>
      <c r="EN496" s="48">
        <v>0</v>
      </c>
      <c r="EO496" s="46">
        <v>0</v>
      </c>
      <c r="EP496" s="48">
        <v>0</v>
      </c>
      <c r="EQ496" s="48">
        <v>0</v>
      </c>
      <c r="ER496" s="48">
        <v>0</v>
      </c>
      <c r="ES496" s="48">
        <v>0</v>
      </c>
      <c r="ET496" s="48">
        <f>SUM(EK496:ES496)</f>
        <v>0</v>
      </c>
      <c r="EU496" s="48">
        <f t="shared" ref="EU496:FD496" si="565">EA496+EK496</f>
        <v>0</v>
      </c>
      <c r="EV496" s="48">
        <f t="shared" si="565"/>
        <v>0</v>
      </c>
      <c r="EW496" s="48">
        <f t="shared" si="565"/>
        <v>0</v>
      </c>
      <c r="EX496" s="48">
        <f t="shared" si="565"/>
        <v>0</v>
      </c>
      <c r="EY496" s="48">
        <f t="shared" si="565"/>
        <v>0</v>
      </c>
      <c r="EZ496" s="48">
        <f t="shared" si="565"/>
        <v>0</v>
      </c>
      <c r="FA496" s="48">
        <f t="shared" si="565"/>
        <v>0</v>
      </c>
      <c r="FB496" s="48">
        <f t="shared" si="565"/>
        <v>0</v>
      </c>
      <c r="FC496" s="48">
        <f t="shared" si="565"/>
        <v>0</v>
      </c>
      <c r="FD496" s="48">
        <f t="shared" si="565"/>
        <v>0</v>
      </c>
      <c r="FE496" s="48">
        <v>5514</v>
      </c>
      <c r="FF496" s="48">
        <v>0</v>
      </c>
      <c r="FG496" s="46">
        <v>0</v>
      </c>
      <c r="FH496" s="48">
        <v>0</v>
      </c>
      <c r="FI496" s="48"/>
      <c r="FJ496" s="48"/>
      <c r="FK496" s="48">
        <v>0</v>
      </c>
      <c r="FL496" s="48">
        <v>0</v>
      </c>
      <c r="FM496" s="48">
        <v>0</v>
      </c>
      <c r="FN496">
        <v>0</v>
      </c>
      <c r="FO496" s="48">
        <f>SUM(FE496:FN496)</f>
        <v>5514</v>
      </c>
      <c r="FP496" s="46">
        <f>AE496+BA496</f>
        <v>6467</v>
      </c>
      <c r="FQ496" s="46">
        <f>AP496+BL496+CS496+DZ496+FD496</f>
        <v>25467</v>
      </c>
      <c r="FR496" s="46">
        <f>FP496+FQ496+FO496</f>
        <v>37448</v>
      </c>
      <c r="FS496" t="s">
        <v>1276</v>
      </c>
      <c r="FT496" t="s">
        <v>299</v>
      </c>
      <c r="FU496" t="s">
        <v>1281</v>
      </c>
      <c r="FV496" t="s">
        <v>300</v>
      </c>
      <c r="FW496" t="s">
        <v>1279</v>
      </c>
      <c r="FX496"/>
      <c r="FY496"/>
      <c r="FZ496"/>
      <c r="GA496">
        <v>359</v>
      </c>
      <c r="GB496">
        <v>992</v>
      </c>
      <c r="GC496">
        <v>0</v>
      </c>
      <c r="GD496">
        <v>0</v>
      </c>
      <c r="GE496">
        <v>20455</v>
      </c>
      <c r="GF496" s="47">
        <v>0</v>
      </c>
      <c r="GG496">
        <v>18776</v>
      </c>
      <c r="GH496">
        <v>28</v>
      </c>
      <c r="GI496">
        <v>0</v>
      </c>
      <c r="GJ496">
        <v>87</v>
      </c>
      <c r="GK496">
        <v>0</v>
      </c>
      <c r="GL496">
        <v>0</v>
      </c>
      <c r="GM496">
        <v>554</v>
      </c>
      <c r="GN496" t="s">
        <v>1277</v>
      </c>
      <c r="GO496"/>
      <c r="GP496">
        <v>0.53</v>
      </c>
      <c r="GQ496">
        <v>0.53</v>
      </c>
      <c r="GR496">
        <v>0</v>
      </c>
      <c r="GS496">
        <v>2</v>
      </c>
      <c r="GT496">
        <f>GR496+GS496</f>
        <v>2</v>
      </c>
      <c r="GU496">
        <v>2</v>
      </c>
      <c r="GV496">
        <f>GQ496+GU496</f>
        <v>2.5300000000000002</v>
      </c>
      <c r="GW496">
        <v>0</v>
      </c>
      <c r="GX496">
        <v>300</v>
      </c>
      <c r="GY496" s="49" t="s">
        <v>1150</v>
      </c>
      <c r="GZ496">
        <v>165</v>
      </c>
      <c r="HA496">
        <v>1530</v>
      </c>
      <c r="HB496">
        <v>665</v>
      </c>
      <c r="HC496">
        <v>52</v>
      </c>
      <c r="HD496">
        <v>0</v>
      </c>
      <c r="HE496"/>
      <c r="HF496">
        <v>2412</v>
      </c>
      <c r="HG496">
        <v>20</v>
      </c>
      <c r="HH496">
        <v>0</v>
      </c>
      <c r="HI496"/>
      <c r="HJ496">
        <v>10</v>
      </c>
      <c r="HK496">
        <v>0</v>
      </c>
      <c r="HL496">
        <v>0</v>
      </c>
      <c r="HM496" t="s">
        <v>1281</v>
      </c>
      <c r="HN496" t="s">
        <v>1289</v>
      </c>
      <c r="HO496" t="s">
        <v>1290</v>
      </c>
      <c r="HP496" t="s">
        <v>301</v>
      </c>
      <c r="HQ496" t="s">
        <v>1237</v>
      </c>
      <c r="HR496"/>
      <c r="HS496"/>
      <c r="HT496"/>
      <c r="HU496"/>
      <c r="HV496"/>
      <c r="HW496"/>
      <c r="HX496" t="s">
        <v>1277</v>
      </c>
      <c r="HY496"/>
      <c r="HZ496">
        <v>30</v>
      </c>
      <c r="IA496">
        <v>350</v>
      </c>
      <c r="IB496">
        <v>0</v>
      </c>
      <c r="IC496">
        <v>0</v>
      </c>
      <c r="ID496">
        <v>0</v>
      </c>
      <c r="IE496">
        <v>37.5</v>
      </c>
      <c r="IF496">
        <v>37.5</v>
      </c>
      <c r="IG496">
        <v>37.5</v>
      </c>
      <c r="IH496">
        <v>0</v>
      </c>
      <c r="II496">
        <v>0</v>
      </c>
      <c r="IJ496">
        <v>0</v>
      </c>
      <c r="IK496">
        <v>0</v>
      </c>
      <c r="IL496" t="s">
        <v>1277</v>
      </c>
      <c r="IM496"/>
      <c r="IN496" t="s">
        <v>1277</v>
      </c>
      <c r="IO496" t="s">
        <v>1281</v>
      </c>
      <c r="IP496" t="s">
        <v>1277</v>
      </c>
      <c r="IQ496">
        <v>41000</v>
      </c>
      <c r="IR496">
        <v>0</v>
      </c>
      <c r="IS496" s="36">
        <f>AE496/FR496</f>
        <v>9.0792565691091648E-2</v>
      </c>
      <c r="IT496" s="36">
        <f>AP496/FR496</f>
        <v>0</v>
      </c>
      <c r="IU496" s="36">
        <f>BA496/FR496</f>
        <v>8.1900234992522969E-2</v>
      </c>
      <c r="IV496" s="50">
        <f>BL496/FR496</f>
        <v>0</v>
      </c>
      <c r="IW496" s="36">
        <f>CS496/FR496</f>
        <v>0.68006302072206792</v>
      </c>
      <c r="IX496" s="36">
        <f>DZ496/FR496</f>
        <v>0</v>
      </c>
      <c r="IY496" s="36">
        <f>FD496/FR496</f>
        <v>0</v>
      </c>
      <c r="IZ496" s="36">
        <f>FO496/FR496</f>
        <v>0.14724417859431746</v>
      </c>
      <c r="JA496" s="36">
        <f>FP496/FR496</f>
        <v>0.17269280068361462</v>
      </c>
      <c r="JB496" s="36">
        <f>FQ496/FR496</f>
        <v>0.68006302072206792</v>
      </c>
      <c r="JC496" s="46">
        <v>77.599999999999994</v>
      </c>
      <c r="JD496" t="s">
        <v>1281</v>
      </c>
      <c r="JE496"/>
      <c r="JF496" t="s">
        <v>350</v>
      </c>
      <c r="JG496"/>
      <c r="JH496"/>
      <c r="JI496"/>
      <c r="JJ496"/>
      <c r="JK496"/>
      <c r="JL496"/>
      <c r="JM496"/>
      <c r="JN496" s="93">
        <f t="shared" si="511"/>
        <v>709.29072087332929</v>
      </c>
      <c r="JO496" s="1" t="str">
        <f t="shared" si="512"/>
        <v>Small</v>
      </c>
    </row>
    <row r="497" spans="1:275" x14ac:dyDescent="0.2">
      <c r="A497" s="1" t="s">
        <v>799</v>
      </c>
      <c r="B497" s="1" t="s">
        <v>1069</v>
      </c>
      <c r="C497" s="76" t="s">
        <v>1460</v>
      </c>
      <c r="D497" s="24" t="s">
        <v>655</v>
      </c>
      <c r="E497">
        <v>4</v>
      </c>
      <c r="F497" s="46">
        <v>0.68710691823899372</v>
      </c>
      <c r="G497" s="46">
        <v>0.35746374021306637</v>
      </c>
      <c r="H497" s="46">
        <v>0.2</v>
      </c>
      <c r="I497">
        <v>23.8</v>
      </c>
      <c r="J497">
        <v>4.0999999999999996</v>
      </c>
      <c r="K497" s="24">
        <v>20060</v>
      </c>
      <c r="L497" s="24" t="s">
        <v>602</v>
      </c>
      <c r="M497" s="37">
        <v>14624.456000000017</v>
      </c>
      <c r="N497" s="25"/>
      <c r="O497" s="26"/>
      <c r="P497" s="26"/>
      <c r="Q497" s="26"/>
      <c r="R497" s="26"/>
      <c r="S497" s="26">
        <v>60</v>
      </c>
      <c r="T497" s="31">
        <v>60</v>
      </c>
      <c r="U497" s="25">
        <v>0</v>
      </c>
      <c r="V497" s="25"/>
      <c r="W497" s="25">
        <v>0</v>
      </c>
      <c r="X497" s="25">
        <v>0</v>
      </c>
      <c r="Y497" s="25">
        <v>0</v>
      </c>
      <c r="Z497" s="25">
        <v>0</v>
      </c>
      <c r="AA497" s="25"/>
      <c r="AB497" s="25"/>
      <c r="AC497" s="25">
        <v>0</v>
      </c>
      <c r="AD497" s="25">
        <v>4423</v>
      </c>
      <c r="AE497" s="25">
        <v>4423</v>
      </c>
      <c r="AF497" s="25">
        <v>52474.16</v>
      </c>
      <c r="AG497" s="25"/>
      <c r="AH497" s="25">
        <v>0</v>
      </c>
      <c r="AI497" s="25">
        <v>0</v>
      </c>
      <c r="AJ497" s="25">
        <v>0</v>
      </c>
      <c r="AK497" s="25">
        <v>0</v>
      </c>
      <c r="AL497" s="25"/>
      <c r="AM497" s="25"/>
      <c r="AN497" s="25">
        <v>0</v>
      </c>
      <c r="AO497" s="25">
        <v>0</v>
      </c>
      <c r="AP497" s="25">
        <v>52474</v>
      </c>
      <c r="AQ497" s="25">
        <v>13518.24</v>
      </c>
      <c r="AR497" s="25"/>
      <c r="AS497" s="25">
        <v>0</v>
      </c>
      <c r="AT497" s="25">
        <v>0</v>
      </c>
      <c r="AU497" s="25">
        <v>0</v>
      </c>
      <c r="AV497" s="25">
        <v>0</v>
      </c>
      <c r="AW497" s="25"/>
      <c r="AX497" s="25"/>
      <c r="AY497" s="25">
        <v>0</v>
      </c>
      <c r="AZ497" s="25">
        <v>0</v>
      </c>
      <c r="BA497" s="25">
        <v>13518.24</v>
      </c>
      <c r="BB497" s="25">
        <v>0</v>
      </c>
      <c r="BC497" s="25"/>
      <c r="BD497" s="25">
        <v>0</v>
      </c>
      <c r="BE497" s="25">
        <v>0</v>
      </c>
      <c r="BF497" s="25">
        <v>0</v>
      </c>
      <c r="BG497" s="25">
        <v>0</v>
      </c>
      <c r="BH497" s="25"/>
      <c r="BI497" s="25"/>
      <c r="BJ497" s="25">
        <v>0</v>
      </c>
      <c r="BK497" s="25">
        <v>0</v>
      </c>
      <c r="BL497" s="25">
        <v>0</v>
      </c>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v>0</v>
      </c>
      <c r="CJ497" s="25"/>
      <c r="CK497" s="25">
        <v>45000</v>
      </c>
      <c r="CL497" s="25">
        <v>0</v>
      </c>
      <c r="CM497" s="25">
        <v>0</v>
      </c>
      <c r="CN497" s="25"/>
      <c r="CO497" s="25"/>
      <c r="CP497" s="25">
        <v>24937</v>
      </c>
      <c r="CQ497" s="25">
        <v>0</v>
      </c>
      <c r="CR497" s="25">
        <v>0</v>
      </c>
      <c r="CS497" s="25">
        <v>69937</v>
      </c>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v>0</v>
      </c>
      <c r="DQ497" s="25"/>
      <c r="DR497" s="25">
        <v>0</v>
      </c>
      <c r="DS497" s="25">
        <v>0</v>
      </c>
      <c r="DT497" s="25">
        <v>0</v>
      </c>
      <c r="DU497" s="25"/>
      <c r="DV497" s="25"/>
      <c r="DW497" s="25">
        <v>0</v>
      </c>
      <c r="DX497" s="25">
        <v>0</v>
      </c>
      <c r="DY497" s="25">
        <v>0</v>
      </c>
      <c r="DZ497" s="25">
        <v>0</v>
      </c>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v>0</v>
      </c>
      <c r="FF497" s="25"/>
      <c r="FG497" s="25">
        <v>0</v>
      </c>
      <c r="FH497" s="25">
        <v>0</v>
      </c>
      <c r="FI497" s="25">
        <v>0</v>
      </c>
      <c r="FJ497" s="25">
        <v>0</v>
      </c>
      <c r="FK497" s="25"/>
      <c r="FL497" s="25"/>
      <c r="FM497" s="25">
        <v>0</v>
      </c>
      <c r="FN497" s="25">
        <v>0</v>
      </c>
      <c r="FO497" s="25">
        <v>0</v>
      </c>
      <c r="FP497" s="25">
        <v>70415.240000000005</v>
      </c>
      <c r="FQ497" s="25">
        <v>69937</v>
      </c>
      <c r="FR497" s="25">
        <v>140352.24</v>
      </c>
      <c r="FS497" s="26" t="s">
        <v>1298</v>
      </c>
      <c r="FT497" s="26"/>
      <c r="FU497" s="26" t="s">
        <v>1344</v>
      </c>
      <c r="FV497" s="26" t="s">
        <v>1265</v>
      </c>
      <c r="FW497" s="26"/>
      <c r="FX497" s="26"/>
      <c r="FY497" s="1" t="s">
        <v>1299</v>
      </c>
      <c r="GA497" s="25">
        <v>429</v>
      </c>
      <c r="GB497" s="25">
        <v>136</v>
      </c>
      <c r="GC497" s="25">
        <v>83</v>
      </c>
      <c r="GD497" s="25">
        <v>0</v>
      </c>
      <c r="GE497" s="25">
        <v>123480</v>
      </c>
      <c r="GF497" s="25">
        <v>3449</v>
      </c>
      <c r="GG497" s="25">
        <v>11334</v>
      </c>
      <c r="GH497" s="25">
        <v>310</v>
      </c>
      <c r="GI497" s="25"/>
      <c r="GJ497" s="25">
        <v>10</v>
      </c>
      <c r="GK497" s="25">
        <v>0</v>
      </c>
      <c r="GL497" s="25">
        <v>0</v>
      </c>
      <c r="GM497" s="25">
        <v>2210</v>
      </c>
      <c r="GN497" s="25"/>
      <c r="GO497" s="25"/>
      <c r="GP497" s="25">
        <v>6</v>
      </c>
      <c r="GQ497" s="25">
        <v>11</v>
      </c>
      <c r="GR497" s="27"/>
      <c r="GS497" s="27"/>
      <c r="GT497" s="28">
        <v>13</v>
      </c>
      <c r="GU497" s="28">
        <v>9.1999999999999993</v>
      </c>
      <c r="GV497" s="25">
        <v>20.2</v>
      </c>
      <c r="GW497" s="25">
        <v>8.1300000000000008</v>
      </c>
      <c r="GX497" s="25">
        <v>470</v>
      </c>
      <c r="GY497" s="26" t="s">
        <v>1150</v>
      </c>
      <c r="GZ497" s="25">
        <v>24230</v>
      </c>
      <c r="HA497" s="25">
        <v>17687</v>
      </c>
      <c r="HB497" s="25">
        <v>66145</v>
      </c>
      <c r="HC497" s="25">
        <v>8020</v>
      </c>
      <c r="HD497" s="25"/>
      <c r="HE497" s="25">
        <v>63679</v>
      </c>
      <c r="HF497" s="25">
        <v>179761</v>
      </c>
      <c r="HG497" s="25"/>
      <c r="HH497" s="25"/>
      <c r="HI497" s="25">
        <v>64</v>
      </c>
      <c r="HJ497" s="25">
        <v>53</v>
      </c>
      <c r="HK497" s="25">
        <v>251</v>
      </c>
      <c r="HL497" s="25">
        <v>57</v>
      </c>
      <c r="HM497" s="25"/>
      <c r="HN497" s="25"/>
      <c r="HO497" s="25"/>
      <c r="HP497" s="25"/>
      <c r="HQ497" s="25"/>
      <c r="HR497" s="25"/>
      <c r="HS497" s="25"/>
      <c r="HT497" s="25"/>
      <c r="HU497" s="25"/>
      <c r="HV497" s="25"/>
      <c r="HW497" s="25"/>
      <c r="HX497" s="25"/>
      <c r="HY497" s="25"/>
      <c r="HZ497" s="25">
        <v>97</v>
      </c>
      <c r="IA497" s="25">
        <v>2910</v>
      </c>
      <c r="IB497" s="25">
        <v>7</v>
      </c>
      <c r="IC497" s="25">
        <v>15</v>
      </c>
      <c r="ID497" s="25">
        <v>91</v>
      </c>
      <c r="IE497" s="25">
        <v>75</v>
      </c>
      <c r="IF497" s="25">
        <v>75</v>
      </c>
      <c r="IG497" s="25">
        <v>470</v>
      </c>
      <c r="IH497" s="25">
        <v>6</v>
      </c>
      <c r="II497" s="25">
        <v>0</v>
      </c>
      <c r="IJ497" s="25">
        <v>24</v>
      </c>
      <c r="IK497" s="25">
        <v>0</v>
      </c>
      <c r="IL497" s="25"/>
      <c r="IM497" s="25"/>
      <c r="IN497" s="25"/>
      <c r="IO497" s="25"/>
      <c r="IP497" s="25"/>
      <c r="IQ497" s="25">
        <v>11154</v>
      </c>
      <c r="IR497" s="25">
        <v>10</v>
      </c>
      <c r="IS497" s="36">
        <f t="shared" ref="IS497:IS504" si="566">AE497/$FR497</f>
        <v>3.1513569003244979E-2</v>
      </c>
      <c r="IT497" s="36">
        <f t="shared" ref="IT497:IT504" si="567">AP497/$FR497</f>
        <v>0.37387361968715288</v>
      </c>
      <c r="IU497" s="36">
        <f t="shared" ref="IU497:IU504" si="568">BA497/$FR497</f>
        <v>9.6316524766544523E-2</v>
      </c>
      <c r="IV497" s="36">
        <f t="shared" ref="IV497:IV504" si="569">BL497/$FR497</f>
        <v>0</v>
      </c>
      <c r="IW497" s="36">
        <f t="shared" ref="IW497:IW504" si="570">CS497/$FR497</f>
        <v>0.49829628654305769</v>
      </c>
      <c r="IX497" s="36">
        <f t="shared" ref="IX497:IX504" si="571">DZ497/$FR497</f>
        <v>0</v>
      </c>
      <c r="IY497" s="36"/>
      <c r="IZ497" s="36">
        <f t="shared" ref="IZ497:JB504" si="572">FO497/$FR497</f>
        <v>0</v>
      </c>
      <c r="JA497" s="36">
        <f t="shared" si="572"/>
        <v>0.50170371345694242</v>
      </c>
      <c r="JB497" s="36">
        <f t="shared" si="572"/>
        <v>0.49829628654305769</v>
      </c>
      <c r="JN497" s="43">
        <f t="shared" si="511"/>
        <v>723.98297029703053</v>
      </c>
      <c r="JO497" s="1" t="str">
        <f t="shared" si="512"/>
        <v>Medium</v>
      </c>
    </row>
    <row r="498" spans="1:275" x14ac:dyDescent="0.2">
      <c r="A498" s="1" t="s">
        <v>799</v>
      </c>
      <c r="B498" s="1" t="s">
        <v>1069</v>
      </c>
      <c r="C498" s="76" t="s">
        <v>1460</v>
      </c>
      <c r="D498" s="24" t="s">
        <v>655</v>
      </c>
      <c r="E498">
        <v>4</v>
      </c>
      <c r="F498" s="46">
        <v>0.68710691823899372</v>
      </c>
      <c r="G498" s="46">
        <v>0.35746374021306637</v>
      </c>
      <c r="H498" s="46">
        <v>0.2</v>
      </c>
      <c r="I498">
        <v>23.8</v>
      </c>
      <c r="J498">
        <v>4.0999999999999996</v>
      </c>
      <c r="K498" s="24">
        <v>20070</v>
      </c>
      <c r="L498" s="24" t="s">
        <v>603</v>
      </c>
      <c r="M498" s="34">
        <v>14623.726285714274</v>
      </c>
      <c r="N498" s="25"/>
      <c r="O498" s="26"/>
      <c r="P498" s="26"/>
      <c r="Q498" s="26"/>
      <c r="R498" s="26"/>
      <c r="S498" s="26">
        <v>60</v>
      </c>
      <c r="T498" s="31">
        <v>60</v>
      </c>
      <c r="U498" s="25">
        <v>0</v>
      </c>
      <c r="V498" s="25"/>
      <c r="W498" s="25">
        <v>0</v>
      </c>
      <c r="X498" s="25">
        <v>0</v>
      </c>
      <c r="Y498" s="25">
        <v>0</v>
      </c>
      <c r="Z498" s="25">
        <v>0</v>
      </c>
      <c r="AA498" s="25"/>
      <c r="AB498" s="25"/>
      <c r="AC498" s="25">
        <v>0</v>
      </c>
      <c r="AD498" s="25">
        <v>2475.9899999999998</v>
      </c>
      <c r="AE498" s="25">
        <v>2475.9899999999998</v>
      </c>
      <c r="AF498" s="25">
        <v>43518.45</v>
      </c>
      <c r="AG498" s="25"/>
      <c r="AH498" s="25">
        <v>0</v>
      </c>
      <c r="AI498" s="25">
        <v>0</v>
      </c>
      <c r="AJ498" s="25">
        <v>0</v>
      </c>
      <c r="AK498" s="25">
        <v>0</v>
      </c>
      <c r="AL498" s="25"/>
      <c r="AM498" s="25"/>
      <c r="AN498" s="25">
        <v>0</v>
      </c>
      <c r="AO498" s="25">
        <v>0</v>
      </c>
      <c r="AP498" s="25">
        <v>43518.45</v>
      </c>
      <c r="AQ498" s="25">
        <v>14506.82</v>
      </c>
      <c r="AR498" s="25"/>
      <c r="AS498" s="25">
        <v>0</v>
      </c>
      <c r="AT498" s="25">
        <v>0</v>
      </c>
      <c r="AU498" s="25">
        <v>0</v>
      </c>
      <c r="AV498" s="25">
        <v>0</v>
      </c>
      <c r="AW498" s="25"/>
      <c r="AX498" s="25"/>
      <c r="AY498" s="25">
        <v>0</v>
      </c>
      <c r="AZ498" s="25">
        <v>0</v>
      </c>
      <c r="BA498" s="25">
        <v>14506.82</v>
      </c>
      <c r="BB498" s="25">
        <v>0</v>
      </c>
      <c r="BC498" s="25"/>
      <c r="BD498" s="25">
        <v>0</v>
      </c>
      <c r="BE498" s="25">
        <v>0</v>
      </c>
      <c r="BF498" s="25">
        <v>0</v>
      </c>
      <c r="BG498" s="25">
        <v>0</v>
      </c>
      <c r="BH498" s="25"/>
      <c r="BI498" s="25"/>
      <c r="BJ498" s="25">
        <v>0</v>
      </c>
      <c r="BK498" s="25">
        <v>0</v>
      </c>
      <c r="BL498" s="25">
        <v>0</v>
      </c>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v>0</v>
      </c>
      <c r="CJ498" s="25"/>
      <c r="CK498" s="25">
        <v>45000</v>
      </c>
      <c r="CL498" s="25">
        <v>0</v>
      </c>
      <c r="CM498" s="25">
        <v>0</v>
      </c>
      <c r="CN498" s="25"/>
      <c r="CO498" s="25"/>
      <c r="CP498" s="25">
        <v>31942</v>
      </c>
      <c r="CQ498" s="25">
        <v>0</v>
      </c>
      <c r="CR498" s="25">
        <v>0</v>
      </c>
      <c r="CS498" s="25">
        <v>76942</v>
      </c>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v>0</v>
      </c>
      <c r="DQ498" s="25"/>
      <c r="DR498" s="25">
        <v>0</v>
      </c>
      <c r="DS498" s="25">
        <v>0</v>
      </c>
      <c r="DT498" s="25">
        <v>0</v>
      </c>
      <c r="DU498" s="25"/>
      <c r="DV498" s="25"/>
      <c r="DW498" s="25">
        <v>0</v>
      </c>
      <c r="DX498" s="25">
        <v>0</v>
      </c>
      <c r="DY498" s="25">
        <v>0</v>
      </c>
      <c r="DZ498" s="25">
        <v>0</v>
      </c>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v>0</v>
      </c>
      <c r="FF498" s="25"/>
      <c r="FG498" s="25">
        <v>0</v>
      </c>
      <c r="FH498" s="25">
        <v>0</v>
      </c>
      <c r="FI498" s="25">
        <v>0</v>
      </c>
      <c r="FJ498" s="25">
        <v>0</v>
      </c>
      <c r="FK498" s="25"/>
      <c r="FL498" s="25"/>
      <c r="FM498" s="25">
        <v>0</v>
      </c>
      <c r="FN498" s="25">
        <v>0</v>
      </c>
      <c r="FO498" s="25">
        <v>0</v>
      </c>
      <c r="FP498" s="25">
        <v>60501.26</v>
      </c>
      <c r="FQ498" s="25">
        <v>76942</v>
      </c>
      <c r="FR498" s="25">
        <v>137443.26</v>
      </c>
      <c r="FS498" s="26" t="s">
        <v>1298</v>
      </c>
      <c r="FT498" s="26"/>
      <c r="FU498" s="26" t="s">
        <v>1344</v>
      </c>
      <c r="FV498" s="26" t="s">
        <v>1265</v>
      </c>
      <c r="FW498" s="26"/>
      <c r="FX498" s="26"/>
      <c r="FY498" s="1" t="s">
        <v>1299</v>
      </c>
      <c r="GA498" s="25">
        <v>147140</v>
      </c>
      <c r="GB498" s="25">
        <v>147140</v>
      </c>
      <c r="GC498" s="25">
        <v>59</v>
      </c>
      <c r="GD498" s="25">
        <v>2</v>
      </c>
      <c r="GE498" s="25">
        <v>147140</v>
      </c>
      <c r="GF498" s="25">
        <v>11334</v>
      </c>
      <c r="GG498" s="25">
        <v>13452</v>
      </c>
      <c r="GH498" s="25">
        <v>293</v>
      </c>
      <c r="GI498" s="25">
        <v>0</v>
      </c>
      <c r="GJ498" s="25">
        <v>57</v>
      </c>
      <c r="GK498" s="25">
        <v>0</v>
      </c>
      <c r="GL498" s="25">
        <v>0</v>
      </c>
      <c r="GM498" s="25">
        <v>2172</v>
      </c>
      <c r="GN498" s="25"/>
      <c r="GO498" s="25"/>
      <c r="GP498" s="25">
        <v>6</v>
      </c>
      <c r="GQ498" s="25">
        <v>11</v>
      </c>
      <c r="GR498" s="27"/>
      <c r="GS498" s="27"/>
      <c r="GT498" s="28">
        <v>13</v>
      </c>
      <c r="GU498" s="28">
        <v>9.1999999999999993</v>
      </c>
      <c r="GV498" s="25">
        <v>20.2</v>
      </c>
      <c r="GW498" s="25">
        <v>8.1300000000000008</v>
      </c>
      <c r="GX498" s="25">
        <v>470</v>
      </c>
      <c r="GY498" s="26" t="s">
        <v>1150</v>
      </c>
      <c r="GZ498" s="25">
        <v>24230</v>
      </c>
      <c r="HA498" s="25">
        <v>17687</v>
      </c>
      <c r="HB498" s="25">
        <v>66145</v>
      </c>
      <c r="HC498" s="25">
        <v>8020</v>
      </c>
      <c r="HD498" s="25"/>
      <c r="HE498" s="25">
        <v>63679</v>
      </c>
      <c r="HF498" s="25">
        <v>179761</v>
      </c>
      <c r="HG498" s="25"/>
      <c r="HH498" s="25"/>
      <c r="HI498" s="25">
        <v>96</v>
      </c>
      <c r="HJ498" s="25">
        <v>88</v>
      </c>
      <c r="HK498" s="25">
        <v>262</v>
      </c>
      <c r="HL498" s="25">
        <v>60</v>
      </c>
      <c r="HM498" s="25"/>
      <c r="HN498" s="25"/>
      <c r="HO498" s="25"/>
      <c r="HP498" s="25"/>
      <c r="HQ498" s="25"/>
      <c r="HR498" s="25"/>
      <c r="HS498" s="25"/>
      <c r="HT498" s="25"/>
      <c r="HU498" s="25"/>
      <c r="HV498" s="25"/>
      <c r="HW498" s="25"/>
      <c r="HX498" s="25"/>
      <c r="HY498" s="25"/>
      <c r="HZ498" s="25">
        <v>67</v>
      </c>
      <c r="IA498" s="25">
        <v>1487</v>
      </c>
      <c r="IB498" s="25">
        <v>7</v>
      </c>
      <c r="IC498" s="25">
        <v>13</v>
      </c>
      <c r="ID498" s="25">
        <v>140</v>
      </c>
      <c r="IE498" s="25">
        <v>75</v>
      </c>
      <c r="IF498" s="25">
        <v>75</v>
      </c>
      <c r="IG498" s="25">
        <v>470</v>
      </c>
      <c r="IH498" s="25">
        <v>6</v>
      </c>
      <c r="II498" s="25">
        <v>0</v>
      </c>
      <c r="IJ498" s="25">
        <v>24</v>
      </c>
      <c r="IK498" s="25">
        <v>0</v>
      </c>
      <c r="IL498" s="25"/>
      <c r="IM498" s="25"/>
      <c r="IN498" s="25"/>
      <c r="IO498" s="25"/>
      <c r="IP498" s="25"/>
      <c r="IQ498" s="25">
        <v>11154</v>
      </c>
      <c r="IR498" s="25">
        <v>10</v>
      </c>
      <c r="IS498" s="36">
        <f t="shared" si="566"/>
        <v>1.8014633820530739E-2</v>
      </c>
      <c r="IT498" s="36">
        <f t="shared" si="567"/>
        <v>0.31662847636180919</v>
      </c>
      <c r="IU498" s="36">
        <f t="shared" si="568"/>
        <v>0.10554770019279228</v>
      </c>
      <c r="IV498" s="36">
        <f t="shared" si="569"/>
        <v>0</v>
      </c>
      <c r="IW498" s="36">
        <f t="shared" si="570"/>
        <v>0.5598091896248677</v>
      </c>
      <c r="IX498" s="36">
        <f t="shared" si="571"/>
        <v>0</v>
      </c>
      <c r="IY498" s="36"/>
      <c r="IZ498" s="36">
        <f t="shared" si="572"/>
        <v>0</v>
      </c>
      <c r="JA498" s="36">
        <f t="shared" si="572"/>
        <v>0.44019081037513225</v>
      </c>
      <c r="JB498" s="36">
        <f t="shared" si="572"/>
        <v>0.5598091896248677</v>
      </c>
      <c r="JN498" s="43">
        <f t="shared" si="511"/>
        <v>723.94684582743935</v>
      </c>
      <c r="JO498" s="1" t="str">
        <f t="shared" si="512"/>
        <v>Medium</v>
      </c>
    </row>
    <row r="499" spans="1:275" x14ac:dyDescent="0.2">
      <c r="A499" s="14" t="s">
        <v>799</v>
      </c>
      <c r="B499" s="14" t="s">
        <v>1069</v>
      </c>
      <c r="C499" s="76" t="s">
        <v>1460</v>
      </c>
      <c r="D499" s="24" t="s">
        <v>655</v>
      </c>
      <c r="E499">
        <v>4</v>
      </c>
      <c r="F499" s="46">
        <v>0.68710691823899372</v>
      </c>
      <c r="G499" s="46">
        <v>0.35746374021306637</v>
      </c>
      <c r="H499" s="46">
        <v>0.2</v>
      </c>
      <c r="I499">
        <v>23.8</v>
      </c>
      <c r="J499">
        <v>4.0999999999999996</v>
      </c>
      <c r="K499" s="14">
        <v>20080</v>
      </c>
      <c r="L499" s="14" t="s">
        <v>604</v>
      </c>
      <c r="M499" s="35">
        <v>20391.964380952435</v>
      </c>
      <c r="N499" s="15">
        <v>30800</v>
      </c>
      <c r="O499" s="15">
        <v>11</v>
      </c>
      <c r="P499" s="15">
        <v>48</v>
      </c>
      <c r="Q499" s="15">
        <v>383</v>
      </c>
      <c r="R499" s="15">
        <v>55</v>
      </c>
      <c r="S499" s="15">
        <v>134</v>
      </c>
      <c r="T499" s="32">
        <v>144</v>
      </c>
      <c r="U499" s="15">
        <v>4486</v>
      </c>
      <c r="V499" s="15"/>
      <c r="W499" s="15">
        <v>11757</v>
      </c>
      <c r="X499" s="15">
        <v>0</v>
      </c>
      <c r="Y499" s="15"/>
      <c r="Z499" s="15"/>
      <c r="AA499" s="15"/>
      <c r="AB499" s="15"/>
      <c r="AC499" s="15"/>
      <c r="AD499" s="15">
        <v>1519</v>
      </c>
      <c r="AE499" s="15">
        <v>16242</v>
      </c>
      <c r="AF499" s="15">
        <v>5900</v>
      </c>
      <c r="AG499" s="15"/>
      <c r="AH499" s="15"/>
      <c r="AI499" s="15"/>
      <c r="AJ499" s="15"/>
      <c r="AK499" s="15"/>
      <c r="AL499" s="15"/>
      <c r="AM499" s="15"/>
      <c r="AN499" s="15"/>
      <c r="AO499" s="15"/>
      <c r="AP499" s="15">
        <v>5900</v>
      </c>
      <c r="AQ499" s="15"/>
      <c r="AR499" s="15"/>
      <c r="AS499" s="15"/>
      <c r="AT499" s="15"/>
      <c r="AU499" s="15"/>
      <c r="AV499" s="15"/>
      <c r="AW499" s="15"/>
      <c r="AX499" s="15"/>
      <c r="AY499" s="15">
        <v>67706</v>
      </c>
      <c r="AZ499" s="15"/>
      <c r="BA499" s="15">
        <v>67706</v>
      </c>
      <c r="BB499" s="15"/>
      <c r="BC499" s="15"/>
      <c r="BD499" s="15"/>
      <c r="BE499" s="15"/>
      <c r="BF499" s="15"/>
      <c r="BG499" s="15"/>
      <c r="BH499" s="15"/>
      <c r="BI499" s="15"/>
      <c r="BJ499" s="15">
        <v>9678</v>
      </c>
      <c r="BK499" s="15"/>
      <c r="BL499" s="15">
        <v>9678</v>
      </c>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v>40866</v>
      </c>
      <c r="CJ499" s="15"/>
      <c r="CK499" s="15"/>
      <c r="CL499" s="15"/>
      <c r="CM499" s="15"/>
      <c r="CN499" s="15"/>
      <c r="CO499" s="15"/>
      <c r="CP499" s="15">
        <v>18845</v>
      </c>
      <c r="CQ499" s="15"/>
      <c r="CR499" s="15"/>
      <c r="CS499" s="15">
        <v>59711</v>
      </c>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v>0</v>
      </c>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v>93626</v>
      </c>
      <c r="FQ499" s="15">
        <v>65611</v>
      </c>
      <c r="FR499" s="15">
        <v>159237</v>
      </c>
      <c r="FS499" s="14" t="s">
        <v>1298</v>
      </c>
      <c r="FT499" s="14"/>
      <c r="FU499" s="14" t="s">
        <v>1281</v>
      </c>
      <c r="FV499" s="14"/>
      <c r="FW499" s="14"/>
      <c r="FX499" s="26"/>
      <c r="FY499" s="1" t="s">
        <v>1299</v>
      </c>
      <c r="GA499" s="15"/>
      <c r="GB499" s="15"/>
      <c r="GC499" s="15"/>
      <c r="GD499" s="15"/>
      <c r="GE499" s="15"/>
      <c r="GF499" s="15">
        <v>2986</v>
      </c>
      <c r="GG499" s="15">
        <v>13453</v>
      </c>
      <c r="GH499" s="15">
        <v>381</v>
      </c>
      <c r="GI499" s="15"/>
      <c r="GJ499" s="15">
        <v>187779</v>
      </c>
      <c r="GK499" s="15"/>
      <c r="GL499" s="15"/>
      <c r="GM499" s="15"/>
      <c r="GN499" s="15"/>
      <c r="GO499" s="15"/>
      <c r="GP499" s="21">
        <v>21</v>
      </c>
      <c r="GQ499" s="21">
        <v>18.32</v>
      </c>
      <c r="GR499" s="22"/>
      <c r="GS499" s="22"/>
      <c r="GT499" s="23">
        <v>14</v>
      </c>
      <c r="GU499" s="23">
        <v>10.8</v>
      </c>
      <c r="GV499" s="21">
        <v>29.12</v>
      </c>
      <c r="GW499" s="21">
        <v>4.3499999999999996</v>
      </c>
      <c r="GX499" s="15">
        <v>7054</v>
      </c>
      <c r="GY499" s="14" t="s">
        <v>1172</v>
      </c>
      <c r="GZ499" s="15">
        <v>4220</v>
      </c>
      <c r="HA499" s="15">
        <v>14061</v>
      </c>
      <c r="HB499" s="15">
        <v>11872</v>
      </c>
      <c r="HC499" s="15">
        <v>3914</v>
      </c>
      <c r="HD499" s="15"/>
      <c r="HE499" s="15">
        <v>378</v>
      </c>
      <c r="HF499" s="15">
        <v>34443</v>
      </c>
      <c r="HG499" s="15"/>
      <c r="HH499" s="15"/>
      <c r="HI499" s="15">
        <v>133</v>
      </c>
      <c r="HJ499" s="15">
        <v>117</v>
      </c>
      <c r="HK499" s="15">
        <v>0</v>
      </c>
      <c r="HL499" s="15">
        <v>0</v>
      </c>
      <c r="HM499" s="15"/>
      <c r="HN499" s="15"/>
      <c r="HO499" s="15"/>
      <c r="HP499" s="15"/>
      <c r="HQ499" s="15"/>
      <c r="HR499" s="15"/>
      <c r="HS499" s="15"/>
      <c r="HT499" s="15"/>
      <c r="HU499" s="15"/>
      <c r="HV499" s="15"/>
      <c r="HW499" s="15"/>
      <c r="HX499" s="15"/>
      <c r="HY499" s="15"/>
      <c r="HZ499" s="15">
        <v>54</v>
      </c>
      <c r="IA499" s="15">
        <v>1620</v>
      </c>
      <c r="IB499" s="14">
        <v>7</v>
      </c>
      <c r="IC499" s="14">
        <v>17</v>
      </c>
      <c r="ID499" s="15">
        <v>273</v>
      </c>
      <c r="IE499" s="14">
        <v>67</v>
      </c>
      <c r="IF499" s="14">
        <v>56</v>
      </c>
      <c r="IG499" s="14">
        <v>56</v>
      </c>
      <c r="IH499" s="14">
        <v>6</v>
      </c>
      <c r="II499" s="14"/>
      <c r="IJ499" s="14">
        <v>6</v>
      </c>
      <c r="IK499" s="14"/>
      <c r="IL499" s="14"/>
      <c r="IM499" s="14"/>
      <c r="IN499" s="14"/>
      <c r="IO499" s="14"/>
      <c r="IP499" s="14"/>
      <c r="IQ499" s="15">
        <v>222883</v>
      </c>
      <c r="IR499" s="15"/>
      <c r="IS499" s="36">
        <f t="shared" si="566"/>
        <v>0.10199890728913506</v>
      </c>
      <c r="IT499" s="36">
        <f t="shared" si="567"/>
        <v>3.7051690247869529E-2</v>
      </c>
      <c r="IU499" s="36">
        <f t="shared" si="568"/>
        <v>0.42519012541055157</v>
      </c>
      <c r="IV499" s="36">
        <f t="shared" si="569"/>
        <v>6.0777331901505305E-2</v>
      </c>
      <c r="IW499" s="36">
        <f t="shared" si="570"/>
        <v>0.37498194515093852</v>
      </c>
      <c r="IX499" s="36">
        <f t="shared" si="571"/>
        <v>0</v>
      </c>
      <c r="IY499" s="36"/>
      <c r="IZ499" s="36">
        <f t="shared" si="572"/>
        <v>0</v>
      </c>
      <c r="JA499" s="36">
        <f t="shared" si="572"/>
        <v>0.58796636460119189</v>
      </c>
      <c r="JB499" s="36">
        <f t="shared" si="572"/>
        <v>0.41203363539880805</v>
      </c>
      <c r="JN499" s="43">
        <f t="shared" si="511"/>
        <v>700.27350209314682</v>
      </c>
      <c r="JO499" s="1" t="str">
        <f t="shared" si="512"/>
        <v>Large</v>
      </c>
    </row>
    <row r="500" spans="1:275" x14ac:dyDescent="0.2">
      <c r="A500" s="14" t="s">
        <v>799</v>
      </c>
      <c r="B500" s="14" t="s">
        <v>1069</v>
      </c>
      <c r="C500" s="76" t="s">
        <v>1460</v>
      </c>
      <c r="D500" s="24" t="s">
        <v>655</v>
      </c>
      <c r="E500">
        <v>4</v>
      </c>
      <c r="F500" s="46">
        <v>0.68710691823899372</v>
      </c>
      <c r="G500" s="46">
        <v>0.35746374021306637</v>
      </c>
      <c r="H500" s="46">
        <v>0.2</v>
      </c>
      <c r="I500">
        <v>23.8</v>
      </c>
      <c r="J500">
        <v>4.0999999999999996</v>
      </c>
      <c r="K500" s="14">
        <v>20090</v>
      </c>
      <c r="L500" s="14" t="s">
        <v>605</v>
      </c>
      <c r="M500" s="35">
        <v>21790.374666666703</v>
      </c>
      <c r="N500" s="15">
        <v>30800</v>
      </c>
      <c r="O500" s="15">
        <v>11</v>
      </c>
      <c r="P500" s="15">
        <v>48</v>
      </c>
      <c r="Q500" s="15">
        <v>383</v>
      </c>
      <c r="R500" s="15">
        <v>55</v>
      </c>
      <c r="S500" s="15">
        <v>134</v>
      </c>
      <c r="T500" s="32">
        <v>144</v>
      </c>
      <c r="U500" s="15">
        <v>7449</v>
      </c>
      <c r="V500" s="15"/>
      <c r="W500" s="15">
        <v>18193</v>
      </c>
      <c r="X500" s="15">
        <v>0</v>
      </c>
      <c r="Y500" s="15"/>
      <c r="Z500" s="15"/>
      <c r="AA500" s="15"/>
      <c r="AB500" s="15"/>
      <c r="AC500" s="15"/>
      <c r="AD500" s="15">
        <v>2121</v>
      </c>
      <c r="AE500" s="15">
        <v>25643</v>
      </c>
      <c r="AF500" s="15">
        <v>2000</v>
      </c>
      <c r="AG500" s="15"/>
      <c r="AH500" s="15"/>
      <c r="AI500" s="15"/>
      <c r="AJ500" s="15"/>
      <c r="AK500" s="15"/>
      <c r="AL500" s="15"/>
      <c r="AM500" s="15"/>
      <c r="AN500" s="15"/>
      <c r="AO500" s="15"/>
      <c r="AP500" s="15">
        <v>2000</v>
      </c>
      <c r="AQ500" s="15"/>
      <c r="AR500" s="15"/>
      <c r="AS500" s="15"/>
      <c r="AT500" s="15"/>
      <c r="AU500" s="15"/>
      <c r="AV500" s="15"/>
      <c r="AW500" s="15"/>
      <c r="AX500" s="15"/>
      <c r="AY500" s="15">
        <v>68065</v>
      </c>
      <c r="AZ500" s="15"/>
      <c r="BA500" s="15">
        <v>68065</v>
      </c>
      <c r="BB500" s="15"/>
      <c r="BC500" s="15"/>
      <c r="BD500" s="15"/>
      <c r="BE500" s="15"/>
      <c r="BF500" s="15"/>
      <c r="BG500" s="15"/>
      <c r="BH500" s="15"/>
      <c r="BI500" s="15"/>
      <c r="BJ500" s="15">
        <v>7316</v>
      </c>
      <c r="BK500" s="15"/>
      <c r="BL500" s="15">
        <v>7316</v>
      </c>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v>45000</v>
      </c>
      <c r="CJ500" s="15"/>
      <c r="CK500" s="15"/>
      <c r="CL500" s="15"/>
      <c r="CM500" s="15"/>
      <c r="CN500" s="15"/>
      <c r="CO500" s="15"/>
      <c r="CP500" s="15">
        <v>36367</v>
      </c>
      <c r="CQ500" s="15"/>
      <c r="CR500" s="15"/>
      <c r="CS500" s="15">
        <v>81367</v>
      </c>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v>1238</v>
      </c>
      <c r="DZ500" s="15">
        <v>1238</v>
      </c>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v>101024</v>
      </c>
      <c r="FQ500" s="15">
        <v>84605</v>
      </c>
      <c r="FR500" s="15">
        <v>185629</v>
      </c>
      <c r="FS500" s="14" t="s">
        <v>1298</v>
      </c>
      <c r="FT500" s="14"/>
      <c r="FU500" s="14" t="s">
        <v>1281</v>
      </c>
      <c r="FV500" s="14"/>
      <c r="FW500" s="14"/>
      <c r="FX500" s="14"/>
      <c r="FY500" s="1" t="s">
        <v>1299</v>
      </c>
      <c r="GA500" s="15"/>
      <c r="GB500" s="15"/>
      <c r="GC500" s="15"/>
      <c r="GD500" s="15"/>
      <c r="GE500" s="15"/>
      <c r="GF500" s="15">
        <v>18000</v>
      </c>
      <c r="GG500" s="15">
        <v>26952</v>
      </c>
      <c r="GH500" s="15">
        <v>478</v>
      </c>
      <c r="GI500" s="15"/>
      <c r="GJ500" s="15">
        <v>188521</v>
      </c>
      <c r="GK500" s="15"/>
      <c r="GL500" s="15"/>
      <c r="GM500" s="15"/>
      <c r="GN500" s="15"/>
      <c r="GO500" s="15"/>
      <c r="GP500" s="16">
        <v>17</v>
      </c>
      <c r="GQ500" s="16">
        <v>29.58</v>
      </c>
      <c r="GR500" s="17"/>
      <c r="GS500" s="17"/>
      <c r="GT500" s="18">
        <v>13</v>
      </c>
      <c r="GU500" s="18">
        <v>10.8</v>
      </c>
      <c r="GV500" s="16">
        <v>40.379999999999995</v>
      </c>
      <c r="GW500" s="16">
        <v>4.25</v>
      </c>
      <c r="GX500" s="15">
        <v>6284</v>
      </c>
      <c r="GY500" s="14" t="s">
        <v>1172</v>
      </c>
      <c r="GZ500" s="15">
        <v>6830</v>
      </c>
      <c r="HA500" s="15">
        <v>21499</v>
      </c>
      <c r="HB500" s="15">
        <v>18910</v>
      </c>
      <c r="HC500" s="15">
        <v>5767</v>
      </c>
      <c r="HD500" s="15"/>
      <c r="HE500" s="15">
        <v>499</v>
      </c>
      <c r="HF500" s="15">
        <v>53505</v>
      </c>
      <c r="HG500" s="15"/>
      <c r="HH500" s="15"/>
      <c r="HI500" s="15">
        <v>154</v>
      </c>
      <c r="HJ500" s="15">
        <v>142</v>
      </c>
      <c r="HK500" s="15">
        <v>37</v>
      </c>
      <c r="HL500" s="15">
        <v>10</v>
      </c>
      <c r="HM500" s="15"/>
      <c r="HN500" s="15"/>
      <c r="HO500" s="15"/>
      <c r="HP500" s="15"/>
      <c r="HQ500" s="15"/>
      <c r="HR500" s="15"/>
      <c r="HS500" s="15"/>
      <c r="HT500" s="15"/>
      <c r="HU500" s="15"/>
      <c r="HV500" s="15"/>
      <c r="HW500" s="15"/>
      <c r="HX500" s="15"/>
      <c r="HY500" s="15"/>
      <c r="HZ500" s="15">
        <v>54</v>
      </c>
      <c r="IA500" s="15">
        <v>1620</v>
      </c>
      <c r="IB500" s="15">
        <v>10</v>
      </c>
      <c r="IC500" s="15">
        <v>22</v>
      </c>
      <c r="ID500" s="15">
        <v>411</v>
      </c>
      <c r="IE500" s="14">
        <v>67</v>
      </c>
      <c r="IF500" s="14">
        <v>56</v>
      </c>
      <c r="IG500" s="14">
        <v>56</v>
      </c>
      <c r="IH500" s="14">
        <v>6</v>
      </c>
      <c r="II500" s="14"/>
      <c r="IJ500" s="14">
        <v>6</v>
      </c>
      <c r="IK500" s="14"/>
      <c r="IL500" s="14"/>
      <c r="IM500" s="14"/>
      <c r="IN500" s="14"/>
      <c r="IO500" s="14"/>
      <c r="IP500" s="14"/>
      <c r="IQ500" s="20">
        <v>118846</v>
      </c>
      <c r="IR500" s="20"/>
      <c r="IS500" s="36">
        <f t="shared" si="566"/>
        <v>0.13814113096552802</v>
      </c>
      <c r="IT500" s="36">
        <f t="shared" si="567"/>
        <v>1.0774178603558711E-2</v>
      </c>
      <c r="IU500" s="36">
        <f t="shared" si="568"/>
        <v>0.36667223332561183</v>
      </c>
      <c r="IV500" s="36">
        <f t="shared" si="569"/>
        <v>3.9411945331817765E-2</v>
      </c>
      <c r="IW500" s="36">
        <f t="shared" si="570"/>
        <v>0.43833129521788083</v>
      </c>
      <c r="IX500" s="36">
        <f t="shared" si="571"/>
        <v>6.6692165556028419E-3</v>
      </c>
      <c r="IY500" s="36"/>
      <c r="IZ500" s="36">
        <f t="shared" si="572"/>
        <v>0</v>
      </c>
      <c r="JA500" s="36">
        <f t="shared" si="572"/>
        <v>0.54422530962295756</v>
      </c>
      <c r="JB500" s="36">
        <f t="shared" si="572"/>
        <v>0.45577469037704238</v>
      </c>
      <c r="JN500" s="43">
        <f t="shared" si="511"/>
        <v>539.63285454845732</v>
      </c>
      <c r="JO500" s="1" t="str">
        <f t="shared" si="512"/>
        <v>Large</v>
      </c>
    </row>
    <row r="501" spans="1:275" x14ac:dyDescent="0.2">
      <c r="A501" s="14" t="s">
        <v>799</v>
      </c>
      <c r="B501" s="14" t="s">
        <v>1069</v>
      </c>
      <c r="C501" s="76" t="s">
        <v>1460</v>
      </c>
      <c r="D501" s="24" t="s">
        <v>655</v>
      </c>
      <c r="E501">
        <v>4</v>
      </c>
      <c r="F501" s="46">
        <v>0.68710691823899372</v>
      </c>
      <c r="G501" s="46">
        <v>0.35746374021306637</v>
      </c>
      <c r="H501" s="46">
        <v>0.2</v>
      </c>
      <c r="I501">
        <v>23.8</v>
      </c>
      <c r="J501">
        <v>4.0999999999999996</v>
      </c>
      <c r="K501" s="14">
        <v>20100</v>
      </c>
      <c r="L501" s="14" t="s">
        <v>606</v>
      </c>
      <c r="M501" s="35">
        <v>23218.349142857111</v>
      </c>
      <c r="N501" s="15">
        <v>30800</v>
      </c>
      <c r="O501" s="15">
        <v>11</v>
      </c>
      <c r="P501" s="15">
        <v>48</v>
      </c>
      <c r="Q501" s="15">
        <v>383</v>
      </c>
      <c r="R501" s="15">
        <v>55</v>
      </c>
      <c r="S501" s="15">
        <v>134</v>
      </c>
      <c r="T501" s="32">
        <v>144</v>
      </c>
      <c r="U501" s="15">
        <v>1617</v>
      </c>
      <c r="V501" s="15"/>
      <c r="W501" s="15">
        <v>69084</v>
      </c>
      <c r="X501" s="15">
        <v>0</v>
      </c>
      <c r="Y501" s="15"/>
      <c r="Z501" s="15"/>
      <c r="AA501" s="15"/>
      <c r="AB501" s="15"/>
      <c r="AC501" s="15"/>
      <c r="AD501" s="15">
        <v>12668</v>
      </c>
      <c r="AE501" s="15">
        <v>83369</v>
      </c>
      <c r="AF501" s="15">
        <v>0</v>
      </c>
      <c r="AG501" s="15"/>
      <c r="AH501" s="15"/>
      <c r="AI501" s="15"/>
      <c r="AJ501" s="15"/>
      <c r="AK501" s="15"/>
      <c r="AL501" s="15"/>
      <c r="AM501" s="15"/>
      <c r="AN501" s="15"/>
      <c r="AO501" s="15"/>
      <c r="AP501" s="15">
        <v>0</v>
      </c>
      <c r="AQ501" s="15"/>
      <c r="AR501" s="15"/>
      <c r="AS501" s="15"/>
      <c r="AT501" s="15"/>
      <c r="AU501" s="15"/>
      <c r="AV501" s="15"/>
      <c r="AW501" s="15"/>
      <c r="AX501" s="15"/>
      <c r="AY501" s="15">
        <v>62308</v>
      </c>
      <c r="AZ501" s="15"/>
      <c r="BA501" s="15">
        <v>62308</v>
      </c>
      <c r="BB501" s="15"/>
      <c r="BC501" s="15"/>
      <c r="BD501" s="15"/>
      <c r="BE501" s="15"/>
      <c r="BF501" s="15"/>
      <c r="BG501" s="15"/>
      <c r="BH501" s="15"/>
      <c r="BI501" s="15"/>
      <c r="BJ501" s="15">
        <v>12404</v>
      </c>
      <c r="BK501" s="15"/>
      <c r="BL501" s="15">
        <v>12404</v>
      </c>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v>19543</v>
      </c>
      <c r="CJ501" s="15"/>
      <c r="CK501" s="15"/>
      <c r="CL501" s="15"/>
      <c r="CM501" s="15"/>
      <c r="CN501" s="15"/>
      <c r="CO501" s="15"/>
      <c r="CP501" s="15">
        <v>12760</v>
      </c>
      <c r="CQ501" s="15"/>
      <c r="CR501" s="15"/>
      <c r="CS501" s="15">
        <v>32303</v>
      </c>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v>0</v>
      </c>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v>158081</v>
      </c>
      <c r="FQ501" s="15">
        <v>32303</v>
      </c>
      <c r="FR501" s="15">
        <v>190384</v>
      </c>
      <c r="FS501" s="14" t="s">
        <v>1298</v>
      </c>
      <c r="FT501" s="14"/>
      <c r="FU501" s="14" t="s">
        <v>1281</v>
      </c>
      <c r="FV501" s="14"/>
      <c r="FW501" s="14"/>
      <c r="FX501" s="14"/>
      <c r="FY501" s="1" t="s">
        <v>1299</v>
      </c>
      <c r="GA501" s="15"/>
      <c r="GB501" s="15"/>
      <c r="GC501" s="15"/>
      <c r="GD501" s="15"/>
      <c r="GE501" s="15"/>
      <c r="GF501" s="15">
        <v>0</v>
      </c>
      <c r="GG501" s="15">
        <v>33580</v>
      </c>
      <c r="GH501" s="15">
        <v>472</v>
      </c>
      <c r="GI501" s="15"/>
      <c r="GJ501" s="15">
        <v>188524</v>
      </c>
      <c r="GK501" s="15"/>
      <c r="GL501" s="15"/>
      <c r="GM501" s="15"/>
      <c r="GN501" s="15"/>
      <c r="GO501" s="15"/>
      <c r="GP501" s="16">
        <v>18</v>
      </c>
      <c r="GQ501" s="16">
        <v>25.21</v>
      </c>
      <c r="GR501" s="17"/>
      <c r="GS501" s="17"/>
      <c r="GT501" s="18">
        <v>12</v>
      </c>
      <c r="GU501" s="18">
        <v>10.35</v>
      </c>
      <c r="GV501" s="16">
        <v>35.56</v>
      </c>
      <c r="GW501" s="16">
        <v>4.95</v>
      </c>
      <c r="GX501" s="15">
        <v>8828</v>
      </c>
      <c r="GY501" s="14" t="s">
        <v>1172</v>
      </c>
      <c r="GZ501" s="15">
        <v>15329</v>
      </c>
      <c r="HA501" s="15">
        <v>40638</v>
      </c>
      <c r="HB501" s="15">
        <v>17761</v>
      </c>
      <c r="HC501" s="15">
        <v>2005</v>
      </c>
      <c r="HD501" s="15"/>
      <c r="HE501" s="15">
        <v>838</v>
      </c>
      <c r="HF501" s="15">
        <v>76571</v>
      </c>
      <c r="HG501" s="15"/>
      <c r="HH501" s="15"/>
      <c r="HI501" s="15">
        <v>192</v>
      </c>
      <c r="HJ501" s="15">
        <v>162</v>
      </c>
      <c r="HK501" s="15">
        <v>2450</v>
      </c>
      <c r="HL501" s="15">
        <v>63</v>
      </c>
      <c r="HM501" s="15"/>
      <c r="HN501" s="15"/>
      <c r="HO501" s="15"/>
      <c r="HP501" s="15"/>
      <c r="HQ501" s="15"/>
      <c r="HR501" s="15"/>
      <c r="HS501" s="15"/>
      <c r="HT501" s="15"/>
      <c r="HU501" s="15"/>
      <c r="HV501" s="15"/>
      <c r="HW501" s="15"/>
      <c r="HX501" s="15"/>
      <c r="HY501" s="15"/>
      <c r="HZ501" s="15">
        <v>95</v>
      </c>
      <c r="IA501" s="15">
        <v>2630</v>
      </c>
      <c r="IB501" s="15">
        <v>6</v>
      </c>
      <c r="IC501" s="15">
        <v>18</v>
      </c>
      <c r="ID501" s="15">
        <v>505</v>
      </c>
      <c r="IE501" s="14">
        <v>67</v>
      </c>
      <c r="IF501" s="14">
        <v>48</v>
      </c>
      <c r="IG501" s="14">
        <v>48</v>
      </c>
      <c r="IH501" s="14">
        <v>6</v>
      </c>
      <c r="II501" s="14"/>
      <c r="IJ501" s="14">
        <v>6</v>
      </c>
      <c r="IK501" s="14"/>
      <c r="IL501" s="14"/>
      <c r="IM501" s="14"/>
      <c r="IN501" s="14"/>
      <c r="IO501" s="14"/>
      <c r="IP501" s="14"/>
      <c r="IQ501" s="15">
        <v>442872</v>
      </c>
      <c r="IR501" s="15"/>
      <c r="IS501" s="36">
        <f t="shared" si="566"/>
        <v>0.43789919320951343</v>
      </c>
      <c r="IT501" s="36">
        <f t="shared" si="567"/>
        <v>0</v>
      </c>
      <c r="IU501" s="36">
        <f t="shared" si="568"/>
        <v>0.32727540129422639</v>
      </c>
      <c r="IV501" s="36">
        <f t="shared" si="569"/>
        <v>6.5152533826371969E-2</v>
      </c>
      <c r="IW501" s="36">
        <f t="shared" si="570"/>
        <v>0.16967287166988823</v>
      </c>
      <c r="IX501" s="36">
        <f t="shared" si="571"/>
        <v>0</v>
      </c>
      <c r="IY501" s="36"/>
      <c r="IZ501" s="36">
        <f t="shared" si="572"/>
        <v>0</v>
      </c>
      <c r="JA501" s="36">
        <f t="shared" si="572"/>
        <v>0.8303271283301118</v>
      </c>
      <c r="JB501" s="36">
        <f t="shared" si="572"/>
        <v>0.16967287166988823</v>
      </c>
      <c r="JN501" s="43">
        <f t="shared" si="511"/>
        <v>652.93445283625169</v>
      </c>
      <c r="JO501" s="1" t="str">
        <f t="shared" si="512"/>
        <v>Large</v>
      </c>
    </row>
    <row r="502" spans="1:275" x14ac:dyDescent="0.2">
      <c r="A502" s="1" t="s">
        <v>799</v>
      </c>
      <c r="B502" s="1" t="s">
        <v>1069</v>
      </c>
      <c r="C502" s="76" t="s">
        <v>1460</v>
      </c>
      <c r="D502" s="24" t="s">
        <v>655</v>
      </c>
      <c r="E502">
        <v>4</v>
      </c>
      <c r="F502" s="46">
        <v>0.68710691823899372</v>
      </c>
      <c r="G502" s="46">
        <v>0.35746374021306637</v>
      </c>
      <c r="H502" s="46">
        <v>0.2</v>
      </c>
      <c r="I502">
        <v>23.8</v>
      </c>
      <c r="J502">
        <v>4.0999999999999996</v>
      </c>
      <c r="K502" s="1">
        <v>20110</v>
      </c>
      <c r="L502" s="1" t="s">
        <v>607</v>
      </c>
      <c r="M502" s="3">
        <v>20880.302666666699</v>
      </c>
      <c r="N502" s="1">
        <v>30800</v>
      </c>
      <c r="O502" s="1">
        <v>11</v>
      </c>
      <c r="P502" s="1">
        <v>48</v>
      </c>
      <c r="Q502" s="1">
        <v>383</v>
      </c>
      <c r="R502" s="1">
        <v>55</v>
      </c>
      <c r="S502" s="1">
        <v>134</v>
      </c>
      <c r="T502" s="33">
        <v>144</v>
      </c>
      <c r="U502" s="1">
        <v>12880</v>
      </c>
      <c r="AE502" s="1">
        <v>12880</v>
      </c>
      <c r="AP502" s="1">
        <v>0</v>
      </c>
      <c r="AQ502" s="1">
        <v>1553</v>
      </c>
      <c r="AS502" s="1">
        <v>52373</v>
      </c>
      <c r="BA502" s="1">
        <v>53926</v>
      </c>
      <c r="BL502" s="1">
        <v>0</v>
      </c>
      <c r="CI502" s="1">
        <v>25341</v>
      </c>
      <c r="CK502" s="1">
        <v>97018</v>
      </c>
      <c r="CS502" s="1">
        <v>122359</v>
      </c>
      <c r="DZ502" s="1">
        <v>0</v>
      </c>
      <c r="FO502" s="1">
        <v>0</v>
      </c>
      <c r="FP502" s="15">
        <f>AE502+BA502</f>
        <v>66806</v>
      </c>
      <c r="FQ502" s="15">
        <f>AP502+BL502+CS502+DZ502+FD502</f>
        <v>122359</v>
      </c>
      <c r="FR502" s="15">
        <f>AE502+AP502+BA502+BL502+CS502+DZ502+FD502+FO502</f>
        <v>189165</v>
      </c>
      <c r="FS502" s="1" t="s">
        <v>1298</v>
      </c>
      <c r="FU502" s="1" t="s">
        <v>1281</v>
      </c>
      <c r="FX502" s="14"/>
      <c r="FY502" s="1" t="s">
        <v>1299</v>
      </c>
      <c r="GA502" s="1">
        <v>838</v>
      </c>
      <c r="GB502" s="1">
        <v>243</v>
      </c>
      <c r="GC502" s="1">
        <v>168</v>
      </c>
      <c r="GD502" s="1">
        <v>49</v>
      </c>
      <c r="GE502" s="1">
        <v>226805</v>
      </c>
      <c r="GF502" s="1">
        <v>0</v>
      </c>
      <c r="GG502" s="1">
        <v>33580</v>
      </c>
      <c r="GH502" s="1">
        <v>326</v>
      </c>
      <c r="GI502" s="1">
        <v>0</v>
      </c>
      <c r="GJ502" s="1">
        <v>202477</v>
      </c>
      <c r="GK502" s="1">
        <v>64</v>
      </c>
      <c r="GL502" s="1">
        <v>4</v>
      </c>
      <c r="GM502" s="1">
        <v>2680</v>
      </c>
      <c r="GP502" s="1">
        <v>18</v>
      </c>
      <c r="GQ502" s="1">
        <v>14.56</v>
      </c>
      <c r="GR502" s="5"/>
      <c r="GS502" s="5"/>
      <c r="GT502" s="4">
        <v>13</v>
      </c>
      <c r="GU502" s="4">
        <v>10.8</v>
      </c>
      <c r="GV502" s="1">
        <f>GQ502+GU502</f>
        <v>25.36</v>
      </c>
      <c r="GW502" s="1">
        <v>30</v>
      </c>
      <c r="GX502" s="1">
        <v>17084</v>
      </c>
      <c r="GY502" s="10" t="s">
        <v>1172</v>
      </c>
      <c r="GZ502" s="1">
        <v>14763</v>
      </c>
      <c r="HA502" s="1">
        <v>51482</v>
      </c>
      <c r="HC502" s="1">
        <v>1488</v>
      </c>
      <c r="HE502" s="1">
        <v>6522</v>
      </c>
      <c r="HF502" s="1">
        <v>74255</v>
      </c>
      <c r="HI502" s="1">
        <v>125</v>
      </c>
      <c r="HJ502" s="1">
        <v>104</v>
      </c>
      <c r="HK502" s="1">
        <v>229</v>
      </c>
      <c r="HL502" s="1">
        <v>49</v>
      </c>
      <c r="HZ502" s="1">
        <v>68</v>
      </c>
      <c r="IA502" s="1">
        <v>1921</v>
      </c>
      <c r="IB502" s="1">
        <v>10</v>
      </c>
      <c r="IC502" s="1">
        <v>18</v>
      </c>
      <c r="ID502" s="1">
        <v>720</v>
      </c>
      <c r="IE502" s="1">
        <v>75</v>
      </c>
      <c r="IF502" s="1">
        <v>24</v>
      </c>
      <c r="IG502" s="1">
        <v>24</v>
      </c>
      <c r="IH502" s="1">
        <v>10</v>
      </c>
      <c r="II502" s="1">
        <v>0</v>
      </c>
      <c r="IJ502" s="1">
        <v>10</v>
      </c>
      <c r="IK502" s="1">
        <v>0</v>
      </c>
      <c r="IQ502" s="1">
        <v>473276</v>
      </c>
      <c r="IR502" s="1">
        <v>0</v>
      </c>
      <c r="IS502" s="36">
        <f t="shared" si="566"/>
        <v>6.8088705627362356E-2</v>
      </c>
      <c r="IT502" s="36">
        <f t="shared" si="567"/>
        <v>0</v>
      </c>
      <c r="IU502" s="36">
        <f t="shared" si="568"/>
        <v>0.28507387730288375</v>
      </c>
      <c r="IV502" s="36">
        <f t="shared" si="569"/>
        <v>0</v>
      </c>
      <c r="IW502" s="36">
        <f t="shared" si="570"/>
        <v>0.64683741706975395</v>
      </c>
      <c r="IX502" s="36">
        <f t="shared" si="571"/>
        <v>0</v>
      </c>
      <c r="IY502" s="36"/>
      <c r="IZ502" s="36">
        <f t="shared" si="572"/>
        <v>0</v>
      </c>
      <c r="JA502" s="36">
        <f t="shared" si="572"/>
        <v>0.35316258293024611</v>
      </c>
      <c r="JB502" s="36">
        <f t="shared" si="572"/>
        <v>0.64683741706975395</v>
      </c>
      <c r="JN502" s="43">
        <f t="shared" si="511"/>
        <v>823.35578338591085</v>
      </c>
      <c r="JO502" s="1" t="str">
        <f t="shared" si="512"/>
        <v>Large</v>
      </c>
    </row>
    <row r="503" spans="1:275" x14ac:dyDescent="0.2">
      <c r="A503" s="1" t="s">
        <v>799</v>
      </c>
      <c r="B503" s="1" t="s">
        <v>1069</v>
      </c>
      <c r="C503" s="76" t="s">
        <v>1460</v>
      </c>
      <c r="D503" s="24" t="s">
        <v>655</v>
      </c>
      <c r="E503">
        <v>4</v>
      </c>
      <c r="F503" s="46">
        <v>0.68710691823899372</v>
      </c>
      <c r="G503" s="46">
        <v>0.35746374021306637</v>
      </c>
      <c r="H503" s="46">
        <v>0.2</v>
      </c>
      <c r="I503">
        <v>23.8</v>
      </c>
      <c r="J503">
        <v>4.0999999999999996</v>
      </c>
      <c r="K503" s="1">
        <v>20120</v>
      </c>
      <c r="L503" s="1" t="s">
        <v>608</v>
      </c>
      <c r="M503" s="3">
        <v>19973.982857142862</v>
      </c>
      <c r="N503" s="10">
        <v>30800</v>
      </c>
      <c r="O503" s="1">
        <v>11</v>
      </c>
      <c r="P503" s="1">
        <v>48</v>
      </c>
      <c r="Q503" s="1">
        <v>383</v>
      </c>
      <c r="R503" s="1">
        <v>55</v>
      </c>
      <c r="S503" s="1">
        <v>134</v>
      </c>
      <c r="T503" s="33">
        <v>144</v>
      </c>
      <c r="U503" s="1">
        <v>10519</v>
      </c>
      <c r="AE503" s="1">
        <v>10519</v>
      </c>
      <c r="AP503" s="1">
        <v>0</v>
      </c>
      <c r="AQ503" s="1">
        <v>14652</v>
      </c>
      <c r="BA503" s="1">
        <v>14652</v>
      </c>
      <c r="BL503" s="1">
        <v>0</v>
      </c>
      <c r="CI503" s="1">
        <v>110338</v>
      </c>
      <c r="CS503" s="1">
        <v>110338</v>
      </c>
      <c r="DZ503" s="1">
        <v>0</v>
      </c>
      <c r="FO503" s="1">
        <v>0</v>
      </c>
      <c r="FP503" s="15">
        <f>AE503+BA503</f>
        <v>25171</v>
      </c>
      <c r="FQ503" s="15">
        <f>AP503+BL503+CS503+DZ503+FD503</f>
        <v>110338</v>
      </c>
      <c r="FR503" s="15">
        <f>AE503+AP503+BA503+BL503+CS503+DZ503+FD503+FO503</f>
        <v>135509</v>
      </c>
      <c r="FS503" s="1" t="s">
        <v>1298</v>
      </c>
      <c r="FU503" s="1" t="s">
        <v>1281</v>
      </c>
      <c r="FY503" s="1" t="s">
        <v>1299</v>
      </c>
      <c r="GA503" s="1">
        <v>671</v>
      </c>
      <c r="GB503" s="1">
        <v>275</v>
      </c>
      <c r="GC503" s="1">
        <v>134</v>
      </c>
      <c r="GD503" s="1">
        <v>55</v>
      </c>
      <c r="GE503" s="1">
        <v>225008</v>
      </c>
      <c r="GF503" s="1">
        <v>0</v>
      </c>
      <c r="GG503" s="1">
        <v>33580</v>
      </c>
      <c r="GH503" s="1">
        <v>143</v>
      </c>
      <c r="GI503" s="1">
        <v>0</v>
      </c>
      <c r="GJ503" s="1">
        <v>202477</v>
      </c>
      <c r="GK503" s="1">
        <v>33</v>
      </c>
      <c r="GL503" s="1">
        <v>5</v>
      </c>
      <c r="GM503" s="1">
        <v>3216</v>
      </c>
      <c r="GP503" s="1">
        <v>21</v>
      </c>
      <c r="GQ503" s="1">
        <v>15.32</v>
      </c>
      <c r="GR503" s="5"/>
      <c r="GS503" s="5"/>
      <c r="GT503" s="4">
        <v>12</v>
      </c>
      <c r="GU503" s="4">
        <v>10.35</v>
      </c>
      <c r="GV503" s="1">
        <f>GQ503+GU503</f>
        <v>25.67</v>
      </c>
      <c r="GW503" s="1">
        <v>32</v>
      </c>
      <c r="GX503" s="1">
        <v>21160</v>
      </c>
      <c r="GY503" s="10" t="s">
        <v>1172</v>
      </c>
      <c r="GZ503" s="1">
        <v>13572</v>
      </c>
      <c r="HA503" s="1">
        <v>36453</v>
      </c>
      <c r="HC503" s="1">
        <v>1361</v>
      </c>
      <c r="HE503" s="1">
        <v>11693</v>
      </c>
      <c r="HF503" s="1">
        <v>63069</v>
      </c>
      <c r="HI503" s="1">
        <v>92</v>
      </c>
      <c r="HJ503" s="1">
        <v>78</v>
      </c>
      <c r="HK503" s="1">
        <v>202</v>
      </c>
      <c r="HL503" s="1">
        <v>43</v>
      </c>
      <c r="HZ503" s="1">
        <v>81</v>
      </c>
      <c r="IA503" s="1">
        <v>2058</v>
      </c>
      <c r="IB503" s="1">
        <v>8</v>
      </c>
      <c r="IC503" s="1">
        <v>18</v>
      </c>
      <c r="ID503" s="1">
        <v>720</v>
      </c>
      <c r="IE503" s="1">
        <v>75</v>
      </c>
      <c r="IF503" s="1">
        <v>24</v>
      </c>
      <c r="IG503" s="1">
        <v>24</v>
      </c>
      <c r="IH503" s="1">
        <v>10</v>
      </c>
      <c r="II503" s="1">
        <v>0</v>
      </c>
      <c r="IJ503" s="1">
        <v>10</v>
      </c>
      <c r="IK503" s="1">
        <v>0</v>
      </c>
      <c r="IQ503" s="1">
        <v>488962</v>
      </c>
      <c r="IR503" s="1">
        <v>0</v>
      </c>
      <c r="IS503" s="36">
        <f t="shared" si="566"/>
        <v>7.7625840350087447E-2</v>
      </c>
      <c r="IT503" s="36">
        <f t="shared" si="567"/>
        <v>0</v>
      </c>
      <c r="IU503" s="36">
        <f t="shared" si="568"/>
        <v>0.10812565955028818</v>
      </c>
      <c r="IV503" s="36">
        <f t="shared" si="569"/>
        <v>0</v>
      </c>
      <c r="IW503" s="36">
        <f t="shared" si="570"/>
        <v>0.81424850009962435</v>
      </c>
      <c r="IX503" s="36">
        <f t="shared" si="571"/>
        <v>0</v>
      </c>
      <c r="IY503" s="36"/>
      <c r="IZ503" s="36">
        <f t="shared" si="572"/>
        <v>0</v>
      </c>
      <c r="JA503" s="36">
        <f t="shared" si="572"/>
        <v>0.18575149990037562</v>
      </c>
      <c r="JB503" s="36">
        <f t="shared" si="572"/>
        <v>0.81424850009962435</v>
      </c>
      <c r="JN503" s="43">
        <f t="shared" si="511"/>
        <v>778.10607156770004</v>
      </c>
      <c r="JO503" s="1" t="str">
        <f t="shared" si="512"/>
        <v>Medium</v>
      </c>
    </row>
    <row r="504" spans="1:275" x14ac:dyDescent="0.2">
      <c r="A504" s="1" t="s">
        <v>799</v>
      </c>
      <c r="B504" s="1" t="s">
        <v>1069</v>
      </c>
      <c r="C504" s="76" t="s">
        <v>1460</v>
      </c>
      <c r="D504" s="24" t="s">
        <v>655</v>
      </c>
      <c r="E504">
        <v>4</v>
      </c>
      <c r="F504" s="46">
        <v>0.68710691823899372</v>
      </c>
      <c r="G504" s="46">
        <v>0.35746374021306637</v>
      </c>
      <c r="H504" s="46">
        <v>0.2</v>
      </c>
      <c r="I504">
        <v>23.8</v>
      </c>
      <c r="J504">
        <v>4.0999999999999996</v>
      </c>
      <c r="K504" s="1">
        <v>20130</v>
      </c>
      <c r="L504" s="1" t="s">
        <v>609</v>
      </c>
      <c r="M504" s="3">
        <v>19443.056761904903</v>
      </c>
      <c r="N504" s="2">
        <v>30800</v>
      </c>
      <c r="O504" s="1">
        <v>11</v>
      </c>
      <c r="P504" s="1">
        <v>48</v>
      </c>
      <c r="Q504" s="1">
        <v>383</v>
      </c>
      <c r="R504" s="1">
        <v>55</v>
      </c>
      <c r="S504" s="1">
        <v>134</v>
      </c>
      <c r="T504" s="33"/>
      <c r="U504" s="3">
        <v>32000</v>
      </c>
      <c r="V504" s="3"/>
      <c r="W504" s="3">
        <v>0</v>
      </c>
      <c r="X504" s="3">
        <v>207</v>
      </c>
      <c r="Y504" s="3"/>
      <c r="Z504" s="3"/>
      <c r="AA504" s="3">
        <v>0</v>
      </c>
      <c r="AB504" s="3">
        <v>0</v>
      </c>
      <c r="AC504" s="3">
        <v>0</v>
      </c>
      <c r="AD504" s="3">
        <v>0</v>
      </c>
      <c r="AE504" s="2">
        <f>SUM(U504:AD504)</f>
        <v>32207</v>
      </c>
      <c r="AF504" s="3"/>
      <c r="AG504" s="3"/>
      <c r="AQ504" s="2">
        <v>21500</v>
      </c>
      <c r="AR504" s="2"/>
      <c r="BA504" s="1">
        <f>SUM(AQ504:AZ504)</f>
        <v>21500</v>
      </c>
      <c r="BB504" s="1">
        <v>0</v>
      </c>
      <c r="BL504" s="1">
        <f>SUM(BB504:BK504)</f>
        <v>0</v>
      </c>
      <c r="CI504" s="7">
        <v>74578</v>
      </c>
      <c r="CJ504" s="7"/>
      <c r="CS504" s="1">
        <f>SUM(CI504:CR504)</f>
        <v>74578</v>
      </c>
      <c r="DY504" s="2">
        <v>2200</v>
      </c>
      <c r="DZ504" s="2">
        <f>SUM(DP504:DY504)</f>
        <v>2200</v>
      </c>
      <c r="EA504" s="2"/>
      <c r="EB504" s="2"/>
      <c r="EC504" s="2"/>
      <c r="ED504" s="2"/>
      <c r="EE504" s="2"/>
      <c r="EF504" s="2"/>
      <c r="EG504" s="2"/>
      <c r="EH504" s="2"/>
      <c r="EI504" s="2"/>
      <c r="EJ504" s="2"/>
      <c r="EK504" s="2"/>
      <c r="EL504" s="2"/>
      <c r="EM504" s="2"/>
      <c r="EN504" s="2"/>
      <c r="EO504" s="2"/>
      <c r="EP504" s="2"/>
      <c r="EQ504" s="2"/>
      <c r="ER504" s="2"/>
      <c r="ES504" s="2"/>
      <c r="ET504" s="2"/>
      <c r="FP504" s="15">
        <f>AE504+BA504</f>
        <v>53707</v>
      </c>
      <c r="FQ504" s="15">
        <f>AP504+BL504+CS504+DZ504+FD504</f>
        <v>76778</v>
      </c>
      <c r="FR504" s="15">
        <f>AE504+AP504+BA504+BL504+CS504+DZ504+FD504+FO504</f>
        <v>130485</v>
      </c>
      <c r="FS504" s="1" t="s">
        <v>1298</v>
      </c>
      <c r="FU504" s="1" t="s">
        <v>1281</v>
      </c>
      <c r="FW504" s="5"/>
      <c r="FX504" s="5"/>
      <c r="FY504" s="5" t="s">
        <v>1299</v>
      </c>
      <c r="FZ504" s="5"/>
      <c r="GA504" s="1">
        <v>719</v>
      </c>
      <c r="GB504" s="1">
        <v>74</v>
      </c>
      <c r="GC504" s="1">
        <v>0</v>
      </c>
      <c r="GD504" s="1">
        <v>0</v>
      </c>
      <c r="GE504" s="2">
        <v>208926</v>
      </c>
      <c r="GF504" s="2">
        <v>6388</v>
      </c>
      <c r="GG504" s="2">
        <v>39968</v>
      </c>
      <c r="GH504" s="1">
        <v>169</v>
      </c>
      <c r="GI504" s="1">
        <v>109</v>
      </c>
      <c r="GJ504" s="2">
        <v>202477</v>
      </c>
      <c r="GK504" s="1">
        <v>68</v>
      </c>
      <c r="GL504" s="1">
        <v>2</v>
      </c>
      <c r="GM504" s="2">
        <v>3148</v>
      </c>
      <c r="GN504" s="2"/>
      <c r="GO504" s="2"/>
      <c r="GP504" s="1">
        <v>17</v>
      </c>
      <c r="GQ504" s="1">
        <v>23.7</v>
      </c>
      <c r="GR504" s="5"/>
      <c r="GS504" s="5">
        <v>8</v>
      </c>
      <c r="GT504" s="4">
        <v>8</v>
      </c>
      <c r="GU504" s="1">
        <v>6</v>
      </c>
      <c r="GV504" s="1">
        <f>GQ504+GU504</f>
        <v>29.7</v>
      </c>
      <c r="GW504" s="1">
        <v>7.5</v>
      </c>
      <c r="GX504" s="2">
        <v>6747</v>
      </c>
      <c r="GY504" s="1" t="s">
        <v>1172</v>
      </c>
      <c r="GZ504" s="2">
        <v>20592</v>
      </c>
      <c r="HA504" s="2">
        <v>37724</v>
      </c>
      <c r="HB504" s="2">
        <v>7346</v>
      </c>
      <c r="HC504" s="2">
        <v>1683</v>
      </c>
      <c r="HD504" s="1">
        <v>952</v>
      </c>
      <c r="HF504" s="2">
        <v>71297</v>
      </c>
      <c r="HG504" s="2"/>
      <c r="HH504" s="2"/>
      <c r="HI504" s="1">
        <v>94</v>
      </c>
      <c r="HJ504" s="1">
        <v>68</v>
      </c>
      <c r="HK504" s="1">
        <v>906</v>
      </c>
      <c r="HL504" s="1">
        <v>90</v>
      </c>
      <c r="HM504" s="1" t="s">
        <v>1277</v>
      </c>
      <c r="HX504" s="1" t="s">
        <v>1277</v>
      </c>
      <c r="HZ504" s="1">
        <v>347</v>
      </c>
      <c r="IA504" s="2">
        <v>2921</v>
      </c>
      <c r="IB504" s="1">
        <v>7</v>
      </c>
      <c r="IC504" s="1">
        <v>26</v>
      </c>
      <c r="ID504" s="1">
        <v>604</v>
      </c>
      <c r="IE504" s="1">
        <v>137.5</v>
      </c>
      <c r="IF504" s="1">
        <v>32</v>
      </c>
      <c r="IG504" s="1">
        <v>32</v>
      </c>
      <c r="IH504" s="1">
        <v>10</v>
      </c>
      <c r="II504" s="1">
        <v>0</v>
      </c>
      <c r="IJ504" s="1">
        <v>10</v>
      </c>
      <c r="IK504" s="1">
        <v>0</v>
      </c>
      <c r="IL504" s="1" t="s">
        <v>1277</v>
      </c>
      <c r="IO504" s="1" t="s">
        <v>1277</v>
      </c>
      <c r="IP504" s="1" t="s">
        <v>1281</v>
      </c>
      <c r="IQ504" s="2">
        <v>431964</v>
      </c>
      <c r="IR504" s="1">
        <v>0</v>
      </c>
      <c r="IS504" s="36">
        <f t="shared" si="566"/>
        <v>0.24682530559068092</v>
      </c>
      <c r="IT504" s="36">
        <f t="shared" si="567"/>
        <v>0</v>
      </c>
      <c r="IU504" s="36">
        <f t="shared" si="568"/>
        <v>0.16476989692301797</v>
      </c>
      <c r="IV504" s="36">
        <f t="shared" si="569"/>
        <v>0</v>
      </c>
      <c r="IW504" s="36">
        <f t="shared" si="570"/>
        <v>0.57154462198720157</v>
      </c>
      <c r="IX504" s="36">
        <f t="shared" si="571"/>
        <v>1.6860175499099513E-2</v>
      </c>
      <c r="IY504" s="36"/>
      <c r="IZ504" s="36">
        <f t="shared" si="572"/>
        <v>0</v>
      </c>
      <c r="JA504" s="36">
        <f t="shared" si="572"/>
        <v>0.41159520251369891</v>
      </c>
      <c r="JB504" s="36">
        <f t="shared" si="572"/>
        <v>0.58840479748630115</v>
      </c>
      <c r="JN504" s="43">
        <f t="shared" si="511"/>
        <v>654.6483758217139</v>
      </c>
      <c r="JO504" s="1" t="str">
        <f t="shared" si="512"/>
        <v>Medium</v>
      </c>
    </row>
    <row r="505" spans="1:275" x14ac:dyDescent="0.2">
      <c r="A505" s="1" t="s">
        <v>799</v>
      </c>
      <c r="B505" s="1" t="s">
        <v>1069</v>
      </c>
      <c r="C505" s="76" t="s">
        <v>1460</v>
      </c>
      <c r="D505" s="24" t="s">
        <v>655</v>
      </c>
      <c r="E505">
        <v>4</v>
      </c>
      <c r="F505" s="46">
        <v>0.68710691823899372</v>
      </c>
      <c r="G505" s="46">
        <v>0.35746374021306637</v>
      </c>
      <c r="H505" s="46">
        <v>0.2</v>
      </c>
      <c r="I505">
        <v>23.8</v>
      </c>
      <c r="J505">
        <v>4.0999999999999996</v>
      </c>
      <c r="K505" s="42">
        <v>20140</v>
      </c>
      <c r="L505" s="54" t="s">
        <v>345</v>
      </c>
      <c r="M505" s="55">
        <v>18958.9666666665</v>
      </c>
      <c r="N505" s="46">
        <v>30800</v>
      </c>
      <c r="O505">
        <v>11</v>
      </c>
      <c r="P505">
        <v>48</v>
      </c>
      <c r="Q505">
        <v>383</v>
      </c>
      <c r="R505">
        <v>55</v>
      </c>
      <c r="S505">
        <v>134</v>
      </c>
      <c r="T505"/>
      <c r="U505" s="46">
        <v>58960</v>
      </c>
      <c r="V505" s="46"/>
      <c r="W505" s="46"/>
      <c r="X505" s="46"/>
      <c r="Y505" s="46"/>
      <c r="Z505" s="46"/>
      <c r="AA505" s="46"/>
      <c r="AB505" s="46"/>
      <c r="AC505" s="46"/>
      <c r="AD505" s="46"/>
      <c r="AE505" s="46">
        <f>IF(SUM(U505:AD505)&gt;0,SUM(U505:AD505),)</f>
        <v>58960</v>
      </c>
      <c r="AF505" s="46">
        <v>0</v>
      </c>
      <c r="AG505" s="46"/>
      <c r="AH505" s="46"/>
      <c r="AI505" s="46"/>
      <c r="AJ505" s="46"/>
      <c r="AK505" s="46"/>
      <c r="AL505" s="46"/>
      <c r="AM505" s="46"/>
      <c r="AN505" s="46"/>
      <c r="AO505" s="46"/>
      <c r="AP505" s="46">
        <f>SUM(AF505:AO505)</f>
        <v>0</v>
      </c>
      <c r="AQ505" s="46">
        <v>21500</v>
      </c>
      <c r="AR505" s="46"/>
      <c r="AS505" s="46"/>
      <c r="AT505" s="46"/>
      <c r="AU505" s="46"/>
      <c r="AV505" s="46"/>
      <c r="AW505" s="46"/>
      <c r="AX505" s="46"/>
      <c r="AY505" s="46"/>
      <c r="AZ505" s="46"/>
      <c r="BA505" s="46">
        <f>SUM(AQ505:AZ505)</f>
        <v>21500</v>
      </c>
      <c r="BB505" s="46">
        <v>0</v>
      </c>
      <c r="BC505"/>
      <c r="BD505" s="46"/>
      <c r="BE505" s="46"/>
      <c r="BF505" s="46"/>
      <c r="BG505" s="46"/>
      <c r="BH505" s="47"/>
      <c r="BI505" s="47"/>
      <c r="BJ505" s="47"/>
      <c r="BK505" s="47"/>
      <c r="BL505" s="47">
        <f>IF(SUM(BB505:BK505)&gt;=0,SUM(BB505:BK505),"")</f>
        <v>0</v>
      </c>
      <c r="BM505" s="46">
        <v>91804</v>
      </c>
      <c r="BN505" s="47"/>
      <c r="BO505" s="46"/>
      <c r="BP505" s="46"/>
      <c r="BQ505" s="46"/>
      <c r="BR505" s="46"/>
      <c r="BS505" s="46"/>
      <c r="BT505" s="46"/>
      <c r="BU505" s="46"/>
      <c r="BV505" s="46"/>
      <c r="BW505" s="46">
        <f>SUM(BM505:BV505)</f>
        <v>91804</v>
      </c>
      <c r="BX505" s="46">
        <v>0</v>
      </c>
      <c r="BY505" s="47"/>
      <c r="BZ505" s="47"/>
      <c r="CA505" s="48"/>
      <c r="CB505" s="48"/>
      <c r="CC505" s="46"/>
      <c r="CD505" s="47"/>
      <c r="CE505" s="46"/>
      <c r="CF505" s="48"/>
      <c r="CG505" s="47"/>
      <c r="CH505" s="47">
        <f>SUM(BX505:CG505)</f>
        <v>0</v>
      </c>
      <c r="CI505" s="47">
        <f t="shared" ref="CI505:CS505" si="573">BM505+BX505</f>
        <v>91804</v>
      </c>
      <c r="CJ505" s="47">
        <f t="shared" si="573"/>
        <v>0</v>
      </c>
      <c r="CK505" s="47">
        <f t="shared" si="573"/>
        <v>0</v>
      </c>
      <c r="CL505" s="47">
        <f t="shared" si="573"/>
        <v>0</v>
      </c>
      <c r="CM505" s="47">
        <f t="shared" si="573"/>
        <v>0</v>
      </c>
      <c r="CN505" s="47">
        <f t="shared" si="573"/>
        <v>0</v>
      </c>
      <c r="CO505" s="47">
        <f t="shared" si="573"/>
        <v>0</v>
      </c>
      <c r="CP505" s="47">
        <f t="shared" si="573"/>
        <v>0</v>
      </c>
      <c r="CQ505" s="47">
        <f t="shared" si="573"/>
        <v>0</v>
      </c>
      <c r="CR505" s="47">
        <f t="shared" si="573"/>
        <v>0</v>
      </c>
      <c r="CS505" s="47">
        <f t="shared" si="573"/>
        <v>91804</v>
      </c>
      <c r="CT505" s="48">
        <v>0</v>
      </c>
      <c r="CU505" s="46"/>
      <c r="CV505" s="46"/>
      <c r="CW505" s="47"/>
      <c r="CX505" s="47"/>
      <c r="CY505" s="47"/>
      <c r="CZ505" s="47"/>
      <c r="DA505" s="46"/>
      <c r="DB505" s="47"/>
      <c r="DC505" s="47"/>
      <c r="DD505" s="47">
        <f>SUM(CT505:DC505)</f>
        <v>0</v>
      </c>
      <c r="DE505" s="48">
        <v>0</v>
      </c>
      <c r="DF505" s="48"/>
      <c r="DG505" s="48"/>
      <c r="DH505" s="48"/>
      <c r="DI505" s="48"/>
      <c r="DJ505" s="48"/>
      <c r="DK505" s="48"/>
      <c r="DL505" s="48"/>
      <c r="DM505" s="48"/>
      <c r="DN505" s="48"/>
      <c r="DO505" s="48">
        <f>SUM(DE505:DN505)</f>
        <v>0</v>
      </c>
      <c r="DP505" s="48">
        <f t="shared" ref="DP505:DZ505" si="574">CT505+DE505</f>
        <v>0</v>
      </c>
      <c r="DQ505" s="48">
        <f t="shared" si="574"/>
        <v>0</v>
      </c>
      <c r="DR505" s="48">
        <f t="shared" si="574"/>
        <v>0</v>
      </c>
      <c r="DS505" s="48">
        <f t="shared" si="574"/>
        <v>0</v>
      </c>
      <c r="DT505" s="48">
        <f t="shared" si="574"/>
        <v>0</v>
      </c>
      <c r="DU505" s="48">
        <f t="shared" si="574"/>
        <v>0</v>
      </c>
      <c r="DV505" s="48">
        <f t="shared" si="574"/>
        <v>0</v>
      </c>
      <c r="DW505" s="48">
        <f t="shared" si="574"/>
        <v>0</v>
      </c>
      <c r="DX505" s="48">
        <f t="shared" si="574"/>
        <v>0</v>
      </c>
      <c r="DY505" s="48">
        <f t="shared" si="574"/>
        <v>0</v>
      </c>
      <c r="DZ505" s="48">
        <f t="shared" si="574"/>
        <v>0</v>
      </c>
      <c r="EA505" s="48">
        <v>0</v>
      </c>
      <c r="EB505" s="48"/>
      <c r="EC505" s="48"/>
      <c r="ED505" s="48"/>
      <c r="EE505" s="48"/>
      <c r="EF505" s="48"/>
      <c r="EG505" s="46"/>
      <c r="EH505" s="48"/>
      <c r="EI505" s="48"/>
      <c r="EJ505" s="48">
        <f>SUM(EA505:EI505)</f>
        <v>0</v>
      </c>
      <c r="EK505" s="48">
        <v>0</v>
      </c>
      <c r="EL505"/>
      <c r="EM505" s="48"/>
      <c r="EN505" s="48"/>
      <c r="EO505" s="46"/>
      <c r="EP505" s="48"/>
      <c r="EQ505" s="48"/>
      <c r="ER505" s="48"/>
      <c r="ES505" s="48"/>
      <c r="ET505" s="48">
        <f>SUM(EK505:ES505)</f>
        <v>0</v>
      </c>
      <c r="EU505" s="48">
        <f t="shared" ref="EU505:FD505" si="575">EA505+EK505</f>
        <v>0</v>
      </c>
      <c r="EV505" s="48">
        <f t="shared" si="575"/>
        <v>0</v>
      </c>
      <c r="EW505" s="48">
        <f t="shared" si="575"/>
        <v>0</v>
      </c>
      <c r="EX505" s="48">
        <f t="shared" si="575"/>
        <v>0</v>
      </c>
      <c r="EY505" s="48">
        <f t="shared" si="575"/>
        <v>0</v>
      </c>
      <c r="EZ505" s="48">
        <f t="shared" si="575"/>
        <v>0</v>
      </c>
      <c r="FA505" s="48">
        <f t="shared" si="575"/>
        <v>0</v>
      </c>
      <c r="FB505" s="48">
        <f t="shared" si="575"/>
        <v>0</v>
      </c>
      <c r="FC505" s="48">
        <f t="shared" si="575"/>
        <v>0</v>
      </c>
      <c r="FD505" s="48">
        <f t="shared" si="575"/>
        <v>0</v>
      </c>
      <c r="FE505" s="48">
        <v>0</v>
      </c>
      <c r="FF505" s="48"/>
      <c r="FG505" s="46"/>
      <c r="FH505" s="48"/>
      <c r="FI505" s="48"/>
      <c r="FJ505" s="48"/>
      <c r="FK505" s="48"/>
      <c r="FL505" s="48"/>
      <c r="FM505" s="48"/>
      <c r="FN505"/>
      <c r="FO505" s="48">
        <f>SUM(FE505:FN505)</f>
        <v>0</v>
      </c>
      <c r="FP505" s="46">
        <f>AE505+BA505</f>
        <v>80460</v>
      </c>
      <c r="FQ505" s="46">
        <f>AP505+BL505+CS505+DZ505+FD505</f>
        <v>91804</v>
      </c>
      <c r="FR505" s="46">
        <f>FP505+FQ505+FO505</f>
        <v>172264</v>
      </c>
      <c r="FS505" t="s">
        <v>1298</v>
      </c>
      <c r="FT505"/>
      <c r="FU505" t="s">
        <v>1281</v>
      </c>
      <c r="FV505"/>
      <c r="FW505"/>
      <c r="FX505" t="s">
        <v>1305</v>
      </c>
      <c r="FY505" t="s">
        <v>1299</v>
      </c>
      <c r="FZ505"/>
      <c r="GA505">
        <v>325</v>
      </c>
      <c r="GB505">
        <v>76</v>
      </c>
      <c r="GC505">
        <v>0</v>
      </c>
      <c r="GD505">
        <v>0</v>
      </c>
      <c r="GE505" s="49">
        <v>129873</v>
      </c>
      <c r="GF505" s="47">
        <v>0</v>
      </c>
      <c r="GG505" s="49">
        <v>25195</v>
      </c>
      <c r="GH505">
        <v>58</v>
      </c>
      <c r="GI505">
        <v>0</v>
      </c>
      <c r="GJ505">
        <v>13</v>
      </c>
      <c r="GK505">
        <v>82</v>
      </c>
      <c r="GL505">
        <v>0</v>
      </c>
      <c r="GM505">
        <v>282</v>
      </c>
      <c r="GN505" t="s">
        <v>1277</v>
      </c>
      <c r="GO505"/>
      <c r="GP505">
        <v>6</v>
      </c>
      <c r="GQ505">
        <v>20</v>
      </c>
      <c r="GR505"/>
      <c r="GS505">
        <v>8</v>
      </c>
      <c r="GT505">
        <f>GR505+GS505</f>
        <v>8</v>
      </c>
      <c r="GU505">
        <v>28</v>
      </c>
      <c r="GV505">
        <f>GQ505+GU505</f>
        <v>48</v>
      </c>
      <c r="GW505">
        <v>35</v>
      </c>
      <c r="GX505" s="49">
        <v>14842</v>
      </c>
      <c r="GY505" s="49" t="s">
        <v>1058</v>
      </c>
      <c r="GZ505" s="49">
        <v>12857</v>
      </c>
      <c r="HA505" s="49">
        <v>45020</v>
      </c>
      <c r="HB505" s="49">
        <v>15280</v>
      </c>
      <c r="HC505">
        <v>309</v>
      </c>
      <c r="HD505">
        <v>45</v>
      </c>
      <c r="HE505"/>
      <c r="HF505" s="49">
        <v>58186</v>
      </c>
      <c r="HG505">
        <v>95</v>
      </c>
      <c r="HH505">
        <v>101</v>
      </c>
      <c r="HI505"/>
      <c r="HJ505">
        <v>95</v>
      </c>
      <c r="HK505" s="49">
        <v>1444</v>
      </c>
      <c r="HL505">
        <v>110</v>
      </c>
      <c r="HM505" t="s">
        <v>1281</v>
      </c>
      <c r="HN505" t="s">
        <v>302</v>
      </c>
      <c r="HO505" t="s">
        <v>303</v>
      </c>
      <c r="HP505" t="s">
        <v>304</v>
      </c>
      <c r="HQ505"/>
      <c r="HR505"/>
      <c r="HS505"/>
      <c r="HT505"/>
      <c r="HU505"/>
      <c r="HV505"/>
      <c r="HW505"/>
      <c r="HX505" t="s">
        <v>1277</v>
      </c>
      <c r="HY505"/>
      <c r="HZ505">
        <v>120</v>
      </c>
      <c r="IA505" s="49">
        <v>3787</v>
      </c>
      <c r="IB505">
        <v>7</v>
      </c>
      <c r="IC505">
        <v>20</v>
      </c>
      <c r="ID505">
        <v>531</v>
      </c>
      <c r="IE505">
        <v>72</v>
      </c>
      <c r="IF505">
        <v>56</v>
      </c>
      <c r="IG505">
        <v>56</v>
      </c>
      <c r="IH505">
        <v>6</v>
      </c>
      <c r="II505">
        <v>0</v>
      </c>
      <c r="IJ505">
        <v>264</v>
      </c>
      <c r="IK505">
        <v>0</v>
      </c>
      <c r="IL505" t="s">
        <v>1277</v>
      </c>
      <c r="IM505"/>
      <c r="IN505" t="s">
        <v>1281</v>
      </c>
      <c r="IO505" t="s">
        <v>1277</v>
      </c>
      <c r="IP505" t="s">
        <v>1281</v>
      </c>
      <c r="IQ505" s="49">
        <v>465156</v>
      </c>
      <c r="IR505">
        <v>0</v>
      </c>
      <c r="IS505" s="36">
        <f>AE505/FR505</f>
        <v>0.34226536014489389</v>
      </c>
      <c r="IT505" s="36">
        <f>AP505/FR505</f>
        <v>0</v>
      </c>
      <c r="IU505" s="36">
        <f>BA505/FR505</f>
        <v>0.12480843356708309</v>
      </c>
      <c r="IV505" s="50">
        <f>BL505/FR505</f>
        <v>0</v>
      </c>
      <c r="IW505" s="36">
        <f>CS505/FR505</f>
        <v>0.53292620628802301</v>
      </c>
      <c r="IX505" s="36">
        <f>DZ505/FR505</f>
        <v>0</v>
      </c>
      <c r="IY505" s="36">
        <f>FD505/FR505</f>
        <v>0</v>
      </c>
      <c r="IZ505" s="36">
        <f>FO505/FR505</f>
        <v>0</v>
      </c>
      <c r="JA505" s="36">
        <f>FP505/FR505</f>
        <v>0.46707379371197699</v>
      </c>
      <c r="JB505" s="36">
        <f>FQ505/FR505</f>
        <v>0.53292620628802301</v>
      </c>
      <c r="JC505" s="46">
        <v>0.96699999999999997</v>
      </c>
      <c r="JD505" t="s">
        <v>1281</v>
      </c>
      <c r="JE505"/>
      <c r="JF505"/>
      <c r="JG505" t="s">
        <v>346</v>
      </c>
      <c r="JH505"/>
      <c r="JI505" t="s">
        <v>347</v>
      </c>
      <c r="JJ505"/>
      <c r="JK505"/>
      <c r="JL505"/>
      <c r="JM505"/>
      <c r="JN505" s="43">
        <f t="shared" si="511"/>
        <v>394.97847222221873</v>
      </c>
      <c r="JO505" s="1" t="str">
        <f t="shared" si="512"/>
        <v>Medium</v>
      </c>
    </row>
    <row r="506" spans="1:275" x14ac:dyDescent="0.2">
      <c r="A506" s="1" t="s">
        <v>735</v>
      </c>
      <c r="B506" s="24" t="s">
        <v>800</v>
      </c>
      <c r="C506" s="76" t="s">
        <v>1461</v>
      </c>
      <c r="D506" s="14" t="s">
        <v>656</v>
      </c>
      <c r="E506">
        <v>2</v>
      </c>
      <c r="F506" s="46">
        <v>0.50661364927371577</v>
      </c>
      <c r="G506" s="46">
        <v>0.24263572182098514</v>
      </c>
      <c r="H506" s="46">
        <v>0.2</v>
      </c>
      <c r="I506">
        <v>31.8</v>
      </c>
      <c r="J506">
        <v>47.7</v>
      </c>
      <c r="K506" s="24">
        <v>20060</v>
      </c>
      <c r="L506" s="24" t="s">
        <v>602</v>
      </c>
      <c r="M506" s="37">
        <v>7025.2832380952996</v>
      </c>
      <c r="N506" s="25">
        <v>25000</v>
      </c>
      <c r="O506" s="26">
        <v>5</v>
      </c>
      <c r="P506" s="26">
        <v>35</v>
      </c>
      <c r="Q506" s="26">
        <v>300</v>
      </c>
      <c r="R506" s="26">
        <v>30</v>
      </c>
      <c r="S506" s="26">
        <v>100</v>
      </c>
      <c r="T506" s="31" t="s">
        <v>1244</v>
      </c>
      <c r="U506" s="25">
        <v>11250</v>
      </c>
      <c r="V506" s="25"/>
      <c r="W506" s="25"/>
      <c r="X506" s="25">
        <v>28000</v>
      </c>
      <c r="Y506" s="25"/>
      <c r="Z506" s="25"/>
      <c r="AA506" s="25"/>
      <c r="AB506" s="25"/>
      <c r="AC506" s="25"/>
      <c r="AD506" s="25"/>
      <c r="AE506" s="25">
        <v>39250</v>
      </c>
      <c r="AF506" s="25">
        <v>15988</v>
      </c>
      <c r="AG506" s="25"/>
      <c r="AH506" s="25"/>
      <c r="AI506" s="25"/>
      <c r="AJ506" s="25"/>
      <c r="AK506" s="25"/>
      <c r="AL506" s="25"/>
      <c r="AM506" s="25"/>
      <c r="AN506" s="25"/>
      <c r="AO506" s="25"/>
      <c r="AP506" s="25">
        <v>15988</v>
      </c>
      <c r="AQ506" s="25"/>
      <c r="AR506" s="25"/>
      <c r="AS506" s="25"/>
      <c r="AT506" s="25"/>
      <c r="AU506" s="25"/>
      <c r="AV506" s="25"/>
      <c r="AW506" s="25"/>
      <c r="AX506" s="25"/>
      <c r="AY506" s="25"/>
      <c r="AZ506" s="25"/>
      <c r="BA506" s="25">
        <v>0</v>
      </c>
      <c r="BB506" s="25"/>
      <c r="BC506" s="25"/>
      <c r="BD506" s="25"/>
      <c r="BE506" s="25"/>
      <c r="BF506" s="25"/>
      <c r="BG506" s="25">
        <v>5000</v>
      </c>
      <c r="BH506" s="25"/>
      <c r="BI506" s="25"/>
      <c r="BJ506" s="25"/>
      <c r="BK506" s="25"/>
      <c r="BL506" s="25">
        <v>5000</v>
      </c>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v>20000</v>
      </c>
      <c r="CM506" s="25"/>
      <c r="CN506" s="25"/>
      <c r="CO506" s="25"/>
      <c r="CP506" s="25">
        <v>37000</v>
      </c>
      <c r="CQ506" s="25"/>
      <c r="CR506" s="25"/>
      <c r="CS506" s="25">
        <v>57000</v>
      </c>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v>15917</v>
      </c>
      <c r="DQ506" s="25"/>
      <c r="DR506" s="25"/>
      <c r="DS506" s="25"/>
      <c r="DT506" s="25"/>
      <c r="DU506" s="25"/>
      <c r="DV506" s="25"/>
      <c r="DW506" s="25"/>
      <c r="DX506" s="25"/>
      <c r="DY506" s="25"/>
      <c r="DZ506" s="25">
        <v>15917</v>
      </c>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v>55238</v>
      </c>
      <c r="FQ506" s="25">
        <v>77917</v>
      </c>
      <c r="FR506" s="25">
        <v>133155</v>
      </c>
      <c r="FS506" s="26" t="s">
        <v>1284</v>
      </c>
      <c r="FT506" s="26"/>
      <c r="FU506" s="26" t="s">
        <v>1344</v>
      </c>
      <c r="FV506" s="26" t="s">
        <v>829</v>
      </c>
      <c r="FW506" s="26"/>
      <c r="FX506" s="26"/>
      <c r="FY506" s="1" t="s">
        <v>1299</v>
      </c>
      <c r="GA506" s="25">
        <v>645</v>
      </c>
      <c r="GB506" s="25">
        <v>926</v>
      </c>
      <c r="GC506" s="25">
        <v>12</v>
      </c>
      <c r="GD506" s="25">
        <v>14</v>
      </c>
      <c r="GE506" s="25">
        <v>20904</v>
      </c>
      <c r="GF506" s="25">
        <v>7976</v>
      </c>
      <c r="GG506" s="25">
        <v>12885</v>
      </c>
      <c r="GH506" s="25">
        <v>155</v>
      </c>
      <c r="GI506" s="25"/>
      <c r="GJ506" s="25">
        <v>500</v>
      </c>
      <c r="GK506" s="25">
        <v>429</v>
      </c>
      <c r="GL506" s="25">
        <v>515</v>
      </c>
      <c r="GM506" s="25">
        <v>7929</v>
      </c>
      <c r="GN506" s="25"/>
      <c r="GO506" s="25"/>
      <c r="GP506" s="25">
        <v>3</v>
      </c>
      <c r="GQ506" s="25">
        <v>3</v>
      </c>
      <c r="GR506" s="27"/>
      <c r="GS506" s="27"/>
      <c r="GT506" s="28">
        <v>2.5</v>
      </c>
      <c r="GU506" s="28">
        <v>2</v>
      </c>
      <c r="GV506" s="25">
        <v>5</v>
      </c>
      <c r="GW506" s="25">
        <v>3</v>
      </c>
      <c r="GX506" s="25">
        <v>2826</v>
      </c>
      <c r="GY506" s="26" t="s">
        <v>1058</v>
      </c>
      <c r="GZ506" s="25">
        <v>5510</v>
      </c>
      <c r="HA506" s="25">
        <v>2728</v>
      </c>
      <c r="HB506" s="25">
        <v>5597</v>
      </c>
      <c r="HC506" s="25">
        <v>59</v>
      </c>
      <c r="HD506" s="25"/>
      <c r="HE506" s="25"/>
      <c r="HF506" s="25">
        <v>13894</v>
      </c>
      <c r="HG506" s="25"/>
      <c r="HH506" s="25"/>
      <c r="HI506" s="25">
        <v>73</v>
      </c>
      <c r="HJ506" s="25">
        <v>0</v>
      </c>
      <c r="HK506" s="25">
        <v>73</v>
      </c>
      <c r="HL506" s="25">
        <v>0</v>
      </c>
      <c r="HM506" s="25"/>
      <c r="HN506" s="25"/>
      <c r="HO506" s="25"/>
      <c r="HP506" s="25"/>
      <c r="HQ506" s="25"/>
      <c r="HR506" s="25"/>
      <c r="HS506" s="25"/>
      <c r="HT506" s="25"/>
      <c r="HU506" s="25"/>
      <c r="HV506" s="25"/>
      <c r="HW506" s="25"/>
      <c r="HX506" s="25"/>
      <c r="HY506" s="25"/>
      <c r="HZ506" s="25">
        <v>135</v>
      </c>
      <c r="IA506" s="25">
        <v>1151</v>
      </c>
      <c r="IB506" s="25">
        <v>1</v>
      </c>
      <c r="IC506" s="25">
        <v>2</v>
      </c>
      <c r="ID506" s="25">
        <v>15</v>
      </c>
      <c r="IE506" s="25">
        <v>63</v>
      </c>
      <c r="IF506" s="25">
        <v>44</v>
      </c>
      <c r="IG506" s="25">
        <v>5</v>
      </c>
      <c r="IH506" s="25">
        <v>4</v>
      </c>
      <c r="II506" s="25">
        <v>0</v>
      </c>
      <c r="IJ506" s="25">
        <v>4</v>
      </c>
      <c r="IK506" s="25">
        <v>0</v>
      </c>
      <c r="IL506" s="25"/>
      <c r="IM506" s="25"/>
      <c r="IN506" s="25"/>
      <c r="IO506" s="25"/>
      <c r="IP506" s="25"/>
      <c r="IQ506" s="25"/>
      <c r="IR506" s="25">
        <v>0</v>
      </c>
      <c r="IS506" s="36">
        <f t="shared" ref="IS506:IS513" si="576">AE506/$FR506</f>
        <v>0.29476925387706054</v>
      </c>
      <c r="IT506" s="36">
        <f t="shared" ref="IT506:IT513" si="577">AP506/$FR506</f>
        <v>0.1200705944200368</v>
      </c>
      <c r="IU506" s="36">
        <f t="shared" ref="IU506:IU513" si="578">BA506/$FR506</f>
        <v>0</v>
      </c>
      <c r="IV506" s="36">
        <f t="shared" ref="IV506:IV513" si="579">BL506/$FR506</f>
        <v>3.7550223423829375E-2</v>
      </c>
      <c r="IW506" s="36">
        <f t="shared" ref="IW506:IW513" si="580">CS506/$FR506</f>
        <v>0.42807254703165482</v>
      </c>
      <c r="IX506" s="36">
        <f t="shared" ref="IX506:IX513" si="581">DZ506/$FR506</f>
        <v>0.11953738124741842</v>
      </c>
      <c r="IY506" s="36"/>
      <c r="IZ506" s="36">
        <f t="shared" ref="IZ506:JB513" si="582">FO506/$FR506</f>
        <v>0</v>
      </c>
      <c r="JA506" s="36">
        <f t="shared" si="582"/>
        <v>0.41483984829709736</v>
      </c>
      <c r="JB506" s="36">
        <f t="shared" si="582"/>
        <v>0.58516015170290259</v>
      </c>
      <c r="JN506" s="43">
        <f t="shared" si="511"/>
        <v>1405.05664761906</v>
      </c>
      <c r="JO506" s="1" t="str">
        <f t="shared" si="512"/>
        <v>Small</v>
      </c>
    </row>
    <row r="507" spans="1:275" x14ac:dyDescent="0.2">
      <c r="A507" s="1" t="s">
        <v>735</v>
      </c>
      <c r="B507" s="24" t="s">
        <v>800</v>
      </c>
      <c r="C507" s="76" t="s">
        <v>1461</v>
      </c>
      <c r="D507" s="14" t="s">
        <v>656</v>
      </c>
      <c r="E507">
        <v>2</v>
      </c>
      <c r="F507" s="46">
        <v>0.50661364927371577</v>
      </c>
      <c r="G507" s="46">
        <v>0.24263572182098514</v>
      </c>
      <c r="H507" s="46">
        <v>0.2</v>
      </c>
      <c r="I507">
        <v>31.8</v>
      </c>
      <c r="J507">
        <v>47.7</v>
      </c>
      <c r="K507" s="24">
        <v>20070</v>
      </c>
      <c r="L507" s="24" t="s">
        <v>603</v>
      </c>
      <c r="M507" s="34">
        <v>6978.3847619048265</v>
      </c>
      <c r="N507" s="25">
        <v>25000</v>
      </c>
      <c r="O507" s="26">
        <v>5</v>
      </c>
      <c r="P507" s="26">
        <v>35</v>
      </c>
      <c r="Q507" s="26">
        <v>300</v>
      </c>
      <c r="R507" s="26">
        <v>30</v>
      </c>
      <c r="S507" s="26">
        <v>100</v>
      </c>
      <c r="T507" s="31" t="s">
        <v>1244</v>
      </c>
      <c r="U507" s="25">
        <v>11250</v>
      </c>
      <c r="V507" s="25"/>
      <c r="W507" s="25"/>
      <c r="X507" s="25">
        <v>35000</v>
      </c>
      <c r="Y507" s="25"/>
      <c r="Z507" s="25"/>
      <c r="AA507" s="25"/>
      <c r="AB507" s="25"/>
      <c r="AC507" s="25"/>
      <c r="AD507" s="25"/>
      <c r="AE507" s="25">
        <v>46250</v>
      </c>
      <c r="AF507" s="25">
        <v>16113</v>
      </c>
      <c r="AG507" s="25"/>
      <c r="AH507" s="25"/>
      <c r="AI507" s="25"/>
      <c r="AJ507" s="25"/>
      <c r="AK507" s="25"/>
      <c r="AL507" s="25"/>
      <c r="AM507" s="25"/>
      <c r="AN507" s="25"/>
      <c r="AO507" s="25"/>
      <c r="AP507" s="25">
        <v>16113</v>
      </c>
      <c r="AQ507" s="25"/>
      <c r="AR507" s="25"/>
      <c r="AS507" s="25"/>
      <c r="AT507" s="25"/>
      <c r="AU507" s="25"/>
      <c r="AV507" s="25"/>
      <c r="AW507" s="25"/>
      <c r="AX507" s="25"/>
      <c r="AY507" s="25"/>
      <c r="AZ507" s="25"/>
      <c r="BA507" s="25">
        <v>0</v>
      </c>
      <c r="BB507" s="25"/>
      <c r="BC507" s="25"/>
      <c r="BD507" s="25"/>
      <c r="BE507" s="25"/>
      <c r="BF507" s="25"/>
      <c r="BG507" s="25">
        <v>5000</v>
      </c>
      <c r="BH507" s="25"/>
      <c r="BI507" s="25"/>
      <c r="BJ507" s="25"/>
      <c r="BK507" s="25"/>
      <c r="BL507" s="25">
        <v>5000</v>
      </c>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v>20000</v>
      </c>
      <c r="CM507" s="25"/>
      <c r="CN507" s="25"/>
      <c r="CO507" s="25"/>
      <c r="CP507" s="25">
        <v>37000</v>
      </c>
      <c r="CQ507" s="25"/>
      <c r="CR507" s="25"/>
      <c r="CS507" s="25">
        <v>57000</v>
      </c>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v>17625</v>
      </c>
      <c r="DQ507" s="25"/>
      <c r="DR507" s="25"/>
      <c r="DS507" s="25"/>
      <c r="DT507" s="25"/>
      <c r="DU507" s="25"/>
      <c r="DV507" s="25"/>
      <c r="DW507" s="25"/>
      <c r="DX507" s="25"/>
      <c r="DY507" s="25"/>
      <c r="DZ507" s="25">
        <v>17625</v>
      </c>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v>62363</v>
      </c>
      <c r="FQ507" s="25">
        <v>79625</v>
      </c>
      <c r="FR507" s="25">
        <v>141988</v>
      </c>
      <c r="FS507" s="26" t="s">
        <v>1284</v>
      </c>
      <c r="FT507" s="26"/>
      <c r="FU507" s="26" t="s">
        <v>1344</v>
      </c>
      <c r="FV507" s="26" t="s">
        <v>829</v>
      </c>
      <c r="FW507" s="26"/>
      <c r="FX507" s="26"/>
      <c r="FY507" s="1" t="s">
        <v>1299</v>
      </c>
      <c r="GA507" s="25">
        <v>660</v>
      </c>
      <c r="GB507" s="25">
        <v>1130</v>
      </c>
      <c r="GC507" s="25">
        <v>23</v>
      </c>
      <c r="GD507" s="25">
        <v>30</v>
      </c>
      <c r="GE507" s="25">
        <v>22921</v>
      </c>
      <c r="GF507" s="25">
        <v>3152</v>
      </c>
      <c r="GG507" s="25">
        <v>16037</v>
      </c>
      <c r="GH507" s="25">
        <v>133</v>
      </c>
      <c r="GI507" s="25"/>
      <c r="GJ507" s="25">
        <v>500</v>
      </c>
      <c r="GK507" s="25">
        <v>1224</v>
      </c>
      <c r="GL507" s="25">
        <v>1688</v>
      </c>
      <c r="GM507" s="25">
        <v>9153</v>
      </c>
      <c r="GN507" s="25"/>
      <c r="GO507" s="25"/>
      <c r="GP507" s="25">
        <v>3</v>
      </c>
      <c r="GQ507" s="25">
        <v>3.1</v>
      </c>
      <c r="GR507" s="27"/>
      <c r="GS507" s="27"/>
      <c r="GT507" s="28">
        <v>2.5</v>
      </c>
      <c r="GU507" s="28">
        <v>2.5</v>
      </c>
      <c r="GV507" s="25">
        <v>5.6</v>
      </c>
      <c r="GW507" s="25">
        <v>3</v>
      </c>
      <c r="GX507" s="25">
        <v>2654</v>
      </c>
      <c r="GY507" s="26" t="s">
        <v>1058</v>
      </c>
      <c r="GZ507" s="25">
        <v>13085</v>
      </c>
      <c r="HA507" s="25">
        <v>4190</v>
      </c>
      <c r="HB507" s="25">
        <v>6220</v>
      </c>
      <c r="HC507" s="25">
        <v>2492</v>
      </c>
      <c r="HD507" s="25"/>
      <c r="HE507" s="25"/>
      <c r="HF507" s="25">
        <v>25987</v>
      </c>
      <c r="HG507" s="25"/>
      <c r="HH507" s="25"/>
      <c r="HI507" s="25">
        <v>120</v>
      </c>
      <c r="HJ507" s="25">
        <v>0</v>
      </c>
      <c r="HK507" s="25">
        <v>120</v>
      </c>
      <c r="HL507" s="25">
        <v>0</v>
      </c>
      <c r="HM507" s="25"/>
      <c r="HN507" s="25"/>
      <c r="HO507" s="25"/>
      <c r="HP507" s="25"/>
      <c r="HQ507" s="25"/>
      <c r="HR507" s="25"/>
      <c r="HS507" s="25"/>
      <c r="HT507" s="25"/>
      <c r="HU507" s="25"/>
      <c r="HV507" s="25"/>
      <c r="HW507" s="25"/>
      <c r="HX507" s="25"/>
      <c r="HY507" s="25"/>
      <c r="HZ507" s="25">
        <v>96</v>
      </c>
      <c r="IA507" s="25">
        <v>1222</v>
      </c>
      <c r="IB507" s="25">
        <v>1</v>
      </c>
      <c r="IC507" s="25">
        <v>2</v>
      </c>
      <c r="ID507" s="25">
        <v>17</v>
      </c>
      <c r="IE507" s="25">
        <v>63</v>
      </c>
      <c r="IF507" s="25">
        <v>44</v>
      </c>
      <c r="IG507" s="25">
        <v>5</v>
      </c>
      <c r="IH507" s="25">
        <v>4</v>
      </c>
      <c r="II507" s="25">
        <v>0</v>
      </c>
      <c r="IJ507" s="25">
        <v>4</v>
      </c>
      <c r="IK507" s="25">
        <v>0</v>
      </c>
      <c r="IL507" s="25"/>
      <c r="IM507" s="25"/>
      <c r="IN507" s="25"/>
      <c r="IO507" s="25"/>
      <c r="IP507" s="25"/>
      <c r="IQ507" s="25"/>
      <c r="IR507" s="25">
        <v>0</v>
      </c>
      <c r="IS507" s="36">
        <f t="shared" si="576"/>
        <v>0.32573175197904047</v>
      </c>
      <c r="IT507" s="36">
        <f t="shared" si="577"/>
        <v>0.11348142096515199</v>
      </c>
      <c r="IU507" s="36">
        <f t="shared" si="578"/>
        <v>0</v>
      </c>
      <c r="IV507" s="36">
        <f t="shared" si="579"/>
        <v>3.5214243457193567E-2</v>
      </c>
      <c r="IW507" s="36">
        <f t="shared" si="580"/>
        <v>0.40144237541200667</v>
      </c>
      <c r="IX507" s="36">
        <f t="shared" si="581"/>
        <v>0.12413020818660732</v>
      </c>
      <c r="IY507" s="36"/>
      <c r="IZ507" s="36">
        <f t="shared" si="582"/>
        <v>0</v>
      </c>
      <c r="JA507" s="36">
        <f t="shared" si="582"/>
        <v>0.43921317294419249</v>
      </c>
      <c r="JB507" s="36">
        <f t="shared" si="582"/>
        <v>0.56078682705580751</v>
      </c>
      <c r="JN507" s="43">
        <f t="shared" si="511"/>
        <v>1246.1401360544335</v>
      </c>
      <c r="JO507" s="1" t="str">
        <f t="shared" si="512"/>
        <v>Small</v>
      </c>
    </row>
    <row r="508" spans="1:275" x14ac:dyDescent="0.2">
      <c r="A508" s="14" t="s">
        <v>735</v>
      </c>
      <c r="B508" s="14" t="s">
        <v>800</v>
      </c>
      <c r="C508" s="76" t="s">
        <v>1461</v>
      </c>
      <c r="D508" s="14" t="s">
        <v>656</v>
      </c>
      <c r="E508">
        <v>2</v>
      </c>
      <c r="F508" s="46">
        <v>0.50661364927371577</v>
      </c>
      <c r="G508" s="46">
        <v>0.24263572182098514</v>
      </c>
      <c r="H508" s="46">
        <v>0.2</v>
      </c>
      <c r="I508">
        <v>31.8</v>
      </c>
      <c r="J508">
        <v>47.7</v>
      </c>
      <c r="K508" s="14">
        <v>20080</v>
      </c>
      <c r="L508" s="14" t="s">
        <v>604</v>
      </c>
      <c r="M508" s="35">
        <v>7761.5508571429582</v>
      </c>
      <c r="N508" s="15">
        <v>25000</v>
      </c>
      <c r="O508" s="15">
        <v>5</v>
      </c>
      <c r="P508" s="15">
        <v>35</v>
      </c>
      <c r="Q508" s="15">
        <v>300</v>
      </c>
      <c r="R508" s="15">
        <v>32</v>
      </c>
      <c r="S508" s="15">
        <v>100</v>
      </c>
      <c r="T508" s="32" t="s">
        <v>801</v>
      </c>
      <c r="U508" s="15">
        <v>1107</v>
      </c>
      <c r="V508" s="15"/>
      <c r="W508" s="15"/>
      <c r="X508" s="15"/>
      <c r="Y508" s="15"/>
      <c r="Z508" s="15"/>
      <c r="AA508" s="15"/>
      <c r="AB508" s="15"/>
      <c r="AC508" s="15"/>
      <c r="AD508" s="15">
        <v>29498</v>
      </c>
      <c r="AE508" s="15">
        <v>30605</v>
      </c>
      <c r="AF508" s="15"/>
      <c r="AG508" s="15"/>
      <c r="AH508" s="15"/>
      <c r="AI508" s="15"/>
      <c r="AJ508" s="15"/>
      <c r="AK508" s="15">
        <v>4100</v>
      </c>
      <c r="AL508" s="15"/>
      <c r="AM508" s="15"/>
      <c r="AN508" s="15"/>
      <c r="AO508" s="15"/>
      <c r="AP508" s="15">
        <v>4100</v>
      </c>
      <c r="AQ508" s="15">
        <v>16113</v>
      </c>
      <c r="AR508" s="15"/>
      <c r="AS508" s="15"/>
      <c r="AT508" s="15"/>
      <c r="AU508" s="15"/>
      <c r="AV508" s="15"/>
      <c r="AW508" s="15"/>
      <c r="AX508" s="15"/>
      <c r="AY508" s="15"/>
      <c r="AZ508" s="15"/>
      <c r="BA508" s="15">
        <v>16113</v>
      </c>
      <c r="BB508" s="15"/>
      <c r="BC508" s="15"/>
      <c r="BD508" s="15"/>
      <c r="BE508" s="15"/>
      <c r="BF508" s="15"/>
      <c r="BG508" s="15"/>
      <c r="BH508" s="15"/>
      <c r="BI508" s="15"/>
      <c r="BJ508" s="15"/>
      <c r="BK508" s="15"/>
      <c r="BL508" s="15">
        <v>0</v>
      </c>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v>38393</v>
      </c>
      <c r="CQ508" s="15"/>
      <c r="CR508" s="15">
        <v>20000</v>
      </c>
      <c r="CS508" s="15">
        <v>58393</v>
      </c>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v>8613</v>
      </c>
      <c r="FF508" s="15"/>
      <c r="FG508" s="15"/>
      <c r="FH508" s="15"/>
      <c r="FI508" s="15"/>
      <c r="FJ508" s="15"/>
      <c r="FK508" s="15"/>
      <c r="FL508" s="15"/>
      <c r="FM508" s="15"/>
      <c r="FN508" s="15"/>
      <c r="FO508" s="15">
        <v>8613</v>
      </c>
      <c r="FP508" s="15">
        <v>46718</v>
      </c>
      <c r="FQ508" s="15">
        <v>62493</v>
      </c>
      <c r="FR508" s="15">
        <v>117824</v>
      </c>
      <c r="FS508" s="14" t="s">
        <v>1298</v>
      </c>
      <c r="FT508" s="14"/>
      <c r="FU508" s="14" t="s">
        <v>1281</v>
      </c>
      <c r="FV508" s="14"/>
      <c r="FW508" s="14"/>
      <c r="FX508" s="26"/>
      <c r="FY508" s="1" t="s">
        <v>1299</v>
      </c>
      <c r="GA508" s="15">
        <v>706</v>
      </c>
      <c r="GB508" s="15"/>
      <c r="GC508" s="15"/>
      <c r="GD508" s="15"/>
      <c r="GE508" s="15">
        <v>17898</v>
      </c>
      <c r="GF508" s="15">
        <v>2970</v>
      </c>
      <c r="GG508" s="15">
        <v>19580</v>
      </c>
      <c r="GH508" s="15">
        <v>127</v>
      </c>
      <c r="GI508" s="15"/>
      <c r="GJ508" s="15">
        <v>500</v>
      </c>
      <c r="GK508" s="15"/>
      <c r="GL508" s="15"/>
      <c r="GM508" s="15"/>
      <c r="GN508" s="15"/>
      <c r="GO508" s="15"/>
      <c r="GP508" s="21">
        <v>6</v>
      </c>
      <c r="GQ508" s="21">
        <v>3.2</v>
      </c>
      <c r="GR508" s="22"/>
      <c r="GS508" s="22"/>
      <c r="GT508" s="23">
        <v>2</v>
      </c>
      <c r="GU508" s="23">
        <v>2</v>
      </c>
      <c r="GV508" s="21">
        <v>5.2</v>
      </c>
      <c r="GW508" s="21">
        <v>1.5</v>
      </c>
      <c r="GX508" s="15">
        <v>3571</v>
      </c>
      <c r="GY508" s="14" t="s">
        <v>1172</v>
      </c>
      <c r="GZ508" s="15">
        <v>2931</v>
      </c>
      <c r="HA508" s="15">
        <v>5720</v>
      </c>
      <c r="HB508" s="15"/>
      <c r="HC508" s="15">
        <v>523</v>
      </c>
      <c r="HD508" s="15"/>
      <c r="HE508" s="15"/>
      <c r="HF508" s="15">
        <v>9174</v>
      </c>
      <c r="HG508" s="15"/>
      <c r="HH508" s="15"/>
      <c r="HI508" s="15"/>
      <c r="HJ508" s="15"/>
      <c r="HK508" s="15"/>
      <c r="HL508" s="15"/>
      <c r="HM508" s="15"/>
      <c r="HN508" s="15"/>
      <c r="HO508" s="15"/>
      <c r="HP508" s="15"/>
      <c r="HQ508" s="15"/>
      <c r="HR508" s="15"/>
      <c r="HS508" s="15"/>
      <c r="HT508" s="15"/>
      <c r="HU508" s="15"/>
      <c r="HV508" s="15"/>
      <c r="HW508" s="15"/>
      <c r="HX508" s="15"/>
      <c r="HY508" s="15"/>
      <c r="HZ508" s="15">
        <v>103</v>
      </c>
      <c r="IA508" s="15">
        <v>2575</v>
      </c>
      <c r="IB508" s="14">
        <v>1</v>
      </c>
      <c r="IC508" s="14">
        <v>1</v>
      </c>
      <c r="ID508" s="15">
        <v>14</v>
      </c>
      <c r="IE508" s="14">
        <v>67</v>
      </c>
      <c r="IF508" s="14">
        <v>44</v>
      </c>
      <c r="IG508" s="14">
        <v>20</v>
      </c>
      <c r="IH508" s="14">
        <v>4</v>
      </c>
      <c r="II508" s="14">
        <v>0</v>
      </c>
      <c r="IJ508" s="14">
        <v>4</v>
      </c>
      <c r="IK508" s="14">
        <v>0</v>
      </c>
      <c r="IL508" s="14"/>
      <c r="IM508" s="14"/>
      <c r="IN508" s="14"/>
      <c r="IO508" s="14"/>
      <c r="IP508" s="14"/>
      <c r="IQ508" s="15"/>
      <c r="IR508" s="15">
        <v>0</v>
      </c>
      <c r="IS508" s="36">
        <f t="shared" si="576"/>
        <v>0.25975183324280282</v>
      </c>
      <c r="IT508" s="36">
        <f t="shared" si="577"/>
        <v>3.4797664312873441E-2</v>
      </c>
      <c r="IU508" s="36">
        <f t="shared" si="578"/>
        <v>0.13675482074959261</v>
      </c>
      <c r="IV508" s="36">
        <f t="shared" si="579"/>
        <v>0</v>
      </c>
      <c r="IW508" s="36">
        <f t="shared" si="580"/>
        <v>0.49559512493210212</v>
      </c>
      <c r="IX508" s="36">
        <f t="shared" si="581"/>
        <v>0</v>
      </c>
      <c r="IY508" s="36"/>
      <c r="IZ508" s="36">
        <f t="shared" si="582"/>
        <v>7.3100556762629013E-2</v>
      </c>
      <c r="JA508" s="36">
        <f t="shared" si="582"/>
        <v>0.39650665399239543</v>
      </c>
      <c r="JB508" s="36">
        <f t="shared" si="582"/>
        <v>0.53039278924497557</v>
      </c>
      <c r="JN508" s="43">
        <f t="shared" si="511"/>
        <v>1492.6059340659535</v>
      </c>
      <c r="JO508" s="1" t="str">
        <f t="shared" si="512"/>
        <v>Small</v>
      </c>
    </row>
    <row r="509" spans="1:275" x14ac:dyDescent="0.2">
      <c r="A509" s="14" t="s">
        <v>735</v>
      </c>
      <c r="B509" s="14" t="s">
        <v>800</v>
      </c>
      <c r="C509" s="76" t="s">
        <v>1461</v>
      </c>
      <c r="D509" s="14" t="s">
        <v>656</v>
      </c>
      <c r="E509">
        <v>2</v>
      </c>
      <c r="F509" s="46">
        <v>0.50661364927371577</v>
      </c>
      <c r="G509" s="46">
        <v>0.24263572182098514</v>
      </c>
      <c r="H509" s="46">
        <v>0.2</v>
      </c>
      <c r="I509">
        <v>31.8</v>
      </c>
      <c r="J509">
        <v>47.7</v>
      </c>
      <c r="K509" s="14">
        <v>20090</v>
      </c>
      <c r="L509" s="14" t="s">
        <v>605</v>
      </c>
      <c r="M509" s="35">
        <v>9072.0691428572245</v>
      </c>
      <c r="N509" s="15">
        <v>25000</v>
      </c>
      <c r="O509" s="15">
        <v>5</v>
      </c>
      <c r="P509" s="15">
        <v>35</v>
      </c>
      <c r="Q509" s="15">
        <v>300</v>
      </c>
      <c r="R509" s="15">
        <v>32</v>
      </c>
      <c r="S509" s="15">
        <v>100</v>
      </c>
      <c r="T509" s="32" t="s">
        <v>801</v>
      </c>
      <c r="U509" s="15">
        <v>215</v>
      </c>
      <c r="V509" s="15"/>
      <c r="W509" s="15"/>
      <c r="X509" s="15"/>
      <c r="Y509" s="15"/>
      <c r="Z509" s="15"/>
      <c r="AA509" s="15"/>
      <c r="AB509" s="15"/>
      <c r="AC509" s="15"/>
      <c r="AD509" s="15">
        <v>33094</v>
      </c>
      <c r="AE509" s="15">
        <v>33309</v>
      </c>
      <c r="AF509" s="15"/>
      <c r="AG509" s="15"/>
      <c r="AH509" s="15"/>
      <c r="AI509" s="15"/>
      <c r="AJ509" s="15"/>
      <c r="AK509" s="15">
        <v>4100</v>
      </c>
      <c r="AL509" s="15"/>
      <c r="AM509" s="15"/>
      <c r="AN509" s="15"/>
      <c r="AO509" s="15"/>
      <c r="AP509" s="15">
        <v>4100</v>
      </c>
      <c r="AQ509" s="15">
        <v>18084</v>
      </c>
      <c r="AR509" s="15"/>
      <c r="AS509" s="15"/>
      <c r="AT509" s="15"/>
      <c r="AU509" s="15"/>
      <c r="AV509" s="15"/>
      <c r="AW509" s="15"/>
      <c r="AX509" s="15"/>
      <c r="AY509" s="15"/>
      <c r="AZ509" s="15"/>
      <c r="BA509" s="15">
        <v>18084</v>
      </c>
      <c r="BB509" s="15"/>
      <c r="BC509" s="15"/>
      <c r="BD509" s="15"/>
      <c r="BE509" s="15"/>
      <c r="BF509" s="15"/>
      <c r="BG509" s="15"/>
      <c r="BH509" s="15"/>
      <c r="BI509" s="15"/>
      <c r="BJ509" s="15"/>
      <c r="BK509" s="15"/>
      <c r="BL509" s="15">
        <v>0</v>
      </c>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v>31232</v>
      </c>
      <c r="CQ509" s="15"/>
      <c r="CR509" s="15">
        <v>20000</v>
      </c>
      <c r="CS509" s="15">
        <v>51232</v>
      </c>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v>1683</v>
      </c>
      <c r="FF509" s="15"/>
      <c r="FG509" s="15"/>
      <c r="FH509" s="15"/>
      <c r="FI509" s="15"/>
      <c r="FJ509" s="15"/>
      <c r="FK509" s="15"/>
      <c r="FL509" s="15"/>
      <c r="FM509" s="15"/>
      <c r="FN509" s="15"/>
      <c r="FO509" s="15">
        <v>1683</v>
      </c>
      <c r="FP509" s="15">
        <v>51393</v>
      </c>
      <c r="FQ509" s="15">
        <v>55332</v>
      </c>
      <c r="FR509" s="15">
        <v>108408</v>
      </c>
      <c r="FS509" s="14" t="s">
        <v>1298</v>
      </c>
      <c r="FT509" s="14"/>
      <c r="FU509" s="14" t="s">
        <v>1281</v>
      </c>
      <c r="FV509" s="14"/>
      <c r="FW509" s="14"/>
      <c r="FX509" s="14"/>
      <c r="FY509" s="1" t="s">
        <v>1299</v>
      </c>
      <c r="GA509" s="15">
        <v>307</v>
      </c>
      <c r="GB509" s="15"/>
      <c r="GC509" s="15"/>
      <c r="GD509" s="15"/>
      <c r="GE509" s="15">
        <v>19000</v>
      </c>
      <c r="GF509" s="15">
        <v>2681</v>
      </c>
      <c r="GG509" s="15">
        <v>22261</v>
      </c>
      <c r="GH509" s="15">
        <v>130</v>
      </c>
      <c r="GI509" s="15"/>
      <c r="GJ509" s="15">
        <v>500</v>
      </c>
      <c r="GK509" s="15"/>
      <c r="GL509" s="15"/>
      <c r="GM509" s="15"/>
      <c r="GN509" s="15"/>
      <c r="GO509" s="15"/>
      <c r="GP509" s="16">
        <v>6</v>
      </c>
      <c r="GQ509" s="16">
        <v>2.5</v>
      </c>
      <c r="GR509" s="17"/>
      <c r="GS509" s="17"/>
      <c r="GT509" s="18">
        <v>2</v>
      </c>
      <c r="GU509" s="18">
        <v>2</v>
      </c>
      <c r="GV509" s="16">
        <v>4.5</v>
      </c>
      <c r="GW509" s="16">
        <v>1.5</v>
      </c>
      <c r="GX509" s="15">
        <v>2991</v>
      </c>
      <c r="GY509" s="14" t="s">
        <v>1172</v>
      </c>
      <c r="GZ509" s="15">
        <v>3579</v>
      </c>
      <c r="HA509" s="15">
        <v>9012</v>
      </c>
      <c r="HB509" s="15"/>
      <c r="HC509" s="15">
        <v>1879</v>
      </c>
      <c r="HD509" s="15"/>
      <c r="HE509" s="15"/>
      <c r="HF509" s="15">
        <v>14470</v>
      </c>
      <c r="HG509" s="15"/>
      <c r="HH509" s="15"/>
      <c r="HI509" s="15"/>
      <c r="HJ509" s="15"/>
      <c r="HK509" s="15"/>
      <c r="HL509" s="15"/>
      <c r="HM509" s="15"/>
      <c r="HN509" s="15"/>
      <c r="HO509" s="15"/>
      <c r="HP509" s="15"/>
      <c r="HQ509" s="15"/>
      <c r="HR509" s="15"/>
      <c r="HS509" s="15"/>
      <c r="HT509" s="15"/>
      <c r="HU509" s="15"/>
      <c r="HV509" s="15"/>
      <c r="HW509" s="15"/>
      <c r="HX509" s="15"/>
      <c r="HY509" s="15"/>
      <c r="HZ509" s="15">
        <v>107</v>
      </c>
      <c r="IA509" s="15">
        <v>2675</v>
      </c>
      <c r="IB509" s="15">
        <v>1</v>
      </c>
      <c r="IC509" s="15">
        <v>1</v>
      </c>
      <c r="ID509" s="15">
        <v>60</v>
      </c>
      <c r="IE509" s="14">
        <v>67</v>
      </c>
      <c r="IF509" s="14">
        <v>44</v>
      </c>
      <c r="IG509" s="14">
        <v>20</v>
      </c>
      <c r="IH509" s="14">
        <v>4</v>
      </c>
      <c r="II509" s="14">
        <v>0</v>
      </c>
      <c r="IJ509" s="14">
        <v>4</v>
      </c>
      <c r="IK509" s="14">
        <v>0</v>
      </c>
      <c r="IL509" s="14"/>
      <c r="IM509" s="14"/>
      <c r="IN509" s="14"/>
      <c r="IO509" s="14"/>
      <c r="IP509" s="14"/>
      <c r="IQ509" s="20"/>
      <c r="IR509" s="20">
        <v>0</v>
      </c>
      <c r="IS509" s="36">
        <f t="shared" si="576"/>
        <v>0.30725592207217178</v>
      </c>
      <c r="IT509" s="36">
        <f t="shared" si="577"/>
        <v>3.7820087078444392E-2</v>
      </c>
      <c r="IU509" s="36">
        <f t="shared" si="578"/>
        <v>0.16681425725038743</v>
      </c>
      <c r="IV509" s="36">
        <f t="shared" si="579"/>
        <v>0</v>
      </c>
      <c r="IW509" s="36">
        <f t="shared" si="580"/>
        <v>0.47258504907386911</v>
      </c>
      <c r="IX509" s="36">
        <f t="shared" si="581"/>
        <v>0</v>
      </c>
      <c r="IY509" s="36"/>
      <c r="IZ509" s="36">
        <f t="shared" si="582"/>
        <v>1.5524684525127296E-2</v>
      </c>
      <c r="JA509" s="36">
        <f t="shared" si="582"/>
        <v>0.47407017932255924</v>
      </c>
      <c r="JB509" s="36">
        <f t="shared" si="582"/>
        <v>0.51040513615231353</v>
      </c>
      <c r="JN509" s="43">
        <f t="shared" si="511"/>
        <v>2016.0153650793832</v>
      </c>
      <c r="JO509" s="1" t="str">
        <f t="shared" si="512"/>
        <v>Small</v>
      </c>
    </row>
    <row r="510" spans="1:275" x14ac:dyDescent="0.2">
      <c r="A510" s="14" t="s">
        <v>735</v>
      </c>
      <c r="B510" s="14" t="s">
        <v>800</v>
      </c>
      <c r="C510" s="76" t="s">
        <v>1461</v>
      </c>
      <c r="D510" s="14" t="s">
        <v>656</v>
      </c>
      <c r="E510">
        <v>2</v>
      </c>
      <c r="F510" s="46">
        <v>0.50661364927371577</v>
      </c>
      <c r="G510" s="46">
        <v>0.24263572182098514</v>
      </c>
      <c r="H510" s="46">
        <v>0.2</v>
      </c>
      <c r="I510">
        <v>31.8</v>
      </c>
      <c r="J510">
        <v>47.7</v>
      </c>
      <c r="K510" s="14">
        <v>20100</v>
      </c>
      <c r="L510" s="14" t="s">
        <v>606</v>
      </c>
      <c r="M510" s="35">
        <v>10251.196952380993</v>
      </c>
      <c r="N510" s="15">
        <v>25000</v>
      </c>
      <c r="O510" s="15">
        <v>5</v>
      </c>
      <c r="P510" s="15">
        <v>35</v>
      </c>
      <c r="Q510" s="15">
        <v>300</v>
      </c>
      <c r="R510" s="15">
        <v>32</v>
      </c>
      <c r="S510" s="15">
        <v>100</v>
      </c>
      <c r="T510" s="32" t="s">
        <v>801</v>
      </c>
      <c r="U510" s="15">
        <v>18000</v>
      </c>
      <c r="V510" s="15"/>
      <c r="W510" s="15"/>
      <c r="X510" s="15"/>
      <c r="Y510" s="15"/>
      <c r="Z510" s="15"/>
      <c r="AA510" s="15"/>
      <c r="AB510" s="15"/>
      <c r="AC510" s="15"/>
      <c r="AD510" s="15">
        <v>27069</v>
      </c>
      <c r="AE510" s="15">
        <v>45069</v>
      </c>
      <c r="AF510" s="15"/>
      <c r="AG510" s="15"/>
      <c r="AH510" s="15"/>
      <c r="AI510" s="15"/>
      <c r="AJ510" s="15"/>
      <c r="AK510" s="15"/>
      <c r="AL510" s="15"/>
      <c r="AM510" s="15"/>
      <c r="AN510" s="15"/>
      <c r="AO510" s="15"/>
      <c r="AP510" s="15">
        <v>0</v>
      </c>
      <c r="AQ510" s="15">
        <v>15301</v>
      </c>
      <c r="AR510" s="15"/>
      <c r="AS510" s="15"/>
      <c r="AT510" s="15"/>
      <c r="AU510" s="15"/>
      <c r="AV510" s="15"/>
      <c r="AW510" s="15"/>
      <c r="AX510" s="15"/>
      <c r="AY510" s="15"/>
      <c r="AZ510" s="15"/>
      <c r="BA510" s="15">
        <v>15301</v>
      </c>
      <c r="BB510" s="15"/>
      <c r="BC510" s="15"/>
      <c r="BD510" s="15"/>
      <c r="BE510" s="15"/>
      <c r="BF510" s="15"/>
      <c r="BG510" s="15"/>
      <c r="BH510" s="15"/>
      <c r="BI510" s="15"/>
      <c r="BJ510" s="15"/>
      <c r="BK510" s="15"/>
      <c r="BL510" s="15">
        <v>0</v>
      </c>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v>24726</v>
      </c>
      <c r="CQ510" s="15"/>
      <c r="CR510" s="15">
        <v>20000</v>
      </c>
      <c r="CS510" s="15">
        <v>44726</v>
      </c>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v>4656</v>
      </c>
      <c r="FF510" s="15"/>
      <c r="FG510" s="15"/>
      <c r="FH510" s="15"/>
      <c r="FI510" s="15"/>
      <c r="FJ510" s="15"/>
      <c r="FK510" s="15"/>
      <c r="FL510" s="15"/>
      <c r="FM510" s="15"/>
      <c r="FN510" s="15"/>
      <c r="FO510" s="15">
        <v>4656</v>
      </c>
      <c r="FP510" s="15">
        <v>60370</v>
      </c>
      <c r="FQ510" s="15">
        <v>44726</v>
      </c>
      <c r="FR510" s="15">
        <v>109752</v>
      </c>
      <c r="FS510" s="14" t="s">
        <v>1298</v>
      </c>
      <c r="FT510" s="14"/>
      <c r="FU510" s="14" t="s">
        <v>1281</v>
      </c>
      <c r="FV510" s="14"/>
      <c r="FW510" s="14"/>
      <c r="FX510" s="14"/>
      <c r="FY510" s="1" t="s">
        <v>1299</v>
      </c>
      <c r="GA510" s="15">
        <v>323</v>
      </c>
      <c r="GB510" s="15"/>
      <c r="GC510" s="15"/>
      <c r="GD510" s="15"/>
      <c r="GE510" s="15">
        <v>19618</v>
      </c>
      <c r="GF510" s="15">
        <v>3174</v>
      </c>
      <c r="GG510" s="15">
        <v>25435</v>
      </c>
      <c r="GH510" s="15">
        <v>117</v>
      </c>
      <c r="GI510" s="15">
        <v>0</v>
      </c>
      <c r="GJ510" s="15">
        <v>500</v>
      </c>
      <c r="GK510" s="15"/>
      <c r="GL510" s="15"/>
      <c r="GM510" s="15"/>
      <c r="GN510" s="15"/>
      <c r="GO510" s="15"/>
      <c r="GP510" s="16">
        <v>6</v>
      </c>
      <c r="GQ510" s="16">
        <v>2.5</v>
      </c>
      <c r="GR510" s="17"/>
      <c r="GS510" s="17"/>
      <c r="GT510" s="18">
        <v>2</v>
      </c>
      <c r="GU510" s="18">
        <v>2</v>
      </c>
      <c r="GV510" s="16">
        <v>4.5</v>
      </c>
      <c r="GW510" s="16">
        <v>1.5</v>
      </c>
      <c r="GX510" s="15">
        <v>2886</v>
      </c>
      <c r="GY510" s="14" t="s">
        <v>1172</v>
      </c>
      <c r="GZ510" s="15">
        <v>3835</v>
      </c>
      <c r="HA510" s="15">
        <v>11946</v>
      </c>
      <c r="HB510" s="15"/>
      <c r="HC510" s="15">
        <v>1291</v>
      </c>
      <c r="HD510" s="15"/>
      <c r="HE510" s="15"/>
      <c r="HF510" s="15">
        <v>17072</v>
      </c>
      <c r="HG510" s="15"/>
      <c r="HH510" s="15"/>
      <c r="HI510" s="15"/>
      <c r="HJ510" s="15"/>
      <c r="HK510" s="15"/>
      <c r="HL510" s="15"/>
      <c r="HM510" s="15"/>
      <c r="HN510" s="15"/>
      <c r="HO510" s="15"/>
      <c r="HP510" s="15"/>
      <c r="HQ510" s="15"/>
      <c r="HR510" s="15"/>
      <c r="HS510" s="15"/>
      <c r="HT510" s="15"/>
      <c r="HU510" s="15"/>
      <c r="HV510" s="15"/>
      <c r="HW510" s="15"/>
      <c r="HX510" s="15"/>
      <c r="HY510" s="15"/>
      <c r="HZ510" s="15">
        <v>111</v>
      </c>
      <c r="IA510" s="15">
        <v>2775</v>
      </c>
      <c r="IB510" s="15">
        <v>1</v>
      </c>
      <c r="IC510" s="15">
        <v>1</v>
      </c>
      <c r="ID510" s="15">
        <v>57</v>
      </c>
      <c r="IE510" s="14">
        <v>59</v>
      </c>
      <c r="IF510" s="14">
        <v>44</v>
      </c>
      <c r="IG510" s="14">
        <v>20</v>
      </c>
      <c r="IH510" s="14">
        <v>4</v>
      </c>
      <c r="II510" s="14">
        <v>0</v>
      </c>
      <c r="IJ510" s="14">
        <v>4</v>
      </c>
      <c r="IK510" s="14">
        <v>0</v>
      </c>
      <c r="IL510" s="14"/>
      <c r="IM510" s="14"/>
      <c r="IN510" s="14"/>
      <c r="IO510" s="14"/>
      <c r="IP510" s="14"/>
      <c r="IQ510" s="15"/>
      <c r="IR510" s="15">
        <v>0</v>
      </c>
      <c r="IS510" s="36">
        <f t="shared" si="576"/>
        <v>0.41064399737590201</v>
      </c>
      <c r="IT510" s="36">
        <f t="shared" si="577"/>
        <v>0</v>
      </c>
      <c r="IU510" s="36">
        <f t="shared" si="578"/>
        <v>0.13941431591223849</v>
      </c>
      <c r="IV510" s="36">
        <f t="shared" si="579"/>
        <v>0</v>
      </c>
      <c r="IW510" s="36">
        <f t="shared" si="580"/>
        <v>0.40751876958962024</v>
      </c>
      <c r="IX510" s="36">
        <f t="shared" si="581"/>
        <v>0</v>
      </c>
      <c r="IY510" s="36"/>
      <c r="IZ510" s="36">
        <f t="shared" si="582"/>
        <v>4.242291712223923E-2</v>
      </c>
      <c r="JA510" s="36">
        <f t="shared" si="582"/>
        <v>0.55005831328814059</v>
      </c>
      <c r="JB510" s="36">
        <f t="shared" si="582"/>
        <v>0.40751876958962024</v>
      </c>
      <c r="JN510" s="43">
        <f t="shared" si="511"/>
        <v>2278.0437671957761</v>
      </c>
      <c r="JO510" s="1" t="str">
        <f t="shared" si="512"/>
        <v>Medium</v>
      </c>
    </row>
    <row r="511" spans="1:275" x14ac:dyDescent="0.2">
      <c r="A511" s="1" t="s">
        <v>735</v>
      </c>
      <c r="B511" s="1" t="s">
        <v>800</v>
      </c>
      <c r="C511" s="76" t="s">
        <v>1461</v>
      </c>
      <c r="D511" s="14" t="s">
        <v>656</v>
      </c>
      <c r="E511">
        <v>2</v>
      </c>
      <c r="F511" s="46">
        <v>0.50661364927371577</v>
      </c>
      <c r="G511" s="46">
        <v>0.24263572182098514</v>
      </c>
      <c r="H511" s="46">
        <v>0.2</v>
      </c>
      <c r="I511">
        <v>31.8</v>
      </c>
      <c r="J511">
        <v>47.7</v>
      </c>
      <c r="K511" s="1">
        <v>20110</v>
      </c>
      <c r="L511" s="1" t="s">
        <v>607</v>
      </c>
      <c r="M511" s="3">
        <v>8959.4603809524015</v>
      </c>
      <c r="N511" s="1">
        <v>25000</v>
      </c>
      <c r="O511" s="1">
        <v>5</v>
      </c>
      <c r="P511" s="1">
        <v>35</v>
      </c>
      <c r="Q511" s="1">
        <v>300</v>
      </c>
      <c r="R511" s="1">
        <v>32</v>
      </c>
      <c r="S511" s="1">
        <v>100</v>
      </c>
      <c r="T511" s="33" t="s">
        <v>1028</v>
      </c>
      <c r="U511" s="1">
        <v>3240</v>
      </c>
      <c r="X511" s="1">
        <v>26198</v>
      </c>
      <c r="AE511" s="1">
        <v>29438</v>
      </c>
      <c r="AI511" s="1">
        <v>4100</v>
      </c>
      <c r="AP511" s="1">
        <v>4100</v>
      </c>
      <c r="AQ511" s="1">
        <v>13952</v>
      </c>
      <c r="BA511" s="1">
        <v>13952</v>
      </c>
      <c r="BL511" s="1">
        <v>0</v>
      </c>
      <c r="CI511" s="1">
        <v>0</v>
      </c>
      <c r="CL511" s="1">
        <v>20000</v>
      </c>
      <c r="CP511" s="1">
        <v>20842</v>
      </c>
      <c r="CS511" s="1">
        <v>40842</v>
      </c>
      <c r="FE511" s="1">
        <v>10927</v>
      </c>
      <c r="FO511" s="1">
        <v>10927</v>
      </c>
      <c r="FP511" s="15">
        <f>AE511+BA511</f>
        <v>43390</v>
      </c>
      <c r="FQ511" s="15">
        <f>AP511+BL511+CS511+DZ511+FD511</f>
        <v>44942</v>
      </c>
      <c r="FR511" s="15">
        <f>AE511+AP511+BA511+BL511+CS511+DZ511+FD511+FO511</f>
        <v>99259</v>
      </c>
      <c r="FS511" s="1" t="s">
        <v>1298</v>
      </c>
      <c r="FU511" s="1" t="s">
        <v>1281</v>
      </c>
      <c r="FX511" s="14"/>
      <c r="FY511" s="1" t="s">
        <v>1299</v>
      </c>
      <c r="GA511" s="1">
        <v>1234</v>
      </c>
      <c r="GB511" s="1">
        <v>1234</v>
      </c>
      <c r="GC511" s="1">
        <v>7</v>
      </c>
      <c r="GD511" s="1">
        <v>7</v>
      </c>
      <c r="GE511" s="1">
        <v>25560</v>
      </c>
      <c r="GF511" s="1">
        <v>38</v>
      </c>
      <c r="GG511" s="1">
        <v>29853</v>
      </c>
      <c r="GH511" s="1">
        <v>123</v>
      </c>
      <c r="GI511" s="1">
        <v>0</v>
      </c>
      <c r="GJ511" s="1">
        <v>2166</v>
      </c>
      <c r="GK511" s="1">
        <v>76</v>
      </c>
      <c r="GL511" s="1">
        <v>76</v>
      </c>
      <c r="GM511" s="1">
        <v>2674</v>
      </c>
      <c r="GP511" s="1">
        <v>6</v>
      </c>
      <c r="GQ511" s="1">
        <v>2.85</v>
      </c>
      <c r="GR511" s="5"/>
      <c r="GS511" s="5"/>
      <c r="GT511" s="4">
        <v>2</v>
      </c>
      <c r="GU511" s="4">
        <v>2</v>
      </c>
      <c r="GV511" s="1">
        <f>GQ511+GU511</f>
        <v>4.8499999999999996</v>
      </c>
      <c r="GW511" s="1">
        <v>1.4750000000000001</v>
      </c>
      <c r="GX511" s="1">
        <v>2221</v>
      </c>
      <c r="GY511" s="10" t="s">
        <v>1172</v>
      </c>
      <c r="GZ511" s="1">
        <v>4646</v>
      </c>
      <c r="HA511" s="1">
        <v>15647</v>
      </c>
      <c r="HC511" s="1">
        <v>431</v>
      </c>
      <c r="HF511" s="1">
        <v>20724</v>
      </c>
      <c r="HZ511" s="1">
        <v>98</v>
      </c>
      <c r="IA511" s="1">
        <v>2940</v>
      </c>
      <c r="IB511" s="1">
        <v>1</v>
      </c>
      <c r="IC511" s="1">
        <v>1</v>
      </c>
      <c r="ID511" s="1">
        <v>65</v>
      </c>
      <c r="IE511" s="1">
        <v>50</v>
      </c>
      <c r="IF511" s="1">
        <v>36</v>
      </c>
      <c r="IG511" s="1">
        <v>20</v>
      </c>
      <c r="IH511" s="1">
        <v>4</v>
      </c>
      <c r="II511" s="1">
        <v>0</v>
      </c>
      <c r="IJ511" s="1">
        <v>4</v>
      </c>
      <c r="IK511" s="1">
        <v>0</v>
      </c>
      <c r="IR511" s="1">
        <v>0</v>
      </c>
      <c r="IS511" s="36">
        <f t="shared" si="576"/>
        <v>0.29657764031473216</v>
      </c>
      <c r="IT511" s="36">
        <f t="shared" si="577"/>
        <v>4.1306078038263534E-2</v>
      </c>
      <c r="IU511" s="36">
        <f t="shared" si="578"/>
        <v>0.14056156116825677</v>
      </c>
      <c r="IV511" s="36">
        <f t="shared" si="579"/>
        <v>0</v>
      </c>
      <c r="IW511" s="36">
        <f t="shared" si="580"/>
        <v>0.41146898518018515</v>
      </c>
      <c r="IX511" s="36">
        <f t="shared" si="581"/>
        <v>0</v>
      </c>
      <c r="IY511" s="36"/>
      <c r="IZ511" s="36">
        <f t="shared" si="582"/>
        <v>0.11008573529856235</v>
      </c>
      <c r="JA511" s="36">
        <f t="shared" si="582"/>
        <v>0.43713920148298896</v>
      </c>
      <c r="JB511" s="36">
        <f t="shared" si="582"/>
        <v>0.45277506321844868</v>
      </c>
      <c r="JN511" s="43">
        <f t="shared" si="511"/>
        <v>1847.3114187530725</v>
      </c>
      <c r="JO511" s="1" t="str">
        <f t="shared" si="512"/>
        <v>Small</v>
      </c>
    </row>
    <row r="512" spans="1:275" x14ac:dyDescent="0.2">
      <c r="A512" s="1" t="s">
        <v>735</v>
      </c>
      <c r="B512" s="1" t="s">
        <v>800</v>
      </c>
      <c r="C512" s="76" t="s">
        <v>1461</v>
      </c>
      <c r="D512" s="14" t="s">
        <v>656</v>
      </c>
      <c r="E512">
        <v>2</v>
      </c>
      <c r="F512" s="46">
        <v>0.50661364927371577</v>
      </c>
      <c r="G512" s="46">
        <v>0.24263572182098514</v>
      </c>
      <c r="H512" s="46">
        <v>0.2</v>
      </c>
      <c r="I512">
        <v>31.8</v>
      </c>
      <c r="J512">
        <v>47.7</v>
      </c>
      <c r="K512" s="1">
        <v>20120</v>
      </c>
      <c r="L512" s="1" t="s">
        <v>608</v>
      </c>
      <c r="M512" s="3">
        <v>8256.4681904762801</v>
      </c>
      <c r="N512" s="10">
        <v>25000</v>
      </c>
      <c r="O512" s="1">
        <v>5</v>
      </c>
      <c r="P512" s="1">
        <v>35</v>
      </c>
      <c r="Q512" s="1">
        <v>300</v>
      </c>
      <c r="R512" s="1">
        <v>32</v>
      </c>
      <c r="S512" s="1">
        <v>100</v>
      </c>
      <c r="T512" s="33" t="s">
        <v>1028</v>
      </c>
      <c r="U512" s="1">
        <v>11729</v>
      </c>
      <c r="X512" s="1">
        <v>27809</v>
      </c>
      <c r="AE512" s="1">
        <v>39538</v>
      </c>
      <c r="AP512" s="1">
        <v>0</v>
      </c>
      <c r="AQ512" s="1">
        <v>12656</v>
      </c>
      <c r="BA512" s="1">
        <v>12656</v>
      </c>
      <c r="BL512" s="1">
        <v>0</v>
      </c>
      <c r="CI512" s="1">
        <v>0</v>
      </c>
      <c r="CL512" s="1">
        <v>20052</v>
      </c>
      <c r="CP512" s="1">
        <v>24791</v>
      </c>
      <c r="CS512" s="1">
        <v>44843</v>
      </c>
      <c r="FO512" s="1">
        <v>8408</v>
      </c>
      <c r="FP512" s="15">
        <f>AE512+BA512</f>
        <v>52194</v>
      </c>
      <c r="FQ512" s="15">
        <f>AP512+BL512+CS512+DZ512+FD512</f>
        <v>44843</v>
      </c>
      <c r="FR512" s="15">
        <f>AE512+AP512+BA512+BL512+CS512+DZ512+FD512+FO512</f>
        <v>105445</v>
      </c>
      <c r="FS512" s="1" t="s">
        <v>1298</v>
      </c>
      <c r="FU512" s="1" t="s">
        <v>1281</v>
      </c>
      <c r="FY512" s="1" t="s">
        <v>1299</v>
      </c>
      <c r="GA512" s="1">
        <v>1904</v>
      </c>
      <c r="GB512" s="1">
        <v>1904</v>
      </c>
      <c r="GC512" s="1">
        <v>7</v>
      </c>
      <c r="GD512" s="1">
        <v>7</v>
      </c>
      <c r="GE512" s="1">
        <v>25672</v>
      </c>
      <c r="GF512" s="1">
        <v>641</v>
      </c>
      <c r="GG512" s="1">
        <v>26003</v>
      </c>
      <c r="GH512" s="1">
        <v>98</v>
      </c>
      <c r="GI512" s="1">
        <v>0</v>
      </c>
      <c r="GJ512" s="1">
        <v>2166</v>
      </c>
      <c r="GK512" s="1">
        <v>70</v>
      </c>
      <c r="GL512" s="1">
        <v>70</v>
      </c>
      <c r="GM512" s="1">
        <v>2676</v>
      </c>
      <c r="GP512" s="1">
        <v>4</v>
      </c>
      <c r="GQ512" s="1">
        <v>3.1</v>
      </c>
      <c r="GR512" s="5"/>
      <c r="GS512" s="5"/>
      <c r="GT512" s="4">
        <v>1</v>
      </c>
      <c r="GU512" s="4">
        <v>1.5</v>
      </c>
      <c r="GV512" s="1">
        <f>GQ512+GU512</f>
        <v>4.5999999999999996</v>
      </c>
      <c r="GW512" s="1">
        <v>1.4750000000000001</v>
      </c>
      <c r="GX512" s="1">
        <v>1683</v>
      </c>
      <c r="GY512" s="10" t="s">
        <v>1172</v>
      </c>
      <c r="GZ512" s="1">
        <v>6215</v>
      </c>
      <c r="HA512" s="1">
        <v>14740</v>
      </c>
      <c r="HB512" s="1">
        <v>1903</v>
      </c>
      <c r="HC512" s="1">
        <v>311</v>
      </c>
      <c r="HF512" s="1">
        <v>23169</v>
      </c>
      <c r="HZ512" s="1">
        <v>91</v>
      </c>
      <c r="IA512" s="1">
        <v>2730</v>
      </c>
      <c r="IB512" s="1">
        <v>1</v>
      </c>
      <c r="IC512" s="1">
        <v>1</v>
      </c>
      <c r="ID512" s="1">
        <v>61</v>
      </c>
      <c r="IE512" s="1">
        <v>50</v>
      </c>
      <c r="IF512" s="1">
        <v>36</v>
      </c>
      <c r="IG512" s="1">
        <v>16</v>
      </c>
      <c r="IH512" s="1">
        <v>0</v>
      </c>
      <c r="II512" s="1">
        <v>0</v>
      </c>
      <c r="IJ512" s="1">
        <v>0</v>
      </c>
      <c r="IK512" s="1">
        <v>0</v>
      </c>
      <c r="IQ512" s="1">
        <v>9066</v>
      </c>
      <c r="IR512" s="1">
        <v>0</v>
      </c>
      <c r="IS512" s="36">
        <f t="shared" si="576"/>
        <v>0.37496325098392524</v>
      </c>
      <c r="IT512" s="36">
        <f t="shared" si="577"/>
        <v>0</v>
      </c>
      <c r="IU512" s="36">
        <f t="shared" si="578"/>
        <v>0.12002465740433402</v>
      </c>
      <c r="IV512" s="36">
        <f t="shared" si="579"/>
        <v>0</v>
      </c>
      <c r="IW512" s="36">
        <f t="shared" si="580"/>
        <v>0.4252738394423633</v>
      </c>
      <c r="IX512" s="36">
        <f t="shared" si="581"/>
        <v>0</v>
      </c>
      <c r="IY512" s="36"/>
      <c r="IZ512" s="36">
        <f t="shared" si="582"/>
        <v>7.9738252169377397E-2</v>
      </c>
      <c r="JA512" s="36">
        <f t="shared" si="582"/>
        <v>0.49498790838825929</v>
      </c>
      <c r="JB512" s="36">
        <f t="shared" si="582"/>
        <v>0.4252738394423633</v>
      </c>
      <c r="JN512" s="43">
        <f t="shared" si="511"/>
        <v>1794.8843892339742</v>
      </c>
      <c r="JO512" s="1" t="str">
        <f t="shared" si="512"/>
        <v>Small</v>
      </c>
    </row>
    <row r="513" spans="1:275" x14ac:dyDescent="0.2">
      <c r="A513" s="1" t="s">
        <v>735</v>
      </c>
      <c r="B513" s="1" t="s">
        <v>800</v>
      </c>
      <c r="C513" s="76" t="s">
        <v>1461</v>
      </c>
      <c r="D513" s="14" t="s">
        <v>656</v>
      </c>
      <c r="E513">
        <v>2</v>
      </c>
      <c r="F513" s="46">
        <v>0.50661364927371577</v>
      </c>
      <c r="G513" s="46">
        <v>0.24263572182098514</v>
      </c>
      <c r="H513" s="46">
        <v>0.2</v>
      </c>
      <c r="I513">
        <v>31.8</v>
      </c>
      <c r="J513">
        <v>47.7</v>
      </c>
      <c r="K513" s="1">
        <v>20130</v>
      </c>
      <c r="L513" s="1" t="s">
        <v>609</v>
      </c>
      <c r="M513" s="3">
        <v>7622.5041904763048</v>
      </c>
      <c r="N513" s="2">
        <v>25000</v>
      </c>
      <c r="O513" s="1">
        <v>5</v>
      </c>
      <c r="P513" s="1">
        <v>35</v>
      </c>
      <c r="Q513" s="1">
        <v>300</v>
      </c>
      <c r="R513" s="1">
        <v>32</v>
      </c>
      <c r="S513" s="1">
        <v>100</v>
      </c>
      <c r="T513" s="33"/>
      <c r="U513" s="3">
        <v>8957</v>
      </c>
      <c r="V513" s="3"/>
      <c r="W513" s="3"/>
      <c r="X513" s="3">
        <v>15900</v>
      </c>
      <c r="Y513" s="3"/>
      <c r="Z513" s="3"/>
      <c r="AA513" s="3"/>
      <c r="AB513" s="3"/>
      <c r="AC513" s="3"/>
      <c r="AD513" s="3"/>
      <c r="AE513" s="2">
        <f>SUM(U513:AD513)</f>
        <v>24857</v>
      </c>
      <c r="AF513" s="3"/>
      <c r="AG513" s="3"/>
      <c r="AI513" s="1">
        <v>4100</v>
      </c>
      <c r="AP513" s="1">
        <f>SUM(AF513:AO513)</f>
        <v>4100</v>
      </c>
      <c r="AQ513" s="1">
        <v>8843.48</v>
      </c>
      <c r="BA513" s="1">
        <f>SUM(AQ513:AZ513)</f>
        <v>8843.48</v>
      </c>
      <c r="CL513" s="1">
        <v>20000</v>
      </c>
      <c r="CS513" s="1">
        <f>SUM(CI513:CR513)</f>
        <v>20000</v>
      </c>
      <c r="DZ513" s="2"/>
      <c r="EA513" s="2"/>
      <c r="EB513" s="2"/>
      <c r="EC513" s="2"/>
      <c r="ED513" s="2"/>
      <c r="EE513" s="2"/>
      <c r="EF513" s="2"/>
      <c r="EG513" s="2"/>
      <c r="EH513" s="2"/>
      <c r="EI513" s="2"/>
      <c r="EJ513" s="2"/>
      <c r="EK513" s="2"/>
      <c r="EL513" s="2"/>
      <c r="EM513" s="2"/>
      <c r="EN513" s="2"/>
      <c r="EO513" s="2"/>
      <c r="EP513" s="2"/>
      <c r="EQ513" s="2"/>
      <c r="ER513" s="2"/>
      <c r="ES513" s="2"/>
      <c r="ET513" s="2"/>
      <c r="FE513" s="1">
        <v>84441</v>
      </c>
      <c r="FO513" s="1">
        <f>SUM(FE513:FN513)</f>
        <v>84441</v>
      </c>
      <c r="FP513" s="15">
        <f>AE513+BA513</f>
        <v>33700.479999999996</v>
      </c>
      <c r="FQ513" s="15">
        <f>AP513+BL513+CS513+DZ513+FD513</f>
        <v>24100</v>
      </c>
      <c r="FR513" s="15">
        <f>AE513+AP513+BA513+BL513+CS513+DZ513+FD513+FO513</f>
        <v>142241.47999999998</v>
      </c>
      <c r="FS513" s="1" t="s">
        <v>1298</v>
      </c>
      <c r="FU513" s="1" t="s">
        <v>1281</v>
      </c>
      <c r="FW513" s="5"/>
      <c r="FX513" s="5"/>
      <c r="FY513" s="5" t="s">
        <v>1299</v>
      </c>
      <c r="FZ513" s="5"/>
      <c r="GA513" s="1">
        <v>1774</v>
      </c>
      <c r="GC513" s="1">
        <v>108</v>
      </c>
      <c r="GE513" s="1">
        <v>24850</v>
      </c>
      <c r="GF513" s="1">
        <v>51176</v>
      </c>
      <c r="GG513" s="1">
        <v>73557</v>
      </c>
      <c r="GH513" s="1">
        <v>104</v>
      </c>
      <c r="GJ513" s="1">
        <v>2166</v>
      </c>
      <c r="GK513" s="1">
        <v>32</v>
      </c>
      <c r="GM513" s="1">
        <v>2709</v>
      </c>
      <c r="GP513" s="1">
        <v>4</v>
      </c>
      <c r="GQ513" s="1">
        <v>3.1</v>
      </c>
      <c r="GR513" s="5"/>
      <c r="GS513" s="5">
        <v>2</v>
      </c>
      <c r="GT513" s="4">
        <v>2</v>
      </c>
      <c r="GU513" s="1">
        <v>1.5</v>
      </c>
      <c r="GV513" s="1">
        <f>GQ513+GU513</f>
        <v>4.5999999999999996</v>
      </c>
      <c r="GW513" s="1">
        <v>1.45</v>
      </c>
      <c r="GX513" s="1">
        <v>3281</v>
      </c>
      <c r="GY513" s="1" t="s">
        <v>1172</v>
      </c>
      <c r="GZ513" s="1">
        <v>5216</v>
      </c>
      <c r="HA513" s="1">
        <v>20161</v>
      </c>
      <c r="HB513" s="1">
        <v>2743</v>
      </c>
      <c r="HC513" s="1">
        <v>1397</v>
      </c>
      <c r="HF513" s="1">
        <v>29517</v>
      </c>
      <c r="HM513" s="1" t="s">
        <v>1281</v>
      </c>
      <c r="HN513" s="1" t="s">
        <v>1174</v>
      </c>
      <c r="HO513" s="1" t="s">
        <v>1173</v>
      </c>
      <c r="HX513" s="1" t="s">
        <v>1277</v>
      </c>
      <c r="HZ513" s="1">
        <v>57</v>
      </c>
      <c r="IA513" s="1">
        <v>1710</v>
      </c>
      <c r="IB513" s="1">
        <v>0</v>
      </c>
      <c r="IC513" s="1">
        <v>0</v>
      </c>
      <c r="ID513" s="1">
        <v>0</v>
      </c>
      <c r="IE513" s="1">
        <v>58</v>
      </c>
      <c r="IF513" s="1">
        <v>36</v>
      </c>
      <c r="IG513" s="1">
        <v>16</v>
      </c>
      <c r="IH513" s="1">
        <v>0</v>
      </c>
      <c r="II513" s="1">
        <v>0</v>
      </c>
      <c r="IJ513" s="1">
        <v>0</v>
      </c>
      <c r="IK513" s="1">
        <v>0</v>
      </c>
      <c r="IL513" s="1" t="s">
        <v>1277</v>
      </c>
      <c r="IO513" s="1" t="s">
        <v>1281</v>
      </c>
      <c r="IP513" s="1" t="s">
        <v>1277</v>
      </c>
      <c r="IQ513" s="1">
        <v>227660</v>
      </c>
      <c r="IR513" s="1">
        <v>0</v>
      </c>
      <c r="IS513" s="36">
        <f t="shared" si="576"/>
        <v>0.17475211872092447</v>
      </c>
      <c r="IT513" s="36">
        <f t="shared" si="577"/>
        <v>2.8824222020187081E-2</v>
      </c>
      <c r="IU513" s="36">
        <f t="shared" si="578"/>
        <v>6.2172300231971719E-2</v>
      </c>
      <c r="IV513" s="36">
        <f t="shared" si="579"/>
        <v>0</v>
      </c>
      <c r="IW513" s="36">
        <f t="shared" si="580"/>
        <v>0.14060596107408332</v>
      </c>
      <c r="IX513" s="36">
        <f t="shared" si="581"/>
        <v>0</v>
      </c>
      <c r="IY513" s="36"/>
      <c r="IZ513" s="36">
        <f t="shared" si="582"/>
        <v>0.59364539795283355</v>
      </c>
      <c r="JA513" s="36">
        <f t="shared" si="582"/>
        <v>0.23692441895289615</v>
      </c>
      <c r="JB513" s="36">
        <f t="shared" si="582"/>
        <v>0.16943018309427041</v>
      </c>
      <c r="JN513" s="43">
        <f t="shared" si="511"/>
        <v>1657.0661283644142</v>
      </c>
      <c r="JO513" s="1" t="str">
        <f t="shared" si="512"/>
        <v>Small</v>
      </c>
    </row>
    <row r="514" spans="1:275" x14ac:dyDescent="0.2">
      <c r="A514" s="1" t="s">
        <v>735</v>
      </c>
      <c r="B514" s="1" t="s">
        <v>800</v>
      </c>
      <c r="C514" s="76" t="s">
        <v>1461</v>
      </c>
      <c r="D514" s="14" t="s">
        <v>656</v>
      </c>
      <c r="E514">
        <v>2</v>
      </c>
      <c r="F514" s="46">
        <v>0.50661364927371577</v>
      </c>
      <c r="G514" s="46">
        <v>0.24263572182098514</v>
      </c>
      <c r="H514" s="46">
        <v>0.2</v>
      </c>
      <c r="I514">
        <v>31.8</v>
      </c>
      <c r="J514">
        <v>47.7</v>
      </c>
      <c r="K514" s="42">
        <v>20140</v>
      </c>
      <c r="L514" s="54" t="s">
        <v>345</v>
      </c>
      <c r="M514" s="55">
        <v>7850.3580952381835</v>
      </c>
      <c r="N514" s="46">
        <v>25000</v>
      </c>
      <c r="O514">
        <v>5</v>
      </c>
      <c r="P514">
        <v>35</v>
      </c>
      <c r="Q514">
        <v>318</v>
      </c>
      <c r="R514">
        <v>32</v>
      </c>
      <c r="S514">
        <v>100</v>
      </c>
      <c r="T514"/>
      <c r="U514" s="46">
        <v>9843.5</v>
      </c>
      <c r="V514" s="46"/>
      <c r="W514" s="46"/>
      <c r="X514" s="46">
        <v>18768.52</v>
      </c>
      <c r="Y514" s="46"/>
      <c r="Z514" s="46"/>
      <c r="AA514" s="46"/>
      <c r="AB514" s="46"/>
      <c r="AC514" s="46"/>
      <c r="AD514" s="46"/>
      <c r="AE514" s="46">
        <f>IF(SUM(U514:AD514)&gt;0,SUM(U514:AD514),)</f>
        <v>28612.02</v>
      </c>
      <c r="AF514" s="46"/>
      <c r="AG514" s="46"/>
      <c r="AH514" s="46"/>
      <c r="AI514" s="46">
        <v>3472</v>
      </c>
      <c r="AJ514" s="46"/>
      <c r="AK514" s="46"/>
      <c r="AL514" s="46"/>
      <c r="AM514" s="46"/>
      <c r="AN514" s="46"/>
      <c r="AO514" s="46"/>
      <c r="AP514" s="46">
        <f>SUM(AF514:AO514)</f>
        <v>3472</v>
      </c>
      <c r="AQ514" s="46">
        <v>7640.35</v>
      </c>
      <c r="AR514" s="46"/>
      <c r="AS514" s="46"/>
      <c r="AT514" s="46"/>
      <c r="AU514" s="46"/>
      <c r="AV514" s="46"/>
      <c r="AW514" s="46"/>
      <c r="AX514" s="46"/>
      <c r="AY514" s="46"/>
      <c r="AZ514" s="46"/>
      <c r="BA514" s="46">
        <f>SUM(AQ514:AZ514)</f>
        <v>7640.35</v>
      </c>
      <c r="BB514" s="47"/>
      <c r="BC514" s="47"/>
      <c r="BD514" s="47"/>
      <c r="BE514" s="47"/>
      <c r="BF514" s="47"/>
      <c r="BG514" s="47"/>
      <c r="BH514" s="47"/>
      <c r="BI514" s="47"/>
      <c r="BJ514" s="47"/>
      <c r="BK514" s="47"/>
      <c r="BL514" s="47">
        <f>IF(SUM(BB514:BK514)&gt;=0,SUM(BB514:BK514),"")</f>
        <v>0</v>
      </c>
      <c r="BM514" s="46"/>
      <c r="BN514" s="47"/>
      <c r="BO514" s="46">
        <v>2500</v>
      </c>
      <c r="BP514" s="46">
        <v>23266.65</v>
      </c>
      <c r="BQ514" s="46"/>
      <c r="BR514" s="46"/>
      <c r="BS514" s="46"/>
      <c r="BT514" s="46"/>
      <c r="BU514" s="46"/>
      <c r="BV514" s="46"/>
      <c r="BW514" s="46">
        <f>SUM(BM514:BV514)</f>
        <v>25766.65</v>
      </c>
      <c r="BX514" s="46"/>
      <c r="BY514" s="47"/>
      <c r="BZ514" s="47"/>
      <c r="CA514" s="48"/>
      <c r="CB514" s="48"/>
      <c r="CC514" s="46"/>
      <c r="CD514" s="47"/>
      <c r="CE514" s="46"/>
      <c r="CF514" s="48"/>
      <c r="CG514" s="47"/>
      <c r="CH514" s="47">
        <f>SUM(BX514:CG514)</f>
        <v>0</v>
      </c>
      <c r="CI514" s="47">
        <f t="shared" ref="CI514:CS514" si="583">BM514+BX514</f>
        <v>0</v>
      </c>
      <c r="CJ514" s="47">
        <f t="shared" si="583"/>
        <v>0</v>
      </c>
      <c r="CK514" s="47">
        <f t="shared" si="583"/>
        <v>2500</v>
      </c>
      <c r="CL514" s="47">
        <f t="shared" si="583"/>
        <v>23266.65</v>
      </c>
      <c r="CM514" s="47">
        <f t="shared" si="583"/>
        <v>0</v>
      </c>
      <c r="CN514" s="47">
        <f t="shared" si="583"/>
        <v>0</v>
      </c>
      <c r="CO514" s="47">
        <f t="shared" si="583"/>
        <v>0</v>
      </c>
      <c r="CP514" s="47">
        <f t="shared" si="583"/>
        <v>0</v>
      </c>
      <c r="CQ514" s="47">
        <f t="shared" si="583"/>
        <v>0</v>
      </c>
      <c r="CR514" s="47">
        <f t="shared" si="583"/>
        <v>0</v>
      </c>
      <c r="CS514" s="47">
        <f t="shared" si="583"/>
        <v>25766.65</v>
      </c>
      <c r="CT514" s="48"/>
      <c r="CU514" s="46"/>
      <c r="CV514" s="46"/>
      <c r="CW514" s="47"/>
      <c r="CX514" s="47"/>
      <c r="CY514" s="47"/>
      <c r="CZ514" s="47"/>
      <c r="DA514" s="46"/>
      <c r="DB514" s="47"/>
      <c r="DC514" s="47"/>
      <c r="DD514" s="47">
        <f>SUM(CT514:DC514)</f>
        <v>0</v>
      </c>
      <c r="DE514" s="48"/>
      <c r="DF514" s="48"/>
      <c r="DG514" s="48"/>
      <c r="DH514" s="48"/>
      <c r="DI514" s="48"/>
      <c r="DJ514" s="48"/>
      <c r="DK514" s="48"/>
      <c r="DL514" s="48"/>
      <c r="DM514" s="48"/>
      <c r="DN514" s="48"/>
      <c r="DO514" s="48">
        <f>SUM(DE514:DN514)</f>
        <v>0</v>
      </c>
      <c r="DP514" s="48">
        <f t="shared" ref="DP514:DZ514" si="584">CT514+DE514</f>
        <v>0</v>
      </c>
      <c r="DQ514" s="48">
        <f t="shared" si="584"/>
        <v>0</v>
      </c>
      <c r="DR514" s="48">
        <f t="shared" si="584"/>
        <v>0</v>
      </c>
      <c r="DS514" s="48">
        <f t="shared" si="584"/>
        <v>0</v>
      </c>
      <c r="DT514" s="48">
        <f t="shared" si="584"/>
        <v>0</v>
      </c>
      <c r="DU514" s="48">
        <f t="shared" si="584"/>
        <v>0</v>
      </c>
      <c r="DV514" s="48">
        <f t="shared" si="584"/>
        <v>0</v>
      </c>
      <c r="DW514" s="48">
        <f t="shared" si="584"/>
        <v>0</v>
      </c>
      <c r="DX514" s="48">
        <f t="shared" si="584"/>
        <v>0</v>
      </c>
      <c r="DY514" s="48">
        <f t="shared" si="584"/>
        <v>0</v>
      </c>
      <c r="DZ514" s="48">
        <f t="shared" si="584"/>
        <v>0</v>
      </c>
      <c r="EA514" s="48"/>
      <c r="EB514" s="48"/>
      <c r="EC514" s="48"/>
      <c r="ED514" s="48">
        <v>5491</v>
      </c>
      <c r="EE514" s="48"/>
      <c r="EF514" s="48"/>
      <c r="EG514" s="46"/>
      <c r="EH514" s="48"/>
      <c r="EI514" s="48"/>
      <c r="EJ514" s="48">
        <f>SUM(EA514:EI514)</f>
        <v>5491</v>
      </c>
      <c r="EK514" s="48"/>
      <c r="EL514"/>
      <c r="EM514" s="48"/>
      <c r="EN514" s="48"/>
      <c r="EO514" s="46"/>
      <c r="EP514" s="48"/>
      <c r="EQ514" s="48"/>
      <c r="ER514" s="48"/>
      <c r="ES514" s="48"/>
      <c r="ET514" s="48">
        <f>SUM(EK514:ES514)</f>
        <v>0</v>
      </c>
      <c r="EU514" s="48">
        <f t="shared" ref="EU514:FD514" si="585">EA514+EK514</f>
        <v>0</v>
      </c>
      <c r="EV514" s="48">
        <f t="shared" si="585"/>
        <v>0</v>
      </c>
      <c r="EW514" s="48">
        <f t="shared" si="585"/>
        <v>0</v>
      </c>
      <c r="EX514" s="48">
        <f t="shared" si="585"/>
        <v>5491</v>
      </c>
      <c r="EY514" s="48">
        <f t="shared" si="585"/>
        <v>0</v>
      </c>
      <c r="EZ514" s="48">
        <f t="shared" si="585"/>
        <v>0</v>
      </c>
      <c r="FA514" s="48">
        <f t="shared" si="585"/>
        <v>0</v>
      </c>
      <c r="FB514" s="48">
        <f t="shared" si="585"/>
        <v>0</v>
      </c>
      <c r="FC514" s="48">
        <f t="shared" si="585"/>
        <v>0</v>
      </c>
      <c r="FD514" s="48">
        <f t="shared" si="585"/>
        <v>5491</v>
      </c>
      <c r="FE514" s="48">
        <v>1752.69</v>
      </c>
      <c r="FF514" s="48"/>
      <c r="FG514" s="46"/>
      <c r="FH514" s="48"/>
      <c r="FI514" s="48"/>
      <c r="FJ514" s="48"/>
      <c r="FK514" s="48"/>
      <c r="FL514" s="48"/>
      <c r="FM514" s="48"/>
      <c r="FN514"/>
      <c r="FO514" s="48">
        <f>SUM(FE514:FN514)</f>
        <v>1752.69</v>
      </c>
      <c r="FP514" s="46">
        <f>AE514+BA514</f>
        <v>36252.370000000003</v>
      </c>
      <c r="FQ514" s="46">
        <f>AP514+BL514+CS514+DZ514+FD514</f>
        <v>34729.65</v>
      </c>
      <c r="FR514" s="46">
        <f>FP514+FQ514+FO514</f>
        <v>72734.710000000006</v>
      </c>
      <c r="FS514" t="s">
        <v>1298</v>
      </c>
      <c r="FT514"/>
      <c r="FU514" t="s">
        <v>1281</v>
      </c>
      <c r="FV514"/>
      <c r="FW514"/>
      <c r="FX514"/>
      <c r="FY514" t="s">
        <v>1299</v>
      </c>
      <c r="FZ514"/>
      <c r="GA514">
        <v>1296</v>
      </c>
      <c r="GB514"/>
      <c r="GC514">
        <v>131</v>
      </c>
      <c r="GD514"/>
      <c r="GE514">
        <v>25412</v>
      </c>
      <c r="GF514" s="47">
        <v>17710</v>
      </c>
      <c r="GG514">
        <v>89194</v>
      </c>
      <c r="GH514">
        <v>87</v>
      </c>
      <c r="GI514"/>
      <c r="GJ514">
        <v>2166</v>
      </c>
      <c r="GK514">
        <v>71</v>
      </c>
      <c r="GL514"/>
      <c r="GM514">
        <v>2736</v>
      </c>
      <c r="GN514" t="s">
        <v>1277</v>
      </c>
      <c r="GO514"/>
      <c r="GP514">
        <v>3</v>
      </c>
      <c r="GQ514">
        <v>3.4750000000000001</v>
      </c>
      <c r="GR514"/>
      <c r="GS514">
        <v>3</v>
      </c>
      <c r="GT514">
        <f>GR514+GS514</f>
        <v>3</v>
      </c>
      <c r="GU514">
        <v>2</v>
      </c>
      <c r="GV514">
        <f>GQ514+GU514</f>
        <v>5.4749999999999996</v>
      </c>
      <c r="GW514">
        <v>1.675</v>
      </c>
      <c r="GX514">
        <v>3779</v>
      </c>
      <c r="GY514" s="49" t="s">
        <v>1058</v>
      </c>
      <c r="GZ514">
        <v>6110</v>
      </c>
      <c r="HA514">
        <v>18842</v>
      </c>
      <c r="HB514">
        <v>2411</v>
      </c>
      <c r="HC514"/>
      <c r="HD514">
        <v>0</v>
      </c>
      <c r="HE514"/>
      <c r="HF514">
        <v>27363</v>
      </c>
      <c r="HG514">
        <v>0</v>
      </c>
      <c r="HH514">
        <v>402</v>
      </c>
      <c r="HI514"/>
      <c r="HJ514">
        <v>402</v>
      </c>
      <c r="HK514">
        <v>100</v>
      </c>
      <c r="HL514">
        <v>129</v>
      </c>
      <c r="HM514" t="s">
        <v>1281</v>
      </c>
      <c r="HN514" t="s">
        <v>1173</v>
      </c>
      <c r="HO514" t="s">
        <v>1174</v>
      </c>
      <c r="HP514"/>
      <c r="HQ514"/>
      <c r="HR514"/>
      <c r="HS514"/>
      <c r="HT514"/>
      <c r="HU514"/>
      <c r="HV514"/>
      <c r="HW514"/>
      <c r="HX514" t="s">
        <v>1277</v>
      </c>
      <c r="HY514"/>
      <c r="HZ514">
        <v>85</v>
      </c>
      <c r="IA514">
        <v>2720</v>
      </c>
      <c r="IB514">
        <v>0</v>
      </c>
      <c r="IC514">
        <v>0</v>
      </c>
      <c r="ID514">
        <v>0</v>
      </c>
      <c r="IE514">
        <v>58</v>
      </c>
      <c r="IF514">
        <v>36</v>
      </c>
      <c r="IG514">
        <v>20</v>
      </c>
      <c r="IH514">
        <v>0</v>
      </c>
      <c r="II514">
        <v>0</v>
      </c>
      <c r="IJ514">
        <v>0</v>
      </c>
      <c r="IK514">
        <v>0</v>
      </c>
      <c r="IL514" t="s">
        <v>1277</v>
      </c>
      <c r="IM514"/>
      <c r="IN514" t="s">
        <v>1281</v>
      </c>
      <c r="IO514" t="s">
        <v>1277</v>
      </c>
      <c r="IP514" t="s">
        <v>1277</v>
      </c>
      <c r="IQ514">
        <v>104575</v>
      </c>
      <c r="IR514">
        <v>0</v>
      </c>
      <c r="IS514" s="36">
        <f>AE514/FR514</f>
        <v>0.3933750474842066</v>
      </c>
      <c r="IT514" s="36">
        <f>AP514/FR514</f>
        <v>4.7735118487445674E-2</v>
      </c>
      <c r="IU514" s="36">
        <f>BA514/FR514</f>
        <v>0.10504407043074757</v>
      </c>
      <c r="IV514" s="50">
        <f>BL514/FR514</f>
        <v>0</v>
      </c>
      <c r="IW514" s="36">
        <f>CS514/FR514</f>
        <v>0.35425521047653863</v>
      </c>
      <c r="IX514" s="36">
        <f>DZ514/FR514</f>
        <v>0</v>
      </c>
      <c r="IY514" s="36">
        <f>FD514/FR514</f>
        <v>7.549352984290443E-2</v>
      </c>
      <c r="IZ514" s="36">
        <f>FO514/FR514</f>
        <v>2.4097023278157017E-2</v>
      </c>
      <c r="JA514" s="36">
        <f>FP514/FR514</f>
        <v>0.49841911791495419</v>
      </c>
      <c r="JB514" s="36">
        <f>FQ514/FR514</f>
        <v>0.47748385880688876</v>
      </c>
      <c r="JC514" s="46">
        <v>0.19</v>
      </c>
      <c r="JD514" t="s">
        <v>1281</v>
      </c>
      <c r="JE514" t="s">
        <v>353</v>
      </c>
      <c r="JF514" t="s">
        <v>350</v>
      </c>
      <c r="JG514"/>
      <c r="JH514" t="s">
        <v>351</v>
      </c>
      <c r="JI514" t="s">
        <v>347</v>
      </c>
      <c r="JJ514"/>
      <c r="JK514"/>
      <c r="JL514"/>
      <c r="JM514"/>
      <c r="JN514" s="93">
        <f t="shared" ref="JN514:JN577" si="586">M514/GV514</f>
        <v>1433.8553598608555</v>
      </c>
      <c r="JO514" s="1" t="str">
        <f t="shared" ref="JO514:JO577" si="587">IF(M514&gt;20000,"Large",IF(M514&lt;10000,"Small","Medium"))</f>
        <v>Small</v>
      </c>
    </row>
    <row r="515" spans="1:275" x14ac:dyDescent="0.2">
      <c r="A515" s="1" t="s">
        <v>802</v>
      </c>
      <c r="B515" s="24" t="s">
        <v>1071</v>
      </c>
      <c r="C515" s="76" t="s">
        <v>1462</v>
      </c>
      <c r="D515" s="24" t="s">
        <v>655</v>
      </c>
      <c r="E515">
        <v>6</v>
      </c>
      <c r="F515" s="46">
        <v>0.35154076058950839</v>
      </c>
      <c r="G515" s="46">
        <v>0.19128104709883542</v>
      </c>
      <c r="H515" s="46">
        <v>0.48</v>
      </c>
      <c r="I515">
        <v>19.8</v>
      </c>
      <c r="J515">
        <v>19.3</v>
      </c>
      <c r="K515" s="24">
        <v>20060</v>
      </c>
      <c r="L515" s="24" t="s">
        <v>602</v>
      </c>
      <c r="M515" s="37">
        <v>3939.0927619047666</v>
      </c>
      <c r="N515" s="25"/>
      <c r="O515" s="26"/>
      <c r="P515" s="26"/>
      <c r="Q515" s="26"/>
      <c r="R515" s="26"/>
      <c r="S515" s="26"/>
      <c r="T515" s="31"/>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6"/>
      <c r="FT515" s="26"/>
      <c r="FU515" s="26"/>
      <c r="FV515" s="26"/>
      <c r="FW515" s="26"/>
      <c r="FX515" s="26"/>
      <c r="GA515" s="25"/>
      <c r="GB515" s="25"/>
      <c r="GC515" s="25"/>
      <c r="GD515" s="25"/>
      <c r="GE515" s="25"/>
      <c r="GF515" s="25"/>
      <c r="GG515" s="25"/>
      <c r="GH515" s="25"/>
      <c r="GI515" s="25"/>
      <c r="GJ515" s="25"/>
      <c r="GK515" s="25"/>
      <c r="GL515" s="25"/>
      <c r="GM515" s="25"/>
      <c r="GN515" s="25"/>
      <c r="GO515" s="25"/>
      <c r="GP515" s="25"/>
      <c r="GQ515" s="25"/>
      <c r="GR515" s="27"/>
      <c r="GS515" s="27"/>
      <c r="GT515" s="28"/>
      <c r="GU515" s="28"/>
      <c r="GV515" s="25"/>
      <c r="GW515" s="25"/>
      <c r="GX515" s="25"/>
      <c r="GY515" s="26"/>
      <c r="GZ515" s="25"/>
      <c r="HA515" s="25"/>
      <c r="HB515" s="25"/>
      <c r="HC515" s="25"/>
      <c r="HD515" s="25"/>
      <c r="HE515" s="25"/>
      <c r="HF515" s="25"/>
      <c r="HG515" s="25"/>
      <c r="HH515" s="25"/>
      <c r="HI515" s="25"/>
      <c r="HJ515" s="25"/>
      <c r="HK515" s="25"/>
      <c r="HL515" s="25"/>
      <c r="HM515" s="25"/>
      <c r="HN515" s="25"/>
      <c r="HO515" s="25"/>
      <c r="HP515" s="25"/>
      <c r="HQ515" s="25"/>
      <c r="HR515" s="25"/>
      <c r="HS515" s="25"/>
      <c r="HT515" s="25"/>
      <c r="HU515" s="25"/>
      <c r="HV515" s="25"/>
      <c r="HW515" s="25"/>
      <c r="HX515" s="25"/>
      <c r="HY515" s="25"/>
      <c r="HZ515" s="25"/>
      <c r="IA515" s="25"/>
      <c r="IB515" s="25"/>
      <c r="IC515" s="25"/>
      <c r="ID515" s="25"/>
      <c r="IE515" s="25"/>
      <c r="IF515" s="25"/>
      <c r="IG515" s="25"/>
      <c r="IH515" s="25"/>
      <c r="II515" s="25"/>
      <c r="IJ515" s="25"/>
      <c r="IK515" s="25"/>
      <c r="IL515" s="25"/>
      <c r="IM515" s="25"/>
      <c r="IN515" s="25"/>
      <c r="IO515" s="25"/>
      <c r="IP515" s="25"/>
      <c r="IQ515" s="25"/>
      <c r="IR515" s="25"/>
      <c r="IS515" s="36" t="e">
        <f t="shared" ref="IS515:IS522" si="588">AE515/$FR515</f>
        <v>#DIV/0!</v>
      </c>
      <c r="IT515" s="36" t="e">
        <f t="shared" ref="IT515:IT522" si="589">AP515/$FR515</f>
        <v>#DIV/0!</v>
      </c>
      <c r="IU515" s="36" t="e">
        <f t="shared" ref="IU515:IU522" si="590">BA515/$FR515</f>
        <v>#DIV/0!</v>
      </c>
      <c r="IV515" s="36" t="e">
        <f t="shared" ref="IV515:IV522" si="591">BL515/$FR515</f>
        <v>#DIV/0!</v>
      </c>
      <c r="IW515" s="36" t="e">
        <f t="shared" ref="IW515:IW522" si="592">CS515/$FR515</f>
        <v>#DIV/0!</v>
      </c>
      <c r="IX515" s="36" t="e">
        <f t="shared" ref="IX515:IX522" si="593">DZ515/$FR515</f>
        <v>#DIV/0!</v>
      </c>
      <c r="IY515" s="36"/>
      <c r="IZ515" s="36" t="e">
        <f t="shared" ref="IZ515:JB522" si="594">FO515/$FR515</f>
        <v>#DIV/0!</v>
      </c>
      <c r="JA515" s="36" t="e">
        <f t="shared" si="594"/>
        <v>#DIV/0!</v>
      </c>
      <c r="JB515" s="36" t="e">
        <f t="shared" si="594"/>
        <v>#DIV/0!</v>
      </c>
      <c r="JN515" s="43" t="e">
        <f t="shared" si="586"/>
        <v>#DIV/0!</v>
      </c>
      <c r="JO515" s="1" t="str">
        <f t="shared" si="587"/>
        <v>Small</v>
      </c>
    </row>
    <row r="516" spans="1:275" x14ac:dyDescent="0.2">
      <c r="A516" s="1" t="s">
        <v>802</v>
      </c>
      <c r="B516" s="24" t="s">
        <v>1071</v>
      </c>
      <c r="C516" s="76" t="s">
        <v>1462</v>
      </c>
      <c r="D516" s="24" t="s">
        <v>655</v>
      </c>
      <c r="E516">
        <v>6</v>
      </c>
      <c r="F516" s="46">
        <v>0.35154076058950839</v>
      </c>
      <c r="G516" s="46">
        <v>0.19128104709883542</v>
      </c>
      <c r="H516" s="46">
        <v>0.48</v>
      </c>
      <c r="I516">
        <v>19.8</v>
      </c>
      <c r="J516">
        <v>19.3</v>
      </c>
      <c r="K516" s="24">
        <v>20070</v>
      </c>
      <c r="L516" s="24" t="s">
        <v>603</v>
      </c>
      <c r="M516" s="34">
        <v>3865.659809523816</v>
      </c>
      <c r="N516" s="25"/>
      <c r="O516" s="26"/>
      <c r="P516" s="26"/>
      <c r="Q516" s="26"/>
      <c r="R516" s="26"/>
      <c r="S516" s="26"/>
      <c r="T516" s="31"/>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6"/>
      <c r="FT516" s="26"/>
      <c r="FU516" s="26"/>
      <c r="FV516" s="26"/>
      <c r="FW516" s="26"/>
      <c r="FX516" s="26"/>
      <c r="GA516" s="25"/>
      <c r="GB516" s="25"/>
      <c r="GC516" s="25"/>
      <c r="GD516" s="25"/>
      <c r="GE516" s="25"/>
      <c r="GF516" s="25"/>
      <c r="GG516" s="25"/>
      <c r="GH516" s="25"/>
      <c r="GI516" s="25"/>
      <c r="GJ516" s="25"/>
      <c r="GK516" s="25"/>
      <c r="GL516" s="25"/>
      <c r="GM516" s="25"/>
      <c r="GN516" s="25"/>
      <c r="GO516" s="25"/>
      <c r="GP516" s="25"/>
      <c r="GQ516" s="25"/>
      <c r="GR516" s="27"/>
      <c r="GS516" s="27"/>
      <c r="GT516" s="28"/>
      <c r="GU516" s="28"/>
      <c r="GV516" s="25"/>
      <c r="GW516" s="25"/>
      <c r="GX516" s="25"/>
      <c r="GY516" s="26"/>
      <c r="GZ516" s="25"/>
      <c r="HA516" s="25"/>
      <c r="HB516" s="25"/>
      <c r="HC516" s="25"/>
      <c r="HD516" s="25"/>
      <c r="HE516" s="25"/>
      <c r="HF516" s="25"/>
      <c r="HG516" s="25"/>
      <c r="HH516" s="25"/>
      <c r="HI516" s="25"/>
      <c r="HJ516" s="25"/>
      <c r="HK516" s="25"/>
      <c r="HL516" s="25"/>
      <c r="HM516" s="25"/>
      <c r="HN516" s="25"/>
      <c r="HO516" s="25"/>
      <c r="HP516" s="25"/>
      <c r="HQ516" s="25"/>
      <c r="HR516" s="25"/>
      <c r="HS516" s="25"/>
      <c r="HT516" s="25"/>
      <c r="HU516" s="25"/>
      <c r="HV516" s="25"/>
      <c r="HW516" s="25"/>
      <c r="HX516" s="25"/>
      <c r="HY516" s="25"/>
      <c r="HZ516" s="25"/>
      <c r="IA516" s="25"/>
      <c r="IB516" s="25"/>
      <c r="IC516" s="25"/>
      <c r="ID516" s="25"/>
      <c r="IE516" s="25"/>
      <c r="IF516" s="25"/>
      <c r="IG516" s="25"/>
      <c r="IH516" s="25"/>
      <c r="II516" s="25"/>
      <c r="IJ516" s="25"/>
      <c r="IK516" s="25"/>
      <c r="IL516" s="25"/>
      <c r="IM516" s="25"/>
      <c r="IN516" s="25"/>
      <c r="IO516" s="25"/>
      <c r="IP516" s="25"/>
      <c r="IQ516" s="25"/>
      <c r="IR516" s="25"/>
      <c r="IS516" s="36" t="e">
        <f t="shared" si="588"/>
        <v>#DIV/0!</v>
      </c>
      <c r="IT516" s="36" t="e">
        <f t="shared" si="589"/>
        <v>#DIV/0!</v>
      </c>
      <c r="IU516" s="36" t="e">
        <f t="shared" si="590"/>
        <v>#DIV/0!</v>
      </c>
      <c r="IV516" s="36" t="e">
        <f t="shared" si="591"/>
        <v>#DIV/0!</v>
      </c>
      <c r="IW516" s="36" t="e">
        <f t="shared" si="592"/>
        <v>#DIV/0!</v>
      </c>
      <c r="IX516" s="36" t="e">
        <f t="shared" si="593"/>
        <v>#DIV/0!</v>
      </c>
      <c r="IY516" s="36"/>
      <c r="IZ516" s="36" t="e">
        <f t="shared" si="594"/>
        <v>#DIV/0!</v>
      </c>
      <c r="JA516" s="36" t="e">
        <f t="shared" si="594"/>
        <v>#DIV/0!</v>
      </c>
      <c r="JB516" s="36" t="e">
        <f t="shared" si="594"/>
        <v>#DIV/0!</v>
      </c>
      <c r="JN516" s="43" t="e">
        <f t="shared" si="586"/>
        <v>#DIV/0!</v>
      </c>
      <c r="JO516" s="1" t="str">
        <f t="shared" si="587"/>
        <v>Small</v>
      </c>
    </row>
    <row r="517" spans="1:275" x14ac:dyDescent="0.2">
      <c r="A517" s="14" t="s">
        <v>802</v>
      </c>
      <c r="B517" s="14" t="s">
        <v>1071</v>
      </c>
      <c r="C517" s="76" t="s">
        <v>1462</v>
      </c>
      <c r="D517" s="24" t="s">
        <v>655</v>
      </c>
      <c r="E517">
        <v>6</v>
      </c>
      <c r="F517" s="46">
        <v>0.35154076058950839</v>
      </c>
      <c r="G517" s="46">
        <v>0.19128104709883542</v>
      </c>
      <c r="H517" s="46">
        <v>0.48</v>
      </c>
      <c r="I517">
        <v>19.8</v>
      </c>
      <c r="J517">
        <v>19.3</v>
      </c>
      <c r="K517" s="14">
        <v>20080</v>
      </c>
      <c r="L517" s="14" t="s">
        <v>604</v>
      </c>
      <c r="M517" s="35">
        <v>4239.1097142857207</v>
      </c>
      <c r="N517" s="15" t="s">
        <v>861</v>
      </c>
      <c r="O517" s="15">
        <v>5</v>
      </c>
      <c r="P517" s="15">
        <v>25</v>
      </c>
      <c r="Q517" s="15">
        <v>385</v>
      </c>
      <c r="R517" s="15">
        <v>22</v>
      </c>
      <c r="S517" s="15">
        <v>42</v>
      </c>
      <c r="T517" s="32">
        <v>40</v>
      </c>
      <c r="U517" s="15"/>
      <c r="V517" s="15"/>
      <c r="W517" s="15"/>
      <c r="X517" s="15">
        <v>1252</v>
      </c>
      <c r="Y517" s="15"/>
      <c r="Z517" s="15"/>
      <c r="AA517" s="15"/>
      <c r="AB517" s="15"/>
      <c r="AC517" s="15">
        <v>488</v>
      </c>
      <c r="AD517" s="15">
        <v>216</v>
      </c>
      <c r="AE517" s="15">
        <v>1956</v>
      </c>
      <c r="AF517" s="15"/>
      <c r="AG517" s="15"/>
      <c r="AH517" s="15"/>
      <c r="AI517" s="15">
        <v>1395</v>
      </c>
      <c r="AJ517" s="15"/>
      <c r="AK517" s="15">
        <v>60228</v>
      </c>
      <c r="AL517" s="15"/>
      <c r="AM517" s="15"/>
      <c r="AN517" s="15"/>
      <c r="AO517" s="15"/>
      <c r="AP517" s="15">
        <v>61623</v>
      </c>
      <c r="AQ517" s="15">
        <v>23607</v>
      </c>
      <c r="AR517" s="15"/>
      <c r="AS517" s="15"/>
      <c r="AT517" s="15">
        <v>14220</v>
      </c>
      <c r="AU517" s="15"/>
      <c r="AV517" s="15"/>
      <c r="AW517" s="15"/>
      <c r="AX517" s="15"/>
      <c r="AY517" s="15">
        <v>280</v>
      </c>
      <c r="AZ517" s="15"/>
      <c r="BA517" s="15">
        <v>38107</v>
      </c>
      <c r="BB517" s="15"/>
      <c r="BC517" s="15"/>
      <c r="BD517" s="15"/>
      <c r="BE517" s="15"/>
      <c r="BF517" s="15"/>
      <c r="BG517" s="15"/>
      <c r="BH517" s="15"/>
      <c r="BI517" s="15"/>
      <c r="BJ517" s="15"/>
      <c r="BK517" s="15"/>
      <c r="BL517" s="15">
        <v>0</v>
      </c>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v>46768</v>
      </c>
      <c r="CJ517" s="15"/>
      <c r="CK517" s="15"/>
      <c r="CL517" s="15">
        <v>2503</v>
      </c>
      <c r="CM517" s="15"/>
      <c r="CN517" s="15"/>
      <c r="CO517" s="15"/>
      <c r="CP517" s="15">
        <v>35718</v>
      </c>
      <c r="CQ517" s="15"/>
      <c r="CR517" s="15"/>
      <c r="CS517" s="15">
        <v>84989</v>
      </c>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v>234</v>
      </c>
      <c r="DY517" s="15">
        <v>1832</v>
      </c>
      <c r="DZ517" s="15">
        <v>2066</v>
      </c>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v>321</v>
      </c>
      <c r="FN517" s="15"/>
      <c r="FO517" s="15">
        <v>321</v>
      </c>
      <c r="FP517" s="15">
        <v>40063</v>
      </c>
      <c r="FQ517" s="15">
        <v>148678</v>
      </c>
      <c r="FR517" s="15">
        <v>189062</v>
      </c>
      <c r="FS517" s="14" t="s">
        <v>1284</v>
      </c>
      <c r="FT517" s="14"/>
      <c r="FU517" s="14" t="s">
        <v>1277</v>
      </c>
      <c r="FV517" s="14" t="s">
        <v>888</v>
      </c>
      <c r="FW517" s="1" t="s">
        <v>1279</v>
      </c>
      <c r="FX517" s="14"/>
      <c r="GA517" s="15">
        <v>286</v>
      </c>
      <c r="GB517" s="15">
        <v>376</v>
      </c>
      <c r="GC517" s="15">
        <v>79</v>
      </c>
      <c r="GD517" s="15">
        <v>85</v>
      </c>
      <c r="GE517" s="15">
        <v>61385</v>
      </c>
      <c r="GF517" s="15">
        <v>0</v>
      </c>
      <c r="GG517" s="15">
        <v>0</v>
      </c>
      <c r="GH517" s="15">
        <v>161</v>
      </c>
      <c r="GI517" s="15"/>
      <c r="GJ517" s="15">
        <v>0</v>
      </c>
      <c r="GK517" s="15"/>
      <c r="GL517" s="15"/>
      <c r="GM517" s="15">
        <v>863</v>
      </c>
      <c r="GN517" s="15"/>
      <c r="GO517" s="15"/>
      <c r="GP517" s="21">
        <v>3.25</v>
      </c>
      <c r="GQ517" s="21">
        <v>3.25</v>
      </c>
      <c r="GR517" s="22"/>
      <c r="GS517" s="22"/>
      <c r="GT517" s="23">
        <v>4</v>
      </c>
      <c r="GU517" s="23">
        <v>4</v>
      </c>
      <c r="GV517" s="21">
        <v>7.25</v>
      </c>
      <c r="GW517" s="21">
        <v>0.25</v>
      </c>
      <c r="GX517" s="15"/>
      <c r="GY517" s="14"/>
      <c r="GZ517" s="15">
        <v>3057</v>
      </c>
      <c r="HA517" s="15">
        <v>5434</v>
      </c>
      <c r="HB517" s="15">
        <v>652</v>
      </c>
      <c r="HC517" s="15">
        <v>3637</v>
      </c>
      <c r="HD517" s="15"/>
      <c r="HE517" s="15">
        <v>0</v>
      </c>
      <c r="HF517" s="15">
        <v>12780</v>
      </c>
      <c r="HG517" s="15"/>
      <c r="HH517" s="15"/>
      <c r="HI517" s="15"/>
      <c r="HJ517" s="15"/>
      <c r="HK517" s="15"/>
      <c r="HL517" s="15"/>
      <c r="HM517" s="15"/>
      <c r="HN517" s="15"/>
      <c r="HO517" s="15"/>
      <c r="HP517" s="15"/>
      <c r="HQ517" s="15"/>
      <c r="HR517" s="15"/>
      <c r="HS517" s="15"/>
      <c r="HT517" s="15"/>
      <c r="HU517" s="15"/>
      <c r="HV517" s="15"/>
      <c r="HW517" s="15"/>
      <c r="HX517" s="15"/>
      <c r="HY517" s="15"/>
      <c r="HZ517" s="15">
        <v>90</v>
      </c>
      <c r="IA517" s="15">
        <v>1800</v>
      </c>
      <c r="IB517" s="14">
        <v>1</v>
      </c>
      <c r="IC517" s="14">
        <v>4</v>
      </c>
      <c r="ID517" s="15">
        <v>90</v>
      </c>
      <c r="IE517" s="14">
        <v>60</v>
      </c>
      <c r="IF517" s="14">
        <v>8</v>
      </c>
      <c r="IG517" s="14">
        <v>5</v>
      </c>
      <c r="IH517" s="14">
        <v>0</v>
      </c>
      <c r="II517" s="14">
        <v>0</v>
      </c>
      <c r="IJ517" s="14">
        <v>0</v>
      </c>
      <c r="IK517" s="14">
        <v>0</v>
      </c>
      <c r="IL517" s="14"/>
      <c r="IM517" s="14"/>
      <c r="IN517" s="14"/>
      <c r="IO517" s="14"/>
      <c r="IP517" s="14"/>
      <c r="IQ517" s="15">
        <v>103114</v>
      </c>
      <c r="IR517" s="10"/>
      <c r="IS517" s="36">
        <f t="shared" si="588"/>
        <v>1.0345812484793349E-2</v>
      </c>
      <c r="IT517" s="36">
        <f t="shared" si="589"/>
        <v>0.32594069670266895</v>
      </c>
      <c r="IU517" s="36">
        <f t="shared" si="590"/>
        <v>0.20155821899694279</v>
      </c>
      <c r="IV517" s="36">
        <f t="shared" si="591"/>
        <v>0</v>
      </c>
      <c r="IW517" s="36">
        <f t="shared" si="592"/>
        <v>0.4495297838804202</v>
      </c>
      <c r="IX517" s="36">
        <f t="shared" si="593"/>
        <v>1.0927632205308312E-2</v>
      </c>
      <c r="IY517" s="36"/>
      <c r="IZ517" s="36">
        <f t="shared" si="594"/>
        <v>1.6978557298663931E-3</v>
      </c>
      <c r="JA517" s="36">
        <f t="shared" si="594"/>
        <v>0.21190403148173614</v>
      </c>
      <c r="JB517" s="36">
        <f t="shared" si="594"/>
        <v>0.78639811278839744</v>
      </c>
      <c r="JN517" s="43">
        <f t="shared" si="586"/>
        <v>584.70478817734079</v>
      </c>
      <c r="JO517" s="1" t="str">
        <f t="shared" si="587"/>
        <v>Small</v>
      </c>
    </row>
    <row r="518" spans="1:275" x14ac:dyDescent="0.2">
      <c r="A518" s="14" t="s">
        <v>802</v>
      </c>
      <c r="B518" s="14" t="s">
        <v>1071</v>
      </c>
      <c r="C518" s="76" t="s">
        <v>1462</v>
      </c>
      <c r="D518" s="24" t="s">
        <v>655</v>
      </c>
      <c r="E518">
        <v>6</v>
      </c>
      <c r="F518" s="46">
        <v>0.35154076058950839</v>
      </c>
      <c r="G518" s="46">
        <v>0.19128104709883542</v>
      </c>
      <c r="H518" s="46">
        <v>0.48</v>
      </c>
      <c r="I518">
        <v>19.8</v>
      </c>
      <c r="J518">
        <v>19.3</v>
      </c>
      <c r="K518" s="14">
        <v>20090</v>
      </c>
      <c r="L518" s="14" t="s">
        <v>605</v>
      </c>
      <c r="M518" s="35">
        <v>2184.8992380952382</v>
      </c>
      <c r="N518" s="15" t="s">
        <v>861</v>
      </c>
      <c r="O518" s="15">
        <v>5</v>
      </c>
      <c r="P518" s="15">
        <v>25</v>
      </c>
      <c r="Q518" s="15">
        <v>385</v>
      </c>
      <c r="R518" s="15">
        <v>22</v>
      </c>
      <c r="S518" s="15">
        <v>42</v>
      </c>
      <c r="T518" s="32">
        <v>40</v>
      </c>
      <c r="U518" s="15"/>
      <c r="V518" s="15"/>
      <c r="W518" s="15"/>
      <c r="X518" s="15"/>
      <c r="Y518" s="15"/>
      <c r="Z518" s="15">
        <v>12628</v>
      </c>
      <c r="AA518" s="15"/>
      <c r="AB518" s="15"/>
      <c r="AC518" s="15">
        <v>196</v>
      </c>
      <c r="AD518" s="15">
        <v>619</v>
      </c>
      <c r="AE518" s="15">
        <v>13443</v>
      </c>
      <c r="AF518" s="15"/>
      <c r="AG518" s="15"/>
      <c r="AH518" s="15"/>
      <c r="AI518" s="15"/>
      <c r="AJ518" s="15"/>
      <c r="AK518" s="15">
        <v>2310</v>
      </c>
      <c r="AL518" s="15"/>
      <c r="AM518" s="15"/>
      <c r="AN518" s="15"/>
      <c r="AO518" s="15"/>
      <c r="AP518" s="15">
        <v>2310</v>
      </c>
      <c r="AQ518" s="15">
        <v>16245</v>
      </c>
      <c r="AR518" s="15"/>
      <c r="AS518" s="15"/>
      <c r="AT518" s="15">
        <v>754</v>
      </c>
      <c r="AU518" s="15"/>
      <c r="AV518" s="15">
        <v>44</v>
      </c>
      <c r="AW518" s="15"/>
      <c r="AX518" s="15"/>
      <c r="AY518" s="15"/>
      <c r="AZ518" s="15">
        <v>459</v>
      </c>
      <c r="BA518" s="15">
        <v>17502</v>
      </c>
      <c r="BB518" s="15"/>
      <c r="BC518" s="15"/>
      <c r="BD518" s="15"/>
      <c r="BE518" s="15"/>
      <c r="BF518" s="15"/>
      <c r="BG518" s="15"/>
      <c r="BH518" s="15"/>
      <c r="BI518" s="15"/>
      <c r="BJ518" s="15"/>
      <c r="BK518" s="15"/>
      <c r="BL518" s="15">
        <v>0</v>
      </c>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v>28073</v>
      </c>
      <c r="CJ518" s="15"/>
      <c r="CK518" s="15"/>
      <c r="CL518" s="15"/>
      <c r="CM518" s="15"/>
      <c r="CN518" s="15"/>
      <c r="CO518" s="15"/>
      <c r="CP518" s="15">
        <v>36922</v>
      </c>
      <c r="CQ518" s="15"/>
      <c r="CR518" s="15"/>
      <c r="CS518" s="15">
        <v>64995</v>
      </c>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v>380</v>
      </c>
      <c r="DY518" s="15">
        <v>1263</v>
      </c>
      <c r="DZ518" s="15">
        <v>1643</v>
      </c>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v>4700</v>
      </c>
      <c r="FF518" s="15"/>
      <c r="FG518" s="15"/>
      <c r="FH518" s="15"/>
      <c r="FI518" s="15"/>
      <c r="FJ518" s="15"/>
      <c r="FK518" s="15"/>
      <c r="FL518" s="15"/>
      <c r="FM518" s="15"/>
      <c r="FN518" s="15"/>
      <c r="FO518" s="15">
        <v>4700</v>
      </c>
      <c r="FP518" s="15">
        <v>30945</v>
      </c>
      <c r="FQ518" s="15">
        <v>68948</v>
      </c>
      <c r="FR518" s="15">
        <v>104593</v>
      </c>
      <c r="FS518" s="14" t="s">
        <v>1284</v>
      </c>
      <c r="FT518" s="14"/>
      <c r="FU518" s="14" t="s">
        <v>1277</v>
      </c>
      <c r="FV518" s="14" t="s">
        <v>888</v>
      </c>
      <c r="FW518" s="1" t="s">
        <v>1279</v>
      </c>
      <c r="FX518" s="14"/>
      <c r="GA518" s="15">
        <v>131</v>
      </c>
      <c r="GB518" s="15">
        <v>211</v>
      </c>
      <c r="GC518" s="15">
        <v>51</v>
      </c>
      <c r="GD518" s="15">
        <v>51</v>
      </c>
      <c r="GE518" s="15">
        <v>61650</v>
      </c>
      <c r="GF518" s="15">
        <v>0</v>
      </c>
      <c r="GG518" s="15">
        <v>0</v>
      </c>
      <c r="GH518" s="15">
        <v>161</v>
      </c>
      <c r="GI518" s="15"/>
      <c r="GJ518" s="15">
        <v>0</v>
      </c>
      <c r="GK518" s="15"/>
      <c r="GL518" s="15"/>
      <c r="GM518" s="15">
        <v>877</v>
      </c>
      <c r="GN518" s="15"/>
      <c r="GO518" s="15"/>
      <c r="GP518" s="16">
        <v>2.7</v>
      </c>
      <c r="GQ518" s="16">
        <v>2.75</v>
      </c>
      <c r="GR518" s="17"/>
      <c r="GS518" s="17"/>
      <c r="GT518" s="18">
        <v>4</v>
      </c>
      <c r="GU518" s="18">
        <v>4</v>
      </c>
      <c r="GV518" s="16">
        <v>6.75</v>
      </c>
      <c r="GW518" s="16">
        <v>0.25</v>
      </c>
      <c r="GX518" s="15"/>
      <c r="GY518" s="14"/>
      <c r="GZ518" s="15">
        <v>9069</v>
      </c>
      <c r="HA518" s="15">
        <v>15355</v>
      </c>
      <c r="HB518" s="15">
        <v>1016</v>
      </c>
      <c r="HC518" s="15">
        <v>7765</v>
      </c>
      <c r="HD518" s="15"/>
      <c r="HE518" s="15">
        <v>0</v>
      </c>
      <c r="HF518" s="15">
        <v>33205</v>
      </c>
      <c r="HG518" s="15"/>
      <c r="HH518" s="15"/>
      <c r="HI518" s="15"/>
      <c r="HJ518" s="15"/>
      <c r="HK518" s="15"/>
      <c r="HL518" s="15"/>
      <c r="HM518" s="15"/>
      <c r="HN518" s="15"/>
      <c r="HO518" s="15"/>
      <c r="HP518" s="15"/>
      <c r="HQ518" s="15"/>
      <c r="HR518" s="15"/>
      <c r="HS518" s="15"/>
      <c r="HT518" s="15"/>
      <c r="HU518" s="15"/>
      <c r="HV518" s="15"/>
      <c r="HW518" s="15"/>
      <c r="HX518" s="15"/>
      <c r="HY518" s="15"/>
      <c r="HZ518" s="15">
        <v>74</v>
      </c>
      <c r="IA518" s="15">
        <v>1480</v>
      </c>
      <c r="IB518" s="15">
        <v>1</v>
      </c>
      <c r="IC518" s="15">
        <v>4</v>
      </c>
      <c r="ID518" s="15">
        <v>80</v>
      </c>
      <c r="IE518" s="14">
        <v>60</v>
      </c>
      <c r="IF518" s="14">
        <v>8</v>
      </c>
      <c r="IG518" s="14">
        <v>5</v>
      </c>
      <c r="IH518" s="14">
        <v>0</v>
      </c>
      <c r="II518" s="14">
        <v>0</v>
      </c>
      <c r="IJ518" s="14">
        <v>0</v>
      </c>
      <c r="IK518" s="14">
        <v>0</v>
      </c>
      <c r="IL518" s="14"/>
      <c r="IM518" s="14"/>
      <c r="IN518" s="14"/>
      <c r="IO518" s="14"/>
      <c r="IP518" s="14"/>
      <c r="IQ518" s="20">
        <v>104433</v>
      </c>
      <c r="IR518" s="10"/>
      <c r="IS518" s="36">
        <f t="shared" si="588"/>
        <v>0.12852676565353321</v>
      </c>
      <c r="IT518" s="36">
        <f t="shared" si="589"/>
        <v>2.2085608023481494E-2</v>
      </c>
      <c r="IU518" s="36">
        <f t="shared" si="590"/>
        <v>0.16733433403765069</v>
      </c>
      <c r="IV518" s="36">
        <f t="shared" si="591"/>
        <v>0</v>
      </c>
      <c r="IW518" s="36">
        <f t="shared" si="592"/>
        <v>0.62140869847886571</v>
      </c>
      <c r="IX518" s="36">
        <f t="shared" si="593"/>
        <v>1.5708508217567141E-2</v>
      </c>
      <c r="IY518" s="36"/>
      <c r="IZ518" s="36">
        <f t="shared" si="594"/>
        <v>4.493608558890174E-2</v>
      </c>
      <c r="JA518" s="36">
        <f t="shared" si="594"/>
        <v>0.2958610996911839</v>
      </c>
      <c r="JB518" s="36">
        <f t="shared" si="594"/>
        <v>0.65920281471991438</v>
      </c>
      <c r="JN518" s="43">
        <f t="shared" si="586"/>
        <v>323.68877601410935</v>
      </c>
      <c r="JO518" s="1" t="str">
        <f t="shared" si="587"/>
        <v>Small</v>
      </c>
    </row>
    <row r="519" spans="1:275" x14ac:dyDescent="0.2">
      <c r="A519" s="14" t="s">
        <v>802</v>
      </c>
      <c r="B519" s="14" t="s">
        <v>1071</v>
      </c>
      <c r="C519" s="76" t="s">
        <v>1462</v>
      </c>
      <c r="D519" s="24" t="s">
        <v>655</v>
      </c>
      <c r="E519">
        <v>6</v>
      </c>
      <c r="F519" s="46">
        <v>0.35154076058950839</v>
      </c>
      <c r="G519" s="46">
        <v>0.19128104709883542</v>
      </c>
      <c r="H519" s="46">
        <v>0.48</v>
      </c>
      <c r="I519">
        <v>19.8</v>
      </c>
      <c r="J519">
        <v>19.3</v>
      </c>
      <c r="K519" s="14">
        <v>20100</v>
      </c>
      <c r="L519" s="14" t="s">
        <v>606</v>
      </c>
      <c r="M519" s="35">
        <v>4956.0293333333275</v>
      </c>
      <c r="N519" s="15" t="s">
        <v>861</v>
      </c>
      <c r="O519" s="15">
        <v>5</v>
      </c>
      <c r="P519" s="15">
        <v>25</v>
      </c>
      <c r="Q519" s="15">
        <v>385</v>
      </c>
      <c r="R519" s="15">
        <v>22</v>
      </c>
      <c r="S519" s="15">
        <v>42</v>
      </c>
      <c r="T519" s="32">
        <v>40</v>
      </c>
      <c r="U519" s="15">
        <v>4644</v>
      </c>
      <c r="V519" s="15"/>
      <c r="W519" s="15"/>
      <c r="X519" s="15"/>
      <c r="Y519" s="15"/>
      <c r="Z519" s="15"/>
      <c r="AA519" s="15"/>
      <c r="AB519" s="15"/>
      <c r="AC519" s="15">
        <v>798</v>
      </c>
      <c r="AD519" s="15">
        <v>730</v>
      </c>
      <c r="AE519" s="15">
        <v>6172</v>
      </c>
      <c r="AF519" s="15">
        <v>1795</v>
      </c>
      <c r="AG519" s="15"/>
      <c r="AH519" s="15"/>
      <c r="AI519" s="15"/>
      <c r="AJ519" s="15"/>
      <c r="AK519" s="15"/>
      <c r="AL519" s="15"/>
      <c r="AM519" s="15"/>
      <c r="AN519" s="15"/>
      <c r="AO519" s="15"/>
      <c r="AP519" s="15">
        <v>1795</v>
      </c>
      <c r="AQ519" s="15">
        <v>12191</v>
      </c>
      <c r="AR519" s="15"/>
      <c r="AS519" s="15"/>
      <c r="AT519" s="15"/>
      <c r="AU519" s="15"/>
      <c r="AV519" s="15"/>
      <c r="AW519" s="15"/>
      <c r="AX519" s="15"/>
      <c r="AY519" s="15"/>
      <c r="AZ519" s="15">
        <v>359</v>
      </c>
      <c r="BA519" s="15">
        <v>12550</v>
      </c>
      <c r="BB519" s="15"/>
      <c r="BC519" s="15"/>
      <c r="BD519" s="15"/>
      <c r="BE519" s="15"/>
      <c r="BF519" s="15"/>
      <c r="BG519" s="15"/>
      <c r="BH519" s="15"/>
      <c r="BI519" s="15"/>
      <c r="BJ519" s="15"/>
      <c r="BK519" s="15"/>
      <c r="BL519" s="15">
        <v>0</v>
      </c>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v>22472</v>
      </c>
      <c r="CJ519" s="15"/>
      <c r="CK519" s="15"/>
      <c r="CL519" s="15">
        <v>975</v>
      </c>
      <c r="CM519" s="15"/>
      <c r="CN519" s="15"/>
      <c r="CO519" s="15"/>
      <c r="CP519" s="15">
        <v>3409</v>
      </c>
      <c r="CQ519" s="15"/>
      <c r="CR519" s="15"/>
      <c r="CS519" s="15">
        <v>26856</v>
      </c>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v>312</v>
      </c>
      <c r="DY519" s="15"/>
      <c r="DZ519" s="15">
        <v>312</v>
      </c>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v>0</v>
      </c>
      <c r="FP519" s="15">
        <v>18722</v>
      </c>
      <c r="FQ519" s="15">
        <v>28963</v>
      </c>
      <c r="FR519" s="15">
        <v>47685</v>
      </c>
      <c r="FS519" s="14" t="s">
        <v>1284</v>
      </c>
      <c r="FT519" s="14"/>
      <c r="FU519" s="14" t="s">
        <v>1277</v>
      </c>
      <c r="FV519" s="14" t="s">
        <v>888</v>
      </c>
      <c r="FW519" s="1" t="s">
        <v>1279</v>
      </c>
      <c r="FX519" s="14"/>
      <c r="GA519" s="15">
        <v>94</v>
      </c>
      <c r="GB519" s="15">
        <v>96</v>
      </c>
      <c r="GC519" s="15">
        <v>11</v>
      </c>
      <c r="GD519" s="15">
        <v>11</v>
      </c>
      <c r="GE519" s="15">
        <v>91844</v>
      </c>
      <c r="GF519" s="15">
        <v>0</v>
      </c>
      <c r="GG519" s="15">
        <v>0</v>
      </c>
      <c r="GH519" s="15">
        <v>112</v>
      </c>
      <c r="GI519" s="15"/>
      <c r="GJ519" s="15">
        <v>0</v>
      </c>
      <c r="GK519" s="15"/>
      <c r="GL519" s="15"/>
      <c r="GM519" s="15">
        <v>882</v>
      </c>
      <c r="GN519" s="15"/>
      <c r="GO519" s="15"/>
      <c r="GP519" s="16">
        <v>2.7</v>
      </c>
      <c r="GQ519" s="16">
        <v>2.75</v>
      </c>
      <c r="GR519" s="17"/>
      <c r="GS519" s="17"/>
      <c r="GT519" s="18">
        <v>4</v>
      </c>
      <c r="GU519" s="18">
        <v>4</v>
      </c>
      <c r="GV519" s="16">
        <v>6.75</v>
      </c>
      <c r="GW519" s="16">
        <v>0.25</v>
      </c>
      <c r="GX519" s="15"/>
      <c r="GY519" s="14"/>
      <c r="GZ519" s="15">
        <v>9795</v>
      </c>
      <c r="HA519" s="15">
        <v>21773</v>
      </c>
      <c r="HB519" s="15">
        <v>2795</v>
      </c>
      <c r="HC519" s="15">
        <v>3685</v>
      </c>
      <c r="HD519" s="15"/>
      <c r="HE519" s="15">
        <v>0</v>
      </c>
      <c r="HF519" s="15">
        <v>38048</v>
      </c>
      <c r="HG519" s="15"/>
      <c r="HH519" s="15"/>
      <c r="HI519" s="15"/>
      <c r="HJ519" s="15"/>
      <c r="HK519" s="15"/>
      <c r="HL519" s="15"/>
      <c r="HM519" s="15"/>
      <c r="HN519" s="15"/>
      <c r="HO519" s="15"/>
      <c r="HP519" s="15"/>
      <c r="HQ519" s="15"/>
      <c r="HR519" s="15"/>
      <c r="HS519" s="15"/>
      <c r="HT519" s="15"/>
      <c r="HU519" s="15"/>
      <c r="HV519" s="15"/>
      <c r="HW519" s="15"/>
      <c r="HX519" s="15"/>
      <c r="HY519" s="15"/>
      <c r="HZ519" s="15">
        <v>54</v>
      </c>
      <c r="IA519" s="15">
        <v>1080</v>
      </c>
      <c r="IB519" s="15">
        <v>1</v>
      </c>
      <c r="IC519" s="15">
        <v>4</v>
      </c>
      <c r="ID519" s="15">
        <v>66</v>
      </c>
      <c r="IE519" s="14">
        <v>60</v>
      </c>
      <c r="IF519" s="14">
        <v>8</v>
      </c>
      <c r="IG519" s="14">
        <v>5</v>
      </c>
      <c r="IH519" s="14">
        <v>0</v>
      </c>
      <c r="II519" s="14">
        <v>0</v>
      </c>
      <c r="IJ519" s="14">
        <v>0</v>
      </c>
      <c r="IK519" s="14">
        <v>0</v>
      </c>
      <c r="IL519" s="14"/>
      <c r="IM519" s="14"/>
      <c r="IN519" s="14"/>
      <c r="IO519" s="14"/>
      <c r="IP519" s="14"/>
      <c r="IQ519" s="15">
        <v>108814</v>
      </c>
      <c r="IR519" s="10"/>
      <c r="IS519" s="36">
        <f t="shared" si="588"/>
        <v>0.12943273566110935</v>
      </c>
      <c r="IT519" s="36">
        <f t="shared" si="589"/>
        <v>3.7642864632484008E-2</v>
      </c>
      <c r="IU519" s="36">
        <f t="shared" si="590"/>
        <v>0.2631854880989829</v>
      </c>
      <c r="IV519" s="36">
        <f t="shared" si="591"/>
        <v>0</v>
      </c>
      <c r="IW519" s="36">
        <f t="shared" si="592"/>
        <v>0.56319597357659645</v>
      </c>
      <c r="IX519" s="36">
        <f t="shared" si="593"/>
        <v>6.5429380308273041E-3</v>
      </c>
      <c r="IY519" s="36"/>
      <c r="IZ519" s="36">
        <f t="shared" si="594"/>
        <v>0</v>
      </c>
      <c r="JA519" s="36">
        <f t="shared" si="594"/>
        <v>0.39261822376009226</v>
      </c>
      <c r="JB519" s="36">
        <f t="shared" si="594"/>
        <v>0.60738177623990774</v>
      </c>
      <c r="JN519" s="43">
        <f t="shared" si="586"/>
        <v>734.22656790123369</v>
      </c>
      <c r="JO519" s="1" t="str">
        <f t="shared" si="587"/>
        <v>Small</v>
      </c>
    </row>
    <row r="520" spans="1:275" x14ac:dyDescent="0.2">
      <c r="A520" s="1" t="s">
        <v>802</v>
      </c>
      <c r="B520" s="1" t="s">
        <v>1071</v>
      </c>
      <c r="C520" s="76" t="s">
        <v>1462</v>
      </c>
      <c r="D520" s="24" t="s">
        <v>655</v>
      </c>
      <c r="E520">
        <v>6</v>
      </c>
      <c r="F520" s="46">
        <v>0.35154076058950839</v>
      </c>
      <c r="G520" s="46">
        <v>0.19128104709883542</v>
      </c>
      <c r="H520" s="46">
        <v>0.48</v>
      </c>
      <c r="I520">
        <v>19.8</v>
      </c>
      <c r="J520">
        <v>19.3</v>
      </c>
      <c r="K520" s="1">
        <v>20110</v>
      </c>
      <c r="L520" s="1" t="s">
        <v>607</v>
      </c>
      <c r="M520" s="3">
        <v>4923.3660952380933</v>
      </c>
      <c r="N520" s="1">
        <v>8415</v>
      </c>
      <c r="O520" s="1">
        <v>5</v>
      </c>
      <c r="P520" s="1">
        <v>25</v>
      </c>
      <c r="Q520" s="1">
        <v>385</v>
      </c>
      <c r="R520" s="1">
        <v>22</v>
      </c>
      <c r="S520" s="1">
        <v>42</v>
      </c>
      <c r="T520" s="33" t="s">
        <v>1011</v>
      </c>
      <c r="U520" s="1">
        <v>6000</v>
      </c>
      <c r="W520" s="1">
        <v>0</v>
      </c>
      <c r="X520" s="1">
        <v>0</v>
      </c>
      <c r="Y520" s="1">
        <v>0</v>
      </c>
      <c r="Z520" s="1">
        <v>0</v>
      </c>
      <c r="AC520" s="1">
        <v>0</v>
      </c>
      <c r="AD520" s="1">
        <v>0</v>
      </c>
      <c r="AE520" s="1">
        <v>6000</v>
      </c>
      <c r="AF520" s="1">
        <v>0</v>
      </c>
      <c r="AH520" s="1">
        <v>0</v>
      </c>
      <c r="AI520" s="1">
        <v>0</v>
      </c>
      <c r="AJ520" s="1">
        <v>0</v>
      </c>
      <c r="AK520" s="1">
        <v>0</v>
      </c>
      <c r="AN520" s="1">
        <v>0</v>
      </c>
      <c r="AO520" s="1">
        <v>0</v>
      </c>
      <c r="AP520" s="1">
        <v>0</v>
      </c>
      <c r="AQ520" s="1">
        <v>9000</v>
      </c>
      <c r="AS520" s="1">
        <v>0</v>
      </c>
      <c r="AT520" s="1">
        <v>0</v>
      </c>
      <c r="AU520" s="1">
        <v>0</v>
      </c>
      <c r="AV520" s="1">
        <v>0</v>
      </c>
      <c r="AY520" s="1">
        <v>0</v>
      </c>
      <c r="AZ520" s="1">
        <v>0</v>
      </c>
      <c r="BA520" s="1">
        <v>0</v>
      </c>
      <c r="BB520" s="1">
        <v>0</v>
      </c>
      <c r="BD520" s="1">
        <v>0</v>
      </c>
      <c r="BE520" s="1">
        <v>0</v>
      </c>
      <c r="BF520" s="1">
        <v>0</v>
      </c>
      <c r="BG520" s="1">
        <v>0</v>
      </c>
      <c r="BJ520" s="1">
        <v>0</v>
      </c>
      <c r="BK520" s="1">
        <v>0</v>
      </c>
      <c r="BL520" s="1">
        <v>0</v>
      </c>
      <c r="CI520" s="1">
        <v>34982</v>
      </c>
      <c r="CK520" s="1">
        <v>0</v>
      </c>
      <c r="CL520" s="1">
        <v>0</v>
      </c>
      <c r="CM520" s="1">
        <v>0</v>
      </c>
      <c r="CP520" s="1">
        <v>0</v>
      </c>
      <c r="CQ520" s="1">
        <v>0</v>
      </c>
      <c r="CR520" s="1">
        <v>0</v>
      </c>
      <c r="CS520" s="1">
        <v>34982</v>
      </c>
      <c r="DP520" s="1">
        <v>0</v>
      </c>
      <c r="DR520" s="1">
        <v>0</v>
      </c>
      <c r="DS520" s="1">
        <v>0</v>
      </c>
      <c r="DT520" s="1">
        <v>0</v>
      </c>
      <c r="DW520" s="1">
        <v>0</v>
      </c>
      <c r="DX520" s="1">
        <v>0</v>
      </c>
      <c r="DY520" s="1">
        <v>0</v>
      </c>
      <c r="DZ520" s="1">
        <v>0</v>
      </c>
      <c r="FE520" s="1">
        <v>19106</v>
      </c>
      <c r="FG520" s="1">
        <v>0</v>
      </c>
      <c r="FH520" s="1">
        <v>0</v>
      </c>
      <c r="FI520" s="1">
        <v>0</v>
      </c>
      <c r="FJ520" s="1">
        <v>0</v>
      </c>
      <c r="FM520" s="1">
        <v>0</v>
      </c>
      <c r="FN520" s="1">
        <v>0</v>
      </c>
      <c r="FO520" s="1">
        <v>19106</v>
      </c>
      <c r="FP520" s="15">
        <f>AE520+BA520</f>
        <v>6000</v>
      </c>
      <c r="FQ520" s="15">
        <f>AP520+BL520+CS520+DZ520+FD520</f>
        <v>34982</v>
      </c>
      <c r="FR520" s="15">
        <f>AE520+AP520+BA520+BL520+CS520+DZ520+FD520+FO520</f>
        <v>60088</v>
      </c>
      <c r="FS520" s="1" t="s">
        <v>1284</v>
      </c>
      <c r="FU520" s="1" t="s">
        <v>1277</v>
      </c>
      <c r="FV520" s="1" t="s">
        <v>888</v>
      </c>
      <c r="FX520" s="1" t="s">
        <v>1010</v>
      </c>
      <c r="FY520" s="1" t="s">
        <v>1299</v>
      </c>
      <c r="FZ520" s="1" t="s">
        <v>889</v>
      </c>
      <c r="GA520" s="1">
        <v>80</v>
      </c>
      <c r="GB520" s="1">
        <v>100</v>
      </c>
      <c r="GC520" s="1">
        <v>10</v>
      </c>
      <c r="GD520" s="1">
        <v>12</v>
      </c>
      <c r="GE520" s="1">
        <v>92000</v>
      </c>
      <c r="GF520" s="1">
        <v>100</v>
      </c>
      <c r="GG520" s="1">
        <v>100</v>
      </c>
      <c r="GH520" s="1">
        <v>100</v>
      </c>
      <c r="GJ520" s="1">
        <v>0</v>
      </c>
      <c r="GK520" s="1">
        <v>0</v>
      </c>
      <c r="GL520" s="1">
        <v>0</v>
      </c>
      <c r="GM520" s="1">
        <v>0</v>
      </c>
      <c r="GP520" s="1">
        <v>4</v>
      </c>
      <c r="GQ520" s="1">
        <v>3.5</v>
      </c>
      <c r="GR520" s="5"/>
      <c r="GS520" s="5"/>
      <c r="GT520" s="4">
        <v>6</v>
      </c>
      <c r="GU520" s="4">
        <v>5.5</v>
      </c>
      <c r="GV520" s="1">
        <f>GQ520+GU520</f>
        <v>9</v>
      </c>
      <c r="GW520" s="1">
        <v>0.5</v>
      </c>
      <c r="GX520" s="1">
        <v>5100</v>
      </c>
      <c r="GY520" s="10" t="s">
        <v>1230</v>
      </c>
      <c r="GZ520" s="1">
        <v>7312</v>
      </c>
      <c r="HA520" s="1">
        <v>25072</v>
      </c>
      <c r="HB520" s="1">
        <v>0</v>
      </c>
      <c r="HC520" s="1">
        <v>0</v>
      </c>
      <c r="HE520" s="1">
        <v>0</v>
      </c>
      <c r="HF520" s="1">
        <v>32384</v>
      </c>
      <c r="HI520" s="1">
        <v>0</v>
      </c>
      <c r="HJ520" s="1">
        <v>0</v>
      </c>
      <c r="HK520" s="1">
        <v>0</v>
      </c>
      <c r="HL520" s="1">
        <v>0</v>
      </c>
      <c r="HZ520" s="1">
        <v>65</v>
      </c>
      <c r="IA520" s="1">
        <v>1300</v>
      </c>
      <c r="IB520" s="1">
        <v>0</v>
      </c>
      <c r="IC520" s="1">
        <v>0</v>
      </c>
      <c r="ID520" s="1">
        <v>0</v>
      </c>
      <c r="IE520" s="1">
        <v>60</v>
      </c>
      <c r="IF520" s="1">
        <v>56</v>
      </c>
      <c r="IG520" s="1">
        <v>16</v>
      </c>
      <c r="IH520" s="1">
        <v>0</v>
      </c>
      <c r="II520" s="1">
        <v>0</v>
      </c>
      <c r="IJ520" s="1">
        <v>0</v>
      </c>
      <c r="IK520" s="1">
        <v>0</v>
      </c>
      <c r="IQ520" s="1">
        <v>119916</v>
      </c>
      <c r="IR520" s="1">
        <v>1239</v>
      </c>
      <c r="IS520" s="36">
        <f t="shared" si="588"/>
        <v>9.9853548129410205E-2</v>
      </c>
      <c r="IT520" s="36">
        <f t="shared" si="589"/>
        <v>0</v>
      </c>
      <c r="IU520" s="36">
        <f t="shared" si="590"/>
        <v>0</v>
      </c>
      <c r="IV520" s="36">
        <f t="shared" si="591"/>
        <v>0</v>
      </c>
      <c r="IW520" s="36">
        <f t="shared" si="592"/>
        <v>0.58217947011050464</v>
      </c>
      <c r="IX520" s="36">
        <f t="shared" si="593"/>
        <v>0</v>
      </c>
      <c r="IY520" s="36"/>
      <c r="IZ520" s="36">
        <f t="shared" si="594"/>
        <v>0.3179669817600852</v>
      </c>
      <c r="JA520" s="36">
        <f t="shared" si="594"/>
        <v>9.9853548129410205E-2</v>
      </c>
      <c r="JB520" s="36">
        <f t="shared" si="594"/>
        <v>0.58217947011050464</v>
      </c>
      <c r="JN520" s="43">
        <f t="shared" si="586"/>
        <v>547.04067724867707</v>
      </c>
      <c r="JO520" s="1" t="str">
        <f t="shared" si="587"/>
        <v>Small</v>
      </c>
    </row>
    <row r="521" spans="1:275" x14ac:dyDescent="0.2">
      <c r="A521" s="1" t="s">
        <v>802</v>
      </c>
      <c r="B521" s="1" t="s">
        <v>1071</v>
      </c>
      <c r="C521" s="76" t="s">
        <v>1462</v>
      </c>
      <c r="D521" s="24" t="s">
        <v>655</v>
      </c>
      <c r="E521">
        <v>6</v>
      </c>
      <c r="F521" s="46">
        <v>0.35154076058950839</v>
      </c>
      <c r="G521" s="46">
        <v>0.19128104709883542</v>
      </c>
      <c r="H521" s="46">
        <v>0.48</v>
      </c>
      <c r="I521">
        <v>19.8</v>
      </c>
      <c r="J521">
        <v>19.3</v>
      </c>
      <c r="K521" s="1">
        <v>20120</v>
      </c>
      <c r="L521" s="1" t="s">
        <v>608</v>
      </c>
      <c r="M521" s="3">
        <v>4886.0758095237925</v>
      </c>
      <c r="N521" s="10">
        <v>8415</v>
      </c>
      <c r="O521" s="1">
        <v>5</v>
      </c>
      <c r="P521" s="1">
        <v>25</v>
      </c>
      <c r="Q521" s="1">
        <v>385</v>
      </c>
      <c r="R521" s="1">
        <v>22</v>
      </c>
      <c r="S521" s="1">
        <v>42</v>
      </c>
      <c r="T521" s="33" t="s">
        <v>1011</v>
      </c>
      <c r="U521" s="1">
        <v>7949</v>
      </c>
      <c r="W521" s="1">
        <v>0</v>
      </c>
      <c r="X521" s="1">
        <v>0</v>
      </c>
      <c r="Y521" s="1">
        <v>0</v>
      </c>
      <c r="Z521" s="1">
        <v>0</v>
      </c>
      <c r="AC521" s="1">
        <v>0</v>
      </c>
      <c r="AD521" s="1">
        <v>0</v>
      </c>
      <c r="AE521" s="1">
        <v>7949</v>
      </c>
      <c r="AF521" s="1">
        <v>0</v>
      </c>
      <c r="AH521" s="1">
        <v>0</v>
      </c>
      <c r="AI521" s="1">
        <v>0</v>
      </c>
      <c r="AJ521" s="1">
        <v>0</v>
      </c>
      <c r="AK521" s="1">
        <v>0</v>
      </c>
      <c r="AN521" s="1">
        <v>0</v>
      </c>
      <c r="AO521" s="1">
        <v>0</v>
      </c>
      <c r="AP521" s="1">
        <v>0</v>
      </c>
      <c r="AQ521" s="1">
        <v>5392</v>
      </c>
      <c r="AS521" s="1">
        <v>0</v>
      </c>
      <c r="AT521" s="1">
        <v>0</v>
      </c>
      <c r="AU521" s="1">
        <v>0</v>
      </c>
      <c r="AV521" s="1">
        <v>0</v>
      </c>
      <c r="AY521" s="1">
        <v>0</v>
      </c>
      <c r="AZ521" s="1">
        <v>0</v>
      </c>
      <c r="BA521" s="1">
        <v>5392</v>
      </c>
      <c r="BB521" s="1">
        <v>0</v>
      </c>
      <c r="BD521" s="1">
        <v>0</v>
      </c>
      <c r="BE521" s="1">
        <v>0</v>
      </c>
      <c r="BF521" s="1">
        <v>0</v>
      </c>
      <c r="BG521" s="1">
        <v>0</v>
      </c>
      <c r="BJ521" s="1">
        <v>0</v>
      </c>
      <c r="BK521" s="1">
        <v>0</v>
      </c>
      <c r="BL521" s="1">
        <v>0</v>
      </c>
      <c r="CI521" s="1">
        <v>47995</v>
      </c>
      <c r="CK521" s="1">
        <v>0</v>
      </c>
      <c r="CL521" s="1">
        <v>0</v>
      </c>
      <c r="CM521" s="1">
        <v>0</v>
      </c>
      <c r="CP521" s="1">
        <v>0</v>
      </c>
      <c r="CQ521" s="1">
        <v>0</v>
      </c>
      <c r="CR521" s="1">
        <v>0</v>
      </c>
      <c r="CS521" s="1">
        <v>47995</v>
      </c>
      <c r="DP521" s="1">
        <v>0</v>
      </c>
      <c r="DR521" s="1">
        <v>0</v>
      </c>
      <c r="DS521" s="1">
        <v>0</v>
      </c>
      <c r="DT521" s="1">
        <v>0</v>
      </c>
      <c r="DW521" s="1">
        <v>0</v>
      </c>
      <c r="DX521" s="1">
        <v>0</v>
      </c>
      <c r="DY521" s="1">
        <v>0</v>
      </c>
      <c r="DZ521" s="1">
        <v>0</v>
      </c>
      <c r="FE521" s="1">
        <v>35990</v>
      </c>
      <c r="FG521" s="1">
        <v>0</v>
      </c>
      <c r="FH521" s="1">
        <v>0</v>
      </c>
      <c r="FI521" s="1">
        <v>0</v>
      </c>
      <c r="FJ521" s="1">
        <v>0</v>
      </c>
      <c r="FM521" s="1">
        <v>0</v>
      </c>
      <c r="FN521" s="1">
        <v>0</v>
      </c>
      <c r="FO521" s="1">
        <v>35990</v>
      </c>
      <c r="FP521" s="15">
        <f>AE521+BA521</f>
        <v>13341</v>
      </c>
      <c r="FQ521" s="15">
        <f>AP521+BL521+CS521+DZ521+FD521</f>
        <v>47995</v>
      </c>
      <c r="FR521" s="15">
        <f>AE521+AP521+BA521+BL521+CS521+DZ521+FD521+FO521</f>
        <v>97326</v>
      </c>
      <c r="FS521" s="1" t="s">
        <v>1284</v>
      </c>
      <c r="FU521" s="1" t="s">
        <v>1277</v>
      </c>
      <c r="FV521" s="1" t="s">
        <v>888</v>
      </c>
      <c r="FX521" s="1" t="s">
        <v>1010</v>
      </c>
      <c r="FY521" s="1" t="s">
        <v>1299</v>
      </c>
      <c r="FZ521" s="1" t="s">
        <v>889</v>
      </c>
      <c r="GA521" s="1">
        <v>212</v>
      </c>
      <c r="GB521" s="1">
        <v>262</v>
      </c>
      <c r="GC521" s="1">
        <v>10</v>
      </c>
      <c r="GD521" s="1">
        <v>12</v>
      </c>
      <c r="GE521" s="1">
        <v>92242</v>
      </c>
      <c r="GF521" s="1">
        <v>120</v>
      </c>
      <c r="GG521" s="1">
        <v>120</v>
      </c>
      <c r="GH521" s="1">
        <v>95</v>
      </c>
      <c r="GJ521" s="1">
        <v>0</v>
      </c>
      <c r="GK521" s="1">
        <v>0</v>
      </c>
      <c r="GL521" s="1">
        <v>0</v>
      </c>
      <c r="GM521" s="1">
        <v>0</v>
      </c>
      <c r="GP521" s="1">
        <v>4</v>
      </c>
      <c r="GQ521" s="1">
        <v>3.5</v>
      </c>
      <c r="GR521" s="5"/>
      <c r="GS521" s="5"/>
      <c r="GT521" s="4">
        <v>6</v>
      </c>
      <c r="GU521" s="4">
        <v>5.5</v>
      </c>
      <c r="GV521" s="1">
        <f>GQ521+GU521</f>
        <v>9</v>
      </c>
      <c r="GW521" s="1">
        <v>0.5</v>
      </c>
      <c r="GX521" s="1">
        <v>5400</v>
      </c>
      <c r="GY521" s="10" t="s">
        <v>1230</v>
      </c>
      <c r="GZ521" s="1">
        <v>6043</v>
      </c>
      <c r="HA521" s="1">
        <v>22828</v>
      </c>
      <c r="HB521" s="1">
        <v>0</v>
      </c>
      <c r="HC521" s="1">
        <v>0</v>
      </c>
      <c r="HE521" s="1">
        <v>0</v>
      </c>
      <c r="HF521" s="1">
        <v>28871</v>
      </c>
      <c r="HI521" s="1">
        <v>0</v>
      </c>
      <c r="HJ521" s="1">
        <v>0</v>
      </c>
      <c r="HK521" s="1">
        <v>0</v>
      </c>
      <c r="HL521" s="1">
        <v>0</v>
      </c>
      <c r="HZ521" s="1">
        <v>80</v>
      </c>
      <c r="IA521" s="1">
        <v>1600</v>
      </c>
      <c r="IB521" s="1">
        <v>0</v>
      </c>
      <c r="IC521" s="1">
        <v>0</v>
      </c>
      <c r="ID521" s="1">
        <v>0</v>
      </c>
      <c r="IE521" s="1">
        <v>60</v>
      </c>
      <c r="IF521" s="1">
        <v>56</v>
      </c>
      <c r="IG521" s="1">
        <v>16</v>
      </c>
      <c r="IH521" s="1">
        <v>0</v>
      </c>
      <c r="II521" s="1">
        <v>0</v>
      </c>
      <c r="IJ521" s="1">
        <v>0</v>
      </c>
      <c r="IK521" s="1">
        <v>0</v>
      </c>
      <c r="IQ521" s="1">
        <v>117027</v>
      </c>
      <c r="IR521" s="1">
        <v>1176</v>
      </c>
      <c r="IS521" s="36">
        <f t="shared" si="588"/>
        <v>8.1673961736843187E-2</v>
      </c>
      <c r="IT521" s="36">
        <f t="shared" si="589"/>
        <v>0</v>
      </c>
      <c r="IU521" s="36">
        <f t="shared" si="590"/>
        <v>5.5401434354643161E-2</v>
      </c>
      <c r="IV521" s="36">
        <f t="shared" si="591"/>
        <v>0</v>
      </c>
      <c r="IW521" s="36">
        <f t="shared" si="592"/>
        <v>0.49313646918603454</v>
      </c>
      <c r="IX521" s="36">
        <f t="shared" si="593"/>
        <v>0</v>
      </c>
      <c r="IY521" s="36"/>
      <c r="IZ521" s="36">
        <f t="shared" si="594"/>
        <v>0.36978813472247907</v>
      </c>
      <c r="JA521" s="36">
        <f t="shared" si="594"/>
        <v>0.13707539609148633</v>
      </c>
      <c r="JB521" s="36">
        <f t="shared" si="594"/>
        <v>0.49313646918603454</v>
      </c>
      <c r="JN521" s="43">
        <f t="shared" si="586"/>
        <v>542.89731216931023</v>
      </c>
      <c r="JO521" s="1" t="str">
        <f t="shared" si="587"/>
        <v>Small</v>
      </c>
    </row>
    <row r="522" spans="1:275" x14ac:dyDescent="0.2">
      <c r="A522" s="1" t="s">
        <v>802</v>
      </c>
      <c r="B522" s="1" t="s">
        <v>1071</v>
      </c>
      <c r="C522" s="76" t="s">
        <v>1462</v>
      </c>
      <c r="D522" s="24" t="s">
        <v>655</v>
      </c>
      <c r="E522">
        <v>6</v>
      </c>
      <c r="F522" s="46">
        <v>0.35154076058950839</v>
      </c>
      <c r="G522" s="46">
        <v>0.19128104709883542</v>
      </c>
      <c r="H522" s="46">
        <v>0.48</v>
      </c>
      <c r="I522">
        <v>19.8</v>
      </c>
      <c r="J522">
        <v>19.3</v>
      </c>
      <c r="K522" s="1">
        <v>20130</v>
      </c>
      <c r="L522" s="1" t="s">
        <v>609</v>
      </c>
      <c r="M522" s="3">
        <v>4539.623428571429</v>
      </c>
      <c r="O522" s="1">
        <v>5</v>
      </c>
      <c r="P522" s="1">
        <v>25</v>
      </c>
      <c r="Q522" s="1">
        <v>385</v>
      </c>
      <c r="R522" s="1">
        <v>22</v>
      </c>
      <c r="S522" s="1">
        <v>42</v>
      </c>
      <c r="T522" s="33"/>
      <c r="U522" s="3">
        <v>16000</v>
      </c>
      <c r="V522" s="3"/>
      <c r="W522" s="3"/>
      <c r="X522" s="3"/>
      <c r="Y522" s="3"/>
      <c r="Z522" s="3"/>
      <c r="AA522" s="3"/>
      <c r="AB522" s="3"/>
      <c r="AC522" s="3"/>
      <c r="AD522" s="3"/>
      <c r="AE522" s="2">
        <f>SUM(U522:AD522)</f>
        <v>16000</v>
      </c>
      <c r="AF522" s="3"/>
      <c r="AG522" s="3"/>
      <c r="AQ522" s="1">
        <v>5900</v>
      </c>
      <c r="BA522" s="1">
        <f>SUM(AQ522:AZ522)</f>
        <v>5900</v>
      </c>
      <c r="CI522" s="1">
        <v>35000</v>
      </c>
      <c r="CS522" s="1">
        <f>SUM(CI522:CR522)</f>
        <v>35000</v>
      </c>
      <c r="DZ522" s="2"/>
      <c r="EA522" s="2"/>
      <c r="EB522" s="2"/>
      <c r="EC522" s="2"/>
      <c r="ED522" s="2"/>
      <c r="EE522" s="2"/>
      <c r="EF522" s="2"/>
      <c r="EG522" s="2"/>
      <c r="EH522" s="2"/>
      <c r="EI522" s="2"/>
      <c r="EJ522" s="2"/>
      <c r="EK522" s="2"/>
      <c r="EL522" s="2"/>
      <c r="EM522" s="2"/>
      <c r="EN522" s="2"/>
      <c r="EO522" s="2"/>
      <c r="EP522" s="2"/>
      <c r="EQ522" s="2"/>
      <c r="ER522" s="2"/>
      <c r="ES522" s="2"/>
      <c r="ET522" s="2"/>
      <c r="FE522" s="1">
        <v>48300</v>
      </c>
      <c r="FO522" s="1">
        <f>SUM(FE522:FN522)</f>
        <v>48300</v>
      </c>
      <c r="FP522" s="15">
        <f>AE522+BA522</f>
        <v>21900</v>
      </c>
      <c r="FQ522" s="15">
        <f>AP522+BL522+CS522+DZ522+FD522</f>
        <v>35000</v>
      </c>
      <c r="FR522" s="15">
        <f>AE522+AP522+BA522+BL522+CS522+DZ522+FD522+FO522</f>
        <v>105200</v>
      </c>
      <c r="FS522" s="1" t="s">
        <v>1284</v>
      </c>
      <c r="FU522" s="1" t="s">
        <v>1277</v>
      </c>
      <c r="FV522" s="1" t="s">
        <v>1349</v>
      </c>
      <c r="FW522" s="5"/>
      <c r="FX522" s="5"/>
      <c r="FY522" s="5" t="s">
        <v>1299</v>
      </c>
      <c r="FZ522" s="5"/>
      <c r="GP522" s="1">
        <v>4</v>
      </c>
      <c r="GQ522" s="1">
        <v>3.5</v>
      </c>
      <c r="GR522" s="5"/>
      <c r="GS522" s="5">
        <v>6</v>
      </c>
      <c r="GT522" s="4">
        <v>6</v>
      </c>
      <c r="GU522" s="1">
        <v>5.5</v>
      </c>
      <c r="GV522" s="1">
        <f>GQ522+GU522</f>
        <v>9</v>
      </c>
      <c r="GW522" s="1">
        <v>0.5</v>
      </c>
      <c r="GX522" s="1">
        <v>5321</v>
      </c>
      <c r="GY522" s="1" t="s">
        <v>1371</v>
      </c>
      <c r="GZ522" s="2">
        <v>4937</v>
      </c>
      <c r="HA522" s="2">
        <v>25060</v>
      </c>
      <c r="HB522" s="2">
        <v>1874</v>
      </c>
      <c r="HC522" s="1">
        <v>448</v>
      </c>
      <c r="HF522" s="2">
        <v>32319</v>
      </c>
      <c r="HG522" s="2"/>
      <c r="HH522" s="2"/>
      <c r="HI522" s="1">
        <v>0</v>
      </c>
      <c r="HJ522" s="1">
        <v>0</v>
      </c>
      <c r="HK522" s="1">
        <v>0</v>
      </c>
      <c r="HL522" s="1">
        <v>0</v>
      </c>
      <c r="HM522" s="1" t="s">
        <v>1277</v>
      </c>
      <c r="HX522" s="1" t="s">
        <v>1277</v>
      </c>
      <c r="HZ522" s="1">
        <v>69</v>
      </c>
      <c r="IA522" s="1">
        <v>1380</v>
      </c>
      <c r="IB522" s="1">
        <v>0</v>
      </c>
      <c r="IC522" s="1">
        <v>0</v>
      </c>
      <c r="ID522" s="1">
        <v>0</v>
      </c>
      <c r="IE522" s="1">
        <v>60</v>
      </c>
      <c r="IF522" s="1">
        <v>56</v>
      </c>
      <c r="IG522" s="1">
        <v>16</v>
      </c>
      <c r="IH522" s="1">
        <v>0</v>
      </c>
      <c r="II522" s="1">
        <v>0</v>
      </c>
      <c r="IJ522" s="1">
        <v>0</v>
      </c>
      <c r="IK522" s="1">
        <v>0</v>
      </c>
      <c r="IL522" s="1" t="s">
        <v>1277</v>
      </c>
      <c r="IP522" s="1" t="s">
        <v>1277</v>
      </c>
      <c r="IQ522" s="2">
        <v>111197</v>
      </c>
      <c r="IR522" s="1">
        <v>41</v>
      </c>
      <c r="IS522" s="36">
        <f t="shared" si="588"/>
        <v>0.15209125475285171</v>
      </c>
      <c r="IT522" s="36">
        <f t="shared" si="589"/>
        <v>0</v>
      </c>
      <c r="IU522" s="36">
        <f t="shared" si="590"/>
        <v>5.6083650190114069E-2</v>
      </c>
      <c r="IV522" s="36">
        <f t="shared" si="591"/>
        <v>0</v>
      </c>
      <c r="IW522" s="36">
        <f t="shared" si="592"/>
        <v>0.33269961977186313</v>
      </c>
      <c r="IX522" s="36">
        <f t="shared" si="593"/>
        <v>0</v>
      </c>
      <c r="IY522" s="36"/>
      <c r="IZ522" s="36">
        <f t="shared" si="594"/>
        <v>0.45912547528517111</v>
      </c>
      <c r="JA522" s="36">
        <f t="shared" si="594"/>
        <v>0.20817490494296578</v>
      </c>
      <c r="JB522" s="36">
        <f t="shared" si="594"/>
        <v>0.33269961977186313</v>
      </c>
      <c r="JN522" s="43">
        <f t="shared" si="586"/>
        <v>504.4026031746032</v>
      </c>
      <c r="JO522" s="1" t="str">
        <f t="shared" si="587"/>
        <v>Small</v>
      </c>
    </row>
    <row r="523" spans="1:275" x14ac:dyDescent="0.2">
      <c r="A523" s="1" t="s">
        <v>802</v>
      </c>
      <c r="B523" s="1" t="s">
        <v>1071</v>
      </c>
      <c r="C523" s="76" t="s">
        <v>1462</v>
      </c>
      <c r="D523" s="24" t="s">
        <v>655</v>
      </c>
      <c r="E523">
        <v>6</v>
      </c>
      <c r="F523" s="46">
        <v>0.35154076058950839</v>
      </c>
      <c r="G523" s="46">
        <v>0.19128104709883542</v>
      </c>
      <c r="H523" s="46">
        <v>0.48</v>
      </c>
      <c r="I523">
        <v>19.8</v>
      </c>
      <c r="J523">
        <v>19.3</v>
      </c>
      <c r="K523" s="42">
        <v>20140</v>
      </c>
      <c r="L523" s="54" t="s">
        <v>345</v>
      </c>
      <c r="M523" s="55">
        <v>3950.0400000000045</v>
      </c>
      <c r="N523" s="46">
        <v>16698</v>
      </c>
      <c r="O523">
        <v>6</v>
      </c>
      <c r="P523">
        <v>38</v>
      </c>
      <c r="Q523">
        <v>151</v>
      </c>
      <c r="R523">
        <v>25</v>
      </c>
      <c r="S523">
        <v>48</v>
      </c>
      <c r="T523"/>
      <c r="U523" s="46">
        <v>28427</v>
      </c>
      <c r="V523" s="46"/>
      <c r="W523" s="46"/>
      <c r="X523" s="46"/>
      <c r="Y523" s="46"/>
      <c r="Z523" s="46"/>
      <c r="AA523" s="46"/>
      <c r="AB523" s="46"/>
      <c r="AC523" s="46"/>
      <c r="AD523" s="46">
        <v>12000</v>
      </c>
      <c r="AE523" s="46">
        <f>IF(SUM(U523:AD523)&gt;0,SUM(U523:AD523),)</f>
        <v>40427</v>
      </c>
      <c r="AF523" s="46">
        <v>2500</v>
      </c>
      <c r="AG523" s="46"/>
      <c r="AH523" s="46"/>
      <c r="AI523" s="46"/>
      <c r="AJ523" s="46"/>
      <c r="AK523" s="46"/>
      <c r="AL523" s="46"/>
      <c r="AM523" s="46"/>
      <c r="AN523" s="46"/>
      <c r="AO523" s="46"/>
      <c r="AP523" s="46">
        <f>SUM(AF523:AO523)</f>
        <v>2500</v>
      </c>
      <c r="AQ523" s="46">
        <v>7892</v>
      </c>
      <c r="AR523" s="46"/>
      <c r="AS523" s="46"/>
      <c r="AT523" s="46"/>
      <c r="AU523" s="46"/>
      <c r="AV523" s="46"/>
      <c r="AW523" s="46"/>
      <c r="AX523" s="46"/>
      <c r="AY523" s="46"/>
      <c r="AZ523" s="46"/>
      <c r="BA523" s="46">
        <f>SUM(AQ523:AZ523)</f>
        <v>7892</v>
      </c>
      <c r="BB523" s="47">
        <v>0</v>
      </c>
      <c r="BC523" s="47"/>
      <c r="BD523" s="47"/>
      <c r="BE523" s="47"/>
      <c r="BF523" s="47"/>
      <c r="BG523" s="47"/>
      <c r="BH523" s="47"/>
      <c r="BI523" s="47"/>
      <c r="BJ523" s="47"/>
      <c r="BK523" s="47"/>
      <c r="BL523" s="47">
        <f>IF(SUM(BB523:BK523)&gt;=0,SUM(BB523:BK523),"")</f>
        <v>0</v>
      </c>
      <c r="BM523" s="46">
        <v>29741</v>
      </c>
      <c r="BN523" s="47"/>
      <c r="BO523" s="46"/>
      <c r="BP523" s="46"/>
      <c r="BQ523" s="46"/>
      <c r="BR523" s="46"/>
      <c r="BS523" s="46"/>
      <c r="BT523" s="46"/>
      <c r="BU523" s="46"/>
      <c r="BV523" s="46"/>
      <c r="BW523" s="46">
        <f>SUM(BM523:BV523)</f>
        <v>29741</v>
      </c>
      <c r="BX523" s="46"/>
      <c r="BY523" s="47"/>
      <c r="BZ523" s="47"/>
      <c r="CA523" s="47"/>
      <c r="CB523" s="47"/>
      <c r="CC523" s="46"/>
      <c r="CD523" s="47"/>
      <c r="CE523" s="46"/>
      <c r="CF523" s="48"/>
      <c r="CG523" s="47"/>
      <c r="CH523" s="47">
        <f>SUM(BX523:CG523)</f>
        <v>0</v>
      </c>
      <c r="CI523" s="47">
        <f t="shared" ref="CI523:CS523" si="595">BM523+BX523</f>
        <v>29741</v>
      </c>
      <c r="CJ523" s="47">
        <f t="shared" si="595"/>
        <v>0</v>
      </c>
      <c r="CK523" s="47">
        <f t="shared" si="595"/>
        <v>0</v>
      </c>
      <c r="CL523" s="47">
        <f t="shared" si="595"/>
        <v>0</v>
      </c>
      <c r="CM523" s="47">
        <f t="shared" si="595"/>
        <v>0</v>
      </c>
      <c r="CN523" s="47">
        <f t="shared" si="595"/>
        <v>0</v>
      </c>
      <c r="CO523" s="47">
        <f t="shared" si="595"/>
        <v>0</v>
      </c>
      <c r="CP523" s="47">
        <f t="shared" si="595"/>
        <v>0</v>
      </c>
      <c r="CQ523" s="47">
        <f t="shared" si="595"/>
        <v>0</v>
      </c>
      <c r="CR523" s="47">
        <f t="shared" si="595"/>
        <v>0</v>
      </c>
      <c r="CS523" s="47">
        <f t="shared" si="595"/>
        <v>29741</v>
      </c>
      <c r="CT523" s="48">
        <v>0</v>
      </c>
      <c r="CU523" s="46"/>
      <c r="CV523" s="46"/>
      <c r="CW523" s="47"/>
      <c r="CX523" s="47"/>
      <c r="CY523" s="47"/>
      <c r="CZ523" s="47"/>
      <c r="DA523" s="46"/>
      <c r="DB523" s="47"/>
      <c r="DC523" s="47"/>
      <c r="DD523" s="47">
        <f>SUM(CT523:DC523)</f>
        <v>0</v>
      </c>
      <c r="DE523" s="48">
        <v>4190</v>
      </c>
      <c r="DF523" s="48"/>
      <c r="DG523" s="48"/>
      <c r="DH523" s="48"/>
      <c r="DI523" s="48"/>
      <c r="DJ523" s="48"/>
      <c r="DK523" s="48"/>
      <c r="DL523" s="48"/>
      <c r="DM523" s="48"/>
      <c r="DN523" s="48"/>
      <c r="DO523" s="48">
        <f>SUM(DE523:DN523)</f>
        <v>4190</v>
      </c>
      <c r="DP523" s="48">
        <f t="shared" ref="DP523:DZ523" si="596">CT523+DE523</f>
        <v>4190</v>
      </c>
      <c r="DQ523" s="48">
        <f t="shared" si="596"/>
        <v>0</v>
      </c>
      <c r="DR523" s="48">
        <f t="shared" si="596"/>
        <v>0</v>
      </c>
      <c r="DS523" s="48">
        <f t="shared" si="596"/>
        <v>0</v>
      </c>
      <c r="DT523" s="48">
        <f t="shared" si="596"/>
        <v>0</v>
      </c>
      <c r="DU523" s="48">
        <f t="shared" si="596"/>
        <v>0</v>
      </c>
      <c r="DV523" s="48">
        <f t="shared" si="596"/>
        <v>0</v>
      </c>
      <c r="DW523" s="48">
        <f t="shared" si="596"/>
        <v>0</v>
      </c>
      <c r="DX523" s="48">
        <f t="shared" si="596"/>
        <v>0</v>
      </c>
      <c r="DY523" s="48">
        <f t="shared" si="596"/>
        <v>0</v>
      </c>
      <c r="DZ523" s="48">
        <f t="shared" si="596"/>
        <v>4190</v>
      </c>
      <c r="EA523" s="48">
        <v>0</v>
      </c>
      <c r="EB523" s="48"/>
      <c r="EC523" s="48"/>
      <c r="ED523" s="48"/>
      <c r="EE523" s="48"/>
      <c r="EF523" s="48"/>
      <c r="EG523" s="46"/>
      <c r="EH523" s="48"/>
      <c r="EI523" s="48"/>
      <c r="EJ523" s="48">
        <f>SUM(EA523:EI523)</f>
        <v>0</v>
      </c>
      <c r="EK523" s="48">
        <v>0</v>
      </c>
      <c r="EL523"/>
      <c r="EM523" s="48"/>
      <c r="EN523" s="48"/>
      <c r="EO523" s="46"/>
      <c r="EP523" s="48"/>
      <c r="EQ523" s="48"/>
      <c r="ER523" s="48"/>
      <c r="ES523" s="48"/>
      <c r="ET523" s="48">
        <f>SUM(EK523:ES523)</f>
        <v>0</v>
      </c>
      <c r="EU523" s="48">
        <f t="shared" ref="EU523:FD523" si="597">EA523+EK523</f>
        <v>0</v>
      </c>
      <c r="EV523" s="48">
        <f t="shared" si="597"/>
        <v>0</v>
      </c>
      <c r="EW523" s="48">
        <f t="shared" si="597"/>
        <v>0</v>
      </c>
      <c r="EX523" s="48">
        <f t="shared" si="597"/>
        <v>0</v>
      </c>
      <c r="EY523" s="48">
        <f t="shared" si="597"/>
        <v>0</v>
      </c>
      <c r="EZ523" s="48">
        <f t="shared" si="597"/>
        <v>0</v>
      </c>
      <c r="FA523" s="48">
        <f t="shared" si="597"/>
        <v>0</v>
      </c>
      <c r="FB523" s="48">
        <f t="shared" si="597"/>
        <v>0</v>
      </c>
      <c r="FC523" s="48">
        <f t="shared" si="597"/>
        <v>0</v>
      </c>
      <c r="FD523" s="48">
        <f t="shared" si="597"/>
        <v>0</v>
      </c>
      <c r="FE523" s="48">
        <v>46103</v>
      </c>
      <c r="FF523" s="48"/>
      <c r="FG523" s="46"/>
      <c r="FH523" s="48"/>
      <c r="FI523" s="48"/>
      <c r="FJ523" s="48"/>
      <c r="FK523" s="48"/>
      <c r="FL523" s="48"/>
      <c r="FM523" s="48"/>
      <c r="FN523"/>
      <c r="FO523" s="48">
        <f>SUM(FE523:FN523)</f>
        <v>46103</v>
      </c>
      <c r="FP523" s="46">
        <f>AE523+BA523</f>
        <v>48319</v>
      </c>
      <c r="FQ523" s="46">
        <f>AP523+BL523+CS523+DZ523+FD523</f>
        <v>36431</v>
      </c>
      <c r="FR523" s="46">
        <f>FP523+FQ523+FO523</f>
        <v>130853</v>
      </c>
      <c r="FS523" t="s">
        <v>1284</v>
      </c>
      <c r="FT523"/>
      <c r="FU523" t="s">
        <v>1281</v>
      </c>
      <c r="FV523"/>
      <c r="FW523"/>
      <c r="FX523"/>
      <c r="FY523"/>
      <c r="FZ523"/>
      <c r="GA523">
        <v>793</v>
      </c>
      <c r="GB523">
        <v>1136</v>
      </c>
      <c r="GC523">
        <v>3</v>
      </c>
      <c r="GD523">
        <v>3</v>
      </c>
      <c r="GE523">
        <v>82028</v>
      </c>
      <c r="GF523" s="47">
        <v>0</v>
      </c>
      <c r="GG523">
        <v>213</v>
      </c>
      <c r="GH523">
        <v>111</v>
      </c>
      <c r="GI523">
        <v>0</v>
      </c>
      <c r="GJ523">
        <v>0</v>
      </c>
      <c r="GK523">
        <v>4</v>
      </c>
      <c r="GL523">
        <v>4</v>
      </c>
      <c r="GM523">
        <v>4</v>
      </c>
      <c r="GN523" t="s">
        <v>1281</v>
      </c>
      <c r="GO523" t="s">
        <v>305</v>
      </c>
      <c r="GP523">
        <v>3</v>
      </c>
      <c r="GQ523">
        <v>4</v>
      </c>
      <c r="GR523"/>
      <c r="GS523">
        <v>4</v>
      </c>
      <c r="GT523">
        <f>GR523+GS523</f>
        <v>4</v>
      </c>
      <c r="GU523">
        <v>5.5</v>
      </c>
      <c r="GV523">
        <f>GQ523+GU523</f>
        <v>9.5</v>
      </c>
      <c r="GW523">
        <v>0.5</v>
      </c>
      <c r="GX523">
        <v>1160</v>
      </c>
      <c r="GY523" s="49" t="s">
        <v>1058</v>
      </c>
      <c r="GZ523">
        <v>2328</v>
      </c>
      <c r="HA523">
        <v>18632</v>
      </c>
      <c r="HB523">
        <v>0</v>
      </c>
      <c r="HC523">
        <v>2</v>
      </c>
      <c r="HD523">
        <v>0</v>
      </c>
      <c r="HE523"/>
      <c r="HF523">
        <v>20961</v>
      </c>
      <c r="HG523">
        <v>8</v>
      </c>
      <c r="HH523">
        <v>0</v>
      </c>
      <c r="HI523"/>
      <c r="HJ523">
        <v>8</v>
      </c>
      <c r="HK523">
        <v>121</v>
      </c>
      <c r="HL523">
        <v>121</v>
      </c>
      <c r="HM523" t="s">
        <v>1281</v>
      </c>
      <c r="HN523" t="s">
        <v>306</v>
      </c>
      <c r="HO523"/>
      <c r="HP523"/>
      <c r="HQ523"/>
      <c r="HR523"/>
      <c r="HS523"/>
      <c r="HT523"/>
      <c r="HU523"/>
      <c r="HV523"/>
      <c r="HW523"/>
      <c r="HX523" t="s">
        <v>1281</v>
      </c>
      <c r="HY523" t="s">
        <v>1158</v>
      </c>
      <c r="HZ523">
        <v>135</v>
      </c>
      <c r="IA523">
        <v>2835</v>
      </c>
      <c r="IB523">
        <v>0</v>
      </c>
      <c r="IC523">
        <v>0</v>
      </c>
      <c r="ID523">
        <v>0</v>
      </c>
      <c r="IE523">
        <v>56</v>
      </c>
      <c r="IF523">
        <v>48</v>
      </c>
      <c r="IG523">
        <v>16</v>
      </c>
      <c r="IH523">
        <v>0</v>
      </c>
      <c r="II523">
        <v>0</v>
      </c>
      <c r="IJ523">
        <v>0</v>
      </c>
      <c r="IK523">
        <v>0</v>
      </c>
      <c r="IL523" t="s">
        <v>1277</v>
      </c>
      <c r="IM523"/>
      <c r="IN523" t="s">
        <v>1277</v>
      </c>
      <c r="IO523" t="s">
        <v>1277</v>
      </c>
      <c r="IP523" t="s">
        <v>1277</v>
      </c>
      <c r="IQ523">
        <v>113834</v>
      </c>
      <c r="IR523">
        <v>37</v>
      </c>
      <c r="IS523" s="36">
        <f>AE523/FR523</f>
        <v>0.30894973749168914</v>
      </c>
      <c r="IT523" s="36">
        <f>AP523/FR523</f>
        <v>1.9105408358998266E-2</v>
      </c>
      <c r="IU523" s="36">
        <f>BA523/FR523</f>
        <v>6.0311953107685723E-2</v>
      </c>
      <c r="IV523" s="50">
        <f>BL523/FR523</f>
        <v>0</v>
      </c>
      <c r="IW523" s="36">
        <f>CS523/FR523</f>
        <v>0.22728558000198695</v>
      </c>
      <c r="IX523" s="36">
        <f>DZ523/FR523</f>
        <v>3.2020664409681092E-2</v>
      </c>
      <c r="IY523" s="36">
        <f>FD523/FR523</f>
        <v>0</v>
      </c>
      <c r="IZ523" s="36">
        <f>FO523/FR523</f>
        <v>0.35232665662995882</v>
      </c>
      <c r="JA523" s="36">
        <f>FP523/FR523</f>
        <v>0.36926169059937486</v>
      </c>
      <c r="JB523" s="36">
        <f>FQ523/FR523</f>
        <v>0.27841165277066632</v>
      </c>
      <c r="JC523" s="46">
        <v>75</v>
      </c>
      <c r="JD523" t="s">
        <v>1281</v>
      </c>
      <c r="JE523"/>
      <c r="JF523" t="s">
        <v>350</v>
      </c>
      <c r="JG523"/>
      <c r="JH523"/>
      <c r="JI523"/>
      <c r="JJ523"/>
      <c r="JK523"/>
      <c r="JL523"/>
      <c r="JM523"/>
      <c r="JN523" s="43">
        <f t="shared" si="586"/>
        <v>415.79368421052681</v>
      </c>
      <c r="JO523" s="1" t="str">
        <f t="shared" si="587"/>
        <v>Small</v>
      </c>
    </row>
    <row r="524" spans="1:275" x14ac:dyDescent="0.2">
      <c r="A524" s="1" t="s">
        <v>803</v>
      </c>
      <c r="B524" s="24" t="s">
        <v>804</v>
      </c>
      <c r="C524" s="76" t="s">
        <v>1463</v>
      </c>
      <c r="D524" s="24" t="s">
        <v>655</v>
      </c>
      <c r="E524">
        <v>1</v>
      </c>
      <c r="F524" s="46">
        <v>0.53191489361702127</v>
      </c>
      <c r="G524" s="46">
        <v>0.25128949065119277</v>
      </c>
      <c r="H524" s="46">
        <v>0.17</v>
      </c>
      <c r="I524">
        <v>118.7</v>
      </c>
      <c r="J524">
        <v>73.599999999999994</v>
      </c>
      <c r="K524" s="24">
        <v>20060</v>
      </c>
      <c r="L524" s="24" t="s">
        <v>602</v>
      </c>
      <c r="M524" s="37">
        <v>2800.9167619047657</v>
      </c>
      <c r="N524" s="25"/>
      <c r="O524" s="26"/>
      <c r="P524" s="26"/>
      <c r="Q524" s="26"/>
      <c r="R524" s="26"/>
      <c r="S524" s="26"/>
      <c r="T524" s="31"/>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c r="ED524" s="25"/>
      <c r="EE524" s="25"/>
      <c r="EF524" s="25"/>
      <c r="EG524" s="25"/>
      <c r="EH524" s="25"/>
      <c r="EI524" s="25"/>
      <c r="EJ524" s="25"/>
      <c r="EK524" s="25"/>
      <c r="EL524" s="25"/>
      <c r="EM524" s="25"/>
      <c r="EN524" s="25"/>
      <c r="EO524" s="25"/>
      <c r="EP524" s="25"/>
      <c r="EQ524" s="25"/>
      <c r="ER524" s="25"/>
      <c r="ES524" s="25"/>
      <c r="ET524" s="25"/>
      <c r="EU524" s="25"/>
      <c r="EV524" s="25"/>
      <c r="EW524" s="25"/>
      <c r="EX524" s="25"/>
      <c r="EY524" s="25"/>
      <c r="EZ524" s="25"/>
      <c r="FA524" s="25"/>
      <c r="FB524" s="25"/>
      <c r="FC524" s="25"/>
      <c r="FD524" s="25"/>
      <c r="FE524" s="25"/>
      <c r="FF524" s="25"/>
      <c r="FG524" s="25"/>
      <c r="FH524" s="25"/>
      <c r="FI524" s="25"/>
      <c r="FJ524" s="25"/>
      <c r="FK524" s="25"/>
      <c r="FL524" s="25"/>
      <c r="FM524" s="25"/>
      <c r="FN524" s="25"/>
      <c r="FO524" s="25"/>
      <c r="FP524" s="25"/>
      <c r="FQ524" s="25"/>
      <c r="FR524" s="25"/>
      <c r="FS524" s="26"/>
      <c r="FT524" s="26"/>
      <c r="FU524" s="26"/>
      <c r="FV524" s="26"/>
      <c r="FW524" s="26"/>
      <c r="FX524" s="26"/>
      <c r="GA524" s="25"/>
      <c r="GB524" s="25"/>
      <c r="GC524" s="25"/>
      <c r="GD524" s="25"/>
      <c r="GE524" s="25"/>
      <c r="GF524" s="25"/>
      <c r="GG524" s="25"/>
      <c r="GH524" s="25"/>
      <c r="GI524" s="25"/>
      <c r="GJ524" s="25"/>
      <c r="GK524" s="25"/>
      <c r="GL524" s="25"/>
      <c r="GM524" s="25"/>
      <c r="GN524" s="25"/>
      <c r="GO524" s="25"/>
      <c r="GP524" s="25"/>
      <c r="GQ524" s="25"/>
      <c r="GR524" s="27"/>
      <c r="GS524" s="27"/>
      <c r="GT524" s="28"/>
      <c r="GU524" s="28"/>
      <c r="GV524" s="25"/>
      <c r="GW524" s="25"/>
      <c r="GX524" s="25"/>
      <c r="GY524" s="26"/>
      <c r="GZ524" s="25"/>
      <c r="HA524" s="25"/>
      <c r="HB524" s="25"/>
      <c r="HC524" s="25"/>
      <c r="HD524" s="25"/>
      <c r="HE524" s="25"/>
      <c r="HF524" s="25"/>
      <c r="HG524" s="25"/>
      <c r="HH524" s="25"/>
      <c r="HI524" s="25"/>
      <c r="HJ524" s="25"/>
      <c r="HK524" s="25"/>
      <c r="HL524" s="25"/>
      <c r="HM524" s="25"/>
      <c r="HN524" s="25"/>
      <c r="HO524" s="25"/>
      <c r="HP524" s="25"/>
      <c r="HQ524" s="25"/>
      <c r="HR524" s="25"/>
      <c r="HS524" s="25"/>
      <c r="HT524" s="25"/>
      <c r="HU524" s="25"/>
      <c r="HV524" s="25"/>
      <c r="HW524" s="25"/>
      <c r="HX524" s="25"/>
      <c r="HY524" s="25"/>
      <c r="HZ524" s="25"/>
      <c r="IA524" s="25"/>
      <c r="IB524" s="25"/>
      <c r="IC524" s="25"/>
      <c r="ID524" s="25"/>
      <c r="IE524" s="25"/>
      <c r="IF524" s="25"/>
      <c r="IG524" s="25"/>
      <c r="IH524" s="25"/>
      <c r="II524" s="25"/>
      <c r="IJ524" s="25"/>
      <c r="IK524" s="25"/>
      <c r="IL524" s="25"/>
      <c r="IM524" s="25"/>
      <c r="IN524" s="25"/>
      <c r="IO524" s="25"/>
      <c r="IP524" s="25"/>
      <c r="IQ524" s="25"/>
      <c r="IR524" s="25"/>
      <c r="IS524" s="36" t="e">
        <f t="shared" ref="IS524:IS531" si="598">AE524/$FR524</f>
        <v>#DIV/0!</v>
      </c>
      <c r="IT524" s="36" t="e">
        <f t="shared" ref="IT524:IT531" si="599">AP524/$FR524</f>
        <v>#DIV/0!</v>
      </c>
      <c r="IU524" s="36" t="e">
        <f t="shared" ref="IU524:IU531" si="600">BA524/$FR524</f>
        <v>#DIV/0!</v>
      </c>
      <c r="IV524" s="36" t="e">
        <f t="shared" ref="IV524:IV531" si="601">BL524/$FR524</f>
        <v>#DIV/0!</v>
      </c>
      <c r="IW524" s="36" t="e">
        <f t="shared" ref="IW524:IW531" si="602">CS524/$FR524</f>
        <v>#DIV/0!</v>
      </c>
      <c r="IX524" s="36" t="e">
        <f t="shared" ref="IX524:IX531" si="603">DZ524/$FR524</f>
        <v>#DIV/0!</v>
      </c>
      <c r="IY524" s="36"/>
      <c r="IZ524" s="36" t="e">
        <f t="shared" ref="IZ524:JB531" si="604">FO524/$FR524</f>
        <v>#DIV/0!</v>
      </c>
      <c r="JA524" s="36" t="e">
        <f t="shared" si="604"/>
        <v>#DIV/0!</v>
      </c>
      <c r="JB524" s="36" t="e">
        <f t="shared" si="604"/>
        <v>#DIV/0!</v>
      </c>
      <c r="JN524" s="43" t="e">
        <f t="shared" si="586"/>
        <v>#DIV/0!</v>
      </c>
      <c r="JO524" s="1" t="str">
        <f t="shared" si="587"/>
        <v>Small</v>
      </c>
    </row>
    <row r="525" spans="1:275" x14ac:dyDescent="0.2">
      <c r="A525" s="1" t="s">
        <v>803</v>
      </c>
      <c r="B525" s="24" t="s">
        <v>804</v>
      </c>
      <c r="C525" s="76" t="s">
        <v>1463</v>
      </c>
      <c r="D525" s="24" t="s">
        <v>655</v>
      </c>
      <c r="E525">
        <v>1</v>
      </c>
      <c r="F525" s="46">
        <v>0.53191489361702127</v>
      </c>
      <c r="G525" s="46">
        <v>0.25128949065119277</v>
      </c>
      <c r="H525" s="46">
        <v>0.17</v>
      </c>
      <c r="I525">
        <v>118.7</v>
      </c>
      <c r="J525">
        <v>73.599999999999994</v>
      </c>
      <c r="K525" s="24">
        <v>20070</v>
      </c>
      <c r="L525" s="24" t="s">
        <v>603</v>
      </c>
      <c r="M525" s="34">
        <v>2858.4040000000032</v>
      </c>
      <c r="N525" s="25"/>
      <c r="O525" s="26"/>
      <c r="P525" s="26"/>
      <c r="Q525" s="26"/>
      <c r="R525" s="26"/>
      <c r="S525" s="26"/>
      <c r="T525" s="31"/>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c r="DL525" s="25"/>
      <c r="DM525" s="25"/>
      <c r="DN525" s="25"/>
      <c r="DO525" s="25"/>
      <c r="DP525" s="25"/>
      <c r="DQ525" s="25"/>
      <c r="DR525" s="25"/>
      <c r="DS525" s="25"/>
      <c r="DT525" s="25"/>
      <c r="DU525" s="25"/>
      <c r="DV525" s="25"/>
      <c r="DW525" s="25"/>
      <c r="DX525" s="25"/>
      <c r="DY525" s="25"/>
      <c r="DZ525" s="25"/>
      <c r="EA525" s="25"/>
      <c r="EB525" s="25"/>
      <c r="EC525" s="25"/>
      <c r="ED525" s="25"/>
      <c r="EE525" s="25"/>
      <c r="EF525" s="25"/>
      <c r="EG525" s="25"/>
      <c r="EH525" s="25"/>
      <c r="EI525" s="25"/>
      <c r="EJ525" s="25"/>
      <c r="EK525" s="25"/>
      <c r="EL525" s="25"/>
      <c r="EM525" s="25"/>
      <c r="EN525" s="25"/>
      <c r="EO525" s="25"/>
      <c r="EP525" s="25"/>
      <c r="EQ525" s="25"/>
      <c r="ER525" s="25"/>
      <c r="ES525" s="25"/>
      <c r="ET525" s="25"/>
      <c r="EU525" s="25"/>
      <c r="EV525" s="25"/>
      <c r="EW525" s="25"/>
      <c r="EX525" s="25"/>
      <c r="EY525" s="25"/>
      <c r="EZ525" s="25"/>
      <c r="FA525" s="25"/>
      <c r="FB525" s="25"/>
      <c r="FC525" s="25"/>
      <c r="FD525" s="25"/>
      <c r="FE525" s="25"/>
      <c r="FF525" s="25"/>
      <c r="FG525" s="25"/>
      <c r="FH525" s="25"/>
      <c r="FI525" s="25"/>
      <c r="FJ525" s="25"/>
      <c r="FK525" s="25"/>
      <c r="FL525" s="25"/>
      <c r="FM525" s="25"/>
      <c r="FN525" s="25"/>
      <c r="FO525" s="25"/>
      <c r="FP525" s="25"/>
      <c r="FQ525" s="25"/>
      <c r="FR525" s="25"/>
      <c r="FS525" s="26"/>
      <c r="FT525" s="26"/>
      <c r="FU525" s="26"/>
      <c r="FV525" s="26"/>
      <c r="FW525" s="26"/>
      <c r="FX525" s="26"/>
      <c r="GA525" s="25"/>
      <c r="GB525" s="25"/>
      <c r="GC525" s="25"/>
      <c r="GD525" s="25"/>
      <c r="GE525" s="25"/>
      <c r="GF525" s="25"/>
      <c r="GG525" s="25"/>
      <c r="GH525" s="25"/>
      <c r="GI525" s="25"/>
      <c r="GJ525" s="25"/>
      <c r="GK525" s="25"/>
      <c r="GL525" s="25"/>
      <c r="GM525" s="25"/>
      <c r="GN525" s="25"/>
      <c r="GO525" s="25"/>
      <c r="GP525" s="25"/>
      <c r="GQ525" s="25"/>
      <c r="GR525" s="27"/>
      <c r="GS525" s="27"/>
      <c r="GT525" s="28"/>
      <c r="GU525" s="28"/>
      <c r="GV525" s="25"/>
      <c r="GW525" s="25"/>
      <c r="GX525" s="25"/>
      <c r="GY525" s="26"/>
      <c r="GZ525" s="25"/>
      <c r="HA525" s="25"/>
      <c r="HB525" s="25"/>
      <c r="HC525" s="25"/>
      <c r="HD525" s="25"/>
      <c r="HE525" s="25"/>
      <c r="HF525" s="25"/>
      <c r="HG525" s="25"/>
      <c r="HH525" s="25"/>
      <c r="HI525" s="25"/>
      <c r="HJ525" s="25"/>
      <c r="HK525" s="25"/>
      <c r="HL525" s="25"/>
      <c r="HM525" s="25"/>
      <c r="HN525" s="25"/>
      <c r="HO525" s="25"/>
      <c r="HP525" s="25"/>
      <c r="HQ525" s="25"/>
      <c r="HR525" s="25"/>
      <c r="HS525" s="25"/>
      <c r="HT525" s="25"/>
      <c r="HU525" s="25"/>
      <c r="HV525" s="25"/>
      <c r="HW525" s="25"/>
      <c r="HX525" s="25"/>
      <c r="HY525" s="25"/>
      <c r="HZ525" s="25"/>
      <c r="IA525" s="25"/>
      <c r="IB525" s="25"/>
      <c r="IC525" s="25"/>
      <c r="ID525" s="25"/>
      <c r="IE525" s="25"/>
      <c r="IF525" s="25"/>
      <c r="IG525" s="25"/>
      <c r="IH525" s="25"/>
      <c r="II525" s="25"/>
      <c r="IJ525" s="25"/>
      <c r="IK525" s="25"/>
      <c r="IL525" s="25"/>
      <c r="IM525" s="25"/>
      <c r="IN525" s="25"/>
      <c r="IO525" s="25"/>
      <c r="IP525" s="25"/>
      <c r="IQ525" s="25"/>
      <c r="IR525" s="25"/>
      <c r="IS525" s="36" t="e">
        <f t="shared" si="598"/>
        <v>#DIV/0!</v>
      </c>
      <c r="IT525" s="36" t="e">
        <f t="shared" si="599"/>
        <v>#DIV/0!</v>
      </c>
      <c r="IU525" s="36" t="e">
        <f t="shared" si="600"/>
        <v>#DIV/0!</v>
      </c>
      <c r="IV525" s="36" t="e">
        <f t="shared" si="601"/>
        <v>#DIV/0!</v>
      </c>
      <c r="IW525" s="36" t="e">
        <f t="shared" si="602"/>
        <v>#DIV/0!</v>
      </c>
      <c r="IX525" s="36" t="e">
        <f t="shared" si="603"/>
        <v>#DIV/0!</v>
      </c>
      <c r="IY525" s="36"/>
      <c r="IZ525" s="36" t="e">
        <f t="shared" si="604"/>
        <v>#DIV/0!</v>
      </c>
      <c r="JA525" s="36" t="e">
        <f t="shared" si="604"/>
        <v>#DIV/0!</v>
      </c>
      <c r="JB525" s="36" t="e">
        <f t="shared" si="604"/>
        <v>#DIV/0!</v>
      </c>
      <c r="JN525" s="43" t="e">
        <f t="shared" si="586"/>
        <v>#DIV/0!</v>
      </c>
      <c r="JO525" s="1" t="str">
        <f t="shared" si="587"/>
        <v>Small</v>
      </c>
    </row>
    <row r="526" spans="1:275" x14ac:dyDescent="0.2">
      <c r="A526" s="14" t="s">
        <v>803</v>
      </c>
      <c r="B526" s="14" t="s">
        <v>804</v>
      </c>
      <c r="C526" s="76" t="s">
        <v>1463</v>
      </c>
      <c r="D526" s="24" t="s">
        <v>655</v>
      </c>
      <c r="E526">
        <v>1</v>
      </c>
      <c r="F526" s="46">
        <v>0.53191489361702127</v>
      </c>
      <c r="G526" s="46">
        <v>0.25128949065119277</v>
      </c>
      <c r="H526" s="46">
        <v>0.17</v>
      </c>
      <c r="I526">
        <v>118.7</v>
      </c>
      <c r="J526">
        <v>73.599999999999994</v>
      </c>
      <c r="K526" s="14">
        <v>20080</v>
      </c>
      <c r="L526" s="14" t="s">
        <v>604</v>
      </c>
      <c r="M526" s="35">
        <v>2878.5369523809554</v>
      </c>
      <c r="N526" s="15">
        <v>11536</v>
      </c>
      <c r="O526" s="15">
        <v>0</v>
      </c>
      <c r="P526" s="15">
        <v>0</v>
      </c>
      <c r="Q526" s="15">
        <v>72</v>
      </c>
      <c r="R526" s="15">
        <v>0</v>
      </c>
      <c r="S526" s="15">
        <v>25</v>
      </c>
      <c r="T526" s="32" t="s">
        <v>805</v>
      </c>
      <c r="U526" s="15"/>
      <c r="V526" s="15"/>
      <c r="W526" s="15"/>
      <c r="X526" s="15"/>
      <c r="Y526" s="15"/>
      <c r="Z526" s="15"/>
      <c r="AA526" s="15"/>
      <c r="AB526" s="15"/>
      <c r="AC526" s="15"/>
      <c r="AD526" s="15">
        <v>22593</v>
      </c>
      <c r="AE526" s="15">
        <v>22593</v>
      </c>
      <c r="AF526" s="15"/>
      <c r="AG526" s="15"/>
      <c r="AH526" s="15"/>
      <c r="AI526" s="15"/>
      <c r="AJ526" s="15"/>
      <c r="AK526" s="15">
        <v>1542</v>
      </c>
      <c r="AL526" s="15"/>
      <c r="AM526" s="15"/>
      <c r="AN526" s="15"/>
      <c r="AO526" s="15">
        <v>3000</v>
      </c>
      <c r="AP526" s="15">
        <v>4542</v>
      </c>
      <c r="AQ526" s="15">
        <v>8352</v>
      </c>
      <c r="AR526" s="15"/>
      <c r="AS526" s="15"/>
      <c r="AT526" s="15"/>
      <c r="AU526" s="15"/>
      <c r="AV526" s="15"/>
      <c r="AW526" s="15"/>
      <c r="AX526" s="15"/>
      <c r="AY526" s="15"/>
      <c r="AZ526" s="15"/>
      <c r="BA526" s="15">
        <v>8352</v>
      </c>
      <c r="BB526" s="15"/>
      <c r="BC526" s="15"/>
      <c r="BD526" s="15"/>
      <c r="BE526" s="15"/>
      <c r="BF526" s="15"/>
      <c r="BG526" s="15"/>
      <c r="BH526" s="15"/>
      <c r="BI526" s="15"/>
      <c r="BJ526" s="15"/>
      <c r="BK526" s="15"/>
      <c r="BL526" s="15">
        <v>0</v>
      </c>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v>8969</v>
      </c>
      <c r="CJ526" s="15"/>
      <c r="CK526" s="15"/>
      <c r="CL526" s="15"/>
      <c r="CM526" s="15"/>
      <c r="CN526" s="15"/>
      <c r="CO526" s="15"/>
      <c r="CP526" s="15">
        <v>34067</v>
      </c>
      <c r="CQ526" s="15"/>
      <c r="CR526" s="15"/>
      <c r="CS526" s="15">
        <v>43036</v>
      </c>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v>2175</v>
      </c>
      <c r="DQ526" s="15"/>
      <c r="DR526" s="15"/>
      <c r="DS526" s="15"/>
      <c r="DT526" s="15"/>
      <c r="DU526" s="15"/>
      <c r="DV526" s="15"/>
      <c r="DW526" s="15"/>
      <c r="DX526" s="15"/>
      <c r="DY526" s="15">
        <v>3346</v>
      </c>
      <c r="DZ526" s="15">
        <v>5521</v>
      </c>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v>641</v>
      </c>
      <c r="FF526" s="15"/>
      <c r="FG526" s="15"/>
      <c r="FH526" s="15"/>
      <c r="FI526" s="15"/>
      <c r="FJ526" s="15"/>
      <c r="FK526" s="15"/>
      <c r="FL526" s="15"/>
      <c r="FM526" s="15"/>
      <c r="FN526" s="15"/>
      <c r="FO526" s="15">
        <v>641</v>
      </c>
      <c r="FP526" s="15">
        <v>30945</v>
      </c>
      <c r="FQ526" s="15">
        <v>53099</v>
      </c>
      <c r="FR526" s="15">
        <v>84685</v>
      </c>
      <c r="FS526" s="14"/>
      <c r="FT526" s="14" t="s">
        <v>1336</v>
      </c>
      <c r="FU526" s="14" t="s">
        <v>1281</v>
      </c>
      <c r="FV526" s="14"/>
      <c r="FW526" s="1" t="s">
        <v>1279</v>
      </c>
      <c r="FX526" s="14"/>
      <c r="GA526" s="15">
        <v>1011</v>
      </c>
      <c r="GB526" s="15">
        <v>1040</v>
      </c>
      <c r="GC526" s="15">
        <v>15</v>
      </c>
      <c r="GD526" s="15">
        <v>15</v>
      </c>
      <c r="GE526" s="15">
        <v>28737</v>
      </c>
      <c r="GF526" s="15">
        <v>4009</v>
      </c>
      <c r="GG526" s="15">
        <v>8992</v>
      </c>
      <c r="GH526" s="15">
        <v>113</v>
      </c>
      <c r="GI526" s="15"/>
      <c r="GJ526" s="15">
        <v>22934</v>
      </c>
      <c r="GK526" s="15">
        <v>556</v>
      </c>
      <c r="GL526" s="15">
        <v>556</v>
      </c>
      <c r="GM526" s="15">
        <v>1313</v>
      </c>
      <c r="GN526" s="15"/>
      <c r="GO526" s="15"/>
      <c r="GP526" s="21">
        <v>4</v>
      </c>
      <c r="GQ526" s="21">
        <v>1.4</v>
      </c>
      <c r="GR526" s="22"/>
      <c r="GS526" s="22"/>
      <c r="GT526" s="23">
        <v>4</v>
      </c>
      <c r="GU526" s="23">
        <v>4</v>
      </c>
      <c r="GV526" s="21">
        <v>5.4</v>
      </c>
      <c r="GW526" s="21">
        <v>0.65</v>
      </c>
      <c r="GX526" s="15">
        <v>15450</v>
      </c>
      <c r="GY526" s="14" t="s">
        <v>1230</v>
      </c>
      <c r="GZ526" s="15">
        <v>3189</v>
      </c>
      <c r="HA526" s="15">
        <v>1724</v>
      </c>
      <c r="HB526" s="15">
        <v>305</v>
      </c>
      <c r="HC526" s="15">
        <v>1693</v>
      </c>
      <c r="HD526" s="15"/>
      <c r="HE526" s="15">
        <v>596</v>
      </c>
      <c r="HF526" s="15">
        <v>5783</v>
      </c>
      <c r="HG526" s="15"/>
      <c r="HH526" s="15"/>
      <c r="HI526" s="15">
        <v>7</v>
      </c>
      <c r="HJ526" s="15">
        <v>7</v>
      </c>
      <c r="HK526" s="15">
        <v>78</v>
      </c>
      <c r="HL526" s="15">
        <v>29</v>
      </c>
      <c r="HM526" s="15"/>
      <c r="HN526" s="15"/>
      <c r="HO526" s="15"/>
      <c r="HP526" s="15"/>
      <c r="HQ526" s="15"/>
      <c r="HR526" s="15"/>
      <c r="HS526" s="15"/>
      <c r="HT526" s="15"/>
      <c r="HU526" s="15"/>
      <c r="HV526" s="15"/>
      <c r="HW526" s="15"/>
      <c r="HX526" s="15"/>
      <c r="HY526" s="15"/>
      <c r="HZ526" s="15">
        <v>80</v>
      </c>
      <c r="IA526" s="15">
        <v>1625</v>
      </c>
      <c r="IB526" s="14">
        <v>0</v>
      </c>
      <c r="IC526" s="14">
        <v>1</v>
      </c>
      <c r="ID526" s="15">
        <v>0</v>
      </c>
      <c r="IE526" s="14">
        <v>57</v>
      </c>
      <c r="IF526" s="14">
        <v>20</v>
      </c>
      <c r="IG526" s="14">
        <v>20</v>
      </c>
      <c r="IH526" s="14">
        <v>0</v>
      </c>
      <c r="II526" s="14">
        <v>0</v>
      </c>
      <c r="IJ526" s="14">
        <v>0</v>
      </c>
      <c r="IK526" s="14">
        <v>0</v>
      </c>
      <c r="IL526" s="14"/>
      <c r="IM526" s="14"/>
      <c r="IN526" s="14"/>
      <c r="IO526" s="14"/>
      <c r="IP526" s="14"/>
      <c r="IQ526" s="15">
        <v>62354</v>
      </c>
      <c r="IR526" s="15">
        <v>22</v>
      </c>
      <c r="IS526" s="36">
        <f t="shared" si="598"/>
        <v>0.26678868748892959</v>
      </c>
      <c r="IT526" s="36">
        <f t="shared" si="599"/>
        <v>5.363405561787802E-2</v>
      </c>
      <c r="IU526" s="36">
        <f t="shared" si="600"/>
        <v>9.8624313632874772E-2</v>
      </c>
      <c r="IV526" s="36">
        <f t="shared" si="601"/>
        <v>0</v>
      </c>
      <c r="IW526" s="36">
        <f t="shared" si="602"/>
        <v>0.50818917163606303</v>
      </c>
      <c r="IX526" s="36">
        <f t="shared" si="603"/>
        <v>6.5194544488398176E-2</v>
      </c>
      <c r="IY526" s="36"/>
      <c r="IZ526" s="36">
        <f t="shared" si="604"/>
        <v>7.569227135856409E-3</v>
      </c>
      <c r="JA526" s="36">
        <f t="shared" si="604"/>
        <v>0.36541300112180436</v>
      </c>
      <c r="JB526" s="36">
        <f t="shared" si="604"/>
        <v>0.6270177717423393</v>
      </c>
      <c r="JN526" s="43">
        <f t="shared" si="586"/>
        <v>533.06239858906577</v>
      </c>
      <c r="JO526" s="1" t="str">
        <f t="shared" si="587"/>
        <v>Small</v>
      </c>
    </row>
    <row r="527" spans="1:275" x14ac:dyDescent="0.2">
      <c r="A527" s="14" t="s">
        <v>803</v>
      </c>
      <c r="B527" s="14" t="s">
        <v>804</v>
      </c>
      <c r="C527" s="76" t="s">
        <v>1463</v>
      </c>
      <c r="D527" s="24" t="s">
        <v>655</v>
      </c>
      <c r="E527">
        <v>1</v>
      </c>
      <c r="F527" s="46">
        <v>0.53191489361702127</v>
      </c>
      <c r="G527" s="46">
        <v>0.25128949065119277</v>
      </c>
      <c r="H527" s="46">
        <v>0.17</v>
      </c>
      <c r="I527">
        <v>118.7</v>
      </c>
      <c r="J527">
        <v>73.599999999999994</v>
      </c>
      <c r="K527" s="14">
        <v>20090</v>
      </c>
      <c r="L527" s="14" t="s">
        <v>605</v>
      </c>
      <c r="M527" s="35">
        <v>3014.0620952381005</v>
      </c>
      <c r="N527" s="15">
        <v>11536</v>
      </c>
      <c r="O527" s="15">
        <v>0</v>
      </c>
      <c r="P527" s="15">
        <v>0</v>
      </c>
      <c r="Q527" s="15">
        <v>72</v>
      </c>
      <c r="R527" s="15">
        <v>0</v>
      </c>
      <c r="S527" s="15">
        <v>25</v>
      </c>
      <c r="T527" s="32" t="s">
        <v>805</v>
      </c>
      <c r="U527" s="15"/>
      <c r="V527" s="15"/>
      <c r="W527" s="15"/>
      <c r="X527" s="15"/>
      <c r="Y527" s="15"/>
      <c r="Z527" s="15"/>
      <c r="AA527" s="15"/>
      <c r="AB527" s="15"/>
      <c r="AC527" s="15"/>
      <c r="AD527" s="15">
        <v>24973</v>
      </c>
      <c r="AE527" s="15">
        <v>29973</v>
      </c>
      <c r="AF527" s="15"/>
      <c r="AG527" s="15"/>
      <c r="AH527" s="15"/>
      <c r="AI527" s="15"/>
      <c r="AJ527" s="15"/>
      <c r="AK527" s="15"/>
      <c r="AL527" s="15"/>
      <c r="AM527" s="15"/>
      <c r="AN527" s="15"/>
      <c r="AO527" s="15">
        <v>1800</v>
      </c>
      <c r="AP527" s="15">
        <v>1800</v>
      </c>
      <c r="AQ527" s="15">
        <v>6475</v>
      </c>
      <c r="AR527" s="15"/>
      <c r="AS527" s="15"/>
      <c r="AT527" s="15"/>
      <c r="AU527" s="15"/>
      <c r="AV527" s="15"/>
      <c r="AW527" s="15"/>
      <c r="AX527" s="15"/>
      <c r="AY527" s="15"/>
      <c r="AZ527" s="15"/>
      <c r="BA527" s="15">
        <v>6475</v>
      </c>
      <c r="BB527" s="15"/>
      <c r="BC527" s="15"/>
      <c r="BD527" s="15"/>
      <c r="BE527" s="15"/>
      <c r="BF527" s="15"/>
      <c r="BG527" s="15"/>
      <c r="BH527" s="15"/>
      <c r="BI527" s="15"/>
      <c r="BJ527" s="15"/>
      <c r="BK527" s="15"/>
      <c r="BL527" s="15">
        <v>0</v>
      </c>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v>6143</v>
      </c>
      <c r="CJ527" s="15"/>
      <c r="CK527" s="15"/>
      <c r="CL527" s="15"/>
      <c r="CM527" s="15"/>
      <c r="CN527" s="15"/>
      <c r="CO527" s="15"/>
      <c r="CP527" s="15">
        <v>32678</v>
      </c>
      <c r="CQ527" s="15"/>
      <c r="CR527" s="15"/>
      <c r="CS527" s="15">
        <v>38821</v>
      </c>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v>1615</v>
      </c>
      <c r="DQ527" s="15"/>
      <c r="DR527" s="15"/>
      <c r="DS527" s="15"/>
      <c r="DT527" s="15"/>
      <c r="DU527" s="15"/>
      <c r="DV527" s="15"/>
      <c r="DW527" s="15"/>
      <c r="DX527" s="15"/>
      <c r="DY527" s="15">
        <v>3867</v>
      </c>
      <c r="DZ527" s="15">
        <v>5482</v>
      </c>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v>923</v>
      </c>
      <c r="FF527" s="15"/>
      <c r="FG527" s="15"/>
      <c r="FH527" s="15"/>
      <c r="FI527" s="15"/>
      <c r="FJ527" s="15"/>
      <c r="FK527" s="15"/>
      <c r="FL527" s="15"/>
      <c r="FM527" s="15"/>
      <c r="FN527" s="15">
        <v>494</v>
      </c>
      <c r="FO527" s="15">
        <v>1417</v>
      </c>
      <c r="FP527" s="15">
        <v>36448</v>
      </c>
      <c r="FQ527" s="15">
        <v>46103</v>
      </c>
      <c r="FR527" s="15">
        <v>83968</v>
      </c>
      <c r="FS527" s="14"/>
      <c r="FT527" s="14" t="s">
        <v>1336</v>
      </c>
      <c r="FU527" s="14" t="s">
        <v>1281</v>
      </c>
      <c r="FV527" s="14"/>
      <c r="FW527" s="1" t="s">
        <v>1279</v>
      </c>
      <c r="FX527" s="14"/>
      <c r="GA527" s="15">
        <v>845</v>
      </c>
      <c r="GB527" s="15">
        <v>875</v>
      </c>
      <c r="GC527" s="15">
        <v>18</v>
      </c>
      <c r="GD527" s="15">
        <v>18</v>
      </c>
      <c r="GE527" s="15">
        <v>29482</v>
      </c>
      <c r="GF527" s="15">
        <v>4004</v>
      </c>
      <c r="GG527" s="15">
        <v>13001</v>
      </c>
      <c r="GH527" s="15">
        <v>110</v>
      </c>
      <c r="GI527" s="15"/>
      <c r="GJ527" s="15">
        <v>22934</v>
      </c>
      <c r="GK527" s="15">
        <v>271</v>
      </c>
      <c r="GL527" s="15">
        <v>271</v>
      </c>
      <c r="GM527" s="15">
        <v>1584</v>
      </c>
      <c r="GN527" s="15"/>
      <c r="GO527" s="15"/>
      <c r="GP527" s="16">
        <v>5</v>
      </c>
      <c r="GQ527" s="16">
        <v>1.6</v>
      </c>
      <c r="GR527" s="17"/>
      <c r="GS527" s="17"/>
      <c r="GT527" s="18">
        <v>4</v>
      </c>
      <c r="GU527" s="18">
        <v>4</v>
      </c>
      <c r="GV527" s="16">
        <v>5.6</v>
      </c>
      <c r="GW527" s="16">
        <v>0.65</v>
      </c>
      <c r="GX527" s="15">
        <v>19950</v>
      </c>
      <c r="GY527" s="14" t="s">
        <v>1230</v>
      </c>
      <c r="GZ527" s="15">
        <v>3661</v>
      </c>
      <c r="HA527" s="15">
        <v>1844</v>
      </c>
      <c r="HB527" s="15">
        <v>570</v>
      </c>
      <c r="HC527" s="15">
        <v>1820</v>
      </c>
      <c r="HD527" s="15"/>
      <c r="HE527" s="15">
        <v>175</v>
      </c>
      <c r="HF527" s="15">
        <v>8070</v>
      </c>
      <c r="HG527" s="15"/>
      <c r="HH527" s="15"/>
      <c r="HI527" s="15">
        <v>4</v>
      </c>
      <c r="HJ527" s="15">
        <v>4</v>
      </c>
      <c r="HK527" s="15">
        <v>88</v>
      </c>
      <c r="HL527" s="15">
        <v>20</v>
      </c>
      <c r="HM527" s="15"/>
      <c r="HN527" s="15"/>
      <c r="HO527" s="15"/>
      <c r="HP527" s="15"/>
      <c r="HQ527" s="15"/>
      <c r="HR527" s="15"/>
      <c r="HS527" s="15"/>
      <c r="HT527" s="15"/>
      <c r="HU527" s="15"/>
      <c r="HV527" s="15"/>
      <c r="HW527" s="15"/>
      <c r="HX527" s="15"/>
      <c r="HY527" s="15"/>
      <c r="HZ527" s="15">
        <v>88</v>
      </c>
      <c r="IA527" s="15">
        <v>1795</v>
      </c>
      <c r="IB527" s="15">
        <v>0</v>
      </c>
      <c r="IC527" s="15">
        <v>1</v>
      </c>
      <c r="ID527" s="15">
        <v>0</v>
      </c>
      <c r="IE527" s="14">
        <v>57</v>
      </c>
      <c r="IF527" s="14">
        <v>20</v>
      </c>
      <c r="IG527" s="14">
        <v>20</v>
      </c>
      <c r="IH527" s="14">
        <v>0</v>
      </c>
      <c r="II527" s="14">
        <v>0</v>
      </c>
      <c r="IJ527" s="14">
        <v>0</v>
      </c>
      <c r="IK527" s="14">
        <v>0</v>
      </c>
      <c r="IL527" s="14"/>
      <c r="IM527" s="14"/>
      <c r="IN527" s="14"/>
      <c r="IO527" s="14"/>
      <c r="IP527" s="14"/>
      <c r="IQ527" s="20">
        <v>63570</v>
      </c>
      <c r="IR527" s="20">
        <v>25</v>
      </c>
      <c r="IS527" s="36">
        <f t="shared" si="598"/>
        <v>0.35695741234756095</v>
      </c>
      <c r="IT527" s="36">
        <f t="shared" si="599"/>
        <v>2.143673780487805E-2</v>
      </c>
      <c r="IU527" s="36">
        <f t="shared" si="600"/>
        <v>7.7112709603658541E-2</v>
      </c>
      <c r="IV527" s="36">
        <f t="shared" si="601"/>
        <v>0</v>
      </c>
      <c r="IW527" s="36">
        <f t="shared" si="602"/>
        <v>0.46233088795731708</v>
      </c>
      <c r="IX527" s="36">
        <f t="shared" si="603"/>
        <v>6.5286775914634151E-2</v>
      </c>
      <c r="IY527" s="36"/>
      <c r="IZ527" s="36">
        <f t="shared" si="604"/>
        <v>1.687547637195122E-2</v>
      </c>
      <c r="JA527" s="36">
        <f t="shared" si="604"/>
        <v>0.43407012195121952</v>
      </c>
      <c r="JB527" s="36">
        <f t="shared" si="604"/>
        <v>0.54905440167682928</v>
      </c>
      <c r="JN527" s="43">
        <f t="shared" si="586"/>
        <v>538.22537414966087</v>
      </c>
      <c r="JO527" s="1" t="str">
        <f t="shared" si="587"/>
        <v>Small</v>
      </c>
    </row>
    <row r="528" spans="1:275" x14ac:dyDescent="0.2">
      <c r="A528" s="14" t="s">
        <v>803</v>
      </c>
      <c r="B528" s="14" t="s">
        <v>804</v>
      </c>
      <c r="C528" s="76" t="s">
        <v>1463</v>
      </c>
      <c r="D528" s="24" t="s">
        <v>655</v>
      </c>
      <c r="E528">
        <v>1</v>
      </c>
      <c r="F528" s="46">
        <v>0.53191489361702127</v>
      </c>
      <c r="G528" s="46">
        <v>0.25128949065119277</v>
      </c>
      <c r="H528" s="46">
        <v>0.17</v>
      </c>
      <c r="I528">
        <v>118.7</v>
      </c>
      <c r="J528">
        <v>73.599999999999994</v>
      </c>
      <c r="K528" s="14">
        <v>20100</v>
      </c>
      <c r="L528" s="14" t="s">
        <v>606</v>
      </c>
      <c r="M528" s="35">
        <v>3311.0055238095297</v>
      </c>
      <c r="N528" s="15">
        <v>11536</v>
      </c>
      <c r="O528" s="15">
        <v>0</v>
      </c>
      <c r="P528" s="15">
        <v>0</v>
      </c>
      <c r="Q528" s="15">
        <v>72</v>
      </c>
      <c r="R528" s="15">
        <v>0</v>
      </c>
      <c r="S528" s="15">
        <v>25</v>
      </c>
      <c r="T528" s="32" t="s">
        <v>805</v>
      </c>
      <c r="U528" s="15">
        <v>20576</v>
      </c>
      <c r="V528" s="15"/>
      <c r="W528" s="15"/>
      <c r="X528" s="15"/>
      <c r="Y528" s="15"/>
      <c r="Z528" s="15"/>
      <c r="AA528" s="15"/>
      <c r="AB528" s="15"/>
      <c r="AC528" s="15"/>
      <c r="AD528" s="15">
        <v>11670</v>
      </c>
      <c r="AE528" s="15">
        <v>32246</v>
      </c>
      <c r="AF528" s="15">
        <v>2207</v>
      </c>
      <c r="AG528" s="15"/>
      <c r="AH528" s="15"/>
      <c r="AI528" s="15"/>
      <c r="AJ528" s="15"/>
      <c r="AK528" s="15"/>
      <c r="AL528" s="15"/>
      <c r="AM528" s="15"/>
      <c r="AN528" s="15"/>
      <c r="AO528" s="15"/>
      <c r="AP528" s="15">
        <v>2207</v>
      </c>
      <c r="AQ528" s="15">
        <v>11845</v>
      </c>
      <c r="AR528" s="15"/>
      <c r="AS528" s="15"/>
      <c r="AT528" s="15"/>
      <c r="AU528" s="15"/>
      <c r="AV528" s="15"/>
      <c r="AW528" s="15"/>
      <c r="AX528" s="15"/>
      <c r="AY528" s="15"/>
      <c r="AZ528" s="15"/>
      <c r="BA528" s="15">
        <v>11845</v>
      </c>
      <c r="BB528" s="15"/>
      <c r="BC528" s="15"/>
      <c r="BD528" s="15"/>
      <c r="BE528" s="15"/>
      <c r="BF528" s="15"/>
      <c r="BG528" s="15"/>
      <c r="BH528" s="15"/>
      <c r="BI528" s="15"/>
      <c r="BJ528" s="15"/>
      <c r="BK528" s="15"/>
      <c r="BL528" s="15">
        <v>0</v>
      </c>
      <c r="BM528" s="15"/>
      <c r="BN528" s="15"/>
      <c r="BO528" s="15"/>
      <c r="BP528" s="15"/>
      <c r="BQ528" s="15"/>
      <c r="BR528" s="15"/>
      <c r="BS528" s="15"/>
      <c r="BT528" s="15"/>
      <c r="BU528" s="15"/>
      <c r="BV528" s="15"/>
      <c r="BW528" s="15"/>
      <c r="BX528" s="15"/>
      <c r="BY528" s="15"/>
      <c r="BZ528" s="15"/>
      <c r="CA528" s="15"/>
      <c r="CB528" s="15"/>
      <c r="CC528" s="15"/>
      <c r="CD528" s="15"/>
      <c r="CE528" s="15"/>
      <c r="CF528" s="15"/>
      <c r="CG528" s="15"/>
      <c r="CH528" s="15"/>
      <c r="CI528" s="15">
        <v>19093</v>
      </c>
      <c r="CJ528" s="15"/>
      <c r="CK528" s="15"/>
      <c r="CL528" s="15"/>
      <c r="CM528" s="15"/>
      <c r="CN528" s="15"/>
      <c r="CO528" s="15"/>
      <c r="CP528" s="15"/>
      <c r="CQ528" s="15"/>
      <c r="CR528" s="15"/>
      <c r="CS528" s="15">
        <v>19093</v>
      </c>
      <c r="CT528" s="15"/>
      <c r="CU528" s="15"/>
      <c r="CV528" s="15"/>
      <c r="CW528" s="15"/>
      <c r="CX528" s="15"/>
      <c r="CY528" s="15"/>
      <c r="CZ528" s="15"/>
      <c r="DA528" s="15"/>
      <c r="DB528" s="15"/>
      <c r="DC528" s="15"/>
      <c r="DD528" s="15"/>
      <c r="DE528" s="15"/>
      <c r="DF528" s="15"/>
      <c r="DG528" s="15"/>
      <c r="DH528" s="15"/>
      <c r="DI528" s="15"/>
      <c r="DJ528" s="15"/>
      <c r="DK528" s="15"/>
      <c r="DL528" s="15"/>
      <c r="DM528" s="15"/>
      <c r="DN528" s="15"/>
      <c r="DO528" s="15"/>
      <c r="DP528" s="15">
        <v>1528</v>
      </c>
      <c r="DQ528" s="15"/>
      <c r="DR528" s="15"/>
      <c r="DS528" s="15"/>
      <c r="DT528" s="15"/>
      <c r="DU528" s="15"/>
      <c r="DV528" s="15"/>
      <c r="DW528" s="15"/>
      <c r="DX528" s="15"/>
      <c r="DY528" s="15">
        <v>1874</v>
      </c>
      <c r="DZ528" s="15">
        <v>3402</v>
      </c>
      <c r="EA528" s="15"/>
      <c r="EB528" s="15"/>
      <c r="EC528" s="15"/>
      <c r="ED528" s="15"/>
      <c r="EE528" s="15"/>
      <c r="EF528" s="15"/>
      <c r="EG528" s="15"/>
      <c r="EH528" s="15"/>
      <c r="EI528" s="15"/>
      <c r="EJ528" s="15"/>
      <c r="EK528" s="15"/>
      <c r="EL528" s="15"/>
      <c r="EM528" s="15"/>
      <c r="EN528" s="15"/>
      <c r="EO528" s="15"/>
      <c r="EP528" s="15"/>
      <c r="EQ528" s="15"/>
      <c r="ER528" s="15"/>
      <c r="ES528" s="15"/>
      <c r="ET528" s="15"/>
      <c r="EU528" s="15"/>
      <c r="EV528" s="15"/>
      <c r="EW528" s="15"/>
      <c r="EX528" s="15"/>
      <c r="EY528" s="15"/>
      <c r="EZ528" s="15"/>
      <c r="FA528" s="15"/>
      <c r="FB528" s="15"/>
      <c r="FC528" s="15"/>
      <c r="FD528" s="15"/>
      <c r="FE528" s="15"/>
      <c r="FF528" s="15"/>
      <c r="FG528" s="15"/>
      <c r="FH528" s="15"/>
      <c r="FI528" s="15"/>
      <c r="FJ528" s="15"/>
      <c r="FK528" s="15"/>
      <c r="FL528" s="15"/>
      <c r="FM528" s="15"/>
      <c r="FN528" s="15">
        <v>395</v>
      </c>
      <c r="FO528" s="15">
        <v>395</v>
      </c>
      <c r="FP528" s="15">
        <v>44091</v>
      </c>
      <c r="FQ528" s="15">
        <v>24702</v>
      </c>
      <c r="FR528" s="15">
        <v>69188</v>
      </c>
      <c r="FS528" s="14"/>
      <c r="FT528" s="14" t="s">
        <v>1336</v>
      </c>
      <c r="FU528" s="14" t="s">
        <v>1281</v>
      </c>
      <c r="FV528" s="14"/>
      <c r="FW528" s="1" t="s">
        <v>1279</v>
      </c>
      <c r="FX528" s="14"/>
      <c r="GA528" s="15">
        <v>1231</v>
      </c>
      <c r="GB528" s="15">
        <v>1256</v>
      </c>
      <c r="GC528" s="15">
        <v>12</v>
      </c>
      <c r="GD528" s="15">
        <v>12</v>
      </c>
      <c r="GE528" s="15">
        <v>30713</v>
      </c>
      <c r="GF528" s="15">
        <v>0</v>
      </c>
      <c r="GG528" s="15">
        <v>17005</v>
      </c>
      <c r="GH528" s="15">
        <v>107</v>
      </c>
      <c r="GI528" s="15">
        <v>0</v>
      </c>
      <c r="GJ528" s="15">
        <v>22934</v>
      </c>
      <c r="GK528" s="15">
        <v>189</v>
      </c>
      <c r="GL528" s="15">
        <v>189</v>
      </c>
      <c r="GM528" s="15">
        <v>1713</v>
      </c>
      <c r="GN528" s="15"/>
      <c r="GO528" s="15"/>
      <c r="GP528" s="16">
        <v>5</v>
      </c>
      <c r="GQ528" s="16">
        <v>1.75</v>
      </c>
      <c r="GR528" s="17"/>
      <c r="GS528" s="17"/>
      <c r="GT528" s="18">
        <v>4</v>
      </c>
      <c r="GU528" s="18">
        <v>4</v>
      </c>
      <c r="GV528" s="16">
        <v>5.75</v>
      </c>
      <c r="GW528" s="16">
        <v>0.65</v>
      </c>
      <c r="GX528" s="15">
        <v>22935</v>
      </c>
      <c r="GY528" s="14" t="s">
        <v>1230</v>
      </c>
      <c r="GZ528" s="15">
        <v>3930</v>
      </c>
      <c r="HA528" s="15">
        <v>2426</v>
      </c>
      <c r="HB528" s="15">
        <v>585</v>
      </c>
      <c r="HC528" s="15">
        <v>1168</v>
      </c>
      <c r="HD528" s="15"/>
      <c r="HE528" s="15">
        <v>127</v>
      </c>
      <c r="HF528" s="15">
        <v>8236</v>
      </c>
      <c r="HG528" s="15"/>
      <c r="HH528" s="15"/>
      <c r="HI528" s="15">
        <v>13</v>
      </c>
      <c r="HJ528" s="15">
        <v>13</v>
      </c>
      <c r="HK528" s="15">
        <v>104</v>
      </c>
      <c r="HL528" s="15">
        <v>33</v>
      </c>
      <c r="HM528" s="15"/>
      <c r="HN528" s="15"/>
      <c r="HO528" s="15"/>
      <c r="HP528" s="15"/>
      <c r="HQ528" s="15"/>
      <c r="HR528" s="15"/>
      <c r="HS528" s="15"/>
      <c r="HT528" s="15"/>
      <c r="HU528" s="15"/>
      <c r="HV528" s="15"/>
      <c r="HW528" s="15"/>
      <c r="HX528" s="15"/>
      <c r="HY528" s="15"/>
      <c r="HZ528" s="15">
        <v>95</v>
      </c>
      <c r="IA528" s="15">
        <v>1947</v>
      </c>
      <c r="IB528" s="15">
        <v>0</v>
      </c>
      <c r="IC528" s="15">
        <v>1</v>
      </c>
      <c r="ID528" s="15">
        <v>0</v>
      </c>
      <c r="IE528" s="14">
        <v>57</v>
      </c>
      <c r="IF528" s="14">
        <v>20</v>
      </c>
      <c r="IG528" s="14">
        <v>20</v>
      </c>
      <c r="IH528" s="14">
        <v>0</v>
      </c>
      <c r="II528" s="14">
        <v>0</v>
      </c>
      <c r="IJ528" s="14">
        <v>0</v>
      </c>
      <c r="IK528" s="14">
        <v>0</v>
      </c>
      <c r="IL528" s="14"/>
      <c r="IM528" s="14"/>
      <c r="IN528" s="14"/>
      <c r="IO528" s="14"/>
      <c r="IP528" s="14"/>
      <c r="IQ528" s="15">
        <v>65204</v>
      </c>
      <c r="IR528" s="15">
        <v>25</v>
      </c>
      <c r="IS528" s="36">
        <f t="shared" si="598"/>
        <v>0.46606347921604901</v>
      </c>
      <c r="IT528" s="36">
        <f t="shared" si="599"/>
        <v>3.189859513210383E-2</v>
      </c>
      <c r="IU528" s="36">
        <f t="shared" si="600"/>
        <v>0.1712002081285772</v>
      </c>
      <c r="IV528" s="36">
        <f t="shared" si="601"/>
        <v>0</v>
      </c>
      <c r="IW528" s="36">
        <f t="shared" si="602"/>
        <v>0.27595825865757068</v>
      </c>
      <c r="IX528" s="36">
        <f t="shared" si="603"/>
        <v>4.9170376365843788E-2</v>
      </c>
      <c r="IY528" s="36"/>
      <c r="IZ528" s="36">
        <f t="shared" si="604"/>
        <v>5.7090824998554659E-3</v>
      </c>
      <c r="JA528" s="36">
        <f t="shared" si="604"/>
        <v>0.63726368734462624</v>
      </c>
      <c r="JB528" s="36">
        <f t="shared" si="604"/>
        <v>0.35702723015551829</v>
      </c>
      <c r="JN528" s="43">
        <f t="shared" si="586"/>
        <v>575.82704761904859</v>
      </c>
      <c r="JO528" s="1" t="str">
        <f t="shared" si="587"/>
        <v>Small</v>
      </c>
    </row>
    <row r="529" spans="1:275" x14ac:dyDescent="0.2">
      <c r="A529" s="1" t="s">
        <v>803</v>
      </c>
      <c r="B529" s="1" t="s">
        <v>804</v>
      </c>
      <c r="C529" s="76" t="s">
        <v>1463</v>
      </c>
      <c r="D529" s="24" t="s">
        <v>655</v>
      </c>
      <c r="E529">
        <v>1</v>
      </c>
      <c r="F529" s="46">
        <v>0.53191489361702127</v>
      </c>
      <c r="G529" s="46">
        <v>0.25128949065119277</v>
      </c>
      <c r="H529" s="46">
        <v>0.17</v>
      </c>
      <c r="I529">
        <v>118.7</v>
      </c>
      <c r="J529">
        <v>73.599999999999994</v>
      </c>
      <c r="K529" s="1">
        <v>20110</v>
      </c>
      <c r="L529" s="1" t="s">
        <v>607</v>
      </c>
      <c r="M529" s="3">
        <v>3315.7996190476192</v>
      </c>
      <c r="N529" s="1">
        <v>7500</v>
      </c>
      <c r="O529" s="1">
        <v>0</v>
      </c>
      <c r="P529" s="1">
        <v>0</v>
      </c>
      <c r="Q529" s="1">
        <v>80</v>
      </c>
      <c r="R529" s="1">
        <v>0</v>
      </c>
      <c r="S529" s="1">
        <v>25</v>
      </c>
      <c r="T529" s="33">
        <v>50</v>
      </c>
      <c r="U529" s="1">
        <v>0</v>
      </c>
      <c r="W529" s="1">
        <v>0</v>
      </c>
      <c r="X529" s="1">
        <v>0</v>
      </c>
      <c r="Y529" s="1">
        <v>0</v>
      </c>
      <c r="Z529" s="1">
        <v>0</v>
      </c>
      <c r="AC529" s="1">
        <v>0</v>
      </c>
      <c r="AD529" s="1">
        <v>16718.62</v>
      </c>
      <c r="AE529" s="1">
        <v>16718.62</v>
      </c>
      <c r="AF529" s="1">
        <v>3100</v>
      </c>
      <c r="AH529" s="1">
        <v>0</v>
      </c>
      <c r="AI529" s="1">
        <v>0</v>
      </c>
      <c r="AJ529" s="1">
        <v>0</v>
      </c>
      <c r="AK529" s="1">
        <v>0</v>
      </c>
      <c r="AN529" s="1">
        <v>0</v>
      </c>
      <c r="AO529" s="1">
        <v>2425</v>
      </c>
      <c r="AP529" s="1">
        <v>5525</v>
      </c>
      <c r="AQ529" s="1">
        <v>5993.19</v>
      </c>
      <c r="AS529" s="1">
        <v>0</v>
      </c>
      <c r="AT529" s="1">
        <v>0</v>
      </c>
      <c r="AU529" s="1">
        <v>0</v>
      </c>
      <c r="AV529" s="1">
        <v>0</v>
      </c>
      <c r="AY529" s="1">
        <v>0</v>
      </c>
      <c r="AZ529" s="1">
        <v>0</v>
      </c>
      <c r="BA529" s="1">
        <v>5993.19</v>
      </c>
      <c r="BB529" s="1">
        <v>0</v>
      </c>
      <c r="BD529" s="1">
        <v>0</v>
      </c>
      <c r="BE529" s="1">
        <v>0</v>
      </c>
      <c r="BF529" s="1">
        <v>0</v>
      </c>
      <c r="BG529" s="1">
        <v>0</v>
      </c>
      <c r="BJ529" s="1">
        <v>0</v>
      </c>
      <c r="BK529" s="1">
        <v>0</v>
      </c>
      <c r="BL529" s="1">
        <v>0</v>
      </c>
      <c r="CI529" s="1">
        <v>3054</v>
      </c>
      <c r="CK529" s="1">
        <v>0</v>
      </c>
      <c r="CL529" s="1">
        <v>0</v>
      </c>
      <c r="CM529" s="1">
        <v>0</v>
      </c>
      <c r="CP529" s="1">
        <v>0</v>
      </c>
      <c r="CQ529" s="1">
        <v>0</v>
      </c>
      <c r="CR529" s="1">
        <v>18556.57</v>
      </c>
      <c r="CS529" s="1">
        <v>21610.57</v>
      </c>
      <c r="DP529" s="1">
        <v>1836.47</v>
      </c>
      <c r="DR529" s="1">
        <v>0</v>
      </c>
      <c r="DS529" s="1">
        <v>0</v>
      </c>
      <c r="DT529" s="1">
        <v>0</v>
      </c>
      <c r="DW529" s="1">
        <v>0</v>
      </c>
      <c r="DX529" s="1">
        <v>0</v>
      </c>
      <c r="DY529" s="1">
        <v>1982.15</v>
      </c>
      <c r="DZ529" s="1">
        <v>3818.62</v>
      </c>
      <c r="FE529" s="1">
        <v>359</v>
      </c>
      <c r="FG529" s="1">
        <v>0</v>
      </c>
      <c r="FH529" s="1">
        <v>0</v>
      </c>
      <c r="FI529" s="1">
        <v>0</v>
      </c>
      <c r="FJ529" s="1">
        <v>0</v>
      </c>
      <c r="FM529" s="1">
        <v>0</v>
      </c>
      <c r="FN529" s="1">
        <v>0</v>
      </c>
      <c r="FO529" s="1">
        <v>359</v>
      </c>
      <c r="FP529" s="15">
        <f>AE529+BA529</f>
        <v>22711.809999999998</v>
      </c>
      <c r="FQ529" s="15">
        <f>AP529+BL529+CS529+DZ529+FD529</f>
        <v>30954.19</v>
      </c>
      <c r="FR529" s="15">
        <f>AE529+AP529+BA529+BL529+CS529+DZ529+FD529+FO529</f>
        <v>54025</v>
      </c>
      <c r="FT529" s="1" t="s">
        <v>1336</v>
      </c>
      <c r="FU529" s="1" t="s">
        <v>1281</v>
      </c>
      <c r="FW529" s="1" t="s">
        <v>1279</v>
      </c>
      <c r="GA529" s="1">
        <v>831</v>
      </c>
      <c r="GB529" s="1">
        <v>831</v>
      </c>
      <c r="GC529" s="1">
        <v>5</v>
      </c>
      <c r="GD529" s="1">
        <v>5</v>
      </c>
      <c r="GE529" s="1">
        <v>31650</v>
      </c>
      <c r="GF529" s="1">
        <v>0</v>
      </c>
      <c r="GG529" s="1">
        <v>37000</v>
      </c>
      <c r="GH529" s="1">
        <v>78</v>
      </c>
      <c r="GJ529" s="1">
        <v>0</v>
      </c>
      <c r="GK529" s="1">
        <v>144</v>
      </c>
      <c r="GL529" s="1">
        <v>144</v>
      </c>
      <c r="GM529" s="1">
        <v>1273</v>
      </c>
      <c r="GP529" s="1">
        <v>1.4</v>
      </c>
      <c r="GQ529" s="1">
        <v>1.4</v>
      </c>
      <c r="GR529" s="5"/>
      <c r="GS529" s="5"/>
      <c r="GT529" s="4">
        <v>3</v>
      </c>
      <c r="GU529" s="4">
        <v>3</v>
      </c>
      <c r="GV529" s="1">
        <f>GQ529+GU529</f>
        <v>4.4000000000000004</v>
      </c>
      <c r="GW529" s="1">
        <v>0.5</v>
      </c>
      <c r="GX529" s="1">
        <v>3325</v>
      </c>
      <c r="GY529" s="10" t="s">
        <v>1172</v>
      </c>
      <c r="GZ529" s="1">
        <v>3212</v>
      </c>
      <c r="HA529" s="1">
        <v>799</v>
      </c>
      <c r="HB529" s="1">
        <v>230</v>
      </c>
      <c r="HC529" s="1">
        <v>1282</v>
      </c>
      <c r="HE529" s="1">
        <v>17</v>
      </c>
      <c r="HF529" s="1">
        <v>5540</v>
      </c>
      <c r="HI529" s="1">
        <v>22</v>
      </c>
      <c r="HJ529" s="1">
        <v>21</v>
      </c>
      <c r="HK529" s="1">
        <v>98</v>
      </c>
      <c r="HL529" s="1">
        <v>41</v>
      </c>
      <c r="HZ529" s="1">
        <v>84</v>
      </c>
      <c r="IA529" s="1">
        <v>1260</v>
      </c>
      <c r="IB529" s="1">
        <v>1</v>
      </c>
      <c r="IC529" s="1">
        <v>1</v>
      </c>
      <c r="ID529" s="1">
        <v>17</v>
      </c>
      <c r="IE529" s="1">
        <v>57.5</v>
      </c>
      <c r="IF529" s="1">
        <v>20</v>
      </c>
      <c r="IG529" s="1">
        <v>20</v>
      </c>
      <c r="IH529" s="1">
        <v>4</v>
      </c>
      <c r="II529" s="1">
        <v>0</v>
      </c>
      <c r="IJ529" s="1">
        <v>4</v>
      </c>
      <c r="IK529" s="1">
        <v>0</v>
      </c>
      <c r="IQ529" s="1">
        <v>64542</v>
      </c>
      <c r="IR529" s="1">
        <v>35</v>
      </c>
      <c r="IS529" s="36">
        <f t="shared" si="598"/>
        <v>0.30946080518278574</v>
      </c>
      <c r="IT529" s="36">
        <f t="shared" si="599"/>
        <v>0.1022674687644609</v>
      </c>
      <c r="IU529" s="36">
        <f t="shared" si="600"/>
        <v>0.11093364183248496</v>
      </c>
      <c r="IV529" s="36">
        <f t="shared" si="601"/>
        <v>0</v>
      </c>
      <c r="IW529" s="36">
        <f t="shared" si="602"/>
        <v>0.40001055067098568</v>
      </c>
      <c r="IX529" s="36">
        <f t="shared" si="603"/>
        <v>7.0682461823229986E-2</v>
      </c>
      <c r="IY529" s="36"/>
      <c r="IZ529" s="36">
        <f t="shared" si="604"/>
        <v>6.6450717260527533E-3</v>
      </c>
      <c r="JA529" s="36">
        <f t="shared" si="604"/>
        <v>0.42039444701527068</v>
      </c>
      <c r="JB529" s="36">
        <f t="shared" si="604"/>
        <v>0.57296048125867649</v>
      </c>
      <c r="JN529" s="43">
        <f t="shared" si="586"/>
        <v>753.59082251082248</v>
      </c>
      <c r="JO529" s="1" t="str">
        <f t="shared" si="587"/>
        <v>Small</v>
      </c>
    </row>
    <row r="530" spans="1:275" x14ac:dyDescent="0.2">
      <c r="A530" s="1" t="s">
        <v>803</v>
      </c>
      <c r="B530" s="1" t="s">
        <v>804</v>
      </c>
      <c r="C530" s="76" t="s">
        <v>1463</v>
      </c>
      <c r="D530" s="24" t="s">
        <v>655</v>
      </c>
      <c r="E530">
        <v>1</v>
      </c>
      <c r="F530" s="46">
        <v>0.53191489361702127</v>
      </c>
      <c r="G530" s="46">
        <v>0.25128949065119277</v>
      </c>
      <c r="H530" s="46">
        <v>0.17</v>
      </c>
      <c r="I530">
        <v>118.7</v>
      </c>
      <c r="J530">
        <v>73.599999999999994</v>
      </c>
      <c r="K530" s="1">
        <v>20120</v>
      </c>
      <c r="L530" s="1" t="s">
        <v>608</v>
      </c>
      <c r="M530" s="3">
        <v>2923.133333333335</v>
      </c>
      <c r="N530" s="10">
        <v>7500</v>
      </c>
      <c r="O530" s="1">
        <v>0</v>
      </c>
      <c r="P530" s="1">
        <v>0</v>
      </c>
      <c r="Q530" s="1">
        <v>80</v>
      </c>
      <c r="R530" s="1">
        <v>0</v>
      </c>
      <c r="S530" s="1">
        <v>25</v>
      </c>
      <c r="T530" s="33">
        <v>50</v>
      </c>
      <c r="U530" s="1">
        <v>0</v>
      </c>
      <c r="W530" s="1">
        <v>0</v>
      </c>
      <c r="X530" s="1">
        <v>0</v>
      </c>
      <c r="Y530" s="1">
        <v>0</v>
      </c>
      <c r="Z530" s="1">
        <v>0</v>
      </c>
      <c r="AC530" s="1">
        <v>0</v>
      </c>
      <c r="AD530" s="1">
        <v>33720.36</v>
      </c>
      <c r="AE530" s="1">
        <v>33720.36</v>
      </c>
      <c r="AF530" s="1">
        <v>2596</v>
      </c>
      <c r="AH530" s="1">
        <v>0</v>
      </c>
      <c r="AI530" s="1">
        <v>0</v>
      </c>
      <c r="AJ530" s="1">
        <v>0</v>
      </c>
      <c r="AK530" s="1">
        <v>0</v>
      </c>
      <c r="AN530" s="1">
        <v>0</v>
      </c>
      <c r="AO530" s="1">
        <v>0</v>
      </c>
      <c r="AP530" s="1">
        <v>2495</v>
      </c>
      <c r="AQ530" s="1">
        <v>3558.9</v>
      </c>
      <c r="AS530" s="1">
        <v>0</v>
      </c>
      <c r="AT530" s="1">
        <v>0</v>
      </c>
      <c r="AU530" s="1">
        <v>0</v>
      </c>
      <c r="AV530" s="1">
        <v>0</v>
      </c>
      <c r="AY530" s="1">
        <v>0</v>
      </c>
      <c r="AZ530" s="1">
        <v>2795.07</v>
      </c>
      <c r="BA530" s="1">
        <v>6353.97</v>
      </c>
      <c r="BB530" s="1">
        <v>0</v>
      </c>
      <c r="BD530" s="1">
        <v>0</v>
      </c>
      <c r="BE530" s="1">
        <v>0</v>
      </c>
      <c r="BF530" s="1">
        <v>0</v>
      </c>
      <c r="BG530" s="1">
        <v>0</v>
      </c>
      <c r="BJ530" s="1">
        <v>0</v>
      </c>
      <c r="BK530" s="1">
        <v>0</v>
      </c>
      <c r="BL530" s="1">
        <v>0</v>
      </c>
      <c r="CI530" s="1">
        <v>10115.34</v>
      </c>
      <c r="CK530" s="1">
        <v>0</v>
      </c>
      <c r="CL530" s="1">
        <v>0</v>
      </c>
      <c r="CM530" s="1">
        <v>0</v>
      </c>
      <c r="CP530" s="1">
        <v>0</v>
      </c>
      <c r="CQ530" s="1">
        <v>0</v>
      </c>
      <c r="CR530" s="1">
        <v>4990</v>
      </c>
      <c r="CS530" s="1">
        <v>15105.34</v>
      </c>
      <c r="DP530" s="1">
        <v>2180.39</v>
      </c>
      <c r="DR530" s="1">
        <v>0</v>
      </c>
      <c r="DS530" s="1">
        <v>0</v>
      </c>
      <c r="DT530" s="1">
        <v>0</v>
      </c>
      <c r="DW530" s="1">
        <v>0</v>
      </c>
      <c r="DX530" s="1">
        <v>0</v>
      </c>
      <c r="DY530" s="1">
        <v>761.22</v>
      </c>
      <c r="DZ530" s="1">
        <v>2941.61</v>
      </c>
      <c r="FE530" s="1">
        <v>0</v>
      </c>
      <c r="FG530" s="1">
        <v>0</v>
      </c>
      <c r="FH530" s="1">
        <v>0</v>
      </c>
      <c r="FI530" s="1">
        <v>0</v>
      </c>
      <c r="FJ530" s="1">
        <v>0</v>
      </c>
      <c r="FN530" s="1">
        <v>1930.5</v>
      </c>
      <c r="FO530" s="1">
        <v>1930.5</v>
      </c>
      <c r="FP530" s="15">
        <f>AE530+BA530</f>
        <v>40074.33</v>
      </c>
      <c r="FQ530" s="15">
        <f>AP530+BL530+CS530+DZ530+FD530</f>
        <v>20541.95</v>
      </c>
      <c r="FR530" s="15">
        <f>AE530+AP530+BA530+BL530+CS530+DZ530+FD530+FO530</f>
        <v>62546.78</v>
      </c>
      <c r="FT530" s="1" t="s">
        <v>1336</v>
      </c>
      <c r="FU530" s="1" t="s">
        <v>1281</v>
      </c>
      <c r="FW530" s="1" t="s">
        <v>1279</v>
      </c>
      <c r="GA530" s="1">
        <v>930</v>
      </c>
      <c r="GB530" s="1">
        <v>930</v>
      </c>
      <c r="GC530" s="1">
        <v>8</v>
      </c>
      <c r="GD530" s="1">
        <v>8</v>
      </c>
      <c r="GE530" s="1">
        <v>32580</v>
      </c>
      <c r="GF530" s="1">
        <v>4000</v>
      </c>
      <c r="GG530" s="1">
        <v>41000</v>
      </c>
      <c r="GH530" s="1">
        <v>78</v>
      </c>
      <c r="GJ530" s="1">
        <v>0</v>
      </c>
      <c r="GK530" s="1">
        <v>238</v>
      </c>
      <c r="GL530" s="1">
        <v>238</v>
      </c>
      <c r="GM530" s="1">
        <v>1511</v>
      </c>
      <c r="GP530" s="1">
        <v>1.4</v>
      </c>
      <c r="GQ530" s="1">
        <v>1.4</v>
      </c>
      <c r="GR530" s="5"/>
      <c r="GS530" s="5"/>
      <c r="GT530" s="4">
        <v>3</v>
      </c>
      <c r="GU530" s="4">
        <v>3</v>
      </c>
      <c r="GV530" s="1">
        <f>GQ530+GU530</f>
        <v>4.4000000000000004</v>
      </c>
      <c r="GW530" s="1">
        <v>0.4</v>
      </c>
      <c r="GX530" s="1">
        <v>3750</v>
      </c>
      <c r="GY530" s="10" t="s">
        <v>1230</v>
      </c>
      <c r="GZ530" s="1">
        <v>3039</v>
      </c>
      <c r="HA530" s="1">
        <v>2844</v>
      </c>
      <c r="HB530" s="1">
        <v>323</v>
      </c>
      <c r="HC530" s="1">
        <v>943</v>
      </c>
      <c r="HE530" s="1">
        <v>4</v>
      </c>
      <c r="HF530" s="1">
        <v>7153</v>
      </c>
      <c r="HI530" s="1">
        <v>40</v>
      </c>
      <c r="HJ530" s="1">
        <v>37</v>
      </c>
      <c r="HK530" s="1">
        <v>123</v>
      </c>
      <c r="HL530" s="1">
        <v>52</v>
      </c>
      <c r="HZ530" s="1">
        <v>92</v>
      </c>
      <c r="IA530" s="1">
        <v>1426</v>
      </c>
      <c r="IB530" s="1">
        <v>1</v>
      </c>
      <c r="IC530" s="1">
        <v>2</v>
      </c>
      <c r="ID530" s="1">
        <v>24</v>
      </c>
      <c r="IE530" s="1">
        <v>53.5</v>
      </c>
      <c r="IF530" s="1">
        <v>20</v>
      </c>
      <c r="IG530" s="1">
        <v>20</v>
      </c>
      <c r="IH530" s="1">
        <v>0</v>
      </c>
      <c r="II530" s="1">
        <v>0</v>
      </c>
      <c r="IJ530" s="1">
        <v>0</v>
      </c>
      <c r="IK530" s="1">
        <v>0</v>
      </c>
      <c r="IQ530" s="1">
        <v>68652</v>
      </c>
      <c r="IR530" s="1">
        <v>44</v>
      </c>
      <c r="IS530" s="36">
        <f t="shared" si="598"/>
        <v>0.53912223778746082</v>
      </c>
      <c r="IT530" s="36">
        <f t="shared" si="599"/>
        <v>3.9890143025748087E-2</v>
      </c>
      <c r="IU530" s="36">
        <f t="shared" si="600"/>
        <v>0.10158748380012529</v>
      </c>
      <c r="IV530" s="36">
        <f t="shared" si="601"/>
        <v>0</v>
      </c>
      <c r="IW530" s="36">
        <f t="shared" si="602"/>
        <v>0.24150467857817781</v>
      </c>
      <c r="IX530" s="36">
        <f t="shared" si="603"/>
        <v>4.7030558567523383E-2</v>
      </c>
      <c r="IY530" s="36"/>
      <c r="IZ530" s="36">
        <f t="shared" si="604"/>
        <v>3.0864898240964604E-2</v>
      </c>
      <c r="JA530" s="36">
        <f t="shared" si="604"/>
        <v>0.64070972158758621</v>
      </c>
      <c r="JB530" s="36">
        <f t="shared" si="604"/>
        <v>0.32842538017144929</v>
      </c>
      <c r="JN530" s="43">
        <f t="shared" si="586"/>
        <v>664.34848484848521</v>
      </c>
      <c r="JO530" s="1" t="str">
        <f t="shared" si="587"/>
        <v>Small</v>
      </c>
    </row>
    <row r="531" spans="1:275" x14ac:dyDescent="0.2">
      <c r="A531" s="1" t="s">
        <v>803</v>
      </c>
      <c r="B531" s="1" t="s">
        <v>804</v>
      </c>
      <c r="C531" s="76" t="s">
        <v>1463</v>
      </c>
      <c r="D531" s="24" t="s">
        <v>655</v>
      </c>
      <c r="E531">
        <v>1</v>
      </c>
      <c r="F531" s="46">
        <v>0.53191489361702127</v>
      </c>
      <c r="G531" s="46">
        <v>0.25128949065119277</v>
      </c>
      <c r="H531" s="46">
        <v>0.17</v>
      </c>
      <c r="I531">
        <v>118.7</v>
      </c>
      <c r="J531">
        <v>73.599999999999994</v>
      </c>
      <c r="K531" s="1">
        <v>20130</v>
      </c>
      <c r="L531" s="1" t="s">
        <v>609</v>
      </c>
      <c r="M531" s="3">
        <v>2899.3752380952292</v>
      </c>
      <c r="N531" s="2">
        <v>24000</v>
      </c>
      <c r="O531" s="1">
        <v>9</v>
      </c>
      <c r="P531" s="1">
        <v>48</v>
      </c>
      <c r="Q531" s="1">
        <v>151</v>
      </c>
      <c r="R531" s="1">
        <v>30</v>
      </c>
      <c r="S531" s="1">
        <v>91</v>
      </c>
      <c r="T531" s="33"/>
      <c r="U531" s="3">
        <v>1862</v>
      </c>
      <c r="V531" s="3"/>
      <c r="W531" s="3">
        <v>27679</v>
      </c>
      <c r="X531" s="3"/>
      <c r="Y531" s="3"/>
      <c r="Z531" s="3"/>
      <c r="AA531" s="3"/>
      <c r="AB531" s="3"/>
      <c r="AC531" s="3"/>
      <c r="AD531" s="3">
        <v>14883</v>
      </c>
      <c r="AE531" s="2">
        <f>SUM(U531:AD531)</f>
        <v>44424</v>
      </c>
      <c r="AF531" s="3">
        <v>3399</v>
      </c>
      <c r="AG531" s="3"/>
      <c r="AP531" s="1">
        <f>SUM(AF531:AO531)</f>
        <v>3399</v>
      </c>
      <c r="AQ531" s="1">
        <v>955</v>
      </c>
      <c r="AZ531" s="1">
        <v>5227</v>
      </c>
      <c r="BA531" s="1">
        <f>SUM(AQ531:AZ531)</f>
        <v>6182</v>
      </c>
      <c r="BB531" s="1">
        <v>0</v>
      </c>
      <c r="BL531" s="1">
        <f>SUM(BB531:BK531)</f>
        <v>0</v>
      </c>
      <c r="CI531" s="2">
        <v>10265</v>
      </c>
      <c r="CJ531" s="2"/>
      <c r="CP531" s="2">
        <v>9013</v>
      </c>
      <c r="CS531" s="1">
        <f>SUM(CI531:CR531)</f>
        <v>19278</v>
      </c>
      <c r="DP531" s="1">
        <v>1604</v>
      </c>
      <c r="DY531" s="1">
        <v>3346</v>
      </c>
      <c r="DZ531" s="2">
        <f>SUM(DP531:DY531)</f>
        <v>4950</v>
      </c>
      <c r="EA531" s="2"/>
      <c r="EB531" s="2"/>
      <c r="EC531" s="2"/>
      <c r="ED531" s="2"/>
      <c r="EE531" s="2"/>
      <c r="EF531" s="2"/>
      <c r="EG531" s="2"/>
      <c r="EH531" s="2"/>
      <c r="EI531" s="2"/>
      <c r="EJ531" s="2"/>
      <c r="EK531" s="2"/>
      <c r="EL531" s="2"/>
      <c r="EM531" s="2"/>
      <c r="EN531" s="2"/>
      <c r="EO531" s="2"/>
      <c r="EP531" s="2"/>
      <c r="EQ531" s="2"/>
      <c r="ER531" s="2"/>
      <c r="ES531" s="2"/>
      <c r="ET531" s="2"/>
      <c r="FC531" s="1">
        <v>5987</v>
      </c>
      <c r="FD531" s="1">
        <f>SUM(EU531:FC531)</f>
        <v>5987</v>
      </c>
      <c r="FN531" s="1">
        <v>1933</v>
      </c>
      <c r="FO531" s="1">
        <f>SUM(FE531:FN531)</f>
        <v>1933</v>
      </c>
      <c r="FP531" s="15">
        <f>AE531+BA531</f>
        <v>50606</v>
      </c>
      <c r="FQ531" s="15">
        <f>AP531+BL531+CS531+DZ531+FD531</f>
        <v>33614</v>
      </c>
      <c r="FR531" s="15">
        <f>AE531+AP531+BA531+BL531+CS531+DZ531+FD531+FO531</f>
        <v>86153</v>
      </c>
      <c r="FS531" s="1" t="s">
        <v>1276</v>
      </c>
      <c r="FT531" s="1" t="s">
        <v>1336</v>
      </c>
      <c r="FU531" s="1" t="s">
        <v>1281</v>
      </c>
      <c r="FW531" s="5" t="s">
        <v>1279</v>
      </c>
      <c r="FX531" s="5"/>
      <c r="FY531" s="5"/>
      <c r="FZ531" s="5"/>
      <c r="GA531" s="1">
        <v>987</v>
      </c>
      <c r="GB531" s="1">
        <v>1003</v>
      </c>
      <c r="GC531" s="1">
        <v>5</v>
      </c>
      <c r="GD531" s="1">
        <v>5</v>
      </c>
      <c r="GE531" s="1">
        <v>32241</v>
      </c>
      <c r="GF531" s="1">
        <v>114000</v>
      </c>
      <c r="GG531" s="1">
        <v>134000</v>
      </c>
      <c r="GH531" s="1">
        <v>78</v>
      </c>
      <c r="GJ531" s="1">
        <v>0</v>
      </c>
      <c r="GK531" s="1">
        <v>125</v>
      </c>
      <c r="GL531" s="1">
        <v>125</v>
      </c>
      <c r="GM531" s="1">
        <v>1752</v>
      </c>
      <c r="GP531" s="1">
        <v>5</v>
      </c>
      <c r="GQ531" s="1">
        <v>1.4</v>
      </c>
      <c r="GR531" s="5">
        <v>3</v>
      </c>
      <c r="GS531" s="5">
        <v>3</v>
      </c>
      <c r="GT531" s="4">
        <v>6</v>
      </c>
      <c r="GU531" s="1">
        <v>3</v>
      </c>
      <c r="GV531" s="1">
        <f>GQ531+GU531</f>
        <v>4.4000000000000004</v>
      </c>
      <c r="GW531" s="1">
        <v>0.6</v>
      </c>
      <c r="GX531" s="1">
        <v>2202</v>
      </c>
      <c r="GY531" s="1" t="s">
        <v>1172</v>
      </c>
      <c r="GZ531" s="1">
        <v>740</v>
      </c>
      <c r="HA531" s="1">
        <v>795</v>
      </c>
      <c r="HB531" s="1">
        <v>112</v>
      </c>
      <c r="HC531" s="1">
        <v>555</v>
      </c>
      <c r="HF531" s="1">
        <v>2202</v>
      </c>
      <c r="HI531" s="1">
        <v>3</v>
      </c>
      <c r="HJ531" s="1">
        <v>3</v>
      </c>
      <c r="HK531" s="1">
        <v>41</v>
      </c>
      <c r="HL531" s="1">
        <v>138</v>
      </c>
      <c r="HM531" s="1" t="s">
        <v>1281</v>
      </c>
      <c r="HX531" s="1" t="s">
        <v>1281</v>
      </c>
      <c r="HY531" s="1" t="s">
        <v>1276</v>
      </c>
      <c r="HZ531" s="1">
        <v>89</v>
      </c>
      <c r="IB531" s="1">
        <v>3</v>
      </c>
      <c r="IC531" s="1">
        <v>3</v>
      </c>
      <c r="ID531" s="1">
        <v>38</v>
      </c>
      <c r="IE531" s="1">
        <v>55.5</v>
      </c>
      <c r="IF531" s="1">
        <v>20</v>
      </c>
      <c r="IG531" s="1">
        <v>20</v>
      </c>
      <c r="IH531" s="1">
        <v>0</v>
      </c>
      <c r="II531" s="1">
        <v>0</v>
      </c>
      <c r="IJ531" s="1">
        <v>0</v>
      </c>
      <c r="IK531" s="1">
        <v>0</v>
      </c>
      <c r="IL531" s="1" t="s">
        <v>1277</v>
      </c>
      <c r="IM531" s="1">
        <v>0</v>
      </c>
      <c r="IO531" s="1" t="s">
        <v>1277</v>
      </c>
      <c r="IP531" s="1" t="s">
        <v>1281</v>
      </c>
      <c r="IQ531" s="1">
        <v>88491</v>
      </c>
      <c r="IR531" s="1">
        <v>105</v>
      </c>
      <c r="IS531" s="36">
        <f t="shared" si="598"/>
        <v>0.51564077861478996</v>
      </c>
      <c r="IT531" s="36">
        <f t="shared" si="599"/>
        <v>3.9453066056898772E-2</v>
      </c>
      <c r="IU531" s="36">
        <f t="shared" si="600"/>
        <v>7.1756061889893558E-2</v>
      </c>
      <c r="IV531" s="36">
        <f t="shared" si="601"/>
        <v>0</v>
      </c>
      <c r="IW531" s="36">
        <f t="shared" si="602"/>
        <v>0.22376469768899515</v>
      </c>
      <c r="IX531" s="36">
        <f t="shared" si="603"/>
        <v>5.745592144208559E-2</v>
      </c>
      <c r="IY531" s="36"/>
      <c r="IZ531" s="36">
        <f t="shared" si="604"/>
        <v>2.2436827504555848E-2</v>
      </c>
      <c r="JA531" s="36">
        <f t="shared" si="604"/>
        <v>0.58739684050468355</v>
      </c>
      <c r="JB531" s="36">
        <f t="shared" si="604"/>
        <v>0.39016633199076062</v>
      </c>
      <c r="JN531" s="43">
        <f t="shared" si="586"/>
        <v>658.94891774891562</v>
      </c>
      <c r="JO531" s="1" t="str">
        <f t="shared" si="587"/>
        <v>Small</v>
      </c>
    </row>
    <row r="532" spans="1:275" x14ac:dyDescent="0.2">
      <c r="A532" s="1" t="s">
        <v>803</v>
      </c>
      <c r="B532" s="1" t="s">
        <v>804</v>
      </c>
      <c r="C532" s="76" t="s">
        <v>1463</v>
      </c>
      <c r="D532" s="24" t="s">
        <v>655</v>
      </c>
      <c r="E532">
        <v>1</v>
      </c>
      <c r="F532" s="46">
        <v>0.53191489361702127</v>
      </c>
      <c r="G532" s="46">
        <v>0.25128949065119277</v>
      </c>
      <c r="H532" s="46">
        <v>0.17</v>
      </c>
      <c r="I532">
        <v>118.7</v>
      </c>
      <c r="J532">
        <v>73.599999999999994</v>
      </c>
      <c r="K532" s="42">
        <v>20140</v>
      </c>
      <c r="L532" s="54" t="s">
        <v>345</v>
      </c>
      <c r="M532" s="55">
        <v>2857.2839999999883</v>
      </c>
      <c r="N532" s="46">
        <v>24000</v>
      </c>
      <c r="O532">
        <v>9</v>
      </c>
      <c r="P532">
        <v>46</v>
      </c>
      <c r="Q532">
        <v>217</v>
      </c>
      <c r="R532">
        <v>30</v>
      </c>
      <c r="S532">
        <v>96</v>
      </c>
      <c r="T532"/>
      <c r="U532" s="46">
        <v>10173</v>
      </c>
      <c r="V532" s="46"/>
      <c r="W532" s="46">
        <v>30000</v>
      </c>
      <c r="X532" s="46"/>
      <c r="Y532" s="46"/>
      <c r="Z532" s="46"/>
      <c r="AA532" s="46"/>
      <c r="AB532" s="46"/>
      <c r="AC532" s="46"/>
      <c r="AD532" s="46"/>
      <c r="AE532" s="46">
        <f>IF(SUM(U532:AD532)&gt;0,SUM(U532:AD532),)</f>
        <v>40173</v>
      </c>
      <c r="AF532" s="46"/>
      <c r="AG532" s="46"/>
      <c r="AH532" s="46">
        <v>3472</v>
      </c>
      <c r="AI532" s="46"/>
      <c r="AJ532" s="46"/>
      <c r="AK532" s="46"/>
      <c r="AL532" s="46"/>
      <c r="AM532" s="46"/>
      <c r="AN532" s="46"/>
      <c r="AO532" s="46"/>
      <c r="AP532" s="46">
        <f>SUM(AF532:AO532)</f>
        <v>3472</v>
      </c>
      <c r="AQ532" s="46">
        <v>5528.17</v>
      </c>
      <c r="AR532" s="46"/>
      <c r="AS532" s="46"/>
      <c r="AT532" s="46"/>
      <c r="AU532" s="46"/>
      <c r="AV532" s="46"/>
      <c r="AW532" s="46"/>
      <c r="AX532" s="46"/>
      <c r="AY532" s="46"/>
      <c r="AZ532" s="46"/>
      <c r="BA532" s="46">
        <f>SUM(AQ532:AZ532)</f>
        <v>5528.17</v>
      </c>
      <c r="BB532" s="47">
        <v>0</v>
      </c>
      <c r="BC532" s="47">
        <v>0</v>
      </c>
      <c r="BD532" s="47">
        <v>0</v>
      </c>
      <c r="BE532" s="47">
        <v>0</v>
      </c>
      <c r="BF532" s="47"/>
      <c r="BG532" s="47"/>
      <c r="BH532" s="47">
        <v>0</v>
      </c>
      <c r="BI532" s="47">
        <v>0</v>
      </c>
      <c r="BJ532" s="47">
        <v>0</v>
      </c>
      <c r="BK532" s="47">
        <v>0</v>
      </c>
      <c r="BL532" s="47">
        <f>IF(SUM(BB532:BK532)&gt;=0,SUM(BB532:BK532),"")</f>
        <v>0</v>
      </c>
      <c r="BM532" s="46">
        <v>6688.75</v>
      </c>
      <c r="BN532" s="47"/>
      <c r="BO532" s="46">
        <v>21283.22</v>
      </c>
      <c r="BP532" s="46"/>
      <c r="BQ532" s="46"/>
      <c r="BR532" s="46"/>
      <c r="BS532" s="46"/>
      <c r="BT532" s="46"/>
      <c r="BU532" s="46"/>
      <c r="BV532" s="46"/>
      <c r="BW532" s="46">
        <f>SUM(BM532:BV532)</f>
        <v>27971.97</v>
      </c>
      <c r="BX532" s="46">
        <v>0</v>
      </c>
      <c r="BY532" s="47">
        <v>0</v>
      </c>
      <c r="BZ532" s="47">
        <v>0</v>
      </c>
      <c r="CA532" s="48">
        <v>0</v>
      </c>
      <c r="CB532" s="48"/>
      <c r="CC532" s="46">
        <v>0</v>
      </c>
      <c r="CD532" s="47">
        <v>0</v>
      </c>
      <c r="CE532" s="46">
        <v>0</v>
      </c>
      <c r="CF532" s="48">
        <v>0</v>
      </c>
      <c r="CG532" s="47">
        <v>0</v>
      </c>
      <c r="CH532" s="47">
        <f>SUM(BX532:CG532)</f>
        <v>0</v>
      </c>
      <c r="CI532" s="47">
        <f t="shared" ref="CI532:CS532" si="605">BM532+BX532</f>
        <v>6688.75</v>
      </c>
      <c r="CJ532" s="47">
        <f t="shared" si="605"/>
        <v>0</v>
      </c>
      <c r="CK532" s="47">
        <f t="shared" si="605"/>
        <v>21283.22</v>
      </c>
      <c r="CL532" s="47">
        <f t="shared" si="605"/>
        <v>0</v>
      </c>
      <c r="CM532" s="47">
        <f t="shared" si="605"/>
        <v>0</v>
      </c>
      <c r="CN532" s="47">
        <f t="shared" si="605"/>
        <v>0</v>
      </c>
      <c r="CO532" s="47">
        <f t="shared" si="605"/>
        <v>0</v>
      </c>
      <c r="CP532" s="47">
        <f t="shared" si="605"/>
        <v>0</v>
      </c>
      <c r="CQ532" s="47">
        <f t="shared" si="605"/>
        <v>0</v>
      </c>
      <c r="CR532" s="47">
        <f t="shared" si="605"/>
        <v>0</v>
      </c>
      <c r="CS532" s="47">
        <f t="shared" si="605"/>
        <v>27971.97</v>
      </c>
      <c r="CT532" s="48">
        <v>0</v>
      </c>
      <c r="CU532" s="46">
        <v>0</v>
      </c>
      <c r="CV532" s="46">
        <v>0</v>
      </c>
      <c r="CW532" s="47">
        <v>0</v>
      </c>
      <c r="CX532" s="47"/>
      <c r="CY532" s="47">
        <v>0</v>
      </c>
      <c r="CZ532" s="47">
        <v>0</v>
      </c>
      <c r="DA532" s="46">
        <v>0</v>
      </c>
      <c r="DB532" s="47">
        <v>0</v>
      </c>
      <c r="DC532" s="47">
        <v>0</v>
      </c>
      <c r="DD532" s="47">
        <f>SUM(CT532:DC532)</f>
        <v>0</v>
      </c>
      <c r="DE532" s="48">
        <v>1042.23</v>
      </c>
      <c r="DF532" s="48"/>
      <c r="DG532" s="48"/>
      <c r="DH532" s="48"/>
      <c r="DI532" s="48"/>
      <c r="DJ532" s="48"/>
      <c r="DK532" s="48"/>
      <c r="DL532" s="48"/>
      <c r="DM532" s="48"/>
      <c r="DN532" s="48"/>
      <c r="DO532" s="48">
        <f>SUM(DE532:DN532)</f>
        <v>1042.23</v>
      </c>
      <c r="DP532" s="48">
        <f t="shared" ref="DP532:DZ532" si="606">CT532+DE532</f>
        <v>1042.23</v>
      </c>
      <c r="DQ532" s="48">
        <f t="shared" si="606"/>
        <v>0</v>
      </c>
      <c r="DR532" s="48">
        <f t="shared" si="606"/>
        <v>0</v>
      </c>
      <c r="DS532" s="48">
        <f t="shared" si="606"/>
        <v>0</v>
      </c>
      <c r="DT532" s="48">
        <f t="shared" si="606"/>
        <v>0</v>
      </c>
      <c r="DU532" s="48">
        <f t="shared" si="606"/>
        <v>0</v>
      </c>
      <c r="DV532" s="48">
        <f t="shared" si="606"/>
        <v>0</v>
      </c>
      <c r="DW532" s="48">
        <f t="shared" si="606"/>
        <v>0</v>
      </c>
      <c r="DX532" s="48">
        <f t="shared" si="606"/>
        <v>0</v>
      </c>
      <c r="DY532" s="48">
        <f t="shared" si="606"/>
        <v>0</v>
      </c>
      <c r="DZ532" s="48">
        <f t="shared" si="606"/>
        <v>1042.23</v>
      </c>
      <c r="EA532" s="48"/>
      <c r="EB532" s="48"/>
      <c r="EC532" s="48">
        <v>6284</v>
      </c>
      <c r="ED532" s="48"/>
      <c r="EE532" s="48"/>
      <c r="EF532" s="48"/>
      <c r="EG532" s="46"/>
      <c r="EH532" s="48"/>
      <c r="EI532" s="48"/>
      <c r="EJ532" s="48">
        <f>SUM(EA532:EI532)</f>
        <v>6284</v>
      </c>
      <c r="EK532" s="48">
        <v>0</v>
      </c>
      <c r="EL532">
        <v>0</v>
      </c>
      <c r="EM532" s="48">
        <v>0</v>
      </c>
      <c r="EN532" s="48">
        <v>0</v>
      </c>
      <c r="EO532" s="46">
        <v>0</v>
      </c>
      <c r="EP532" s="48">
        <v>0</v>
      </c>
      <c r="EQ532" s="48">
        <v>0</v>
      </c>
      <c r="ER532" s="48">
        <v>0</v>
      </c>
      <c r="ES532" s="48">
        <v>0</v>
      </c>
      <c r="ET532" s="48">
        <f>SUM(EK532:ES532)</f>
        <v>0</v>
      </c>
      <c r="EU532" s="48">
        <f t="shared" ref="EU532:FD532" si="607">EA532+EK532</f>
        <v>0</v>
      </c>
      <c r="EV532" s="48">
        <f t="shared" si="607"/>
        <v>0</v>
      </c>
      <c r="EW532" s="48">
        <f t="shared" si="607"/>
        <v>6284</v>
      </c>
      <c r="EX532" s="48">
        <f t="shared" si="607"/>
        <v>0</v>
      </c>
      <c r="EY532" s="48">
        <f t="shared" si="607"/>
        <v>0</v>
      </c>
      <c r="EZ532" s="48">
        <f t="shared" si="607"/>
        <v>0</v>
      </c>
      <c r="FA532" s="48">
        <f t="shared" si="607"/>
        <v>0</v>
      </c>
      <c r="FB532" s="48">
        <f t="shared" si="607"/>
        <v>0</v>
      </c>
      <c r="FC532" s="48">
        <f t="shared" si="607"/>
        <v>0</v>
      </c>
      <c r="FD532" s="48">
        <f t="shared" si="607"/>
        <v>6284</v>
      </c>
      <c r="FE532" s="48"/>
      <c r="FF532" s="48"/>
      <c r="FG532" s="46">
        <v>3234.92</v>
      </c>
      <c r="FH532" s="48"/>
      <c r="FI532" s="48"/>
      <c r="FJ532" s="48"/>
      <c r="FK532" s="48"/>
      <c r="FL532" s="48"/>
      <c r="FM532" s="48"/>
      <c r="FN532"/>
      <c r="FO532" s="48">
        <f>SUM(FE532:FN532)</f>
        <v>3234.92</v>
      </c>
      <c r="FP532" s="46">
        <f>AE532+BA532</f>
        <v>45701.17</v>
      </c>
      <c r="FQ532" s="46">
        <f>AP532+BL532+CS532+DZ532+FD532</f>
        <v>38770.199999999997</v>
      </c>
      <c r="FR532" s="46">
        <f>FP532+FQ532+FO532</f>
        <v>87706.29</v>
      </c>
      <c r="FS532" t="s">
        <v>1276</v>
      </c>
      <c r="FT532" t="s">
        <v>1336</v>
      </c>
      <c r="FU532" t="s">
        <v>1281</v>
      </c>
      <c r="FV532"/>
      <c r="FW532" t="s">
        <v>1279</v>
      </c>
      <c r="FX532"/>
      <c r="FY532"/>
      <c r="FZ532"/>
      <c r="GA532">
        <v>1568</v>
      </c>
      <c r="GB532">
        <v>1568</v>
      </c>
      <c r="GC532">
        <v>2</v>
      </c>
      <c r="GD532">
        <v>2</v>
      </c>
      <c r="GE532">
        <v>36805</v>
      </c>
      <c r="GF532" s="47">
        <v>0</v>
      </c>
      <c r="GG532" s="49">
        <v>134000</v>
      </c>
      <c r="GH532">
        <v>71</v>
      </c>
      <c r="GI532">
        <v>0</v>
      </c>
      <c r="GJ532">
        <v>0</v>
      </c>
      <c r="GK532">
        <v>263</v>
      </c>
      <c r="GL532">
        <v>263</v>
      </c>
      <c r="GM532">
        <v>2325</v>
      </c>
      <c r="GN532" t="s">
        <v>1277</v>
      </c>
      <c r="GO532"/>
      <c r="GP532">
        <v>1</v>
      </c>
      <c r="GQ532">
        <v>1.4</v>
      </c>
      <c r="GR532">
        <v>0.4</v>
      </c>
      <c r="GS532">
        <v>3</v>
      </c>
      <c r="GT532">
        <f>GR532+GS532</f>
        <v>3.4</v>
      </c>
      <c r="GU532">
        <v>3.4</v>
      </c>
      <c r="GV532">
        <f>GQ532+GU532</f>
        <v>4.8</v>
      </c>
      <c r="GW532">
        <v>0.5</v>
      </c>
      <c r="GX532">
        <v>917</v>
      </c>
      <c r="GY532" s="49" t="s">
        <v>1058</v>
      </c>
      <c r="GZ532">
        <v>2553</v>
      </c>
      <c r="HA532">
        <v>2084</v>
      </c>
      <c r="HB532"/>
      <c r="HC532">
        <v>1062</v>
      </c>
      <c r="HD532">
        <v>0</v>
      </c>
      <c r="HE532"/>
      <c r="HF532">
        <v>5699</v>
      </c>
      <c r="HG532">
        <v>19</v>
      </c>
      <c r="HH532">
        <v>0</v>
      </c>
      <c r="HI532"/>
      <c r="HJ532">
        <v>19</v>
      </c>
      <c r="HK532">
        <v>34</v>
      </c>
      <c r="HL532">
        <v>34</v>
      </c>
      <c r="HM532" t="s">
        <v>1277</v>
      </c>
      <c r="HN532"/>
      <c r="HO532"/>
      <c r="HP532"/>
      <c r="HQ532"/>
      <c r="HR532"/>
      <c r="HS532"/>
      <c r="HT532"/>
      <c r="HU532"/>
      <c r="HV532"/>
      <c r="HW532"/>
      <c r="HX532" t="s">
        <v>1277</v>
      </c>
      <c r="HY532" t="s">
        <v>1276</v>
      </c>
      <c r="HZ532">
        <v>92</v>
      </c>
      <c r="IA532">
        <v>1840</v>
      </c>
      <c r="IB532">
        <v>3</v>
      </c>
      <c r="IC532">
        <v>3</v>
      </c>
      <c r="ID532">
        <v>36</v>
      </c>
      <c r="IE532">
        <v>58</v>
      </c>
      <c r="IF532">
        <v>20</v>
      </c>
      <c r="IG532">
        <v>20</v>
      </c>
      <c r="IH532">
        <v>0</v>
      </c>
      <c r="II532">
        <v>0</v>
      </c>
      <c r="IJ532">
        <v>0</v>
      </c>
      <c r="IK532">
        <v>0</v>
      </c>
      <c r="IL532" t="s">
        <v>1277</v>
      </c>
      <c r="IM532"/>
      <c r="IN532" t="s">
        <v>1277</v>
      </c>
      <c r="IO532" t="s">
        <v>1277</v>
      </c>
      <c r="IP532" t="s">
        <v>1281</v>
      </c>
      <c r="IQ532">
        <v>35748</v>
      </c>
      <c r="IR532">
        <v>25</v>
      </c>
      <c r="IS532" s="36">
        <f>AE532/FR532</f>
        <v>0.45804012460223781</v>
      </c>
      <c r="IT532" s="36">
        <f>AP532/FR532</f>
        <v>3.9586670465710044E-2</v>
      </c>
      <c r="IU532" s="36">
        <f>BA532/FR532</f>
        <v>6.303048504274894E-2</v>
      </c>
      <c r="IV532" s="50">
        <f>BL532/FR532</f>
        <v>0</v>
      </c>
      <c r="IW532" s="36">
        <f>CS532/FR532</f>
        <v>0.3189277530722141</v>
      </c>
      <c r="IX532" s="36">
        <f>DZ532/FR532</f>
        <v>1.1883184204918485E-2</v>
      </c>
      <c r="IY532" s="36">
        <f>FD532/FR532</f>
        <v>7.1648225001878438E-2</v>
      </c>
      <c r="IZ532" s="36">
        <f>FO532/FR532</f>
        <v>3.6883557610292265E-2</v>
      </c>
      <c r="JA532" s="36">
        <f>FP532/FR532</f>
        <v>0.52107060964498675</v>
      </c>
      <c r="JB532" s="36">
        <f>FQ532/FR532</f>
        <v>0.44204583274472103</v>
      </c>
      <c r="JC532" s="46">
        <v>67.599999999999994</v>
      </c>
      <c r="JD532" t="s">
        <v>1281</v>
      </c>
      <c r="JE532"/>
      <c r="JF532"/>
      <c r="JG532" t="s">
        <v>346</v>
      </c>
      <c r="JH532"/>
      <c r="JI532" t="s">
        <v>347</v>
      </c>
      <c r="JJ532" t="s">
        <v>354</v>
      </c>
      <c r="JK532" t="s">
        <v>356</v>
      </c>
      <c r="JL532"/>
      <c r="JM532"/>
      <c r="JN532" s="93">
        <f t="shared" si="586"/>
        <v>595.26749999999754</v>
      </c>
      <c r="JO532" s="1" t="str">
        <f t="shared" si="587"/>
        <v>Small</v>
      </c>
    </row>
    <row r="533" spans="1:275" x14ac:dyDescent="0.2">
      <c r="A533" s="10" t="s">
        <v>806</v>
      </c>
      <c r="B533" s="10" t="s">
        <v>807</v>
      </c>
      <c r="C533" s="76"/>
      <c r="D533" s="14" t="s">
        <v>656</v>
      </c>
      <c r="E533">
        <v>2</v>
      </c>
      <c r="F533" s="46" t="e">
        <v>#DIV/0!</v>
      </c>
      <c r="G533" s="46" t="e">
        <v>#DIV/0!</v>
      </c>
      <c r="H533" s="46"/>
      <c r="I533">
        <v>24.6</v>
      </c>
      <c r="J533">
        <v>41.4</v>
      </c>
      <c r="K533" s="24">
        <v>20060</v>
      </c>
      <c r="L533" s="24" t="s">
        <v>602</v>
      </c>
      <c r="M533" s="37"/>
      <c r="N533" s="25"/>
      <c r="O533" s="26"/>
      <c r="P533" s="26"/>
      <c r="Q533" s="26"/>
      <c r="R533" s="26"/>
      <c r="S533" s="26"/>
      <c r="T533" s="31"/>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c r="DL533" s="25"/>
      <c r="DM533" s="25"/>
      <c r="DN533" s="25"/>
      <c r="DO533" s="25"/>
      <c r="DP533" s="25"/>
      <c r="DQ533" s="25"/>
      <c r="DR533" s="25"/>
      <c r="DS533" s="25"/>
      <c r="DT533" s="25"/>
      <c r="DU533" s="25"/>
      <c r="DV533" s="25"/>
      <c r="DW533" s="25"/>
      <c r="DX533" s="25"/>
      <c r="DY533" s="25"/>
      <c r="DZ533" s="25"/>
      <c r="EA533" s="25"/>
      <c r="EB533" s="25"/>
      <c r="EC533" s="25"/>
      <c r="ED533" s="25"/>
      <c r="EE533" s="25"/>
      <c r="EF533" s="25"/>
      <c r="EG533" s="25"/>
      <c r="EH533" s="25"/>
      <c r="EI533" s="25"/>
      <c r="EJ533" s="25"/>
      <c r="EK533" s="25"/>
      <c r="EL533" s="25"/>
      <c r="EM533" s="25"/>
      <c r="EN533" s="25"/>
      <c r="EO533" s="25"/>
      <c r="EP533" s="25"/>
      <c r="EQ533" s="25"/>
      <c r="ER533" s="25"/>
      <c r="ES533" s="25"/>
      <c r="ET533" s="25"/>
      <c r="EU533" s="25"/>
      <c r="EV533" s="25"/>
      <c r="EW533" s="25"/>
      <c r="EX533" s="25"/>
      <c r="EY533" s="25"/>
      <c r="EZ533" s="25"/>
      <c r="FA533" s="25"/>
      <c r="FB533" s="25"/>
      <c r="FC533" s="25"/>
      <c r="FD533" s="25"/>
      <c r="FE533" s="25"/>
      <c r="FF533" s="25"/>
      <c r="FG533" s="25"/>
      <c r="FH533" s="25"/>
      <c r="FI533" s="25"/>
      <c r="FJ533" s="25"/>
      <c r="FK533" s="25"/>
      <c r="FL533" s="25"/>
      <c r="FM533" s="25"/>
      <c r="FN533" s="25"/>
      <c r="FO533" s="25"/>
      <c r="FP533" s="25"/>
      <c r="FQ533" s="25"/>
      <c r="FR533" s="25"/>
      <c r="FS533" s="26"/>
      <c r="FT533" s="26"/>
      <c r="FU533" s="26"/>
      <c r="FV533" s="26"/>
      <c r="FW533" s="26"/>
      <c r="FX533" s="26"/>
      <c r="GA533" s="25"/>
      <c r="GB533" s="25"/>
      <c r="GC533" s="25"/>
      <c r="GD533" s="25"/>
      <c r="GE533" s="25"/>
      <c r="GF533" s="25"/>
      <c r="GG533" s="25"/>
      <c r="GH533" s="25"/>
      <c r="GI533" s="25"/>
      <c r="GJ533" s="25"/>
      <c r="GK533" s="25"/>
      <c r="GL533" s="25"/>
      <c r="GM533" s="25"/>
      <c r="GN533" s="25"/>
      <c r="GO533" s="25"/>
      <c r="GP533" s="25"/>
      <c r="GQ533" s="25"/>
      <c r="GR533" s="27"/>
      <c r="GS533" s="27"/>
      <c r="GT533" s="28"/>
      <c r="GU533" s="28"/>
      <c r="GV533" s="25"/>
      <c r="GW533" s="25"/>
      <c r="GX533" s="25"/>
      <c r="GY533" s="26"/>
      <c r="GZ533" s="25"/>
      <c r="HA533" s="25"/>
      <c r="HB533" s="25"/>
      <c r="HC533" s="25"/>
      <c r="HD533" s="25"/>
      <c r="HE533" s="25"/>
      <c r="HF533" s="25"/>
      <c r="HG533" s="25"/>
      <c r="HH533" s="25"/>
      <c r="HI533" s="25"/>
      <c r="HJ533" s="25"/>
      <c r="HK533" s="25"/>
      <c r="HL533" s="25"/>
      <c r="HM533" s="25"/>
      <c r="HN533" s="25"/>
      <c r="HO533" s="25"/>
      <c r="HP533" s="25"/>
      <c r="HQ533" s="25"/>
      <c r="HR533" s="25"/>
      <c r="HS533" s="25"/>
      <c r="HT533" s="25"/>
      <c r="HU533" s="25"/>
      <c r="HV533" s="25"/>
      <c r="HW533" s="25"/>
      <c r="HX533" s="25"/>
      <c r="HY533" s="25"/>
      <c r="HZ533" s="25"/>
      <c r="IA533" s="25"/>
      <c r="IB533" s="25"/>
      <c r="IC533" s="25"/>
      <c r="ID533" s="25"/>
      <c r="IE533" s="25"/>
      <c r="IF533" s="25"/>
      <c r="IG533" s="25"/>
      <c r="IH533" s="25"/>
      <c r="II533" s="25"/>
      <c r="IJ533" s="25"/>
      <c r="IK533" s="25"/>
      <c r="IL533" s="25"/>
      <c r="IM533" s="25"/>
      <c r="IN533" s="25"/>
      <c r="IO533" s="25"/>
      <c r="IP533" s="25"/>
      <c r="IQ533" s="25"/>
      <c r="IR533" s="25"/>
      <c r="IS533" s="36" t="e">
        <f t="shared" ref="IS533:IS540" si="608">AE533/$FR533</f>
        <v>#DIV/0!</v>
      </c>
      <c r="IT533" s="36" t="e">
        <f t="shared" ref="IT533:IT540" si="609">AP533/$FR533</f>
        <v>#DIV/0!</v>
      </c>
      <c r="IU533" s="36" t="e">
        <f t="shared" ref="IU533:IU540" si="610">BA533/$FR533</f>
        <v>#DIV/0!</v>
      </c>
      <c r="IV533" s="36" t="e">
        <f t="shared" ref="IV533:IV540" si="611">BL533/$FR533</f>
        <v>#DIV/0!</v>
      </c>
      <c r="IW533" s="36" t="e">
        <f t="shared" ref="IW533:IW540" si="612">CS533/$FR533</f>
        <v>#DIV/0!</v>
      </c>
      <c r="IX533" s="36" t="e">
        <f t="shared" ref="IX533:IX540" si="613">DZ533/$FR533</f>
        <v>#DIV/0!</v>
      </c>
      <c r="IY533" s="36"/>
      <c r="IZ533" s="36" t="e">
        <f t="shared" ref="IZ533:JB540" si="614">FO533/$FR533</f>
        <v>#DIV/0!</v>
      </c>
      <c r="JA533" s="36" t="e">
        <f t="shared" si="614"/>
        <v>#DIV/0!</v>
      </c>
      <c r="JB533" s="36" t="e">
        <f t="shared" si="614"/>
        <v>#DIV/0!</v>
      </c>
      <c r="JN533" s="43" t="e">
        <f t="shared" si="586"/>
        <v>#DIV/0!</v>
      </c>
      <c r="JO533" s="1" t="str">
        <f t="shared" si="587"/>
        <v>Small</v>
      </c>
    </row>
    <row r="534" spans="1:275" x14ac:dyDescent="0.2">
      <c r="A534" s="10" t="s">
        <v>806</v>
      </c>
      <c r="B534" s="10" t="s">
        <v>807</v>
      </c>
      <c r="C534" s="76"/>
      <c r="D534" s="14" t="s">
        <v>656</v>
      </c>
      <c r="E534">
        <v>2</v>
      </c>
      <c r="F534" s="46" t="e">
        <v>#DIV/0!</v>
      </c>
      <c r="G534" s="46" t="e">
        <v>#DIV/0!</v>
      </c>
      <c r="H534" s="46"/>
      <c r="I534">
        <v>24.6</v>
      </c>
      <c r="J534">
        <v>41.4</v>
      </c>
      <c r="K534" s="24">
        <v>20070</v>
      </c>
      <c r="L534" s="24" t="s">
        <v>603</v>
      </c>
      <c r="M534" s="34"/>
      <c r="N534" s="25"/>
      <c r="O534" s="26"/>
      <c r="P534" s="26"/>
      <c r="Q534" s="26"/>
      <c r="R534" s="26"/>
      <c r="S534" s="26"/>
      <c r="T534" s="31"/>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c r="DL534" s="25"/>
      <c r="DM534" s="25"/>
      <c r="DN534" s="25"/>
      <c r="DO534" s="25"/>
      <c r="DP534" s="25"/>
      <c r="DQ534" s="25"/>
      <c r="DR534" s="25"/>
      <c r="DS534" s="25"/>
      <c r="DT534" s="25"/>
      <c r="DU534" s="25"/>
      <c r="DV534" s="25"/>
      <c r="DW534" s="25"/>
      <c r="DX534" s="25"/>
      <c r="DY534" s="25"/>
      <c r="DZ534" s="25"/>
      <c r="EA534" s="25"/>
      <c r="EB534" s="25"/>
      <c r="EC534" s="25"/>
      <c r="ED534" s="25"/>
      <c r="EE534" s="25"/>
      <c r="EF534" s="25"/>
      <c r="EG534" s="25"/>
      <c r="EH534" s="25"/>
      <c r="EI534" s="25"/>
      <c r="EJ534" s="25"/>
      <c r="EK534" s="25"/>
      <c r="EL534" s="25"/>
      <c r="EM534" s="25"/>
      <c r="EN534" s="25"/>
      <c r="EO534" s="25"/>
      <c r="EP534" s="25"/>
      <c r="EQ534" s="25"/>
      <c r="ER534" s="25"/>
      <c r="ES534" s="25"/>
      <c r="ET534" s="25"/>
      <c r="EU534" s="25"/>
      <c r="EV534" s="25"/>
      <c r="EW534" s="25"/>
      <c r="EX534" s="25"/>
      <c r="EY534" s="25"/>
      <c r="EZ534" s="25"/>
      <c r="FA534" s="25"/>
      <c r="FB534" s="25"/>
      <c r="FC534" s="25"/>
      <c r="FD534" s="25"/>
      <c r="FE534" s="25"/>
      <c r="FF534" s="25"/>
      <c r="FG534" s="25"/>
      <c r="FH534" s="25"/>
      <c r="FI534" s="25"/>
      <c r="FJ534" s="25"/>
      <c r="FK534" s="25"/>
      <c r="FL534" s="25"/>
      <c r="FM534" s="25"/>
      <c r="FN534" s="25"/>
      <c r="FO534" s="25"/>
      <c r="FP534" s="25"/>
      <c r="FQ534" s="25"/>
      <c r="FR534" s="25"/>
      <c r="FS534" s="26"/>
      <c r="FT534" s="26"/>
      <c r="FU534" s="26"/>
      <c r="FV534" s="26"/>
      <c r="FW534" s="26"/>
      <c r="FX534" s="26"/>
      <c r="GA534" s="25"/>
      <c r="GB534" s="25"/>
      <c r="GC534" s="25"/>
      <c r="GD534" s="25"/>
      <c r="GE534" s="25"/>
      <c r="GF534" s="25"/>
      <c r="GG534" s="25"/>
      <c r="GH534" s="25"/>
      <c r="GI534" s="25"/>
      <c r="GJ534" s="25"/>
      <c r="GK534" s="25"/>
      <c r="GL534" s="25"/>
      <c r="GM534" s="25"/>
      <c r="GN534" s="25"/>
      <c r="GO534" s="25"/>
      <c r="GP534" s="25"/>
      <c r="GQ534" s="25"/>
      <c r="GR534" s="27"/>
      <c r="GS534" s="27"/>
      <c r="GT534" s="28"/>
      <c r="GU534" s="28"/>
      <c r="GV534" s="25"/>
      <c r="GW534" s="25"/>
      <c r="GX534" s="25"/>
      <c r="GY534" s="26"/>
      <c r="GZ534" s="25"/>
      <c r="HA534" s="25"/>
      <c r="HB534" s="25"/>
      <c r="HC534" s="25"/>
      <c r="HD534" s="25"/>
      <c r="HE534" s="25"/>
      <c r="HF534" s="25"/>
      <c r="HG534" s="25"/>
      <c r="HH534" s="25"/>
      <c r="HI534" s="25"/>
      <c r="HJ534" s="25"/>
      <c r="HK534" s="25"/>
      <c r="HL534" s="25"/>
      <c r="HM534" s="25"/>
      <c r="HN534" s="25"/>
      <c r="HO534" s="25"/>
      <c r="HP534" s="25"/>
      <c r="HQ534" s="25"/>
      <c r="HR534" s="25"/>
      <c r="HS534" s="25"/>
      <c r="HT534" s="25"/>
      <c r="HU534" s="25"/>
      <c r="HV534" s="25"/>
      <c r="HW534" s="25"/>
      <c r="HX534" s="25"/>
      <c r="HY534" s="25"/>
      <c r="HZ534" s="25"/>
      <c r="IA534" s="25"/>
      <c r="IB534" s="25"/>
      <c r="IC534" s="25"/>
      <c r="ID534" s="25"/>
      <c r="IE534" s="25"/>
      <c r="IF534" s="25"/>
      <c r="IG534" s="25"/>
      <c r="IH534" s="25"/>
      <c r="II534" s="25"/>
      <c r="IJ534" s="25"/>
      <c r="IK534" s="25"/>
      <c r="IL534" s="25"/>
      <c r="IM534" s="25"/>
      <c r="IN534" s="25"/>
      <c r="IO534" s="25"/>
      <c r="IP534" s="25"/>
      <c r="IQ534" s="25"/>
      <c r="IR534" s="25"/>
      <c r="IS534" s="36" t="e">
        <f t="shared" si="608"/>
        <v>#DIV/0!</v>
      </c>
      <c r="IT534" s="36" t="e">
        <f t="shared" si="609"/>
        <v>#DIV/0!</v>
      </c>
      <c r="IU534" s="36" t="e">
        <f t="shared" si="610"/>
        <v>#DIV/0!</v>
      </c>
      <c r="IV534" s="36" t="e">
        <f t="shared" si="611"/>
        <v>#DIV/0!</v>
      </c>
      <c r="IW534" s="36" t="e">
        <f t="shared" si="612"/>
        <v>#DIV/0!</v>
      </c>
      <c r="IX534" s="36" t="e">
        <f t="shared" si="613"/>
        <v>#DIV/0!</v>
      </c>
      <c r="IY534" s="36"/>
      <c r="IZ534" s="36" t="e">
        <f t="shared" si="614"/>
        <v>#DIV/0!</v>
      </c>
      <c r="JA534" s="36" t="e">
        <f t="shared" si="614"/>
        <v>#DIV/0!</v>
      </c>
      <c r="JB534" s="36" t="e">
        <f t="shared" si="614"/>
        <v>#DIV/0!</v>
      </c>
      <c r="JN534" s="43" t="e">
        <f t="shared" si="586"/>
        <v>#DIV/0!</v>
      </c>
      <c r="JO534" s="1" t="str">
        <f t="shared" si="587"/>
        <v>Small</v>
      </c>
    </row>
    <row r="535" spans="1:275" x14ac:dyDescent="0.2">
      <c r="A535" s="14" t="s">
        <v>806</v>
      </c>
      <c r="B535" s="14" t="s">
        <v>807</v>
      </c>
      <c r="C535" s="76"/>
      <c r="D535" s="14" t="s">
        <v>656</v>
      </c>
      <c r="E535">
        <v>2</v>
      </c>
      <c r="F535" s="46" t="e">
        <v>#DIV/0!</v>
      </c>
      <c r="G535" s="46" t="e">
        <v>#DIV/0!</v>
      </c>
      <c r="H535" s="46"/>
      <c r="I535">
        <v>24.6</v>
      </c>
      <c r="J535">
        <v>41.4</v>
      </c>
      <c r="K535" s="14">
        <v>20080</v>
      </c>
      <c r="L535" s="14" t="s">
        <v>604</v>
      </c>
      <c r="M535" s="35"/>
      <c r="N535" s="15">
        <v>22996</v>
      </c>
      <c r="O535" s="15">
        <v>1</v>
      </c>
      <c r="P535" s="15">
        <v>6</v>
      </c>
      <c r="Q535" s="15">
        <v>176</v>
      </c>
      <c r="R535" s="15">
        <v>30</v>
      </c>
      <c r="S535" s="15">
        <v>51</v>
      </c>
      <c r="T535" s="32">
        <v>0</v>
      </c>
      <c r="U535" s="15">
        <v>25164</v>
      </c>
      <c r="V535" s="15"/>
      <c r="W535" s="15">
        <v>0</v>
      </c>
      <c r="X535" s="15">
        <v>0</v>
      </c>
      <c r="Y535" s="15">
        <v>0</v>
      </c>
      <c r="Z535" s="15">
        <v>0</v>
      </c>
      <c r="AA535" s="15"/>
      <c r="AB535" s="15"/>
      <c r="AC535" s="15">
        <v>0</v>
      </c>
      <c r="AD535" s="15">
        <v>0</v>
      </c>
      <c r="AE535" s="15">
        <v>25164</v>
      </c>
      <c r="AF535" s="15">
        <v>2000</v>
      </c>
      <c r="AG535" s="15"/>
      <c r="AH535" s="15">
        <v>0</v>
      </c>
      <c r="AI535" s="15">
        <v>0</v>
      </c>
      <c r="AJ535" s="15">
        <v>0</v>
      </c>
      <c r="AK535" s="15">
        <v>0</v>
      </c>
      <c r="AL535" s="15"/>
      <c r="AM535" s="15"/>
      <c r="AN535" s="15">
        <v>0</v>
      </c>
      <c r="AO535" s="15">
        <v>0</v>
      </c>
      <c r="AP535" s="15">
        <v>2000</v>
      </c>
      <c r="AQ535" s="15">
        <v>8740</v>
      </c>
      <c r="AR535" s="15"/>
      <c r="AS535" s="15">
        <v>0</v>
      </c>
      <c r="AT535" s="15">
        <v>0</v>
      </c>
      <c r="AU535" s="15">
        <v>0</v>
      </c>
      <c r="AV535" s="15">
        <v>0</v>
      </c>
      <c r="AW535" s="15"/>
      <c r="AX535" s="15"/>
      <c r="AY535" s="15">
        <v>0</v>
      </c>
      <c r="AZ535" s="15">
        <v>0</v>
      </c>
      <c r="BA535" s="15">
        <v>8740</v>
      </c>
      <c r="BB535" s="15">
        <v>0</v>
      </c>
      <c r="BC535" s="15"/>
      <c r="BD535" s="15">
        <v>0</v>
      </c>
      <c r="BE535" s="15">
        <v>0</v>
      </c>
      <c r="BF535" s="15">
        <v>0</v>
      </c>
      <c r="BG535" s="15">
        <v>0</v>
      </c>
      <c r="BH535" s="15"/>
      <c r="BI535" s="15"/>
      <c r="BJ535" s="15">
        <v>0</v>
      </c>
      <c r="BK535" s="15">
        <v>0</v>
      </c>
      <c r="BL535" s="15">
        <v>0</v>
      </c>
      <c r="BM535" s="15"/>
      <c r="BN535" s="15"/>
      <c r="BO535" s="15"/>
      <c r="BP535" s="15"/>
      <c r="BQ535" s="15"/>
      <c r="BR535" s="15"/>
      <c r="BS535" s="15"/>
      <c r="BT535" s="15"/>
      <c r="BU535" s="15"/>
      <c r="BV535" s="15"/>
      <c r="BW535" s="15"/>
      <c r="BX535" s="15"/>
      <c r="BY535" s="15"/>
      <c r="BZ535" s="15"/>
      <c r="CA535" s="15"/>
      <c r="CB535" s="15"/>
      <c r="CC535" s="15"/>
      <c r="CD535" s="15"/>
      <c r="CE535" s="15"/>
      <c r="CF535" s="15"/>
      <c r="CG535" s="15"/>
      <c r="CH535" s="15"/>
      <c r="CI535" s="15">
        <v>18574</v>
      </c>
      <c r="CJ535" s="15"/>
      <c r="CK535" s="15">
        <v>0</v>
      </c>
      <c r="CL535" s="15">
        <v>0</v>
      </c>
      <c r="CM535" s="15">
        <v>0</v>
      </c>
      <c r="CN535" s="15"/>
      <c r="CO535" s="15"/>
      <c r="CP535" s="15">
        <v>18181</v>
      </c>
      <c r="CQ535" s="15">
        <v>0</v>
      </c>
      <c r="CR535" s="15">
        <v>0</v>
      </c>
      <c r="CS535" s="15">
        <v>36755</v>
      </c>
      <c r="CT535" s="15"/>
      <c r="CU535" s="15"/>
      <c r="CV535" s="15"/>
      <c r="CW535" s="15"/>
      <c r="CX535" s="15"/>
      <c r="CY535" s="15"/>
      <c r="CZ535" s="15"/>
      <c r="DA535" s="15"/>
      <c r="DB535" s="15"/>
      <c r="DC535" s="15"/>
      <c r="DD535" s="15"/>
      <c r="DE535" s="15"/>
      <c r="DF535" s="15"/>
      <c r="DG535" s="15"/>
      <c r="DH535" s="15"/>
      <c r="DI535" s="15"/>
      <c r="DJ535" s="15"/>
      <c r="DK535" s="15"/>
      <c r="DL535" s="15"/>
      <c r="DM535" s="15"/>
      <c r="DN535" s="15"/>
      <c r="DO535" s="15"/>
      <c r="DP535" s="15">
        <v>1714</v>
      </c>
      <c r="DQ535" s="15"/>
      <c r="DR535" s="15">
        <v>0</v>
      </c>
      <c r="DS535" s="15">
        <v>0</v>
      </c>
      <c r="DT535" s="15">
        <v>0</v>
      </c>
      <c r="DU535" s="15"/>
      <c r="DV535" s="15"/>
      <c r="DW535" s="15">
        <v>0</v>
      </c>
      <c r="DX535" s="15">
        <v>0</v>
      </c>
      <c r="DY535" s="15">
        <v>1341</v>
      </c>
      <c r="DZ535" s="15">
        <v>3055</v>
      </c>
      <c r="EA535" s="15"/>
      <c r="EB535" s="15"/>
      <c r="EC535" s="15"/>
      <c r="ED535" s="15"/>
      <c r="EE535" s="15"/>
      <c r="EF535" s="15"/>
      <c r="EG535" s="15"/>
      <c r="EH535" s="15"/>
      <c r="EI535" s="15"/>
      <c r="EJ535" s="15"/>
      <c r="EK535" s="15"/>
      <c r="EL535" s="15"/>
      <c r="EM535" s="15"/>
      <c r="EN535" s="15"/>
      <c r="EO535" s="15"/>
      <c r="EP535" s="15"/>
      <c r="EQ535" s="15"/>
      <c r="ER535" s="15"/>
      <c r="ES535" s="15"/>
      <c r="ET535" s="15"/>
      <c r="EU535" s="15"/>
      <c r="EV535" s="15"/>
      <c r="EW535" s="15"/>
      <c r="EX535" s="15"/>
      <c r="EY535" s="15"/>
      <c r="EZ535" s="15"/>
      <c r="FA535" s="15"/>
      <c r="FB535" s="15"/>
      <c r="FC535" s="15"/>
      <c r="FD535" s="15"/>
      <c r="FE535" s="15">
        <v>0</v>
      </c>
      <c r="FF535" s="15"/>
      <c r="FG535" s="15">
        <v>0</v>
      </c>
      <c r="FH535" s="15">
        <v>0</v>
      </c>
      <c r="FI535" s="15">
        <v>0</v>
      </c>
      <c r="FJ535" s="15">
        <v>0</v>
      </c>
      <c r="FK535" s="15"/>
      <c r="FL535" s="15"/>
      <c r="FM535" s="15">
        <v>0</v>
      </c>
      <c r="FN535" s="15">
        <v>0</v>
      </c>
      <c r="FO535" s="15">
        <v>0</v>
      </c>
      <c r="FP535" s="15">
        <v>33904</v>
      </c>
      <c r="FQ535" s="15">
        <v>41810</v>
      </c>
      <c r="FR535" s="15">
        <v>75714</v>
      </c>
      <c r="FS535" s="14" t="s">
        <v>1284</v>
      </c>
      <c r="FT535" s="14"/>
      <c r="FU535" s="14" t="s">
        <v>1277</v>
      </c>
      <c r="FV535" s="14" t="s">
        <v>888</v>
      </c>
      <c r="FW535" s="1" t="s">
        <v>1279</v>
      </c>
      <c r="FX535" s="14"/>
      <c r="GA535" s="15">
        <v>841</v>
      </c>
      <c r="GB535" s="15">
        <v>932</v>
      </c>
      <c r="GC535" s="15">
        <v>27</v>
      </c>
      <c r="GD535" s="15">
        <v>27</v>
      </c>
      <c r="GE535" s="15">
        <v>17301</v>
      </c>
      <c r="GF535" s="15">
        <v>2968</v>
      </c>
      <c r="GG535" s="15">
        <v>17360</v>
      </c>
      <c r="GH535" s="15">
        <v>98</v>
      </c>
      <c r="GI535" s="15"/>
      <c r="GJ535" s="15">
        <v>0</v>
      </c>
      <c r="GK535" s="15">
        <v>163</v>
      </c>
      <c r="GL535" s="15">
        <v>193</v>
      </c>
      <c r="GM535" s="15">
        <v>3021</v>
      </c>
      <c r="GN535" s="15"/>
      <c r="GO535" s="15"/>
      <c r="GP535" s="21">
        <v>2</v>
      </c>
      <c r="GQ535" s="21">
        <v>2.34</v>
      </c>
      <c r="GR535" s="22"/>
      <c r="GS535" s="22"/>
      <c r="GT535" s="23">
        <v>5</v>
      </c>
      <c r="GU535" s="23">
        <v>4.25</v>
      </c>
      <c r="GV535" s="21">
        <v>6.59</v>
      </c>
      <c r="GW535" s="21">
        <v>1.2</v>
      </c>
      <c r="GX535" s="15">
        <v>7426</v>
      </c>
      <c r="GY535" s="14" t="s">
        <v>1230</v>
      </c>
      <c r="GZ535" s="15">
        <v>8674</v>
      </c>
      <c r="HA535" s="15">
        <v>5823</v>
      </c>
      <c r="HB535" s="15">
        <v>129</v>
      </c>
      <c r="HC535" s="15">
        <v>7481</v>
      </c>
      <c r="HD535" s="15"/>
      <c r="HE535" s="15">
        <v>346</v>
      </c>
      <c r="HF535" s="15">
        <v>22453</v>
      </c>
      <c r="HG535" s="15"/>
      <c r="HH535" s="15"/>
      <c r="HI535" s="15">
        <v>202</v>
      </c>
      <c r="HJ535" s="15">
        <v>195</v>
      </c>
      <c r="HK535" s="15">
        <v>0</v>
      </c>
      <c r="HL535" s="15">
        <v>0</v>
      </c>
      <c r="HM535" s="15"/>
      <c r="HN535" s="15"/>
      <c r="HO535" s="15"/>
      <c r="HP535" s="15"/>
      <c r="HQ535" s="15"/>
      <c r="HR535" s="15"/>
      <c r="HS535" s="15"/>
      <c r="HT535" s="15"/>
      <c r="HU535" s="15"/>
      <c r="HV535" s="15"/>
      <c r="HW535" s="15"/>
      <c r="HX535" s="15"/>
      <c r="HY535" s="15"/>
      <c r="HZ535" s="15">
        <v>118</v>
      </c>
      <c r="IA535" s="15">
        <v>2949</v>
      </c>
      <c r="IB535" s="14">
        <v>2</v>
      </c>
      <c r="IC535" s="14">
        <v>3</v>
      </c>
      <c r="ID535" s="15">
        <v>20</v>
      </c>
      <c r="IE535" s="14">
        <v>61</v>
      </c>
      <c r="IF535" s="14">
        <v>48</v>
      </c>
      <c r="IG535" s="14">
        <v>48</v>
      </c>
      <c r="IH535" s="14">
        <v>5</v>
      </c>
      <c r="II535" s="14">
        <v>0</v>
      </c>
      <c r="IJ535" s="14">
        <v>5</v>
      </c>
      <c r="IK535" s="14">
        <v>0</v>
      </c>
      <c r="IL535" s="14"/>
      <c r="IM535" s="14"/>
      <c r="IN535" s="14"/>
      <c r="IO535" s="14"/>
      <c r="IP535" s="14"/>
      <c r="IQ535" s="15">
        <v>175635</v>
      </c>
      <c r="IR535" s="15">
        <v>0</v>
      </c>
      <c r="IS535" s="36">
        <f t="shared" si="608"/>
        <v>0.33235597115460813</v>
      </c>
      <c r="IT535" s="36">
        <f t="shared" si="609"/>
        <v>2.6415194019600075E-2</v>
      </c>
      <c r="IU535" s="36">
        <f t="shared" si="610"/>
        <v>0.11543439786565232</v>
      </c>
      <c r="IV535" s="36">
        <f t="shared" si="611"/>
        <v>0</v>
      </c>
      <c r="IW535" s="36">
        <f t="shared" si="612"/>
        <v>0.48544522809520035</v>
      </c>
      <c r="IX535" s="36">
        <f t="shared" si="613"/>
        <v>4.0349208864939111E-2</v>
      </c>
      <c r="IY535" s="36"/>
      <c r="IZ535" s="36">
        <f t="shared" si="614"/>
        <v>0</v>
      </c>
      <c r="JA535" s="36">
        <f t="shared" si="614"/>
        <v>0.44779036902026048</v>
      </c>
      <c r="JB535" s="36">
        <f t="shared" si="614"/>
        <v>0.55220963097973952</v>
      </c>
      <c r="JN535" s="43">
        <f t="shared" si="586"/>
        <v>0</v>
      </c>
      <c r="JO535" s="1" t="str">
        <f t="shared" si="587"/>
        <v>Small</v>
      </c>
    </row>
    <row r="536" spans="1:275" x14ac:dyDescent="0.2">
      <c r="A536" s="14" t="s">
        <v>806</v>
      </c>
      <c r="B536" s="14" t="s">
        <v>807</v>
      </c>
      <c r="C536" s="76"/>
      <c r="D536" s="14" t="s">
        <v>656</v>
      </c>
      <c r="E536">
        <v>2</v>
      </c>
      <c r="F536" s="46" t="e">
        <v>#DIV/0!</v>
      </c>
      <c r="G536" s="46" t="e">
        <v>#DIV/0!</v>
      </c>
      <c r="H536" s="46"/>
      <c r="I536">
        <v>24.6</v>
      </c>
      <c r="J536">
        <v>41.4</v>
      </c>
      <c r="K536" s="14">
        <v>20090</v>
      </c>
      <c r="L536" s="14" t="s">
        <v>605</v>
      </c>
      <c r="M536" s="35"/>
      <c r="N536" s="15">
        <v>22996</v>
      </c>
      <c r="O536" s="15">
        <v>1</v>
      </c>
      <c r="P536" s="15">
        <v>6</v>
      </c>
      <c r="Q536" s="15">
        <v>176</v>
      </c>
      <c r="R536" s="15">
        <v>30</v>
      </c>
      <c r="S536" s="15">
        <v>51</v>
      </c>
      <c r="T536" s="32">
        <v>0</v>
      </c>
      <c r="U536" s="15">
        <v>23322</v>
      </c>
      <c r="V536" s="15"/>
      <c r="W536" s="15">
        <v>0</v>
      </c>
      <c r="X536" s="15">
        <v>0</v>
      </c>
      <c r="Y536" s="15">
        <v>0</v>
      </c>
      <c r="Z536" s="15">
        <v>0</v>
      </c>
      <c r="AA536" s="15"/>
      <c r="AB536" s="15"/>
      <c r="AC536" s="15">
        <v>0</v>
      </c>
      <c r="AD536" s="15">
        <v>0</v>
      </c>
      <c r="AE536" s="15">
        <v>23322</v>
      </c>
      <c r="AF536" s="15">
        <v>2379</v>
      </c>
      <c r="AG536" s="15"/>
      <c r="AH536" s="15">
        <v>0</v>
      </c>
      <c r="AI536" s="15">
        <v>0</v>
      </c>
      <c r="AJ536" s="15">
        <v>0</v>
      </c>
      <c r="AK536" s="15">
        <v>0</v>
      </c>
      <c r="AL536" s="15"/>
      <c r="AM536" s="15"/>
      <c r="AN536" s="15">
        <v>0</v>
      </c>
      <c r="AO536" s="15">
        <v>0</v>
      </c>
      <c r="AP536" s="15">
        <v>2379</v>
      </c>
      <c r="AQ536" s="15">
        <v>7784</v>
      </c>
      <c r="AR536" s="15"/>
      <c r="AS536" s="15">
        <v>0</v>
      </c>
      <c r="AT536" s="15">
        <v>0</v>
      </c>
      <c r="AU536" s="15">
        <v>0</v>
      </c>
      <c r="AV536" s="15">
        <v>0</v>
      </c>
      <c r="AW536" s="15"/>
      <c r="AX536" s="15"/>
      <c r="AY536" s="15">
        <v>0</v>
      </c>
      <c r="AZ536" s="15">
        <v>0</v>
      </c>
      <c r="BA536" s="15">
        <v>7784</v>
      </c>
      <c r="BB536" s="15">
        <v>0</v>
      </c>
      <c r="BC536" s="15"/>
      <c r="BD536" s="15">
        <v>0</v>
      </c>
      <c r="BE536" s="15">
        <v>0</v>
      </c>
      <c r="BF536" s="15">
        <v>0</v>
      </c>
      <c r="BG536" s="15">
        <v>0</v>
      </c>
      <c r="BH536" s="15"/>
      <c r="BI536" s="15"/>
      <c r="BJ536" s="15">
        <v>0</v>
      </c>
      <c r="BK536" s="15">
        <v>0</v>
      </c>
      <c r="BL536" s="15">
        <v>0</v>
      </c>
      <c r="BM536" s="15"/>
      <c r="BN536" s="15"/>
      <c r="BO536" s="15"/>
      <c r="BP536" s="15"/>
      <c r="BQ536" s="15"/>
      <c r="BR536" s="15"/>
      <c r="BS536" s="15"/>
      <c r="BT536" s="15"/>
      <c r="BU536" s="15"/>
      <c r="BV536" s="15"/>
      <c r="BW536" s="15"/>
      <c r="BX536" s="15"/>
      <c r="BY536" s="15"/>
      <c r="BZ536" s="15"/>
      <c r="CA536" s="15"/>
      <c r="CB536" s="15"/>
      <c r="CC536" s="15"/>
      <c r="CD536" s="15"/>
      <c r="CE536" s="15"/>
      <c r="CF536" s="15"/>
      <c r="CG536" s="15"/>
      <c r="CH536" s="15"/>
      <c r="CI536" s="15">
        <v>19309</v>
      </c>
      <c r="CJ536" s="15"/>
      <c r="CK536" s="15">
        <v>0</v>
      </c>
      <c r="CL536" s="15">
        <v>0</v>
      </c>
      <c r="CM536" s="15">
        <v>0</v>
      </c>
      <c r="CN536" s="15"/>
      <c r="CO536" s="15"/>
      <c r="CP536" s="15">
        <v>18018</v>
      </c>
      <c r="CQ536" s="15">
        <v>0</v>
      </c>
      <c r="CR536" s="15">
        <v>0</v>
      </c>
      <c r="CS536" s="15">
        <v>37327</v>
      </c>
      <c r="CT536" s="15"/>
      <c r="CU536" s="15"/>
      <c r="CV536" s="15"/>
      <c r="CW536" s="15"/>
      <c r="CX536" s="15"/>
      <c r="CY536" s="15"/>
      <c r="CZ536" s="15"/>
      <c r="DA536" s="15"/>
      <c r="DB536" s="15"/>
      <c r="DC536" s="15"/>
      <c r="DD536" s="15"/>
      <c r="DE536" s="15"/>
      <c r="DF536" s="15"/>
      <c r="DG536" s="15"/>
      <c r="DH536" s="15"/>
      <c r="DI536" s="15"/>
      <c r="DJ536" s="15"/>
      <c r="DK536" s="15"/>
      <c r="DL536" s="15"/>
      <c r="DM536" s="15"/>
      <c r="DN536" s="15"/>
      <c r="DO536" s="15"/>
      <c r="DP536" s="15">
        <v>1694</v>
      </c>
      <c r="DQ536" s="15"/>
      <c r="DR536" s="15">
        <v>0</v>
      </c>
      <c r="DS536" s="15">
        <v>0</v>
      </c>
      <c r="DT536" s="15">
        <v>0</v>
      </c>
      <c r="DU536" s="15"/>
      <c r="DV536" s="15"/>
      <c r="DW536" s="15">
        <v>0</v>
      </c>
      <c r="DX536" s="15">
        <v>0</v>
      </c>
      <c r="DY536" s="15">
        <v>4421</v>
      </c>
      <c r="DZ536" s="15">
        <v>6115</v>
      </c>
      <c r="EA536" s="15"/>
      <c r="EB536" s="15"/>
      <c r="EC536" s="15"/>
      <c r="ED536" s="15"/>
      <c r="EE536" s="15"/>
      <c r="EF536" s="15"/>
      <c r="EG536" s="15"/>
      <c r="EH536" s="15"/>
      <c r="EI536" s="15"/>
      <c r="EJ536" s="15"/>
      <c r="EK536" s="15"/>
      <c r="EL536" s="15"/>
      <c r="EM536" s="15"/>
      <c r="EN536" s="15"/>
      <c r="EO536" s="15"/>
      <c r="EP536" s="15"/>
      <c r="EQ536" s="15"/>
      <c r="ER536" s="15"/>
      <c r="ES536" s="15"/>
      <c r="ET536" s="15"/>
      <c r="EU536" s="15"/>
      <c r="EV536" s="15"/>
      <c r="EW536" s="15"/>
      <c r="EX536" s="15"/>
      <c r="EY536" s="15"/>
      <c r="EZ536" s="15"/>
      <c r="FA536" s="15"/>
      <c r="FB536" s="15"/>
      <c r="FC536" s="15"/>
      <c r="FD536" s="15"/>
      <c r="FE536" s="15">
        <v>0</v>
      </c>
      <c r="FF536" s="15"/>
      <c r="FG536" s="15">
        <v>0</v>
      </c>
      <c r="FH536" s="15">
        <v>0</v>
      </c>
      <c r="FI536" s="15">
        <v>0</v>
      </c>
      <c r="FJ536" s="15">
        <v>0</v>
      </c>
      <c r="FK536" s="15"/>
      <c r="FL536" s="15"/>
      <c r="FM536" s="15">
        <v>0</v>
      </c>
      <c r="FN536" s="15">
        <v>0</v>
      </c>
      <c r="FO536" s="15">
        <v>0</v>
      </c>
      <c r="FP536" s="15">
        <v>31106</v>
      </c>
      <c r="FQ536" s="15">
        <v>45821</v>
      </c>
      <c r="FR536" s="15">
        <v>76927</v>
      </c>
      <c r="FS536" s="14" t="s">
        <v>1284</v>
      </c>
      <c r="FT536" s="14"/>
      <c r="FU536" s="14" t="s">
        <v>1277</v>
      </c>
      <c r="FV536" s="14" t="s">
        <v>888</v>
      </c>
      <c r="FW536" s="1" t="s">
        <v>1279</v>
      </c>
      <c r="FX536" s="14"/>
      <c r="GA536" s="15">
        <v>838</v>
      </c>
      <c r="GB536" s="15">
        <v>880</v>
      </c>
      <c r="GC536" s="15">
        <v>45</v>
      </c>
      <c r="GD536" s="15">
        <v>45</v>
      </c>
      <c r="GE536" s="15">
        <v>18517</v>
      </c>
      <c r="GF536" s="15">
        <v>2694</v>
      </c>
      <c r="GG536" s="15">
        <v>20054</v>
      </c>
      <c r="GH536" s="15">
        <v>97</v>
      </c>
      <c r="GI536" s="15"/>
      <c r="GJ536" s="15">
        <v>0</v>
      </c>
      <c r="GK536" s="15">
        <v>260</v>
      </c>
      <c r="GL536" s="15">
        <v>260</v>
      </c>
      <c r="GM536" s="15">
        <v>4339</v>
      </c>
      <c r="GN536" s="15"/>
      <c r="GO536" s="15"/>
      <c r="GP536" s="16">
        <v>2</v>
      </c>
      <c r="GQ536" s="16">
        <v>2.34</v>
      </c>
      <c r="GR536" s="17"/>
      <c r="GS536" s="17"/>
      <c r="GT536" s="18">
        <v>5</v>
      </c>
      <c r="GU536" s="18">
        <v>4.25</v>
      </c>
      <c r="GV536" s="16">
        <v>6.59</v>
      </c>
      <c r="GW536" s="16">
        <v>1.5</v>
      </c>
      <c r="GX536" s="15">
        <v>11552</v>
      </c>
      <c r="GY536" s="14" t="s">
        <v>1230</v>
      </c>
      <c r="GZ536" s="15">
        <v>9165</v>
      </c>
      <c r="HA536" s="15">
        <v>2375</v>
      </c>
      <c r="HB536" s="15">
        <v>97</v>
      </c>
      <c r="HC536" s="15">
        <v>7826</v>
      </c>
      <c r="HD536" s="15"/>
      <c r="HE536" s="15">
        <v>238</v>
      </c>
      <c r="HF536" s="15">
        <v>19701</v>
      </c>
      <c r="HG536" s="15"/>
      <c r="HH536" s="15"/>
      <c r="HI536" s="15">
        <v>194</v>
      </c>
      <c r="HJ536" s="15">
        <v>176</v>
      </c>
      <c r="HK536" s="15">
        <v>0</v>
      </c>
      <c r="HL536" s="15">
        <v>0</v>
      </c>
      <c r="HM536" s="15"/>
      <c r="HN536" s="15"/>
      <c r="HO536" s="15"/>
      <c r="HP536" s="15"/>
      <c r="HQ536" s="15"/>
      <c r="HR536" s="15"/>
      <c r="HS536" s="15"/>
      <c r="HT536" s="15"/>
      <c r="HU536" s="15"/>
      <c r="HV536" s="15"/>
      <c r="HW536" s="15"/>
      <c r="HX536" s="15"/>
      <c r="HY536" s="15"/>
      <c r="HZ536" s="15">
        <v>110</v>
      </c>
      <c r="IA536" s="15">
        <v>2645</v>
      </c>
      <c r="IB536" s="15">
        <v>2</v>
      </c>
      <c r="IC536" s="15">
        <v>2</v>
      </c>
      <c r="ID536" s="15">
        <v>44</v>
      </c>
      <c r="IE536" s="14">
        <v>61</v>
      </c>
      <c r="IF536" s="14">
        <v>48</v>
      </c>
      <c r="IG536" s="14">
        <v>48</v>
      </c>
      <c r="IH536" s="14">
        <v>5</v>
      </c>
      <c r="II536" s="14">
        <v>0</v>
      </c>
      <c r="IJ536" s="14">
        <v>5</v>
      </c>
      <c r="IK536" s="14">
        <v>0</v>
      </c>
      <c r="IL536" s="14"/>
      <c r="IM536" s="14"/>
      <c r="IN536" s="14"/>
      <c r="IO536" s="14"/>
      <c r="IP536" s="14"/>
      <c r="IQ536" s="20">
        <v>186934</v>
      </c>
      <c r="IR536" s="20">
        <v>0</v>
      </c>
      <c r="IS536" s="36">
        <f t="shared" si="608"/>
        <v>0.30317053830254659</v>
      </c>
      <c r="IT536" s="36">
        <f t="shared" si="609"/>
        <v>3.0925422803437026E-2</v>
      </c>
      <c r="IU536" s="36">
        <f t="shared" si="610"/>
        <v>0.10118683947118697</v>
      </c>
      <c r="IV536" s="36">
        <f t="shared" si="611"/>
        <v>0</v>
      </c>
      <c r="IW536" s="36">
        <f t="shared" si="612"/>
        <v>0.48522625346107351</v>
      </c>
      <c r="IX536" s="36">
        <f t="shared" si="613"/>
        <v>7.9490945961755946E-2</v>
      </c>
      <c r="IY536" s="36"/>
      <c r="IZ536" s="36">
        <f t="shared" si="614"/>
        <v>0</v>
      </c>
      <c r="JA536" s="36">
        <f t="shared" si="614"/>
        <v>0.40435737777373354</v>
      </c>
      <c r="JB536" s="36">
        <f t="shared" si="614"/>
        <v>0.5956426222262664</v>
      </c>
      <c r="JN536" s="43">
        <f t="shared" si="586"/>
        <v>0</v>
      </c>
      <c r="JO536" s="1" t="str">
        <f t="shared" si="587"/>
        <v>Small</v>
      </c>
    </row>
    <row r="537" spans="1:275" x14ac:dyDescent="0.2">
      <c r="A537" s="14" t="s">
        <v>806</v>
      </c>
      <c r="B537" s="14" t="s">
        <v>807</v>
      </c>
      <c r="C537" s="76"/>
      <c r="D537" s="14" t="s">
        <v>656</v>
      </c>
      <c r="E537">
        <v>2</v>
      </c>
      <c r="F537" s="46" t="e">
        <v>#DIV/0!</v>
      </c>
      <c r="G537" s="46" t="e">
        <v>#DIV/0!</v>
      </c>
      <c r="H537" s="46"/>
      <c r="I537">
        <v>24.6</v>
      </c>
      <c r="J537">
        <v>41.4</v>
      </c>
      <c r="K537" s="14">
        <v>20100</v>
      </c>
      <c r="L537" s="14" t="s">
        <v>606</v>
      </c>
      <c r="M537" s="35"/>
      <c r="N537" s="15">
        <v>22996</v>
      </c>
      <c r="O537" s="15">
        <v>1</v>
      </c>
      <c r="P537" s="15">
        <v>6</v>
      </c>
      <c r="Q537" s="15">
        <v>176</v>
      </c>
      <c r="R537" s="15">
        <v>30</v>
      </c>
      <c r="S537" s="15">
        <v>51</v>
      </c>
      <c r="T537" s="32">
        <v>0</v>
      </c>
      <c r="U537" s="15">
        <v>24452</v>
      </c>
      <c r="V537" s="15"/>
      <c r="W537" s="15">
        <v>0</v>
      </c>
      <c r="X537" s="15">
        <v>0</v>
      </c>
      <c r="Y537" s="15">
        <v>0</v>
      </c>
      <c r="Z537" s="15">
        <v>0</v>
      </c>
      <c r="AA537" s="15"/>
      <c r="AB537" s="15"/>
      <c r="AC537" s="15">
        <v>0</v>
      </c>
      <c r="AD537" s="15">
        <v>0</v>
      </c>
      <c r="AE537" s="15">
        <v>24452</v>
      </c>
      <c r="AF537" s="15">
        <v>10672</v>
      </c>
      <c r="AG537" s="15"/>
      <c r="AH537" s="15">
        <v>0</v>
      </c>
      <c r="AI537" s="15">
        <v>0</v>
      </c>
      <c r="AJ537" s="15">
        <v>0</v>
      </c>
      <c r="AK537" s="15">
        <v>0</v>
      </c>
      <c r="AL537" s="15"/>
      <c r="AM537" s="15"/>
      <c r="AN537" s="15">
        <v>0</v>
      </c>
      <c r="AO537" s="15">
        <v>0</v>
      </c>
      <c r="AP537" s="15">
        <v>10672</v>
      </c>
      <c r="AQ537" s="15">
        <v>6021</v>
      </c>
      <c r="AR537" s="15"/>
      <c r="AS537" s="15">
        <v>0</v>
      </c>
      <c r="AT537" s="15">
        <v>0</v>
      </c>
      <c r="AU537" s="15">
        <v>0</v>
      </c>
      <c r="AV537" s="15">
        <v>0</v>
      </c>
      <c r="AW537" s="15"/>
      <c r="AX537" s="15"/>
      <c r="AY537" s="15">
        <v>0</v>
      </c>
      <c r="AZ537" s="15">
        <v>0</v>
      </c>
      <c r="BA537" s="15">
        <v>6021</v>
      </c>
      <c r="BB537" s="15">
        <v>0</v>
      </c>
      <c r="BC537" s="15"/>
      <c r="BD537" s="15">
        <v>0</v>
      </c>
      <c r="BE537" s="15">
        <v>0</v>
      </c>
      <c r="BF537" s="15">
        <v>0</v>
      </c>
      <c r="BG537" s="15">
        <v>0</v>
      </c>
      <c r="BH537" s="15"/>
      <c r="BI537" s="15"/>
      <c r="BJ537" s="15">
        <v>0</v>
      </c>
      <c r="BK537" s="15">
        <v>0</v>
      </c>
      <c r="BL537" s="15">
        <v>0</v>
      </c>
      <c r="BM537" s="15"/>
      <c r="BN537" s="15"/>
      <c r="BO537" s="15"/>
      <c r="BP537" s="15"/>
      <c r="BQ537" s="15"/>
      <c r="BR537" s="15"/>
      <c r="BS537" s="15"/>
      <c r="BT537" s="15"/>
      <c r="BU537" s="15"/>
      <c r="BV537" s="15"/>
      <c r="BW537" s="15"/>
      <c r="BX537" s="15"/>
      <c r="BY537" s="15"/>
      <c r="BZ537" s="15"/>
      <c r="CA537" s="15"/>
      <c r="CB537" s="15"/>
      <c r="CC537" s="15"/>
      <c r="CD537" s="15"/>
      <c r="CE537" s="15"/>
      <c r="CF537" s="15"/>
      <c r="CG537" s="15"/>
      <c r="CH537" s="15"/>
      <c r="CI537" s="15">
        <v>45404</v>
      </c>
      <c r="CJ537" s="15"/>
      <c r="CK537" s="15">
        <v>0</v>
      </c>
      <c r="CL537" s="15">
        <v>0</v>
      </c>
      <c r="CM537" s="15">
        <v>0</v>
      </c>
      <c r="CN537" s="15"/>
      <c r="CO537" s="15"/>
      <c r="CP537" s="15">
        <v>0</v>
      </c>
      <c r="CQ537" s="15">
        <v>0</v>
      </c>
      <c r="CR537" s="15">
        <v>0</v>
      </c>
      <c r="CS537" s="15">
        <v>45404</v>
      </c>
      <c r="CT537" s="15"/>
      <c r="CU537" s="15"/>
      <c r="CV537" s="15"/>
      <c r="CW537" s="15"/>
      <c r="CX537" s="15"/>
      <c r="CY537" s="15"/>
      <c r="CZ537" s="15"/>
      <c r="DA537" s="15"/>
      <c r="DB537" s="15"/>
      <c r="DC537" s="15"/>
      <c r="DD537" s="15"/>
      <c r="DE537" s="15"/>
      <c r="DF537" s="15"/>
      <c r="DG537" s="15"/>
      <c r="DH537" s="15"/>
      <c r="DI537" s="15"/>
      <c r="DJ537" s="15"/>
      <c r="DK537" s="15"/>
      <c r="DL537" s="15"/>
      <c r="DM537" s="15"/>
      <c r="DN537" s="15"/>
      <c r="DO537" s="15"/>
      <c r="DP537" s="15">
        <v>1496</v>
      </c>
      <c r="DQ537" s="15"/>
      <c r="DR537" s="15">
        <v>0</v>
      </c>
      <c r="DS537" s="15">
        <v>0</v>
      </c>
      <c r="DT537" s="15">
        <v>0</v>
      </c>
      <c r="DU537" s="15"/>
      <c r="DV537" s="15"/>
      <c r="DW537" s="15">
        <v>0</v>
      </c>
      <c r="DX537" s="15">
        <v>0</v>
      </c>
      <c r="DY537" s="15">
        <v>3341</v>
      </c>
      <c r="DZ537" s="15">
        <v>4837</v>
      </c>
      <c r="EA537" s="15"/>
      <c r="EB537" s="15"/>
      <c r="EC537" s="15"/>
      <c r="ED537" s="15"/>
      <c r="EE537" s="15"/>
      <c r="EF537" s="15"/>
      <c r="EG537" s="15"/>
      <c r="EH537" s="15"/>
      <c r="EI537" s="15"/>
      <c r="EJ537" s="15"/>
      <c r="EK537" s="15"/>
      <c r="EL537" s="15"/>
      <c r="EM537" s="15"/>
      <c r="EN537" s="15"/>
      <c r="EO537" s="15"/>
      <c r="EP537" s="15"/>
      <c r="EQ537" s="15"/>
      <c r="ER537" s="15"/>
      <c r="ES537" s="15"/>
      <c r="ET537" s="15"/>
      <c r="EU537" s="15"/>
      <c r="EV537" s="15"/>
      <c r="EW537" s="15"/>
      <c r="EX537" s="15"/>
      <c r="EY537" s="15"/>
      <c r="EZ537" s="15"/>
      <c r="FA537" s="15"/>
      <c r="FB537" s="15"/>
      <c r="FC537" s="15"/>
      <c r="FD537" s="15"/>
      <c r="FE537" s="15">
        <v>0</v>
      </c>
      <c r="FF537" s="15"/>
      <c r="FG537" s="15">
        <v>0</v>
      </c>
      <c r="FH537" s="15">
        <v>0</v>
      </c>
      <c r="FI537" s="15">
        <v>0</v>
      </c>
      <c r="FJ537" s="15">
        <v>0</v>
      </c>
      <c r="FK537" s="15"/>
      <c r="FL537" s="15"/>
      <c r="FM537" s="15">
        <v>0</v>
      </c>
      <c r="FN537" s="15">
        <v>0</v>
      </c>
      <c r="FO537" s="15">
        <v>0</v>
      </c>
      <c r="FP537" s="15">
        <v>30473</v>
      </c>
      <c r="FQ537" s="15">
        <v>60913</v>
      </c>
      <c r="FR537" s="15">
        <v>91386</v>
      </c>
      <c r="FS537" s="14" t="s">
        <v>1284</v>
      </c>
      <c r="FT537" s="14"/>
      <c r="FU537" s="14" t="s">
        <v>1277</v>
      </c>
      <c r="FV537" s="14" t="s">
        <v>888</v>
      </c>
      <c r="FW537" s="1" t="s">
        <v>1279</v>
      </c>
      <c r="FX537" s="14"/>
      <c r="GA537" s="15">
        <v>922</v>
      </c>
      <c r="GB537" s="15">
        <v>778</v>
      </c>
      <c r="GC537" s="15">
        <v>32</v>
      </c>
      <c r="GD537" s="15">
        <v>32</v>
      </c>
      <c r="GE537" s="15">
        <v>19527</v>
      </c>
      <c r="GF537" s="15">
        <v>3192</v>
      </c>
      <c r="GG537" s="15">
        <v>23246</v>
      </c>
      <c r="GH537" s="15">
        <v>101</v>
      </c>
      <c r="GI537" s="15"/>
      <c r="GJ537" s="15">
        <v>0</v>
      </c>
      <c r="GK537" s="15">
        <v>222</v>
      </c>
      <c r="GL537" s="15">
        <v>267</v>
      </c>
      <c r="GM537" s="15">
        <v>4606</v>
      </c>
      <c r="GN537" s="15"/>
      <c r="GO537" s="15"/>
      <c r="GP537" s="16">
        <v>2</v>
      </c>
      <c r="GQ537" s="16">
        <v>2.17</v>
      </c>
      <c r="GR537" s="17"/>
      <c r="GS537" s="17"/>
      <c r="GT537" s="18">
        <v>5</v>
      </c>
      <c r="GU537" s="18">
        <v>4.25</v>
      </c>
      <c r="GV537" s="16">
        <v>6.42</v>
      </c>
      <c r="GW537" s="16">
        <v>1.8</v>
      </c>
      <c r="GX537" s="15">
        <v>9641</v>
      </c>
      <c r="GY537" s="14" t="s">
        <v>1230</v>
      </c>
      <c r="GZ537" s="15">
        <v>8839</v>
      </c>
      <c r="HA537" s="15">
        <v>2763</v>
      </c>
      <c r="HB537" s="15">
        <v>97</v>
      </c>
      <c r="HC537" s="15">
        <v>7611</v>
      </c>
      <c r="HD537" s="15"/>
      <c r="HE537" s="15">
        <v>333</v>
      </c>
      <c r="HF537" s="15">
        <v>19643</v>
      </c>
      <c r="HG537" s="15"/>
      <c r="HH537" s="15"/>
      <c r="HI537" s="15">
        <v>217</v>
      </c>
      <c r="HJ537" s="15">
        <v>197</v>
      </c>
      <c r="HK537" s="15">
        <v>0</v>
      </c>
      <c r="HL537" s="15">
        <v>0</v>
      </c>
      <c r="HM537" s="15"/>
      <c r="HN537" s="15"/>
      <c r="HO537" s="15"/>
      <c r="HP537" s="15"/>
      <c r="HQ537" s="15"/>
      <c r="HR537" s="15"/>
      <c r="HS537" s="15"/>
      <c r="HT537" s="15"/>
      <c r="HU537" s="15"/>
      <c r="HV537" s="15"/>
      <c r="HW537" s="15"/>
      <c r="HX537" s="15"/>
      <c r="HY537" s="15"/>
      <c r="HZ537" s="15">
        <v>90</v>
      </c>
      <c r="IA537" s="15">
        <v>2545</v>
      </c>
      <c r="IB537" s="15">
        <v>2</v>
      </c>
      <c r="IC537" s="15">
        <v>2</v>
      </c>
      <c r="ID537" s="15">
        <v>25</v>
      </c>
      <c r="IE537" s="14">
        <v>53</v>
      </c>
      <c r="IF537" s="14">
        <v>36</v>
      </c>
      <c r="IG537" s="14">
        <v>36</v>
      </c>
      <c r="IH537" s="14">
        <v>0</v>
      </c>
      <c r="II537" s="14">
        <v>0</v>
      </c>
      <c r="IJ537" s="14">
        <v>0</v>
      </c>
      <c r="IK537" s="14">
        <v>0</v>
      </c>
      <c r="IL537" s="14"/>
      <c r="IM537" s="14"/>
      <c r="IN537" s="14"/>
      <c r="IO537" s="14"/>
      <c r="IP537" s="14"/>
      <c r="IQ537" s="15">
        <v>95548</v>
      </c>
      <c r="IR537" s="15">
        <v>0</v>
      </c>
      <c r="IS537" s="36">
        <f t="shared" si="608"/>
        <v>0.26756833650668593</v>
      </c>
      <c r="IT537" s="36">
        <f t="shared" si="609"/>
        <v>0.11677937539666908</v>
      </c>
      <c r="IU537" s="36">
        <f t="shared" si="610"/>
        <v>6.5885365373251917E-2</v>
      </c>
      <c r="IV537" s="36">
        <f t="shared" si="611"/>
        <v>0</v>
      </c>
      <c r="IW537" s="36">
        <f t="shared" si="612"/>
        <v>0.49683759000284505</v>
      </c>
      <c r="IX537" s="36">
        <f t="shared" si="613"/>
        <v>5.2929332720548006E-2</v>
      </c>
      <c r="IY537" s="36"/>
      <c r="IZ537" s="36">
        <f t="shared" si="614"/>
        <v>0</v>
      </c>
      <c r="JA537" s="36">
        <f t="shared" si="614"/>
        <v>0.33345370187993784</v>
      </c>
      <c r="JB537" s="36">
        <f t="shared" si="614"/>
        <v>0.66654629812006216</v>
      </c>
      <c r="JN537" s="43">
        <f t="shared" si="586"/>
        <v>0</v>
      </c>
      <c r="JO537" s="1" t="str">
        <f t="shared" si="587"/>
        <v>Small</v>
      </c>
    </row>
    <row r="538" spans="1:275" x14ac:dyDescent="0.2">
      <c r="A538" s="1" t="s">
        <v>806</v>
      </c>
      <c r="B538" s="1" t="s">
        <v>807</v>
      </c>
      <c r="C538" s="76"/>
      <c r="D538" s="14" t="s">
        <v>656</v>
      </c>
      <c r="E538">
        <v>2</v>
      </c>
      <c r="F538" s="46" t="e">
        <v>#DIV/0!</v>
      </c>
      <c r="G538" s="46" t="e">
        <v>#DIV/0!</v>
      </c>
      <c r="H538" s="46"/>
      <c r="I538">
        <v>24.6</v>
      </c>
      <c r="J538">
        <v>41.4</v>
      </c>
      <c r="K538" s="1">
        <v>20110</v>
      </c>
      <c r="L538" s="1" t="s">
        <v>607</v>
      </c>
      <c r="M538" s="3"/>
      <c r="O538" s="15">
        <v>1</v>
      </c>
      <c r="T538" s="33"/>
      <c r="FP538" s="15">
        <f>AE538+BA538</f>
        <v>0</v>
      </c>
      <c r="FQ538" s="15">
        <f>AP538+BL538+CS538+DZ538+FD538</f>
        <v>0</v>
      </c>
      <c r="FR538" s="15">
        <f>AE538+AP538+BA538+BL538+CS538+DZ538+FD538+FO538</f>
        <v>0</v>
      </c>
      <c r="GR538" s="5"/>
      <c r="GS538" s="5"/>
      <c r="GT538" s="4">
        <v>5</v>
      </c>
      <c r="GU538" s="4">
        <v>4.25</v>
      </c>
      <c r="GV538" s="1">
        <f>GQ538+GU538</f>
        <v>4.25</v>
      </c>
      <c r="GY538" s="10"/>
      <c r="IS538" s="36" t="e">
        <f t="shared" si="608"/>
        <v>#DIV/0!</v>
      </c>
      <c r="IT538" s="36" t="e">
        <f t="shared" si="609"/>
        <v>#DIV/0!</v>
      </c>
      <c r="IU538" s="36" t="e">
        <f t="shared" si="610"/>
        <v>#DIV/0!</v>
      </c>
      <c r="IV538" s="36" t="e">
        <f t="shared" si="611"/>
        <v>#DIV/0!</v>
      </c>
      <c r="IW538" s="36" t="e">
        <f t="shared" si="612"/>
        <v>#DIV/0!</v>
      </c>
      <c r="IX538" s="36" t="e">
        <f t="shared" si="613"/>
        <v>#DIV/0!</v>
      </c>
      <c r="IY538" s="36"/>
      <c r="IZ538" s="36" t="e">
        <f t="shared" si="614"/>
        <v>#DIV/0!</v>
      </c>
      <c r="JA538" s="36" t="e">
        <f t="shared" si="614"/>
        <v>#DIV/0!</v>
      </c>
      <c r="JB538" s="36" t="e">
        <f t="shared" si="614"/>
        <v>#DIV/0!</v>
      </c>
      <c r="JN538" s="43">
        <f t="shared" si="586"/>
        <v>0</v>
      </c>
      <c r="JO538" s="1" t="str">
        <f t="shared" si="587"/>
        <v>Small</v>
      </c>
    </row>
    <row r="539" spans="1:275" x14ac:dyDescent="0.2">
      <c r="A539" s="1" t="s">
        <v>806</v>
      </c>
      <c r="B539" s="1" t="s">
        <v>807</v>
      </c>
      <c r="C539" s="76"/>
      <c r="D539" s="14" t="s">
        <v>656</v>
      </c>
      <c r="E539">
        <v>2</v>
      </c>
      <c r="F539" s="46" t="e">
        <v>#DIV/0!</v>
      </c>
      <c r="G539" s="46" t="e">
        <v>#DIV/0!</v>
      </c>
      <c r="H539" s="46"/>
      <c r="I539">
        <v>24.6</v>
      </c>
      <c r="J539">
        <v>41.4</v>
      </c>
      <c r="K539" s="1">
        <v>20120</v>
      </c>
      <c r="L539" s="1" t="s">
        <v>608</v>
      </c>
      <c r="M539" s="3"/>
      <c r="N539" s="10"/>
      <c r="O539" s="15">
        <v>1</v>
      </c>
      <c r="T539" s="33"/>
      <c r="FP539" s="15">
        <f>AE539+BA539</f>
        <v>0</v>
      </c>
      <c r="FQ539" s="15">
        <f>AP539+BL539+CS539+DZ539+FD539</f>
        <v>0</v>
      </c>
      <c r="FR539" s="15">
        <f>AE539+AP539+BA539+BL539+CS539+DZ539+FD539+FO539</f>
        <v>0</v>
      </c>
      <c r="GR539" s="5"/>
      <c r="GS539" s="5"/>
      <c r="GT539" s="4">
        <v>5</v>
      </c>
      <c r="GU539" s="4">
        <v>4.25</v>
      </c>
      <c r="GV539" s="1">
        <f>GQ539+GU539</f>
        <v>4.25</v>
      </c>
      <c r="GY539" s="10"/>
      <c r="IS539" s="36" t="e">
        <f t="shared" si="608"/>
        <v>#DIV/0!</v>
      </c>
      <c r="IT539" s="36" t="e">
        <f t="shared" si="609"/>
        <v>#DIV/0!</v>
      </c>
      <c r="IU539" s="36" t="e">
        <f t="shared" si="610"/>
        <v>#DIV/0!</v>
      </c>
      <c r="IV539" s="36" t="e">
        <f t="shared" si="611"/>
        <v>#DIV/0!</v>
      </c>
      <c r="IW539" s="36" t="e">
        <f t="shared" si="612"/>
        <v>#DIV/0!</v>
      </c>
      <c r="IX539" s="36" t="e">
        <f t="shared" si="613"/>
        <v>#DIV/0!</v>
      </c>
      <c r="IY539" s="36"/>
      <c r="IZ539" s="36" t="e">
        <f t="shared" si="614"/>
        <v>#DIV/0!</v>
      </c>
      <c r="JA539" s="36" t="e">
        <f t="shared" si="614"/>
        <v>#DIV/0!</v>
      </c>
      <c r="JB539" s="36" t="e">
        <f t="shared" si="614"/>
        <v>#DIV/0!</v>
      </c>
      <c r="JN539" s="43">
        <f t="shared" si="586"/>
        <v>0</v>
      </c>
      <c r="JO539" s="1" t="str">
        <f t="shared" si="587"/>
        <v>Small</v>
      </c>
    </row>
    <row r="540" spans="1:275" x14ac:dyDescent="0.2">
      <c r="A540" s="1" t="s">
        <v>806</v>
      </c>
      <c r="B540" s="1" t="s">
        <v>807</v>
      </c>
      <c r="C540" s="76"/>
      <c r="D540" s="14" t="s">
        <v>656</v>
      </c>
      <c r="E540">
        <v>2</v>
      </c>
      <c r="F540" s="46" t="e">
        <v>#DIV/0!</v>
      </c>
      <c r="G540" s="46" t="e">
        <v>#DIV/0!</v>
      </c>
      <c r="H540" s="46"/>
      <c r="I540">
        <v>24.6</v>
      </c>
      <c r="J540">
        <v>41.4</v>
      </c>
      <c r="K540" s="1">
        <v>20130</v>
      </c>
      <c r="L540" s="1" t="s">
        <v>609</v>
      </c>
      <c r="M540" s="3"/>
      <c r="N540" s="1">
        <v>22996</v>
      </c>
      <c r="O540" s="1">
        <v>1</v>
      </c>
      <c r="P540" s="1">
        <v>6</v>
      </c>
      <c r="Q540" s="1">
        <v>176</v>
      </c>
      <c r="R540" s="1">
        <v>30</v>
      </c>
      <c r="S540" s="1">
        <v>51</v>
      </c>
      <c r="T540" s="33"/>
      <c r="U540" s="3">
        <v>26329</v>
      </c>
      <c r="V540" s="3"/>
      <c r="W540" s="3">
        <v>0</v>
      </c>
      <c r="X540" s="3">
        <v>0</v>
      </c>
      <c r="Y540" s="3"/>
      <c r="Z540" s="3"/>
      <c r="AA540" s="3">
        <v>0</v>
      </c>
      <c r="AB540" s="3">
        <v>0</v>
      </c>
      <c r="AC540" s="3">
        <v>0</v>
      </c>
      <c r="AD540" s="3">
        <v>0</v>
      </c>
      <c r="AE540" s="2">
        <f>SUM(U540:AD540)</f>
        <v>26329</v>
      </c>
      <c r="AF540" s="3">
        <v>3741</v>
      </c>
      <c r="AG540" s="3"/>
      <c r="AH540" s="1">
        <v>0</v>
      </c>
      <c r="AI540" s="1">
        <v>0</v>
      </c>
      <c r="AL540" s="1">
        <v>0</v>
      </c>
      <c r="AM540" s="1">
        <v>0</v>
      </c>
      <c r="AN540" s="1">
        <v>0</v>
      </c>
      <c r="AO540" s="1">
        <v>0</v>
      </c>
      <c r="AP540" s="1">
        <f>SUM(AF540:AO540)</f>
        <v>3741</v>
      </c>
      <c r="AQ540" s="1">
        <v>6619</v>
      </c>
      <c r="AS540" s="1">
        <v>0</v>
      </c>
      <c r="AT540" s="1">
        <v>0</v>
      </c>
      <c r="AW540" s="1">
        <v>0</v>
      </c>
      <c r="AX540" s="1">
        <v>0</v>
      </c>
      <c r="AY540" s="1">
        <v>0</v>
      </c>
      <c r="AZ540" s="1">
        <v>0</v>
      </c>
      <c r="BA540" s="1">
        <f>SUM(AQ540:AZ540)</f>
        <v>6619</v>
      </c>
      <c r="BB540" s="1">
        <v>0</v>
      </c>
      <c r="BD540" s="1">
        <v>0</v>
      </c>
      <c r="BE540" s="1">
        <v>0</v>
      </c>
      <c r="BH540" s="1">
        <v>0</v>
      </c>
      <c r="BI540" s="1">
        <v>0</v>
      </c>
      <c r="BJ540" s="1">
        <v>0</v>
      </c>
      <c r="BK540" s="1">
        <v>0</v>
      </c>
      <c r="BL540" s="1">
        <f>SUM(BB540:BK540)</f>
        <v>0</v>
      </c>
      <c r="CI540" s="1">
        <v>27477</v>
      </c>
      <c r="CK540" s="1">
        <v>0</v>
      </c>
      <c r="CL540" s="1">
        <v>0</v>
      </c>
      <c r="CN540" s="1">
        <v>0</v>
      </c>
      <c r="CO540" s="1">
        <v>0</v>
      </c>
      <c r="CP540" s="1">
        <v>0</v>
      </c>
      <c r="CQ540" s="1">
        <v>0</v>
      </c>
      <c r="CR540" s="1">
        <v>0</v>
      </c>
      <c r="CS540" s="1">
        <f>SUM(CI540:CR540)</f>
        <v>27477</v>
      </c>
      <c r="DP540" s="1">
        <v>4199</v>
      </c>
      <c r="DR540" s="1">
        <v>0</v>
      </c>
      <c r="DS540" s="1">
        <v>0</v>
      </c>
      <c r="DU540" s="1">
        <v>0</v>
      </c>
      <c r="DV540" s="1">
        <v>0</v>
      </c>
      <c r="DX540" s="1">
        <v>0</v>
      </c>
      <c r="DY540" s="1">
        <v>0</v>
      </c>
      <c r="DZ540" s="2">
        <f>SUM(DP540:DY540)</f>
        <v>4199</v>
      </c>
      <c r="EA540" s="2"/>
      <c r="EB540" s="2"/>
      <c r="EC540" s="2"/>
      <c r="ED540" s="2"/>
      <c r="EE540" s="2"/>
      <c r="EF540" s="2"/>
      <c r="EG540" s="2"/>
      <c r="EH540" s="2"/>
      <c r="EI540" s="2"/>
      <c r="EJ540" s="2"/>
      <c r="EK540" s="2"/>
      <c r="EL540" s="2"/>
      <c r="EM540" s="2"/>
      <c r="EN540" s="2"/>
      <c r="EO540" s="2"/>
      <c r="EP540" s="2"/>
      <c r="EQ540" s="2"/>
      <c r="ER540" s="2"/>
      <c r="ES540" s="2"/>
      <c r="ET540" s="2"/>
      <c r="EU540" s="1">
        <v>2169</v>
      </c>
      <c r="EW540" s="1">
        <v>0</v>
      </c>
      <c r="EX540" s="1">
        <v>0</v>
      </c>
      <c r="EZ540" s="1">
        <v>0</v>
      </c>
      <c r="FB540" s="1">
        <v>0</v>
      </c>
      <c r="FC540" s="1">
        <v>0</v>
      </c>
      <c r="FD540" s="1">
        <f>SUM(EU540:FC540)</f>
        <v>2169</v>
      </c>
      <c r="FE540" s="1">
        <v>0</v>
      </c>
      <c r="FG540" s="1">
        <v>0</v>
      </c>
      <c r="FH540" s="1">
        <v>0</v>
      </c>
      <c r="FK540" s="1">
        <v>0</v>
      </c>
      <c r="FL540" s="1">
        <v>0</v>
      </c>
      <c r="FM540" s="1">
        <v>0</v>
      </c>
      <c r="FN540" s="1">
        <v>0</v>
      </c>
      <c r="FO540" s="1">
        <f>SUM(FE540:FN540)</f>
        <v>0</v>
      </c>
      <c r="FP540" s="15">
        <f>AE540+BA540</f>
        <v>32948</v>
      </c>
      <c r="FQ540" s="15">
        <f>AP540+BL540+CS540+DZ540+FD540</f>
        <v>37586</v>
      </c>
      <c r="FR540" s="15">
        <f>AE540+AP540+BA540+BL540+CS540+DZ540+FD540+FO540</f>
        <v>70534</v>
      </c>
      <c r="FS540" s="1" t="s">
        <v>1284</v>
      </c>
      <c r="FU540" s="1" t="s">
        <v>1277</v>
      </c>
      <c r="FV540" s="1" t="s">
        <v>1349</v>
      </c>
      <c r="FW540" s="5" t="s">
        <v>1279</v>
      </c>
      <c r="FX540" s="5"/>
      <c r="FY540" s="5"/>
      <c r="FZ540" s="5"/>
      <c r="GA540" s="1">
        <v>1424</v>
      </c>
      <c r="GB540" s="1">
        <v>1448</v>
      </c>
      <c r="GC540" s="1">
        <v>75</v>
      </c>
      <c r="GD540" s="1">
        <v>75</v>
      </c>
      <c r="GE540" s="1">
        <v>21965</v>
      </c>
      <c r="GF540" s="1">
        <v>5765</v>
      </c>
      <c r="GG540" s="1">
        <v>59881</v>
      </c>
      <c r="GH540" s="1">
        <v>112</v>
      </c>
      <c r="GI540" s="1">
        <v>0</v>
      </c>
      <c r="GJ540" s="1">
        <v>0</v>
      </c>
      <c r="GK540" s="1">
        <v>104</v>
      </c>
      <c r="GL540" s="1">
        <v>118</v>
      </c>
      <c r="GM540" s="1">
        <v>4786</v>
      </c>
      <c r="GP540" s="1">
        <v>4</v>
      </c>
      <c r="GQ540" s="1">
        <v>2.2799999999999998</v>
      </c>
      <c r="GR540" s="5">
        <v>1</v>
      </c>
      <c r="GS540" s="5">
        <v>4</v>
      </c>
      <c r="GT540" s="4">
        <v>5</v>
      </c>
      <c r="GU540" s="1">
        <v>4.25</v>
      </c>
      <c r="GV540" s="1">
        <f>GQ540+GU540</f>
        <v>6.5299999999999994</v>
      </c>
      <c r="GW540" s="1">
        <v>0.87</v>
      </c>
      <c r="GX540" s="1">
        <v>7449</v>
      </c>
      <c r="GY540" s="1" t="s">
        <v>1230</v>
      </c>
      <c r="GZ540" s="1">
        <v>6750</v>
      </c>
      <c r="HA540" s="1">
        <v>6363</v>
      </c>
      <c r="HB540" s="1">
        <v>5000</v>
      </c>
      <c r="HC540" s="1">
        <v>3763</v>
      </c>
      <c r="HD540" s="1">
        <v>30</v>
      </c>
      <c r="HF540" s="1">
        <v>18806</v>
      </c>
      <c r="HI540" s="1">
        <v>152</v>
      </c>
      <c r="HJ540" s="1">
        <v>115</v>
      </c>
      <c r="HK540" s="1">
        <v>0</v>
      </c>
      <c r="HL540" s="1">
        <v>0</v>
      </c>
      <c r="HM540" s="1" t="s">
        <v>1277</v>
      </c>
      <c r="HX540" s="1" t="s">
        <v>1277</v>
      </c>
      <c r="HZ540" s="1">
        <v>56</v>
      </c>
      <c r="IA540" s="1">
        <v>1535</v>
      </c>
      <c r="IB540" s="1">
        <v>0</v>
      </c>
      <c r="IC540" s="1">
        <v>0</v>
      </c>
      <c r="ID540" s="1">
        <v>0</v>
      </c>
      <c r="IE540" s="1">
        <v>52</v>
      </c>
      <c r="IF540" s="1">
        <v>0</v>
      </c>
      <c r="IG540" s="1">
        <v>0</v>
      </c>
      <c r="IH540" s="1">
        <v>0</v>
      </c>
      <c r="II540" s="1">
        <v>0</v>
      </c>
      <c r="IJ540" s="1">
        <v>0</v>
      </c>
      <c r="IK540" s="1">
        <v>0</v>
      </c>
      <c r="IL540" s="1" t="s">
        <v>1281</v>
      </c>
      <c r="IM540" s="1">
        <v>1</v>
      </c>
      <c r="IO540" s="1" t="s">
        <v>1277</v>
      </c>
      <c r="IP540" s="1" t="s">
        <v>1281</v>
      </c>
      <c r="IQ540" s="1">
        <v>153698</v>
      </c>
      <c r="IR540" s="1">
        <v>0</v>
      </c>
      <c r="IS540" s="36">
        <f t="shared" si="608"/>
        <v>0.37328097087929224</v>
      </c>
      <c r="IT540" s="36">
        <f t="shared" si="609"/>
        <v>5.3038251056228204E-2</v>
      </c>
      <c r="IU540" s="36">
        <f t="shared" si="610"/>
        <v>9.3841268040944795E-2</v>
      </c>
      <c r="IV540" s="36">
        <f t="shared" si="611"/>
        <v>0</v>
      </c>
      <c r="IW540" s="36">
        <f t="shared" si="612"/>
        <v>0.38955680948195198</v>
      </c>
      <c r="IX540" s="36">
        <f t="shared" si="613"/>
        <v>5.9531573425581991E-2</v>
      </c>
      <c r="IY540" s="36"/>
      <c r="IZ540" s="36">
        <f t="shared" si="614"/>
        <v>0</v>
      </c>
      <c r="JA540" s="36">
        <f t="shared" si="614"/>
        <v>0.46712223892023708</v>
      </c>
      <c r="JB540" s="36">
        <f t="shared" si="614"/>
        <v>0.53287776107976292</v>
      </c>
      <c r="JN540" s="43">
        <f t="shared" si="586"/>
        <v>0</v>
      </c>
      <c r="JO540" s="1" t="str">
        <f t="shared" si="587"/>
        <v>Small</v>
      </c>
    </row>
    <row r="541" spans="1:275" x14ac:dyDescent="0.2">
      <c r="A541" s="1" t="s">
        <v>806</v>
      </c>
      <c r="B541" s="1" t="s">
        <v>807</v>
      </c>
      <c r="C541" s="76"/>
      <c r="D541" s="14" t="s">
        <v>656</v>
      </c>
      <c r="E541">
        <v>2</v>
      </c>
      <c r="F541" s="46" t="e">
        <v>#DIV/0!</v>
      </c>
      <c r="G541" s="46" t="e">
        <v>#DIV/0!</v>
      </c>
      <c r="H541" s="46"/>
      <c r="I541">
        <v>24.6</v>
      </c>
      <c r="J541">
        <v>41.4</v>
      </c>
      <c r="K541" s="42">
        <v>20140</v>
      </c>
      <c r="L541" s="54" t="s">
        <v>345</v>
      </c>
      <c r="M541" s="45"/>
      <c r="N541" s="46">
        <v>22996</v>
      </c>
      <c r="O541">
        <v>1</v>
      </c>
      <c r="P541">
        <v>6</v>
      </c>
      <c r="Q541">
        <v>176</v>
      </c>
      <c r="R541">
        <v>30</v>
      </c>
      <c r="S541">
        <v>51</v>
      </c>
      <c r="T541"/>
      <c r="U541" s="46">
        <v>28440</v>
      </c>
      <c r="V541" s="46">
        <v>0</v>
      </c>
      <c r="W541" s="46">
        <v>0</v>
      </c>
      <c r="X541" s="46">
        <v>0</v>
      </c>
      <c r="Y541" s="46"/>
      <c r="Z541" s="46"/>
      <c r="AA541" s="46">
        <v>0</v>
      </c>
      <c r="AB541" s="46">
        <v>0</v>
      </c>
      <c r="AC541" s="46">
        <v>0</v>
      </c>
      <c r="AD541" s="46">
        <v>0</v>
      </c>
      <c r="AE541" s="46">
        <f>IF(SUM(U541:AD541)&gt;0,SUM(U541:AD541),)</f>
        <v>28440</v>
      </c>
      <c r="AF541" s="46">
        <v>4100</v>
      </c>
      <c r="AG541" s="46">
        <v>0</v>
      </c>
      <c r="AH541" s="46">
        <v>0</v>
      </c>
      <c r="AI541" s="46">
        <v>0</v>
      </c>
      <c r="AJ541" s="46"/>
      <c r="AK541" s="46"/>
      <c r="AL541" s="46">
        <v>0</v>
      </c>
      <c r="AM541" s="46">
        <v>0</v>
      </c>
      <c r="AN541" s="46">
        <v>0</v>
      </c>
      <c r="AO541" s="46">
        <v>0</v>
      </c>
      <c r="AP541" s="46">
        <f>SUM(AF541:AO541)</f>
        <v>4100</v>
      </c>
      <c r="AQ541" s="46">
        <v>6775</v>
      </c>
      <c r="AR541" s="46">
        <v>0</v>
      </c>
      <c r="AS541" s="46">
        <v>0</v>
      </c>
      <c r="AT541" s="46">
        <v>0</v>
      </c>
      <c r="AU541" s="46"/>
      <c r="AV541" s="46"/>
      <c r="AW541" s="46">
        <v>0</v>
      </c>
      <c r="AX541" s="46">
        <v>0</v>
      </c>
      <c r="AY541" s="46">
        <v>0</v>
      </c>
      <c r="AZ541" s="46">
        <v>0</v>
      </c>
      <c r="BA541" s="46">
        <f>SUM(AQ541:AZ541)</f>
        <v>6775</v>
      </c>
      <c r="BB541" s="47">
        <v>0</v>
      </c>
      <c r="BC541" s="47">
        <v>0</v>
      </c>
      <c r="BD541" s="47">
        <v>0</v>
      </c>
      <c r="BE541" s="47">
        <v>0</v>
      </c>
      <c r="BF541" s="47"/>
      <c r="BG541" s="47"/>
      <c r="BH541" s="47">
        <v>0</v>
      </c>
      <c r="BI541" s="47">
        <v>0</v>
      </c>
      <c r="BJ541" s="47">
        <v>0</v>
      </c>
      <c r="BK541" s="47">
        <v>0</v>
      </c>
      <c r="BL541" s="47">
        <f>IF(SUM(BB541:BK541)&gt;=0,SUM(BB541:BK541),"")</f>
        <v>0</v>
      </c>
      <c r="BM541" s="46">
        <v>22936</v>
      </c>
      <c r="BN541" s="47">
        <v>0</v>
      </c>
      <c r="BO541" s="46">
        <v>0</v>
      </c>
      <c r="BP541" s="46">
        <v>0</v>
      </c>
      <c r="BQ541" s="46"/>
      <c r="BR541" s="46">
        <v>0</v>
      </c>
      <c r="BS541" s="46">
        <v>0</v>
      </c>
      <c r="BT541" s="46">
        <v>0</v>
      </c>
      <c r="BU541" s="46">
        <v>0</v>
      </c>
      <c r="BV541" s="46">
        <v>0</v>
      </c>
      <c r="BW541" s="46">
        <f>SUM(BM541:BV541)</f>
        <v>22936</v>
      </c>
      <c r="BX541" s="46">
        <v>0</v>
      </c>
      <c r="BY541" s="47">
        <v>0</v>
      </c>
      <c r="BZ541" s="47">
        <v>0</v>
      </c>
      <c r="CA541" s="48">
        <v>0</v>
      </c>
      <c r="CB541" s="48"/>
      <c r="CC541" s="46">
        <v>0</v>
      </c>
      <c r="CD541" s="47">
        <v>0</v>
      </c>
      <c r="CE541" s="46">
        <v>0</v>
      </c>
      <c r="CF541" s="48">
        <v>0</v>
      </c>
      <c r="CG541" s="47">
        <v>0</v>
      </c>
      <c r="CH541" s="47">
        <f>SUM(BX541:CG541)</f>
        <v>0</v>
      </c>
      <c r="CI541" s="47">
        <f t="shared" ref="CI541:CS541" si="615">BM541+BX541</f>
        <v>22936</v>
      </c>
      <c r="CJ541" s="47">
        <f t="shared" si="615"/>
        <v>0</v>
      </c>
      <c r="CK541" s="47">
        <f t="shared" si="615"/>
        <v>0</v>
      </c>
      <c r="CL541" s="47">
        <f t="shared" si="615"/>
        <v>0</v>
      </c>
      <c r="CM541" s="47">
        <f t="shared" si="615"/>
        <v>0</v>
      </c>
      <c r="CN541" s="47">
        <f t="shared" si="615"/>
        <v>0</v>
      </c>
      <c r="CO541" s="47">
        <f t="shared" si="615"/>
        <v>0</v>
      </c>
      <c r="CP541" s="47">
        <f t="shared" si="615"/>
        <v>0</v>
      </c>
      <c r="CQ541" s="47">
        <f t="shared" si="615"/>
        <v>0</v>
      </c>
      <c r="CR541" s="47">
        <f t="shared" si="615"/>
        <v>0</v>
      </c>
      <c r="CS541" s="47">
        <f t="shared" si="615"/>
        <v>22936</v>
      </c>
      <c r="CT541" s="48">
        <v>0</v>
      </c>
      <c r="CU541" s="46">
        <v>0</v>
      </c>
      <c r="CV541" s="46">
        <v>0</v>
      </c>
      <c r="CW541" s="47">
        <v>0</v>
      </c>
      <c r="CX541" s="47"/>
      <c r="CY541" s="47">
        <v>0</v>
      </c>
      <c r="CZ541" s="47">
        <v>0</v>
      </c>
      <c r="DA541" s="46">
        <v>0</v>
      </c>
      <c r="DB541" s="47">
        <v>0</v>
      </c>
      <c r="DC541" s="47">
        <v>0</v>
      </c>
      <c r="DD541" s="47">
        <f>SUM(CT541:DC541)</f>
        <v>0</v>
      </c>
      <c r="DE541" s="48">
        <v>6138</v>
      </c>
      <c r="DF541" s="48">
        <v>0</v>
      </c>
      <c r="DG541" s="48">
        <v>0</v>
      </c>
      <c r="DH541" s="48">
        <v>0</v>
      </c>
      <c r="DI541" s="48"/>
      <c r="DJ541" s="48">
        <v>0</v>
      </c>
      <c r="DK541" s="48">
        <v>0</v>
      </c>
      <c r="DL541" s="48">
        <v>0</v>
      </c>
      <c r="DM541" s="48">
        <v>0</v>
      </c>
      <c r="DN541" s="48">
        <v>1589</v>
      </c>
      <c r="DO541" s="48">
        <f>SUM(DE541:DN541)</f>
        <v>7727</v>
      </c>
      <c r="DP541" s="48">
        <f t="shared" ref="DP541:DZ541" si="616">CT541+DE541</f>
        <v>6138</v>
      </c>
      <c r="DQ541" s="48">
        <f t="shared" si="616"/>
        <v>0</v>
      </c>
      <c r="DR541" s="48">
        <f t="shared" si="616"/>
        <v>0</v>
      </c>
      <c r="DS541" s="48">
        <f t="shared" si="616"/>
        <v>0</v>
      </c>
      <c r="DT541" s="48">
        <f t="shared" si="616"/>
        <v>0</v>
      </c>
      <c r="DU541" s="48">
        <f t="shared" si="616"/>
        <v>0</v>
      </c>
      <c r="DV541" s="48">
        <f t="shared" si="616"/>
        <v>0</v>
      </c>
      <c r="DW541" s="48">
        <f t="shared" si="616"/>
        <v>0</v>
      </c>
      <c r="DX541" s="48">
        <f t="shared" si="616"/>
        <v>0</v>
      </c>
      <c r="DY541" s="48">
        <f t="shared" si="616"/>
        <v>1589</v>
      </c>
      <c r="DZ541" s="48">
        <f t="shared" si="616"/>
        <v>7727</v>
      </c>
      <c r="EA541" s="48">
        <v>11503</v>
      </c>
      <c r="EB541" s="48">
        <v>0</v>
      </c>
      <c r="EC541" s="48">
        <v>0</v>
      </c>
      <c r="ED541" s="48">
        <v>0</v>
      </c>
      <c r="EE541" s="48">
        <v>0</v>
      </c>
      <c r="EF541" s="48">
        <v>0</v>
      </c>
      <c r="EG541" s="46">
        <v>0</v>
      </c>
      <c r="EH541" s="48">
        <v>0</v>
      </c>
      <c r="EI541" s="48">
        <v>0</v>
      </c>
      <c r="EJ541" s="48">
        <f>SUM(EA541:EI541)</f>
        <v>11503</v>
      </c>
      <c r="EK541" s="48">
        <v>0</v>
      </c>
      <c r="EL541">
        <v>0</v>
      </c>
      <c r="EM541" s="48">
        <v>0</v>
      </c>
      <c r="EN541" s="48">
        <v>0</v>
      </c>
      <c r="EO541" s="46">
        <v>0</v>
      </c>
      <c r="EP541" s="48">
        <v>0</v>
      </c>
      <c r="EQ541" s="48">
        <v>0</v>
      </c>
      <c r="ER541" s="48">
        <v>0</v>
      </c>
      <c r="ES541" s="48">
        <v>0</v>
      </c>
      <c r="ET541" s="48">
        <f>SUM(EK541:ES541)</f>
        <v>0</v>
      </c>
      <c r="EU541" s="48">
        <f t="shared" ref="EU541:FD541" si="617">EA541+EK541</f>
        <v>11503</v>
      </c>
      <c r="EV541" s="48">
        <f t="shared" si="617"/>
        <v>0</v>
      </c>
      <c r="EW541" s="48">
        <f t="shared" si="617"/>
        <v>0</v>
      </c>
      <c r="EX541" s="48">
        <f t="shared" si="617"/>
        <v>0</v>
      </c>
      <c r="EY541" s="48">
        <f t="shared" si="617"/>
        <v>0</v>
      </c>
      <c r="EZ541" s="48">
        <f t="shared" si="617"/>
        <v>0</v>
      </c>
      <c r="FA541" s="48">
        <f t="shared" si="617"/>
        <v>0</v>
      </c>
      <c r="FB541" s="48">
        <f t="shared" si="617"/>
        <v>0</v>
      </c>
      <c r="FC541" s="48">
        <f t="shared" si="617"/>
        <v>0</v>
      </c>
      <c r="FD541" s="48">
        <f t="shared" si="617"/>
        <v>11503</v>
      </c>
      <c r="FE541" s="48">
        <v>0</v>
      </c>
      <c r="FF541" s="48">
        <v>0</v>
      </c>
      <c r="FG541" s="46">
        <v>0</v>
      </c>
      <c r="FH541" s="48">
        <v>0</v>
      </c>
      <c r="FI541" s="48"/>
      <c r="FJ541" s="48"/>
      <c r="FK541" s="48">
        <v>0</v>
      </c>
      <c r="FL541" s="48">
        <v>0</v>
      </c>
      <c r="FM541" s="48">
        <v>0</v>
      </c>
      <c r="FN541">
        <v>0</v>
      </c>
      <c r="FO541" s="48">
        <f>SUM(FE541:FN541)</f>
        <v>0</v>
      </c>
      <c r="FP541" s="46">
        <f>AE541+BA541</f>
        <v>35215</v>
      </c>
      <c r="FQ541" s="46">
        <f>AP541+BL541+CS541+DZ541+FD541</f>
        <v>46266</v>
      </c>
      <c r="FR541" s="46">
        <f>FP541+FQ541+FO541</f>
        <v>81481</v>
      </c>
      <c r="FS541" t="s">
        <v>1298</v>
      </c>
      <c r="FT541"/>
      <c r="FU541" t="s">
        <v>1277</v>
      </c>
      <c r="FV541" t="s">
        <v>1349</v>
      </c>
      <c r="FW541" t="s">
        <v>1279</v>
      </c>
      <c r="FX541"/>
      <c r="FY541"/>
      <c r="FZ541"/>
      <c r="GA541">
        <v>598</v>
      </c>
      <c r="GB541">
        <v>607</v>
      </c>
      <c r="GC541">
        <v>26</v>
      </c>
      <c r="GD541">
        <v>26</v>
      </c>
      <c r="GE541">
        <v>25655</v>
      </c>
      <c r="GF541" s="47">
        <v>6298</v>
      </c>
      <c r="GG541">
        <v>66179</v>
      </c>
      <c r="GH541">
        <v>108</v>
      </c>
      <c r="GI541">
        <v>1</v>
      </c>
      <c r="GJ541">
        <v>0</v>
      </c>
      <c r="GK541">
        <v>339</v>
      </c>
      <c r="GL541">
        <v>417</v>
      </c>
      <c r="GM541">
        <v>5115</v>
      </c>
      <c r="GN541" t="s">
        <v>1281</v>
      </c>
      <c r="GO541" t="s">
        <v>1158</v>
      </c>
      <c r="GP541">
        <v>2</v>
      </c>
      <c r="GQ541">
        <v>2.2799999999999998</v>
      </c>
      <c r="GR541">
        <v>1</v>
      </c>
      <c r="GS541">
        <v>4</v>
      </c>
      <c r="GT541">
        <f>GR541+GS541</f>
        <v>5</v>
      </c>
      <c r="GU541">
        <v>3.25</v>
      </c>
      <c r="GV541">
        <f>GQ541+GU541</f>
        <v>5.5299999999999994</v>
      </c>
      <c r="GW541">
        <v>0.65</v>
      </c>
      <c r="GX541">
        <v>7132</v>
      </c>
      <c r="GY541" s="49" t="s">
        <v>1150</v>
      </c>
      <c r="GZ541">
        <v>6005</v>
      </c>
      <c r="HA541">
        <v>3328</v>
      </c>
      <c r="HB541">
        <v>7000</v>
      </c>
      <c r="HC541">
        <v>5186</v>
      </c>
      <c r="HD541">
        <v>37</v>
      </c>
      <c r="HE541"/>
      <c r="HF541">
        <v>14556</v>
      </c>
      <c r="HG541">
        <v>96</v>
      </c>
      <c r="HH541">
        <v>0</v>
      </c>
      <c r="HI541"/>
      <c r="HJ541">
        <v>83</v>
      </c>
      <c r="HK541">
        <v>0</v>
      </c>
      <c r="HL541">
        <v>0</v>
      </c>
      <c r="HM541" t="s">
        <v>1277</v>
      </c>
      <c r="HN541"/>
      <c r="HO541"/>
      <c r="HP541"/>
      <c r="HQ541"/>
      <c r="HR541"/>
      <c r="HS541"/>
      <c r="HT541"/>
      <c r="HU541"/>
      <c r="HV541"/>
      <c r="HW541"/>
      <c r="HX541" t="s">
        <v>1281</v>
      </c>
      <c r="HY541" t="s">
        <v>1158</v>
      </c>
      <c r="HZ541">
        <v>90</v>
      </c>
      <c r="IA541">
        <v>2484</v>
      </c>
      <c r="IB541">
        <v>0</v>
      </c>
      <c r="IC541">
        <v>0</v>
      </c>
      <c r="ID541">
        <v>0</v>
      </c>
      <c r="IE541">
        <v>52</v>
      </c>
      <c r="IF541">
        <v>32</v>
      </c>
      <c r="IG541">
        <v>32</v>
      </c>
      <c r="IH541">
        <v>0</v>
      </c>
      <c r="II541">
        <v>0</v>
      </c>
      <c r="IJ541">
        <v>0</v>
      </c>
      <c r="IK541">
        <v>0</v>
      </c>
      <c r="IL541" t="s">
        <v>1281</v>
      </c>
      <c r="IM541">
        <v>1</v>
      </c>
      <c r="IN541" t="s">
        <v>1281</v>
      </c>
      <c r="IO541" t="s">
        <v>1277</v>
      </c>
      <c r="IP541" t="s">
        <v>1281</v>
      </c>
      <c r="IQ541">
        <v>161009</v>
      </c>
      <c r="IR541">
        <v>0</v>
      </c>
      <c r="IS541" s="36">
        <f>AE541/FR541</f>
        <v>0.34903842613615443</v>
      </c>
      <c r="IT541" s="36">
        <f>AP541/FR541</f>
        <v>5.0318479154649549E-2</v>
      </c>
      <c r="IU541" s="36">
        <f>BA541/FR541</f>
        <v>8.3148218603109933E-2</v>
      </c>
      <c r="IV541" s="50">
        <f>BL541/FR541</f>
        <v>0</v>
      </c>
      <c r="IW541" s="36">
        <f>CS541/FR541</f>
        <v>0.28148893607098585</v>
      </c>
      <c r="IX541" s="36">
        <f>DZ541/FR541</f>
        <v>9.4831924006823679E-2</v>
      </c>
      <c r="IY541" s="36">
        <f>FD541/FR541</f>
        <v>0.14117401602827653</v>
      </c>
      <c r="IZ541" s="36">
        <f>FO541/FR541</f>
        <v>0</v>
      </c>
      <c r="JA541" s="36">
        <f>FP541/FR541</f>
        <v>0.43218664473926438</v>
      </c>
      <c r="JB541" s="36">
        <f>FQ541/FR541</f>
        <v>0.56781335526073562</v>
      </c>
      <c r="JC541" s="46">
        <v>0.56000000000000005</v>
      </c>
      <c r="JD541" t="s">
        <v>1277</v>
      </c>
      <c r="JE541"/>
      <c r="JF541"/>
      <c r="JG541"/>
      <c r="JH541"/>
      <c r="JI541" t="s">
        <v>347</v>
      </c>
      <c r="JJ541"/>
      <c r="JK541"/>
      <c r="JL541"/>
      <c r="JM541"/>
      <c r="JN541" s="93">
        <f t="shared" si="586"/>
        <v>0</v>
      </c>
      <c r="JO541" s="1" t="str">
        <f t="shared" si="587"/>
        <v>Small</v>
      </c>
    </row>
    <row r="542" spans="1:275" x14ac:dyDescent="0.2">
      <c r="A542" s="1" t="s">
        <v>1354</v>
      </c>
      <c r="B542" s="24" t="s">
        <v>1347</v>
      </c>
      <c r="C542" s="76" t="s">
        <v>1464</v>
      </c>
      <c r="D542" s="24" t="s">
        <v>655</v>
      </c>
      <c r="E542">
        <v>4</v>
      </c>
      <c r="F542" s="46">
        <v>0.64540275569687333</v>
      </c>
      <c r="G542" s="46">
        <v>0.40394806571277159</v>
      </c>
      <c r="H542" s="46">
        <v>0.12</v>
      </c>
      <c r="I542">
        <v>8.5</v>
      </c>
      <c r="J542">
        <v>28.6</v>
      </c>
      <c r="K542" s="24">
        <v>20060</v>
      </c>
      <c r="L542" s="24" t="s">
        <v>602</v>
      </c>
      <c r="M542" s="37">
        <v>8024.4224761904779</v>
      </c>
      <c r="N542" s="25">
        <v>52360</v>
      </c>
      <c r="O542" s="26">
        <v>12</v>
      </c>
      <c r="P542" s="26">
        <v>72</v>
      </c>
      <c r="Q542" s="26">
        <v>635</v>
      </c>
      <c r="R542" s="26">
        <v>38</v>
      </c>
      <c r="S542" s="26">
        <v>93</v>
      </c>
      <c r="T542" s="31">
        <v>64</v>
      </c>
      <c r="U542" s="25"/>
      <c r="V542" s="25"/>
      <c r="W542" s="25"/>
      <c r="X542" s="25">
        <v>50000</v>
      </c>
      <c r="Y542" s="25"/>
      <c r="Z542" s="25"/>
      <c r="AA542" s="25"/>
      <c r="AB542" s="25"/>
      <c r="AC542" s="25">
        <v>65700</v>
      </c>
      <c r="AD542" s="25"/>
      <c r="AE542" s="25">
        <v>115700</v>
      </c>
      <c r="AF542" s="25"/>
      <c r="AG542" s="25"/>
      <c r="AH542" s="25"/>
      <c r="AI542" s="25"/>
      <c r="AJ542" s="25"/>
      <c r="AK542" s="25"/>
      <c r="AL542" s="25"/>
      <c r="AM542" s="25"/>
      <c r="AN542" s="25">
        <v>41000</v>
      </c>
      <c r="AO542" s="25"/>
      <c r="AP542" s="25">
        <v>41000</v>
      </c>
      <c r="AQ542" s="25"/>
      <c r="AR542" s="25"/>
      <c r="AS542" s="25"/>
      <c r="AT542" s="25"/>
      <c r="AU542" s="25"/>
      <c r="AV542" s="25"/>
      <c r="AW542" s="25"/>
      <c r="AX542" s="25"/>
      <c r="AY542" s="25">
        <v>3912</v>
      </c>
      <c r="AZ542" s="25"/>
      <c r="BA542" s="25">
        <v>3912</v>
      </c>
      <c r="BB542" s="25"/>
      <c r="BC542" s="25"/>
      <c r="BD542" s="25"/>
      <c r="BE542" s="25">
        <v>3800</v>
      </c>
      <c r="BF542" s="25"/>
      <c r="BG542" s="25"/>
      <c r="BH542" s="25"/>
      <c r="BI542" s="25"/>
      <c r="BJ542" s="25"/>
      <c r="BK542" s="25"/>
      <c r="BL542" s="25">
        <v>3800</v>
      </c>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v>36400</v>
      </c>
      <c r="CQ542" s="25">
        <v>2000</v>
      </c>
      <c r="CR542" s="25"/>
      <c r="CS542" s="25">
        <v>38400</v>
      </c>
      <c r="CT542" s="25"/>
      <c r="CU542" s="25"/>
      <c r="CV542" s="25"/>
      <c r="CW542" s="25"/>
      <c r="CX542" s="25"/>
      <c r="CY542" s="25"/>
      <c r="CZ542" s="25"/>
      <c r="DA542" s="25"/>
      <c r="DB542" s="25"/>
      <c r="DC542" s="25"/>
      <c r="DD542" s="25"/>
      <c r="DE542" s="25"/>
      <c r="DF542" s="25"/>
      <c r="DG542" s="25"/>
      <c r="DH542" s="25"/>
      <c r="DI542" s="25"/>
      <c r="DJ542" s="25"/>
      <c r="DK542" s="25"/>
      <c r="DL542" s="25"/>
      <c r="DM542" s="25"/>
      <c r="DN542" s="25"/>
      <c r="DO542" s="25"/>
      <c r="DP542" s="25"/>
      <c r="DQ542" s="25"/>
      <c r="DR542" s="25"/>
      <c r="DS542" s="25"/>
      <c r="DT542" s="25"/>
      <c r="DU542" s="25"/>
      <c r="DV542" s="25"/>
      <c r="DW542" s="25"/>
      <c r="DX542" s="25">
        <v>4000</v>
      </c>
      <c r="DY542" s="25"/>
      <c r="DZ542" s="25">
        <v>4000</v>
      </c>
      <c r="EA542" s="25"/>
      <c r="EB542" s="25"/>
      <c r="EC542" s="25"/>
      <c r="ED542" s="25"/>
      <c r="EE542" s="25"/>
      <c r="EF542" s="25"/>
      <c r="EG542" s="25"/>
      <c r="EH542" s="25"/>
      <c r="EI542" s="25"/>
      <c r="EJ542" s="25"/>
      <c r="EK542" s="25"/>
      <c r="EL542" s="25"/>
      <c r="EM542" s="25"/>
      <c r="EN542" s="25"/>
      <c r="EO542" s="25"/>
      <c r="EP542" s="25"/>
      <c r="EQ542" s="25"/>
      <c r="ER542" s="25"/>
      <c r="ES542" s="25"/>
      <c r="ET542" s="25"/>
      <c r="EU542" s="25"/>
      <c r="EV542" s="25"/>
      <c r="EW542" s="25"/>
      <c r="EX542" s="25"/>
      <c r="EY542" s="25"/>
      <c r="EZ542" s="25"/>
      <c r="FA542" s="25"/>
      <c r="FB542" s="25"/>
      <c r="FC542" s="25"/>
      <c r="FD542" s="25"/>
      <c r="FE542" s="25">
        <v>604700</v>
      </c>
      <c r="FF542" s="25"/>
      <c r="FG542" s="25"/>
      <c r="FH542" s="25"/>
      <c r="FI542" s="25"/>
      <c r="FJ542" s="25"/>
      <c r="FK542" s="25"/>
      <c r="FL542" s="25"/>
      <c r="FM542" s="25">
        <v>117700</v>
      </c>
      <c r="FN542" s="25">
        <v>1380000</v>
      </c>
      <c r="FO542" s="25">
        <v>860400</v>
      </c>
      <c r="FP542" s="25">
        <v>160612</v>
      </c>
      <c r="FQ542" s="25">
        <v>46200</v>
      </c>
      <c r="FR542" s="25">
        <v>1067212</v>
      </c>
      <c r="FS542" s="26" t="s">
        <v>1284</v>
      </c>
      <c r="FT542" s="26" t="s">
        <v>1266</v>
      </c>
      <c r="FU542" s="26" t="s">
        <v>1344</v>
      </c>
      <c r="FV542" s="26" t="s">
        <v>1008</v>
      </c>
      <c r="FW542" s="26"/>
      <c r="FX542" s="26"/>
      <c r="FY542" s="26"/>
      <c r="FZ542" s="26"/>
      <c r="GA542" s="25">
        <v>2962</v>
      </c>
      <c r="GB542" s="25">
        <v>3653</v>
      </c>
      <c r="GC542" s="25">
        <v>442</v>
      </c>
      <c r="GD542" s="25">
        <v>442</v>
      </c>
      <c r="GE542" s="25">
        <v>47288</v>
      </c>
      <c r="GF542" s="25">
        <v>3031</v>
      </c>
      <c r="GG542" s="25">
        <v>13458</v>
      </c>
      <c r="GH542" s="25">
        <v>233</v>
      </c>
      <c r="GI542" s="25"/>
      <c r="GJ542" s="25">
        <v>5758</v>
      </c>
      <c r="GK542" s="25">
        <v>72</v>
      </c>
      <c r="GL542" s="25">
        <v>72</v>
      </c>
      <c r="GM542" s="25">
        <v>4379</v>
      </c>
      <c r="GN542" s="25"/>
      <c r="GO542" s="25"/>
      <c r="GP542" s="25">
        <v>5</v>
      </c>
      <c r="GQ542" s="25">
        <v>3</v>
      </c>
      <c r="GR542" s="27"/>
      <c r="GS542" s="27"/>
      <c r="GT542" s="28">
        <v>7</v>
      </c>
      <c r="GU542" s="28">
        <v>6.5</v>
      </c>
      <c r="GV542" s="25">
        <v>9.5</v>
      </c>
      <c r="GW542" s="25">
        <v>4.3</v>
      </c>
      <c r="GX542" s="25">
        <v>14692</v>
      </c>
      <c r="GY542" s="26" t="s">
        <v>1150</v>
      </c>
      <c r="GZ542" s="25">
        <v>10295</v>
      </c>
      <c r="HA542" s="25">
        <v>13417</v>
      </c>
      <c r="HB542" s="25">
        <v>3345</v>
      </c>
      <c r="HC542" s="25">
        <v>384</v>
      </c>
      <c r="HD542" s="25"/>
      <c r="HE542" s="25">
        <v>97697</v>
      </c>
      <c r="HF542" s="25">
        <v>125138</v>
      </c>
      <c r="HG542" s="25"/>
      <c r="HH542" s="25"/>
      <c r="HI542" s="25">
        <v>114</v>
      </c>
      <c r="HJ542" s="25">
        <v>110</v>
      </c>
      <c r="HK542" s="25">
        <v>407</v>
      </c>
      <c r="HL542" s="25">
        <v>399</v>
      </c>
      <c r="HM542" s="25"/>
      <c r="HN542" s="25"/>
      <c r="HO542" s="25"/>
      <c r="HP542" s="25"/>
      <c r="HQ542" s="25"/>
      <c r="HR542" s="25"/>
      <c r="HS542" s="25"/>
      <c r="HT542" s="25"/>
      <c r="HU542" s="25"/>
      <c r="HV542" s="25"/>
      <c r="HW542" s="25"/>
      <c r="HX542" s="25"/>
      <c r="HY542" s="25"/>
      <c r="HZ542" s="25">
        <v>138</v>
      </c>
      <c r="IA542" s="25">
        <v>3331</v>
      </c>
      <c r="IB542" s="25">
        <v>1</v>
      </c>
      <c r="IC542" s="25">
        <v>2</v>
      </c>
      <c r="ID542" s="25">
        <v>50</v>
      </c>
      <c r="IE542" s="25">
        <v>56</v>
      </c>
      <c r="IF542" s="25">
        <v>20</v>
      </c>
      <c r="IG542" s="25">
        <v>20</v>
      </c>
      <c r="IH542" s="25">
        <v>0</v>
      </c>
      <c r="II542" s="25">
        <v>0</v>
      </c>
      <c r="IJ542" s="25">
        <v>0</v>
      </c>
      <c r="IK542" s="25">
        <v>0</v>
      </c>
      <c r="IL542" s="25"/>
      <c r="IM542" s="25"/>
      <c r="IN542" s="25"/>
      <c r="IO542" s="25"/>
      <c r="IP542" s="25"/>
      <c r="IQ542" s="25">
        <v>184064</v>
      </c>
      <c r="IR542" s="25">
        <v>0</v>
      </c>
      <c r="IS542" s="36">
        <f t="shared" ref="IS542:IS549" si="618">AE542/$FR542</f>
        <v>0.10841332368826437</v>
      </c>
      <c r="IT542" s="36">
        <f t="shared" ref="IT542:IT549" si="619">AP542/$FR542</f>
        <v>3.8417858869652891E-2</v>
      </c>
      <c r="IU542" s="36">
        <f t="shared" ref="IU542:IU549" si="620">BA542/$FR542</f>
        <v>3.6656259487337097E-3</v>
      </c>
      <c r="IV542" s="36">
        <f t="shared" ref="IV542:IV549" si="621">BL542/$FR542</f>
        <v>3.5606796025531946E-3</v>
      </c>
      <c r="IW542" s="36">
        <f t="shared" ref="IW542:IW549" si="622">CS542/$FR542</f>
        <v>3.5981604404748076E-2</v>
      </c>
      <c r="IX542" s="36">
        <f t="shared" ref="IX542:IX549" si="623">DZ542/$FR542</f>
        <v>3.7480837921612577E-3</v>
      </c>
      <c r="IY542" s="36"/>
      <c r="IZ542" s="36">
        <f t="shared" ref="IZ542:JB549" si="624">FO542/$FR542</f>
        <v>0.80621282369388647</v>
      </c>
      <c r="JA542" s="36">
        <f t="shared" si="624"/>
        <v>0.15049680850665098</v>
      </c>
      <c r="JB542" s="36">
        <f t="shared" si="624"/>
        <v>4.3290367799462527E-2</v>
      </c>
      <c r="JN542" s="43">
        <f t="shared" si="586"/>
        <v>844.67605012531351</v>
      </c>
      <c r="JO542" s="1" t="str">
        <f t="shared" si="587"/>
        <v>Small</v>
      </c>
    </row>
    <row r="543" spans="1:275" x14ac:dyDescent="0.2">
      <c r="A543" s="1" t="s">
        <v>1354</v>
      </c>
      <c r="B543" s="24" t="s">
        <v>1347</v>
      </c>
      <c r="C543" s="76" t="s">
        <v>1464</v>
      </c>
      <c r="D543" s="24" t="s">
        <v>655</v>
      </c>
      <c r="E543">
        <v>4</v>
      </c>
      <c r="F543" s="46">
        <v>0.64540275569687333</v>
      </c>
      <c r="G543" s="46">
        <v>0.40394806571277159</v>
      </c>
      <c r="H543" s="46">
        <v>0.12</v>
      </c>
      <c r="I543">
        <v>8.5</v>
      </c>
      <c r="J543">
        <v>28.6</v>
      </c>
      <c r="K543" s="24">
        <v>20070</v>
      </c>
      <c r="L543" s="24" t="s">
        <v>603</v>
      </c>
      <c r="M543" s="34">
        <v>8078.3066666666664</v>
      </c>
      <c r="N543" s="25">
        <v>52360</v>
      </c>
      <c r="O543" s="26">
        <v>12</v>
      </c>
      <c r="P543" s="26">
        <v>72</v>
      </c>
      <c r="Q543" s="26">
        <v>635</v>
      </c>
      <c r="R543" s="26">
        <v>38</v>
      </c>
      <c r="S543" s="26">
        <v>93</v>
      </c>
      <c r="T543" s="31">
        <v>64</v>
      </c>
      <c r="U543" s="25"/>
      <c r="V543" s="25"/>
      <c r="W543" s="25"/>
      <c r="X543" s="25">
        <v>141400</v>
      </c>
      <c r="Y543" s="25"/>
      <c r="Z543" s="25"/>
      <c r="AA543" s="25"/>
      <c r="AB543" s="25"/>
      <c r="AC543" s="25">
        <v>5000</v>
      </c>
      <c r="AD543" s="25"/>
      <c r="AE543" s="25">
        <v>146400</v>
      </c>
      <c r="AF543" s="25"/>
      <c r="AG543" s="25"/>
      <c r="AH543" s="25"/>
      <c r="AI543" s="25">
        <v>25580</v>
      </c>
      <c r="AJ543" s="25"/>
      <c r="AK543" s="25"/>
      <c r="AL543" s="25"/>
      <c r="AM543" s="25"/>
      <c r="AN543" s="25">
        <v>17900</v>
      </c>
      <c r="AO543" s="25"/>
      <c r="AP543" s="25">
        <v>43480</v>
      </c>
      <c r="AQ543" s="25"/>
      <c r="AR543" s="25"/>
      <c r="AS543" s="25"/>
      <c r="AT543" s="25"/>
      <c r="AU543" s="25"/>
      <c r="AV543" s="25"/>
      <c r="AW543" s="25"/>
      <c r="AX543" s="25"/>
      <c r="AY543" s="25">
        <v>3000</v>
      </c>
      <c r="AZ543" s="25"/>
      <c r="BA543" s="25">
        <v>3000</v>
      </c>
      <c r="BB543" s="25"/>
      <c r="BC543" s="25"/>
      <c r="BD543" s="25"/>
      <c r="BE543" s="25">
        <v>4100</v>
      </c>
      <c r="BF543" s="25"/>
      <c r="BG543" s="25"/>
      <c r="BH543" s="25"/>
      <c r="BI543" s="25"/>
      <c r="BJ543" s="25"/>
      <c r="BK543" s="25"/>
      <c r="BL543" s="25">
        <v>4100</v>
      </c>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v>8000</v>
      </c>
      <c r="CM543" s="25"/>
      <c r="CN543" s="25"/>
      <c r="CO543" s="25"/>
      <c r="CP543" s="25">
        <v>36360</v>
      </c>
      <c r="CQ543" s="25"/>
      <c r="CR543" s="25"/>
      <c r="CS543" s="25">
        <v>44360</v>
      </c>
      <c r="CT543" s="25"/>
      <c r="CU543" s="25"/>
      <c r="CV543" s="25"/>
      <c r="CW543" s="25"/>
      <c r="CX543" s="25"/>
      <c r="CY543" s="25"/>
      <c r="CZ543" s="25"/>
      <c r="DA543" s="25"/>
      <c r="DB543" s="25"/>
      <c r="DC543" s="25"/>
      <c r="DD543" s="25"/>
      <c r="DE543" s="25"/>
      <c r="DF543" s="25"/>
      <c r="DG543" s="25"/>
      <c r="DH543" s="25"/>
      <c r="DI543" s="25"/>
      <c r="DJ543" s="25"/>
      <c r="DK543" s="25"/>
      <c r="DL543" s="25"/>
      <c r="DM543" s="25"/>
      <c r="DN543" s="25"/>
      <c r="DO543" s="25"/>
      <c r="DP543" s="25"/>
      <c r="DQ543" s="25"/>
      <c r="DR543" s="25"/>
      <c r="DS543" s="25"/>
      <c r="DT543" s="25"/>
      <c r="DU543" s="25"/>
      <c r="DV543" s="25"/>
      <c r="DW543" s="25"/>
      <c r="DX543" s="25">
        <v>4600</v>
      </c>
      <c r="DY543" s="25"/>
      <c r="DZ543" s="25">
        <v>4600</v>
      </c>
      <c r="EA543" s="25"/>
      <c r="EB543" s="25"/>
      <c r="EC543" s="25"/>
      <c r="ED543" s="25"/>
      <c r="EE543" s="25"/>
      <c r="EF543" s="25"/>
      <c r="EG543" s="25"/>
      <c r="EH543" s="25"/>
      <c r="EI543" s="25"/>
      <c r="EJ543" s="25"/>
      <c r="EK543" s="25"/>
      <c r="EL543" s="25"/>
      <c r="EM543" s="25"/>
      <c r="EN543" s="25"/>
      <c r="EO543" s="25"/>
      <c r="EP543" s="25"/>
      <c r="EQ543" s="25"/>
      <c r="ER543" s="25"/>
      <c r="ES543" s="25"/>
      <c r="ET543" s="25"/>
      <c r="EU543" s="25"/>
      <c r="EV543" s="25"/>
      <c r="EW543" s="25"/>
      <c r="EX543" s="25"/>
      <c r="EY543" s="25"/>
      <c r="EZ543" s="25"/>
      <c r="FA543" s="25"/>
      <c r="FB543" s="25"/>
      <c r="FC543" s="25"/>
      <c r="FD543" s="25"/>
      <c r="FE543" s="25">
        <v>561520</v>
      </c>
      <c r="FF543" s="25"/>
      <c r="FG543" s="25"/>
      <c r="FH543" s="25"/>
      <c r="FI543" s="25"/>
      <c r="FJ543" s="25"/>
      <c r="FK543" s="25"/>
      <c r="FL543" s="25"/>
      <c r="FM543" s="25">
        <v>50390</v>
      </c>
      <c r="FN543" s="25"/>
      <c r="FO543" s="25">
        <v>611910</v>
      </c>
      <c r="FP543" s="25">
        <v>192880</v>
      </c>
      <c r="FQ543" s="25">
        <v>53060</v>
      </c>
      <c r="FR543" s="25">
        <v>857850</v>
      </c>
      <c r="FS543" s="26" t="s">
        <v>1284</v>
      </c>
      <c r="FT543" s="26" t="s">
        <v>1266</v>
      </c>
      <c r="FU543" s="26" t="s">
        <v>1344</v>
      </c>
      <c r="FV543" s="26" t="s">
        <v>1008</v>
      </c>
      <c r="FW543" s="26"/>
      <c r="FX543" s="26"/>
      <c r="FY543" s="26"/>
      <c r="FZ543" s="26"/>
      <c r="GA543" s="25">
        <v>2728</v>
      </c>
      <c r="GB543" s="25">
        <v>3312</v>
      </c>
      <c r="GC543" s="25">
        <v>630</v>
      </c>
      <c r="GD543" s="25">
        <v>630</v>
      </c>
      <c r="GE543" s="25">
        <v>48856</v>
      </c>
      <c r="GF543" s="25">
        <v>3153</v>
      </c>
      <c r="GG543" s="25">
        <v>16611</v>
      </c>
      <c r="GH543" s="25">
        <v>227</v>
      </c>
      <c r="GI543" s="25">
        <v>0</v>
      </c>
      <c r="GJ543" s="25">
        <v>5798</v>
      </c>
      <c r="GK543" s="25">
        <v>86</v>
      </c>
      <c r="GL543" s="25">
        <v>86</v>
      </c>
      <c r="GM543" s="25">
        <v>3765</v>
      </c>
      <c r="GN543" s="25"/>
      <c r="GO543" s="25"/>
      <c r="GP543" s="25">
        <v>5</v>
      </c>
      <c r="GQ543" s="25">
        <v>3</v>
      </c>
      <c r="GR543" s="27"/>
      <c r="GS543" s="27"/>
      <c r="GT543" s="28">
        <v>7</v>
      </c>
      <c r="GU543" s="28">
        <v>6.5</v>
      </c>
      <c r="GV543" s="25">
        <v>9.5</v>
      </c>
      <c r="GW543" s="25">
        <v>4.3</v>
      </c>
      <c r="GX543" s="25">
        <v>12478</v>
      </c>
      <c r="GY543" s="26" t="s">
        <v>1150</v>
      </c>
      <c r="GZ543" s="25">
        <v>9870</v>
      </c>
      <c r="HA543" s="25">
        <v>7262</v>
      </c>
      <c r="HB543" s="25">
        <v>6903</v>
      </c>
      <c r="HC543" s="25">
        <v>254</v>
      </c>
      <c r="HD543" s="25"/>
      <c r="HE543" s="25">
        <v>275218</v>
      </c>
      <c r="HF543" s="25">
        <v>299507</v>
      </c>
      <c r="HG543" s="25"/>
      <c r="HH543" s="25"/>
      <c r="HI543" s="25">
        <v>116</v>
      </c>
      <c r="HJ543" s="25">
        <v>110</v>
      </c>
      <c r="HK543" s="25">
        <v>415</v>
      </c>
      <c r="HL543" s="25">
        <v>405</v>
      </c>
      <c r="HM543" s="25"/>
      <c r="HN543" s="25"/>
      <c r="HO543" s="25"/>
      <c r="HP543" s="25"/>
      <c r="HQ543" s="25"/>
      <c r="HR543" s="25"/>
      <c r="HS543" s="25"/>
      <c r="HT543" s="25"/>
      <c r="HU543" s="25"/>
      <c r="HV543" s="25"/>
      <c r="HW543" s="25"/>
      <c r="HX543" s="25"/>
      <c r="HY543" s="25"/>
      <c r="HZ543" s="25">
        <v>125</v>
      </c>
      <c r="IA543" s="25">
        <v>2788</v>
      </c>
      <c r="IB543" s="25">
        <v>1</v>
      </c>
      <c r="IC543" s="25">
        <v>4</v>
      </c>
      <c r="ID543" s="25">
        <v>100</v>
      </c>
      <c r="IE543" s="25">
        <v>56</v>
      </c>
      <c r="IF543" s="25">
        <v>20</v>
      </c>
      <c r="IG543" s="25">
        <v>20</v>
      </c>
      <c r="IH543" s="25">
        <v>0</v>
      </c>
      <c r="II543" s="25">
        <v>0</v>
      </c>
      <c r="IJ543" s="25">
        <v>0</v>
      </c>
      <c r="IK543" s="25">
        <v>0</v>
      </c>
      <c r="IL543" s="25"/>
      <c r="IM543" s="25"/>
      <c r="IN543" s="25"/>
      <c r="IO543" s="25"/>
      <c r="IP543" s="25"/>
      <c r="IQ543" s="25">
        <v>130507</v>
      </c>
      <c r="IR543" s="25">
        <v>0</v>
      </c>
      <c r="IS543" s="36">
        <f t="shared" si="618"/>
        <v>0.17065920615492219</v>
      </c>
      <c r="IT543" s="36">
        <f t="shared" si="619"/>
        <v>5.068485166404383E-2</v>
      </c>
      <c r="IU543" s="36">
        <f t="shared" si="620"/>
        <v>3.4971148802238152E-3</v>
      </c>
      <c r="IV543" s="36">
        <f t="shared" si="621"/>
        <v>4.7793903363058813E-3</v>
      </c>
      <c r="IW543" s="36">
        <f t="shared" si="622"/>
        <v>5.1710672028909485E-2</v>
      </c>
      <c r="IX543" s="36">
        <f t="shared" si="623"/>
        <v>5.3622428163431837E-3</v>
      </c>
      <c r="IY543" s="36"/>
      <c r="IZ543" s="36">
        <f t="shared" si="624"/>
        <v>0.71330652211925161</v>
      </c>
      <c r="JA543" s="36">
        <f t="shared" si="624"/>
        <v>0.22484117269918982</v>
      </c>
      <c r="JB543" s="36">
        <f t="shared" si="624"/>
        <v>6.1852305181558549E-2</v>
      </c>
      <c r="JN543" s="43">
        <f t="shared" si="586"/>
        <v>850.34807017543858</v>
      </c>
      <c r="JO543" s="1" t="str">
        <f t="shared" si="587"/>
        <v>Small</v>
      </c>
    </row>
    <row r="544" spans="1:275" x14ac:dyDescent="0.2">
      <c r="A544" s="14" t="s">
        <v>808</v>
      </c>
      <c r="B544" s="14" t="s">
        <v>1347</v>
      </c>
      <c r="C544" s="76" t="s">
        <v>1464</v>
      </c>
      <c r="D544" s="24" t="s">
        <v>655</v>
      </c>
      <c r="E544">
        <v>4</v>
      </c>
      <c r="F544" s="46">
        <v>0.64540275569687333</v>
      </c>
      <c r="G544" s="46">
        <v>0.40394806571277159</v>
      </c>
      <c r="H544" s="46">
        <v>0.12</v>
      </c>
      <c r="I544">
        <v>8.5</v>
      </c>
      <c r="J544">
        <v>28.6</v>
      </c>
      <c r="K544" s="14">
        <v>20080</v>
      </c>
      <c r="L544" s="14" t="s">
        <v>604</v>
      </c>
      <c r="M544" s="35">
        <v>8659.7070476190456</v>
      </c>
      <c r="N544" s="15">
        <v>52360</v>
      </c>
      <c r="O544" s="15">
        <v>12</v>
      </c>
      <c r="P544" s="15">
        <v>72</v>
      </c>
      <c r="Q544" s="15">
        <v>635</v>
      </c>
      <c r="R544" s="15">
        <v>38</v>
      </c>
      <c r="S544" s="15">
        <v>93</v>
      </c>
      <c r="T544" s="32">
        <v>64</v>
      </c>
      <c r="U544" s="15"/>
      <c r="V544" s="15"/>
      <c r="W544" s="15"/>
      <c r="X544" s="15">
        <v>43300</v>
      </c>
      <c r="Y544" s="15"/>
      <c r="Z544" s="15"/>
      <c r="AA544" s="15"/>
      <c r="AB544" s="15"/>
      <c r="AC544" s="15">
        <v>66041</v>
      </c>
      <c r="AD544" s="15"/>
      <c r="AE544" s="15">
        <v>109341</v>
      </c>
      <c r="AF544" s="15"/>
      <c r="AG544" s="15"/>
      <c r="AH544" s="15"/>
      <c r="AI544" s="15"/>
      <c r="AJ544" s="15"/>
      <c r="AK544" s="15">
        <v>4000</v>
      </c>
      <c r="AL544" s="15"/>
      <c r="AM544" s="15"/>
      <c r="AN544" s="15"/>
      <c r="AO544" s="15"/>
      <c r="AP544" s="15">
        <v>4000</v>
      </c>
      <c r="AQ544" s="15"/>
      <c r="AR544" s="15"/>
      <c r="AS544" s="15"/>
      <c r="AT544" s="15"/>
      <c r="AU544" s="15"/>
      <c r="AV544" s="15"/>
      <c r="AW544" s="15"/>
      <c r="AX544" s="15"/>
      <c r="AY544" s="15">
        <v>51095</v>
      </c>
      <c r="AZ544" s="15"/>
      <c r="BA544" s="15">
        <v>51095</v>
      </c>
      <c r="BB544" s="15"/>
      <c r="BC544" s="15"/>
      <c r="BD544" s="15"/>
      <c r="BE544" s="15"/>
      <c r="BF544" s="15"/>
      <c r="BG544" s="15"/>
      <c r="BH544" s="15"/>
      <c r="BI544" s="15"/>
      <c r="BJ544" s="15">
        <v>4100</v>
      </c>
      <c r="BK544" s="15"/>
      <c r="BL544" s="15">
        <v>4100</v>
      </c>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v>36363</v>
      </c>
      <c r="CQ544" s="15">
        <v>19000</v>
      </c>
      <c r="CR544" s="15"/>
      <c r="CS544" s="15">
        <v>55363</v>
      </c>
      <c r="CT544" s="15"/>
      <c r="CU544" s="15"/>
      <c r="CV544" s="15"/>
      <c r="CW544" s="15"/>
      <c r="CX544" s="15"/>
      <c r="CY544" s="15"/>
      <c r="CZ544" s="15"/>
      <c r="DA544" s="15"/>
      <c r="DB544" s="15"/>
      <c r="DC544" s="15"/>
      <c r="DD544" s="15"/>
      <c r="DE544" s="15"/>
      <c r="DF544" s="15"/>
      <c r="DG544" s="15"/>
      <c r="DH544" s="15"/>
      <c r="DI544" s="15"/>
      <c r="DJ544" s="15"/>
      <c r="DK544" s="15"/>
      <c r="DL544" s="15"/>
      <c r="DM544" s="15"/>
      <c r="DN544" s="15"/>
      <c r="DO544" s="15"/>
      <c r="DP544" s="15"/>
      <c r="DQ544" s="15"/>
      <c r="DR544" s="15"/>
      <c r="DS544" s="15">
        <v>6700</v>
      </c>
      <c r="DT544" s="15"/>
      <c r="DU544" s="15"/>
      <c r="DV544" s="15"/>
      <c r="DW544" s="15"/>
      <c r="DX544" s="15"/>
      <c r="DY544" s="15"/>
      <c r="DZ544" s="15">
        <v>6700</v>
      </c>
      <c r="EA544" s="15"/>
      <c r="EB544" s="15"/>
      <c r="EC544" s="15"/>
      <c r="ED544" s="15"/>
      <c r="EE544" s="15"/>
      <c r="EF544" s="15"/>
      <c r="EG544" s="15"/>
      <c r="EH544" s="15"/>
      <c r="EI544" s="15"/>
      <c r="EJ544" s="15"/>
      <c r="EK544" s="15"/>
      <c r="EL544" s="15"/>
      <c r="EM544" s="15"/>
      <c r="EN544" s="15"/>
      <c r="EO544" s="15"/>
      <c r="EP544" s="15"/>
      <c r="EQ544" s="15"/>
      <c r="ER544" s="15"/>
      <c r="ES544" s="15"/>
      <c r="ET544" s="15"/>
      <c r="EU544" s="15"/>
      <c r="EV544" s="15"/>
      <c r="EW544" s="15"/>
      <c r="EX544" s="15"/>
      <c r="EY544" s="15"/>
      <c r="EZ544" s="15"/>
      <c r="FA544" s="15"/>
      <c r="FB544" s="15"/>
      <c r="FC544" s="15"/>
      <c r="FD544" s="15"/>
      <c r="FE544" s="15"/>
      <c r="FF544" s="15"/>
      <c r="FG544" s="15"/>
      <c r="FH544" s="15"/>
      <c r="FI544" s="15"/>
      <c r="FJ544" s="15"/>
      <c r="FK544" s="15"/>
      <c r="FL544" s="15"/>
      <c r="FM544" s="15"/>
      <c r="FN544" s="15">
        <v>18810</v>
      </c>
      <c r="FO544" s="15">
        <v>18810</v>
      </c>
      <c r="FP544" s="15">
        <v>164536</v>
      </c>
      <c r="FQ544" s="15">
        <v>66063</v>
      </c>
      <c r="FR544" s="15">
        <v>249409</v>
      </c>
      <c r="FS544" s="14"/>
      <c r="FT544" s="14" t="s">
        <v>809</v>
      </c>
      <c r="FU544" s="14" t="s">
        <v>1281</v>
      </c>
      <c r="FV544" s="14" t="s">
        <v>1008</v>
      </c>
      <c r="FW544" s="14"/>
      <c r="FX544" s="14"/>
      <c r="FY544" s="14"/>
      <c r="FZ544" s="14"/>
      <c r="GA544" s="15">
        <v>2414</v>
      </c>
      <c r="GB544" s="15">
        <v>3287</v>
      </c>
      <c r="GC544" s="15">
        <v>835</v>
      </c>
      <c r="GD544" s="15">
        <v>835</v>
      </c>
      <c r="GE544" s="15">
        <v>52251</v>
      </c>
      <c r="GF544" s="15">
        <v>0</v>
      </c>
      <c r="GG544" s="15">
        <v>20510</v>
      </c>
      <c r="GH544" s="15">
        <v>224</v>
      </c>
      <c r="GI544" s="15"/>
      <c r="GJ544" s="15">
        <v>72</v>
      </c>
      <c r="GK544" s="15">
        <v>174</v>
      </c>
      <c r="GL544" s="15">
        <v>174</v>
      </c>
      <c r="GM544" s="15">
        <v>4274</v>
      </c>
      <c r="GN544" s="15"/>
      <c r="GO544" s="15"/>
      <c r="GP544" s="21">
        <v>5</v>
      </c>
      <c r="GQ544" s="21">
        <v>3</v>
      </c>
      <c r="GR544" s="22"/>
      <c r="GS544" s="22"/>
      <c r="GT544" s="23">
        <v>7</v>
      </c>
      <c r="GU544" s="23">
        <v>6.5</v>
      </c>
      <c r="GV544" s="21">
        <v>9.5</v>
      </c>
      <c r="GW544" s="21">
        <v>4.3</v>
      </c>
      <c r="GX544" s="15">
        <v>16200</v>
      </c>
      <c r="GY544" s="14" t="s">
        <v>1230</v>
      </c>
      <c r="GZ544" s="15">
        <v>14646</v>
      </c>
      <c r="HA544" s="15">
        <v>14460</v>
      </c>
      <c r="HB544" s="15">
        <v>9361</v>
      </c>
      <c r="HC544" s="15">
        <v>326</v>
      </c>
      <c r="HD544" s="15"/>
      <c r="HE544" s="15">
        <v>94123</v>
      </c>
      <c r="HF544" s="15">
        <v>132916</v>
      </c>
      <c r="HG544" s="15"/>
      <c r="HH544" s="15"/>
      <c r="HI544" s="15">
        <v>106</v>
      </c>
      <c r="HJ544" s="15">
        <v>106</v>
      </c>
      <c r="HK544" s="15">
        <v>532</v>
      </c>
      <c r="HL544" s="15">
        <v>528</v>
      </c>
      <c r="HM544" s="15"/>
      <c r="HN544" s="15"/>
      <c r="HO544" s="15"/>
      <c r="HP544" s="15"/>
      <c r="HQ544" s="15"/>
      <c r="HR544" s="15"/>
      <c r="HS544" s="15"/>
      <c r="HT544" s="15"/>
      <c r="HU544" s="15"/>
      <c r="HV544" s="15"/>
      <c r="HW544" s="15"/>
      <c r="HX544" s="15"/>
      <c r="HY544" s="15"/>
      <c r="HZ544" s="15">
        <v>140</v>
      </c>
      <c r="IA544" s="15">
        <v>3696</v>
      </c>
      <c r="IB544" s="14">
        <v>1</v>
      </c>
      <c r="IC544" s="14">
        <v>4</v>
      </c>
      <c r="ID544" s="15">
        <v>100</v>
      </c>
      <c r="IE544" s="14">
        <v>58</v>
      </c>
      <c r="IF544" s="14">
        <v>0</v>
      </c>
      <c r="IG544" s="14">
        <v>0</v>
      </c>
      <c r="IH544" s="14">
        <v>0</v>
      </c>
      <c r="II544" s="14">
        <v>0</v>
      </c>
      <c r="IJ544" s="14">
        <v>0</v>
      </c>
      <c r="IK544" s="14">
        <v>0</v>
      </c>
      <c r="IL544" s="14"/>
      <c r="IM544" s="14"/>
      <c r="IN544" s="14"/>
      <c r="IO544" s="14"/>
      <c r="IP544" s="14"/>
      <c r="IQ544" s="15">
        <v>207478</v>
      </c>
      <c r="IR544" s="15">
        <v>0</v>
      </c>
      <c r="IS544" s="36">
        <f t="shared" si="618"/>
        <v>0.4384003784947616</v>
      </c>
      <c r="IT544" s="36">
        <f t="shared" si="619"/>
        <v>1.6037913627816158E-2</v>
      </c>
      <c r="IU544" s="36">
        <f t="shared" si="620"/>
        <v>0.20486429920331664</v>
      </c>
      <c r="IV544" s="36">
        <f t="shared" si="621"/>
        <v>1.6438861468511562E-2</v>
      </c>
      <c r="IW544" s="36">
        <f t="shared" si="622"/>
        <v>0.22197675304419648</v>
      </c>
      <c r="IX544" s="36">
        <f t="shared" si="623"/>
        <v>2.6863505326592065E-2</v>
      </c>
      <c r="IY544" s="36"/>
      <c r="IZ544" s="36">
        <f t="shared" si="624"/>
        <v>7.5418288834805475E-2</v>
      </c>
      <c r="JA544" s="36">
        <f t="shared" si="624"/>
        <v>0.65970353916658986</v>
      </c>
      <c r="JB544" s="36">
        <f t="shared" si="624"/>
        <v>0.26487817199860469</v>
      </c>
      <c r="JN544" s="43">
        <f t="shared" si="586"/>
        <v>911.54811027568906</v>
      </c>
      <c r="JO544" s="1" t="str">
        <f t="shared" si="587"/>
        <v>Small</v>
      </c>
    </row>
    <row r="545" spans="1:275" x14ac:dyDescent="0.2">
      <c r="A545" s="14" t="s">
        <v>808</v>
      </c>
      <c r="B545" s="14" t="s">
        <v>1347</v>
      </c>
      <c r="C545" s="76" t="s">
        <v>1464</v>
      </c>
      <c r="D545" s="24" t="s">
        <v>655</v>
      </c>
      <c r="E545">
        <v>4</v>
      </c>
      <c r="F545" s="46">
        <v>0.64540275569687333</v>
      </c>
      <c r="G545" s="46">
        <v>0.40394806571277159</v>
      </c>
      <c r="H545" s="46">
        <v>0.12</v>
      </c>
      <c r="I545">
        <v>8.5</v>
      </c>
      <c r="J545">
        <v>28.6</v>
      </c>
      <c r="K545" s="14">
        <v>20090</v>
      </c>
      <c r="L545" s="14" t="s">
        <v>605</v>
      </c>
      <c r="M545" s="35">
        <v>9201.82</v>
      </c>
      <c r="N545" s="15">
        <v>52360</v>
      </c>
      <c r="O545" s="15">
        <v>12</v>
      </c>
      <c r="P545" s="15">
        <v>72</v>
      </c>
      <c r="Q545" s="15">
        <v>635</v>
      </c>
      <c r="R545" s="15">
        <v>38</v>
      </c>
      <c r="S545" s="15">
        <v>93</v>
      </c>
      <c r="T545" s="32">
        <v>64</v>
      </c>
      <c r="U545" s="15"/>
      <c r="V545" s="15"/>
      <c r="W545" s="15"/>
      <c r="X545" s="15">
        <v>40402</v>
      </c>
      <c r="Y545" s="15"/>
      <c r="Z545" s="15"/>
      <c r="AA545" s="15"/>
      <c r="AB545" s="15"/>
      <c r="AC545" s="15">
        <v>70400</v>
      </c>
      <c r="AD545" s="15"/>
      <c r="AE545" s="15">
        <v>110802</v>
      </c>
      <c r="AF545" s="15"/>
      <c r="AG545" s="15"/>
      <c r="AH545" s="15"/>
      <c r="AI545" s="15"/>
      <c r="AJ545" s="15"/>
      <c r="AK545" s="15">
        <v>4100</v>
      </c>
      <c r="AL545" s="15"/>
      <c r="AM545" s="15"/>
      <c r="AN545" s="15"/>
      <c r="AO545" s="15"/>
      <c r="AP545" s="15">
        <v>4100</v>
      </c>
      <c r="AQ545" s="15"/>
      <c r="AR545" s="15"/>
      <c r="AS545" s="15"/>
      <c r="AT545" s="15"/>
      <c r="AU545" s="15"/>
      <c r="AV545" s="15"/>
      <c r="AW545" s="15"/>
      <c r="AX545" s="15"/>
      <c r="AY545" s="15">
        <v>42974</v>
      </c>
      <c r="AZ545" s="15"/>
      <c r="BA545" s="15">
        <v>42974</v>
      </c>
      <c r="BB545" s="15"/>
      <c r="BC545" s="15"/>
      <c r="BD545" s="15"/>
      <c r="BE545" s="15"/>
      <c r="BF545" s="15"/>
      <c r="BG545" s="15"/>
      <c r="BH545" s="15"/>
      <c r="BI545" s="15"/>
      <c r="BJ545" s="15">
        <v>3912</v>
      </c>
      <c r="BK545" s="15"/>
      <c r="BL545" s="15">
        <v>3912</v>
      </c>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v>36036</v>
      </c>
      <c r="CQ545" s="15">
        <v>23742</v>
      </c>
      <c r="CR545" s="15"/>
      <c r="CS545" s="15">
        <v>59778</v>
      </c>
      <c r="CT545" s="15"/>
      <c r="CU545" s="15"/>
      <c r="CV545" s="15"/>
      <c r="CW545" s="15"/>
      <c r="CX545" s="15"/>
      <c r="CY545" s="15"/>
      <c r="CZ545" s="15"/>
      <c r="DA545" s="15"/>
      <c r="DB545" s="15"/>
      <c r="DC545" s="15"/>
      <c r="DD545" s="15"/>
      <c r="DE545" s="15"/>
      <c r="DF545" s="15"/>
      <c r="DG545" s="15"/>
      <c r="DH545" s="15"/>
      <c r="DI545" s="15"/>
      <c r="DJ545" s="15"/>
      <c r="DK545" s="15"/>
      <c r="DL545" s="15"/>
      <c r="DM545" s="15"/>
      <c r="DN545" s="15"/>
      <c r="DO545" s="15"/>
      <c r="DP545" s="15"/>
      <c r="DQ545" s="15"/>
      <c r="DR545" s="15"/>
      <c r="DS545" s="15">
        <v>5000</v>
      </c>
      <c r="DT545" s="15"/>
      <c r="DU545" s="15"/>
      <c r="DV545" s="15"/>
      <c r="DW545" s="15"/>
      <c r="DX545" s="15">
        <v>10059</v>
      </c>
      <c r="DY545" s="15"/>
      <c r="DZ545" s="15">
        <v>15059</v>
      </c>
      <c r="EA545" s="15"/>
      <c r="EB545" s="15"/>
      <c r="EC545" s="15"/>
      <c r="ED545" s="15"/>
      <c r="EE545" s="15"/>
      <c r="EF545" s="15"/>
      <c r="EG545" s="15"/>
      <c r="EH545" s="15"/>
      <c r="EI545" s="15"/>
      <c r="EJ545" s="15"/>
      <c r="EK545" s="15"/>
      <c r="EL545" s="15"/>
      <c r="EM545" s="15"/>
      <c r="EN545" s="15"/>
      <c r="EO545" s="15"/>
      <c r="EP545" s="15"/>
      <c r="EQ545" s="15"/>
      <c r="ER545" s="15"/>
      <c r="ES545" s="15"/>
      <c r="ET545" s="15"/>
      <c r="EU545" s="15"/>
      <c r="EV545" s="15"/>
      <c r="EW545" s="15"/>
      <c r="EX545" s="15"/>
      <c r="EY545" s="15"/>
      <c r="EZ545" s="15"/>
      <c r="FA545" s="15"/>
      <c r="FB545" s="15"/>
      <c r="FC545" s="15"/>
      <c r="FD545" s="15"/>
      <c r="FE545" s="15"/>
      <c r="FF545" s="15"/>
      <c r="FG545" s="15"/>
      <c r="FH545" s="15"/>
      <c r="FI545" s="15"/>
      <c r="FJ545" s="15"/>
      <c r="FK545" s="15"/>
      <c r="FL545" s="15"/>
      <c r="FM545" s="15">
        <v>22454</v>
      </c>
      <c r="FN545" s="15"/>
      <c r="FO545" s="15">
        <v>22454</v>
      </c>
      <c r="FP545" s="15">
        <v>157688</v>
      </c>
      <c r="FQ545" s="15">
        <v>78937</v>
      </c>
      <c r="FR545" s="15">
        <v>259079</v>
      </c>
      <c r="FS545" s="14"/>
      <c r="FT545" s="14" t="s">
        <v>809</v>
      </c>
      <c r="FU545" s="14" t="s">
        <v>1281</v>
      </c>
      <c r="FV545" s="14" t="s">
        <v>1008</v>
      </c>
      <c r="FW545" s="14"/>
      <c r="FX545" s="14"/>
      <c r="FY545" s="14"/>
      <c r="FZ545" s="14"/>
      <c r="GA545" s="15">
        <v>3511</v>
      </c>
      <c r="GB545" s="15">
        <v>4181</v>
      </c>
      <c r="GC545" s="15">
        <v>1936</v>
      </c>
      <c r="GD545" s="15">
        <v>1936</v>
      </c>
      <c r="GE545" s="15">
        <v>50949</v>
      </c>
      <c r="GF545" s="15">
        <v>2681</v>
      </c>
      <c r="GG545" s="15">
        <v>23191</v>
      </c>
      <c r="GH545" s="15">
        <v>216</v>
      </c>
      <c r="GI545" s="15"/>
      <c r="GJ545" s="15">
        <v>72</v>
      </c>
      <c r="GK545" s="15">
        <v>931</v>
      </c>
      <c r="GL545" s="15">
        <v>931</v>
      </c>
      <c r="GM545" s="15">
        <v>5205</v>
      </c>
      <c r="GN545" s="15"/>
      <c r="GO545" s="15"/>
      <c r="GP545" s="16">
        <v>5</v>
      </c>
      <c r="GQ545" s="16">
        <v>3</v>
      </c>
      <c r="GR545" s="17"/>
      <c r="GS545" s="17"/>
      <c r="GT545" s="18">
        <v>7</v>
      </c>
      <c r="GU545" s="18">
        <v>6.5</v>
      </c>
      <c r="GV545" s="16">
        <v>9.5</v>
      </c>
      <c r="GW545" s="16">
        <v>4.3</v>
      </c>
      <c r="GX545" s="15">
        <v>16500</v>
      </c>
      <c r="GY545" s="14" t="s">
        <v>1230</v>
      </c>
      <c r="GZ545" s="15">
        <v>13243</v>
      </c>
      <c r="HA545" s="15">
        <v>25389</v>
      </c>
      <c r="HB545" s="15">
        <v>10234</v>
      </c>
      <c r="HC545" s="15">
        <v>2801</v>
      </c>
      <c r="HD545" s="15"/>
      <c r="HE545" s="15">
        <v>152717</v>
      </c>
      <c r="HF545" s="15">
        <v>204384</v>
      </c>
      <c r="HG545" s="15"/>
      <c r="HH545" s="15"/>
      <c r="HI545" s="15">
        <v>58</v>
      </c>
      <c r="HJ545" s="15">
        <v>57</v>
      </c>
      <c r="HK545" s="15">
        <v>134</v>
      </c>
      <c r="HL545" s="15">
        <v>131</v>
      </c>
      <c r="HM545" s="15"/>
      <c r="HN545" s="15"/>
      <c r="HO545" s="15"/>
      <c r="HP545" s="15"/>
      <c r="HQ545" s="15"/>
      <c r="HR545" s="15"/>
      <c r="HS545" s="15"/>
      <c r="HT545" s="15"/>
      <c r="HU545" s="15"/>
      <c r="HV545" s="15"/>
      <c r="HW545" s="15"/>
      <c r="HX545" s="15"/>
      <c r="HY545" s="15"/>
      <c r="HZ545" s="15">
        <v>164</v>
      </c>
      <c r="IA545" s="15">
        <v>4315</v>
      </c>
      <c r="IB545" s="15">
        <v>1</v>
      </c>
      <c r="IC545" s="15">
        <v>4</v>
      </c>
      <c r="ID545" s="15">
        <v>100</v>
      </c>
      <c r="IE545" s="14">
        <v>58</v>
      </c>
      <c r="IF545" s="14">
        <v>0</v>
      </c>
      <c r="IG545" s="14">
        <v>0</v>
      </c>
      <c r="IH545" s="14">
        <v>0</v>
      </c>
      <c r="II545" s="14">
        <v>0</v>
      </c>
      <c r="IJ545" s="14">
        <v>0</v>
      </c>
      <c r="IK545" s="14">
        <v>0</v>
      </c>
      <c r="IL545" s="14"/>
      <c r="IM545" s="14"/>
      <c r="IN545" s="14"/>
      <c r="IO545" s="14"/>
      <c r="IP545" s="14"/>
      <c r="IQ545" s="20">
        <v>280774</v>
      </c>
      <c r="IR545" s="20">
        <v>0</v>
      </c>
      <c r="IS545" s="36">
        <f t="shared" si="618"/>
        <v>0.42767650021808018</v>
      </c>
      <c r="IT545" s="36">
        <f t="shared" si="619"/>
        <v>1.5825288811520809E-2</v>
      </c>
      <c r="IU545" s="36">
        <f t="shared" si="620"/>
        <v>0.16587218570397447</v>
      </c>
      <c r="IV545" s="36">
        <f t="shared" si="621"/>
        <v>1.509964142211449E-2</v>
      </c>
      <c r="IW545" s="36">
        <f t="shared" si="622"/>
        <v>0.23073271087197342</v>
      </c>
      <c r="IX545" s="36">
        <f t="shared" si="623"/>
        <v>5.8125127856754118E-2</v>
      </c>
      <c r="IY545" s="36"/>
      <c r="IZ545" s="36">
        <f t="shared" si="624"/>
        <v>8.6668545115582502E-2</v>
      </c>
      <c r="JA545" s="36">
        <f t="shared" si="624"/>
        <v>0.60864832734416918</v>
      </c>
      <c r="JB545" s="36">
        <f t="shared" si="624"/>
        <v>0.30468312754024834</v>
      </c>
      <c r="JN545" s="43">
        <f t="shared" si="586"/>
        <v>968.61263157894734</v>
      </c>
      <c r="JO545" s="1" t="str">
        <f t="shared" si="587"/>
        <v>Small</v>
      </c>
    </row>
    <row r="546" spans="1:275" x14ac:dyDescent="0.2">
      <c r="A546" s="14" t="s">
        <v>808</v>
      </c>
      <c r="B546" s="14" t="s">
        <v>1347</v>
      </c>
      <c r="C546" s="76" t="s">
        <v>1464</v>
      </c>
      <c r="D546" s="24" t="s">
        <v>655</v>
      </c>
      <c r="E546">
        <v>4</v>
      </c>
      <c r="F546" s="46">
        <v>0.64540275569687333</v>
      </c>
      <c r="G546" s="46">
        <v>0.40394806571277159</v>
      </c>
      <c r="H546" s="46">
        <v>0.12</v>
      </c>
      <c r="I546">
        <v>8.5</v>
      </c>
      <c r="J546">
        <v>28.6</v>
      </c>
      <c r="K546" s="14">
        <v>20100</v>
      </c>
      <c r="L546" s="14" t="s">
        <v>606</v>
      </c>
      <c r="M546" s="35">
        <v>9340.8961904761854</v>
      </c>
      <c r="N546" s="15">
        <v>52360</v>
      </c>
      <c r="O546" s="15">
        <v>12</v>
      </c>
      <c r="P546" s="15">
        <v>72</v>
      </c>
      <c r="Q546" s="15">
        <v>635</v>
      </c>
      <c r="R546" s="15">
        <v>38</v>
      </c>
      <c r="S546" s="15">
        <v>93</v>
      </c>
      <c r="T546" s="32">
        <v>64</v>
      </c>
      <c r="U546" s="15"/>
      <c r="V546" s="15"/>
      <c r="W546" s="15"/>
      <c r="X546" s="15">
        <v>8436</v>
      </c>
      <c r="Y546" s="15"/>
      <c r="Z546" s="15"/>
      <c r="AA546" s="15"/>
      <c r="AB546" s="15"/>
      <c r="AC546" s="15">
        <v>54239</v>
      </c>
      <c r="AD546" s="15"/>
      <c r="AE546" s="15">
        <v>62675</v>
      </c>
      <c r="AF546" s="15"/>
      <c r="AG546" s="15"/>
      <c r="AH546" s="15"/>
      <c r="AI546" s="15"/>
      <c r="AJ546" s="15"/>
      <c r="AK546" s="15"/>
      <c r="AL546" s="15"/>
      <c r="AM546" s="15"/>
      <c r="AN546" s="15"/>
      <c r="AO546" s="15"/>
      <c r="AP546" s="15">
        <v>0</v>
      </c>
      <c r="AQ546" s="15"/>
      <c r="AR546" s="15"/>
      <c r="AS546" s="15"/>
      <c r="AT546" s="15"/>
      <c r="AU546" s="15"/>
      <c r="AV546" s="15"/>
      <c r="AW546" s="15"/>
      <c r="AX546" s="15"/>
      <c r="AY546" s="15">
        <v>50621</v>
      </c>
      <c r="AZ546" s="15"/>
      <c r="BA546" s="15">
        <v>50621</v>
      </c>
      <c r="BB546" s="15"/>
      <c r="BC546" s="15"/>
      <c r="BD546" s="15"/>
      <c r="BE546" s="15"/>
      <c r="BF546" s="15"/>
      <c r="BG546" s="15"/>
      <c r="BH546" s="15"/>
      <c r="BI546" s="15"/>
      <c r="BJ546" s="15">
        <v>3912</v>
      </c>
      <c r="BK546" s="15"/>
      <c r="BL546" s="15">
        <v>3912</v>
      </c>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v>83263</v>
      </c>
      <c r="CL546" s="15"/>
      <c r="CM546" s="15"/>
      <c r="CN546" s="15"/>
      <c r="CO546" s="15"/>
      <c r="CP546" s="15"/>
      <c r="CQ546" s="15"/>
      <c r="CR546" s="15"/>
      <c r="CS546" s="15">
        <v>83263</v>
      </c>
      <c r="CT546" s="15"/>
      <c r="CU546" s="15"/>
      <c r="CV546" s="15"/>
      <c r="CW546" s="15"/>
      <c r="CX546" s="15"/>
      <c r="CY546" s="15"/>
      <c r="CZ546" s="15"/>
      <c r="DA546" s="15"/>
      <c r="DB546" s="15"/>
      <c r="DC546" s="15"/>
      <c r="DD546" s="15"/>
      <c r="DE546" s="15"/>
      <c r="DF546" s="15"/>
      <c r="DG546" s="15"/>
      <c r="DH546" s="15"/>
      <c r="DI546" s="15"/>
      <c r="DJ546" s="15"/>
      <c r="DK546" s="15"/>
      <c r="DL546" s="15"/>
      <c r="DM546" s="15"/>
      <c r="DN546" s="15"/>
      <c r="DO546" s="15"/>
      <c r="DP546" s="15"/>
      <c r="DQ546" s="15"/>
      <c r="DR546" s="15"/>
      <c r="DS546" s="15">
        <v>658</v>
      </c>
      <c r="DT546" s="15"/>
      <c r="DU546" s="15"/>
      <c r="DV546" s="15"/>
      <c r="DW546" s="15"/>
      <c r="DX546" s="15"/>
      <c r="DY546" s="15"/>
      <c r="DZ546" s="15">
        <v>658</v>
      </c>
      <c r="EA546" s="15"/>
      <c r="EB546" s="15"/>
      <c r="EC546" s="15"/>
      <c r="ED546" s="15"/>
      <c r="EE546" s="15"/>
      <c r="EF546" s="15"/>
      <c r="EG546" s="15"/>
      <c r="EH546" s="15"/>
      <c r="EI546" s="15"/>
      <c r="EJ546" s="15"/>
      <c r="EK546" s="15"/>
      <c r="EL546" s="15"/>
      <c r="EM546" s="15"/>
      <c r="EN546" s="15"/>
      <c r="EO546" s="15"/>
      <c r="EP546" s="15"/>
      <c r="EQ546" s="15"/>
      <c r="ER546" s="15"/>
      <c r="ES546" s="15"/>
      <c r="ET546" s="15"/>
      <c r="EU546" s="15"/>
      <c r="EV546" s="15"/>
      <c r="EW546" s="15"/>
      <c r="EX546" s="15"/>
      <c r="EY546" s="15"/>
      <c r="EZ546" s="15"/>
      <c r="FA546" s="15"/>
      <c r="FB546" s="15"/>
      <c r="FC546" s="15"/>
      <c r="FD546" s="15"/>
      <c r="FE546" s="15"/>
      <c r="FF546" s="15"/>
      <c r="FG546" s="15"/>
      <c r="FH546" s="15"/>
      <c r="FI546" s="15"/>
      <c r="FJ546" s="15"/>
      <c r="FK546" s="15"/>
      <c r="FL546" s="15"/>
      <c r="FM546" s="15">
        <v>21072</v>
      </c>
      <c r="FN546" s="15"/>
      <c r="FO546" s="15">
        <v>21072</v>
      </c>
      <c r="FP546" s="15">
        <v>117208</v>
      </c>
      <c r="FQ546" s="15">
        <v>83921</v>
      </c>
      <c r="FR546" s="15">
        <v>222201</v>
      </c>
      <c r="FS546" s="14"/>
      <c r="FT546" s="14" t="s">
        <v>809</v>
      </c>
      <c r="FU546" s="14" t="s">
        <v>1281</v>
      </c>
      <c r="FV546" s="14" t="s">
        <v>1008</v>
      </c>
      <c r="FW546" s="14"/>
      <c r="FX546" s="14"/>
      <c r="FY546" s="14"/>
      <c r="FZ546" s="14"/>
      <c r="GA546" s="15">
        <v>1399</v>
      </c>
      <c r="GB546" s="15">
        <v>1975</v>
      </c>
      <c r="GC546" s="15">
        <v>751</v>
      </c>
      <c r="GD546" s="15">
        <v>751</v>
      </c>
      <c r="GE546" s="15">
        <v>51649</v>
      </c>
      <c r="GF546" s="15">
        <v>0</v>
      </c>
      <c r="GG546" s="15">
        <v>23191</v>
      </c>
      <c r="GH546" s="15">
        <v>196</v>
      </c>
      <c r="GI546" s="15"/>
      <c r="GJ546" s="15">
        <v>72</v>
      </c>
      <c r="GK546" s="15">
        <v>528</v>
      </c>
      <c r="GL546" s="15">
        <v>528</v>
      </c>
      <c r="GM546" s="15">
        <v>5733</v>
      </c>
      <c r="GN546" s="15"/>
      <c r="GO546" s="15"/>
      <c r="GP546" s="16">
        <v>6</v>
      </c>
      <c r="GQ546" s="16">
        <v>4</v>
      </c>
      <c r="GR546" s="17"/>
      <c r="GS546" s="17"/>
      <c r="GT546" s="18">
        <v>7</v>
      </c>
      <c r="GU546" s="18">
        <v>6.5</v>
      </c>
      <c r="GV546" s="16">
        <v>10.5</v>
      </c>
      <c r="GW546" s="16">
        <v>4</v>
      </c>
      <c r="GX546" s="15">
        <v>16500</v>
      </c>
      <c r="GY546" s="14" t="s">
        <v>1230</v>
      </c>
      <c r="GZ546" s="15">
        <v>12164</v>
      </c>
      <c r="HA546" s="15">
        <v>30087</v>
      </c>
      <c r="HB546" s="15">
        <v>11115</v>
      </c>
      <c r="HC546" s="15">
        <v>2822</v>
      </c>
      <c r="HD546" s="15"/>
      <c r="HE546" s="15">
        <v>220412</v>
      </c>
      <c r="HF546" s="15">
        <v>276601</v>
      </c>
      <c r="HG546" s="15"/>
      <c r="HH546" s="15"/>
      <c r="HI546" s="15">
        <v>25</v>
      </c>
      <c r="HJ546" s="15">
        <v>25</v>
      </c>
      <c r="HK546" s="15">
        <v>173</v>
      </c>
      <c r="HL546" s="15">
        <v>172</v>
      </c>
      <c r="HM546" s="15"/>
      <c r="HN546" s="15"/>
      <c r="HO546" s="15"/>
      <c r="HP546" s="15"/>
      <c r="HQ546" s="15"/>
      <c r="HR546" s="15"/>
      <c r="HS546" s="15"/>
      <c r="HT546" s="15"/>
      <c r="HU546" s="15"/>
      <c r="HV546" s="15"/>
      <c r="HW546" s="15"/>
      <c r="HX546" s="15"/>
      <c r="HY546" s="15"/>
      <c r="HZ546" s="15">
        <v>142</v>
      </c>
      <c r="IA546" s="15">
        <v>4125</v>
      </c>
      <c r="IB546" s="15">
        <v>1</v>
      </c>
      <c r="IC546" s="15">
        <v>4</v>
      </c>
      <c r="ID546" s="15">
        <v>100</v>
      </c>
      <c r="IE546" s="14">
        <v>56</v>
      </c>
      <c r="IF546" s="14">
        <v>0</v>
      </c>
      <c r="IG546" s="14">
        <v>0</v>
      </c>
      <c r="IH546" s="14">
        <v>0</v>
      </c>
      <c r="II546" s="14">
        <v>0</v>
      </c>
      <c r="IJ546" s="14">
        <v>0</v>
      </c>
      <c r="IK546" s="14">
        <v>0</v>
      </c>
      <c r="IL546" s="14"/>
      <c r="IM546" s="14"/>
      <c r="IN546" s="14"/>
      <c r="IO546" s="14"/>
      <c r="IP546" s="14"/>
      <c r="IQ546" s="15">
        <v>270234</v>
      </c>
      <c r="IR546" s="15">
        <v>0</v>
      </c>
      <c r="IS546" s="36">
        <f t="shared" si="618"/>
        <v>0.28206443715374818</v>
      </c>
      <c r="IT546" s="36">
        <f t="shared" si="619"/>
        <v>0</v>
      </c>
      <c r="IU546" s="36">
        <f t="shared" si="620"/>
        <v>0.22781625645249121</v>
      </c>
      <c r="IV546" s="36">
        <f t="shared" si="621"/>
        <v>1.7605681342568215E-2</v>
      </c>
      <c r="IW546" s="36">
        <f t="shared" si="622"/>
        <v>0.37471928569178359</v>
      </c>
      <c r="IX546" s="36">
        <f t="shared" si="623"/>
        <v>2.9612828025076393E-3</v>
      </c>
      <c r="IY546" s="36"/>
      <c r="IZ546" s="36">
        <f t="shared" si="624"/>
        <v>9.4833056556901191E-2</v>
      </c>
      <c r="JA546" s="36">
        <f t="shared" si="624"/>
        <v>0.52748637494880757</v>
      </c>
      <c r="JB546" s="36">
        <f t="shared" si="624"/>
        <v>0.37768056849429121</v>
      </c>
      <c r="JN546" s="43">
        <f t="shared" si="586"/>
        <v>889.60916099773192</v>
      </c>
      <c r="JO546" s="1" t="str">
        <f t="shared" si="587"/>
        <v>Small</v>
      </c>
    </row>
    <row r="547" spans="1:275" x14ac:dyDescent="0.2">
      <c r="A547" s="1" t="s">
        <v>808</v>
      </c>
      <c r="B547" s="1" t="s">
        <v>1347</v>
      </c>
      <c r="C547" s="76" t="s">
        <v>1464</v>
      </c>
      <c r="D547" s="24" t="s">
        <v>655</v>
      </c>
      <c r="E547">
        <v>4</v>
      </c>
      <c r="F547" s="46">
        <v>0.64540275569687333</v>
      </c>
      <c r="G547" s="46">
        <v>0.40394806571277159</v>
      </c>
      <c r="H547" s="46">
        <v>0.12</v>
      </c>
      <c r="I547">
        <v>8.5</v>
      </c>
      <c r="J547">
        <v>28.6</v>
      </c>
      <c r="K547" s="1">
        <v>20110</v>
      </c>
      <c r="L547" s="1" t="s">
        <v>607</v>
      </c>
      <c r="M547" s="3">
        <v>9823.2927619047878</v>
      </c>
      <c r="N547" s="1">
        <v>52360</v>
      </c>
      <c r="O547" s="1">
        <v>12</v>
      </c>
      <c r="P547" s="1">
        <v>72</v>
      </c>
      <c r="Q547" s="1">
        <v>635</v>
      </c>
      <c r="R547" s="1">
        <v>38</v>
      </c>
      <c r="S547" s="1">
        <v>93</v>
      </c>
      <c r="T547" s="33">
        <v>64</v>
      </c>
      <c r="W547" s="1">
        <v>29987</v>
      </c>
      <c r="AC547" s="1">
        <v>53087</v>
      </c>
      <c r="AE547" s="1">
        <v>83074</v>
      </c>
      <c r="AP547" s="1">
        <v>0</v>
      </c>
      <c r="AY547" s="1">
        <v>210</v>
      </c>
      <c r="BA547" s="1">
        <v>210</v>
      </c>
      <c r="BL547" s="1">
        <v>0</v>
      </c>
      <c r="CQ547" s="1">
        <v>96651</v>
      </c>
      <c r="CS547" s="1">
        <v>96651</v>
      </c>
      <c r="DZ547" s="1">
        <v>0</v>
      </c>
      <c r="FO547" s="1">
        <v>0</v>
      </c>
      <c r="FP547" s="15">
        <f>AE547+BA547</f>
        <v>83284</v>
      </c>
      <c r="FQ547" s="15">
        <f>AP547+BL547+CS547+DZ547+FD547</f>
        <v>96651</v>
      </c>
      <c r="FR547" s="15">
        <f>AE547+AP547+BA547+BL547+CS547+DZ547+FD547+FO547</f>
        <v>179935</v>
      </c>
      <c r="FT547" s="1" t="s">
        <v>1029</v>
      </c>
      <c r="FU547" s="1" t="s">
        <v>1281</v>
      </c>
      <c r="GA547" s="1">
        <v>2097</v>
      </c>
      <c r="GB547" s="1">
        <v>2693</v>
      </c>
      <c r="GC547" s="1">
        <v>582</v>
      </c>
      <c r="GD547" s="1">
        <v>582</v>
      </c>
      <c r="GE547" s="1">
        <v>59318</v>
      </c>
      <c r="GF547" s="1">
        <v>5356</v>
      </c>
      <c r="GG547" s="1">
        <v>28543</v>
      </c>
      <c r="GH547" s="1">
        <v>182</v>
      </c>
      <c r="GJ547" s="1">
        <v>72</v>
      </c>
      <c r="GK547" s="1">
        <v>314</v>
      </c>
      <c r="GL547" s="1">
        <v>318</v>
      </c>
      <c r="GM547" s="1">
        <v>2392</v>
      </c>
      <c r="GP547" s="1">
        <v>5</v>
      </c>
      <c r="GQ547" s="1">
        <v>4</v>
      </c>
      <c r="GR547" s="5"/>
      <c r="GS547" s="5"/>
      <c r="GT547" s="4">
        <v>7</v>
      </c>
      <c r="GU547" s="4">
        <v>6.5</v>
      </c>
      <c r="GV547" s="1">
        <f>GQ547+GU547</f>
        <v>10.5</v>
      </c>
      <c r="GW547" s="1">
        <v>4</v>
      </c>
      <c r="GX547" s="1">
        <v>16875</v>
      </c>
      <c r="GY547" s="10" t="s">
        <v>1230</v>
      </c>
      <c r="GZ547" s="1">
        <v>11745</v>
      </c>
      <c r="HA547" s="1">
        <v>37525</v>
      </c>
      <c r="HB547" s="1">
        <v>6213</v>
      </c>
      <c r="HC547" s="1">
        <v>2567</v>
      </c>
      <c r="HE547" s="1">
        <v>231170</v>
      </c>
      <c r="HF547" s="1">
        <v>289220</v>
      </c>
      <c r="HI547" s="1">
        <v>43</v>
      </c>
      <c r="HJ547" s="1">
        <v>43</v>
      </c>
      <c r="HK547" s="1">
        <v>77</v>
      </c>
      <c r="HL547" s="1">
        <v>77</v>
      </c>
      <c r="HZ547" s="1">
        <v>150</v>
      </c>
      <c r="IA547" s="1">
        <v>4200</v>
      </c>
      <c r="IB547" s="1">
        <v>1</v>
      </c>
      <c r="IC547" s="1">
        <v>4</v>
      </c>
      <c r="ID547" s="1">
        <v>100</v>
      </c>
      <c r="IE547" s="1">
        <v>56</v>
      </c>
      <c r="IF547" s="1">
        <v>0</v>
      </c>
      <c r="IG547" s="1">
        <v>0</v>
      </c>
      <c r="IH547" s="1">
        <v>0</v>
      </c>
      <c r="II547" s="1">
        <v>0</v>
      </c>
      <c r="IJ547" s="1">
        <v>0</v>
      </c>
      <c r="IK547" s="1">
        <v>0</v>
      </c>
      <c r="IQ547" s="1">
        <v>296647</v>
      </c>
      <c r="IR547" s="1">
        <v>0</v>
      </c>
      <c r="IS547" s="36">
        <f t="shared" si="618"/>
        <v>0.46168894322949955</v>
      </c>
      <c r="IT547" s="36">
        <f t="shared" si="619"/>
        <v>0</v>
      </c>
      <c r="IU547" s="36">
        <f t="shared" si="620"/>
        <v>1.167088115152694E-3</v>
      </c>
      <c r="IV547" s="36">
        <f t="shared" si="621"/>
        <v>0</v>
      </c>
      <c r="IW547" s="36">
        <f t="shared" si="622"/>
        <v>0.53714396865534775</v>
      </c>
      <c r="IX547" s="36">
        <f t="shared" si="623"/>
        <v>0</v>
      </c>
      <c r="IY547" s="36"/>
      <c r="IZ547" s="36">
        <f t="shared" si="624"/>
        <v>0</v>
      </c>
      <c r="JA547" s="36">
        <f t="shared" si="624"/>
        <v>0.46285603134465225</v>
      </c>
      <c r="JB547" s="36">
        <f t="shared" si="624"/>
        <v>0.53714396865534775</v>
      </c>
      <c r="JN547" s="43">
        <f t="shared" si="586"/>
        <v>935.5516916099798</v>
      </c>
      <c r="JO547" s="1" t="str">
        <f t="shared" si="587"/>
        <v>Small</v>
      </c>
    </row>
    <row r="548" spans="1:275" x14ac:dyDescent="0.2">
      <c r="A548" s="1" t="s">
        <v>808</v>
      </c>
      <c r="B548" s="1" t="s">
        <v>1347</v>
      </c>
      <c r="C548" s="76" t="s">
        <v>1464</v>
      </c>
      <c r="D548" s="24" t="s">
        <v>655</v>
      </c>
      <c r="E548">
        <v>4</v>
      </c>
      <c r="F548" s="46">
        <v>0.64540275569687333</v>
      </c>
      <c r="G548" s="46">
        <v>0.40394806571277159</v>
      </c>
      <c r="H548" s="46">
        <v>0.12</v>
      </c>
      <c r="I548">
        <v>8.5</v>
      </c>
      <c r="J548">
        <v>28.6</v>
      </c>
      <c r="K548" s="1">
        <v>20120</v>
      </c>
      <c r="L548" s="1" t="s">
        <v>608</v>
      </c>
      <c r="M548" s="3">
        <v>9014.5883809524021</v>
      </c>
      <c r="N548" s="10">
        <v>52360</v>
      </c>
      <c r="O548" s="1">
        <v>12</v>
      </c>
      <c r="P548" s="1">
        <v>72</v>
      </c>
      <c r="Q548" s="1">
        <v>635</v>
      </c>
      <c r="R548" s="1">
        <v>38</v>
      </c>
      <c r="S548" s="1">
        <v>93</v>
      </c>
      <c r="T548" s="33">
        <v>64</v>
      </c>
      <c r="W548" s="1">
        <v>43826</v>
      </c>
      <c r="AC548" s="1">
        <v>76631</v>
      </c>
      <c r="AE548" s="1">
        <v>120457</v>
      </c>
      <c r="AP548" s="1">
        <v>0</v>
      </c>
      <c r="AY548" s="1">
        <v>29436</v>
      </c>
      <c r="BA548" s="1">
        <v>29436</v>
      </c>
      <c r="BL548" s="1">
        <v>0</v>
      </c>
      <c r="CQ548" s="1">
        <v>47743</v>
      </c>
      <c r="CS548" s="1">
        <v>47743</v>
      </c>
      <c r="DZ548" s="1">
        <v>0</v>
      </c>
      <c r="FO548" s="1">
        <v>0</v>
      </c>
      <c r="FP548" s="15">
        <f>AE548+BA548</f>
        <v>149893</v>
      </c>
      <c r="FQ548" s="15">
        <f>AP548+BL548+CS548+DZ548+FD548</f>
        <v>47743</v>
      </c>
      <c r="FR548" s="15">
        <f>AE548+AP548+BA548+BL548+CS548+DZ548+FD548+FO548</f>
        <v>197636</v>
      </c>
      <c r="FT548" s="1" t="s">
        <v>1029</v>
      </c>
      <c r="FU548" s="1" t="s">
        <v>1281</v>
      </c>
      <c r="GA548" s="1">
        <v>1763</v>
      </c>
      <c r="GB548" s="1">
        <v>2525</v>
      </c>
      <c r="GC548" s="1">
        <v>345</v>
      </c>
      <c r="GD548" s="1">
        <v>345</v>
      </c>
      <c r="GE548" s="1">
        <v>61074</v>
      </c>
      <c r="GF548" s="1">
        <v>957</v>
      </c>
      <c r="GG548" s="1">
        <v>29500</v>
      </c>
      <c r="GH548" s="1">
        <v>167</v>
      </c>
      <c r="GJ548" s="1">
        <v>71</v>
      </c>
      <c r="GK548" s="1">
        <v>84</v>
      </c>
      <c r="GL548" s="1">
        <v>84</v>
      </c>
      <c r="GM548" s="1">
        <v>2479</v>
      </c>
      <c r="GP548" s="1">
        <v>5</v>
      </c>
      <c r="GQ548" s="1">
        <v>4</v>
      </c>
      <c r="GR548" s="5"/>
      <c r="GS548" s="5"/>
      <c r="GT548" s="4">
        <v>7</v>
      </c>
      <c r="GU548" s="4">
        <v>6.5</v>
      </c>
      <c r="GV548" s="1">
        <f>GQ548+GU548</f>
        <v>10.5</v>
      </c>
      <c r="GW548" s="1">
        <v>4</v>
      </c>
      <c r="GX548" s="1">
        <v>17640</v>
      </c>
      <c r="GY548" s="10" t="s">
        <v>1230</v>
      </c>
      <c r="GZ548" s="1">
        <v>10507</v>
      </c>
      <c r="HA548" s="1">
        <v>35089</v>
      </c>
      <c r="HB548" s="1">
        <v>4893</v>
      </c>
      <c r="HC548" s="1">
        <v>1386</v>
      </c>
      <c r="HE548" s="1">
        <v>247970</v>
      </c>
      <c r="HF548" s="1">
        <v>299845</v>
      </c>
      <c r="HI548" s="1">
        <v>33</v>
      </c>
      <c r="HJ548" s="1">
        <v>32</v>
      </c>
      <c r="HK548" s="1">
        <v>88</v>
      </c>
      <c r="HL548" s="1">
        <v>86</v>
      </c>
      <c r="HZ548" s="1">
        <v>142</v>
      </c>
      <c r="IA548" s="1">
        <v>4029</v>
      </c>
      <c r="IB548" s="1">
        <v>1</v>
      </c>
      <c r="IC548" s="1">
        <v>4</v>
      </c>
      <c r="ID548" s="1">
        <v>100</v>
      </c>
      <c r="IE548" s="1">
        <v>58</v>
      </c>
      <c r="IF548" s="1">
        <v>0</v>
      </c>
      <c r="IG548" s="1">
        <v>0</v>
      </c>
      <c r="IH548" s="1">
        <v>0</v>
      </c>
      <c r="II548" s="1">
        <v>0</v>
      </c>
      <c r="IJ548" s="1">
        <v>0</v>
      </c>
      <c r="IK548" s="1">
        <v>0</v>
      </c>
      <c r="IQ548" s="1">
        <v>271842</v>
      </c>
      <c r="IR548" s="1">
        <v>0</v>
      </c>
      <c r="IS548" s="36">
        <f t="shared" si="618"/>
        <v>0.60948916189358215</v>
      </c>
      <c r="IT548" s="36">
        <f t="shared" si="619"/>
        <v>0</v>
      </c>
      <c r="IU548" s="36">
        <f t="shared" si="620"/>
        <v>0.14894047643141939</v>
      </c>
      <c r="IV548" s="36">
        <f t="shared" si="621"/>
        <v>0</v>
      </c>
      <c r="IW548" s="36">
        <f t="shared" si="622"/>
        <v>0.24157036167499849</v>
      </c>
      <c r="IX548" s="36">
        <f t="shared" si="623"/>
        <v>0</v>
      </c>
      <c r="IY548" s="36"/>
      <c r="IZ548" s="36">
        <f t="shared" si="624"/>
        <v>0</v>
      </c>
      <c r="JA548" s="36">
        <f t="shared" si="624"/>
        <v>0.75842963832500154</v>
      </c>
      <c r="JB548" s="36">
        <f t="shared" si="624"/>
        <v>0.24157036167499849</v>
      </c>
      <c r="JN548" s="43">
        <f t="shared" si="586"/>
        <v>858.53222675737163</v>
      </c>
      <c r="JO548" s="1" t="str">
        <f t="shared" si="587"/>
        <v>Small</v>
      </c>
    </row>
    <row r="549" spans="1:275" x14ac:dyDescent="0.2">
      <c r="A549" s="1" t="s">
        <v>808</v>
      </c>
      <c r="B549" s="1" t="s">
        <v>1347</v>
      </c>
      <c r="C549" s="76" t="s">
        <v>1464</v>
      </c>
      <c r="D549" s="24" t="s">
        <v>655</v>
      </c>
      <c r="E549">
        <v>4</v>
      </c>
      <c r="F549" s="46">
        <v>0.64540275569687333</v>
      </c>
      <c r="G549" s="46">
        <v>0.40394806571277159</v>
      </c>
      <c r="H549" s="46">
        <v>0.12</v>
      </c>
      <c r="I549">
        <v>8.5</v>
      </c>
      <c r="J549">
        <v>28.6</v>
      </c>
      <c r="K549" s="1">
        <v>20130</v>
      </c>
      <c r="L549" s="1" t="s">
        <v>609</v>
      </c>
      <c r="M549" s="3">
        <v>8627.8855238095111</v>
      </c>
      <c r="N549" s="2">
        <v>52360</v>
      </c>
      <c r="O549" s="1">
        <v>12</v>
      </c>
      <c r="P549" s="1">
        <v>72</v>
      </c>
      <c r="Q549" s="1">
        <v>635</v>
      </c>
      <c r="R549" s="1">
        <v>38</v>
      </c>
      <c r="S549" s="1">
        <v>93</v>
      </c>
      <c r="T549" s="33"/>
      <c r="U549" s="3">
        <v>69845</v>
      </c>
      <c r="V549" s="3"/>
      <c r="W549" s="3">
        <v>0</v>
      </c>
      <c r="X549" s="1">
        <v>0</v>
      </c>
      <c r="AA549" s="1">
        <v>0</v>
      </c>
      <c r="AB549" s="1">
        <v>0</v>
      </c>
      <c r="AC549" s="1">
        <v>0</v>
      </c>
      <c r="AD549" s="1">
        <v>0</v>
      </c>
      <c r="AE549" s="2">
        <f>SUM(U549:AD549)</f>
        <v>69845</v>
      </c>
      <c r="AF549" s="1">
        <v>0</v>
      </c>
      <c r="AH549" s="1">
        <v>0</v>
      </c>
      <c r="AI549" s="1">
        <v>0</v>
      </c>
      <c r="AL549" s="1">
        <v>0</v>
      </c>
      <c r="AM549" s="1">
        <v>0</v>
      </c>
      <c r="AN549" s="1">
        <v>0</v>
      </c>
      <c r="AO549" s="1">
        <v>0</v>
      </c>
      <c r="AP549" s="1">
        <f>SUM(AF549:AO549)</f>
        <v>0</v>
      </c>
      <c r="AQ549" s="1">
        <v>0</v>
      </c>
      <c r="AS549" s="1">
        <v>0</v>
      </c>
      <c r="AT549" s="1">
        <v>0</v>
      </c>
      <c r="AW549" s="1">
        <v>0</v>
      </c>
      <c r="AX549" s="1">
        <v>0</v>
      </c>
      <c r="AY549" s="2">
        <v>32050</v>
      </c>
      <c r="AZ549" s="1">
        <v>0</v>
      </c>
      <c r="BA549" s="1">
        <f>SUM(AQ549:AZ549)</f>
        <v>32050</v>
      </c>
      <c r="BB549" s="1">
        <v>0</v>
      </c>
      <c r="BD549" s="1">
        <v>0</v>
      </c>
      <c r="BE549" s="1">
        <v>0</v>
      </c>
      <c r="BH549" s="1">
        <v>0</v>
      </c>
      <c r="BI549" s="1">
        <v>0</v>
      </c>
      <c r="BJ549" s="1">
        <v>0</v>
      </c>
      <c r="BK549" s="1">
        <v>0</v>
      </c>
      <c r="BL549" s="1">
        <f>SUM(BB549:BK549)</f>
        <v>0</v>
      </c>
      <c r="CI549" s="2">
        <v>66465</v>
      </c>
      <c r="CJ549" s="2"/>
      <c r="CK549" s="1">
        <v>0</v>
      </c>
      <c r="CL549" s="1">
        <v>0</v>
      </c>
      <c r="CN549" s="1">
        <v>0</v>
      </c>
      <c r="CO549" s="1">
        <v>0</v>
      </c>
      <c r="CP549" s="1">
        <v>0</v>
      </c>
      <c r="CQ549" s="1">
        <v>0</v>
      </c>
      <c r="CR549" s="1">
        <v>0</v>
      </c>
      <c r="CS549" s="1">
        <f>SUM(CI549:CR549)</f>
        <v>66465</v>
      </c>
      <c r="DP549" s="1">
        <v>0</v>
      </c>
      <c r="DR549" s="1">
        <v>0</v>
      </c>
      <c r="DS549" s="1">
        <v>0</v>
      </c>
      <c r="DU549" s="1">
        <v>0</v>
      </c>
      <c r="DV549" s="1">
        <v>0</v>
      </c>
      <c r="DX549" s="1">
        <v>0</v>
      </c>
      <c r="DY549" s="1">
        <v>0</v>
      </c>
      <c r="DZ549" s="2">
        <f>SUM(DP549:DY549)</f>
        <v>0</v>
      </c>
      <c r="EA549" s="2"/>
      <c r="EB549" s="2"/>
      <c r="EC549" s="2"/>
      <c r="ED549" s="2"/>
      <c r="EE549" s="2"/>
      <c r="EF549" s="2"/>
      <c r="EG549" s="2"/>
      <c r="EH549" s="2"/>
      <c r="EI549" s="2"/>
      <c r="EJ549" s="2"/>
      <c r="EK549" s="2"/>
      <c r="EL549" s="2"/>
      <c r="EM549" s="2"/>
      <c r="EN549" s="2"/>
      <c r="EO549" s="2"/>
      <c r="EP549" s="2"/>
      <c r="EQ549" s="2"/>
      <c r="ER549" s="2"/>
      <c r="ES549" s="2"/>
      <c r="ET549" s="2"/>
      <c r="EU549" s="1">
        <v>0</v>
      </c>
      <c r="EW549" s="1">
        <v>0</v>
      </c>
      <c r="EX549" s="1">
        <v>0</v>
      </c>
      <c r="EZ549" s="1">
        <v>0</v>
      </c>
      <c r="FB549" s="1">
        <v>0</v>
      </c>
      <c r="FC549" s="1">
        <v>0</v>
      </c>
      <c r="FD549" s="1">
        <f>SUM(EU549:FC549)</f>
        <v>0</v>
      </c>
      <c r="FE549" s="1">
        <v>0</v>
      </c>
      <c r="FG549" s="1">
        <v>0</v>
      </c>
      <c r="FH549" s="1">
        <v>0</v>
      </c>
      <c r="FK549" s="1">
        <v>0</v>
      </c>
      <c r="FL549" s="1">
        <v>0</v>
      </c>
      <c r="FM549" s="1">
        <v>0</v>
      </c>
      <c r="FN549" s="1">
        <v>0</v>
      </c>
      <c r="FO549" s="1">
        <f>SUM(FE549:FN549)</f>
        <v>0</v>
      </c>
      <c r="FP549" s="15">
        <f>AE549+BA549</f>
        <v>101895</v>
      </c>
      <c r="FQ549" s="15">
        <f>AP549+BL549+CS549+DZ549+FD549</f>
        <v>66465</v>
      </c>
      <c r="FR549" s="15">
        <f>AE549+AP549+BA549+BL549+CS549+DZ549+FD549+FO549</f>
        <v>168360</v>
      </c>
      <c r="FS549" s="1" t="s">
        <v>1284</v>
      </c>
      <c r="FU549" s="1" t="s">
        <v>1281</v>
      </c>
      <c r="FW549" s="5"/>
      <c r="FX549" s="5"/>
      <c r="FY549" s="5"/>
      <c r="FZ549" s="5"/>
      <c r="GA549" s="1">
        <v>1751</v>
      </c>
      <c r="GB549" s="1">
        <v>2168</v>
      </c>
      <c r="GC549" s="1">
        <v>106</v>
      </c>
      <c r="GD549" s="1">
        <v>0</v>
      </c>
      <c r="GE549" s="2">
        <v>66287</v>
      </c>
      <c r="GF549" s="1">
        <v>36</v>
      </c>
      <c r="GG549" s="2">
        <v>29536</v>
      </c>
      <c r="GH549" s="1">
        <v>163</v>
      </c>
      <c r="GI549" s="1">
        <v>0</v>
      </c>
      <c r="GJ549" s="1">
        <v>71</v>
      </c>
      <c r="GK549" s="1">
        <v>134</v>
      </c>
      <c r="GL549" s="1">
        <v>134</v>
      </c>
      <c r="GM549" s="1">
        <v>2479</v>
      </c>
      <c r="GP549" s="1">
        <v>5</v>
      </c>
      <c r="GQ549" s="1">
        <v>4</v>
      </c>
      <c r="GR549" s="5">
        <v>0</v>
      </c>
      <c r="GS549" s="5">
        <v>6</v>
      </c>
      <c r="GT549" s="4">
        <v>6</v>
      </c>
      <c r="GU549" s="1">
        <v>5.5</v>
      </c>
      <c r="GV549" s="1">
        <f>GQ549+GU549</f>
        <v>9.5</v>
      </c>
      <c r="GW549" s="1">
        <v>5.0999999999999996</v>
      </c>
      <c r="GX549" s="2">
        <v>17855</v>
      </c>
      <c r="GY549" s="1" t="s">
        <v>1230</v>
      </c>
      <c r="GZ549" s="2">
        <v>59775</v>
      </c>
      <c r="HA549" s="2">
        <v>100860</v>
      </c>
      <c r="HB549" s="1">
        <v>6187</v>
      </c>
      <c r="HC549" s="1">
        <v>201</v>
      </c>
      <c r="HD549" s="1">
        <v>670</v>
      </c>
      <c r="HF549" s="1">
        <v>167593</v>
      </c>
      <c r="HI549" s="1">
        <v>18</v>
      </c>
      <c r="HJ549" s="1">
        <v>18</v>
      </c>
      <c r="HK549" s="1">
        <v>11</v>
      </c>
      <c r="HL549" s="1">
        <v>11</v>
      </c>
      <c r="HM549" s="1" t="s">
        <v>1277</v>
      </c>
      <c r="HX549" s="1" t="s">
        <v>1281</v>
      </c>
      <c r="HY549" s="1" t="s">
        <v>1348</v>
      </c>
      <c r="HZ549" s="1">
        <v>190</v>
      </c>
      <c r="IA549" s="1">
        <v>5572</v>
      </c>
      <c r="IB549" s="1">
        <v>4</v>
      </c>
      <c r="IC549" s="1">
        <v>4</v>
      </c>
      <c r="ID549" s="1">
        <v>96</v>
      </c>
      <c r="IE549" s="1">
        <v>58</v>
      </c>
      <c r="IF549" s="1">
        <v>28</v>
      </c>
      <c r="IG549" s="1">
        <v>7</v>
      </c>
      <c r="IH549" s="1">
        <v>0</v>
      </c>
      <c r="II549" s="1">
        <v>0</v>
      </c>
      <c r="IJ549" s="1">
        <v>0</v>
      </c>
      <c r="IK549" s="1">
        <v>0</v>
      </c>
      <c r="IL549" s="1" t="s">
        <v>1277</v>
      </c>
      <c r="IO549" s="1" t="s">
        <v>1277</v>
      </c>
      <c r="IP549" s="1" t="s">
        <v>1281</v>
      </c>
      <c r="IQ549" s="2">
        <v>286453</v>
      </c>
      <c r="IR549" s="1">
        <v>0</v>
      </c>
      <c r="IS549" s="36">
        <f t="shared" si="618"/>
        <v>0.41485507246376813</v>
      </c>
      <c r="IT549" s="36">
        <f t="shared" si="619"/>
        <v>0</v>
      </c>
      <c r="IU549" s="36">
        <f t="shared" si="620"/>
        <v>0.19036588263245427</v>
      </c>
      <c r="IV549" s="36">
        <f t="shared" si="621"/>
        <v>0</v>
      </c>
      <c r="IW549" s="36">
        <f t="shared" si="622"/>
        <v>0.39477904490377763</v>
      </c>
      <c r="IX549" s="36">
        <f t="shared" si="623"/>
        <v>0</v>
      </c>
      <c r="IY549" s="36"/>
      <c r="IZ549" s="36">
        <f t="shared" si="624"/>
        <v>0</v>
      </c>
      <c r="JA549" s="36">
        <f t="shared" si="624"/>
        <v>0.60522095509622242</v>
      </c>
      <c r="JB549" s="36">
        <f t="shared" si="624"/>
        <v>0.39477904490377763</v>
      </c>
      <c r="JN549" s="43">
        <f t="shared" si="586"/>
        <v>908.19847619047482</v>
      </c>
      <c r="JO549" s="1" t="str">
        <f t="shared" si="587"/>
        <v>Small</v>
      </c>
    </row>
    <row r="550" spans="1:275" x14ac:dyDescent="0.2">
      <c r="A550" s="1" t="s">
        <v>808</v>
      </c>
      <c r="B550" s="1" t="s">
        <v>1347</v>
      </c>
      <c r="C550" s="76" t="s">
        <v>1464</v>
      </c>
      <c r="D550" s="24" t="s">
        <v>655</v>
      </c>
      <c r="E550">
        <v>4</v>
      </c>
      <c r="F550" s="46">
        <v>0.64540275569687333</v>
      </c>
      <c r="G550" s="46">
        <v>0.40394806571277159</v>
      </c>
      <c r="H550" s="46">
        <v>0.12</v>
      </c>
      <c r="I550">
        <v>8.5</v>
      </c>
      <c r="J550">
        <v>28.6</v>
      </c>
      <c r="K550" s="42">
        <v>20140</v>
      </c>
      <c r="L550" s="54" t="s">
        <v>345</v>
      </c>
      <c r="M550" s="55">
        <v>8863.7161904762052</v>
      </c>
      <c r="N550" s="46">
        <v>52360</v>
      </c>
      <c r="O550">
        <v>12</v>
      </c>
      <c r="P550">
        <v>72</v>
      </c>
      <c r="Q550">
        <v>635</v>
      </c>
      <c r="R550">
        <v>38</v>
      </c>
      <c r="S550">
        <v>93</v>
      </c>
      <c r="T550"/>
      <c r="U550" s="46">
        <v>80365</v>
      </c>
      <c r="V550" s="46">
        <v>0</v>
      </c>
      <c r="W550" s="46">
        <v>0</v>
      </c>
      <c r="X550" s="46">
        <v>0</v>
      </c>
      <c r="Y550" s="46"/>
      <c r="Z550" s="46"/>
      <c r="AA550" s="46">
        <v>0</v>
      </c>
      <c r="AB550" s="46">
        <v>0</v>
      </c>
      <c r="AC550" s="46">
        <v>0</v>
      </c>
      <c r="AD550" s="46">
        <v>0</v>
      </c>
      <c r="AE550" s="46">
        <f>IF(SUM(U550:AD550)&gt;0,SUM(U550:AD550),)</f>
        <v>80365</v>
      </c>
      <c r="AF550" s="46">
        <v>0</v>
      </c>
      <c r="AG550" s="46">
        <v>0</v>
      </c>
      <c r="AH550" s="46">
        <v>0</v>
      </c>
      <c r="AI550" s="46">
        <v>0</v>
      </c>
      <c r="AJ550" s="46"/>
      <c r="AK550" s="46"/>
      <c r="AL550" s="46">
        <v>0</v>
      </c>
      <c r="AM550" s="46">
        <v>0</v>
      </c>
      <c r="AN550" s="46">
        <v>0</v>
      </c>
      <c r="AO550" s="46">
        <v>0</v>
      </c>
      <c r="AP550" s="46">
        <f>SUM(AF550:AO550)</f>
        <v>0</v>
      </c>
      <c r="AQ550" s="46">
        <v>0</v>
      </c>
      <c r="AR550" s="46">
        <v>0</v>
      </c>
      <c r="AS550" s="46">
        <v>0</v>
      </c>
      <c r="AT550" s="46">
        <v>0</v>
      </c>
      <c r="AU550" s="46"/>
      <c r="AV550" s="46"/>
      <c r="AW550" s="46">
        <v>0</v>
      </c>
      <c r="AX550" s="46">
        <v>0</v>
      </c>
      <c r="AY550" s="46">
        <v>31492.57</v>
      </c>
      <c r="AZ550" s="46">
        <v>0</v>
      </c>
      <c r="BA550" s="46">
        <f>SUM(AQ550:AZ550)</f>
        <v>31492.57</v>
      </c>
      <c r="BB550" s="46">
        <v>0</v>
      </c>
      <c r="BC550">
        <v>0</v>
      </c>
      <c r="BD550" s="46">
        <v>0</v>
      </c>
      <c r="BE550" s="46">
        <v>0</v>
      </c>
      <c r="BF550" s="46"/>
      <c r="BG550" s="46"/>
      <c r="BH550" s="47">
        <v>0</v>
      </c>
      <c r="BI550" s="47">
        <v>0</v>
      </c>
      <c r="BJ550" s="47">
        <v>0</v>
      </c>
      <c r="BK550" s="47">
        <v>0</v>
      </c>
      <c r="BL550" s="47">
        <f>IF(SUM(BB550:BK550)&gt;=0,SUM(BB550:BK550),"")</f>
        <v>0</v>
      </c>
      <c r="BM550" s="46">
        <v>70690</v>
      </c>
      <c r="BN550" s="47"/>
      <c r="BO550" s="46"/>
      <c r="BP550" s="46"/>
      <c r="BQ550" s="46"/>
      <c r="BR550" s="46"/>
      <c r="BS550" s="46"/>
      <c r="BT550" s="46"/>
      <c r="BU550" s="46"/>
      <c r="BV550" s="46"/>
      <c r="BW550" s="46">
        <f>SUM(BM550:BV550)</f>
        <v>70690</v>
      </c>
      <c r="BX550" s="46"/>
      <c r="BY550" s="47">
        <v>0</v>
      </c>
      <c r="BZ550" s="47">
        <v>0</v>
      </c>
      <c r="CA550" s="48">
        <v>0</v>
      </c>
      <c r="CB550" s="48"/>
      <c r="CC550" s="46">
        <v>0</v>
      </c>
      <c r="CD550" s="47">
        <v>0</v>
      </c>
      <c r="CE550" s="46">
        <v>0</v>
      </c>
      <c r="CF550" s="48">
        <v>0</v>
      </c>
      <c r="CG550" s="47">
        <v>0</v>
      </c>
      <c r="CH550" s="47">
        <f>SUM(BX550:CG550)</f>
        <v>0</v>
      </c>
      <c r="CI550" s="47">
        <f t="shared" ref="CI550:CS550" si="625">BM550+BX550</f>
        <v>70690</v>
      </c>
      <c r="CJ550" s="47">
        <f t="shared" si="625"/>
        <v>0</v>
      </c>
      <c r="CK550" s="47">
        <f t="shared" si="625"/>
        <v>0</v>
      </c>
      <c r="CL550" s="47">
        <f t="shared" si="625"/>
        <v>0</v>
      </c>
      <c r="CM550" s="47">
        <f t="shared" si="625"/>
        <v>0</v>
      </c>
      <c r="CN550" s="47">
        <f t="shared" si="625"/>
        <v>0</v>
      </c>
      <c r="CO550" s="47">
        <f t="shared" si="625"/>
        <v>0</v>
      </c>
      <c r="CP550" s="47">
        <f t="shared" si="625"/>
        <v>0</v>
      </c>
      <c r="CQ550" s="47">
        <f t="shared" si="625"/>
        <v>0</v>
      </c>
      <c r="CR550" s="47">
        <f t="shared" si="625"/>
        <v>0</v>
      </c>
      <c r="CS550" s="47">
        <f t="shared" si="625"/>
        <v>70690</v>
      </c>
      <c r="CT550" s="48">
        <v>0</v>
      </c>
      <c r="CU550" s="46">
        <v>0</v>
      </c>
      <c r="CV550" s="46">
        <v>0</v>
      </c>
      <c r="CW550" s="47">
        <v>0</v>
      </c>
      <c r="CX550" s="47"/>
      <c r="CY550" s="47">
        <v>0</v>
      </c>
      <c r="CZ550" s="47">
        <v>0</v>
      </c>
      <c r="DA550" s="46">
        <v>0</v>
      </c>
      <c r="DB550" s="47">
        <v>0</v>
      </c>
      <c r="DC550" s="47">
        <v>0</v>
      </c>
      <c r="DD550" s="47">
        <f>SUM(CT550:DC550)</f>
        <v>0</v>
      </c>
      <c r="DE550" s="48">
        <v>0</v>
      </c>
      <c r="DF550" s="48">
        <v>0</v>
      </c>
      <c r="DG550" s="48">
        <v>0</v>
      </c>
      <c r="DH550" s="48">
        <v>0</v>
      </c>
      <c r="DI550" s="48"/>
      <c r="DJ550" s="48">
        <v>0</v>
      </c>
      <c r="DK550" s="48">
        <v>0</v>
      </c>
      <c r="DL550" s="48">
        <v>0</v>
      </c>
      <c r="DM550" s="48">
        <v>0</v>
      </c>
      <c r="DN550" s="48">
        <v>0</v>
      </c>
      <c r="DO550" s="48">
        <f>SUM(DE550:DN550)</f>
        <v>0</v>
      </c>
      <c r="DP550" s="48">
        <f t="shared" ref="DP550:DZ550" si="626">CT550+DE550</f>
        <v>0</v>
      </c>
      <c r="DQ550" s="48">
        <f t="shared" si="626"/>
        <v>0</v>
      </c>
      <c r="DR550" s="48">
        <f t="shared" si="626"/>
        <v>0</v>
      </c>
      <c r="DS550" s="48">
        <f t="shared" si="626"/>
        <v>0</v>
      </c>
      <c r="DT550" s="48">
        <f t="shared" si="626"/>
        <v>0</v>
      </c>
      <c r="DU550" s="48">
        <f t="shared" si="626"/>
        <v>0</v>
      </c>
      <c r="DV550" s="48">
        <f t="shared" si="626"/>
        <v>0</v>
      </c>
      <c r="DW550" s="48">
        <f t="shared" si="626"/>
        <v>0</v>
      </c>
      <c r="DX550" s="48">
        <f t="shared" si="626"/>
        <v>0</v>
      </c>
      <c r="DY550" s="48">
        <f t="shared" si="626"/>
        <v>0</v>
      </c>
      <c r="DZ550" s="48">
        <f t="shared" si="626"/>
        <v>0</v>
      </c>
      <c r="EA550" s="48">
        <v>0</v>
      </c>
      <c r="EB550" s="48">
        <v>0</v>
      </c>
      <c r="EC550" s="48">
        <v>0</v>
      </c>
      <c r="ED550" s="48">
        <v>0</v>
      </c>
      <c r="EE550" s="48">
        <v>0</v>
      </c>
      <c r="EF550" s="48">
        <v>0</v>
      </c>
      <c r="EG550" s="46">
        <v>0</v>
      </c>
      <c r="EH550" s="48">
        <v>0</v>
      </c>
      <c r="EI550" s="48">
        <v>0</v>
      </c>
      <c r="EJ550" s="48">
        <f>SUM(EA550:EI550)</f>
        <v>0</v>
      </c>
      <c r="EK550" s="48">
        <v>0</v>
      </c>
      <c r="EL550">
        <v>0</v>
      </c>
      <c r="EM550" s="48">
        <v>0</v>
      </c>
      <c r="EN550" s="48">
        <v>0</v>
      </c>
      <c r="EO550" s="46">
        <v>0</v>
      </c>
      <c r="EP550" s="48">
        <v>0</v>
      </c>
      <c r="EQ550" s="48">
        <v>0</v>
      </c>
      <c r="ER550" s="48">
        <v>0</v>
      </c>
      <c r="ES550" s="48">
        <v>0</v>
      </c>
      <c r="ET550" s="48">
        <f>SUM(EK550:ES550)</f>
        <v>0</v>
      </c>
      <c r="EU550" s="48">
        <f t="shared" ref="EU550:FD550" si="627">EA550+EK550</f>
        <v>0</v>
      </c>
      <c r="EV550" s="48">
        <f t="shared" si="627"/>
        <v>0</v>
      </c>
      <c r="EW550" s="48">
        <f t="shared" si="627"/>
        <v>0</v>
      </c>
      <c r="EX550" s="48">
        <f t="shared" si="627"/>
        <v>0</v>
      </c>
      <c r="EY550" s="48">
        <f t="shared" si="627"/>
        <v>0</v>
      </c>
      <c r="EZ550" s="48">
        <f t="shared" si="627"/>
        <v>0</v>
      </c>
      <c r="FA550" s="48">
        <f t="shared" si="627"/>
        <v>0</v>
      </c>
      <c r="FB550" s="48">
        <f t="shared" si="627"/>
        <v>0</v>
      </c>
      <c r="FC550" s="48">
        <f t="shared" si="627"/>
        <v>0</v>
      </c>
      <c r="FD550" s="48">
        <f t="shared" si="627"/>
        <v>0</v>
      </c>
      <c r="FE550" s="48">
        <v>0</v>
      </c>
      <c r="FF550" s="48">
        <v>0</v>
      </c>
      <c r="FG550" s="46">
        <v>0</v>
      </c>
      <c r="FH550" s="48">
        <v>0</v>
      </c>
      <c r="FI550" s="48"/>
      <c r="FJ550" s="48"/>
      <c r="FK550" s="48">
        <v>0</v>
      </c>
      <c r="FL550" s="48">
        <v>0</v>
      </c>
      <c r="FM550" s="48">
        <v>0</v>
      </c>
      <c r="FN550">
        <v>0</v>
      </c>
      <c r="FO550" s="48">
        <f>SUM(FE550:FN550)</f>
        <v>0</v>
      </c>
      <c r="FP550" s="46">
        <f>AE550+BA550</f>
        <v>111857.57</v>
      </c>
      <c r="FQ550" s="46">
        <f>AP550+BL550+CS550+DZ550+FD550</f>
        <v>70690</v>
      </c>
      <c r="FR550" s="46">
        <f>FP550+FQ550+FO550</f>
        <v>182547.57</v>
      </c>
      <c r="FS550" t="s">
        <v>1284</v>
      </c>
      <c r="FT550"/>
      <c r="FU550" t="s">
        <v>1281</v>
      </c>
      <c r="FV550"/>
      <c r="FW550"/>
      <c r="FX550" t="s">
        <v>1305</v>
      </c>
      <c r="FY550"/>
      <c r="FZ550"/>
      <c r="GA550" s="49">
        <v>1948</v>
      </c>
      <c r="GB550" s="49">
        <v>1474</v>
      </c>
      <c r="GC550">
        <v>366</v>
      </c>
      <c r="GD550">
        <v>0</v>
      </c>
      <c r="GE550" s="49">
        <v>80365</v>
      </c>
      <c r="GF550" s="47">
        <v>121</v>
      </c>
      <c r="GG550" s="49">
        <v>29651</v>
      </c>
      <c r="GH550">
        <v>155</v>
      </c>
      <c r="GI550">
        <v>0</v>
      </c>
      <c r="GJ550">
        <v>71</v>
      </c>
      <c r="GK550">
        <v>285</v>
      </c>
      <c r="GL550">
        <v>285</v>
      </c>
      <c r="GM550" s="49">
        <v>2764</v>
      </c>
      <c r="GN550" t="s">
        <v>1277</v>
      </c>
      <c r="GO550"/>
      <c r="GP550">
        <v>4</v>
      </c>
      <c r="GQ550">
        <v>4</v>
      </c>
      <c r="GR550">
        <v>0</v>
      </c>
      <c r="GS550">
        <v>6</v>
      </c>
      <c r="GT550">
        <f>GR550+GS550</f>
        <v>6</v>
      </c>
      <c r="GU550">
        <v>5.5</v>
      </c>
      <c r="GV550">
        <f>GQ550+GU550</f>
        <v>9.5</v>
      </c>
      <c r="GW550">
        <v>5.0999999999999996</v>
      </c>
      <c r="GX550" s="49">
        <v>20432</v>
      </c>
      <c r="GY550" s="49" t="s">
        <v>1150</v>
      </c>
      <c r="GZ550" s="49">
        <v>82854</v>
      </c>
      <c r="HA550" s="49">
        <v>35901</v>
      </c>
      <c r="HB550" s="49">
        <v>6853</v>
      </c>
      <c r="HC550" s="49">
        <v>1713</v>
      </c>
      <c r="HD550" s="49">
        <v>1439</v>
      </c>
      <c r="HE550" s="49"/>
      <c r="HF550" s="49">
        <v>128760</v>
      </c>
      <c r="HG550">
        <v>11</v>
      </c>
      <c r="HH550">
        <v>0</v>
      </c>
      <c r="HI550"/>
      <c r="HJ550">
        <v>11</v>
      </c>
      <c r="HK550">
        <v>51</v>
      </c>
      <c r="HL550">
        <v>8</v>
      </c>
      <c r="HM550" t="s">
        <v>1277</v>
      </c>
      <c r="HN550"/>
      <c r="HO550"/>
      <c r="HP550"/>
      <c r="HQ550"/>
      <c r="HR550"/>
      <c r="HS550"/>
      <c r="HT550"/>
      <c r="HU550"/>
      <c r="HV550"/>
      <c r="HW550"/>
      <c r="HX550" t="s">
        <v>1277</v>
      </c>
      <c r="HY550"/>
      <c r="HZ550">
        <v>253</v>
      </c>
      <c r="IA550" s="49">
        <v>2184</v>
      </c>
      <c r="IB550">
        <v>4</v>
      </c>
      <c r="IC550">
        <v>4</v>
      </c>
      <c r="ID550">
        <v>78</v>
      </c>
      <c r="IE550">
        <v>56</v>
      </c>
      <c r="IF550">
        <v>36</v>
      </c>
      <c r="IG550">
        <v>36</v>
      </c>
      <c r="IH550">
        <v>0</v>
      </c>
      <c r="II550">
        <v>0</v>
      </c>
      <c r="IJ550">
        <v>0</v>
      </c>
      <c r="IK550">
        <v>0</v>
      </c>
      <c r="IL550" t="s">
        <v>1277</v>
      </c>
      <c r="IM550"/>
      <c r="IN550" t="s">
        <v>1281</v>
      </c>
      <c r="IO550" t="s">
        <v>1277</v>
      </c>
      <c r="IP550" t="s">
        <v>1281</v>
      </c>
      <c r="IQ550" s="49">
        <v>271436</v>
      </c>
      <c r="IR550">
        <v>0</v>
      </c>
      <c r="IS550" s="36">
        <f>AE550/FR550</f>
        <v>0.44024141214259932</v>
      </c>
      <c r="IT550" s="36">
        <f>AP550/FR550</f>
        <v>0</v>
      </c>
      <c r="IU550" s="36">
        <f>BA550/FR550</f>
        <v>0.17251705952590876</v>
      </c>
      <c r="IV550" s="50">
        <f>BL550/FR550</f>
        <v>0</v>
      </c>
      <c r="IW550" s="36">
        <f>CS550/FR550</f>
        <v>0.38724152833149189</v>
      </c>
      <c r="IX550" s="36">
        <f>DZ550/FR550</f>
        <v>0</v>
      </c>
      <c r="IY550" s="36">
        <f>FD550/FR550</f>
        <v>0</v>
      </c>
      <c r="IZ550" s="36">
        <f>FO550/FR550</f>
        <v>0</v>
      </c>
      <c r="JA550" s="36">
        <f>FP550/FR550</f>
        <v>0.61275847166850816</v>
      </c>
      <c r="JB550" s="36">
        <f>FQ550/FR550</f>
        <v>0.38724152833149189</v>
      </c>
      <c r="JC550" s="46"/>
      <c r="JD550" t="s">
        <v>1277</v>
      </c>
      <c r="JE550"/>
      <c r="JF550"/>
      <c r="JG550"/>
      <c r="JH550"/>
      <c r="JI550"/>
      <c r="JJ550"/>
      <c r="JK550"/>
      <c r="JL550"/>
      <c r="JM550"/>
      <c r="JN550" s="43">
        <f t="shared" si="586"/>
        <v>933.02275689223211</v>
      </c>
      <c r="JO550" s="1" t="str">
        <f t="shared" si="587"/>
        <v>Small</v>
      </c>
    </row>
    <row r="551" spans="1:275" x14ac:dyDescent="0.2">
      <c r="A551" s="1" t="s">
        <v>1355</v>
      </c>
      <c r="B551" s="24" t="s">
        <v>1286</v>
      </c>
      <c r="C551" s="76" t="s">
        <v>1465</v>
      </c>
      <c r="D551" s="14" t="s">
        <v>656</v>
      </c>
      <c r="E551">
        <v>5</v>
      </c>
      <c r="F551" s="46">
        <v>0.58427073403241181</v>
      </c>
      <c r="G551" s="46">
        <v>0.19037178265014298</v>
      </c>
      <c r="H551" s="46">
        <v>0.33</v>
      </c>
      <c r="I551">
        <v>8.5</v>
      </c>
      <c r="J551">
        <v>14.1</v>
      </c>
      <c r="K551" s="24">
        <v>20060</v>
      </c>
      <c r="L551" s="24" t="s">
        <v>602</v>
      </c>
      <c r="M551" s="37">
        <v>4385.7182857142807</v>
      </c>
      <c r="N551" s="25"/>
      <c r="O551" s="26"/>
      <c r="P551" s="26"/>
      <c r="Q551" s="26"/>
      <c r="R551" s="26"/>
      <c r="S551" s="26"/>
      <c r="T551" s="31"/>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c r="DL551" s="25"/>
      <c r="DM551" s="25"/>
      <c r="DN551" s="25"/>
      <c r="DO551" s="25"/>
      <c r="DP551" s="25"/>
      <c r="DQ551" s="25"/>
      <c r="DR551" s="25"/>
      <c r="DS551" s="25"/>
      <c r="DT551" s="25"/>
      <c r="DU551" s="25"/>
      <c r="DV551" s="25"/>
      <c r="DW551" s="25"/>
      <c r="DX551" s="25"/>
      <c r="DY551" s="25"/>
      <c r="DZ551" s="25"/>
      <c r="EA551" s="25"/>
      <c r="EB551" s="25"/>
      <c r="EC551" s="25"/>
      <c r="ED551" s="25"/>
      <c r="EE551" s="25"/>
      <c r="EF551" s="25"/>
      <c r="EG551" s="25"/>
      <c r="EH551" s="25"/>
      <c r="EI551" s="25"/>
      <c r="EJ551" s="25"/>
      <c r="EK551" s="25"/>
      <c r="EL551" s="25"/>
      <c r="EM551" s="25"/>
      <c r="EN551" s="25"/>
      <c r="EO551" s="25"/>
      <c r="EP551" s="25"/>
      <c r="EQ551" s="25"/>
      <c r="ER551" s="25"/>
      <c r="ES551" s="25"/>
      <c r="ET551" s="25"/>
      <c r="EU551" s="25"/>
      <c r="EV551" s="25"/>
      <c r="EW551" s="25"/>
      <c r="EX551" s="25"/>
      <c r="EY551" s="25"/>
      <c r="EZ551" s="25"/>
      <c r="FA551" s="25"/>
      <c r="FB551" s="25"/>
      <c r="FC551" s="25"/>
      <c r="FD551" s="25"/>
      <c r="FE551" s="25"/>
      <c r="FF551" s="25"/>
      <c r="FG551" s="25"/>
      <c r="FH551" s="25"/>
      <c r="FI551" s="25"/>
      <c r="FJ551" s="25"/>
      <c r="FK551" s="25"/>
      <c r="FL551" s="25"/>
      <c r="FM551" s="25"/>
      <c r="FN551" s="25"/>
      <c r="FO551" s="25"/>
      <c r="FP551" s="25"/>
      <c r="FQ551" s="25"/>
      <c r="FR551" s="25"/>
      <c r="FS551" s="26"/>
      <c r="FT551" s="26"/>
      <c r="FU551" s="26"/>
      <c r="FV551" s="26"/>
      <c r="FW551" s="26"/>
      <c r="FX551" s="26"/>
      <c r="FY551" s="26"/>
      <c r="FZ551" s="26"/>
      <c r="GA551" s="25"/>
      <c r="GB551" s="25"/>
      <c r="GC551" s="25"/>
      <c r="GD551" s="25"/>
      <c r="GE551" s="25"/>
      <c r="GF551" s="25"/>
      <c r="GG551" s="25"/>
      <c r="GH551" s="25"/>
      <c r="GI551" s="25"/>
      <c r="GJ551" s="25"/>
      <c r="GK551" s="25"/>
      <c r="GL551" s="25"/>
      <c r="GM551" s="25"/>
      <c r="GN551" s="25"/>
      <c r="GO551" s="25"/>
      <c r="GP551" s="25"/>
      <c r="GQ551" s="25"/>
      <c r="GR551" s="27"/>
      <c r="GS551" s="27"/>
      <c r="GT551" s="28"/>
      <c r="GU551" s="28"/>
      <c r="GV551" s="25"/>
      <c r="GW551" s="25"/>
      <c r="GX551" s="25"/>
      <c r="GY551" s="26"/>
      <c r="GZ551" s="25"/>
      <c r="HA551" s="25"/>
      <c r="HB551" s="25"/>
      <c r="HC551" s="25"/>
      <c r="HD551" s="25"/>
      <c r="HE551" s="25"/>
      <c r="HF551" s="25"/>
      <c r="HG551" s="25"/>
      <c r="HH551" s="25"/>
      <c r="HI551" s="25"/>
      <c r="HJ551" s="25"/>
      <c r="HK551" s="25"/>
      <c r="HL551" s="25"/>
      <c r="HM551" s="25"/>
      <c r="HN551" s="25"/>
      <c r="HO551" s="25"/>
      <c r="HP551" s="25"/>
      <c r="HQ551" s="25"/>
      <c r="HR551" s="25"/>
      <c r="HS551" s="25"/>
      <c r="HT551" s="25"/>
      <c r="HU551" s="25"/>
      <c r="HV551" s="25"/>
      <c r="HW551" s="25"/>
      <c r="HX551" s="25"/>
      <c r="HY551" s="25"/>
      <c r="HZ551" s="25"/>
      <c r="IA551" s="25"/>
      <c r="IB551" s="25"/>
      <c r="IC551" s="25"/>
      <c r="ID551" s="25"/>
      <c r="IE551" s="25"/>
      <c r="IF551" s="25"/>
      <c r="IG551" s="25"/>
      <c r="IH551" s="25"/>
      <c r="II551" s="25"/>
      <c r="IJ551" s="25"/>
      <c r="IK551" s="25"/>
      <c r="IL551" s="25"/>
      <c r="IM551" s="25"/>
      <c r="IN551" s="25"/>
      <c r="IO551" s="25"/>
      <c r="IP551" s="25"/>
      <c r="IQ551" s="25"/>
      <c r="IR551" s="25"/>
      <c r="IS551" s="36" t="e">
        <f t="shared" ref="IS551:IS558" si="628">AE551/$FR551</f>
        <v>#DIV/0!</v>
      </c>
      <c r="IT551" s="36" t="e">
        <f t="shared" ref="IT551:IT558" si="629">AP551/$FR551</f>
        <v>#DIV/0!</v>
      </c>
      <c r="IU551" s="36" t="e">
        <f t="shared" ref="IU551:IU558" si="630">BA551/$FR551</f>
        <v>#DIV/0!</v>
      </c>
      <c r="IV551" s="36" t="e">
        <f t="shared" ref="IV551:IV558" si="631">BL551/$FR551</f>
        <v>#DIV/0!</v>
      </c>
      <c r="IW551" s="36" t="e">
        <f t="shared" ref="IW551:IW558" si="632">CS551/$FR551</f>
        <v>#DIV/0!</v>
      </c>
      <c r="IX551" s="36" t="e">
        <f t="shared" ref="IX551:IX558" si="633">DZ551/$FR551</f>
        <v>#DIV/0!</v>
      </c>
      <c r="IY551" s="36"/>
      <c r="IZ551" s="36" t="e">
        <f t="shared" ref="IZ551:JB558" si="634">FO551/$FR551</f>
        <v>#DIV/0!</v>
      </c>
      <c r="JA551" s="36" t="e">
        <f t="shared" si="634"/>
        <v>#DIV/0!</v>
      </c>
      <c r="JB551" s="36" t="e">
        <f t="shared" si="634"/>
        <v>#DIV/0!</v>
      </c>
      <c r="JN551" s="43" t="e">
        <f t="shared" si="586"/>
        <v>#DIV/0!</v>
      </c>
      <c r="JO551" s="1" t="str">
        <f t="shared" si="587"/>
        <v>Small</v>
      </c>
    </row>
    <row r="552" spans="1:275" x14ac:dyDescent="0.2">
      <c r="A552" s="1" t="s">
        <v>1355</v>
      </c>
      <c r="B552" s="24" t="s">
        <v>1286</v>
      </c>
      <c r="C552" s="76" t="s">
        <v>1465</v>
      </c>
      <c r="D552" s="14" t="s">
        <v>656</v>
      </c>
      <c r="E552">
        <v>5</v>
      </c>
      <c r="F552" s="46">
        <v>0.58427073403241181</v>
      </c>
      <c r="G552" s="46">
        <v>0.19037178265014298</v>
      </c>
      <c r="H552" s="46">
        <v>0.33</v>
      </c>
      <c r="I552">
        <v>8.5</v>
      </c>
      <c r="J552">
        <v>14.1</v>
      </c>
      <c r="K552" s="24">
        <v>20070</v>
      </c>
      <c r="L552" s="24" t="s">
        <v>603</v>
      </c>
      <c r="M552" s="34">
        <v>4836.6554285714301</v>
      </c>
      <c r="N552" s="25"/>
      <c r="O552" s="26"/>
      <c r="P552" s="26"/>
      <c r="Q552" s="26"/>
      <c r="R552" s="26"/>
      <c r="S552" s="26"/>
      <c r="T552" s="31"/>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6"/>
      <c r="FT552" s="26"/>
      <c r="FU552" s="26"/>
      <c r="FV552" s="26"/>
      <c r="FW552" s="26"/>
      <c r="FX552" s="26"/>
      <c r="FY552" s="26"/>
      <c r="FZ552" s="26"/>
      <c r="GA552" s="25"/>
      <c r="GB552" s="25"/>
      <c r="GC552" s="25"/>
      <c r="GD552" s="25"/>
      <c r="GE552" s="25"/>
      <c r="GF552" s="25"/>
      <c r="GG552" s="25"/>
      <c r="GH552" s="25"/>
      <c r="GI552" s="25"/>
      <c r="GJ552" s="25"/>
      <c r="GK552" s="25"/>
      <c r="GL552" s="25"/>
      <c r="GM552" s="25"/>
      <c r="GN552" s="25"/>
      <c r="GO552" s="25"/>
      <c r="GP552" s="25"/>
      <c r="GQ552" s="25"/>
      <c r="GR552" s="27"/>
      <c r="GS552" s="27"/>
      <c r="GT552" s="28"/>
      <c r="GU552" s="28"/>
      <c r="GV552" s="25"/>
      <c r="GW552" s="25"/>
      <c r="GX552" s="25"/>
      <c r="GY552" s="26"/>
      <c r="GZ552" s="25"/>
      <c r="HA552" s="25"/>
      <c r="HB552" s="25"/>
      <c r="HC552" s="25"/>
      <c r="HD552" s="25"/>
      <c r="HE552" s="25"/>
      <c r="HF552" s="25"/>
      <c r="HG552" s="25"/>
      <c r="HH552" s="25"/>
      <c r="HI552" s="25"/>
      <c r="HJ552" s="25"/>
      <c r="HK552" s="25"/>
      <c r="HL552" s="25"/>
      <c r="HM552" s="25"/>
      <c r="HN552" s="25"/>
      <c r="HO552" s="25"/>
      <c r="HP552" s="25"/>
      <c r="HQ552" s="25"/>
      <c r="HR552" s="25"/>
      <c r="HS552" s="25"/>
      <c r="HT552" s="25"/>
      <c r="HU552" s="25"/>
      <c r="HV552" s="25"/>
      <c r="HW552" s="25"/>
      <c r="HX552" s="25"/>
      <c r="HY552" s="25"/>
      <c r="HZ552" s="25"/>
      <c r="IA552" s="25"/>
      <c r="IB552" s="25"/>
      <c r="IC552" s="25"/>
      <c r="ID552" s="25"/>
      <c r="IE552" s="25"/>
      <c r="IF552" s="25"/>
      <c r="IG552" s="25"/>
      <c r="IH552" s="25"/>
      <c r="II552" s="25"/>
      <c r="IJ552" s="25"/>
      <c r="IK552" s="25"/>
      <c r="IL552" s="25"/>
      <c r="IM552" s="25"/>
      <c r="IN552" s="25"/>
      <c r="IO552" s="25"/>
      <c r="IP552" s="25"/>
      <c r="IQ552" s="25"/>
      <c r="IR552" s="25"/>
      <c r="IS552" s="36" t="e">
        <f t="shared" si="628"/>
        <v>#DIV/0!</v>
      </c>
      <c r="IT552" s="36" t="e">
        <f t="shared" si="629"/>
        <v>#DIV/0!</v>
      </c>
      <c r="IU552" s="36" t="e">
        <f t="shared" si="630"/>
        <v>#DIV/0!</v>
      </c>
      <c r="IV552" s="36" t="e">
        <f t="shared" si="631"/>
        <v>#DIV/0!</v>
      </c>
      <c r="IW552" s="36" t="e">
        <f t="shared" si="632"/>
        <v>#DIV/0!</v>
      </c>
      <c r="IX552" s="36" t="e">
        <f t="shared" si="633"/>
        <v>#DIV/0!</v>
      </c>
      <c r="IY552" s="36"/>
      <c r="IZ552" s="36" t="e">
        <f t="shared" si="634"/>
        <v>#DIV/0!</v>
      </c>
      <c r="JA552" s="36" t="e">
        <f t="shared" si="634"/>
        <v>#DIV/0!</v>
      </c>
      <c r="JB552" s="36" t="e">
        <f t="shared" si="634"/>
        <v>#DIV/0!</v>
      </c>
      <c r="JN552" s="43" t="e">
        <f t="shared" si="586"/>
        <v>#DIV/0!</v>
      </c>
      <c r="JO552" s="1" t="str">
        <f t="shared" si="587"/>
        <v>Small</v>
      </c>
    </row>
    <row r="553" spans="1:275" x14ac:dyDescent="0.2">
      <c r="A553" s="14" t="s">
        <v>853</v>
      </c>
      <c r="B553" s="14" t="s">
        <v>1286</v>
      </c>
      <c r="C553" s="76" t="s">
        <v>1465</v>
      </c>
      <c r="D553" s="14" t="s">
        <v>656</v>
      </c>
      <c r="E553">
        <v>5</v>
      </c>
      <c r="F553" s="46">
        <v>0.58427073403241181</v>
      </c>
      <c r="G553" s="46">
        <v>0.19037178265014298</v>
      </c>
      <c r="H553" s="46">
        <v>0.33</v>
      </c>
      <c r="I553">
        <v>8.5</v>
      </c>
      <c r="J553">
        <v>14.1</v>
      </c>
      <c r="K553" s="14">
        <v>20080</v>
      </c>
      <c r="L553" s="14" t="s">
        <v>604</v>
      </c>
      <c r="M553" s="35">
        <v>4719.2721904761911</v>
      </c>
      <c r="N553" s="15">
        <v>12540</v>
      </c>
      <c r="O553" s="15">
        <v>3</v>
      </c>
      <c r="P553" s="15">
        <v>20</v>
      </c>
      <c r="Q553" s="15">
        <v>195</v>
      </c>
      <c r="R553" s="15">
        <v>0</v>
      </c>
      <c r="S553" s="15">
        <v>14</v>
      </c>
      <c r="T553" s="32" t="s">
        <v>810</v>
      </c>
      <c r="U553" s="15"/>
      <c r="V553" s="15"/>
      <c r="W553" s="15"/>
      <c r="X553" s="15"/>
      <c r="Y553" s="15"/>
      <c r="Z553" s="15"/>
      <c r="AA553" s="15"/>
      <c r="AB553" s="15"/>
      <c r="AC553" s="15"/>
      <c r="AD553" s="15">
        <v>40943</v>
      </c>
      <c r="AE553" s="15">
        <v>40943</v>
      </c>
      <c r="AF553" s="15"/>
      <c r="AG553" s="15"/>
      <c r="AH553" s="15"/>
      <c r="AI553" s="15"/>
      <c r="AJ553" s="15"/>
      <c r="AK553" s="15"/>
      <c r="AL553" s="15"/>
      <c r="AM553" s="15"/>
      <c r="AN553" s="15"/>
      <c r="AO553" s="15">
        <v>6000</v>
      </c>
      <c r="AP553" s="15">
        <v>6000</v>
      </c>
      <c r="AQ553" s="15"/>
      <c r="AR553" s="15"/>
      <c r="AS553" s="15"/>
      <c r="AT553" s="15"/>
      <c r="AU553" s="15"/>
      <c r="AV553" s="15"/>
      <c r="AW553" s="15"/>
      <c r="AX553" s="15"/>
      <c r="AY553" s="15"/>
      <c r="AZ553" s="15">
        <v>8076</v>
      </c>
      <c r="BA553" s="15">
        <v>8076</v>
      </c>
      <c r="BB553" s="15"/>
      <c r="BC553" s="15"/>
      <c r="BD553" s="15"/>
      <c r="BE553" s="15"/>
      <c r="BF553" s="15"/>
      <c r="BG553" s="15"/>
      <c r="BH553" s="15"/>
      <c r="BI553" s="15"/>
      <c r="BJ553" s="15"/>
      <c r="BK553" s="15"/>
      <c r="BL553" s="15">
        <v>0</v>
      </c>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v>37070</v>
      </c>
      <c r="CQ553" s="15"/>
      <c r="CR553" s="15"/>
      <c r="CS553" s="15">
        <v>37070</v>
      </c>
      <c r="CT553" s="15"/>
      <c r="CU553" s="15"/>
      <c r="CV553" s="15"/>
      <c r="CW553" s="15"/>
      <c r="CX553" s="15"/>
      <c r="CY553" s="15"/>
      <c r="CZ553" s="15"/>
      <c r="DA553" s="15"/>
      <c r="DB553" s="15"/>
      <c r="DC553" s="15"/>
      <c r="DD553" s="15"/>
      <c r="DE553" s="15"/>
      <c r="DF553" s="15"/>
      <c r="DG553" s="15"/>
      <c r="DH553" s="15"/>
      <c r="DI553" s="15"/>
      <c r="DJ553" s="15"/>
      <c r="DK553" s="15"/>
      <c r="DL553" s="15"/>
      <c r="DM553" s="15"/>
      <c r="DN553" s="15"/>
      <c r="DO553" s="15"/>
      <c r="DP553" s="15"/>
      <c r="DQ553" s="15"/>
      <c r="DR553" s="15"/>
      <c r="DS553" s="15"/>
      <c r="DT553" s="15"/>
      <c r="DU553" s="15"/>
      <c r="DV553" s="15"/>
      <c r="DW553" s="15"/>
      <c r="DX553" s="15"/>
      <c r="DY553" s="15"/>
      <c r="DZ553" s="15">
        <v>0</v>
      </c>
      <c r="EA553" s="15"/>
      <c r="EB553" s="15"/>
      <c r="EC553" s="15"/>
      <c r="ED553" s="15"/>
      <c r="EE553" s="15"/>
      <c r="EF553" s="15"/>
      <c r="EG553" s="15"/>
      <c r="EH553" s="15"/>
      <c r="EI553" s="15"/>
      <c r="EJ553" s="15"/>
      <c r="EK553" s="15"/>
      <c r="EL553" s="15"/>
      <c r="EM553" s="15"/>
      <c r="EN553" s="15"/>
      <c r="EO553" s="15"/>
      <c r="EP553" s="15"/>
      <c r="EQ553" s="15"/>
      <c r="ER553" s="15"/>
      <c r="ES553" s="15"/>
      <c r="ET553" s="15"/>
      <c r="EU553" s="15"/>
      <c r="EV553" s="15"/>
      <c r="EW553" s="15"/>
      <c r="EX553" s="15"/>
      <c r="EY553" s="15"/>
      <c r="EZ553" s="15"/>
      <c r="FA553" s="15"/>
      <c r="FB553" s="15"/>
      <c r="FC553" s="15"/>
      <c r="FD553" s="15"/>
      <c r="FE553" s="15"/>
      <c r="FF553" s="15"/>
      <c r="FG553" s="15"/>
      <c r="FH553" s="15"/>
      <c r="FI553" s="15"/>
      <c r="FJ553" s="15"/>
      <c r="FK553" s="15"/>
      <c r="FL553" s="15"/>
      <c r="FM553" s="15"/>
      <c r="FN553" s="15"/>
      <c r="FO553" s="15">
        <v>0</v>
      </c>
      <c r="FP553" s="15">
        <v>49019</v>
      </c>
      <c r="FQ553" s="15">
        <v>43070</v>
      </c>
      <c r="FR553" s="15">
        <v>92089</v>
      </c>
      <c r="FS553" s="14" t="s">
        <v>1298</v>
      </c>
      <c r="FT553" s="14"/>
      <c r="FU553" s="14" t="s">
        <v>1277</v>
      </c>
      <c r="FV553" s="14" t="s">
        <v>1287</v>
      </c>
      <c r="FW553" s="1" t="s">
        <v>1279</v>
      </c>
      <c r="FX553" s="14"/>
      <c r="FY553" s="14"/>
      <c r="GA553" s="15">
        <v>271</v>
      </c>
      <c r="GB553" s="15">
        <v>284</v>
      </c>
      <c r="GC553" s="15">
        <v>0</v>
      </c>
      <c r="GD553" s="15">
        <v>0</v>
      </c>
      <c r="GE553" s="15">
        <v>49949</v>
      </c>
      <c r="GF553" s="15">
        <v>3000</v>
      </c>
      <c r="GG553" s="15">
        <v>3000</v>
      </c>
      <c r="GH553" s="15">
        <v>87</v>
      </c>
      <c r="GI553" s="15"/>
      <c r="GJ553" s="15">
        <v>90</v>
      </c>
      <c r="GK553" s="15">
        <v>0</v>
      </c>
      <c r="GL553" s="15">
        <v>0</v>
      </c>
      <c r="GM553" s="15">
        <v>0</v>
      </c>
      <c r="GN553" s="15"/>
      <c r="GO553" s="15"/>
      <c r="GP553" s="21">
        <v>5</v>
      </c>
      <c r="GQ553" s="21">
        <v>3.6</v>
      </c>
      <c r="GR553" s="22"/>
      <c r="GS553" s="22"/>
      <c r="GT553" s="23">
        <v>4</v>
      </c>
      <c r="GU553" s="23">
        <v>4</v>
      </c>
      <c r="GV553" s="21">
        <v>7.6</v>
      </c>
      <c r="GW553" s="21">
        <v>0.5</v>
      </c>
      <c r="GX553" s="15">
        <v>3191</v>
      </c>
      <c r="GY553" s="14" t="s">
        <v>1172</v>
      </c>
      <c r="GZ553" s="15">
        <v>660</v>
      </c>
      <c r="HA553" s="15">
        <v>7561</v>
      </c>
      <c r="HB553" s="15"/>
      <c r="HC553" s="15"/>
      <c r="HD553" s="15"/>
      <c r="HE553" s="15"/>
      <c r="HF553" s="15">
        <v>8221</v>
      </c>
      <c r="HG553" s="15"/>
      <c r="HH553" s="15"/>
      <c r="HI553" s="15">
        <v>0</v>
      </c>
      <c r="HJ553" s="15">
        <v>0</v>
      </c>
      <c r="HK553" s="15">
        <v>0</v>
      </c>
      <c r="HL553" s="15">
        <v>0</v>
      </c>
      <c r="HM553" s="15"/>
      <c r="HN553" s="15"/>
      <c r="HO553" s="15"/>
      <c r="HP553" s="15"/>
      <c r="HQ553" s="15"/>
      <c r="HR553" s="15"/>
      <c r="HS553" s="15"/>
      <c r="HT553" s="15"/>
      <c r="HU553" s="15"/>
      <c r="HV553" s="15"/>
      <c r="HW553" s="15"/>
      <c r="HX553" s="15"/>
      <c r="HY553" s="15"/>
      <c r="HZ553" s="15">
        <v>20</v>
      </c>
      <c r="IA553" s="15">
        <v>464</v>
      </c>
      <c r="IB553" s="14">
        <v>0</v>
      </c>
      <c r="IC553" s="14">
        <v>0</v>
      </c>
      <c r="ID553" s="15">
        <v>0</v>
      </c>
      <c r="IE553" s="14">
        <v>51</v>
      </c>
      <c r="IF553" s="14">
        <v>16</v>
      </c>
      <c r="IG553" s="14">
        <v>96</v>
      </c>
      <c r="IH553" s="14">
        <v>0</v>
      </c>
      <c r="II553" s="14">
        <v>0</v>
      </c>
      <c r="IJ553" s="14">
        <v>0</v>
      </c>
      <c r="IK553" s="14">
        <v>0</v>
      </c>
      <c r="IL553" s="14"/>
      <c r="IM553" s="14"/>
      <c r="IN553" s="14"/>
      <c r="IO553" s="14"/>
      <c r="IP553" s="14"/>
      <c r="IQ553" s="15">
        <v>26250</v>
      </c>
      <c r="IR553" s="15">
        <v>0</v>
      </c>
      <c r="IS553" s="36">
        <f t="shared" si="628"/>
        <v>0.44460250409929525</v>
      </c>
      <c r="IT553" s="36">
        <f t="shared" si="629"/>
        <v>6.51543615415522E-2</v>
      </c>
      <c r="IU553" s="36">
        <f t="shared" si="630"/>
        <v>8.7697770634929256E-2</v>
      </c>
      <c r="IV553" s="36">
        <f t="shared" si="631"/>
        <v>0</v>
      </c>
      <c r="IW553" s="36">
        <f t="shared" si="632"/>
        <v>0.40254536372422328</v>
      </c>
      <c r="IX553" s="36">
        <f t="shared" si="633"/>
        <v>0</v>
      </c>
      <c r="IY553" s="36"/>
      <c r="IZ553" s="36">
        <f t="shared" si="634"/>
        <v>0</v>
      </c>
      <c r="JA553" s="36">
        <f t="shared" si="634"/>
        <v>0.53230027473422448</v>
      </c>
      <c r="JB553" s="36">
        <f t="shared" si="634"/>
        <v>0.46769972526577552</v>
      </c>
      <c r="JN553" s="43">
        <f t="shared" si="586"/>
        <v>620.95686716791988</v>
      </c>
      <c r="JO553" s="1" t="str">
        <f t="shared" si="587"/>
        <v>Small</v>
      </c>
    </row>
    <row r="554" spans="1:275" x14ac:dyDescent="0.2">
      <c r="A554" s="14" t="s">
        <v>853</v>
      </c>
      <c r="B554" s="14" t="s">
        <v>1286</v>
      </c>
      <c r="C554" s="76" t="s">
        <v>1465</v>
      </c>
      <c r="D554" s="14" t="s">
        <v>656</v>
      </c>
      <c r="E554">
        <v>5</v>
      </c>
      <c r="F554" s="46">
        <v>0.58427073403241181</v>
      </c>
      <c r="G554" s="46">
        <v>0.19037178265014298</v>
      </c>
      <c r="H554" s="46">
        <v>0.33</v>
      </c>
      <c r="I554">
        <v>8.5</v>
      </c>
      <c r="J554">
        <v>14.1</v>
      </c>
      <c r="K554" s="14">
        <v>20090</v>
      </c>
      <c r="L554" s="14" t="s">
        <v>605</v>
      </c>
      <c r="M554" s="35">
        <v>4600.9537142857143</v>
      </c>
      <c r="N554" s="15">
        <v>12540</v>
      </c>
      <c r="O554" s="15">
        <v>3</v>
      </c>
      <c r="P554" s="15">
        <v>20</v>
      </c>
      <c r="Q554" s="15">
        <v>195</v>
      </c>
      <c r="R554" s="15">
        <v>0</v>
      </c>
      <c r="S554" s="15">
        <v>14</v>
      </c>
      <c r="T554" s="32" t="s">
        <v>810</v>
      </c>
      <c r="U554" s="15"/>
      <c r="V554" s="15"/>
      <c r="W554" s="15"/>
      <c r="X554" s="15"/>
      <c r="Y554" s="15"/>
      <c r="Z554" s="15"/>
      <c r="AA554" s="15"/>
      <c r="AB554" s="15"/>
      <c r="AC554" s="15"/>
      <c r="AD554" s="15">
        <v>44071</v>
      </c>
      <c r="AE554" s="15">
        <v>44071</v>
      </c>
      <c r="AF554" s="15"/>
      <c r="AG554" s="15"/>
      <c r="AH554" s="15"/>
      <c r="AI554" s="15"/>
      <c r="AJ554" s="15"/>
      <c r="AK554" s="15"/>
      <c r="AL554" s="15"/>
      <c r="AM554" s="15"/>
      <c r="AN554" s="15"/>
      <c r="AO554" s="15">
        <v>3100</v>
      </c>
      <c r="AP554" s="15">
        <v>3100</v>
      </c>
      <c r="AQ554" s="15"/>
      <c r="AR554" s="15"/>
      <c r="AS554" s="15"/>
      <c r="AT554" s="15"/>
      <c r="AU554" s="15"/>
      <c r="AV554" s="15"/>
      <c r="AW554" s="15"/>
      <c r="AX554" s="15"/>
      <c r="AY554" s="15"/>
      <c r="AZ554" s="15">
        <v>8200</v>
      </c>
      <c r="BA554" s="15">
        <v>8200</v>
      </c>
      <c r="BB554" s="15"/>
      <c r="BC554" s="15"/>
      <c r="BD554" s="15"/>
      <c r="BE554" s="15"/>
      <c r="BF554" s="15"/>
      <c r="BG554" s="15"/>
      <c r="BH554" s="15"/>
      <c r="BI554" s="15"/>
      <c r="BJ554" s="15"/>
      <c r="BK554" s="15"/>
      <c r="BL554" s="15">
        <v>0</v>
      </c>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v>33617</v>
      </c>
      <c r="CQ554" s="15"/>
      <c r="CR554" s="15"/>
      <c r="CS554" s="15">
        <v>33617</v>
      </c>
      <c r="CT554" s="15"/>
      <c r="CU554" s="15"/>
      <c r="CV554" s="15"/>
      <c r="CW554" s="15"/>
      <c r="CX554" s="15"/>
      <c r="CY554" s="15"/>
      <c r="CZ554" s="15"/>
      <c r="DA554" s="15"/>
      <c r="DB554" s="15"/>
      <c r="DC554" s="15"/>
      <c r="DD554" s="15"/>
      <c r="DE554" s="15"/>
      <c r="DF554" s="15"/>
      <c r="DG554" s="15"/>
      <c r="DH554" s="15"/>
      <c r="DI554" s="15"/>
      <c r="DJ554" s="15"/>
      <c r="DK554" s="15"/>
      <c r="DL554" s="15"/>
      <c r="DM554" s="15"/>
      <c r="DN554" s="15"/>
      <c r="DO554" s="15"/>
      <c r="DP554" s="15"/>
      <c r="DQ554" s="15"/>
      <c r="DR554" s="15"/>
      <c r="DS554" s="15"/>
      <c r="DT554" s="15"/>
      <c r="DU554" s="15"/>
      <c r="DV554" s="15"/>
      <c r="DW554" s="15"/>
      <c r="DX554" s="15"/>
      <c r="DY554" s="15"/>
      <c r="DZ554" s="15">
        <v>0</v>
      </c>
      <c r="EA554" s="15"/>
      <c r="EB554" s="15"/>
      <c r="EC554" s="15"/>
      <c r="ED554" s="15"/>
      <c r="EE554" s="15"/>
      <c r="EF554" s="15"/>
      <c r="EG554" s="15"/>
      <c r="EH554" s="15"/>
      <c r="EI554" s="15"/>
      <c r="EJ554" s="15"/>
      <c r="EK554" s="15"/>
      <c r="EL554" s="15"/>
      <c r="EM554" s="15"/>
      <c r="EN554" s="15"/>
      <c r="EO554" s="15"/>
      <c r="EP554" s="15"/>
      <c r="EQ554" s="15"/>
      <c r="ER554" s="15"/>
      <c r="ES554" s="15"/>
      <c r="ET554" s="15"/>
      <c r="EU554" s="15"/>
      <c r="EV554" s="15"/>
      <c r="EW554" s="15"/>
      <c r="EX554" s="15"/>
      <c r="EY554" s="15"/>
      <c r="EZ554" s="15"/>
      <c r="FA554" s="15"/>
      <c r="FB554" s="15"/>
      <c r="FC554" s="15"/>
      <c r="FD554" s="15"/>
      <c r="FE554" s="15"/>
      <c r="FF554" s="15"/>
      <c r="FG554" s="15"/>
      <c r="FH554" s="15"/>
      <c r="FI554" s="15"/>
      <c r="FJ554" s="15"/>
      <c r="FK554" s="15"/>
      <c r="FL554" s="15"/>
      <c r="FM554" s="15"/>
      <c r="FN554" s="15"/>
      <c r="FO554" s="15">
        <v>0</v>
      </c>
      <c r="FP554" s="15">
        <v>52271</v>
      </c>
      <c r="FQ554" s="15">
        <v>36717</v>
      </c>
      <c r="FR554" s="15">
        <v>88988</v>
      </c>
      <c r="FS554" s="14" t="s">
        <v>1298</v>
      </c>
      <c r="FT554" s="14"/>
      <c r="FU554" s="14" t="s">
        <v>1277</v>
      </c>
      <c r="FV554" s="14" t="s">
        <v>1287</v>
      </c>
      <c r="FW554" s="1" t="s">
        <v>1279</v>
      </c>
      <c r="FX554" s="14"/>
      <c r="FY554" s="14"/>
      <c r="GA554" s="15">
        <v>906</v>
      </c>
      <c r="GB554" s="15">
        <v>1010</v>
      </c>
      <c r="GC554" s="15">
        <v>0</v>
      </c>
      <c r="GD554" s="15">
        <v>0</v>
      </c>
      <c r="GE554" s="15">
        <v>51047</v>
      </c>
      <c r="GF554" s="15">
        <v>8000</v>
      </c>
      <c r="GG554" s="15">
        <v>11000</v>
      </c>
      <c r="GH554" s="15">
        <v>87</v>
      </c>
      <c r="GI554" s="15"/>
      <c r="GJ554" s="15">
        <v>90</v>
      </c>
      <c r="GK554" s="15">
        <v>0</v>
      </c>
      <c r="GL554" s="15">
        <v>0</v>
      </c>
      <c r="GM554" s="15">
        <v>0</v>
      </c>
      <c r="GN554" s="15"/>
      <c r="GO554" s="15"/>
      <c r="GP554" s="16">
        <v>6</v>
      </c>
      <c r="GQ554" s="16">
        <v>3.2</v>
      </c>
      <c r="GR554" s="17"/>
      <c r="GS554" s="17"/>
      <c r="GT554" s="18">
        <v>4</v>
      </c>
      <c r="GU554" s="18">
        <v>3.5</v>
      </c>
      <c r="GV554" s="16">
        <v>6.7</v>
      </c>
      <c r="GW554" s="16">
        <v>0.5</v>
      </c>
      <c r="GX554" s="15">
        <v>3968</v>
      </c>
      <c r="GY554" s="14" t="s">
        <v>1172</v>
      </c>
      <c r="GZ554" s="15">
        <v>918</v>
      </c>
      <c r="HA554" s="15">
        <v>9712</v>
      </c>
      <c r="HB554" s="15"/>
      <c r="HC554" s="15"/>
      <c r="HD554" s="15"/>
      <c r="HE554" s="15"/>
      <c r="HF554" s="15">
        <v>10630</v>
      </c>
      <c r="HG554" s="15"/>
      <c r="HH554" s="15"/>
      <c r="HI554" s="15">
        <v>0</v>
      </c>
      <c r="HJ554" s="15">
        <v>0</v>
      </c>
      <c r="HK554" s="15">
        <v>0</v>
      </c>
      <c r="HL554" s="15">
        <v>0</v>
      </c>
      <c r="HM554" s="15"/>
      <c r="HN554" s="15"/>
      <c r="HO554" s="15"/>
      <c r="HP554" s="15"/>
      <c r="HQ554" s="15"/>
      <c r="HR554" s="15"/>
      <c r="HS554" s="15"/>
      <c r="HT554" s="15"/>
      <c r="HU554" s="15"/>
      <c r="HV554" s="15"/>
      <c r="HW554" s="15"/>
      <c r="HX554" s="15"/>
      <c r="HY554" s="15"/>
      <c r="HZ554" s="15">
        <v>21</v>
      </c>
      <c r="IA554" s="15">
        <v>488</v>
      </c>
      <c r="IB554" s="15">
        <v>0</v>
      </c>
      <c r="IC554" s="15">
        <v>0</v>
      </c>
      <c r="ID554" s="15">
        <v>0</v>
      </c>
      <c r="IE554" s="14">
        <v>51</v>
      </c>
      <c r="IF554" s="14">
        <v>16</v>
      </c>
      <c r="IG554" s="14">
        <v>96</v>
      </c>
      <c r="IH554" s="14">
        <v>0</v>
      </c>
      <c r="II554" s="14">
        <v>0</v>
      </c>
      <c r="IJ554" s="14">
        <v>0</v>
      </c>
      <c r="IK554" s="14">
        <v>0</v>
      </c>
      <c r="IL554" s="14"/>
      <c r="IM554" s="14"/>
      <c r="IN554" s="14"/>
      <c r="IO554" s="14"/>
      <c r="IP554" s="14"/>
      <c r="IQ554" s="20">
        <v>30625</v>
      </c>
      <c r="IR554" s="20">
        <v>0</v>
      </c>
      <c r="IS554" s="36">
        <f t="shared" si="628"/>
        <v>0.49524655009664226</v>
      </c>
      <c r="IT554" s="36">
        <f t="shared" si="629"/>
        <v>3.4836157684182134E-2</v>
      </c>
      <c r="IU554" s="36">
        <f t="shared" si="630"/>
        <v>9.2147255809772108E-2</v>
      </c>
      <c r="IV554" s="36">
        <f t="shared" si="631"/>
        <v>0</v>
      </c>
      <c r="IW554" s="36">
        <f t="shared" si="632"/>
        <v>0.37777003640940354</v>
      </c>
      <c r="IX554" s="36">
        <f t="shared" si="633"/>
        <v>0</v>
      </c>
      <c r="IY554" s="36"/>
      <c r="IZ554" s="36">
        <f t="shared" si="634"/>
        <v>0</v>
      </c>
      <c r="JA554" s="36">
        <f t="shared" si="634"/>
        <v>0.58739380590641432</v>
      </c>
      <c r="JB554" s="36">
        <f t="shared" si="634"/>
        <v>0.41260619409358568</v>
      </c>
      <c r="JN554" s="43">
        <f t="shared" si="586"/>
        <v>686.70950959488277</v>
      </c>
      <c r="JO554" s="1" t="str">
        <f t="shared" si="587"/>
        <v>Small</v>
      </c>
    </row>
    <row r="555" spans="1:275" x14ac:dyDescent="0.2">
      <c r="A555" s="14" t="s">
        <v>853</v>
      </c>
      <c r="B555" s="14" t="s">
        <v>1286</v>
      </c>
      <c r="C555" s="76" t="s">
        <v>1465</v>
      </c>
      <c r="D555" s="14" t="s">
        <v>656</v>
      </c>
      <c r="E555">
        <v>5</v>
      </c>
      <c r="F555" s="46">
        <v>0.58427073403241181</v>
      </c>
      <c r="G555" s="46">
        <v>0.19037178265014298</v>
      </c>
      <c r="H555" s="46">
        <v>0.33</v>
      </c>
      <c r="I555">
        <v>8.5</v>
      </c>
      <c r="J555">
        <v>14.1</v>
      </c>
      <c r="K555" s="14">
        <v>20100</v>
      </c>
      <c r="L555" s="14" t="s">
        <v>606</v>
      </c>
      <c r="M555" s="35">
        <v>4905.1230476190431</v>
      </c>
      <c r="N555" s="15">
        <v>12540</v>
      </c>
      <c r="O555" s="15">
        <v>3</v>
      </c>
      <c r="P555" s="15">
        <v>20</v>
      </c>
      <c r="Q555" s="15">
        <v>195</v>
      </c>
      <c r="R555" s="15">
        <v>0</v>
      </c>
      <c r="S555" s="15">
        <v>14</v>
      </c>
      <c r="T555" s="32" t="s">
        <v>810</v>
      </c>
      <c r="U555" s="15">
        <v>500</v>
      </c>
      <c r="V555" s="15"/>
      <c r="W555" s="15">
        <v>2233</v>
      </c>
      <c r="X555" s="15"/>
      <c r="Y555" s="15"/>
      <c r="Z555" s="15"/>
      <c r="AA555" s="15"/>
      <c r="AB555" s="15"/>
      <c r="AC555" s="15"/>
      <c r="AD555" s="15">
        <v>15347</v>
      </c>
      <c r="AE555" s="15">
        <v>18080</v>
      </c>
      <c r="AF555" s="15">
        <v>3480</v>
      </c>
      <c r="AG555" s="15"/>
      <c r="AH555" s="15"/>
      <c r="AI555" s="15"/>
      <c r="AJ555" s="15"/>
      <c r="AK555" s="15"/>
      <c r="AL555" s="15"/>
      <c r="AM555" s="15"/>
      <c r="AN555" s="15"/>
      <c r="AO555" s="15">
        <v>148</v>
      </c>
      <c r="AP555" s="15">
        <v>3628</v>
      </c>
      <c r="AQ555" s="15">
        <v>5926</v>
      </c>
      <c r="AR555" s="15"/>
      <c r="AS555" s="15"/>
      <c r="AT555" s="15"/>
      <c r="AU555" s="15"/>
      <c r="AV555" s="15"/>
      <c r="AW555" s="15"/>
      <c r="AX555" s="15"/>
      <c r="AY555" s="15"/>
      <c r="AZ555" s="15"/>
      <c r="BA555" s="15">
        <v>5926</v>
      </c>
      <c r="BB555" s="15"/>
      <c r="BC555" s="15"/>
      <c r="BD555" s="15"/>
      <c r="BE555" s="15"/>
      <c r="BF555" s="15"/>
      <c r="BG555" s="15"/>
      <c r="BH555" s="15"/>
      <c r="BI555" s="15"/>
      <c r="BJ555" s="15"/>
      <c r="BK555" s="15"/>
      <c r="BL555" s="15">
        <v>0</v>
      </c>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v>8644</v>
      </c>
      <c r="CJ555" s="15"/>
      <c r="CK555" s="15"/>
      <c r="CL555" s="15"/>
      <c r="CM555" s="15"/>
      <c r="CN555" s="15"/>
      <c r="CO555" s="15"/>
      <c r="CP555" s="15">
        <v>1878</v>
      </c>
      <c r="CQ555" s="15"/>
      <c r="CR555" s="15">
        <v>4099</v>
      </c>
      <c r="CS555" s="15">
        <v>14621</v>
      </c>
      <c r="CT555" s="15"/>
      <c r="CU555" s="15"/>
      <c r="CV555" s="15"/>
      <c r="CW555" s="15"/>
      <c r="CX555" s="15"/>
      <c r="CY555" s="15"/>
      <c r="CZ555" s="15"/>
      <c r="DA555" s="15"/>
      <c r="DB555" s="15"/>
      <c r="DC555" s="15"/>
      <c r="DD555" s="15"/>
      <c r="DE555" s="15"/>
      <c r="DF555" s="15"/>
      <c r="DG555" s="15"/>
      <c r="DH555" s="15"/>
      <c r="DI555" s="15"/>
      <c r="DJ555" s="15"/>
      <c r="DK555" s="15"/>
      <c r="DL555" s="15"/>
      <c r="DM555" s="15"/>
      <c r="DN555" s="15"/>
      <c r="DO555" s="15"/>
      <c r="DP555" s="15"/>
      <c r="DQ555" s="15"/>
      <c r="DR555" s="15"/>
      <c r="DS555" s="15"/>
      <c r="DT555" s="15"/>
      <c r="DU555" s="15"/>
      <c r="DV555" s="15"/>
      <c r="DW555" s="15"/>
      <c r="DX555" s="15"/>
      <c r="DY555" s="15"/>
      <c r="DZ555" s="15">
        <v>0</v>
      </c>
      <c r="EA555" s="15"/>
      <c r="EB555" s="15"/>
      <c r="EC555" s="15"/>
      <c r="ED555" s="15"/>
      <c r="EE555" s="15"/>
      <c r="EF555" s="15"/>
      <c r="EG555" s="15"/>
      <c r="EH555" s="15"/>
      <c r="EI555" s="15"/>
      <c r="EJ555" s="15"/>
      <c r="EK555" s="15"/>
      <c r="EL555" s="15"/>
      <c r="EM555" s="15"/>
      <c r="EN555" s="15"/>
      <c r="EO555" s="15"/>
      <c r="EP555" s="15"/>
      <c r="EQ555" s="15"/>
      <c r="ER555" s="15"/>
      <c r="ES555" s="15"/>
      <c r="ET555" s="15"/>
      <c r="EU555" s="15"/>
      <c r="EV555" s="15"/>
      <c r="EW555" s="15"/>
      <c r="EX555" s="15"/>
      <c r="EY555" s="15"/>
      <c r="EZ555" s="15"/>
      <c r="FA555" s="15"/>
      <c r="FB555" s="15"/>
      <c r="FC555" s="15"/>
      <c r="FD555" s="15"/>
      <c r="FE555" s="15"/>
      <c r="FF555" s="15"/>
      <c r="FG555" s="15"/>
      <c r="FH555" s="15"/>
      <c r="FI555" s="15"/>
      <c r="FJ555" s="15"/>
      <c r="FK555" s="15"/>
      <c r="FL555" s="15"/>
      <c r="FM555" s="15"/>
      <c r="FN555" s="15"/>
      <c r="FO555" s="15">
        <v>0</v>
      </c>
      <c r="FP555" s="15">
        <v>24006</v>
      </c>
      <c r="FQ555" s="15">
        <v>18249</v>
      </c>
      <c r="FR555" s="15">
        <v>42255</v>
      </c>
      <c r="FS555" s="14" t="s">
        <v>1298</v>
      </c>
      <c r="FT555" s="14"/>
      <c r="FU555" s="14" t="s">
        <v>1277</v>
      </c>
      <c r="FV555" s="14" t="s">
        <v>1287</v>
      </c>
      <c r="FW555" s="1" t="s">
        <v>1279</v>
      </c>
      <c r="FX555" s="14"/>
      <c r="FY555" s="14"/>
      <c r="GA555" s="15">
        <v>264</v>
      </c>
      <c r="GB555" s="15">
        <v>418</v>
      </c>
      <c r="GC555" s="15">
        <v>56</v>
      </c>
      <c r="GD555" s="15">
        <v>68</v>
      </c>
      <c r="GE555" s="15">
        <v>47070</v>
      </c>
      <c r="GF555" s="15">
        <v>5100</v>
      </c>
      <c r="GG555" s="15">
        <v>16100</v>
      </c>
      <c r="GH555" s="15">
        <v>75</v>
      </c>
      <c r="GI555" s="15">
        <v>13500</v>
      </c>
      <c r="GJ555" s="15">
        <v>90</v>
      </c>
      <c r="GK555" s="15">
        <v>0</v>
      </c>
      <c r="GL555" s="15">
        <v>0</v>
      </c>
      <c r="GM555" s="15">
        <v>0</v>
      </c>
      <c r="GN555" s="15"/>
      <c r="GO555" s="15"/>
      <c r="GP555" s="16">
        <v>5</v>
      </c>
      <c r="GQ555" s="16">
        <v>2.6</v>
      </c>
      <c r="GR555" s="17"/>
      <c r="GS555" s="17"/>
      <c r="GT555" s="18">
        <v>4</v>
      </c>
      <c r="GU555" s="18">
        <v>3.5</v>
      </c>
      <c r="GV555" s="16">
        <v>6.1</v>
      </c>
      <c r="GW555" s="16">
        <v>0.5</v>
      </c>
      <c r="GX555" s="15">
        <v>4907</v>
      </c>
      <c r="GY555" s="14" t="s">
        <v>1172</v>
      </c>
      <c r="GZ555" s="15">
        <v>987</v>
      </c>
      <c r="HA555" s="15">
        <v>15794</v>
      </c>
      <c r="HB555" s="15"/>
      <c r="HC555" s="15"/>
      <c r="HD555" s="15"/>
      <c r="HE555" s="15"/>
      <c r="HF555" s="15">
        <v>16781</v>
      </c>
      <c r="HG555" s="15"/>
      <c r="HH555" s="15"/>
      <c r="HI555" s="15">
        <v>0</v>
      </c>
      <c r="HJ555" s="15">
        <v>0</v>
      </c>
      <c r="HK555" s="15">
        <v>0</v>
      </c>
      <c r="HL555" s="15">
        <v>0</v>
      </c>
      <c r="HM555" s="15"/>
      <c r="HN555" s="15"/>
      <c r="HO555" s="15"/>
      <c r="HP555" s="15"/>
      <c r="HQ555" s="15"/>
      <c r="HR555" s="15"/>
      <c r="HS555" s="15"/>
      <c r="HT555" s="15"/>
      <c r="HU555" s="15"/>
      <c r="HV555" s="15"/>
      <c r="HW555" s="15"/>
      <c r="HX555" s="15"/>
      <c r="HY555" s="15"/>
      <c r="HZ555" s="15">
        <v>21</v>
      </c>
      <c r="IA555" s="15">
        <v>488</v>
      </c>
      <c r="IB555" s="15">
        <v>0</v>
      </c>
      <c r="IC555" s="15">
        <v>0</v>
      </c>
      <c r="ID555" s="15">
        <v>0</v>
      </c>
      <c r="IE555" s="14">
        <v>51</v>
      </c>
      <c r="IF555" s="14">
        <v>16</v>
      </c>
      <c r="IG555" s="14">
        <v>96</v>
      </c>
      <c r="IH555" s="14">
        <v>0</v>
      </c>
      <c r="II555" s="14">
        <v>0</v>
      </c>
      <c r="IJ555" s="14">
        <v>0</v>
      </c>
      <c r="IK555" s="14">
        <v>0</v>
      </c>
      <c r="IL555" s="14"/>
      <c r="IM555" s="14"/>
      <c r="IN555" s="14"/>
      <c r="IO555" s="14"/>
      <c r="IP555" s="14"/>
      <c r="IQ555" s="15">
        <v>35000</v>
      </c>
      <c r="IR555" s="15">
        <v>60</v>
      </c>
      <c r="IS555" s="36">
        <f t="shared" si="628"/>
        <v>0.42787835759081766</v>
      </c>
      <c r="IT555" s="36">
        <f t="shared" si="629"/>
        <v>8.5859661578511423E-2</v>
      </c>
      <c r="IU555" s="36">
        <f t="shared" si="630"/>
        <v>0.14024375813513193</v>
      </c>
      <c r="IV555" s="36">
        <f t="shared" si="631"/>
        <v>0</v>
      </c>
      <c r="IW555" s="36">
        <f t="shared" si="632"/>
        <v>0.346018222695539</v>
      </c>
      <c r="IX555" s="36">
        <f t="shared" si="633"/>
        <v>0</v>
      </c>
      <c r="IY555" s="36"/>
      <c r="IZ555" s="36">
        <f t="shared" si="634"/>
        <v>0</v>
      </c>
      <c r="JA555" s="36">
        <f t="shared" si="634"/>
        <v>0.56812211572594962</v>
      </c>
      <c r="JB555" s="36">
        <f t="shared" si="634"/>
        <v>0.43187788427405038</v>
      </c>
      <c r="JN555" s="43">
        <f t="shared" si="586"/>
        <v>804.11853239656443</v>
      </c>
      <c r="JO555" s="1" t="str">
        <f t="shared" si="587"/>
        <v>Small</v>
      </c>
    </row>
    <row r="556" spans="1:275" x14ac:dyDescent="0.2">
      <c r="A556" s="1" t="s">
        <v>853</v>
      </c>
      <c r="B556" s="1" t="s">
        <v>1286</v>
      </c>
      <c r="C556" s="76" t="s">
        <v>1465</v>
      </c>
      <c r="D556" s="14" t="s">
        <v>656</v>
      </c>
      <c r="E556">
        <v>5</v>
      </c>
      <c r="F556" s="46">
        <v>0.58427073403241181</v>
      </c>
      <c r="G556" s="46">
        <v>0.19037178265014298</v>
      </c>
      <c r="H556" s="46">
        <v>0.33</v>
      </c>
      <c r="I556">
        <v>8.5</v>
      </c>
      <c r="J556">
        <v>14.1</v>
      </c>
      <c r="K556" s="1">
        <v>20110</v>
      </c>
      <c r="L556" s="1" t="s">
        <v>607</v>
      </c>
      <c r="M556" s="3">
        <v>4404.8763809523816</v>
      </c>
      <c r="N556" s="1">
        <v>2950</v>
      </c>
      <c r="O556" s="1">
        <v>1</v>
      </c>
      <c r="P556" s="1">
        <v>24</v>
      </c>
      <c r="Q556" s="1">
        <v>36</v>
      </c>
      <c r="R556" s="1">
        <v>0</v>
      </c>
      <c r="S556" s="1">
        <v>11</v>
      </c>
      <c r="T556" s="33" t="s">
        <v>825</v>
      </c>
      <c r="U556" s="1">
        <v>436</v>
      </c>
      <c r="AD556" s="1">
        <v>7204</v>
      </c>
      <c r="AE556" s="1">
        <v>7640</v>
      </c>
      <c r="AF556" s="1">
        <v>3100</v>
      </c>
      <c r="AO556" s="1">
        <v>4384</v>
      </c>
      <c r="AP556" s="1">
        <v>7484</v>
      </c>
      <c r="AQ556" s="1">
        <v>4961</v>
      </c>
      <c r="BA556" s="1">
        <v>4961</v>
      </c>
      <c r="BL556" s="1">
        <v>0</v>
      </c>
      <c r="CI556" s="1">
        <v>13458</v>
      </c>
      <c r="CS556" s="1">
        <v>13458</v>
      </c>
      <c r="DZ556" s="1">
        <v>0</v>
      </c>
      <c r="FO556" s="1">
        <v>0</v>
      </c>
      <c r="FP556" s="15">
        <f>AE556+BA556</f>
        <v>12601</v>
      </c>
      <c r="FQ556" s="15">
        <f>AP556+BL556+CS556+DZ556+FD556</f>
        <v>20942</v>
      </c>
      <c r="FR556" s="15">
        <f>AE556+AP556+BA556+BL556+CS556+DZ556+FD556+FO556</f>
        <v>33543</v>
      </c>
      <c r="FS556" s="1" t="s">
        <v>1298</v>
      </c>
      <c r="FU556" s="1" t="s">
        <v>1281</v>
      </c>
      <c r="FV556" s="1" t="s">
        <v>1008</v>
      </c>
      <c r="FW556" s="1" t="s">
        <v>1279</v>
      </c>
      <c r="GA556" s="1">
        <v>68</v>
      </c>
      <c r="GB556" s="1">
        <v>68</v>
      </c>
      <c r="GC556" s="1">
        <v>20</v>
      </c>
      <c r="GD556" s="1">
        <v>20</v>
      </c>
      <c r="GE556" s="1">
        <v>51417</v>
      </c>
      <c r="GG556" s="1">
        <v>20800</v>
      </c>
      <c r="GI556" s="1">
        <v>1</v>
      </c>
      <c r="GJ556" s="1">
        <v>0</v>
      </c>
      <c r="GK556" s="1">
        <v>0</v>
      </c>
      <c r="GL556" s="1">
        <v>0</v>
      </c>
      <c r="GM556" s="1">
        <v>0</v>
      </c>
      <c r="GP556" s="1">
        <v>5</v>
      </c>
      <c r="GQ556" s="1">
        <v>2.6</v>
      </c>
      <c r="GR556" s="5"/>
      <c r="GS556" s="5"/>
      <c r="GT556" s="4">
        <v>4</v>
      </c>
      <c r="GU556" s="4">
        <v>3.5</v>
      </c>
      <c r="GV556" s="1">
        <f>GQ556+GU556</f>
        <v>6.1</v>
      </c>
      <c r="GW556" s="1">
        <v>0.2</v>
      </c>
      <c r="GX556" s="1">
        <v>4163</v>
      </c>
      <c r="GY556" s="10" t="s">
        <v>1172</v>
      </c>
      <c r="GZ556" s="1">
        <v>419</v>
      </c>
      <c r="HA556" s="1">
        <v>12819</v>
      </c>
      <c r="HF556" s="1">
        <v>13238</v>
      </c>
      <c r="HI556" s="1">
        <v>0</v>
      </c>
      <c r="HJ556" s="1">
        <v>0</v>
      </c>
      <c r="HK556" s="1">
        <v>0</v>
      </c>
      <c r="HL556" s="1">
        <v>0</v>
      </c>
      <c r="IC556" s="1">
        <v>0</v>
      </c>
      <c r="ID556" s="1">
        <v>0</v>
      </c>
      <c r="IE556" s="1">
        <v>51</v>
      </c>
      <c r="IF556" s="1">
        <v>16</v>
      </c>
      <c r="IG556" s="1">
        <v>16</v>
      </c>
      <c r="IH556" s="1">
        <v>0</v>
      </c>
      <c r="II556" s="1">
        <v>0</v>
      </c>
      <c r="IJ556" s="1">
        <v>0</v>
      </c>
      <c r="IK556" s="1">
        <v>0</v>
      </c>
      <c r="IR556" s="1">
        <v>0</v>
      </c>
      <c r="IS556" s="36">
        <f t="shared" si="628"/>
        <v>0.22776734340995142</v>
      </c>
      <c r="IT556" s="36">
        <f t="shared" si="629"/>
        <v>0.22311659660733985</v>
      </c>
      <c r="IU556" s="36">
        <f t="shared" si="630"/>
        <v>0.14789971081894882</v>
      </c>
      <c r="IV556" s="36">
        <f t="shared" si="631"/>
        <v>0</v>
      </c>
      <c r="IW556" s="36">
        <f t="shared" si="632"/>
        <v>0.40121634916375992</v>
      </c>
      <c r="IX556" s="36">
        <f t="shared" si="633"/>
        <v>0</v>
      </c>
      <c r="IY556" s="36"/>
      <c r="IZ556" s="36">
        <f t="shared" si="634"/>
        <v>0</v>
      </c>
      <c r="JA556" s="36">
        <f t="shared" si="634"/>
        <v>0.37566705422890023</v>
      </c>
      <c r="JB556" s="36">
        <f t="shared" si="634"/>
        <v>0.62433294577109977</v>
      </c>
      <c r="JN556" s="43">
        <f t="shared" si="586"/>
        <v>722.1108821233413</v>
      </c>
      <c r="JO556" s="1" t="str">
        <f t="shared" si="587"/>
        <v>Small</v>
      </c>
    </row>
    <row r="557" spans="1:275" x14ac:dyDescent="0.2">
      <c r="A557" s="1" t="s">
        <v>853</v>
      </c>
      <c r="B557" s="1" t="s">
        <v>1286</v>
      </c>
      <c r="C557" s="76" t="s">
        <v>1465</v>
      </c>
      <c r="D557" s="14" t="s">
        <v>656</v>
      </c>
      <c r="E557">
        <v>5</v>
      </c>
      <c r="F557" s="46">
        <v>0.58427073403241181</v>
      </c>
      <c r="G557" s="46">
        <v>0.19037178265014298</v>
      </c>
      <c r="H557" s="46">
        <v>0.33</v>
      </c>
      <c r="I557">
        <v>8.5</v>
      </c>
      <c r="J557">
        <v>14.1</v>
      </c>
      <c r="K557" s="1">
        <v>20120</v>
      </c>
      <c r="L557" s="1" t="s">
        <v>608</v>
      </c>
      <c r="M557" s="3">
        <v>4049.873714285714</v>
      </c>
      <c r="N557" s="10">
        <v>2950</v>
      </c>
      <c r="O557" s="1">
        <v>1</v>
      </c>
      <c r="P557" s="1">
        <v>24</v>
      </c>
      <c r="Q557" s="1">
        <v>36</v>
      </c>
      <c r="R557" s="1">
        <v>0</v>
      </c>
      <c r="S557" s="1">
        <v>11</v>
      </c>
      <c r="T557" s="33" t="s">
        <v>825</v>
      </c>
      <c r="U557" s="1">
        <v>527</v>
      </c>
      <c r="W557" s="1">
        <v>1868</v>
      </c>
      <c r="AD557" s="1">
        <v>7899</v>
      </c>
      <c r="AE557" s="1">
        <v>10294</v>
      </c>
      <c r="AF557" s="1">
        <v>22142</v>
      </c>
      <c r="AO557" s="1">
        <v>1236</v>
      </c>
      <c r="AP557" s="1">
        <v>23378</v>
      </c>
      <c r="AQ557" s="1">
        <v>5590</v>
      </c>
      <c r="BA557" s="1">
        <v>5590</v>
      </c>
      <c r="BL557" s="1">
        <v>0</v>
      </c>
      <c r="CI557" s="1">
        <v>16947</v>
      </c>
      <c r="CS557" s="1">
        <v>16947</v>
      </c>
      <c r="DZ557" s="1">
        <v>0</v>
      </c>
      <c r="FO557" s="1">
        <v>0</v>
      </c>
      <c r="FP557" s="15">
        <f>AE557+BA557</f>
        <v>15884</v>
      </c>
      <c r="FQ557" s="15">
        <f>AP557+BL557+CS557+DZ557+FD557</f>
        <v>40325</v>
      </c>
      <c r="FR557" s="15">
        <f>AE557+AP557+BA557+BL557+CS557+DZ557+FD557+FO557</f>
        <v>56209</v>
      </c>
      <c r="FS557" s="1" t="s">
        <v>1298</v>
      </c>
      <c r="FU557" s="1" t="s">
        <v>1281</v>
      </c>
      <c r="FV557" s="1" t="s">
        <v>1008</v>
      </c>
      <c r="FW557" s="1" t="s">
        <v>1279</v>
      </c>
      <c r="GA557" s="1">
        <v>0</v>
      </c>
      <c r="GB557" s="1">
        <v>0</v>
      </c>
      <c r="GC557" s="1">
        <v>25</v>
      </c>
      <c r="GD557" s="1">
        <v>25</v>
      </c>
      <c r="GE557" s="1">
        <v>49565</v>
      </c>
      <c r="GF557" s="1">
        <v>2187</v>
      </c>
      <c r="GG557" s="1">
        <v>22987</v>
      </c>
      <c r="GI557" s="1">
        <v>1</v>
      </c>
      <c r="GJ557" s="1">
        <v>0</v>
      </c>
      <c r="GK557" s="1">
        <v>0</v>
      </c>
      <c r="GL557" s="1">
        <v>0</v>
      </c>
      <c r="GM557" s="1">
        <v>0</v>
      </c>
      <c r="GP557" s="1">
        <v>5</v>
      </c>
      <c r="GQ557" s="1">
        <v>2.6</v>
      </c>
      <c r="GR557" s="5"/>
      <c r="GS557" s="5"/>
      <c r="GT557" s="4">
        <v>4</v>
      </c>
      <c r="GU557" s="4">
        <v>3.5</v>
      </c>
      <c r="GV557" s="1">
        <f>GQ557+GU557</f>
        <v>6.1</v>
      </c>
      <c r="GW557" s="1">
        <v>0.2</v>
      </c>
      <c r="GX557" s="1">
        <v>4356</v>
      </c>
      <c r="GY557" s="10" t="s">
        <v>1172</v>
      </c>
      <c r="GZ557" s="1">
        <v>0</v>
      </c>
      <c r="HA557" s="1">
        <v>12365</v>
      </c>
      <c r="HF557" s="1">
        <v>12365</v>
      </c>
      <c r="HI557" s="1">
        <v>0</v>
      </c>
      <c r="HJ557" s="1">
        <v>0</v>
      </c>
      <c r="HK557" s="1">
        <v>0</v>
      </c>
      <c r="HL557" s="1">
        <v>0</v>
      </c>
      <c r="IC557" s="1">
        <v>0</v>
      </c>
      <c r="ID557" s="1">
        <v>0</v>
      </c>
      <c r="IE557" s="1">
        <v>51</v>
      </c>
      <c r="IF557" s="1">
        <v>16</v>
      </c>
      <c r="IG557" s="1">
        <v>16</v>
      </c>
      <c r="IH557" s="1">
        <v>0</v>
      </c>
      <c r="II557" s="1">
        <v>0</v>
      </c>
      <c r="IJ557" s="1">
        <v>0</v>
      </c>
      <c r="IK557" s="1">
        <v>0</v>
      </c>
      <c r="IR557" s="1">
        <v>0</v>
      </c>
      <c r="IS557" s="36">
        <f t="shared" si="628"/>
        <v>0.18313793164795672</v>
      </c>
      <c r="IT557" s="36">
        <f t="shared" si="629"/>
        <v>0.41591204255546266</v>
      </c>
      <c r="IU557" s="36">
        <f t="shared" si="630"/>
        <v>9.9450265971641555E-2</v>
      </c>
      <c r="IV557" s="36">
        <f t="shared" si="631"/>
        <v>0</v>
      </c>
      <c r="IW557" s="36">
        <f t="shared" si="632"/>
        <v>0.30149975982493904</v>
      </c>
      <c r="IX557" s="36">
        <f t="shared" si="633"/>
        <v>0</v>
      </c>
      <c r="IY557" s="36"/>
      <c r="IZ557" s="36">
        <f t="shared" si="634"/>
        <v>0</v>
      </c>
      <c r="JA557" s="36">
        <f t="shared" si="634"/>
        <v>0.2825881976195983</v>
      </c>
      <c r="JB557" s="36">
        <f t="shared" si="634"/>
        <v>0.7174118023804017</v>
      </c>
      <c r="JN557" s="43">
        <f t="shared" si="586"/>
        <v>663.91372365339578</v>
      </c>
      <c r="JO557" s="1" t="str">
        <f t="shared" si="587"/>
        <v>Small</v>
      </c>
    </row>
    <row r="558" spans="1:275" x14ac:dyDescent="0.2">
      <c r="A558" s="1" t="s">
        <v>853</v>
      </c>
      <c r="B558" s="1" t="s">
        <v>1286</v>
      </c>
      <c r="C558" s="76" t="s">
        <v>1465</v>
      </c>
      <c r="D558" s="14" t="s">
        <v>656</v>
      </c>
      <c r="E558">
        <v>5</v>
      </c>
      <c r="F558" s="46">
        <v>0.58427073403241181</v>
      </c>
      <c r="G558" s="46">
        <v>0.19037178265014298</v>
      </c>
      <c r="H558" s="46">
        <v>0.33</v>
      </c>
      <c r="I558">
        <v>8.5</v>
      </c>
      <c r="J558">
        <v>14.1</v>
      </c>
      <c r="K558" s="1">
        <v>20130</v>
      </c>
      <c r="L558" s="1" t="s">
        <v>609</v>
      </c>
      <c r="M558" s="3">
        <v>4042.8752380952415</v>
      </c>
      <c r="N558" s="1">
        <v>2913</v>
      </c>
      <c r="O558" s="1">
        <v>0</v>
      </c>
      <c r="P558" s="1">
        <v>0</v>
      </c>
      <c r="Q558" s="1">
        <v>36</v>
      </c>
      <c r="R558" s="1">
        <v>0</v>
      </c>
      <c r="S558" s="1">
        <v>18</v>
      </c>
      <c r="T558" s="33"/>
      <c r="U558" s="3">
        <v>6750</v>
      </c>
      <c r="V558" s="3"/>
      <c r="W558" s="1">
        <v>500</v>
      </c>
      <c r="X558" s="1">
        <v>0</v>
      </c>
      <c r="AA558" s="1">
        <v>0</v>
      </c>
      <c r="AB558" s="1">
        <v>0</v>
      </c>
      <c r="AC558" s="1">
        <v>0</v>
      </c>
      <c r="AD558" s="1">
        <v>0</v>
      </c>
      <c r="AE558" s="2">
        <f>SUM(U558:AD558)</f>
        <v>7250</v>
      </c>
      <c r="AF558" s="1">
        <v>0</v>
      </c>
      <c r="AH558" s="1">
        <v>0</v>
      </c>
      <c r="AI558" s="1">
        <v>0</v>
      </c>
      <c r="AL558" s="1">
        <v>0</v>
      </c>
      <c r="AM558" s="1">
        <v>0</v>
      </c>
      <c r="AN558" s="1">
        <v>0</v>
      </c>
      <c r="AO558" s="1">
        <v>3268</v>
      </c>
      <c r="AP558" s="1">
        <f>SUM(AF558:AO558)</f>
        <v>3268</v>
      </c>
      <c r="AQ558" s="1">
        <v>5912</v>
      </c>
      <c r="AS558" s="1">
        <v>0</v>
      </c>
      <c r="AT558" s="1">
        <v>0</v>
      </c>
      <c r="AW558" s="1">
        <v>0</v>
      </c>
      <c r="AX558" s="1">
        <v>0</v>
      </c>
      <c r="AY558" s="1">
        <v>0</v>
      </c>
      <c r="AZ558" s="1">
        <v>0</v>
      </c>
      <c r="BA558" s="1">
        <f>SUM(AQ558:AZ558)</f>
        <v>5912</v>
      </c>
      <c r="BB558" s="1">
        <v>0</v>
      </c>
      <c r="BD558" s="1">
        <v>0</v>
      </c>
      <c r="BE558" s="1">
        <v>0</v>
      </c>
      <c r="BH558" s="1">
        <v>0</v>
      </c>
      <c r="BI558" s="1">
        <v>0</v>
      </c>
      <c r="BJ558" s="1">
        <v>0</v>
      </c>
      <c r="BK558" s="1">
        <v>0</v>
      </c>
      <c r="BL558" s="1">
        <f>SUM(BB558:BK558)</f>
        <v>0</v>
      </c>
      <c r="CI558" s="1">
        <v>3117</v>
      </c>
      <c r="CK558" s="1">
        <v>0</v>
      </c>
      <c r="CL558" s="1">
        <v>0</v>
      </c>
      <c r="CN558" s="1">
        <v>0</v>
      </c>
      <c r="CO558" s="1">
        <v>0</v>
      </c>
      <c r="CP558" s="1">
        <v>25874</v>
      </c>
      <c r="CQ558" s="1">
        <v>0</v>
      </c>
      <c r="CR558" s="1">
        <v>0</v>
      </c>
      <c r="CS558" s="1">
        <f>SUM(CI558:CR558)</f>
        <v>28991</v>
      </c>
      <c r="DP558" s="1">
        <v>0</v>
      </c>
      <c r="DR558" s="1">
        <v>0</v>
      </c>
      <c r="DS558" s="1">
        <v>0</v>
      </c>
      <c r="DU558" s="1">
        <v>0</v>
      </c>
      <c r="DV558" s="1">
        <v>0</v>
      </c>
      <c r="DX558" s="1">
        <v>0</v>
      </c>
      <c r="DY558" s="1">
        <v>0</v>
      </c>
      <c r="DZ558" s="2">
        <f>SUM(DP558:DY558)</f>
        <v>0</v>
      </c>
      <c r="EA558" s="2"/>
      <c r="EB558" s="2"/>
      <c r="EC558" s="2"/>
      <c r="ED558" s="2"/>
      <c r="EE558" s="2"/>
      <c r="EF558" s="2"/>
      <c r="EG558" s="2"/>
      <c r="EH558" s="2"/>
      <c r="EI558" s="2"/>
      <c r="EJ558" s="2"/>
      <c r="EK558" s="2"/>
      <c r="EL558" s="2"/>
      <c r="EM558" s="2"/>
      <c r="EN558" s="2"/>
      <c r="EO558" s="2"/>
      <c r="EP558" s="2"/>
      <c r="EQ558" s="2"/>
      <c r="ER558" s="2"/>
      <c r="ES558" s="2"/>
      <c r="ET558" s="2"/>
      <c r="EU558" s="1">
        <v>0</v>
      </c>
      <c r="EW558" s="1">
        <v>0</v>
      </c>
      <c r="EX558" s="1">
        <v>0</v>
      </c>
      <c r="EZ558" s="1">
        <v>0</v>
      </c>
      <c r="FB558" s="1">
        <v>0</v>
      </c>
      <c r="FC558" s="1">
        <v>0</v>
      </c>
      <c r="FD558" s="1">
        <f>SUM(EU558:FC558)</f>
        <v>0</v>
      </c>
      <c r="FE558" s="1">
        <v>2448</v>
      </c>
      <c r="FG558" s="1">
        <v>0</v>
      </c>
      <c r="FH558" s="1">
        <v>0</v>
      </c>
      <c r="FK558" s="1">
        <v>0</v>
      </c>
      <c r="FL558" s="1">
        <v>0</v>
      </c>
      <c r="FM558" s="1">
        <v>0</v>
      </c>
      <c r="FN558" s="2">
        <v>35658</v>
      </c>
      <c r="FO558" s="1">
        <f>SUM(FE558:FN558)</f>
        <v>38106</v>
      </c>
      <c r="FP558" s="15">
        <f>AE558+BA558</f>
        <v>13162</v>
      </c>
      <c r="FQ558" s="15">
        <f>AP558+BL558+CS558+DZ558+FD558</f>
        <v>32259</v>
      </c>
      <c r="FR558" s="15">
        <f>AE558+AP558+BA558+BL558+CS558+DZ558+FD558+FO558</f>
        <v>83527</v>
      </c>
      <c r="FS558" s="1" t="s">
        <v>1284</v>
      </c>
      <c r="FU558" s="1" t="s">
        <v>1277</v>
      </c>
      <c r="FV558" s="1" t="s">
        <v>1287</v>
      </c>
      <c r="FW558" s="5" t="s">
        <v>1279</v>
      </c>
      <c r="FX558" s="5"/>
      <c r="FY558" s="5"/>
      <c r="FZ558" s="5"/>
      <c r="GA558" s="1">
        <v>1</v>
      </c>
      <c r="GB558" s="1">
        <v>1</v>
      </c>
      <c r="GC558" s="1">
        <v>23</v>
      </c>
      <c r="GD558" s="1">
        <v>23</v>
      </c>
      <c r="GE558" s="2">
        <v>49600</v>
      </c>
      <c r="GF558" s="1">
        <v>0</v>
      </c>
      <c r="GG558" s="1">
        <v>22987</v>
      </c>
      <c r="GH558" s="1">
        <v>95</v>
      </c>
      <c r="GI558" s="1">
        <v>0</v>
      </c>
      <c r="GJ558" s="1">
        <v>0</v>
      </c>
      <c r="GK558" s="1">
        <v>0</v>
      </c>
      <c r="GL558" s="1">
        <v>0</v>
      </c>
      <c r="GM558" s="1">
        <v>0</v>
      </c>
      <c r="GP558" s="1">
        <v>5</v>
      </c>
      <c r="GQ558" s="1">
        <v>2.6</v>
      </c>
      <c r="GR558" s="5"/>
      <c r="GS558" s="5">
        <v>3.5</v>
      </c>
      <c r="GT558" s="4">
        <v>3.5</v>
      </c>
      <c r="GU558" s="1">
        <v>3.5</v>
      </c>
      <c r="GV558" s="1">
        <f>GQ558+GU558</f>
        <v>6.1</v>
      </c>
      <c r="GW558" s="1">
        <v>0.25</v>
      </c>
      <c r="GX558" s="2">
        <v>3948</v>
      </c>
      <c r="GY558" s="1" t="s">
        <v>1172</v>
      </c>
      <c r="GZ558" s="1">
        <v>48</v>
      </c>
      <c r="HA558" s="2">
        <v>11754</v>
      </c>
      <c r="HB558" s="1">
        <v>385</v>
      </c>
      <c r="HC558" s="1">
        <v>0</v>
      </c>
      <c r="HD558" s="1">
        <v>105</v>
      </c>
      <c r="HF558" s="1">
        <v>12340</v>
      </c>
      <c r="HI558" s="1">
        <v>0</v>
      </c>
      <c r="HJ558" s="1">
        <v>0</v>
      </c>
      <c r="HK558" s="1">
        <v>0</v>
      </c>
      <c r="HL558" s="1">
        <v>0</v>
      </c>
      <c r="HM558" s="1" t="s">
        <v>1277</v>
      </c>
      <c r="HX558" s="1" t="s">
        <v>1277</v>
      </c>
      <c r="HZ558" s="1">
        <v>22</v>
      </c>
      <c r="IA558" s="1">
        <v>704</v>
      </c>
      <c r="IB558" s="1">
        <v>0</v>
      </c>
      <c r="IC558" s="1">
        <v>0</v>
      </c>
      <c r="ID558" s="1">
        <v>0</v>
      </c>
      <c r="IE558" s="1">
        <v>51</v>
      </c>
      <c r="IF558" s="1">
        <v>16</v>
      </c>
      <c r="IG558" s="1">
        <v>16</v>
      </c>
      <c r="IH558" s="1">
        <v>0</v>
      </c>
      <c r="II558" s="1">
        <v>0</v>
      </c>
      <c r="IJ558" s="1">
        <v>0</v>
      </c>
      <c r="IK558" s="1">
        <v>0</v>
      </c>
      <c r="IL558" s="1" t="s">
        <v>1277</v>
      </c>
      <c r="IO558" s="1" t="s">
        <v>1277</v>
      </c>
      <c r="IP558" s="1" t="s">
        <v>1281</v>
      </c>
      <c r="IQ558" s="1">
        <v>75058</v>
      </c>
      <c r="IR558" s="1">
        <v>0</v>
      </c>
      <c r="IS558" s="36">
        <f t="shared" si="628"/>
        <v>8.6798280795431421E-2</v>
      </c>
      <c r="IT558" s="36">
        <f t="shared" si="629"/>
        <v>3.9125073329582052E-2</v>
      </c>
      <c r="IU558" s="36">
        <f t="shared" si="630"/>
        <v>7.0779508422426279E-2</v>
      </c>
      <c r="IV558" s="36">
        <f t="shared" si="631"/>
        <v>0</v>
      </c>
      <c r="IW558" s="36">
        <f t="shared" si="632"/>
        <v>0.34708537359177272</v>
      </c>
      <c r="IX558" s="36">
        <f t="shared" si="633"/>
        <v>0</v>
      </c>
      <c r="IY558" s="36"/>
      <c r="IZ558" s="36">
        <f t="shared" si="634"/>
        <v>0.45621176386078754</v>
      </c>
      <c r="JA558" s="36">
        <f t="shared" si="634"/>
        <v>0.1575777892178577</v>
      </c>
      <c r="JB558" s="36">
        <f t="shared" si="634"/>
        <v>0.38621044692135476</v>
      </c>
      <c r="JN558" s="43">
        <f t="shared" si="586"/>
        <v>662.76643247462982</v>
      </c>
      <c r="JO558" s="1" t="str">
        <f t="shared" si="587"/>
        <v>Small</v>
      </c>
    </row>
    <row r="559" spans="1:275" x14ac:dyDescent="0.2">
      <c r="A559" s="1" t="s">
        <v>853</v>
      </c>
      <c r="B559" s="1" t="s">
        <v>1286</v>
      </c>
      <c r="C559" s="76" t="s">
        <v>1465</v>
      </c>
      <c r="D559" s="14" t="s">
        <v>656</v>
      </c>
      <c r="E559">
        <v>5</v>
      </c>
      <c r="F559" s="46">
        <v>0.58427073403241181</v>
      </c>
      <c r="G559" s="46">
        <v>0.19037178265014298</v>
      </c>
      <c r="H559" s="46">
        <v>0.33</v>
      </c>
      <c r="I559">
        <v>8.5</v>
      </c>
      <c r="J559">
        <v>14.1</v>
      </c>
      <c r="K559" s="42">
        <v>20140</v>
      </c>
      <c r="L559" s="54" t="s">
        <v>345</v>
      </c>
      <c r="M559" s="55">
        <v>4222.0499047619087</v>
      </c>
      <c r="N559" s="46">
        <v>17000</v>
      </c>
      <c r="O559">
        <v>3</v>
      </c>
      <c r="P559">
        <v>20</v>
      </c>
      <c r="Q559">
        <v>170</v>
      </c>
      <c r="R559">
        <v>0</v>
      </c>
      <c r="S559">
        <v>24</v>
      </c>
      <c r="T559"/>
      <c r="U559" s="46">
        <v>0</v>
      </c>
      <c r="V559" s="46">
        <v>0</v>
      </c>
      <c r="W559" s="46">
        <v>1880</v>
      </c>
      <c r="X559" s="46">
        <v>18355</v>
      </c>
      <c r="Y559" s="46"/>
      <c r="Z559" s="46"/>
      <c r="AA559" s="46">
        <v>0</v>
      </c>
      <c r="AB559" s="46">
        <v>0</v>
      </c>
      <c r="AC559" s="46">
        <v>0</v>
      </c>
      <c r="AD559" s="46">
        <v>0</v>
      </c>
      <c r="AE559" s="46">
        <f>IF(SUM(U559:AD559)&gt;0,SUM(U559:AD559),)</f>
        <v>20235</v>
      </c>
      <c r="AF559" s="46">
        <v>0</v>
      </c>
      <c r="AG559" s="46">
        <v>0</v>
      </c>
      <c r="AH559" s="46">
        <v>0</v>
      </c>
      <c r="AI559" s="46">
        <v>0</v>
      </c>
      <c r="AJ559" s="46"/>
      <c r="AK559" s="46"/>
      <c r="AL559" s="46">
        <v>0</v>
      </c>
      <c r="AM559" s="46">
        <v>0</v>
      </c>
      <c r="AN559" s="46">
        <v>1750</v>
      </c>
      <c r="AO559" s="46">
        <v>0</v>
      </c>
      <c r="AP559" s="46">
        <f>SUM(AF559:AO559)</f>
        <v>1750</v>
      </c>
      <c r="AQ559" s="46">
        <v>5905</v>
      </c>
      <c r="AR559" s="46">
        <v>0</v>
      </c>
      <c r="AS559" s="46">
        <v>0</v>
      </c>
      <c r="AT559" s="46">
        <v>0</v>
      </c>
      <c r="AU559" s="46"/>
      <c r="AV559" s="46"/>
      <c r="AW559" s="46">
        <v>0</v>
      </c>
      <c r="AX559" s="46">
        <v>0</v>
      </c>
      <c r="AY559" s="46">
        <v>0</v>
      </c>
      <c r="AZ559" s="46">
        <v>0</v>
      </c>
      <c r="BA559" s="46">
        <f>SUM(AQ559:AZ559)</f>
        <v>5905</v>
      </c>
      <c r="BB559" s="47"/>
      <c r="BC559" s="47"/>
      <c r="BD559" s="47"/>
      <c r="BE559" s="47"/>
      <c r="BF559" s="47"/>
      <c r="BG559" s="47"/>
      <c r="BH559" s="47"/>
      <c r="BI559" s="47"/>
      <c r="BJ559" s="47"/>
      <c r="BK559" s="47"/>
      <c r="BL559" s="47">
        <f>IF(SUM(BB559:BK559)&gt;=0,SUM(BB559:BK559),"")</f>
        <v>0</v>
      </c>
      <c r="BM559" s="46">
        <v>0</v>
      </c>
      <c r="BN559" s="47">
        <v>0</v>
      </c>
      <c r="BO559" s="46">
        <v>0</v>
      </c>
      <c r="BP559" s="46">
        <v>0</v>
      </c>
      <c r="BQ559" s="46"/>
      <c r="BR559" s="46">
        <v>0</v>
      </c>
      <c r="BS559" s="46">
        <v>0</v>
      </c>
      <c r="BT559" s="46">
        <v>0</v>
      </c>
      <c r="BU559" s="46">
        <v>31498</v>
      </c>
      <c r="BV559" s="46">
        <v>0</v>
      </c>
      <c r="BW559" s="46">
        <f>SUM(BM559:BV559)</f>
        <v>31498</v>
      </c>
      <c r="BX559" s="46">
        <v>0</v>
      </c>
      <c r="BY559" s="47">
        <v>0</v>
      </c>
      <c r="BZ559" s="47">
        <v>0</v>
      </c>
      <c r="CA559" s="48">
        <v>0</v>
      </c>
      <c r="CB559" s="48"/>
      <c r="CC559" s="46">
        <v>0</v>
      </c>
      <c r="CD559" s="47">
        <v>0</v>
      </c>
      <c r="CE559" s="46">
        <v>0</v>
      </c>
      <c r="CF559" s="48">
        <v>0</v>
      </c>
      <c r="CG559" s="47">
        <v>0</v>
      </c>
      <c r="CH559" s="47">
        <f>SUM(BX559:CG559)</f>
        <v>0</v>
      </c>
      <c r="CI559" s="47">
        <f t="shared" ref="CI559:CS559" si="635">BM559+BX559</f>
        <v>0</v>
      </c>
      <c r="CJ559" s="47">
        <f t="shared" si="635"/>
        <v>0</v>
      </c>
      <c r="CK559" s="47">
        <f t="shared" si="635"/>
        <v>0</v>
      </c>
      <c r="CL559" s="47">
        <f t="shared" si="635"/>
        <v>0</v>
      </c>
      <c r="CM559" s="47">
        <f t="shared" si="635"/>
        <v>0</v>
      </c>
      <c r="CN559" s="47">
        <f t="shared" si="635"/>
        <v>0</v>
      </c>
      <c r="CO559" s="47">
        <f t="shared" si="635"/>
        <v>0</v>
      </c>
      <c r="CP559" s="47">
        <f t="shared" si="635"/>
        <v>0</v>
      </c>
      <c r="CQ559" s="47">
        <f t="shared" si="635"/>
        <v>31498</v>
      </c>
      <c r="CR559" s="47">
        <f t="shared" si="635"/>
        <v>0</v>
      </c>
      <c r="CS559" s="47">
        <f t="shared" si="635"/>
        <v>31498</v>
      </c>
      <c r="CT559" s="48"/>
      <c r="CU559" s="46"/>
      <c r="CV559" s="46"/>
      <c r="CW559" s="47"/>
      <c r="CX559" s="47"/>
      <c r="CY559" s="47"/>
      <c r="CZ559" s="47"/>
      <c r="DA559" s="46"/>
      <c r="DB559" s="47"/>
      <c r="DC559" s="47"/>
      <c r="DD559" s="47">
        <f>SUM(CT559:DC559)</f>
        <v>0</v>
      </c>
      <c r="DE559" s="48"/>
      <c r="DF559" s="48"/>
      <c r="DG559" s="48"/>
      <c r="DH559" s="48"/>
      <c r="DI559" s="48"/>
      <c r="DJ559" s="48"/>
      <c r="DK559" s="48"/>
      <c r="DL559" s="48"/>
      <c r="DM559" s="48"/>
      <c r="DN559" s="48"/>
      <c r="DO559" s="48">
        <f>SUM(DE559:DN559)</f>
        <v>0</v>
      </c>
      <c r="DP559" s="48">
        <f t="shared" ref="DP559:DZ559" si="636">CT559+DE559</f>
        <v>0</v>
      </c>
      <c r="DQ559" s="48">
        <f t="shared" si="636"/>
        <v>0</v>
      </c>
      <c r="DR559" s="48">
        <f t="shared" si="636"/>
        <v>0</v>
      </c>
      <c r="DS559" s="48">
        <f t="shared" si="636"/>
        <v>0</v>
      </c>
      <c r="DT559" s="48">
        <f t="shared" si="636"/>
        <v>0</v>
      </c>
      <c r="DU559" s="48">
        <f t="shared" si="636"/>
        <v>0</v>
      </c>
      <c r="DV559" s="48">
        <f t="shared" si="636"/>
        <v>0</v>
      </c>
      <c r="DW559" s="48">
        <f t="shared" si="636"/>
        <v>0</v>
      </c>
      <c r="DX559" s="48">
        <f t="shared" si="636"/>
        <v>0</v>
      </c>
      <c r="DY559" s="48">
        <f t="shared" si="636"/>
        <v>0</v>
      </c>
      <c r="DZ559" s="48">
        <f t="shared" si="636"/>
        <v>0</v>
      </c>
      <c r="EA559" s="48"/>
      <c r="EB559" s="48"/>
      <c r="EC559" s="48"/>
      <c r="ED559" s="48"/>
      <c r="EE559" s="48"/>
      <c r="EF559" s="48"/>
      <c r="EG559" s="46"/>
      <c r="EH559" s="48"/>
      <c r="EI559" s="48"/>
      <c r="EJ559" s="48">
        <f>SUM(EA559:EI559)</f>
        <v>0</v>
      </c>
      <c r="EK559" s="48"/>
      <c r="EL559"/>
      <c r="EM559" s="48"/>
      <c r="EN559" s="48"/>
      <c r="EO559" s="46"/>
      <c r="EP559" s="48"/>
      <c r="EQ559" s="48"/>
      <c r="ER559" s="48"/>
      <c r="ES559" s="48"/>
      <c r="ET559" s="48">
        <f>SUM(EK559:ES559)</f>
        <v>0</v>
      </c>
      <c r="EU559" s="48">
        <f t="shared" ref="EU559:FD559" si="637">EA559+EK559</f>
        <v>0</v>
      </c>
      <c r="EV559" s="48">
        <f t="shared" si="637"/>
        <v>0</v>
      </c>
      <c r="EW559" s="48">
        <f t="shared" si="637"/>
        <v>0</v>
      </c>
      <c r="EX559" s="48">
        <f t="shared" si="637"/>
        <v>0</v>
      </c>
      <c r="EY559" s="48">
        <f t="shared" si="637"/>
        <v>0</v>
      </c>
      <c r="EZ559" s="48">
        <f t="shared" si="637"/>
        <v>0</v>
      </c>
      <c r="FA559" s="48">
        <f t="shared" si="637"/>
        <v>0</v>
      </c>
      <c r="FB559" s="48">
        <f t="shared" si="637"/>
        <v>0</v>
      </c>
      <c r="FC559" s="48">
        <f t="shared" si="637"/>
        <v>0</v>
      </c>
      <c r="FD559" s="48">
        <f t="shared" si="637"/>
        <v>0</v>
      </c>
      <c r="FE559" s="48"/>
      <c r="FF559" s="48"/>
      <c r="FG559" s="46"/>
      <c r="FH559" s="48"/>
      <c r="FI559" s="48"/>
      <c r="FJ559" s="48"/>
      <c r="FK559" s="48"/>
      <c r="FL559" s="48"/>
      <c r="FM559" s="48"/>
      <c r="FN559"/>
      <c r="FO559" s="48">
        <f>SUM(FE559:FN559)</f>
        <v>0</v>
      </c>
      <c r="FP559" s="46">
        <f>AE559+BA559</f>
        <v>26140</v>
      </c>
      <c r="FQ559" s="46">
        <f>AP559+BL559+CS559+DZ559+FD559</f>
        <v>33248</v>
      </c>
      <c r="FR559" s="46">
        <f>FP559+FQ559+FO559</f>
        <v>59388</v>
      </c>
      <c r="FS559" t="s">
        <v>1298</v>
      </c>
      <c r="FT559"/>
      <c r="FU559" t="s">
        <v>1281</v>
      </c>
      <c r="FV559"/>
      <c r="FW559" t="s">
        <v>1279</v>
      </c>
      <c r="FX559"/>
      <c r="FY559"/>
      <c r="FZ559"/>
      <c r="GA559">
        <v>522</v>
      </c>
      <c r="GB559">
        <v>572</v>
      </c>
      <c r="GC559"/>
      <c r="GD559"/>
      <c r="GE559" s="49">
        <v>45278</v>
      </c>
      <c r="GF559" s="47">
        <v>10</v>
      </c>
      <c r="GG559" s="49">
        <v>20056</v>
      </c>
      <c r="GH559">
        <v>72</v>
      </c>
      <c r="GI559"/>
      <c r="GJ559"/>
      <c r="GK559"/>
      <c r="GL559"/>
      <c r="GM559"/>
      <c r="GN559" t="s">
        <v>1277</v>
      </c>
      <c r="GO559"/>
      <c r="GP559">
        <v>2</v>
      </c>
      <c r="GQ559">
        <v>3</v>
      </c>
      <c r="GR559"/>
      <c r="GS559">
        <v>4</v>
      </c>
      <c r="GT559">
        <f>GR559+GS559</f>
        <v>4</v>
      </c>
      <c r="GU559">
        <v>3.5</v>
      </c>
      <c r="GV559">
        <f>GQ559+GU559</f>
        <v>6.5</v>
      </c>
      <c r="GW559">
        <v>0.7</v>
      </c>
      <c r="GX559" s="49">
        <v>5662</v>
      </c>
      <c r="GY559" s="49" t="s">
        <v>1058</v>
      </c>
      <c r="GZ559">
        <v>156</v>
      </c>
      <c r="HA559" s="49">
        <v>11142</v>
      </c>
      <c r="HB559">
        <v>63</v>
      </c>
      <c r="HC559"/>
      <c r="HD559">
        <v>81</v>
      </c>
      <c r="HE559"/>
      <c r="HF559" s="49">
        <v>11442</v>
      </c>
      <c r="HG559"/>
      <c r="HH559"/>
      <c r="HI559"/>
      <c r="HJ559"/>
      <c r="HK559"/>
      <c r="HL559"/>
      <c r="HM559" t="s">
        <v>1277</v>
      </c>
      <c r="HN559"/>
      <c r="HO559"/>
      <c r="HP559"/>
      <c r="HQ559"/>
      <c r="HR559"/>
      <c r="HS559"/>
      <c r="HT559"/>
      <c r="HU559"/>
      <c r="HV559"/>
      <c r="HW559"/>
      <c r="HX559" t="s">
        <v>1277</v>
      </c>
      <c r="HY559"/>
      <c r="HZ559">
        <v>15</v>
      </c>
      <c r="IA559">
        <v>480</v>
      </c>
      <c r="IB559"/>
      <c r="IC559"/>
      <c r="ID559"/>
      <c r="IE559">
        <v>51</v>
      </c>
      <c r="IF559">
        <v>16</v>
      </c>
      <c r="IG559">
        <v>16</v>
      </c>
      <c r="IH559"/>
      <c r="II559"/>
      <c r="IJ559"/>
      <c r="IK559"/>
      <c r="IL559" t="s">
        <v>1277</v>
      </c>
      <c r="IM559"/>
      <c r="IN559" t="s">
        <v>1277</v>
      </c>
      <c r="IO559" t="s">
        <v>1277</v>
      </c>
      <c r="IP559" t="s">
        <v>1281</v>
      </c>
      <c r="IQ559" s="49">
        <v>52613</v>
      </c>
      <c r="IR559"/>
      <c r="IS559" s="36">
        <f>AE559/FR559</f>
        <v>0.3407253990705193</v>
      </c>
      <c r="IT559" s="36">
        <f>AP559/FR559</f>
        <v>2.9467232437529467E-2</v>
      </c>
      <c r="IU559" s="36">
        <f>BA559/FR559</f>
        <v>9.9430861453492295E-2</v>
      </c>
      <c r="IV559" s="50">
        <f>BL559/FR559</f>
        <v>0</v>
      </c>
      <c r="IW559" s="36">
        <f>CS559/FR559</f>
        <v>0.53037650703845896</v>
      </c>
      <c r="IX559" s="36">
        <f>DZ559/FR559</f>
        <v>0</v>
      </c>
      <c r="IY559" s="36">
        <f>FD559/FR559</f>
        <v>0</v>
      </c>
      <c r="IZ559" s="36">
        <f>FO559/FR559</f>
        <v>0</v>
      </c>
      <c r="JA559" s="36">
        <f>FP559/FR559</f>
        <v>0.44015626052401158</v>
      </c>
      <c r="JB559" s="36">
        <f>FQ559/FR559</f>
        <v>0.55984373947598842</v>
      </c>
      <c r="JC559" s="46">
        <v>0.67</v>
      </c>
      <c r="JD559" t="s">
        <v>1281</v>
      </c>
      <c r="JE559" t="s">
        <v>353</v>
      </c>
      <c r="JF559"/>
      <c r="JG559" t="s">
        <v>346</v>
      </c>
      <c r="JH559"/>
      <c r="JI559" t="s">
        <v>347</v>
      </c>
      <c r="JJ559"/>
      <c r="JK559"/>
      <c r="JL559"/>
      <c r="JM559"/>
      <c r="JN559" s="93">
        <f t="shared" si="586"/>
        <v>649.54613919413976</v>
      </c>
      <c r="JO559" s="1" t="str">
        <f t="shared" si="587"/>
        <v>Small</v>
      </c>
    </row>
    <row r="560" spans="1:275" x14ac:dyDescent="0.2">
      <c r="A560" s="1" t="s">
        <v>1356</v>
      </c>
      <c r="B560" s="14" t="s">
        <v>1170</v>
      </c>
      <c r="C560" s="76" t="s">
        <v>1466</v>
      </c>
      <c r="D560" s="24" t="s">
        <v>655</v>
      </c>
      <c r="E560">
        <v>3</v>
      </c>
      <c r="F560" s="46">
        <v>0.34601113172541742</v>
      </c>
      <c r="G560" s="46">
        <v>0.10937763535166133</v>
      </c>
      <c r="H560" s="46">
        <v>0.33</v>
      </c>
      <c r="I560">
        <v>27.4</v>
      </c>
      <c r="J560">
        <v>11.1</v>
      </c>
      <c r="K560" s="24">
        <v>20060</v>
      </c>
      <c r="L560" s="24" t="s">
        <v>602</v>
      </c>
      <c r="M560" s="37">
        <v>5399.2274285714384</v>
      </c>
      <c r="N560" s="25">
        <v>54000</v>
      </c>
      <c r="O560" s="26">
        <v>4</v>
      </c>
      <c r="P560" s="26">
        <v>20</v>
      </c>
      <c r="Q560" s="26">
        <v>685</v>
      </c>
      <c r="R560" s="26">
        <v>52</v>
      </c>
      <c r="S560" s="26">
        <v>140</v>
      </c>
      <c r="T560" s="31" t="s">
        <v>1267</v>
      </c>
      <c r="U560" s="25"/>
      <c r="V560" s="25"/>
      <c r="W560" s="25"/>
      <c r="X560" s="25"/>
      <c r="Y560" s="25"/>
      <c r="Z560" s="25"/>
      <c r="AA560" s="25"/>
      <c r="AB560" s="25"/>
      <c r="AC560" s="25">
        <v>93263</v>
      </c>
      <c r="AD560" s="25"/>
      <c r="AE560" s="25">
        <v>93263</v>
      </c>
      <c r="AF560" s="25"/>
      <c r="AG560" s="25"/>
      <c r="AH560" s="25"/>
      <c r="AI560" s="25"/>
      <c r="AJ560" s="25"/>
      <c r="AK560" s="25"/>
      <c r="AL560" s="25"/>
      <c r="AM560" s="25"/>
      <c r="AN560" s="25">
        <v>27000</v>
      </c>
      <c r="AO560" s="25"/>
      <c r="AP560" s="25">
        <v>27000</v>
      </c>
      <c r="AQ560" s="25"/>
      <c r="AR560" s="25"/>
      <c r="AS560" s="25"/>
      <c r="AT560" s="25"/>
      <c r="AU560" s="25"/>
      <c r="AV560" s="25"/>
      <c r="AW560" s="25"/>
      <c r="AX560" s="25"/>
      <c r="AY560" s="25">
        <v>2724</v>
      </c>
      <c r="AZ560" s="25"/>
      <c r="BA560" s="25">
        <v>2724</v>
      </c>
      <c r="BB560" s="25"/>
      <c r="BC560" s="25"/>
      <c r="BD560" s="25"/>
      <c r="BE560" s="25"/>
      <c r="BF560" s="25"/>
      <c r="BG560" s="25"/>
      <c r="BH560" s="25"/>
      <c r="BI560" s="25"/>
      <c r="BJ560" s="25">
        <v>2800</v>
      </c>
      <c r="BK560" s="25"/>
      <c r="BL560" s="25">
        <v>2800</v>
      </c>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v>16979</v>
      </c>
      <c r="CQ560" s="25">
        <v>31932</v>
      </c>
      <c r="CR560" s="25"/>
      <c r="CS560" s="25">
        <v>48911</v>
      </c>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v>17666</v>
      </c>
      <c r="DY560" s="25"/>
      <c r="DZ560" s="25">
        <v>17666</v>
      </c>
      <c r="EA560" s="25"/>
      <c r="EB560" s="25"/>
      <c r="EC560" s="25"/>
      <c r="ED560" s="25"/>
      <c r="EE560" s="25"/>
      <c r="EF560" s="25"/>
      <c r="EG560" s="25"/>
      <c r="EH560" s="25"/>
      <c r="EI560" s="25"/>
      <c r="EJ560" s="25"/>
      <c r="EK560" s="25"/>
      <c r="EL560" s="25"/>
      <c r="EM560" s="25"/>
      <c r="EN560" s="25"/>
      <c r="EO560" s="25"/>
      <c r="EP560" s="25"/>
      <c r="EQ560" s="25"/>
      <c r="ER560" s="25"/>
      <c r="ES560" s="25"/>
      <c r="ET560" s="25"/>
      <c r="EU560" s="25"/>
      <c r="EV560" s="25"/>
      <c r="EW560" s="25"/>
      <c r="EX560" s="25"/>
      <c r="EY560" s="25"/>
      <c r="EZ560" s="25"/>
      <c r="FA560" s="25"/>
      <c r="FB560" s="25"/>
      <c r="FC560" s="25"/>
      <c r="FD560" s="25"/>
      <c r="FE560" s="25"/>
      <c r="FF560" s="25"/>
      <c r="FG560" s="25"/>
      <c r="FH560" s="25"/>
      <c r="FI560" s="25"/>
      <c r="FJ560" s="25"/>
      <c r="FK560" s="25"/>
      <c r="FL560" s="25"/>
      <c r="FM560" s="25"/>
      <c r="FN560" s="25"/>
      <c r="FO560" s="25">
        <v>0</v>
      </c>
      <c r="FP560" s="25">
        <v>122987</v>
      </c>
      <c r="FQ560" s="25">
        <v>69377</v>
      </c>
      <c r="FR560" s="25">
        <v>192364</v>
      </c>
      <c r="FS560" s="26"/>
      <c r="FT560" s="26" t="s">
        <v>1268</v>
      </c>
      <c r="FU560" s="26" t="s">
        <v>1344</v>
      </c>
      <c r="FV560" s="26"/>
      <c r="FW560" s="26"/>
      <c r="FX560" s="1" t="s">
        <v>1010</v>
      </c>
      <c r="FY560" s="1" t="s">
        <v>1299</v>
      </c>
      <c r="FZ560" s="1" t="s">
        <v>1269</v>
      </c>
      <c r="GA560" s="25">
        <v>2005</v>
      </c>
      <c r="GB560" s="25">
        <v>2539</v>
      </c>
      <c r="GC560" s="25">
        <v>567</v>
      </c>
      <c r="GD560" s="25">
        <v>660</v>
      </c>
      <c r="GE560" s="25">
        <v>61292</v>
      </c>
      <c r="GF560" s="25">
        <v>4145</v>
      </c>
      <c r="GG560" s="25">
        <v>16508</v>
      </c>
      <c r="GH560" s="25">
        <v>240</v>
      </c>
      <c r="GI560" s="25"/>
      <c r="GJ560" s="25">
        <v>166</v>
      </c>
      <c r="GK560" s="25">
        <v>499</v>
      </c>
      <c r="GL560" s="25">
        <v>868</v>
      </c>
      <c r="GM560" s="25">
        <v>4709</v>
      </c>
      <c r="GN560" s="25"/>
      <c r="GO560" s="25"/>
      <c r="GP560" s="25">
        <v>11</v>
      </c>
      <c r="GQ560" s="25">
        <v>6.34</v>
      </c>
      <c r="GR560" s="27"/>
      <c r="GS560" s="27"/>
      <c r="GT560" s="28">
        <v>9</v>
      </c>
      <c r="GU560" s="28">
        <v>6.7</v>
      </c>
      <c r="GV560" s="25">
        <v>13.04</v>
      </c>
      <c r="GW560" s="25">
        <v>5.5</v>
      </c>
      <c r="GX560" s="25"/>
      <c r="GY560" s="26"/>
      <c r="GZ560" s="25">
        <v>9655</v>
      </c>
      <c r="HA560" s="25">
        <v>4153</v>
      </c>
      <c r="HB560" s="25">
        <v>5829</v>
      </c>
      <c r="HC560" s="25">
        <v>9059</v>
      </c>
      <c r="HD560" s="25"/>
      <c r="HE560" s="25">
        <v>5287</v>
      </c>
      <c r="HF560" s="25">
        <v>33983</v>
      </c>
      <c r="HG560" s="25"/>
      <c r="HH560" s="25"/>
      <c r="HI560" s="25">
        <v>96</v>
      </c>
      <c r="HJ560" s="25">
        <v>72</v>
      </c>
      <c r="HK560" s="25">
        <v>338</v>
      </c>
      <c r="HL560" s="25">
        <v>170</v>
      </c>
      <c r="HM560" s="25"/>
      <c r="HN560" s="25"/>
      <c r="HO560" s="25"/>
      <c r="HP560" s="25"/>
      <c r="HQ560" s="25"/>
      <c r="HR560" s="25"/>
      <c r="HS560" s="25"/>
      <c r="HT560" s="25"/>
      <c r="HU560" s="25"/>
      <c r="HV560" s="25"/>
      <c r="HW560" s="25"/>
      <c r="HX560" s="25"/>
      <c r="HY560" s="25"/>
      <c r="HZ560" s="25">
        <v>176</v>
      </c>
      <c r="IA560" s="25">
        <v>3977</v>
      </c>
      <c r="IB560" s="25">
        <v>2</v>
      </c>
      <c r="IC560" s="25">
        <v>14</v>
      </c>
      <c r="ID560" s="25">
        <v>81</v>
      </c>
      <c r="IE560" s="25">
        <v>68</v>
      </c>
      <c r="IF560" s="25">
        <v>46</v>
      </c>
      <c r="IG560" s="25">
        <v>46</v>
      </c>
      <c r="IH560" s="25">
        <v>7</v>
      </c>
      <c r="II560" s="25">
        <v>0</v>
      </c>
      <c r="IJ560" s="25">
        <v>7</v>
      </c>
      <c r="IK560" s="25">
        <v>0</v>
      </c>
      <c r="IL560" s="25"/>
      <c r="IM560" s="25"/>
      <c r="IN560" s="25"/>
      <c r="IO560" s="25"/>
      <c r="IP560" s="25"/>
      <c r="IQ560" s="25"/>
      <c r="IR560" s="25">
        <v>533</v>
      </c>
      <c r="IS560" s="36">
        <f t="shared" ref="IS560:IS567" si="638">AE560/$FR560</f>
        <v>0.48482564305171444</v>
      </c>
      <c r="IT560" s="36">
        <f t="shared" ref="IT560:IT567" si="639">AP560/$FR560</f>
        <v>0.140358902913227</v>
      </c>
      <c r="IU560" s="36">
        <f t="shared" ref="IU560:IU567" si="640">BA560/$FR560</f>
        <v>1.4160653760578902E-2</v>
      </c>
      <c r="IV560" s="36">
        <f t="shared" ref="IV560:IV567" si="641">BL560/$FR560</f>
        <v>1.4555738079890208E-2</v>
      </c>
      <c r="IW560" s="36">
        <f t="shared" ref="IW560:IW567" si="642">CS560/$FR560</f>
        <v>0.25426275186625358</v>
      </c>
      <c r="IX560" s="36">
        <f t="shared" ref="IX560:IX567" si="643">DZ560/$FR560</f>
        <v>9.1836310328335863E-2</v>
      </c>
      <c r="IY560" s="36"/>
      <c r="IZ560" s="36">
        <f t="shared" ref="IZ560:JB567" si="644">FO560/$FR560</f>
        <v>0</v>
      </c>
      <c r="JA560" s="36">
        <f t="shared" si="644"/>
        <v>0.6393451997255204</v>
      </c>
      <c r="JB560" s="36">
        <f t="shared" si="644"/>
        <v>0.36065480027447966</v>
      </c>
      <c r="JN560" s="43">
        <f t="shared" si="586"/>
        <v>414.05118317265635</v>
      </c>
      <c r="JO560" s="1" t="str">
        <f t="shared" si="587"/>
        <v>Small</v>
      </c>
    </row>
    <row r="561" spans="1:275" x14ac:dyDescent="0.2">
      <c r="A561" s="1" t="s">
        <v>1356</v>
      </c>
      <c r="B561" s="14" t="s">
        <v>1170</v>
      </c>
      <c r="C561" s="76" t="s">
        <v>1466</v>
      </c>
      <c r="D561" s="24" t="s">
        <v>655</v>
      </c>
      <c r="E561">
        <v>3</v>
      </c>
      <c r="F561" s="46">
        <v>0.34601113172541742</v>
      </c>
      <c r="G561" s="46">
        <v>0.10937763535166133</v>
      </c>
      <c r="H561" s="46">
        <v>0.33</v>
      </c>
      <c r="I561">
        <v>27.4</v>
      </c>
      <c r="J561">
        <v>11.1</v>
      </c>
      <c r="K561" s="24">
        <v>20070</v>
      </c>
      <c r="L561" s="24" t="s">
        <v>603</v>
      </c>
      <c r="M561" s="34">
        <v>5264.1996190476357</v>
      </c>
      <c r="N561" s="25">
        <v>54000</v>
      </c>
      <c r="O561" s="26">
        <v>4</v>
      </c>
      <c r="P561" s="26">
        <v>20</v>
      </c>
      <c r="Q561" s="26">
        <v>685</v>
      </c>
      <c r="R561" s="26">
        <v>52</v>
      </c>
      <c r="S561" s="26">
        <v>140</v>
      </c>
      <c r="T561" s="31" t="s">
        <v>1267</v>
      </c>
      <c r="U561" s="25"/>
      <c r="V561" s="25"/>
      <c r="W561" s="25"/>
      <c r="X561" s="25"/>
      <c r="Y561" s="25"/>
      <c r="Z561" s="25"/>
      <c r="AA561" s="25"/>
      <c r="AB561" s="25"/>
      <c r="AC561" s="25">
        <v>120575</v>
      </c>
      <c r="AD561" s="25"/>
      <c r="AE561" s="25">
        <v>120575</v>
      </c>
      <c r="AF561" s="25"/>
      <c r="AG561" s="25"/>
      <c r="AH561" s="25"/>
      <c r="AI561" s="25"/>
      <c r="AJ561" s="25"/>
      <c r="AK561" s="25"/>
      <c r="AL561" s="25"/>
      <c r="AM561" s="25"/>
      <c r="AN561" s="25">
        <v>26589</v>
      </c>
      <c r="AO561" s="25"/>
      <c r="AP561" s="25">
        <v>26589</v>
      </c>
      <c r="AQ561" s="25"/>
      <c r="AR561" s="25"/>
      <c r="AS561" s="25"/>
      <c r="AT561" s="25"/>
      <c r="AU561" s="25"/>
      <c r="AV561" s="25"/>
      <c r="AW561" s="25"/>
      <c r="AX561" s="25"/>
      <c r="AY561" s="25"/>
      <c r="AZ561" s="25"/>
      <c r="BA561" s="25">
        <v>0</v>
      </c>
      <c r="BB561" s="25"/>
      <c r="BC561" s="25"/>
      <c r="BD561" s="25"/>
      <c r="BE561" s="25"/>
      <c r="BF561" s="25"/>
      <c r="BG561" s="25">
        <v>3100</v>
      </c>
      <c r="BH561" s="25"/>
      <c r="BI561" s="25"/>
      <c r="BJ561" s="25">
        <v>19795</v>
      </c>
      <c r="BK561" s="25"/>
      <c r="BL561" s="25">
        <v>22895</v>
      </c>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v>15020</v>
      </c>
      <c r="CQ561" s="25">
        <v>40226</v>
      </c>
      <c r="CR561" s="25"/>
      <c r="CS561" s="25">
        <v>55246</v>
      </c>
      <c r="CT561" s="25"/>
      <c r="CU561" s="25"/>
      <c r="CV561" s="25"/>
      <c r="CW561" s="25"/>
      <c r="CX561" s="25"/>
      <c r="CY561" s="25"/>
      <c r="CZ561" s="25"/>
      <c r="DA561" s="25"/>
      <c r="DB561" s="25"/>
      <c r="DC561" s="25"/>
      <c r="DD561" s="25"/>
      <c r="DE561" s="25"/>
      <c r="DF561" s="25"/>
      <c r="DG561" s="25"/>
      <c r="DH561" s="25"/>
      <c r="DI561" s="25"/>
      <c r="DJ561" s="25"/>
      <c r="DK561" s="25"/>
      <c r="DL561" s="25"/>
      <c r="DM561" s="25"/>
      <c r="DN561" s="25"/>
      <c r="DO561" s="25"/>
      <c r="DP561" s="25"/>
      <c r="DQ561" s="25"/>
      <c r="DR561" s="25"/>
      <c r="DS561" s="25"/>
      <c r="DT561" s="25"/>
      <c r="DU561" s="25"/>
      <c r="DV561" s="25"/>
      <c r="DW561" s="25"/>
      <c r="DX561" s="25">
        <v>36782</v>
      </c>
      <c r="DY561" s="25"/>
      <c r="DZ561" s="25">
        <v>36782</v>
      </c>
      <c r="EA561" s="25"/>
      <c r="EB561" s="25"/>
      <c r="EC561" s="25"/>
      <c r="ED561" s="25"/>
      <c r="EE561" s="25"/>
      <c r="EF561" s="25"/>
      <c r="EG561" s="25"/>
      <c r="EH561" s="25"/>
      <c r="EI561" s="25"/>
      <c r="EJ561" s="25"/>
      <c r="EK561" s="25"/>
      <c r="EL561" s="25"/>
      <c r="EM561" s="25"/>
      <c r="EN561" s="25"/>
      <c r="EO561" s="25"/>
      <c r="EP561" s="25"/>
      <c r="EQ561" s="25"/>
      <c r="ER561" s="25"/>
      <c r="ES561" s="25"/>
      <c r="ET561" s="25"/>
      <c r="EU561" s="25"/>
      <c r="EV561" s="25"/>
      <c r="EW561" s="25"/>
      <c r="EX561" s="25"/>
      <c r="EY561" s="25"/>
      <c r="EZ561" s="25"/>
      <c r="FA561" s="25"/>
      <c r="FB561" s="25"/>
      <c r="FC561" s="25"/>
      <c r="FD561" s="25"/>
      <c r="FE561" s="25"/>
      <c r="FF561" s="25"/>
      <c r="FG561" s="25"/>
      <c r="FH561" s="25"/>
      <c r="FI561" s="25"/>
      <c r="FJ561" s="25"/>
      <c r="FK561" s="25"/>
      <c r="FL561" s="25"/>
      <c r="FM561" s="25">
        <v>7019</v>
      </c>
      <c r="FN561" s="25"/>
      <c r="FO561" s="25">
        <v>7019</v>
      </c>
      <c r="FP561" s="25">
        <v>147164</v>
      </c>
      <c r="FQ561" s="25">
        <v>114923</v>
      </c>
      <c r="FR561" s="25">
        <v>269106</v>
      </c>
      <c r="FS561" s="26"/>
      <c r="FT561" s="26" t="s">
        <v>1268</v>
      </c>
      <c r="FU561" s="26" t="s">
        <v>1344</v>
      </c>
      <c r="FV561" s="26"/>
      <c r="FW561" s="26"/>
      <c r="FX561" s="1" t="s">
        <v>1010</v>
      </c>
      <c r="FY561" s="1" t="s">
        <v>1299</v>
      </c>
      <c r="FZ561" s="1" t="s">
        <v>1269</v>
      </c>
      <c r="GA561" s="25">
        <v>1941</v>
      </c>
      <c r="GB561" s="25">
        <v>2347</v>
      </c>
      <c r="GC561" s="25">
        <v>160</v>
      </c>
      <c r="GD561" s="25">
        <v>211</v>
      </c>
      <c r="GE561" s="25">
        <v>63064</v>
      </c>
      <c r="GF561" s="25">
        <v>3397</v>
      </c>
      <c r="GG561" s="25">
        <v>19906</v>
      </c>
      <c r="GH561" s="25">
        <v>214</v>
      </c>
      <c r="GI561" s="25">
        <v>704</v>
      </c>
      <c r="GJ561" s="25">
        <v>0</v>
      </c>
      <c r="GK561" s="25">
        <v>625</v>
      </c>
      <c r="GL561" s="25">
        <v>1001</v>
      </c>
      <c r="GM561" s="25">
        <v>5271</v>
      </c>
      <c r="GN561" s="25"/>
      <c r="GO561" s="25"/>
      <c r="GP561" s="25">
        <v>11</v>
      </c>
      <c r="GQ561" s="25">
        <v>6.46</v>
      </c>
      <c r="GR561" s="27"/>
      <c r="GS561" s="27"/>
      <c r="GT561" s="28">
        <v>8</v>
      </c>
      <c r="GU561" s="28">
        <v>6.5</v>
      </c>
      <c r="GV561" s="25">
        <v>12.96</v>
      </c>
      <c r="GW561" s="25">
        <v>5.9</v>
      </c>
      <c r="GX561" s="25"/>
      <c r="GY561" s="26"/>
      <c r="GZ561" s="25">
        <v>9334</v>
      </c>
      <c r="HA561" s="25">
        <v>5847</v>
      </c>
      <c r="HB561" s="25">
        <v>8054</v>
      </c>
      <c r="HC561" s="25">
        <v>9638</v>
      </c>
      <c r="HD561" s="25"/>
      <c r="HE561" s="25">
        <v>7444</v>
      </c>
      <c r="HF561" s="25">
        <v>40317</v>
      </c>
      <c r="HG561" s="25"/>
      <c r="HH561" s="25"/>
      <c r="HI561" s="25">
        <v>97</v>
      </c>
      <c r="HJ561" s="25">
        <v>87</v>
      </c>
      <c r="HK561" s="25">
        <v>380</v>
      </c>
      <c r="HL561" s="25">
        <v>196</v>
      </c>
      <c r="HM561" s="25"/>
      <c r="HN561" s="25"/>
      <c r="HO561" s="25"/>
      <c r="HP561" s="25"/>
      <c r="HQ561" s="25"/>
      <c r="HR561" s="25"/>
      <c r="HS561" s="25"/>
      <c r="HT561" s="25"/>
      <c r="HU561" s="25"/>
      <c r="HV561" s="25"/>
      <c r="HW561" s="25"/>
      <c r="HX561" s="25"/>
      <c r="HY561" s="25"/>
      <c r="HZ561" s="25">
        <v>207</v>
      </c>
      <c r="IA561" s="25">
        <v>4797</v>
      </c>
      <c r="IB561" s="25">
        <v>2</v>
      </c>
      <c r="IC561" s="25">
        <v>15</v>
      </c>
      <c r="ID561" s="25">
        <v>64</v>
      </c>
      <c r="IE561" s="25">
        <v>68</v>
      </c>
      <c r="IF561" s="25">
        <v>46</v>
      </c>
      <c r="IG561" s="25">
        <v>46</v>
      </c>
      <c r="IH561" s="25">
        <v>7</v>
      </c>
      <c r="II561" s="25">
        <v>0</v>
      </c>
      <c r="IJ561" s="25">
        <v>7</v>
      </c>
      <c r="IK561" s="25">
        <v>0</v>
      </c>
      <c r="IL561" s="25"/>
      <c r="IM561" s="25"/>
      <c r="IN561" s="25"/>
      <c r="IO561" s="25"/>
      <c r="IP561" s="25"/>
      <c r="IQ561" s="25"/>
      <c r="IR561" s="25">
        <v>569</v>
      </c>
      <c r="IS561" s="36">
        <f t="shared" si="638"/>
        <v>0.44805764271328025</v>
      </c>
      <c r="IT561" s="36">
        <f t="shared" si="639"/>
        <v>9.8804931885576694E-2</v>
      </c>
      <c r="IU561" s="36">
        <f t="shared" si="640"/>
        <v>0</v>
      </c>
      <c r="IV561" s="36">
        <f t="shared" si="641"/>
        <v>8.5077999004109908E-2</v>
      </c>
      <c r="IW561" s="36">
        <f t="shared" si="642"/>
        <v>0.20529456793977094</v>
      </c>
      <c r="IX561" s="36">
        <f t="shared" si="643"/>
        <v>0.13668219957934791</v>
      </c>
      <c r="IY561" s="36"/>
      <c r="IZ561" s="36">
        <f t="shared" si="644"/>
        <v>2.6082658877914278E-2</v>
      </c>
      <c r="JA561" s="36">
        <f t="shared" si="644"/>
        <v>0.54686257459885701</v>
      </c>
      <c r="JB561" s="36">
        <f t="shared" si="644"/>
        <v>0.42705476652322877</v>
      </c>
      <c r="JN561" s="43">
        <f t="shared" si="586"/>
        <v>406.18824221046572</v>
      </c>
      <c r="JO561" s="1" t="str">
        <f t="shared" si="587"/>
        <v>Small</v>
      </c>
    </row>
    <row r="562" spans="1:275" x14ac:dyDescent="0.2">
      <c r="A562" s="14" t="s">
        <v>811</v>
      </c>
      <c r="B562" s="14" t="s">
        <v>1170</v>
      </c>
      <c r="C562" s="76" t="s">
        <v>1466</v>
      </c>
      <c r="D562" s="24" t="s">
        <v>655</v>
      </c>
      <c r="E562">
        <v>3</v>
      </c>
      <c r="F562" s="46">
        <v>0.34601113172541742</v>
      </c>
      <c r="G562" s="46">
        <v>0.10937763535166133</v>
      </c>
      <c r="H562" s="46">
        <v>0.33</v>
      </c>
      <c r="I562">
        <v>27.4</v>
      </c>
      <c r="J562">
        <v>11.1</v>
      </c>
      <c r="K562" s="14">
        <v>20080</v>
      </c>
      <c r="L562" s="14" t="s">
        <v>604</v>
      </c>
      <c r="M562" s="35">
        <v>6561.5792380952444</v>
      </c>
      <c r="N562" s="15">
        <v>54000</v>
      </c>
      <c r="O562" s="15">
        <v>5</v>
      </c>
      <c r="P562" s="15">
        <v>30</v>
      </c>
      <c r="Q562" s="15">
        <v>685</v>
      </c>
      <c r="R562" s="15">
        <v>52</v>
      </c>
      <c r="S562" s="15">
        <v>140</v>
      </c>
      <c r="T562" s="32" t="s">
        <v>745</v>
      </c>
      <c r="U562" s="15">
        <v>0</v>
      </c>
      <c r="V562" s="15"/>
      <c r="W562" s="15">
        <v>0</v>
      </c>
      <c r="X562" s="15">
        <v>0</v>
      </c>
      <c r="Y562" s="15">
        <v>0</v>
      </c>
      <c r="Z562" s="15">
        <v>0</v>
      </c>
      <c r="AA562" s="15"/>
      <c r="AB562" s="15"/>
      <c r="AC562" s="15">
        <v>93147</v>
      </c>
      <c r="AD562" s="15">
        <v>0</v>
      </c>
      <c r="AE562" s="15">
        <v>93147</v>
      </c>
      <c r="AF562" s="15">
        <v>0</v>
      </c>
      <c r="AG562" s="15"/>
      <c r="AH562" s="15">
        <v>0</v>
      </c>
      <c r="AI562" s="15">
        <v>0</v>
      </c>
      <c r="AJ562" s="15">
        <v>0</v>
      </c>
      <c r="AK562" s="15">
        <v>0</v>
      </c>
      <c r="AL562" s="15"/>
      <c r="AM562" s="15"/>
      <c r="AN562" s="15">
        <v>28650</v>
      </c>
      <c r="AO562" s="15">
        <v>0</v>
      </c>
      <c r="AP562" s="15">
        <v>28650</v>
      </c>
      <c r="AQ562" s="15">
        <v>13653</v>
      </c>
      <c r="AR562" s="15"/>
      <c r="AS562" s="15">
        <v>0</v>
      </c>
      <c r="AT562" s="15">
        <v>0</v>
      </c>
      <c r="AU562" s="15">
        <v>0</v>
      </c>
      <c r="AV562" s="15">
        <v>0</v>
      </c>
      <c r="AW562" s="15"/>
      <c r="AX562" s="15"/>
      <c r="AY562" s="15">
        <v>11366</v>
      </c>
      <c r="AZ562" s="15">
        <v>0</v>
      </c>
      <c r="BA562" s="15">
        <v>25019</v>
      </c>
      <c r="BB562" s="15">
        <v>0</v>
      </c>
      <c r="BC562" s="15"/>
      <c r="BD562" s="15">
        <v>0</v>
      </c>
      <c r="BE562" s="15">
        <v>0</v>
      </c>
      <c r="BF562" s="15">
        <v>0</v>
      </c>
      <c r="BG562" s="15">
        <v>0</v>
      </c>
      <c r="BH562" s="15"/>
      <c r="BI562" s="15"/>
      <c r="BJ562" s="15">
        <v>0</v>
      </c>
      <c r="BK562" s="15">
        <v>0</v>
      </c>
      <c r="BL562" s="15">
        <v>0</v>
      </c>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v>0</v>
      </c>
      <c r="CJ562" s="15"/>
      <c r="CK562" s="15">
        <v>0</v>
      </c>
      <c r="CL562" s="15">
        <v>0</v>
      </c>
      <c r="CM562" s="15">
        <v>0</v>
      </c>
      <c r="CN562" s="15"/>
      <c r="CO562" s="15"/>
      <c r="CP562" s="15">
        <v>0</v>
      </c>
      <c r="CQ562" s="15">
        <v>87776</v>
      </c>
      <c r="CR562" s="15">
        <v>0</v>
      </c>
      <c r="CS562" s="15">
        <v>87776</v>
      </c>
      <c r="CT562" s="15"/>
      <c r="CU562" s="15"/>
      <c r="CV562" s="15"/>
      <c r="CW562" s="15"/>
      <c r="CX562" s="15"/>
      <c r="CY562" s="15"/>
      <c r="CZ562" s="15"/>
      <c r="DA562" s="15"/>
      <c r="DB562" s="15"/>
      <c r="DC562" s="15"/>
      <c r="DD562" s="15"/>
      <c r="DE562" s="15"/>
      <c r="DF562" s="15"/>
      <c r="DG562" s="15"/>
      <c r="DH562" s="15"/>
      <c r="DI562" s="15"/>
      <c r="DJ562" s="15"/>
      <c r="DK562" s="15"/>
      <c r="DL562" s="15"/>
      <c r="DM562" s="15"/>
      <c r="DN562" s="15"/>
      <c r="DO562" s="15"/>
      <c r="DP562" s="15">
        <v>0</v>
      </c>
      <c r="DQ562" s="15"/>
      <c r="DR562" s="15">
        <v>0</v>
      </c>
      <c r="DS562" s="15">
        <v>0</v>
      </c>
      <c r="DT562" s="15">
        <v>0</v>
      </c>
      <c r="DU562" s="15"/>
      <c r="DV562" s="15"/>
      <c r="DW562" s="15">
        <v>0</v>
      </c>
      <c r="DX562" s="15">
        <v>24766</v>
      </c>
      <c r="DY562" s="15">
        <v>0</v>
      </c>
      <c r="DZ562" s="15">
        <v>24766</v>
      </c>
      <c r="EA562" s="15"/>
      <c r="EB562" s="15"/>
      <c r="EC562" s="15"/>
      <c r="ED562" s="15"/>
      <c r="EE562" s="15"/>
      <c r="EF562" s="15"/>
      <c r="EG562" s="15"/>
      <c r="EH562" s="15"/>
      <c r="EI562" s="15"/>
      <c r="EJ562" s="15"/>
      <c r="EK562" s="15"/>
      <c r="EL562" s="15"/>
      <c r="EM562" s="15"/>
      <c r="EN562" s="15"/>
      <c r="EO562" s="15"/>
      <c r="EP562" s="15"/>
      <c r="EQ562" s="15"/>
      <c r="ER562" s="15"/>
      <c r="ES562" s="15"/>
      <c r="ET562" s="15"/>
      <c r="EU562" s="15"/>
      <c r="EV562" s="15"/>
      <c r="EW562" s="15"/>
      <c r="EX562" s="15"/>
      <c r="EY562" s="15"/>
      <c r="EZ562" s="15"/>
      <c r="FA562" s="15"/>
      <c r="FB562" s="15"/>
      <c r="FC562" s="15"/>
      <c r="FD562" s="15"/>
      <c r="FE562" s="15">
        <v>0</v>
      </c>
      <c r="FF562" s="15"/>
      <c r="FG562" s="15">
        <v>0</v>
      </c>
      <c r="FH562" s="15">
        <v>0</v>
      </c>
      <c r="FI562" s="15">
        <v>0</v>
      </c>
      <c r="FJ562" s="15">
        <v>0</v>
      </c>
      <c r="FK562" s="15"/>
      <c r="FL562" s="15"/>
      <c r="FM562" s="15">
        <v>0</v>
      </c>
      <c r="FN562" s="15">
        <v>0</v>
      </c>
      <c r="FO562" s="15">
        <v>0</v>
      </c>
      <c r="FP562" s="15">
        <v>118166</v>
      </c>
      <c r="FQ562" s="15">
        <v>141192</v>
      </c>
      <c r="FR562" s="15">
        <v>259358</v>
      </c>
      <c r="FS562" s="14"/>
      <c r="FT562" s="14" t="s">
        <v>746</v>
      </c>
      <c r="FU562" s="14" t="s">
        <v>1281</v>
      </c>
      <c r="FV562" s="14" t="s">
        <v>888</v>
      </c>
      <c r="FW562" s="14"/>
      <c r="FX562" s="1" t="s">
        <v>1010</v>
      </c>
      <c r="GA562" s="15">
        <v>2340</v>
      </c>
      <c r="GB562" s="15">
        <v>2714</v>
      </c>
      <c r="GC562" s="15">
        <v>307</v>
      </c>
      <c r="GD562" s="15">
        <v>346</v>
      </c>
      <c r="GE562" s="15">
        <v>65221</v>
      </c>
      <c r="GF562" s="15">
        <v>3078</v>
      </c>
      <c r="GG562" s="15">
        <v>23017</v>
      </c>
      <c r="GH562" s="15">
        <v>158</v>
      </c>
      <c r="GI562" s="15"/>
      <c r="GJ562" s="15">
        <v>0</v>
      </c>
      <c r="GK562" s="15">
        <v>701</v>
      </c>
      <c r="GL562" s="15">
        <v>1029</v>
      </c>
      <c r="GM562" s="15">
        <v>5916</v>
      </c>
      <c r="GN562" s="15"/>
      <c r="GO562" s="15"/>
      <c r="GP562" s="21">
        <v>12</v>
      </c>
      <c r="GQ562" s="21">
        <v>7.79</v>
      </c>
      <c r="GR562" s="22"/>
      <c r="GS562" s="22"/>
      <c r="GT562" s="23">
        <v>8</v>
      </c>
      <c r="GU562" s="23">
        <v>6.8</v>
      </c>
      <c r="GV562" s="21">
        <v>14.59</v>
      </c>
      <c r="GW562" s="21">
        <v>7</v>
      </c>
      <c r="GX562" s="15">
        <v>5728</v>
      </c>
      <c r="GY562" s="14" t="s">
        <v>1172</v>
      </c>
      <c r="GZ562" s="15">
        <v>20616</v>
      </c>
      <c r="HA562" s="15">
        <v>5961</v>
      </c>
      <c r="HB562" s="15">
        <v>7126</v>
      </c>
      <c r="HC562" s="15"/>
      <c r="HD562" s="15"/>
      <c r="HE562" s="15">
        <v>7692</v>
      </c>
      <c r="HF562" s="15">
        <v>41395</v>
      </c>
      <c r="HG562" s="15"/>
      <c r="HH562" s="15"/>
      <c r="HI562" s="15">
        <v>70</v>
      </c>
      <c r="HJ562" s="15">
        <v>45</v>
      </c>
      <c r="HK562" s="15">
        <v>477</v>
      </c>
      <c r="HL562" s="15">
        <v>272</v>
      </c>
      <c r="HM562" s="15"/>
      <c r="HN562" s="15"/>
      <c r="HO562" s="15"/>
      <c r="HP562" s="15"/>
      <c r="HQ562" s="15"/>
      <c r="HR562" s="15"/>
      <c r="HS562" s="15"/>
      <c r="HT562" s="15"/>
      <c r="HU562" s="15"/>
      <c r="HV562" s="15"/>
      <c r="HW562" s="15"/>
      <c r="HX562" s="15"/>
      <c r="HY562" s="15"/>
      <c r="HZ562" s="15">
        <v>184</v>
      </c>
      <c r="IA562" s="15">
        <v>4329</v>
      </c>
      <c r="IB562" s="14">
        <v>2</v>
      </c>
      <c r="IC562" s="14">
        <v>16</v>
      </c>
      <c r="ID562" s="15">
        <v>135</v>
      </c>
      <c r="IE562" s="14">
        <v>68</v>
      </c>
      <c r="IF562" s="14">
        <v>0</v>
      </c>
      <c r="IG562" s="14">
        <v>0</v>
      </c>
      <c r="IH562" s="14">
        <v>7</v>
      </c>
      <c r="II562" s="14">
        <v>0</v>
      </c>
      <c r="IJ562" s="14">
        <v>7</v>
      </c>
      <c r="IK562" s="14">
        <v>0</v>
      </c>
      <c r="IL562" s="14"/>
      <c r="IM562" s="14"/>
      <c r="IN562" s="14"/>
      <c r="IO562" s="14"/>
      <c r="IP562" s="14"/>
      <c r="IQ562" s="15"/>
      <c r="IR562" s="15">
        <v>836</v>
      </c>
      <c r="IS562" s="36">
        <f t="shared" si="638"/>
        <v>0.3591445029650136</v>
      </c>
      <c r="IT562" s="36">
        <f t="shared" si="639"/>
        <v>0.11046507144564656</v>
      </c>
      <c r="IU562" s="36">
        <f t="shared" si="640"/>
        <v>9.6465117713739307E-2</v>
      </c>
      <c r="IV562" s="36">
        <f t="shared" si="641"/>
        <v>0</v>
      </c>
      <c r="IW562" s="36">
        <f t="shared" si="642"/>
        <v>0.33843567578405137</v>
      </c>
      <c r="IX562" s="36">
        <f t="shared" si="643"/>
        <v>9.5489632091549134E-2</v>
      </c>
      <c r="IY562" s="36"/>
      <c r="IZ562" s="36">
        <f t="shared" si="644"/>
        <v>0</v>
      </c>
      <c r="JA562" s="36">
        <f t="shared" si="644"/>
        <v>0.45560962067875294</v>
      </c>
      <c r="JB562" s="36">
        <f t="shared" si="644"/>
        <v>0.54439037932124712</v>
      </c>
      <c r="JN562" s="43">
        <f t="shared" si="586"/>
        <v>449.7312706028269</v>
      </c>
      <c r="JO562" s="1" t="str">
        <f t="shared" si="587"/>
        <v>Small</v>
      </c>
    </row>
    <row r="563" spans="1:275" x14ac:dyDescent="0.2">
      <c r="A563" s="14" t="s">
        <v>811</v>
      </c>
      <c r="B563" s="14" t="s">
        <v>1170</v>
      </c>
      <c r="C563" s="76" t="s">
        <v>1466</v>
      </c>
      <c r="D563" s="24" t="s">
        <v>655</v>
      </c>
      <c r="E563">
        <v>3</v>
      </c>
      <c r="F563" s="46">
        <v>0.34601113172541742</v>
      </c>
      <c r="G563" s="46">
        <v>0.10937763535166133</v>
      </c>
      <c r="H563" s="46">
        <v>0.33</v>
      </c>
      <c r="I563">
        <v>27.4</v>
      </c>
      <c r="J563">
        <v>11.1</v>
      </c>
      <c r="K563" s="14">
        <v>20090</v>
      </c>
      <c r="L563" s="14" t="s">
        <v>605</v>
      </c>
      <c r="M563" s="35">
        <v>6508.8483809523232</v>
      </c>
      <c r="N563" s="15">
        <v>54000</v>
      </c>
      <c r="O563" s="15">
        <v>5</v>
      </c>
      <c r="P563" s="15">
        <v>30</v>
      </c>
      <c r="Q563" s="15">
        <v>685</v>
      </c>
      <c r="R563" s="15">
        <v>52</v>
      </c>
      <c r="S563" s="15">
        <v>140</v>
      </c>
      <c r="T563" s="32" t="s">
        <v>745</v>
      </c>
      <c r="U563" s="15">
        <v>0</v>
      </c>
      <c r="V563" s="15"/>
      <c r="W563" s="15">
        <v>0</v>
      </c>
      <c r="X563" s="15">
        <v>0</v>
      </c>
      <c r="Y563" s="15">
        <v>0</v>
      </c>
      <c r="Z563" s="15">
        <v>0</v>
      </c>
      <c r="AA563" s="15"/>
      <c r="AB563" s="15"/>
      <c r="AC563" s="15">
        <v>68793</v>
      </c>
      <c r="AD563" s="15">
        <v>0</v>
      </c>
      <c r="AE563" s="15">
        <v>68739</v>
      </c>
      <c r="AF563" s="15">
        <v>0</v>
      </c>
      <c r="AG563" s="15"/>
      <c r="AH563" s="15">
        <v>0</v>
      </c>
      <c r="AI563" s="15">
        <v>0</v>
      </c>
      <c r="AJ563" s="15">
        <v>0</v>
      </c>
      <c r="AK563" s="15">
        <v>0</v>
      </c>
      <c r="AL563" s="15"/>
      <c r="AM563" s="15"/>
      <c r="AN563" s="15">
        <v>26611</v>
      </c>
      <c r="AO563" s="15">
        <v>0</v>
      </c>
      <c r="AP563" s="15">
        <v>26611</v>
      </c>
      <c r="AQ563" s="15">
        <v>0</v>
      </c>
      <c r="AR563" s="15"/>
      <c r="AS563" s="15">
        <v>0</v>
      </c>
      <c r="AT563" s="15">
        <v>0</v>
      </c>
      <c r="AU563" s="15">
        <v>0</v>
      </c>
      <c r="AV563" s="15">
        <v>0</v>
      </c>
      <c r="AW563" s="15"/>
      <c r="AX563" s="15"/>
      <c r="AY563" s="15">
        <v>17210</v>
      </c>
      <c r="AZ563" s="15">
        <v>0</v>
      </c>
      <c r="BA563" s="15">
        <v>17210</v>
      </c>
      <c r="BB563" s="15">
        <v>0</v>
      </c>
      <c r="BC563" s="15"/>
      <c r="BD563" s="15">
        <v>0</v>
      </c>
      <c r="BE563" s="15">
        <v>0</v>
      </c>
      <c r="BF563" s="15">
        <v>0</v>
      </c>
      <c r="BG563" s="15">
        <v>0</v>
      </c>
      <c r="BH563" s="15"/>
      <c r="BI563" s="15"/>
      <c r="BJ563" s="15">
        <v>0</v>
      </c>
      <c r="BK563" s="15">
        <v>0</v>
      </c>
      <c r="BL563" s="15">
        <v>0</v>
      </c>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v>0</v>
      </c>
      <c r="CJ563" s="15"/>
      <c r="CK563" s="15">
        <v>0</v>
      </c>
      <c r="CL563" s="15">
        <v>0</v>
      </c>
      <c r="CM563" s="15">
        <v>0</v>
      </c>
      <c r="CN563" s="15"/>
      <c r="CO563" s="15"/>
      <c r="CP563" s="15">
        <v>0</v>
      </c>
      <c r="CQ563" s="15">
        <v>87289</v>
      </c>
      <c r="CR563" s="15">
        <v>0</v>
      </c>
      <c r="CS563" s="15">
        <v>87289</v>
      </c>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v>0</v>
      </c>
      <c r="DQ563" s="15"/>
      <c r="DR563" s="15">
        <v>0</v>
      </c>
      <c r="DS563" s="15">
        <v>0</v>
      </c>
      <c r="DT563" s="15">
        <v>0</v>
      </c>
      <c r="DU563" s="15"/>
      <c r="DV563" s="15"/>
      <c r="DW563" s="15">
        <v>0</v>
      </c>
      <c r="DX563" s="15">
        <v>24507</v>
      </c>
      <c r="DY563" s="15">
        <v>0</v>
      </c>
      <c r="DZ563" s="15">
        <v>24507</v>
      </c>
      <c r="EA563" s="15"/>
      <c r="EB563" s="15"/>
      <c r="EC563" s="15"/>
      <c r="ED563" s="15"/>
      <c r="EE563" s="15"/>
      <c r="EF563" s="15"/>
      <c r="EG563" s="15"/>
      <c r="EH563" s="15"/>
      <c r="EI563" s="15"/>
      <c r="EJ563" s="15"/>
      <c r="EK563" s="15"/>
      <c r="EL563" s="15"/>
      <c r="EM563" s="15"/>
      <c r="EN563" s="15"/>
      <c r="EO563" s="15"/>
      <c r="EP563" s="15"/>
      <c r="EQ563" s="15"/>
      <c r="ER563" s="15"/>
      <c r="ES563" s="15"/>
      <c r="ET563" s="15"/>
      <c r="EU563" s="15"/>
      <c r="EV563" s="15"/>
      <c r="EW563" s="15"/>
      <c r="EX563" s="15"/>
      <c r="EY563" s="15"/>
      <c r="EZ563" s="15"/>
      <c r="FA563" s="15"/>
      <c r="FB563" s="15"/>
      <c r="FC563" s="15"/>
      <c r="FD563" s="15"/>
      <c r="FE563" s="15">
        <v>0</v>
      </c>
      <c r="FF563" s="15"/>
      <c r="FG563" s="15">
        <v>0</v>
      </c>
      <c r="FH563" s="15">
        <v>0</v>
      </c>
      <c r="FI563" s="15">
        <v>0</v>
      </c>
      <c r="FJ563" s="15">
        <v>0</v>
      </c>
      <c r="FK563" s="15"/>
      <c r="FL563" s="15"/>
      <c r="FM563" s="15">
        <v>0</v>
      </c>
      <c r="FN563" s="15">
        <v>0</v>
      </c>
      <c r="FO563" s="15">
        <v>0</v>
      </c>
      <c r="FP563" s="15">
        <v>85949</v>
      </c>
      <c r="FQ563" s="15">
        <v>138407</v>
      </c>
      <c r="FR563" s="15">
        <v>224356</v>
      </c>
      <c r="FS563" s="14"/>
      <c r="FT563" s="14" t="s">
        <v>746</v>
      </c>
      <c r="FU563" s="14" t="s">
        <v>1281</v>
      </c>
      <c r="FV563" s="14" t="s">
        <v>888</v>
      </c>
      <c r="FW563" s="14"/>
      <c r="FX563" s="1" t="s">
        <v>1010</v>
      </c>
      <c r="GA563" s="15">
        <v>1533</v>
      </c>
      <c r="GB563" s="15">
        <v>1939</v>
      </c>
      <c r="GC563" s="15">
        <v>264</v>
      </c>
      <c r="GD563" s="15">
        <v>304</v>
      </c>
      <c r="GE563" s="15">
        <v>64113</v>
      </c>
      <c r="GF563" s="15">
        <v>2764</v>
      </c>
      <c r="GG563" s="15">
        <v>25213</v>
      </c>
      <c r="GH563" s="15">
        <v>153</v>
      </c>
      <c r="GI563" s="15"/>
      <c r="GJ563" s="15">
        <v>0</v>
      </c>
      <c r="GK563" s="15">
        <v>688</v>
      </c>
      <c r="GL563" s="15">
        <v>1074</v>
      </c>
      <c r="GM563" s="15">
        <v>6593</v>
      </c>
      <c r="GN563" s="15"/>
      <c r="GO563" s="15"/>
      <c r="GP563" s="16">
        <v>14</v>
      </c>
      <c r="GQ563" s="16">
        <v>7.79</v>
      </c>
      <c r="GR563" s="17"/>
      <c r="GS563" s="17"/>
      <c r="GT563" s="18">
        <v>9</v>
      </c>
      <c r="GU563" s="18">
        <v>6.9</v>
      </c>
      <c r="GV563" s="16">
        <v>14.690000000000001</v>
      </c>
      <c r="GW563" s="16">
        <v>7</v>
      </c>
      <c r="GX563" s="15">
        <v>7260</v>
      </c>
      <c r="GY563" s="14" t="s">
        <v>1172</v>
      </c>
      <c r="GZ563" s="15">
        <v>20052</v>
      </c>
      <c r="HA563" s="15">
        <v>9839</v>
      </c>
      <c r="HB563" s="15">
        <v>11272</v>
      </c>
      <c r="HC563" s="15"/>
      <c r="HD563" s="15"/>
      <c r="HE563" s="15">
        <v>8950</v>
      </c>
      <c r="HF563" s="15">
        <v>50113</v>
      </c>
      <c r="HG563" s="15"/>
      <c r="HH563" s="15"/>
      <c r="HI563" s="15">
        <v>63</v>
      </c>
      <c r="HJ563" s="15">
        <v>48</v>
      </c>
      <c r="HK563" s="15">
        <v>625</v>
      </c>
      <c r="HL563" s="15">
        <v>323</v>
      </c>
      <c r="HM563" s="15"/>
      <c r="HN563" s="15"/>
      <c r="HO563" s="15"/>
      <c r="HP563" s="15"/>
      <c r="HQ563" s="15"/>
      <c r="HR563" s="15"/>
      <c r="HS563" s="15"/>
      <c r="HT563" s="15"/>
      <c r="HU563" s="15"/>
      <c r="HV563" s="15"/>
      <c r="HW563" s="15"/>
      <c r="HX563" s="15"/>
      <c r="HY563" s="15"/>
      <c r="HZ563" s="15">
        <v>228</v>
      </c>
      <c r="IA563" s="15">
        <v>5340</v>
      </c>
      <c r="IB563" s="15">
        <v>2</v>
      </c>
      <c r="IC563" s="15">
        <v>21</v>
      </c>
      <c r="ID563" s="15">
        <v>198</v>
      </c>
      <c r="IE563" s="14">
        <v>68</v>
      </c>
      <c r="IF563" s="14">
        <v>0</v>
      </c>
      <c r="IG563" s="14">
        <v>0</v>
      </c>
      <c r="IH563" s="14">
        <v>7</v>
      </c>
      <c r="II563" s="14">
        <v>0</v>
      </c>
      <c r="IJ563" s="14">
        <v>7</v>
      </c>
      <c r="IK563" s="14">
        <v>0</v>
      </c>
      <c r="IL563" s="14"/>
      <c r="IM563" s="14"/>
      <c r="IN563" s="14"/>
      <c r="IO563" s="14"/>
      <c r="IP563" s="14"/>
      <c r="IQ563" s="20"/>
      <c r="IR563" s="20">
        <v>586</v>
      </c>
      <c r="IS563" s="36">
        <f t="shared" si="638"/>
        <v>0.30638360462835851</v>
      </c>
      <c r="IT563" s="36">
        <f t="shared" si="639"/>
        <v>0.11861060100911051</v>
      </c>
      <c r="IU563" s="36">
        <f t="shared" si="640"/>
        <v>7.6708445506249001E-2</v>
      </c>
      <c r="IV563" s="36">
        <f t="shared" si="641"/>
        <v>0</v>
      </c>
      <c r="IW563" s="36">
        <f t="shared" si="642"/>
        <v>0.38906470074346128</v>
      </c>
      <c r="IX563" s="36">
        <f t="shared" si="643"/>
        <v>0.1092326481128207</v>
      </c>
      <c r="IY563" s="36"/>
      <c r="IZ563" s="36">
        <f t="shared" si="644"/>
        <v>0</v>
      </c>
      <c r="JA563" s="36">
        <f t="shared" si="644"/>
        <v>0.38309205013460751</v>
      </c>
      <c r="JB563" s="36">
        <f t="shared" si="644"/>
        <v>0.61690794986539255</v>
      </c>
      <c r="JN563" s="43">
        <f t="shared" si="586"/>
        <v>443.08021653861965</v>
      </c>
      <c r="JO563" s="1" t="str">
        <f t="shared" si="587"/>
        <v>Small</v>
      </c>
    </row>
    <row r="564" spans="1:275" x14ac:dyDescent="0.2">
      <c r="A564" s="14" t="s">
        <v>811</v>
      </c>
      <c r="B564" s="14" t="s">
        <v>1170</v>
      </c>
      <c r="C564" s="76" t="s">
        <v>1466</v>
      </c>
      <c r="D564" s="24" t="s">
        <v>655</v>
      </c>
      <c r="E564">
        <v>3</v>
      </c>
      <c r="F564" s="46">
        <v>0.34601113172541742</v>
      </c>
      <c r="G564" s="46">
        <v>0.10937763535166133</v>
      </c>
      <c r="H564" s="46">
        <v>0.33</v>
      </c>
      <c r="I564">
        <v>27.4</v>
      </c>
      <c r="J564">
        <v>11.1</v>
      </c>
      <c r="K564" s="14">
        <v>20100</v>
      </c>
      <c r="L564" s="14" t="s">
        <v>606</v>
      </c>
      <c r="M564" s="35">
        <v>9787.9533333333275</v>
      </c>
      <c r="N564" s="15">
        <v>54000</v>
      </c>
      <c r="O564" s="15">
        <v>5</v>
      </c>
      <c r="P564" s="15">
        <v>30</v>
      </c>
      <c r="Q564" s="15">
        <v>685</v>
      </c>
      <c r="R564" s="15">
        <v>52</v>
      </c>
      <c r="S564" s="15">
        <v>140</v>
      </c>
      <c r="T564" s="32" t="s">
        <v>745</v>
      </c>
      <c r="U564" s="15">
        <v>8160</v>
      </c>
      <c r="V564" s="15"/>
      <c r="W564" s="15">
        <v>0</v>
      </c>
      <c r="X564" s="15">
        <v>0</v>
      </c>
      <c r="Y564" s="15">
        <v>0</v>
      </c>
      <c r="Z564" s="15">
        <v>0</v>
      </c>
      <c r="AA564" s="15"/>
      <c r="AB564" s="15"/>
      <c r="AC564" s="15">
        <v>70858</v>
      </c>
      <c r="AD564" s="15">
        <v>0</v>
      </c>
      <c r="AE564" s="15">
        <v>79018</v>
      </c>
      <c r="AF564" s="15">
        <v>0</v>
      </c>
      <c r="AG564" s="15"/>
      <c r="AH564" s="15">
        <v>0</v>
      </c>
      <c r="AI564" s="15">
        <v>0</v>
      </c>
      <c r="AJ564" s="15">
        <v>0</v>
      </c>
      <c r="AK564" s="15">
        <v>0</v>
      </c>
      <c r="AL564" s="15"/>
      <c r="AM564" s="15"/>
      <c r="AN564" s="15">
        <v>19534</v>
      </c>
      <c r="AO564" s="15">
        <v>0</v>
      </c>
      <c r="AP564" s="15">
        <v>19534</v>
      </c>
      <c r="AQ564" s="15">
        <v>8160</v>
      </c>
      <c r="AR564" s="15"/>
      <c r="AS564" s="15">
        <v>0</v>
      </c>
      <c r="AT564" s="15">
        <v>0</v>
      </c>
      <c r="AU564" s="15">
        <v>0</v>
      </c>
      <c r="AV564" s="15">
        <v>0</v>
      </c>
      <c r="AW564" s="15"/>
      <c r="AX564" s="15"/>
      <c r="AY564" s="15">
        <v>5011</v>
      </c>
      <c r="AZ564" s="15">
        <v>0</v>
      </c>
      <c r="BA564" s="15">
        <v>13171</v>
      </c>
      <c r="BB564" s="15">
        <v>0</v>
      </c>
      <c r="BC564" s="15"/>
      <c r="BD564" s="15">
        <v>0</v>
      </c>
      <c r="BE564" s="15">
        <v>0</v>
      </c>
      <c r="BF564" s="15">
        <v>0</v>
      </c>
      <c r="BG564" s="15">
        <v>0</v>
      </c>
      <c r="BH564" s="15"/>
      <c r="BI564" s="15"/>
      <c r="BJ564" s="15">
        <v>0</v>
      </c>
      <c r="BK564" s="15">
        <v>0</v>
      </c>
      <c r="BL564" s="15">
        <v>0</v>
      </c>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v>0</v>
      </c>
      <c r="CJ564" s="15"/>
      <c r="CK564" s="15">
        <v>0</v>
      </c>
      <c r="CL564" s="15">
        <v>0</v>
      </c>
      <c r="CM564" s="15">
        <v>0</v>
      </c>
      <c r="CN564" s="15"/>
      <c r="CO564" s="15"/>
      <c r="CP564" s="15">
        <v>0</v>
      </c>
      <c r="CQ564" s="15">
        <v>89943</v>
      </c>
      <c r="CR564" s="15">
        <v>0</v>
      </c>
      <c r="CS564" s="15">
        <v>89943</v>
      </c>
      <c r="CT564" s="15"/>
      <c r="CU564" s="15"/>
      <c r="CV564" s="15"/>
      <c r="CW564" s="15"/>
      <c r="CX564" s="15"/>
      <c r="CY564" s="15"/>
      <c r="CZ564" s="15"/>
      <c r="DA564" s="15"/>
      <c r="DB564" s="15"/>
      <c r="DC564" s="15"/>
      <c r="DD564" s="15"/>
      <c r="DE564" s="15"/>
      <c r="DF564" s="15"/>
      <c r="DG564" s="15"/>
      <c r="DH564" s="15"/>
      <c r="DI564" s="15"/>
      <c r="DJ564" s="15"/>
      <c r="DK564" s="15"/>
      <c r="DL564" s="15"/>
      <c r="DM564" s="15"/>
      <c r="DN564" s="15"/>
      <c r="DO564" s="15"/>
      <c r="DP564" s="15">
        <v>1165</v>
      </c>
      <c r="DQ564" s="15"/>
      <c r="DR564" s="15">
        <v>0</v>
      </c>
      <c r="DS564" s="15">
        <v>0</v>
      </c>
      <c r="DT564" s="15">
        <v>0</v>
      </c>
      <c r="DU564" s="15"/>
      <c r="DV564" s="15"/>
      <c r="DW564" s="15">
        <v>0</v>
      </c>
      <c r="DX564" s="15">
        <v>16956</v>
      </c>
      <c r="DY564" s="15">
        <v>0</v>
      </c>
      <c r="DZ564" s="15">
        <v>18121</v>
      </c>
      <c r="EA564" s="15"/>
      <c r="EB564" s="15"/>
      <c r="EC564" s="15"/>
      <c r="ED564" s="15"/>
      <c r="EE564" s="15"/>
      <c r="EF564" s="15"/>
      <c r="EG564" s="15"/>
      <c r="EH564" s="15"/>
      <c r="EI564" s="15"/>
      <c r="EJ564" s="15"/>
      <c r="EK564" s="15"/>
      <c r="EL564" s="15"/>
      <c r="EM564" s="15"/>
      <c r="EN564" s="15"/>
      <c r="EO564" s="15"/>
      <c r="EP564" s="15"/>
      <c r="EQ564" s="15"/>
      <c r="ER564" s="15"/>
      <c r="ES564" s="15"/>
      <c r="ET564" s="15"/>
      <c r="EU564" s="15"/>
      <c r="EV564" s="15"/>
      <c r="EW564" s="15"/>
      <c r="EX564" s="15"/>
      <c r="EY564" s="15"/>
      <c r="EZ564" s="15"/>
      <c r="FA564" s="15"/>
      <c r="FB564" s="15"/>
      <c r="FC564" s="15"/>
      <c r="FD564" s="15"/>
      <c r="FE564" s="15">
        <v>0</v>
      </c>
      <c r="FF564" s="15"/>
      <c r="FG564" s="15">
        <v>0</v>
      </c>
      <c r="FH564" s="15">
        <v>0</v>
      </c>
      <c r="FI564" s="15">
        <v>0</v>
      </c>
      <c r="FJ564" s="15">
        <v>0</v>
      </c>
      <c r="FK564" s="15"/>
      <c r="FL564" s="15"/>
      <c r="FM564" s="15">
        <v>0</v>
      </c>
      <c r="FN564" s="15">
        <v>0</v>
      </c>
      <c r="FO564" s="15">
        <v>0</v>
      </c>
      <c r="FP564" s="15">
        <v>92189</v>
      </c>
      <c r="FQ564" s="15">
        <v>127598</v>
      </c>
      <c r="FR564" s="15">
        <v>219787</v>
      </c>
      <c r="FS564" s="14"/>
      <c r="FT564" s="14" t="s">
        <v>746</v>
      </c>
      <c r="FU564" s="14" t="s">
        <v>1281</v>
      </c>
      <c r="FV564" s="14" t="s">
        <v>888</v>
      </c>
      <c r="FW564" s="14"/>
      <c r="FX564" s="1" t="s">
        <v>1010</v>
      </c>
      <c r="GA564" s="15">
        <v>1253</v>
      </c>
      <c r="GB564" s="15">
        <v>1566</v>
      </c>
      <c r="GC564" s="15">
        <v>258</v>
      </c>
      <c r="GD564" s="15">
        <v>287</v>
      </c>
      <c r="GE564" s="15">
        <v>64926</v>
      </c>
      <c r="GF564" s="15">
        <v>3241</v>
      </c>
      <c r="GG564" s="15">
        <v>28453</v>
      </c>
      <c r="GH564" s="15">
        <v>151</v>
      </c>
      <c r="GI564" s="15">
        <v>1023</v>
      </c>
      <c r="GJ564" s="15">
        <v>0</v>
      </c>
      <c r="GK564" s="15">
        <v>365</v>
      </c>
      <c r="GL564" s="15">
        <v>508</v>
      </c>
      <c r="GM564" s="15">
        <v>6853</v>
      </c>
      <c r="GN564" s="15"/>
      <c r="GO564" s="15"/>
      <c r="GP564" s="16">
        <v>14</v>
      </c>
      <c r="GQ564" s="16">
        <v>7.83</v>
      </c>
      <c r="GR564" s="17"/>
      <c r="GS564" s="17"/>
      <c r="GT564" s="18">
        <v>10</v>
      </c>
      <c r="GU564" s="18">
        <v>7.9</v>
      </c>
      <c r="GV564" s="16">
        <v>15.73</v>
      </c>
      <c r="GW564" s="16">
        <v>5.3</v>
      </c>
      <c r="GX564" s="15">
        <v>7783</v>
      </c>
      <c r="GY564" s="14" t="s">
        <v>1172</v>
      </c>
      <c r="GZ564" s="15">
        <v>19417</v>
      </c>
      <c r="HA564" s="15">
        <v>11634</v>
      </c>
      <c r="HB564" s="15">
        <v>13129</v>
      </c>
      <c r="HC564" s="15"/>
      <c r="HD564" s="15"/>
      <c r="HE564" s="15">
        <v>8947</v>
      </c>
      <c r="HF564" s="15">
        <v>53127</v>
      </c>
      <c r="HG564" s="15"/>
      <c r="HH564" s="15"/>
      <c r="HI564" s="15">
        <v>65</v>
      </c>
      <c r="HJ564" s="15">
        <v>46</v>
      </c>
      <c r="HK564" s="15">
        <v>638</v>
      </c>
      <c r="HL564" s="15">
        <v>325</v>
      </c>
      <c r="HM564" s="15"/>
      <c r="HN564" s="15"/>
      <c r="HO564" s="15"/>
      <c r="HP564" s="15"/>
      <c r="HQ564" s="15"/>
      <c r="HR564" s="15"/>
      <c r="HS564" s="15"/>
      <c r="HT564" s="15"/>
      <c r="HU564" s="15"/>
      <c r="HV564" s="15"/>
      <c r="HW564" s="15"/>
      <c r="HX564" s="15"/>
      <c r="HY564" s="15"/>
      <c r="HZ564" s="15">
        <v>215</v>
      </c>
      <c r="IA564" s="15">
        <v>5195</v>
      </c>
      <c r="IB564" s="15">
        <v>3</v>
      </c>
      <c r="IC564" s="15">
        <v>14</v>
      </c>
      <c r="ID564" s="15">
        <v>225</v>
      </c>
      <c r="IE564" s="14">
        <v>68</v>
      </c>
      <c r="IF564" s="14">
        <v>0</v>
      </c>
      <c r="IG564" s="14">
        <v>0</v>
      </c>
      <c r="IH564" s="14">
        <v>7</v>
      </c>
      <c r="II564" s="14">
        <v>0</v>
      </c>
      <c r="IJ564" s="14">
        <v>7</v>
      </c>
      <c r="IK564" s="14">
        <v>0</v>
      </c>
      <c r="IL564" s="14"/>
      <c r="IM564" s="14"/>
      <c r="IN564" s="14"/>
      <c r="IO564" s="14"/>
      <c r="IP564" s="14"/>
      <c r="IQ564" s="15"/>
      <c r="IR564" s="15">
        <v>290</v>
      </c>
      <c r="IS564" s="36">
        <f t="shared" si="638"/>
        <v>0.35952080878304904</v>
      </c>
      <c r="IT564" s="36">
        <f t="shared" si="639"/>
        <v>8.8876958145841206E-2</v>
      </c>
      <c r="IU564" s="36">
        <f t="shared" si="640"/>
        <v>5.9926201276690613E-2</v>
      </c>
      <c r="IV564" s="36">
        <f t="shared" si="641"/>
        <v>0</v>
      </c>
      <c r="IW564" s="36">
        <f t="shared" si="642"/>
        <v>0.40922802531541902</v>
      </c>
      <c r="IX564" s="36">
        <f t="shared" si="643"/>
        <v>8.2448006479000122E-2</v>
      </c>
      <c r="IY564" s="36"/>
      <c r="IZ564" s="36">
        <f t="shared" si="644"/>
        <v>0</v>
      </c>
      <c r="JA564" s="36">
        <f t="shared" si="644"/>
        <v>0.41944701005973967</v>
      </c>
      <c r="JB564" s="36">
        <f t="shared" si="644"/>
        <v>0.58055298994026039</v>
      </c>
      <c r="JN564" s="43">
        <f t="shared" si="586"/>
        <v>622.24751006569147</v>
      </c>
      <c r="JO564" s="1" t="str">
        <f t="shared" si="587"/>
        <v>Small</v>
      </c>
    </row>
    <row r="565" spans="1:275" x14ac:dyDescent="0.2">
      <c r="A565" s="1" t="s">
        <v>811</v>
      </c>
      <c r="B565" s="1" t="s">
        <v>1170</v>
      </c>
      <c r="C565" s="76" t="s">
        <v>1466</v>
      </c>
      <c r="D565" s="24" t="s">
        <v>655</v>
      </c>
      <c r="E565">
        <v>3</v>
      </c>
      <c r="F565" s="46">
        <v>0.34601113172541742</v>
      </c>
      <c r="G565" s="46">
        <v>0.10937763535166133</v>
      </c>
      <c r="H565" s="46">
        <v>0.33</v>
      </c>
      <c r="I565">
        <v>27.4</v>
      </c>
      <c r="J565">
        <v>11.1</v>
      </c>
      <c r="K565" s="1">
        <v>20110</v>
      </c>
      <c r="L565" s="1" t="s">
        <v>607</v>
      </c>
      <c r="M565" s="3">
        <v>10131.876380952448</v>
      </c>
      <c r="N565" s="1">
        <v>54000</v>
      </c>
      <c r="O565" s="1">
        <v>5</v>
      </c>
      <c r="P565" s="1">
        <v>30</v>
      </c>
      <c r="Q565" s="1">
        <v>685</v>
      </c>
      <c r="R565" s="1">
        <v>32</v>
      </c>
      <c r="S565" s="1">
        <v>180</v>
      </c>
      <c r="T565" s="33" t="s">
        <v>832</v>
      </c>
      <c r="U565" s="1">
        <v>23666</v>
      </c>
      <c r="W565" s="1">
        <v>0</v>
      </c>
      <c r="X565" s="1">
        <v>0</v>
      </c>
      <c r="Y565" s="1">
        <v>0</v>
      </c>
      <c r="Z565" s="1">
        <v>0</v>
      </c>
      <c r="AC565" s="1">
        <v>34107</v>
      </c>
      <c r="AD565" s="1">
        <v>0</v>
      </c>
      <c r="AE565" s="1">
        <v>57773</v>
      </c>
      <c r="AF565" s="1">
        <v>0</v>
      </c>
      <c r="AH565" s="1">
        <v>0</v>
      </c>
      <c r="AI565" s="1">
        <v>0</v>
      </c>
      <c r="AJ565" s="1">
        <v>0</v>
      </c>
      <c r="AK565" s="1">
        <v>0</v>
      </c>
      <c r="AN565" s="1">
        <v>22889</v>
      </c>
      <c r="AO565" s="1">
        <v>0</v>
      </c>
      <c r="AP565" s="1">
        <v>22889</v>
      </c>
      <c r="AQ565" s="1">
        <v>0</v>
      </c>
      <c r="AS565" s="1">
        <v>0</v>
      </c>
      <c r="AT565" s="1">
        <v>0</v>
      </c>
      <c r="AU565" s="1">
        <v>0</v>
      </c>
      <c r="AV565" s="1">
        <v>0</v>
      </c>
      <c r="AY565" s="1">
        <v>14728</v>
      </c>
      <c r="AZ565" s="1">
        <v>0</v>
      </c>
      <c r="BA565" s="1">
        <v>14728</v>
      </c>
      <c r="BB565" s="1">
        <v>0</v>
      </c>
      <c r="BD565" s="1">
        <v>0</v>
      </c>
      <c r="BE565" s="1">
        <v>0</v>
      </c>
      <c r="BF565" s="1">
        <v>0</v>
      </c>
      <c r="BG565" s="1">
        <v>0</v>
      </c>
      <c r="BJ565" s="1">
        <v>0</v>
      </c>
      <c r="BK565" s="1">
        <v>0</v>
      </c>
      <c r="BL565" s="1">
        <v>0</v>
      </c>
      <c r="CI565" s="1">
        <v>0</v>
      </c>
      <c r="CK565" s="1">
        <v>0</v>
      </c>
      <c r="CL565" s="1">
        <v>0</v>
      </c>
      <c r="CM565" s="1">
        <v>0</v>
      </c>
      <c r="CP565" s="1">
        <v>0</v>
      </c>
      <c r="CQ565" s="1">
        <v>90630</v>
      </c>
      <c r="CR565" s="1">
        <v>0</v>
      </c>
      <c r="CS565" s="1">
        <v>90630</v>
      </c>
      <c r="DP565" s="1">
        <v>5378</v>
      </c>
      <c r="DR565" s="1">
        <v>0</v>
      </c>
      <c r="DS565" s="1">
        <v>0</v>
      </c>
      <c r="DT565" s="1">
        <v>0</v>
      </c>
      <c r="DW565" s="1">
        <v>0</v>
      </c>
      <c r="DX565" s="1">
        <v>12580</v>
      </c>
      <c r="DY565" s="1">
        <v>0</v>
      </c>
      <c r="DZ565" s="1">
        <v>17958</v>
      </c>
      <c r="FE565" s="1">
        <v>0</v>
      </c>
      <c r="FG565" s="1">
        <v>0</v>
      </c>
      <c r="FH565" s="1">
        <v>0</v>
      </c>
      <c r="FI565" s="1">
        <v>0</v>
      </c>
      <c r="FJ565" s="1">
        <v>0</v>
      </c>
      <c r="FM565" s="1">
        <v>0</v>
      </c>
      <c r="FN565" s="1">
        <v>0</v>
      </c>
      <c r="FO565" s="1">
        <v>0</v>
      </c>
      <c r="FP565" s="15">
        <f>AE565+BA565</f>
        <v>72501</v>
      </c>
      <c r="FQ565" s="15">
        <f>AP565+BL565+CS565+DZ565+FD565</f>
        <v>131477</v>
      </c>
      <c r="FR565" s="15">
        <f>AE565+AP565+BA565+BL565+CS565+DZ565+FD565+FO565</f>
        <v>203978</v>
      </c>
      <c r="FT565" s="1" t="s">
        <v>833</v>
      </c>
      <c r="FU565" s="1" t="s">
        <v>1277</v>
      </c>
      <c r="FV565" s="1" t="s">
        <v>834</v>
      </c>
      <c r="FX565" s="1" t="s">
        <v>1010</v>
      </c>
      <c r="GA565" s="1">
        <v>1317</v>
      </c>
      <c r="GB565" s="1">
        <v>1510</v>
      </c>
      <c r="GC565" s="1">
        <v>210</v>
      </c>
      <c r="GD565" s="1">
        <v>232</v>
      </c>
      <c r="GE565" s="1">
        <v>64838</v>
      </c>
      <c r="GF565" s="1">
        <v>3793</v>
      </c>
      <c r="GG565" s="1">
        <v>32246</v>
      </c>
      <c r="GH565" s="1">
        <v>138</v>
      </c>
      <c r="GI565" s="1">
        <v>1247</v>
      </c>
      <c r="GJ565" s="1">
        <v>0</v>
      </c>
      <c r="GK565" s="1">
        <v>595</v>
      </c>
      <c r="GL565" s="1">
        <v>832</v>
      </c>
      <c r="GM565" s="1">
        <v>7381</v>
      </c>
      <c r="GP565" s="1">
        <v>15</v>
      </c>
      <c r="GQ565" s="1">
        <v>8.5399999999999991</v>
      </c>
      <c r="GR565" s="5"/>
      <c r="GS565" s="5"/>
      <c r="GT565" s="4">
        <v>8</v>
      </c>
      <c r="GU565" s="4">
        <v>6.8</v>
      </c>
      <c r="GV565" s="1">
        <f>GQ565+GU565</f>
        <v>15.34</v>
      </c>
      <c r="GW565" s="1">
        <v>5.8</v>
      </c>
      <c r="GX565" s="1">
        <v>8240</v>
      </c>
      <c r="GY565" s="10" t="s">
        <v>1172</v>
      </c>
      <c r="GZ565" s="1">
        <v>19165</v>
      </c>
      <c r="HA565" s="1">
        <v>14237</v>
      </c>
      <c r="HB565" s="1">
        <v>12244</v>
      </c>
      <c r="HE565" s="1">
        <v>8511</v>
      </c>
      <c r="HF565" s="1">
        <v>54157</v>
      </c>
      <c r="HI565" s="1">
        <v>59</v>
      </c>
      <c r="HJ565" s="1">
        <v>41</v>
      </c>
      <c r="HK565" s="1">
        <v>564</v>
      </c>
      <c r="HL565" s="1">
        <v>286</v>
      </c>
      <c r="HZ565" s="1">
        <v>215</v>
      </c>
      <c r="IA565" s="1">
        <v>5165</v>
      </c>
      <c r="IB565" s="1">
        <v>3</v>
      </c>
      <c r="IC565" s="1">
        <v>12</v>
      </c>
      <c r="ID565" s="1">
        <v>306</v>
      </c>
      <c r="IE565" s="1">
        <v>68</v>
      </c>
      <c r="IF565" s="1">
        <v>0</v>
      </c>
      <c r="IG565" s="1">
        <v>0</v>
      </c>
      <c r="IH565" s="1">
        <v>7</v>
      </c>
      <c r="II565" s="1">
        <v>0</v>
      </c>
      <c r="IJ565" s="1">
        <v>7</v>
      </c>
      <c r="IK565" s="1">
        <v>0</v>
      </c>
      <c r="IR565" s="1">
        <v>402</v>
      </c>
      <c r="IS565" s="36">
        <f t="shared" si="638"/>
        <v>0.28323152496837894</v>
      </c>
      <c r="IT565" s="36">
        <f t="shared" si="639"/>
        <v>0.11221308180293953</v>
      </c>
      <c r="IU565" s="36">
        <f t="shared" si="640"/>
        <v>7.2203865122709307E-2</v>
      </c>
      <c r="IV565" s="36">
        <f t="shared" si="641"/>
        <v>0</v>
      </c>
      <c r="IW565" s="36">
        <f t="shared" si="642"/>
        <v>0.44431262194942595</v>
      </c>
      <c r="IX565" s="36">
        <f t="shared" si="643"/>
        <v>8.803890615654629E-2</v>
      </c>
      <c r="IY565" s="36"/>
      <c r="IZ565" s="36">
        <f t="shared" si="644"/>
        <v>0</v>
      </c>
      <c r="JA565" s="36">
        <f t="shared" si="644"/>
        <v>0.35543539009108827</v>
      </c>
      <c r="JB565" s="36">
        <f t="shared" si="644"/>
        <v>0.64456460990891173</v>
      </c>
      <c r="JN565" s="43">
        <f t="shared" si="586"/>
        <v>660.48737815856896</v>
      </c>
      <c r="JO565" s="1" t="str">
        <f t="shared" si="587"/>
        <v>Medium</v>
      </c>
    </row>
    <row r="566" spans="1:275" x14ac:dyDescent="0.2">
      <c r="A566" s="1" t="s">
        <v>811</v>
      </c>
      <c r="B566" s="1" t="s">
        <v>1170</v>
      </c>
      <c r="C566" s="76" t="s">
        <v>1466</v>
      </c>
      <c r="D566" s="24" t="s">
        <v>655</v>
      </c>
      <c r="E566">
        <v>3</v>
      </c>
      <c r="F566" s="46">
        <v>0.34601113172541742</v>
      </c>
      <c r="G566" s="46">
        <v>0.10937763535166133</v>
      </c>
      <c r="H566" s="46">
        <v>0.33</v>
      </c>
      <c r="I566">
        <v>27.4</v>
      </c>
      <c r="J566">
        <v>11.1</v>
      </c>
      <c r="K566" s="1">
        <v>20120</v>
      </c>
      <c r="L566" s="1" t="s">
        <v>608</v>
      </c>
      <c r="M566" s="3">
        <v>10082.408000000003</v>
      </c>
      <c r="N566" s="10">
        <v>54000</v>
      </c>
      <c r="O566" s="1">
        <v>5</v>
      </c>
      <c r="P566" s="1">
        <v>30</v>
      </c>
      <c r="Q566" s="1">
        <v>685</v>
      </c>
      <c r="R566" s="1">
        <v>32</v>
      </c>
      <c r="S566" s="1">
        <v>180</v>
      </c>
      <c r="T566" s="33" t="s">
        <v>832</v>
      </c>
      <c r="U566" s="1">
        <v>12104</v>
      </c>
      <c r="W566" s="1">
        <v>0</v>
      </c>
      <c r="X566" s="1">
        <v>0</v>
      </c>
      <c r="Y566" s="1">
        <v>0</v>
      </c>
      <c r="Z566" s="1">
        <v>0</v>
      </c>
      <c r="AC566" s="1">
        <v>24011</v>
      </c>
      <c r="AD566" s="1">
        <v>0</v>
      </c>
      <c r="AE566" s="1">
        <v>36115</v>
      </c>
      <c r="AF566" s="1">
        <v>12929</v>
      </c>
      <c r="AH566" s="1">
        <v>0</v>
      </c>
      <c r="AI566" s="1">
        <v>0</v>
      </c>
      <c r="AJ566" s="1">
        <v>0</v>
      </c>
      <c r="AK566" s="1">
        <v>0</v>
      </c>
      <c r="AN566" s="1">
        <v>17041</v>
      </c>
      <c r="AO566" s="1">
        <v>0</v>
      </c>
      <c r="AP566" s="1">
        <v>29970</v>
      </c>
      <c r="AQ566" s="1">
        <v>15246</v>
      </c>
      <c r="AS566" s="1">
        <v>0</v>
      </c>
      <c r="AT566" s="1">
        <v>0</v>
      </c>
      <c r="AU566" s="1">
        <v>0</v>
      </c>
      <c r="AV566" s="1">
        <v>0</v>
      </c>
      <c r="AY566" s="1">
        <v>0</v>
      </c>
      <c r="AZ566" s="1">
        <v>0</v>
      </c>
      <c r="BA566" s="1">
        <v>15246</v>
      </c>
      <c r="BB566" s="1">
        <v>0</v>
      </c>
      <c r="BD566" s="1">
        <v>0</v>
      </c>
      <c r="BE566" s="1">
        <v>0</v>
      </c>
      <c r="BF566" s="1">
        <v>0</v>
      </c>
      <c r="BG566" s="1">
        <v>0</v>
      </c>
      <c r="BJ566" s="1">
        <v>0</v>
      </c>
      <c r="BK566" s="1">
        <v>0</v>
      </c>
      <c r="BL566" s="1">
        <v>0</v>
      </c>
      <c r="CI566" s="1">
        <v>0</v>
      </c>
      <c r="CK566" s="1">
        <v>0</v>
      </c>
      <c r="CL566" s="1">
        <v>0</v>
      </c>
      <c r="CM566" s="1">
        <v>0</v>
      </c>
      <c r="CP566" s="1">
        <v>0</v>
      </c>
      <c r="CQ566" s="1">
        <v>92597</v>
      </c>
      <c r="CR566" s="1">
        <v>0</v>
      </c>
      <c r="CS566" s="1">
        <v>92597</v>
      </c>
      <c r="DP566" s="1">
        <v>9849</v>
      </c>
      <c r="DR566" s="1">
        <v>0</v>
      </c>
      <c r="DS566" s="1">
        <v>0</v>
      </c>
      <c r="DT566" s="1">
        <v>0</v>
      </c>
      <c r="DW566" s="1">
        <v>0</v>
      </c>
      <c r="DX566" s="1">
        <v>10654</v>
      </c>
      <c r="DY566" s="1">
        <v>0</v>
      </c>
      <c r="DZ566" s="1">
        <v>20503</v>
      </c>
      <c r="FE566" s="1">
        <v>0</v>
      </c>
      <c r="FG566" s="1">
        <v>0</v>
      </c>
      <c r="FH566" s="1">
        <v>0</v>
      </c>
      <c r="FI566" s="1">
        <v>0</v>
      </c>
      <c r="FJ566" s="1">
        <v>0</v>
      </c>
      <c r="FM566" s="1">
        <v>0</v>
      </c>
      <c r="FN566" s="1">
        <v>0</v>
      </c>
      <c r="FO566" s="1">
        <v>0</v>
      </c>
      <c r="FP566" s="15">
        <f>AE566+BA566</f>
        <v>51361</v>
      </c>
      <c r="FQ566" s="15">
        <f>AP566+BL566+CS566+DZ566+FD566</f>
        <v>143070</v>
      </c>
      <c r="FR566" s="15">
        <f>AE566+AP566+BA566+BL566+CS566+DZ566+FD566+FO566</f>
        <v>194431</v>
      </c>
      <c r="FT566" s="1" t="s">
        <v>833</v>
      </c>
      <c r="FU566" s="1" t="s">
        <v>1277</v>
      </c>
      <c r="FV566" s="1" t="s">
        <v>834</v>
      </c>
      <c r="FX566" s="1" t="s">
        <v>1010</v>
      </c>
      <c r="GA566" s="1">
        <v>1007</v>
      </c>
      <c r="GB566" s="1">
        <v>1144</v>
      </c>
      <c r="GC566" s="1">
        <v>185</v>
      </c>
      <c r="GD566" s="1">
        <v>212</v>
      </c>
      <c r="GE566" s="1">
        <v>65311</v>
      </c>
      <c r="GF566" s="1">
        <v>5106</v>
      </c>
      <c r="GG566" s="1">
        <v>37354</v>
      </c>
      <c r="GH566" s="1">
        <v>108</v>
      </c>
      <c r="GI566" s="1">
        <v>1464</v>
      </c>
      <c r="GJ566" s="1">
        <v>0</v>
      </c>
      <c r="GK566" s="1">
        <v>344</v>
      </c>
      <c r="GL566" s="1">
        <v>484</v>
      </c>
      <c r="GM566" s="1">
        <v>7508</v>
      </c>
      <c r="GP566" s="1">
        <v>19</v>
      </c>
      <c r="GQ566" s="1">
        <v>8.49</v>
      </c>
      <c r="GR566" s="5"/>
      <c r="GS566" s="5"/>
      <c r="GT566" s="4">
        <v>9</v>
      </c>
      <c r="GU566" s="4">
        <v>6.65</v>
      </c>
      <c r="GV566" s="1">
        <f>GQ566+GU566</f>
        <v>15.14</v>
      </c>
      <c r="GW566" s="1">
        <v>5.3</v>
      </c>
      <c r="GX566" s="1">
        <v>9315</v>
      </c>
      <c r="GY566" s="10" t="s">
        <v>1172</v>
      </c>
      <c r="GZ566" s="1">
        <v>20288</v>
      </c>
      <c r="HA566" s="1">
        <v>18962</v>
      </c>
      <c r="HB566" s="1">
        <v>12812</v>
      </c>
      <c r="HE566" s="1">
        <v>7559</v>
      </c>
      <c r="HF566" s="1">
        <v>59621</v>
      </c>
      <c r="HI566" s="1">
        <v>92</v>
      </c>
      <c r="HJ566" s="1">
        <v>37</v>
      </c>
      <c r="HK566" s="1">
        <v>487</v>
      </c>
      <c r="HL566" s="1">
        <v>197</v>
      </c>
      <c r="HZ566" s="1">
        <v>221</v>
      </c>
      <c r="IA566" s="1">
        <v>5606</v>
      </c>
      <c r="IB566" s="1">
        <v>2</v>
      </c>
      <c r="IC566" s="1">
        <v>12</v>
      </c>
      <c r="ID566" s="1">
        <v>279</v>
      </c>
      <c r="IE566" s="1">
        <v>68</v>
      </c>
      <c r="IF566" s="1">
        <v>0</v>
      </c>
      <c r="IG566" s="1">
        <v>0</v>
      </c>
      <c r="IH566" s="1">
        <v>7</v>
      </c>
      <c r="II566" s="1">
        <v>0</v>
      </c>
      <c r="IJ566" s="1">
        <v>7</v>
      </c>
      <c r="IK566" s="1">
        <v>0</v>
      </c>
      <c r="IR566" s="1">
        <v>480</v>
      </c>
      <c r="IS566" s="36">
        <f t="shared" si="638"/>
        <v>0.18574712880147712</v>
      </c>
      <c r="IT566" s="36">
        <f t="shared" si="639"/>
        <v>0.15414208639568794</v>
      </c>
      <c r="IU566" s="36">
        <f t="shared" si="640"/>
        <v>7.8413421728016616E-2</v>
      </c>
      <c r="IV566" s="36">
        <f t="shared" si="641"/>
        <v>0</v>
      </c>
      <c r="IW566" s="36">
        <f t="shared" si="642"/>
        <v>0.47624607187125512</v>
      </c>
      <c r="IX566" s="36">
        <f t="shared" si="643"/>
        <v>0.10545129120356322</v>
      </c>
      <c r="IY566" s="36"/>
      <c r="IZ566" s="36">
        <f t="shared" si="644"/>
        <v>0</v>
      </c>
      <c r="JA566" s="36">
        <f t="shared" si="644"/>
        <v>0.26416055052949378</v>
      </c>
      <c r="JB566" s="36">
        <f t="shared" si="644"/>
        <v>0.73583944947050628</v>
      </c>
      <c r="JN566" s="43">
        <f t="shared" si="586"/>
        <v>665.94504623513888</v>
      </c>
      <c r="JO566" s="1" t="str">
        <f t="shared" si="587"/>
        <v>Medium</v>
      </c>
    </row>
    <row r="567" spans="1:275" x14ac:dyDescent="0.2">
      <c r="A567" s="1" t="s">
        <v>811</v>
      </c>
      <c r="B567" s="1" t="s">
        <v>1170</v>
      </c>
      <c r="C567" s="76" t="s">
        <v>1466</v>
      </c>
      <c r="D567" s="24" t="s">
        <v>655</v>
      </c>
      <c r="E567">
        <v>3</v>
      </c>
      <c r="F567" s="46">
        <v>0.34601113172541742</v>
      </c>
      <c r="G567" s="46">
        <v>0.10937763535166133</v>
      </c>
      <c r="H567" s="46">
        <v>0.33</v>
      </c>
      <c r="I567">
        <v>27.4</v>
      </c>
      <c r="J567">
        <v>11.1</v>
      </c>
      <c r="K567" s="1">
        <v>20130</v>
      </c>
      <c r="L567" s="1" t="s">
        <v>609</v>
      </c>
      <c r="M567" s="3">
        <v>10450.928761904766</v>
      </c>
      <c r="N567" s="1">
        <v>54000</v>
      </c>
      <c r="O567" s="1">
        <v>5</v>
      </c>
      <c r="P567" s="1">
        <v>30</v>
      </c>
      <c r="Q567" s="1">
        <v>685</v>
      </c>
      <c r="R567" s="1">
        <v>35</v>
      </c>
      <c r="S567" s="1">
        <v>270</v>
      </c>
      <c r="T567" s="33"/>
      <c r="U567" s="3">
        <v>20748</v>
      </c>
      <c r="V567" s="3"/>
      <c r="W567" s="1">
        <v>0</v>
      </c>
      <c r="X567" s="1">
        <v>0</v>
      </c>
      <c r="AA567" s="1">
        <v>0</v>
      </c>
      <c r="AB567" s="1">
        <v>0</v>
      </c>
      <c r="AC567" s="1">
        <v>27543</v>
      </c>
      <c r="AD567" s="1">
        <v>0</v>
      </c>
      <c r="AE567" s="2">
        <f>SUM(U567:AD567)</f>
        <v>48291</v>
      </c>
      <c r="AF567" s="1">
        <v>110</v>
      </c>
      <c r="AH567" s="1">
        <v>0</v>
      </c>
      <c r="AI567" s="1">
        <v>0</v>
      </c>
      <c r="AL567" s="1">
        <v>0</v>
      </c>
      <c r="AM567" s="1">
        <v>0</v>
      </c>
      <c r="AN567" s="1">
        <v>22270</v>
      </c>
      <c r="AO567" s="1">
        <v>0</v>
      </c>
      <c r="AP567" s="1">
        <f>SUM(AF567:AO567)</f>
        <v>22380</v>
      </c>
      <c r="AQ567" s="1">
        <v>9332</v>
      </c>
      <c r="AS567" s="1">
        <v>0</v>
      </c>
      <c r="AT567" s="1">
        <v>0</v>
      </c>
      <c r="AW567" s="1">
        <v>0</v>
      </c>
      <c r="AX567" s="1">
        <v>0</v>
      </c>
      <c r="AY567" s="1">
        <v>0</v>
      </c>
      <c r="AZ567" s="1">
        <v>0</v>
      </c>
      <c r="BA567" s="1">
        <f>SUM(AQ567:AZ567)</f>
        <v>9332</v>
      </c>
      <c r="BB567" s="1">
        <v>0</v>
      </c>
      <c r="BD567" s="1">
        <v>0</v>
      </c>
      <c r="BE567" s="1">
        <v>0</v>
      </c>
      <c r="BH567" s="1">
        <v>0</v>
      </c>
      <c r="BI567" s="1">
        <v>0</v>
      </c>
      <c r="BJ567" s="1">
        <v>0</v>
      </c>
      <c r="BK567" s="1">
        <v>0</v>
      </c>
      <c r="BL567" s="1">
        <f>SUM(BB567:BK567)</f>
        <v>0</v>
      </c>
      <c r="CI567" s="1">
        <v>0</v>
      </c>
      <c r="CK567" s="1">
        <v>0</v>
      </c>
      <c r="CL567" s="1">
        <v>0</v>
      </c>
      <c r="CN567" s="1">
        <v>0</v>
      </c>
      <c r="CO567" s="1">
        <v>0</v>
      </c>
      <c r="CP567" s="1">
        <v>0</v>
      </c>
      <c r="CQ567" s="1">
        <v>98870</v>
      </c>
      <c r="CR567" s="1">
        <v>0</v>
      </c>
      <c r="CS567" s="1">
        <f>SUM(CI567:CR567)</f>
        <v>98870</v>
      </c>
      <c r="DP567" s="1">
        <v>10767</v>
      </c>
      <c r="DR567" s="1">
        <v>0</v>
      </c>
      <c r="DS567" s="1">
        <v>0</v>
      </c>
      <c r="DU567" s="1">
        <v>0</v>
      </c>
      <c r="DV567" s="1">
        <v>0</v>
      </c>
      <c r="DX567" s="1">
        <v>4694</v>
      </c>
      <c r="DY567" s="1">
        <v>0</v>
      </c>
      <c r="DZ567" s="2">
        <f>SUM(DP567:DY567)</f>
        <v>15461</v>
      </c>
      <c r="EA567" s="2"/>
      <c r="EB567" s="2"/>
      <c r="EC567" s="2"/>
      <c r="ED567" s="2"/>
      <c r="EE567" s="2"/>
      <c r="EF567" s="2"/>
      <c r="EG567" s="2"/>
      <c r="EH567" s="2"/>
      <c r="EI567" s="2"/>
      <c r="EJ567" s="2"/>
      <c r="EK567" s="2"/>
      <c r="EL567" s="2"/>
      <c r="EM567" s="2"/>
      <c r="EN567" s="2"/>
      <c r="EO567" s="2"/>
      <c r="EP567" s="2"/>
      <c r="EQ567" s="2"/>
      <c r="ER567" s="2"/>
      <c r="ES567" s="2"/>
      <c r="ET567" s="2"/>
      <c r="EU567" s="1">
        <v>0</v>
      </c>
      <c r="EW567" s="1">
        <v>0</v>
      </c>
      <c r="EX567" s="1">
        <v>0</v>
      </c>
      <c r="EZ567" s="1">
        <v>0</v>
      </c>
      <c r="FB567" s="1">
        <v>15356</v>
      </c>
      <c r="FC567" s="1">
        <v>0</v>
      </c>
      <c r="FD567" s="1">
        <f>SUM(EU567:FC567)</f>
        <v>15356</v>
      </c>
      <c r="FE567" s="1">
        <v>0</v>
      </c>
      <c r="FG567" s="1">
        <v>0</v>
      </c>
      <c r="FH567" s="1">
        <v>0</v>
      </c>
      <c r="FK567" s="1">
        <v>0</v>
      </c>
      <c r="FL567" s="1">
        <v>0</v>
      </c>
      <c r="FM567" s="1">
        <v>0</v>
      </c>
      <c r="FN567" s="1">
        <v>0</v>
      </c>
      <c r="FO567" s="1">
        <f>SUM(FE567:FN567)</f>
        <v>0</v>
      </c>
      <c r="FP567" s="15">
        <f>AE567+BA567</f>
        <v>57623</v>
      </c>
      <c r="FQ567" s="15">
        <f>AP567+BL567+CS567+DZ567+FD567</f>
        <v>152067</v>
      </c>
      <c r="FR567" s="15">
        <f>AE567+AP567+BA567+BL567+CS567+DZ567+FD567+FO567</f>
        <v>209690</v>
      </c>
      <c r="FS567" s="1" t="s">
        <v>1276</v>
      </c>
      <c r="FT567" s="1" t="s">
        <v>1171</v>
      </c>
      <c r="FU567" s="1" t="s">
        <v>1277</v>
      </c>
      <c r="FV567" s="1" t="s">
        <v>1278</v>
      </c>
      <c r="FW567" s="5"/>
      <c r="FX567" s="5" t="s">
        <v>1305</v>
      </c>
      <c r="FY567" s="5"/>
      <c r="FZ567" s="5"/>
      <c r="GA567" s="1">
        <v>975</v>
      </c>
      <c r="GB567" s="1">
        <v>1121</v>
      </c>
      <c r="GC567" s="1">
        <v>104</v>
      </c>
      <c r="GD567" s="1">
        <v>116</v>
      </c>
      <c r="GE567" s="1">
        <v>63962</v>
      </c>
      <c r="GF567" s="1">
        <v>139454</v>
      </c>
      <c r="GG567" s="1">
        <v>172864</v>
      </c>
      <c r="GH567" s="1">
        <v>109</v>
      </c>
      <c r="GI567" s="1">
        <v>1474</v>
      </c>
      <c r="GJ567" s="1">
        <v>0</v>
      </c>
      <c r="GK567" s="1">
        <v>267</v>
      </c>
      <c r="GL567" s="1">
        <v>370</v>
      </c>
      <c r="GM567" s="1">
        <v>7367</v>
      </c>
      <c r="GP567" s="1">
        <v>19</v>
      </c>
      <c r="GQ567" s="1">
        <v>9.27</v>
      </c>
      <c r="GR567" s="5">
        <v>0</v>
      </c>
      <c r="GS567" s="5">
        <v>9</v>
      </c>
      <c r="GT567" s="4">
        <v>9</v>
      </c>
      <c r="GU567" s="1">
        <v>6.44</v>
      </c>
      <c r="GV567" s="1">
        <f>GQ567+GU567</f>
        <v>15.71</v>
      </c>
      <c r="GW567" s="1">
        <v>5.0199999999999996</v>
      </c>
      <c r="GX567" s="1">
        <v>10061</v>
      </c>
      <c r="GY567" s="1" t="s">
        <v>1172</v>
      </c>
      <c r="GZ567" s="1">
        <v>9638</v>
      </c>
      <c r="HA567" s="1">
        <v>21719</v>
      </c>
      <c r="HB567" s="1">
        <v>10832</v>
      </c>
      <c r="HC567" s="1">
        <v>9716</v>
      </c>
      <c r="HF567" s="1">
        <v>51905</v>
      </c>
      <c r="HI567" s="1">
        <v>84</v>
      </c>
      <c r="HJ567" s="1">
        <v>33</v>
      </c>
      <c r="HK567" s="1">
        <v>519</v>
      </c>
      <c r="HL567" s="1">
        <v>182</v>
      </c>
      <c r="HM567" s="1" t="s">
        <v>1277</v>
      </c>
      <c r="HX567" s="1" t="s">
        <v>1277</v>
      </c>
      <c r="HZ567" s="1">
        <v>218</v>
      </c>
      <c r="IA567" s="1">
        <v>5594</v>
      </c>
      <c r="IB567" s="1">
        <v>2</v>
      </c>
      <c r="IC567" s="1">
        <v>10</v>
      </c>
      <c r="ID567" s="1">
        <v>237</v>
      </c>
      <c r="IE567" s="1">
        <v>68</v>
      </c>
      <c r="IF567" s="1">
        <v>0</v>
      </c>
      <c r="IG567" s="1">
        <v>0</v>
      </c>
      <c r="IH567" s="1">
        <v>7</v>
      </c>
      <c r="II567" s="1">
        <v>0</v>
      </c>
      <c r="IJ567" s="1">
        <v>7</v>
      </c>
      <c r="IK567" s="1">
        <v>0</v>
      </c>
      <c r="IL567" s="1" t="s">
        <v>1281</v>
      </c>
      <c r="IM567" s="1">
        <v>68</v>
      </c>
      <c r="IO567" s="1" t="s">
        <v>1277</v>
      </c>
      <c r="IP567" s="1" t="s">
        <v>1281</v>
      </c>
      <c r="IR567" s="1">
        <v>103</v>
      </c>
      <c r="IS567" s="36">
        <f t="shared" si="638"/>
        <v>0.23029710525060804</v>
      </c>
      <c r="IT567" s="36">
        <f t="shared" si="639"/>
        <v>0.10672898087653203</v>
      </c>
      <c r="IU567" s="36">
        <f t="shared" si="640"/>
        <v>4.4503791310982879E-2</v>
      </c>
      <c r="IV567" s="36">
        <f t="shared" si="641"/>
        <v>0</v>
      </c>
      <c r="IW567" s="36">
        <f t="shared" si="642"/>
        <v>0.47150555582049691</v>
      </c>
      <c r="IX567" s="36">
        <f t="shared" si="643"/>
        <v>7.3732652963899095E-2</v>
      </c>
      <c r="IY567" s="36"/>
      <c r="IZ567" s="36">
        <f t="shared" si="644"/>
        <v>0</v>
      </c>
      <c r="JA567" s="36">
        <f t="shared" si="644"/>
        <v>0.2748008965615909</v>
      </c>
      <c r="JB567" s="36">
        <f t="shared" si="644"/>
        <v>0.7251991034384091</v>
      </c>
      <c r="JN567" s="43">
        <f t="shared" si="586"/>
        <v>665.24053226637591</v>
      </c>
      <c r="JO567" s="1" t="str">
        <f t="shared" si="587"/>
        <v>Medium</v>
      </c>
    </row>
    <row r="568" spans="1:275" x14ac:dyDescent="0.2">
      <c r="A568" s="1" t="s">
        <v>811</v>
      </c>
      <c r="B568" s="1" t="s">
        <v>1170</v>
      </c>
      <c r="C568" s="76" t="s">
        <v>1466</v>
      </c>
      <c r="D568" s="24" t="s">
        <v>655</v>
      </c>
      <c r="E568">
        <v>3</v>
      </c>
      <c r="F568" s="46">
        <v>0.34601113172541742</v>
      </c>
      <c r="G568" s="46">
        <v>0.10937763535166133</v>
      </c>
      <c r="H568" s="46">
        <v>0.33</v>
      </c>
      <c r="I568">
        <v>27.4</v>
      </c>
      <c r="J568">
        <v>11.1</v>
      </c>
      <c r="K568" s="42">
        <v>20140</v>
      </c>
      <c r="L568" s="54" t="s">
        <v>345</v>
      </c>
      <c r="M568" s="55">
        <v>10361.657142857121</v>
      </c>
      <c r="N568" s="46">
        <v>54000</v>
      </c>
      <c r="O568">
        <v>5</v>
      </c>
      <c r="P568">
        <v>30</v>
      </c>
      <c r="Q568">
        <v>685</v>
      </c>
      <c r="R568">
        <v>35</v>
      </c>
      <c r="S568">
        <v>270</v>
      </c>
      <c r="T568"/>
      <c r="U568" s="46">
        <v>21044</v>
      </c>
      <c r="V568" s="46">
        <v>0</v>
      </c>
      <c r="W568" s="46">
        <v>0</v>
      </c>
      <c r="X568" s="46">
        <v>0</v>
      </c>
      <c r="Y568" s="46"/>
      <c r="Z568" s="46"/>
      <c r="AA568" s="46">
        <v>0</v>
      </c>
      <c r="AB568" s="46">
        <v>0</v>
      </c>
      <c r="AC568" s="46">
        <v>16284</v>
      </c>
      <c r="AD568" s="46">
        <v>0</v>
      </c>
      <c r="AE568" s="46">
        <f>IF(SUM(U568:AD568)&gt;0,SUM(U568:AD568),)</f>
        <v>37328</v>
      </c>
      <c r="AF568" s="46">
        <v>5867</v>
      </c>
      <c r="AG568" s="46">
        <v>0</v>
      </c>
      <c r="AH568" s="46">
        <v>0</v>
      </c>
      <c r="AI568" s="46">
        <v>0</v>
      </c>
      <c r="AJ568" s="46"/>
      <c r="AK568" s="46"/>
      <c r="AL568" s="46">
        <v>0</v>
      </c>
      <c r="AM568" s="46">
        <v>0</v>
      </c>
      <c r="AN568" s="46">
        <v>16810</v>
      </c>
      <c r="AO568" s="46">
        <v>0</v>
      </c>
      <c r="AP568" s="46">
        <f>SUM(AF568:AO568)</f>
        <v>22677</v>
      </c>
      <c r="AQ568" s="46">
        <v>8416</v>
      </c>
      <c r="AR568" s="46">
        <v>0</v>
      </c>
      <c r="AS568" s="46">
        <v>0</v>
      </c>
      <c r="AT568" s="46">
        <v>0</v>
      </c>
      <c r="AU568" s="46"/>
      <c r="AV568" s="46"/>
      <c r="AW568" s="46">
        <v>0</v>
      </c>
      <c r="AX568" s="46">
        <v>0</v>
      </c>
      <c r="AY568" s="46">
        <v>0</v>
      </c>
      <c r="AZ568" s="46">
        <v>0</v>
      </c>
      <c r="BA568" s="46">
        <f>SUM(AQ568:AZ568)</f>
        <v>8416</v>
      </c>
      <c r="BB568" s="47">
        <v>0</v>
      </c>
      <c r="BC568" s="47">
        <v>0</v>
      </c>
      <c r="BD568" s="47">
        <v>0</v>
      </c>
      <c r="BE568" s="47">
        <v>0</v>
      </c>
      <c r="BF568" s="47"/>
      <c r="BG568" s="47"/>
      <c r="BH568" s="47">
        <v>0</v>
      </c>
      <c r="BI568" s="47">
        <v>0</v>
      </c>
      <c r="BJ568" s="47">
        <v>0</v>
      </c>
      <c r="BK568" s="47">
        <v>0</v>
      </c>
      <c r="BL568" s="47">
        <f>IF(SUM(BB568:BK568)&gt;=0,SUM(BB568:BK568),"")</f>
        <v>0</v>
      </c>
      <c r="BM568" s="46">
        <v>1791</v>
      </c>
      <c r="BN568" s="47">
        <v>0</v>
      </c>
      <c r="BO568" s="46">
        <v>0</v>
      </c>
      <c r="BP568" s="46">
        <v>0</v>
      </c>
      <c r="BQ568" s="46"/>
      <c r="BR568" s="46">
        <v>0</v>
      </c>
      <c r="BS568" s="46">
        <v>0</v>
      </c>
      <c r="BT568" s="46">
        <v>0</v>
      </c>
      <c r="BU568" s="46">
        <v>89380</v>
      </c>
      <c r="BV568" s="46">
        <v>0</v>
      </c>
      <c r="BW568" s="46">
        <f>SUM(BM568:BV568)</f>
        <v>91171</v>
      </c>
      <c r="BX568" s="46">
        <v>0</v>
      </c>
      <c r="BY568" s="47">
        <v>0</v>
      </c>
      <c r="BZ568" s="47">
        <v>0</v>
      </c>
      <c r="CA568" s="48">
        <v>0</v>
      </c>
      <c r="CB568" s="48"/>
      <c r="CC568" s="46">
        <v>0</v>
      </c>
      <c r="CD568" s="47">
        <v>0</v>
      </c>
      <c r="CE568" s="46">
        <v>0</v>
      </c>
      <c r="CF568" s="48">
        <v>0</v>
      </c>
      <c r="CG568" s="47">
        <v>0</v>
      </c>
      <c r="CH568" s="47">
        <f>SUM(BX568:CG568)</f>
        <v>0</v>
      </c>
      <c r="CI568" s="47">
        <f t="shared" ref="CI568:CS568" si="645">BM568+BX568</f>
        <v>1791</v>
      </c>
      <c r="CJ568" s="47">
        <f t="shared" si="645"/>
        <v>0</v>
      </c>
      <c r="CK568" s="47">
        <f t="shared" si="645"/>
        <v>0</v>
      </c>
      <c r="CL568" s="47">
        <f t="shared" si="645"/>
        <v>0</v>
      </c>
      <c r="CM568" s="47">
        <f t="shared" si="645"/>
        <v>0</v>
      </c>
      <c r="CN568" s="47">
        <f t="shared" si="645"/>
        <v>0</v>
      </c>
      <c r="CO568" s="47">
        <f t="shared" si="645"/>
        <v>0</v>
      </c>
      <c r="CP568" s="47">
        <f t="shared" si="645"/>
        <v>0</v>
      </c>
      <c r="CQ568" s="47">
        <f t="shared" si="645"/>
        <v>89380</v>
      </c>
      <c r="CR568" s="47">
        <f t="shared" si="645"/>
        <v>0</v>
      </c>
      <c r="CS568" s="47">
        <f t="shared" si="645"/>
        <v>91171</v>
      </c>
      <c r="CT568" s="48">
        <v>0</v>
      </c>
      <c r="CU568" s="46">
        <v>0</v>
      </c>
      <c r="CV568" s="46">
        <v>0</v>
      </c>
      <c r="CW568" s="47">
        <v>0</v>
      </c>
      <c r="CX568" s="47"/>
      <c r="CY568" s="47">
        <v>0</v>
      </c>
      <c r="CZ568" s="47">
        <v>0</v>
      </c>
      <c r="DA568" s="46">
        <v>0</v>
      </c>
      <c r="DB568" s="47">
        <v>0</v>
      </c>
      <c r="DC568" s="47">
        <v>0</v>
      </c>
      <c r="DD568" s="47">
        <f>SUM(CT568:DC568)</f>
        <v>0</v>
      </c>
      <c r="DE568" s="48">
        <v>10939</v>
      </c>
      <c r="DF568" s="48">
        <v>0</v>
      </c>
      <c r="DG568" s="48">
        <v>0</v>
      </c>
      <c r="DH568" s="48">
        <v>0</v>
      </c>
      <c r="DI568" s="48"/>
      <c r="DJ568" s="48">
        <v>0</v>
      </c>
      <c r="DK568" s="48">
        <v>0</v>
      </c>
      <c r="DL568" s="48">
        <v>0</v>
      </c>
      <c r="DM568" s="48">
        <v>0</v>
      </c>
      <c r="DN568" s="48">
        <v>0</v>
      </c>
      <c r="DO568" s="48">
        <f>SUM(DE568:DN568)</f>
        <v>10939</v>
      </c>
      <c r="DP568" s="48">
        <f t="shared" ref="DP568:DZ568" si="646">CT568+DE568</f>
        <v>10939</v>
      </c>
      <c r="DQ568" s="48">
        <f t="shared" si="646"/>
        <v>0</v>
      </c>
      <c r="DR568" s="48">
        <f t="shared" si="646"/>
        <v>0</v>
      </c>
      <c r="DS568" s="48">
        <f t="shared" si="646"/>
        <v>0</v>
      </c>
      <c r="DT568" s="48">
        <f t="shared" si="646"/>
        <v>0</v>
      </c>
      <c r="DU568" s="48">
        <f t="shared" si="646"/>
        <v>0</v>
      </c>
      <c r="DV568" s="48">
        <f t="shared" si="646"/>
        <v>0</v>
      </c>
      <c r="DW568" s="48">
        <f t="shared" si="646"/>
        <v>0</v>
      </c>
      <c r="DX568" s="48">
        <f t="shared" si="646"/>
        <v>0</v>
      </c>
      <c r="DY568" s="48">
        <f t="shared" si="646"/>
        <v>0</v>
      </c>
      <c r="DZ568" s="48">
        <f t="shared" si="646"/>
        <v>10939</v>
      </c>
      <c r="EA568" s="48">
        <v>0</v>
      </c>
      <c r="EB568" s="48">
        <v>0</v>
      </c>
      <c r="EC568" s="48">
        <v>0</v>
      </c>
      <c r="ED568" s="48">
        <v>0</v>
      </c>
      <c r="EE568" s="48">
        <v>0</v>
      </c>
      <c r="EF568" s="48">
        <v>0</v>
      </c>
      <c r="EG568" s="46">
        <v>0</v>
      </c>
      <c r="EH568" s="48">
        <v>13698</v>
      </c>
      <c r="EI568" s="48">
        <v>0</v>
      </c>
      <c r="EJ568" s="48">
        <f>SUM(EA568:EI568)</f>
        <v>13698</v>
      </c>
      <c r="EK568" s="48">
        <v>0</v>
      </c>
      <c r="EL568">
        <v>0</v>
      </c>
      <c r="EM568" s="48">
        <v>0</v>
      </c>
      <c r="EN568" s="48">
        <v>0</v>
      </c>
      <c r="EO568" s="46">
        <v>0</v>
      </c>
      <c r="EP568" s="48">
        <v>0</v>
      </c>
      <c r="EQ568" s="48">
        <v>0</v>
      </c>
      <c r="ER568" s="48">
        <v>0</v>
      </c>
      <c r="ES568" s="48">
        <v>0</v>
      </c>
      <c r="ET568" s="48">
        <f>SUM(EK568:ES568)</f>
        <v>0</v>
      </c>
      <c r="EU568" s="48">
        <f t="shared" ref="EU568:FD568" si="647">EA568+EK568</f>
        <v>0</v>
      </c>
      <c r="EV568" s="48">
        <f t="shared" si="647"/>
        <v>0</v>
      </c>
      <c r="EW568" s="48">
        <f t="shared" si="647"/>
        <v>0</v>
      </c>
      <c r="EX568" s="48">
        <f t="shared" si="647"/>
        <v>0</v>
      </c>
      <c r="EY568" s="48">
        <f t="shared" si="647"/>
        <v>0</v>
      </c>
      <c r="EZ568" s="48">
        <f t="shared" si="647"/>
        <v>0</v>
      </c>
      <c r="FA568" s="48">
        <f t="shared" si="647"/>
        <v>0</v>
      </c>
      <c r="FB568" s="48">
        <f t="shared" si="647"/>
        <v>13698</v>
      </c>
      <c r="FC568" s="48">
        <f t="shared" si="647"/>
        <v>0</v>
      </c>
      <c r="FD568" s="48">
        <f t="shared" si="647"/>
        <v>13698</v>
      </c>
      <c r="FE568" s="48">
        <v>0</v>
      </c>
      <c r="FF568" s="48">
        <v>0</v>
      </c>
      <c r="FG568" s="46">
        <v>0</v>
      </c>
      <c r="FH568" s="48">
        <v>0</v>
      </c>
      <c r="FI568" s="48"/>
      <c r="FJ568" s="48"/>
      <c r="FK568" s="48">
        <v>0</v>
      </c>
      <c r="FL568" s="48">
        <v>0</v>
      </c>
      <c r="FM568" s="48">
        <v>0</v>
      </c>
      <c r="FN568">
        <v>0</v>
      </c>
      <c r="FO568" s="48">
        <f>SUM(FE568:FN568)</f>
        <v>0</v>
      </c>
      <c r="FP568" s="46">
        <f>AE568+BA568</f>
        <v>45744</v>
      </c>
      <c r="FQ568" s="46">
        <f>AP568+BL568+CS568+DZ568+FD568</f>
        <v>138485</v>
      </c>
      <c r="FR568" s="46">
        <f>FP568+FQ568+FO568</f>
        <v>184229</v>
      </c>
      <c r="FS568" t="s">
        <v>1276</v>
      </c>
      <c r="FT568" t="s">
        <v>307</v>
      </c>
      <c r="FU568" t="s">
        <v>1277</v>
      </c>
      <c r="FV568" t="s">
        <v>1278</v>
      </c>
      <c r="FW568"/>
      <c r="FX568" t="s">
        <v>1305</v>
      </c>
      <c r="FY568" t="s">
        <v>1299</v>
      </c>
      <c r="FZ568"/>
      <c r="GA568">
        <v>1048</v>
      </c>
      <c r="GB568">
        <v>1195</v>
      </c>
      <c r="GC568">
        <v>116</v>
      </c>
      <c r="GD568">
        <v>137</v>
      </c>
      <c r="GE568">
        <v>62385</v>
      </c>
      <c r="GF568" s="47">
        <v>16924</v>
      </c>
      <c r="GG568">
        <v>184680</v>
      </c>
      <c r="GH568">
        <v>128</v>
      </c>
      <c r="GI568">
        <v>1001</v>
      </c>
      <c r="GJ568">
        <v>0</v>
      </c>
      <c r="GK568">
        <v>442</v>
      </c>
      <c r="GL568">
        <v>565</v>
      </c>
      <c r="GM568">
        <v>7720</v>
      </c>
      <c r="GN568" t="s">
        <v>1277</v>
      </c>
      <c r="GO568"/>
      <c r="GP568">
        <v>6</v>
      </c>
      <c r="GQ568">
        <v>8.75</v>
      </c>
      <c r="GR568">
        <v>0</v>
      </c>
      <c r="GS568">
        <v>11</v>
      </c>
      <c r="GT568">
        <f>GR568+GS568</f>
        <v>11</v>
      </c>
      <c r="GU568">
        <v>7.55</v>
      </c>
      <c r="GV568">
        <f>GQ568+GU568</f>
        <v>16.3</v>
      </c>
      <c r="GW568">
        <v>3.7</v>
      </c>
      <c r="GX568">
        <v>9872</v>
      </c>
      <c r="GY568" s="49" t="s">
        <v>1058</v>
      </c>
      <c r="GZ568">
        <v>7545</v>
      </c>
      <c r="HA568">
        <v>17376</v>
      </c>
      <c r="HB568">
        <v>136</v>
      </c>
      <c r="HC568">
        <v>9344</v>
      </c>
      <c r="HD568">
        <v>9</v>
      </c>
      <c r="HE568"/>
      <c r="HF568">
        <v>34410</v>
      </c>
      <c r="HG568">
        <v>128</v>
      </c>
      <c r="HH568">
        <v>0</v>
      </c>
      <c r="HI568"/>
      <c r="HJ568">
        <v>53</v>
      </c>
      <c r="HK568">
        <v>634</v>
      </c>
      <c r="HL568">
        <v>185</v>
      </c>
      <c r="HM568" t="s">
        <v>1277</v>
      </c>
      <c r="HN568"/>
      <c r="HO568"/>
      <c r="HP568"/>
      <c r="HQ568"/>
      <c r="HR568"/>
      <c r="HS568"/>
      <c r="HT568"/>
      <c r="HU568"/>
      <c r="HV568"/>
      <c r="HW568"/>
      <c r="HX568" t="s">
        <v>1277</v>
      </c>
      <c r="HY568"/>
      <c r="HZ568">
        <v>256</v>
      </c>
      <c r="IA568">
        <v>6094</v>
      </c>
      <c r="IB568">
        <v>2</v>
      </c>
      <c r="IC568">
        <v>10</v>
      </c>
      <c r="ID568">
        <v>202</v>
      </c>
      <c r="IE568">
        <v>68</v>
      </c>
      <c r="IF568">
        <v>46</v>
      </c>
      <c r="IG568">
        <v>46</v>
      </c>
      <c r="IH568">
        <v>7</v>
      </c>
      <c r="II568">
        <v>0</v>
      </c>
      <c r="IJ568">
        <v>7</v>
      </c>
      <c r="IK568">
        <v>0</v>
      </c>
      <c r="IL568" t="s">
        <v>1281</v>
      </c>
      <c r="IM568">
        <v>68</v>
      </c>
      <c r="IN568" t="s">
        <v>1281</v>
      </c>
      <c r="IO568" t="s">
        <v>1277</v>
      </c>
      <c r="IP568" t="s">
        <v>1281</v>
      </c>
      <c r="IQ568"/>
      <c r="IR568">
        <v>189</v>
      </c>
      <c r="IS568" s="36">
        <f>AE568/FR568</f>
        <v>0.20261739465556455</v>
      </c>
      <c r="IT568" s="36">
        <f>AP568/FR568</f>
        <v>0.12309136997975346</v>
      </c>
      <c r="IU568" s="36">
        <f>BA568/FR568</f>
        <v>4.5682275863192005E-2</v>
      </c>
      <c r="IV568" s="50">
        <f>BL568/FR568</f>
        <v>0</v>
      </c>
      <c r="IW568" s="36">
        <f>CS568/FR568</f>
        <v>0.49487865645473839</v>
      </c>
      <c r="IX568" s="36">
        <f>DZ568/FR568</f>
        <v>5.9377188173414606E-2</v>
      </c>
      <c r="IY568" s="36">
        <f>FD568/FR568</f>
        <v>7.4353114873336984E-2</v>
      </c>
      <c r="IZ568" s="36">
        <f>FO568/FR568</f>
        <v>0</v>
      </c>
      <c r="JA568" s="36">
        <f>FP568/FR568</f>
        <v>0.24829967051875654</v>
      </c>
      <c r="JB568" s="36">
        <f>FQ568/FR568</f>
        <v>0.75170032948124343</v>
      </c>
      <c r="JC568" s="46">
        <v>30.85</v>
      </c>
      <c r="JD568" t="s">
        <v>1277</v>
      </c>
      <c r="JE568"/>
      <c r="JF568"/>
      <c r="JG568"/>
      <c r="JH568"/>
      <c r="JI568" t="s">
        <v>347</v>
      </c>
      <c r="JJ568"/>
      <c r="JK568"/>
      <c r="JL568"/>
      <c r="JM568"/>
      <c r="JN568" s="43">
        <f t="shared" si="586"/>
        <v>635.68448729184786</v>
      </c>
      <c r="JO568" s="1" t="str">
        <f t="shared" si="587"/>
        <v>Medium</v>
      </c>
    </row>
    <row r="569" spans="1:275" x14ac:dyDescent="0.2">
      <c r="A569" s="1" t="s">
        <v>1357</v>
      </c>
      <c r="B569" s="24" t="s">
        <v>1177</v>
      </c>
      <c r="C569" s="76" t="s">
        <v>1467</v>
      </c>
      <c r="D569" s="14" t="s">
        <v>656</v>
      </c>
      <c r="E569">
        <v>1</v>
      </c>
      <c r="F569" s="46">
        <v>0.36230352661471404</v>
      </c>
      <c r="G569" s="46">
        <v>0.17164179104477612</v>
      </c>
      <c r="H569" s="46">
        <v>0.33</v>
      </c>
      <c r="I569">
        <v>38.299999999999997</v>
      </c>
      <c r="J569">
        <v>10.6</v>
      </c>
      <c r="K569" s="24">
        <v>20060</v>
      </c>
      <c r="L569" s="24" t="s">
        <v>602</v>
      </c>
      <c r="M569" s="37">
        <v>7675.9565714285609</v>
      </c>
      <c r="N569" s="25">
        <v>22500</v>
      </c>
      <c r="O569" s="26">
        <v>6</v>
      </c>
      <c r="P569" s="26">
        <v>24</v>
      </c>
      <c r="Q569" s="26">
        <v>432</v>
      </c>
      <c r="R569" s="26">
        <v>47</v>
      </c>
      <c r="S569" s="26">
        <v>65</v>
      </c>
      <c r="T569" s="31">
        <v>0</v>
      </c>
      <c r="U569" s="25">
        <v>7809</v>
      </c>
      <c r="V569" s="25"/>
      <c r="W569" s="25">
        <v>0</v>
      </c>
      <c r="X569" s="25">
        <v>21411</v>
      </c>
      <c r="Y569" s="25">
        <v>0</v>
      </c>
      <c r="Z569" s="25">
        <v>0</v>
      </c>
      <c r="AA569" s="25"/>
      <c r="AB569" s="25"/>
      <c r="AC569" s="25">
        <v>0</v>
      </c>
      <c r="AD569" s="25">
        <v>0</v>
      </c>
      <c r="AE569" s="25">
        <v>29220</v>
      </c>
      <c r="AF569" s="25">
        <v>9388</v>
      </c>
      <c r="AG569" s="25"/>
      <c r="AH569" s="25">
        <v>0</v>
      </c>
      <c r="AI569" s="25">
        <v>324</v>
      </c>
      <c r="AJ569" s="25">
        <v>0</v>
      </c>
      <c r="AK569" s="25">
        <v>0</v>
      </c>
      <c r="AL569" s="25"/>
      <c r="AM569" s="25"/>
      <c r="AN569" s="25">
        <v>0</v>
      </c>
      <c r="AO569" s="25">
        <v>0</v>
      </c>
      <c r="AP569" s="25">
        <v>9712</v>
      </c>
      <c r="AQ569" s="25">
        <v>0</v>
      </c>
      <c r="AR569" s="25"/>
      <c r="AS569" s="25">
        <v>0</v>
      </c>
      <c r="AT569" s="25">
        <v>0</v>
      </c>
      <c r="AU569" s="25">
        <v>0</v>
      </c>
      <c r="AV569" s="25">
        <v>0</v>
      </c>
      <c r="AW569" s="25"/>
      <c r="AX569" s="25"/>
      <c r="AY569" s="25">
        <v>0</v>
      </c>
      <c r="AZ569" s="25">
        <v>0</v>
      </c>
      <c r="BA569" s="25">
        <v>0</v>
      </c>
      <c r="BB569" s="25">
        <v>0</v>
      </c>
      <c r="BC569" s="25"/>
      <c r="BD569" s="25">
        <v>0</v>
      </c>
      <c r="BE569" s="25">
        <v>4100</v>
      </c>
      <c r="BF569" s="25">
        <v>0</v>
      </c>
      <c r="BG569" s="25">
        <v>0</v>
      </c>
      <c r="BH569" s="25"/>
      <c r="BI569" s="25"/>
      <c r="BJ569" s="25">
        <v>0</v>
      </c>
      <c r="BK569" s="25">
        <v>0</v>
      </c>
      <c r="BL569" s="25">
        <v>4100</v>
      </c>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v>6763</v>
      </c>
      <c r="CJ569" s="25"/>
      <c r="CK569" s="25">
        <v>0</v>
      </c>
      <c r="CL569" s="25">
        <v>8500</v>
      </c>
      <c r="CM569" s="25">
        <v>0</v>
      </c>
      <c r="CN569" s="25"/>
      <c r="CO569" s="25"/>
      <c r="CP569" s="25">
        <v>36697</v>
      </c>
      <c r="CQ569" s="25">
        <v>0</v>
      </c>
      <c r="CR569" s="25">
        <v>0</v>
      </c>
      <c r="CS569" s="25">
        <v>51960</v>
      </c>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v>0</v>
      </c>
      <c r="DQ569" s="25"/>
      <c r="DR569" s="25">
        <v>0</v>
      </c>
      <c r="DS569" s="25">
        <v>0</v>
      </c>
      <c r="DT569" s="25">
        <v>0</v>
      </c>
      <c r="DU569" s="25"/>
      <c r="DV569" s="25"/>
      <c r="DW569" s="25">
        <v>0</v>
      </c>
      <c r="DX569" s="25">
        <v>0</v>
      </c>
      <c r="DY569" s="25">
        <v>0</v>
      </c>
      <c r="DZ569" s="25">
        <v>0</v>
      </c>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v>0</v>
      </c>
      <c r="FF569" s="25"/>
      <c r="FG569" s="25">
        <v>0</v>
      </c>
      <c r="FH569" s="25">
        <v>13207</v>
      </c>
      <c r="FI569" s="25">
        <v>0</v>
      </c>
      <c r="FJ569" s="25">
        <v>0</v>
      </c>
      <c r="FK569" s="25"/>
      <c r="FL569" s="25"/>
      <c r="FM569" s="25">
        <v>0</v>
      </c>
      <c r="FN569" s="25">
        <v>2388</v>
      </c>
      <c r="FO569" s="25">
        <v>15595</v>
      </c>
      <c r="FP569" s="25">
        <v>38932</v>
      </c>
      <c r="FQ569" s="25">
        <v>56060</v>
      </c>
      <c r="FR569" s="25">
        <v>110587</v>
      </c>
      <c r="FS569" s="26" t="s">
        <v>1284</v>
      </c>
      <c r="FT569" s="26"/>
      <c r="FU569" s="26" t="s">
        <v>1344</v>
      </c>
      <c r="FV569" s="26"/>
      <c r="FW569" s="1" t="s">
        <v>1279</v>
      </c>
      <c r="FX569" s="26"/>
      <c r="FY569" s="26"/>
      <c r="FZ569" s="26"/>
      <c r="GA569" s="25">
        <v>1406</v>
      </c>
      <c r="GB569" s="25">
        <v>1117</v>
      </c>
      <c r="GC569" s="25">
        <v>521</v>
      </c>
      <c r="GD569" s="25">
        <v>1000</v>
      </c>
      <c r="GE569" s="25">
        <v>49030</v>
      </c>
      <c r="GF569" s="25">
        <v>3000</v>
      </c>
      <c r="GG569" s="25">
        <v>6236</v>
      </c>
      <c r="GH569" s="25">
        <v>165</v>
      </c>
      <c r="GI569" s="25"/>
      <c r="GJ569" s="25">
        <v>10</v>
      </c>
      <c r="GK569" s="25">
        <v>153</v>
      </c>
      <c r="GL569" s="25">
        <v>202</v>
      </c>
      <c r="GM569" s="25">
        <v>3851</v>
      </c>
      <c r="GN569" s="25"/>
      <c r="GO569" s="25"/>
      <c r="GP569" s="25">
        <v>9</v>
      </c>
      <c r="GQ569" s="25">
        <v>5.2</v>
      </c>
      <c r="GR569" s="27"/>
      <c r="GS569" s="27"/>
      <c r="GT569" s="28">
        <v>6</v>
      </c>
      <c r="GU569" s="28">
        <v>6</v>
      </c>
      <c r="GV569" s="25">
        <v>11.2</v>
      </c>
      <c r="GW569" s="25">
        <v>0.4</v>
      </c>
      <c r="GX569" s="25">
        <v>6725</v>
      </c>
      <c r="GY569" s="26" t="s">
        <v>1058</v>
      </c>
      <c r="GZ569" s="25">
        <v>15338</v>
      </c>
      <c r="HA569" s="25">
        <v>14121</v>
      </c>
      <c r="HB569" s="25">
        <v>10456</v>
      </c>
      <c r="HC569" s="25">
        <v>8741</v>
      </c>
      <c r="HD569" s="25"/>
      <c r="HE569" s="25">
        <v>0</v>
      </c>
      <c r="HF569" s="25">
        <v>48656</v>
      </c>
      <c r="HG569" s="25"/>
      <c r="HH569" s="25"/>
      <c r="HI569" s="25">
        <v>2205</v>
      </c>
      <c r="HJ569" s="25">
        <v>2205</v>
      </c>
      <c r="HK569" s="25">
        <v>2137</v>
      </c>
      <c r="HL569" s="25">
        <v>2137</v>
      </c>
      <c r="HM569" s="25"/>
      <c r="HN569" s="25"/>
      <c r="HO569" s="25"/>
      <c r="HP569" s="25"/>
      <c r="HQ569" s="25"/>
      <c r="HR569" s="25"/>
      <c r="HS569" s="25"/>
      <c r="HT569" s="25"/>
      <c r="HU569" s="25"/>
      <c r="HV569" s="25"/>
      <c r="HW569" s="25"/>
      <c r="HX569" s="25"/>
      <c r="HY569" s="25"/>
      <c r="HZ569" s="25">
        <v>99</v>
      </c>
      <c r="IA569" s="25">
        <v>2506</v>
      </c>
      <c r="IB569" s="25">
        <v>1</v>
      </c>
      <c r="IC569" s="25">
        <v>3</v>
      </c>
      <c r="ID569" s="25"/>
      <c r="IE569" s="25">
        <v>49</v>
      </c>
      <c r="IF569" s="25">
        <v>28</v>
      </c>
      <c r="IG569" s="25">
        <v>28</v>
      </c>
      <c r="IH569" s="25">
        <v>5</v>
      </c>
      <c r="II569" s="25">
        <v>0</v>
      </c>
      <c r="IJ569" s="25">
        <v>5</v>
      </c>
      <c r="IK569" s="25">
        <v>0</v>
      </c>
      <c r="IL569" s="25"/>
      <c r="IM569" s="25"/>
      <c r="IN569" s="25"/>
      <c r="IO569" s="25"/>
      <c r="IP569" s="25"/>
      <c r="IQ569" s="25">
        <v>167079</v>
      </c>
      <c r="IR569" s="25">
        <v>449</v>
      </c>
      <c r="IS569" s="36">
        <f t="shared" ref="IS569:IS576" si="648">AE569/$FR569</f>
        <v>0.26422635571993092</v>
      </c>
      <c r="IT569" s="36">
        <f t="shared" ref="IT569:IT576" si="649">AP569/$FR569</f>
        <v>8.7822257589047534E-2</v>
      </c>
      <c r="IU569" s="36">
        <f t="shared" ref="IU569:IU576" si="650">BA569/$FR569</f>
        <v>0</v>
      </c>
      <c r="IV569" s="36">
        <f t="shared" ref="IV569:IV576" si="651">BL569/$FR569</f>
        <v>3.7074882219429048E-2</v>
      </c>
      <c r="IW569" s="36">
        <f t="shared" ref="IW569:IW576" si="652">CS569/$FR569</f>
        <v>0.46985631222476421</v>
      </c>
      <c r="IX569" s="36">
        <f t="shared" ref="IX569:IX576" si="653">DZ569/$FR569</f>
        <v>0</v>
      </c>
      <c r="IY569" s="36"/>
      <c r="IZ569" s="36">
        <f t="shared" ref="IZ569:JB576" si="654">FO569/$FR569</f>
        <v>0.1410201922468283</v>
      </c>
      <c r="JA569" s="36">
        <f t="shared" si="654"/>
        <v>0.35204861330897846</v>
      </c>
      <c r="JB569" s="36">
        <f t="shared" si="654"/>
        <v>0.50693119444419321</v>
      </c>
      <c r="JN569" s="43">
        <f t="shared" si="586"/>
        <v>685.35326530612156</v>
      </c>
      <c r="JO569" s="1" t="str">
        <f t="shared" si="587"/>
        <v>Small</v>
      </c>
    </row>
    <row r="570" spans="1:275" x14ac:dyDescent="0.2">
      <c r="A570" s="1" t="s">
        <v>1357</v>
      </c>
      <c r="B570" s="24" t="s">
        <v>1177</v>
      </c>
      <c r="C570" s="76" t="s">
        <v>1467</v>
      </c>
      <c r="D570" s="14" t="s">
        <v>656</v>
      </c>
      <c r="E570">
        <v>1</v>
      </c>
      <c r="F570" s="46">
        <v>0.36230352661471404</v>
      </c>
      <c r="G570" s="46">
        <v>0.17164179104477612</v>
      </c>
      <c r="H570" s="46">
        <v>0.33</v>
      </c>
      <c r="I570">
        <v>38.299999999999997</v>
      </c>
      <c r="J570">
        <v>10.6</v>
      </c>
      <c r="K570" s="24">
        <v>20070</v>
      </c>
      <c r="L570" s="24" t="s">
        <v>603</v>
      </c>
      <c r="M570" s="34">
        <v>7426.5525714285022</v>
      </c>
      <c r="N570" s="25">
        <v>22500</v>
      </c>
      <c r="O570" s="26">
        <v>6</v>
      </c>
      <c r="P570" s="26">
        <v>24</v>
      </c>
      <c r="Q570" s="26">
        <v>432</v>
      </c>
      <c r="R570" s="26">
        <v>47</v>
      </c>
      <c r="S570" s="26">
        <v>65</v>
      </c>
      <c r="T570" s="31">
        <v>0</v>
      </c>
      <c r="U570" s="25">
        <v>7809</v>
      </c>
      <c r="V570" s="25"/>
      <c r="W570" s="25">
        <v>0</v>
      </c>
      <c r="X570" s="25">
        <v>25523</v>
      </c>
      <c r="Y570" s="25">
        <v>0</v>
      </c>
      <c r="Z570" s="25">
        <v>0</v>
      </c>
      <c r="AA570" s="25"/>
      <c r="AB570" s="25"/>
      <c r="AC570" s="25">
        <v>0</v>
      </c>
      <c r="AD570" s="25">
        <v>0</v>
      </c>
      <c r="AE570" s="25">
        <v>33332</v>
      </c>
      <c r="AF570" s="25">
        <v>8927</v>
      </c>
      <c r="AG570" s="25"/>
      <c r="AH570" s="25">
        <v>0</v>
      </c>
      <c r="AI570" s="25">
        <v>906</v>
      </c>
      <c r="AJ570" s="25">
        <v>0</v>
      </c>
      <c r="AK570" s="25">
        <v>0</v>
      </c>
      <c r="AL570" s="25"/>
      <c r="AM570" s="25"/>
      <c r="AN570" s="25">
        <v>0</v>
      </c>
      <c r="AO570" s="25">
        <v>0</v>
      </c>
      <c r="AP570" s="25">
        <v>9833</v>
      </c>
      <c r="AQ570" s="25">
        <v>0</v>
      </c>
      <c r="AR570" s="25"/>
      <c r="AS570" s="25">
        <v>0</v>
      </c>
      <c r="AT570" s="25">
        <v>0</v>
      </c>
      <c r="AU570" s="25">
        <v>0</v>
      </c>
      <c r="AV570" s="25">
        <v>0</v>
      </c>
      <c r="AW570" s="25"/>
      <c r="AX570" s="25"/>
      <c r="AY570" s="25">
        <v>0</v>
      </c>
      <c r="AZ570" s="25">
        <v>0</v>
      </c>
      <c r="BA570" s="25">
        <v>0</v>
      </c>
      <c r="BB570" s="25">
        <v>0</v>
      </c>
      <c r="BC570" s="25"/>
      <c r="BD570" s="25">
        <v>0</v>
      </c>
      <c r="BE570" s="25">
        <v>20144</v>
      </c>
      <c r="BF570" s="25">
        <v>0</v>
      </c>
      <c r="BG570" s="25">
        <v>0</v>
      </c>
      <c r="BH570" s="25"/>
      <c r="BI570" s="25"/>
      <c r="BJ570" s="25">
        <v>0</v>
      </c>
      <c r="BK570" s="25">
        <v>0</v>
      </c>
      <c r="BL570" s="25">
        <v>20144</v>
      </c>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v>6763</v>
      </c>
      <c r="CJ570" s="25"/>
      <c r="CK570" s="25">
        <v>0</v>
      </c>
      <c r="CL570" s="25">
        <v>20243</v>
      </c>
      <c r="CM570" s="25">
        <v>0</v>
      </c>
      <c r="CN570" s="25"/>
      <c r="CO570" s="25"/>
      <c r="CP570" s="25">
        <v>36364</v>
      </c>
      <c r="CQ570" s="25">
        <v>0</v>
      </c>
      <c r="CR570" s="25">
        <v>0</v>
      </c>
      <c r="CS570" s="25">
        <v>63370</v>
      </c>
      <c r="CT570" s="25"/>
      <c r="CU570" s="25"/>
      <c r="CV570" s="25"/>
      <c r="CW570" s="25"/>
      <c r="CX570" s="25"/>
      <c r="CY570" s="25"/>
      <c r="CZ570" s="25"/>
      <c r="DA570" s="25"/>
      <c r="DB570" s="25"/>
      <c r="DC570" s="25"/>
      <c r="DD570" s="25"/>
      <c r="DE570" s="25"/>
      <c r="DF570" s="25"/>
      <c r="DG570" s="25"/>
      <c r="DH570" s="25"/>
      <c r="DI570" s="25"/>
      <c r="DJ570" s="25"/>
      <c r="DK570" s="25"/>
      <c r="DL570" s="25"/>
      <c r="DM570" s="25"/>
      <c r="DN570" s="25"/>
      <c r="DO570" s="25"/>
      <c r="DP570" s="25">
        <v>0</v>
      </c>
      <c r="DQ570" s="25"/>
      <c r="DR570" s="25">
        <v>0</v>
      </c>
      <c r="DS570" s="25">
        <v>0</v>
      </c>
      <c r="DT570" s="25">
        <v>0</v>
      </c>
      <c r="DU570" s="25"/>
      <c r="DV570" s="25"/>
      <c r="DW570" s="25">
        <v>0</v>
      </c>
      <c r="DX570" s="25">
        <v>0</v>
      </c>
      <c r="DY570" s="25">
        <v>467</v>
      </c>
      <c r="DZ570" s="25">
        <v>467</v>
      </c>
      <c r="EA570" s="25"/>
      <c r="EB570" s="25"/>
      <c r="EC570" s="25"/>
      <c r="ED570" s="25"/>
      <c r="EE570" s="25"/>
      <c r="EF570" s="25"/>
      <c r="EG570" s="25"/>
      <c r="EH570" s="25"/>
      <c r="EI570" s="25"/>
      <c r="EJ570" s="25"/>
      <c r="EK570" s="25"/>
      <c r="EL570" s="25"/>
      <c r="EM570" s="25"/>
      <c r="EN570" s="25"/>
      <c r="EO570" s="25"/>
      <c r="EP570" s="25"/>
      <c r="EQ570" s="25"/>
      <c r="ER570" s="25"/>
      <c r="ES570" s="25"/>
      <c r="ET570" s="25"/>
      <c r="EU570" s="25"/>
      <c r="EV570" s="25"/>
      <c r="EW570" s="25"/>
      <c r="EX570" s="25"/>
      <c r="EY570" s="25"/>
      <c r="EZ570" s="25"/>
      <c r="FA570" s="25"/>
      <c r="FB570" s="25"/>
      <c r="FC570" s="25"/>
      <c r="FD570" s="25"/>
      <c r="FE570" s="25">
        <v>0</v>
      </c>
      <c r="FF570" s="25"/>
      <c r="FG570" s="25">
        <v>0</v>
      </c>
      <c r="FH570" s="25">
        <v>24492</v>
      </c>
      <c r="FI570" s="25">
        <v>0</v>
      </c>
      <c r="FJ570" s="25">
        <v>0</v>
      </c>
      <c r="FK570" s="25"/>
      <c r="FL570" s="25"/>
      <c r="FM570" s="25">
        <v>0</v>
      </c>
      <c r="FN570" s="25">
        <v>780</v>
      </c>
      <c r="FO570" s="25">
        <v>25272</v>
      </c>
      <c r="FP570" s="25">
        <v>43165</v>
      </c>
      <c r="FQ570" s="25">
        <v>83981</v>
      </c>
      <c r="FR570" s="25">
        <v>152418</v>
      </c>
      <c r="FS570" s="26" t="s">
        <v>1284</v>
      </c>
      <c r="FT570" s="26"/>
      <c r="FU570" s="26" t="s">
        <v>1344</v>
      </c>
      <c r="FV570" s="26"/>
      <c r="FW570" s="1" t="s">
        <v>1279</v>
      </c>
      <c r="FX570" s="26"/>
      <c r="FY570" s="26"/>
      <c r="FZ570" s="26"/>
      <c r="GA570" s="25">
        <v>960</v>
      </c>
      <c r="GB570" s="25">
        <v>687</v>
      </c>
      <c r="GC570" s="25">
        <v>444</v>
      </c>
      <c r="GD570" s="25">
        <v>503</v>
      </c>
      <c r="GE570" s="25">
        <v>50324</v>
      </c>
      <c r="GF570" s="25">
        <v>3300</v>
      </c>
      <c r="GG570" s="25">
        <v>9536</v>
      </c>
      <c r="GH570" s="25">
        <v>165</v>
      </c>
      <c r="GI570" s="25">
        <v>0</v>
      </c>
      <c r="GJ570" s="25">
        <v>10</v>
      </c>
      <c r="GK570" s="25">
        <v>153</v>
      </c>
      <c r="GL570" s="25">
        <v>202</v>
      </c>
      <c r="GM570" s="25">
        <v>3785</v>
      </c>
      <c r="GN570" s="25"/>
      <c r="GO570" s="25"/>
      <c r="GP570" s="25">
        <v>11</v>
      </c>
      <c r="GQ570" s="25">
        <v>5.3070000000000004</v>
      </c>
      <c r="GR570" s="27"/>
      <c r="GS570" s="27"/>
      <c r="GT570" s="28">
        <v>6</v>
      </c>
      <c r="GU570" s="28">
        <v>6</v>
      </c>
      <c r="GV570" s="25">
        <v>11.307</v>
      </c>
      <c r="GW570" s="25">
        <v>0.4</v>
      </c>
      <c r="GX570" s="25">
        <v>6796</v>
      </c>
      <c r="GY570" s="26" t="s">
        <v>1058</v>
      </c>
      <c r="GZ570" s="25">
        <v>8961</v>
      </c>
      <c r="HA570" s="25">
        <v>16625</v>
      </c>
      <c r="HB570" s="25">
        <v>19158</v>
      </c>
      <c r="HC570" s="25">
        <v>17216</v>
      </c>
      <c r="HD570" s="25"/>
      <c r="HE570" s="25">
        <v>0</v>
      </c>
      <c r="HF570" s="25">
        <v>61960</v>
      </c>
      <c r="HG570" s="25"/>
      <c r="HH570" s="25"/>
      <c r="HI570" s="25">
        <v>2296</v>
      </c>
      <c r="HJ570" s="25">
        <v>2296</v>
      </c>
      <c r="HK570" s="25">
        <v>1933</v>
      </c>
      <c r="HL570" s="25">
        <v>1933</v>
      </c>
      <c r="HM570" s="25"/>
      <c r="HN570" s="25"/>
      <c r="HO570" s="25"/>
      <c r="HP570" s="25"/>
      <c r="HQ570" s="25"/>
      <c r="HR570" s="25"/>
      <c r="HS570" s="25"/>
      <c r="HT570" s="25"/>
      <c r="HU570" s="25"/>
      <c r="HV570" s="25"/>
      <c r="HW570" s="25"/>
      <c r="HX570" s="25"/>
      <c r="HY570" s="25"/>
      <c r="HZ570" s="25">
        <v>95</v>
      </c>
      <c r="IA570" s="25">
        <v>2296</v>
      </c>
      <c r="IB570" s="25">
        <v>1</v>
      </c>
      <c r="IC570" s="25">
        <v>7</v>
      </c>
      <c r="ID570" s="25"/>
      <c r="IE570" s="25">
        <v>51</v>
      </c>
      <c r="IF570" s="25">
        <v>32</v>
      </c>
      <c r="IG570" s="25">
        <v>32</v>
      </c>
      <c r="IH570" s="25">
        <v>5</v>
      </c>
      <c r="II570" s="25">
        <v>0</v>
      </c>
      <c r="IJ570" s="25">
        <v>5</v>
      </c>
      <c r="IK570" s="25">
        <v>0</v>
      </c>
      <c r="IL570" s="25"/>
      <c r="IM570" s="25"/>
      <c r="IN570" s="25"/>
      <c r="IO570" s="25"/>
      <c r="IP570" s="25"/>
      <c r="IQ570" s="25">
        <v>211549</v>
      </c>
      <c r="IR570" s="25">
        <v>1364</v>
      </c>
      <c r="IS570" s="36">
        <f t="shared" si="648"/>
        <v>0.218688081460195</v>
      </c>
      <c r="IT570" s="36">
        <f t="shared" si="649"/>
        <v>6.4513377685050319E-2</v>
      </c>
      <c r="IU570" s="36">
        <f t="shared" si="650"/>
        <v>0</v>
      </c>
      <c r="IV570" s="36">
        <f t="shared" si="651"/>
        <v>0.13216286790274115</v>
      </c>
      <c r="IW570" s="36">
        <f t="shared" si="652"/>
        <v>0.4157645422456665</v>
      </c>
      <c r="IX570" s="36">
        <f t="shared" si="653"/>
        <v>3.0639425789604903E-3</v>
      </c>
      <c r="IY570" s="36"/>
      <c r="IZ570" s="36">
        <f t="shared" si="654"/>
        <v>0.16580718812738654</v>
      </c>
      <c r="JA570" s="36">
        <f t="shared" si="654"/>
        <v>0.2832014591452453</v>
      </c>
      <c r="JB570" s="36">
        <f t="shared" si="654"/>
        <v>0.55099135272736821</v>
      </c>
      <c r="JN570" s="43">
        <f t="shared" si="586"/>
        <v>656.81016816383669</v>
      </c>
      <c r="JO570" s="1" t="str">
        <f t="shared" si="587"/>
        <v>Small</v>
      </c>
    </row>
    <row r="571" spans="1:275" x14ac:dyDescent="0.2">
      <c r="A571" s="14" t="s">
        <v>747</v>
      </c>
      <c r="B571" s="14" t="s">
        <v>1177</v>
      </c>
      <c r="C571" s="76" t="s">
        <v>1467</v>
      </c>
      <c r="D571" s="14" t="s">
        <v>656</v>
      </c>
      <c r="E571">
        <v>1</v>
      </c>
      <c r="F571" s="46">
        <v>0.36230352661471404</v>
      </c>
      <c r="G571" s="46">
        <v>0.17164179104477612</v>
      </c>
      <c r="H571" s="46">
        <v>0.33</v>
      </c>
      <c r="I571">
        <v>38.299999999999997</v>
      </c>
      <c r="J571">
        <v>10.6</v>
      </c>
      <c r="K571" s="14">
        <v>20080</v>
      </c>
      <c r="L571" s="14" t="s">
        <v>604</v>
      </c>
      <c r="M571" s="35">
        <v>6338.1563809523195</v>
      </c>
      <c r="N571" s="15">
        <v>22500</v>
      </c>
      <c r="O571" s="15">
        <v>6</v>
      </c>
      <c r="P571" s="15">
        <v>24</v>
      </c>
      <c r="Q571" s="15">
        <v>432</v>
      </c>
      <c r="R571" s="15">
        <v>47</v>
      </c>
      <c r="S571" s="15">
        <v>65</v>
      </c>
      <c r="T571" s="32">
        <v>0</v>
      </c>
      <c r="U571" s="15">
        <v>13212</v>
      </c>
      <c r="V571" s="15"/>
      <c r="W571" s="15"/>
      <c r="X571" s="15">
        <v>22511</v>
      </c>
      <c r="Y571" s="15"/>
      <c r="Z571" s="15"/>
      <c r="AA571" s="15"/>
      <c r="AB571" s="15"/>
      <c r="AC571" s="15"/>
      <c r="AD571" s="15"/>
      <c r="AE571" s="15">
        <v>35724</v>
      </c>
      <c r="AF571" s="15"/>
      <c r="AG571" s="15"/>
      <c r="AH571" s="15"/>
      <c r="AI571" s="15">
        <v>4000</v>
      </c>
      <c r="AJ571" s="15"/>
      <c r="AK571" s="15"/>
      <c r="AL571" s="15"/>
      <c r="AM571" s="15"/>
      <c r="AN571" s="15"/>
      <c r="AO571" s="15"/>
      <c r="AP571" s="15">
        <v>4000</v>
      </c>
      <c r="AQ571" s="15">
        <v>8718</v>
      </c>
      <c r="AR571" s="15"/>
      <c r="AS571" s="15"/>
      <c r="AT571" s="15"/>
      <c r="AU571" s="15"/>
      <c r="AV571" s="15"/>
      <c r="AW571" s="15"/>
      <c r="AX571" s="15"/>
      <c r="AY571" s="15"/>
      <c r="AZ571" s="15"/>
      <c r="BA571" s="15">
        <v>8718</v>
      </c>
      <c r="BB571" s="15"/>
      <c r="BC571" s="15"/>
      <c r="BD571" s="15"/>
      <c r="BE571" s="15"/>
      <c r="BF571" s="15"/>
      <c r="BG571" s="15"/>
      <c r="BH571" s="15"/>
      <c r="BI571" s="15"/>
      <c r="BJ571" s="15"/>
      <c r="BK571" s="15"/>
      <c r="BL571" s="15">
        <v>0</v>
      </c>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v>6763</v>
      </c>
      <c r="CJ571" s="15"/>
      <c r="CK571" s="15"/>
      <c r="CL571" s="15">
        <v>6000</v>
      </c>
      <c r="CM571" s="15"/>
      <c r="CN571" s="15"/>
      <c r="CO571" s="15"/>
      <c r="CP571" s="15">
        <v>36380</v>
      </c>
      <c r="CQ571" s="15"/>
      <c r="CR571" s="15"/>
      <c r="CS571" s="15">
        <v>49143</v>
      </c>
      <c r="CT571" s="15"/>
      <c r="CU571" s="15"/>
      <c r="CV571" s="15"/>
      <c r="CW571" s="15"/>
      <c r="CX571" s="15"/>
      <c r="CY571" s="15"/>
      <c r="CZ571" s="15"/>
      <c r="DA571" s="15"/>
      <c r="DB571" s="15"/>
      <c r="DC571" s="15"/>
      <c r="DD571" s="15"/>
      <c r="DE571" s="15"/>
      <c r="DF571" s="15"/>
      <c r="DG571" s="15"/>
      <c r="DH571" s="15"/>
      <c r="DI571" s="15"/>
      <c r="DJ571" s="15"/>
      <c r="DK571" s="15"/>
      <c r="DL571" s="15"/>
      <c r="DM571" s="15"/>
      <c r="DN571" s="15"/>
      <c r="DO571" s="15"/>
      <c r="DP571" s="15"/>
      <c r="DQ571" s="15"/>
      <c r="DR571" s="15"/>
      <c r="DS571" s="15">
        <v>500</v>
      </c>
      <c r="DT571" s="15"/>
      <c r="DU571" s="15"/>
      <c r="DV571" s="15"/>
      <c r="DW571" s="15"/>
      <c r="DX571" s="15"/>
      <c r="DY571" s="15"/>
      <c r="DZ571" s="15">
        <v>500</v>
      </c>
      <c r="EA571" s="15"/>
      <c r="EB571" s="15"/>
      <c r="EC571" s="15"/>
      <c r="ED571" s="15"/>
      <c r="EE571" s="15"/>
      <c r="EF571" s="15"/>
      <c r="EG571" s="15"/>
      <c r="EH571" s="15"/>
      <c r="EI571" s="15"/>
      <c r="EJ571" s="15"/>
      <c r="EK571" s="15"/>
      <c r="EL571" s="15"/>
      <c r="EM571" s="15"/>
      <c r="EN571" s="15"/>
      <c r="EO571" s="15"/>
      <c r="EP571" s="15"/>
      <c r="EQ571" s="15"/>
      <c r="ER571" s="15"/>
      <c r="ES571" s="15"/>
      <c r="ET571" s="15"/>
      <c r="EU571" s="15"/>
      <c r="EV571" s="15"/>
      <c r="EW571" s="15"/>
      <c r="EX571" s="15"/>
      <c r="EY571" s="15"/>
      <c r="EZ571" s="15"/>
      <c r="FA571" s="15"/>
      <c r="FB571" s="15"/>
      <c r="FC571" s="15"/>
      <c r="FD571" s="15"/>
      <c r="FE571" s="15"/>
      <c r="FF571" s="15"/>
      <c r="FG571" s="15"/>
      <c r="FH571" s="15"/>
      <c r="FI571" s="15"/>
      <c r="FJ571" s="15"/>
      <c r="FK571" s="15"/>
      <c r="FL571" s="15"/>
      <c r="FM571" s="15"/>
      <c r="FN571" s="15"/>
      <c r="FO571" s="15">
        <v>0</v>
      </c>
      <c r="FP571" s="15">
        <v>44442</v>
      </c>
      <c r="FQ571" s="15">
        <v>53643</v>
      </c>
      <c r="FR571" s="15">
        <v>98085</v>
      </c>
      <c r="FS571" s="14" t="s">
        <v>1284</v>
      </c>
      <c r="FT571" s="14"/>
      <c r="FU571" s="14" t="s">
        <v>1281</v>
      </c>
      <c r="FV571" s="14"/>
      <c r="FW571" s="1" t="s">
        <v>1279</v>
      </c>
      <c r="FX571" s="14"/>
      <c r="FY571" s="14"/>
      <c r="GA571" s="15">
        <v>546</v>
      </c>
      <c r="GB571" s="15">
        <v>678</v>
      </c>
      <c r="GC571" s="15">
        <v>541</v>
      </c>
      <c r="GD571" s="15">
        <v>541</v>
      </c>
      <c r="GE571" s="15">
        <v>52475</v>
      </c>
      <c r="GF571" s="15"/>
      <c r="GG571" s="15">
        <v>12622</v>
      </c>
      <c r="GH571" s="15">
        <v>170</v>
      </c>
      <c r="GI571" s="15"/>
      <c r="GJ571" s="15">
        <v>55000</v>
      </c>
      <c r="GK571" s="15">
        <v>92</v>
      </c>
      <c r="GL571" s="15">
        <v>42</v>
      </c>
      <c r="GM571" s="15">
        <v>3294</v>
      </c>
      <c r="GN571" s="15"/>
      <c r="GO571" s="15"/>
      <c r="GP571" s="21">
        <v>5</v>
      </c>
      <c r="GQ571" s="21">
        <v>5.8</v>
      </c>
      <c r="GR571" s="22"/>
      <c r="GS571" s="22"/>
      <c r="GT571" s="23">
        <v>6</v>
      </c>
      <c r="GU571" s="23">
        <v>6</v>
      </c>
      <c r="GV571" s="21">
        <v>11.8</v>
      </c>
      <c r="GW571" s="21">
        <v>1.06</v>
      </c>
      <c r="GX571" s="15">
        <v>12915</v>
      </c>
      <c r="GY571" s="14" t="s">
        <v>1172</v>
      </c>
      <c r="GZ571" s="15">
        <v>9423</v>
      </c>
      <c r="HA571" s="15">
        <v>20071</v>
      </c>
      <c r="HB571" s="15">
        <v>15463</v>
      </c>
      <c r="HC571" s="15">
        <v>18993</v>
      </c>
      <c r="HD571" s="15"/>
      <c r="HE571" s="15">
        <v>0</v>
      </c>
      <c r="HF571" s="15">
        <v>63950</v>
      </c>
      <c r="HG571" s="15"/>
      <c r="HH571" s="15"/>
      <c r="HI571" s="15">
        <v>3530</v>
      </c>
      <c r="HJ571" s="15">
        <v>3530</v>
      </c>
      <c r="HK571" s="15">
        <v>3982</v>
      </c>
      <c r="HL571" s="15">
        <v>3482</v>
      </c>
      <c r="HM571" s="15"/>
      <c r="HN571" s="15"/>
      <c r="HO571" s="15"/>
      <c r="HP571" s="15"/>
      <c r="HQ571" s="15"/>
      <c r="HR571" s="15"/>
      <c r="HS571" s="15"/>
      <c r="HT571" s="15"/>
      <c r="HU571" s="15"/>
      <c r="HV571" s="15"/>
      <c r="HW571" s="15"/>
      <c r="HX571" s="15"/>
      <c r="HY571" s="15"/>
      <c r="HZ571" s="15">
        <v>116</v>
      </c>
      <c r="IA571" s="15">
        <v>2924</v>
      </c>
      <c r="IB571" s="14">
        <v>1</v>
      </c>
      <c r="IC571" s="14">
        <v>9</v>
      </c>
      <c r="ID571" s="15">
        <v>363</v>
      </c>
      <c r="IE571" s="14">
        <v>56</v>
      </c>
      <c r="IF571" s="14">
        <v>24</v>
      </c>
      <c r="IG571" s="14">
        <v>24</v>
      </c>
      <c r="IH571" s="14">
        <v>5</v>
      </c>
      <c r="II571" s="14">
        <v>0</v>
      </c>
      <c r="IJ571" s="14">
        <v>5</v>
      </c>
      <c r="IK571" s="14">
        <v>0</v>
      </c>
      <c r="IL571" s="14"/>
      <c r="IM571" s="14"/>
      <c r="IN571" s="14"/>
      <c r="IO571" s="14"/>
      <c r="IP571" s="14"/>
      <c r="IQ571" s="15">
        <v>251684</v>
      </c>
      <c r="IR571" s="15">
        <v>190</v>
      </c>
      <c r="IS571" s="36">
        <f t="shared" si="648"/>
        <v>0.36421471172962228</v>
      </c>
      <c r="IT571" s="36">
        <f t="shared" si="649"/>
        <v>4.0780955293877756E-2</v>
      </c>
      <c r="IU571" s="36">
        <f t="shared" si="650"/>
        <v>8.8882092063006582E-2</v>
      </c>
      <c r="IV571" s="36">
        <f t="shared" si="651"/>
        <v>0</v>
      </c>
      <c r="IW571" s="36">
        <f t="shared" si="652"/>
        <v>0.50102462150175864</v>
      </c>
      <c r="IX571" s="36">
        <f t="shared" si="653"/>
        <v>5.0976194117347195E-3</v>
      </c>
      <c r="IY571" s="36"/>
      <c r="IZ571" s="36">
        <f t="shared" si="654"/>
        <v>0</v>
      </c>
      <c r="JA571" s="36">
        <f t="shared" si="654"/>
        <v>0.45309680379262884</v>
      </c>
      <c r="JB571" s="36">
        <f t="shared" si="654"/>
        <v>0.54690319620737116</v>
      </c>
      <c r="JN571" s="43">
        <f t="shared" si="586"/>
        <v>537.13189669087456</v>
      </c>
      <c r="JO571" s="1" t="str">
        <f t="shared" si="587"/>
        <v>Small</v>
      </c>
    </row>
    <row r="572" spans="1:275" x14ac:dyDescent="0.2">
      <c r="A572" s="14" t="s">
        <v>747</v>
      </c>
      <c r="B572" s="14" t="s">
        <v>1177</v>
      </c>
      <c r="C572" s="76" t="s">
        <v>1467</v>
      </c>
      <c r="D572" s="14" t="s">
        <v>656</v>
      </c>
      <c r="E572">
        <v>1</v>
      </c>
      <c r="F572" s="46">
        <v>0.36230352661471404</v>
      </c>
      <c r="G572" s="46">
        <v>0.17164179104477612</v>
      </c>
      <c r="H572" s="46">
        <v>0.33</v>
      </c>
      <c r="I572">
        <v>38.299999999999997</v>
      </c>
      <c r="J572">
        <v>10.6</v>
      </c>
      <c r="K572" s="14">
        <v>20090</v>
      </c>
      <c r="L572" s="14" t="s">
        <v>605</v>
      </c>
      <c r="M572" s="35">
        <v>7408.2645714284554</v>
      </c>
      <c r="N572" s="15">
        <v>22500</v>
      </c>
      <c r="O572" s="15">
        <v>6</v>
      </c>
      <c r="P572" s="15">
        <v>24</v>
      </c>
      <c r="Q572" s="15">
        <v>432</v>
      </c>
      <c r="R572" s="15">
        <v>47</v>
      </c>
      <c r="S572" s="15">
        <v>65</v>
      </c>
      <c r="T572" s="32">
        <v>0</v>
      </c>
      <c r="U572" s="15">
        <v>7809</v>
      </c>
      <c r="V572" s="15"/>
      <c r="W572" s="15">
        <v>5000</v>
      </c>
      <c r="X572" s="15">
        <v>4875</v>
      </c>
      <c r="Y572" s="15"/>
      <c r="Z572" s="15"/>
      <c r="AA572" s="15"/>
      <c r="AB572" s="15"/>
      <c r="AC572" s="15"/>
      <c r="AD572" s="15"/>
      <c r="AE572" s="15">
        <v>17684</v>
      </c>
      <c r="AF572" s="15"/>
      <c r="AG572" s="15"/>
      <c r="AH572" s="15"/>
      <c r="AI572" s="15">
        <v>4000</v>
      </c>
      <c r="AJ572" s="15"/>
      <c r="AK572" s="15"/>
      <c r="AL572" s="15"/>
      <c r="AM572" s="15"/>
      <c r="AN572" s="15"/>
      <c r="AO572" s="15"/>
      <c r="AP572" s="15">
        <v>4000</v>
      </c>
      <c r="AQ572" s="15">
        <v>8718</v>
      </c>
      <c r="AR572" s="15"/>
      <c r="AS572" s="15"/>
      <c r="AT572" s="15"/>
      <c r="AU572" s="15"/>
      <c r="AV572" s="15"/>
      <c r="AW572" s="15"/>
      <c r="AX572" s="15"/>
      <c r="AY572" s="15"/>
      <c r="AZ572" s="15"/>
      <c r="BA572" s="15">
        <v>8718</v>
      </c>
      <c r="BB572" s="15"/>
      <c r="BC572" s="15"/>
      <c r="BD572" s="15"/>
      <c r="BE572" s="15"/>
      <c r="BF572" s="15"/>
      <c r="BG572" s="15"/>
      <c r="BH572" s="15"/>
      <c r="BI572" s="15"/>
      <c r="BJ572" s="15"/>
      <c r="BK572" s="15"/>
      <c r="BL572" s="15">
        <v>0</v>
      </c>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v>6763</v>
      </c>
      <c r="CJ572" s="15"/>
      <c r="CK572" s="15"/>
      <c r="CL572" s="15">
        <v>9119</v>
      </c>
      <c r="CM572" s="15"/>
      <c r="CN572" s="15"/>
      <c r="CO572" s="15"/>
      <c r="CP572" s="15">
        <v>36063</v>
      </c>
      <c r="CQ572" s="15"/>
      <c r="CR572" s="15"/>
      <c r="CS572" s="15">
        <v>51945</v>
      </c>
      <c r="CT572" s="15"/>
      <c r="CU572" s="15"/>
      <c r="CV572" s="15"/>
      <c r="CW572" s="15"/>
      <c r="CX572" s="15"/>
      <c r="CY572" s="15"/>
      <c r="CZ572" s="15"/>
      <c r="DA572" s="15"/>
      <c r="DB572" s="15"/>
      <c r="DC572" s="15"/>
      <c r="DD572" s="15"/>
      <c r="DE572" s="15"/>
      <c r="DF572" s="15"/>
      <c r="DG572" s="15"/>
      <c r="DH572" s="15"/>
      <c r="DI572" s="15"/>
      <c r="DJ572" s="15"/>
      <c r="DK572" s="15"/>
      <c r="DL572" s="15"/>
      <c r="DM572" s="15"/>
      <c r="DN572" s="15"/>
      <c r="DO572" s="15"/>
      <c r="DP572" s="15"/>
      <c r="DQ572" s="15"/>
      <c r="DR572" s="15"/>
      <c r="DS572" s="15">
        <v>900</v>
      </c>
      <c r="DT572" s="15"/>
      <c r="DU572" s="15"/>
      <c r="DV572" s="15"/>
      <c r="DW572" s="15"/>
      <c r="DX572" s="15"/>
      <c r="DY572" s="15"/>
      <c r="DZ572" s="15">
        <v>900</v>
      </c>
      <c r="EA572" s="15"/>
      <c r="EB572" s="15"/>
      <c r="EC572" s="15"/>
      <c r="ED572" s="15"/>
      <c r="EE572" s="15"/>
      <c r="EF572" s="15"/>
      <c r="EG572" s="15"/>
      <c r="EH572" s="15"/>
      <c r="EI572" s="15"/>
      <c r="EJ572" s="15"/>
      <c r="EK572" s="15"/>
      <c r="EL572" s="15"/>
      <c r="EM572" s="15"/>
      <c r="EN572" s="15"/>
      <c r="EO572" s="15"/>
      <c r="EP572" s="15"/>
      <c r="EQ572" s="15"/>
      <c r="ER572" s="15"/>
      <c r="ES572" s="15"/>
      <c r="ET572" s="15"/>
      <c r="EU572" s="15"/>
      <c r="EV572" s="15"/>
      <c r="EW572" s="15"/>
      <c r="EX572" s="15"/>
      <c r="EY572" s="15"/>
      <c r="EZ572" s="15"/>
      <c r="FA572" s="15"/>
      <c r="FB572" s="15"/>
      <c r="FC572" s="15"/>
      <c r="FD572" s="15"/>
      <c r="FE572" s="15"/>
      <c r="FF572" s="15"/>
      <c r="FG572" s="15"/>
      <c r="FH572" s="15"/>
      <c r="FI572" s="15"/>
      <c r="FJ572" s="15"/>
      <c r="FK572" s="15"/>
      <c r="FL572" s="15"/>
      <c r="FM572" s="15"/>
      <c r="FN572" s="15"/>
      <c r="FO572" s="15">
        <v>0</v>
      </c>
      <c r="FP572" s="15">
        <v>26402</v>
      </c>
      <c r="FQ572" s="15">
        <v>56845</v>
      </c>
      <c r="FR572" s="15">
        <v>83247</v>
      </c>
      <c r="FS572" s="14" t="s">
        <v>1284</v>
      </c>
      <c r="FT572" s="14"/>
      <c r="FU572" s="14" t="s">
        <v>1281</v>
      </c>
      <c r="FV572" s="14"/>
      <c r="FW572" s="1" t="s">
        <v>1279</v>
      </c>
      <c r="FX572" s="14"/>
      <c r="FY572" s="14"/>
      <c r="GA572" s="15">
        <v>584</v>
      </c>
      <c r="GB572" s="15">
        <v>781</v>
      </c>
      <c r="GC572" s="15">
        <v>507</v>
      </c>
      <c r="GD572" s="15">
        <v>507</v>
      </c>
      <c r="GE572" s="15">
        <v>52246</v>
      </c>
      <c r="GF572" s="15">
        <v>4052</v>
      </c>
      <c r="GG572" s="15">
        <v>16674</v>
      </c>
      <c r="GH572" s="15">
        <v>160</v>
      </c>
      <c r="GI572" s="15"/>
      <c r="GJ572" s="15">
        <v>55000</v>
      </c>
      <c r="GK572" s="15">
        <v>38</v>
      </c>
      <c r="GL572" s="15">
        <v>38</v>
      </c>
      <c r="GM572" s="15">
        <v>2535</v>
      </c>
      <c r="GN572" s="15"/>
      <c r="GO572" s="15"/>
      <c r="GP572" s="16">
        <v>5</v>
      </c>
      <c r="GQ572" s="16">
        <v>5.8</v>
      </c>
      <c r="GR572" s="17"/>
      <c r="GS572" s="17"/>
      <c r="GT572" s="18">
        <v>6</v>
      </c>
      <c r="GU572" s="18">
        <v>6</v>
      </c>
      <c r="GV572" s="16">
        <v>11.8</v>
      </c>
      <c r="GW572" s="16">
        <v>2.6</v>
      </c>
      <c r="GX572" s="15">
        <v>12986</v>
      </c>
      <c r="GY572" s="14" t="s">
        <v>1172</v>
      </c>
      <c r="GZ572" s="15">
        <v>10679</v>
      </c>
      <c r="HA572" s="15">
        <v>17921</v>
      </c>
      <c r="HB572" s="15">
        <v>12891</v>
      </c>
      <c r="HC572" s="15">
        <v>18492</v>
      </c>
      <c r="HD572" s="15"/>
      <c r="HE572" s="15">
        <v>0</v>
      </c>
      <c r="HF572" s="15">
        <v>59983</v>
      </c>
      <c r="HG572" s="15"/>
      <c r="HH572" s="15"/>
      <c r="HI572" s="15">
        <v>4273</v>
      </c>
      <c r="HJ572" s="15">
        <v>4273</v>
      </c>
      <c r="HK572" s="15">
        <v>3883</v>
      </c>
      <c r="HL572" s="15">
        <v>3883</v>
      </c>
      <c r="HM572" s="15"/>
      <c r="HN572" s="15"/>
      <c r="HO572" s="15"/>
      <c r="HP572" s="15"/>
      <c r="HQ572" s="15"/>
      <c r="HR572" s="15"/>
      <c r="HS572" s="15"/>
      <c r="HT572" s="15"/>
      <c r="HU572" s="15"/>
      <c r="HV572" s="15"/>
      <c r="HW572" s="15"/>
      <c r="HX572" s="15"/>
      <c r="HY572" s="15"/>
      <c r="HZ572" s="15">
        <v>106</v>
      </c>
      <c r="IA572" s="15">
        <v>2758</v>
      </c>
      <c r="IB572" s="15">
        <v>1</v>
      </c>
      <c r="IC572" s="15">
        <v>12</v>
      </c>
      <c r="ID572" s="15">
        <v>416</v>
      </c>
      <c r="IE572" s="14">
        <v>56</v>
      </c>
      <c r="IF572" s="14">
        <v>24</v>
      </c>
      <c r="IG572" s="14">
        <v>24</v>
      </c>
      <c r="IH572" s="14">
        <v>5</v>
      </c>
      <c r="II572" s="14">
        <v>0</v>
      </c>
      <c r="IJ572" s="14">
        <v>5</v>
      </c>
      <c r="IK572" s="14">
        <v>0</v>
      </c>
      <c r="IL572" s="14"/>
      <c r="IM572" s="14"/>
      <c r="IN572" s="14"/>
      <c r="IO572" s="14"/>
      <c r="IP572" s="14"/>
      <c r="IQ572" s="20">
        <v>325791</v>
      </c>
      <c r="IR572" s="20">
        <v>137</v>
      </c>
      <c r="IS572" s="36">
        <f t="shared" si="648"/>
        <v>0.21242807548620371</v>
      </c>
      <c r="IT572" s="36">
        <f t="shared" si="649"/>
        <v>4.8049779571636218E-2</v>
      </c>
      <c r="IU572" s="36">
        <f t="shared" si="650"/>
        <v>0.10472449457638112</v>
      </c>
      <c r="IV572" s="36">
        <f t="shared" si="651"/>
        <v>0</v>
      </c>
      <c r="IW572" s="36">
        <f t="shared" si="652"/>
        <v>0.62398644996216079</v>
      </c>
      <c r="IX572" s="36">
        <f t="shared" si="653"/>
        <v>1.0811200403618148E-2</v>
      </c>
      <c r="IY572" s="36"/>
      <c r="IZ572" s="36">
        <f t="shared" si="654"/>
        <v>0</v>
      </c>
      <c r="JA572" s="36">
        <f t="shared" si="654"/>
        <v>0.31715257006258485</v>
      </c>
      <c r="JB572" s="36">
        <f t="shared" si="654"/>
        <v>0.68284742993741521</v>
      </c>
      <c r="JN572" s="43">
        <f t="shared" si="586"/>
        <v>627.81903147698767</v>
      </c>
      <c r="JO572" s="1" t="str">
        <f t="shared" si="587"/>
        <v>Small</v>
      </c>
    </row>
    <row r="573" spans="1:275" x14ac:dyDescent="0.2">
      <c r="A573" s="14" t="s">
        <v>747</v>
      </c>
      <c r="B573" s="14" t="s">
        <v>1177</v>
      </c>
      <c r="C573" s="76" t="s">
        <v>1467</v>
      </c>
      <c r="D573" s="14" t="s">
        <v>656</v>
      </c>
      <c r="E573">
        <v>1</v>
      </c>
      <c r="F573" s="46">
        <v>0.36230352661471404</v>
      </c>
      <c r="G573" s="46">
        <v>0.17164179104477612</v>
      </c>
      <c r="H573" s="46">
        <v>0.33</v>
      </c>
      <c r="I573">
        <v>38.299999999999997</v>
      </c>
      <c r="J573">
        <v>10.6</v>
      </c>
      <c r="K573" s="14">
        <v>20100</v>
      </c>
      <c r="L573" s="14" t="s">
        <v>606</v>
      </c>
      <c r="M573" s="35">
        <v>9071.1209523809193</v>
      </c>
      <c r="N573" s="15">
        <v>22500</v>
      </c>
      <c r="O573" s="15">
        <v>6</v>
      </c>
      <c r="P573" s="15">
        <v>24</v>
      </c>
      <c r="Q573" s="15">
        <v>432</v>
      </c>
      <c r="R573" s="15">
        <v>47</v>
      </c>
      <c r="S573" s="15">
        <v>65</v>
      </c>
      <c r="T573" s="32">
        <v>0</v>
      </c>
      <c r="U573" s="15">
        <v>11190</v>
      </c>
      <c r="V573" s="15"/>
      <c r="W573" s="15">
        <v>15197</v>
      </c>
      <c r="X573" s="15"/>
      <c r="Y573" s="15"/>
      <c r="Z573" s="15"/>
      <c r="AA573" s="15"/>
      <c r="AB573" s="15"/>
      <c r="AC573" s="15">
        <v>12665</v>
      </c>
      <c r="AD573" s="15"/>
      <c r="AE573" s="15">
        <v>39052</v>
      </c>
      <c r="AF573" s="15"/>
      <c r="AG573" s="15"/>
      <c r="AH573" s="15"/>
      <c r="AI573" s="15"/>
      <c r="AJ573" s="15"/>
      <c r="AK573" s="15"/>
      <c r="AL573" s="15"/>
      <c r="AM573" s="15"/>
      <c r="AN573" s="15">
        <v>4000</v>
      </c>
      <c r="AO573" s="15"/>
      <c r="AP573" s="15">
        <v>4000</v>
      </c>
      <c r="AQ573" s="15">
        <v>8372</v>
      </c>
      <c r="AR573" s="15"/>
      <c r="AS573" s="15"/>
      <c r="AT573" s="15"/>
      <c r="AU573" s="15"/>
      <c r="AV573" s="15"/>
      <c r="AW573" s="15"/>
      <c r="AX573" s="15"/>
      <c r="AY573" s="15"/>
      <c r="AZ573" s="15"/>
      <c r="BA573" s="15">
        <v>8372</v>
      </c>
      <c r="BB573" s="15"/>
      <c r="BC573" s="15"/>
      <c r="BD573" s="15"/>
      <c r="BE573" s="15"/>
      <c r="BF573" s="15"/>
      <c r="BG573" s="15"/>
      <c r="BH573" s="15"/>
      <c r="BI573" s="15"/>
      <c r="BJ573" s="15"/>
      <c r="BK573" s="15"/>
      <c r="BL573" s="15">
        <v>0</v>
      </c>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v>6888</v>
      </c>
      <c r="CJ573" s="15"/>
      <c r="CK573" s="15">
        <v>6200</v>
      </c>
      <c r="CL573" s="15"/>
      <c r="CM573" s="15"/>
      <c r="CN573" s="15"/>
      <c r="CO573" s="15"/>
      <c r="CP573" s="15"/>
      <c r="CQ573" s="15">
        <v>22958</v>
      </c>
      <c r="CR573" s="15"/>
      <c r="CS573" s="15">
        <v>36046</v>
      </c>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v>0</v>
      </c>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v>0</v>
      </c>
      <c r="FP573" s="15">
        <v>47424</v>
      </c>
      <c r="FQ573" s="15">
        <v>40046</v>
      </c>
      <c r="FR573" s="15">
        <v>87470</v>
      </c>
      <c r="FS573" s="14" t="s">
        <v>1284</v>
      </c>
      <c r="FT573" s="14"/>
      <c r="FU573" s="14" t="s">
        <v>1281</v>
      </c>
      <c r="FV573" s="14"/>
      <c r="FW573" s="1" t="s">
        <v>1279</v>
      </c>
      <c r="FX573" s="14"/>
      <c r="FY573" s="14"/>
      <c r="GA573" s="15">
        <v>450</v>
      </c>
      <c r="GB573" s="15">
        <v>599</v>
      </c>
      <c r="GC573" s="15">
        <v>500</v>
      </c>
      <c r="GD573" s="15">
        <v>560</v>
      </c>
      <c r="GE573" s="15">
        <v>51175</v>
      </c>
      <c r="GF573" s="15">
        <v>1351</v>
      </c>
      <c r="GG573" s="15">
        <v>18025</v>
      </c>
      <c r="GH573" s="15">
        <v>160</v>
      </c>
      <c r="GI573" s="15"/>
      <c r="GJ573" s="15">
        <v>55000</v>
      </c>
      <c r="GK573" s="15">
        <v>59</v>
      </c>
      <c r="GL573" s="15">
        <v>62</v>
      </c>
      <c r="GM573" s="15">
        <v>2201</v>
      </c>
      <c r="GN573" s="15"/>
      <c r="GO573" s="15"/>
      <c r="GP573" s="16">
        <v>4</v>
      </c>
      <c r="GQ573" s="16">
        <v>4.8</v>
      </c>
      <c r="GR573" s="17"/>
      <c r="GS573" s="17"/>
      <c r="GT573" s="18">
        <v>6</v>
      </c>
      <c r="GU573" s="18">
        <v>6</v>
      </c>
      <c r="GV573" s="16">
        <v>10.8</v>
      </c>
      <c r="GW573" s="16">
        <v>1.06</v>
      </c>
      <c r="GX573" s="15">
        <v>13509</v>
      </c>
      <c r="GY573" s="14" t="s">
        <v>1172</v>
      </c>
      <c r="GZ573" s="15">
        <v>10410</v>
      </c>
      <c r="HA573" s="15">
        <v>18206</v>
      </c>
      <c r="HB573" s="15">
        <v>13564</v>
      </c>
      <c r="HC573" s="15">
        <v>19716</v>
      </c>
      <c r="HD573" s="15"/>
      <c r="HE573" s="15">
        <v>0</v>
      </c>
      <c r="HF573" s="15">
        <v>61896</v>
      </c>
      <c r="HG573" s="15"/>
      <c r="HH573" s="15"/>
      <c r="HI573" s="15">
        <v>4713</v>
      </c>
      <c r="HJ573" s="15">
        <v>4713</v>
      </c>
      <c r="HK573" s="15">
        <v>4447</v>
      </c>
      <c r="HL573" s="15">
        <v>4447</v>
      </c>
      <c r="HM573" s="15"/>
      <c r="HN573" s="15"/>
      <c r="HO573" s="15"/>
      <c r="HP573" s="15"/>
      <c r="HQ573" s="15"/>
      <c r="HR573" s="15"/>
      <c r="HS573" s="15"/>
      <c r="HT573" s="15"/>
      <c r="HU573" s="15"/>
      <c r="HV573" s="15"/>
      <c r="HW573" s="15"/>
      <c r="HX573" s="15"/>
      <c r="HY573" s="15"/>
      <c r="HZ573" s="15">
        <v>88</v>
      </c>
      <c r="IA573" s="15">
        <v>2460</v>
      </c>
      <c r="IB573" s="15">
        <v>1</v>
      </c>
      <c r="IC573" s="15">
        <v>13</v>
      </c>
      <c r="ID573" s="15">
        <v>447</v>
      </c>
      <c r="IE573" s="14">
        <v>56</v>
      </c>
      <c r="IF573" s="14">
        <v>25</v>
      </c>
      <c r="IG573" s="14">
        <v>25</v>
      </c>
      <c r="IH573" s="14">
        <v>5</v>
      </c>
      <c r="II573" s="14">
        <v>0</v>
      </c>
      <c r="IJ573" s="14">
        <v>5</v>
      </c>
      <c r="IK573" s="14">
        <v>0</v>
      </c>
      <c r="IL573" s="14"/>
      <c r="IM573" s="14"/>
      <c r="IN573" s="14"/>
      <c r="IO573" s="14"/>
      <c r="IP573" s="14"/>
      <c r="IQ573" s="15">
        <v>263747</v>
      </c>
      <c r="IR573" s="15">
        <v>94</v>
      </c>
      <c r="IS573" s="36">
        <f t="shared" si="648"/>
        <v>0.44646164399222593</v>
      </c>
      <c r="IT573" s="36">
        <f t="shared" si="649"/>
        <v>4.572996455927747E-2</v>
      </c>
      <c r="IU573" s="36">
        <f t="shared" si="650"/>
        <v>9.5712815822567743E-2</v>
      </c>
      <c r="IV573" s="36">
        <f t="shared" si="651"/>
        <v>0</v>
      </c>
      <c r="IW573" s="36">
        <f t="shared" si="652"/>
        <v>0.41209557562592891</v>
      </c>
      <c r="IX573" s="36">
        <f t="shared" si="653"/>
        <v>0</v>
      </c>
      <c r="IY573" s="36"/>
      <c r="IZ573" s="36">
        <f t="shared" si="654"/>
        <v>0</v>
      </c>
      <c r="JA573" s="36">
        <f t="shared" si="654"/>
        <v>0.54217445981479362</v>
      </c>
      <c r="JB573" s="36">
        <f t="shared" si="654"/>
        <v>0.45782554018520638</v>
      </c>
      <c r="JN573" s="43">
        <f t="shared" si="586"/>
        <v>839.91860670193694</v>
      </c>
      <c r="JO573" s="1" t="str">
        <f t="shared" si="587"/>
        <v>Small</v>
      </c>
    </row>
    <row r="574" spans="1:275" x14ac:dyDescent="0.2">
      <c r="A574" s="1" t="s">
        <v>747</v>
      </c>
      <c r="B574" s="1" t="s">
        <v>1177</v>
      </c>
      <c r="C574" s="76" t="s">
        <v>1467</v>
      </c>
      <c r="D574" s="14" t="s">
        <v>656</v>
      </c>
      <c r="E574">
        <v>1</v>
      </c>
      <c r="F574" s="46">
        <v>0.36230352661471404</v>
      </c>
      <c r="G574" s="46">
        <v>0.17164179104477612</v>
      </c>
      <c r="H574" s="46">
        <v>0.33</v>
      </c>
      <c r="I574">
        <v>38.299999999999997</v>
      </c>
      <c r="J574">
        <v>10.6</v>
      </c>
      <c r="K574" s="1">
        <v>20110</v>
      </c>
      <c r="L574" s="1" t="s">
        <v>607</v>
      </c>
      <c r="M574" s="3">
        <v>7750.4070476189308</v>
      </c>
      <c r="N574" s="1">
        <v>22500</v>
      </c>
      <c r="O574" s="1">
        <v>6</v>
      </c>
      <c r="P574" s="1">
        <v>24</v>
      </c>
      <c r="Q574" s="1">
        <v>432</v>
      </c>
      <c r="R574" s="1">
        <v>47</v>
      </c>
      <c r="S574" s="1">
        <v>65</v>
      </c>
      <c r="T574" s="33">
        <v>0</v>
      </c>
      <c r="U574" s="1">
        <v>7809</v>
      </c>
      <c r="W574" s="1">
        <v>5584</v>
      </c>
      <c r="AC574" s="1">
        <v>25611</v>
      </c>
      <c r="AD574" s="1">
        <v>4963</v>
      </c>
      <c r="AE574" s="1">
        <v>43967</v>
      </c>
      <c r="AN574" s="1">
        <v>4100</v>
      </c>
      <c r="AP574" s="1">
        <v>4100</v>
      </c>
      <c r="AQ574" s="1">
        <v>5818</v>
      </c>
      <c r="BA574" s="1">
        <v>5818</v>
      </c>
      <c r="BL574" s="1">
        <v>0</v>
      </c>
      <c r="CI574" s="1">
        <v>6763</v>
      </c>
      <c r="CR574" s="1">
        <v>50000</v>
      </c>
      <c r="CS574" s="1">
        <v>56763</v>
      </c>
      <c r="DX574" s="1">
        <v>1000</v>
      </c>
      <c r="DZ574" s="1">
        <v>1000</v>
      </c>
      <c r="FO574" s="1">
        <v>0</v>
      </c>
      <c r="FP574" s="15">
        <f>AE574+BA574</f>
        <v>49785</v>
      </c>
      <c r="FQ574" s="15">
        <f>AP574+BL574+CS574+DZ574+FD574</f>
        <v>61863</v>
      </c>
      <c r="FR574" s="15">
        <f>AE574+AP574+BA574+BL574+CS574+DZ574+FD574+FO574</f>
        <v>111648</v>
      </c>
      <c r="FS574" s="1" t="s">
        <v>1284</v>
      </c>
      <c r="FU574" s="1" t="s">
        <v>1281</v>
      </c>
      <c r="FW574" s="1" t="s">
        <v>1279</v>
      </c>
      <c r="GA574" s="1">
        <v>939</v>
      </c>
      <c r="GB574" s="1">
        <v>1073</v>
      </c>
      <c r="GC574" s="1">
        <v>452</v>
      </c>
      <c r="GD574" s="1">
        <v>452</v>
      </c>
      <c r="GE574" s="1">
        <v>52390</v>
      </c>
      <c r="GF574" s="1">
        <v>3275</v>
      </c>
      <c r="GG574" s="1">
        <v>21300</v>
      </c>
      <c r="GH574" s="1">
        <v>116</v>
      </c>
      <c r="GJ574" s="1">
        <v>55000</v>
      </c>
      <c r="GK574" s="1">
        <v>87</v>
      </c>
      <c r="GL574" s="1">
        <v>87</v>
      </c>
      <c r="GM574" s="1">
        <v>2155</v>
      </c>
      <c r="GP574" s="1">
        <v>4</v>
      </c>
      <c r="GQ574" s="1">
        <v>4.8</v>
      </c>
      <c r="GR574" s="5"/>
      <c r="GS574" s="5"/>
      <c r="GT574" s="4">
        <v>5</v>
      </c>
      <c r="GU574" s="4">
        <v>5</v>
      </c>
      <c r="GV574" s="1">
        <f>GQ574+GU574</f>
        <v>9.8000000000000007</v>
      </c>
      <c r="GW574" s="1">
        <v>1.06</v>
      </c>
      <c r="GX574" s="1">
        <v>13182</v>
      </c>
      <c r="GY574" s="10" t="s">
        <v>1172</v>
      </c>
      <c r="GZ574" s="1">
        <v>10620</v>
      </c>
      <c r="HA574" s="1">
        <v>16034</v>
      </c>
      <c r="HB574" s="1">
        <v>13332</v>
      </c>
      <c r="HC574" s="1">
        <v>644</v>
      </c>
      <c r="HF574" s="1">
        <v>40630</v>
      </c>
      <c r="HI574" s="1">
        <v>2165</v>
      </c>
      <c r="HJ574" s="1">
        <v>2939</v>
      </c>
      <c r="HK574" s="1">
        <v>2939</v>
      </c>
      <c r="HL574" s="1">
        <v>2165</v>
      </c>
      <c r="HZ574" s="1">
        <v>66</v>
      </c>
      <c r="IA574" s="1">
        <v>1720</v>
      </c>
      <c r="IB574" s="1">
        <v>1</v>
      </c>
      <c r="IC574" s="1">
        <v>12</v>
      </c>
      <c r="ID574" s="1">
        <v>354</v>
      </c>
      <c r="IE574" s="1">
        <v>56</v>
      </c>
      <c r="IF574" s="1">
        <v>24</v>
      </c>
      <c r="IG574" s="1">
        <v>24</v>
      </c>
      <c r="IH574" s="1">
        <v>4</v>
      </c>
      <c r="II574" s="1">
        <v>0</v>
      </c>
      <c r="IJ574" s="1">
        <v>4</v>
      </c>
      <c r="IK574" s="1">
        <v>0</v>
      </c>
      <c r="IQ574" s="1">
        <v>213414</v>
      </c>
      <c r="IR574" s="1">
        <v>3</v>
      </c>
      <c r="IS574" s="36">
        <f t="shared" si="648"/>
        <v>0.39380015763829179</v>
      </c>
      <c r="IT574" s="36">
        <f t="shared" si="649"/>
        <v>3.6722556606477504E-2</v>
      </c>
      <c r="IU574" s="36">
        <f t="shared" si="650"/>
        <v>5.2110203496703929E-2</v>
      </c>
      <c r="IV574" s="36">
        <f t="shared" si="651"/>
        <v>0</v>
      </c>
      <c r="IW574" s="36">
        <f t="shared" si="652"/>
        <v>0.50841036113499571</v>
      </c>
      <c r="IX574" s="36">
        <f t="shared" si="653"/>
        <v>8.9567211235310976E-3</v>
      </c>
      <c r="IY574" s="36"/>
      <c r="IZ574" s="36">
        <f t="shared" si="654"/>
        <v>0</v>
      </c>
      <c r="JA574" s="36">
        <f t="shared" si="654"/>
        <v>0.44591036113499571</v>
      </c>
      <c r="JB574" s="36">
        <f t="shared" si="654"/>
        <v>0.55408963886500429</v>
      </c>
      <c r="JN574" s="43">
        <f t="shared" si="586"/>
        <v>790.85786200193161</v>
      </c>
      <c r="JO574" s="1" t="str">
        <f t="shared" si="587"/>
        <v>Small</v>
      </c>
    </row>
    <row r="575" spans="1:275" x14ac:dyDescent="0.2">
      <c r="A575" s="1" t="s">
        <v>747</v>
      </c>
      <c r="B575" s="1" t="s">
        <v>1177</v>
      </c>
      <c r="C575" s="76" t="s">
        <v>1467</v>
      </c>
      <c r="D575" s="14" t="s">
        <v>656</v>
      </c>
      <c r="E575">
        <v>1</v>
      </c>
      <c r="F575" s="46">
        <v>0.36230352661471404</v>
      </c>
      <c r="G575" s="46">
        <v>0.17164179104477612</v>
      </c>
      <c r="H575" s="46">
        <v>0.33</v>
      </c>
      <c r="I575">
        <v>38.299999999999997</v>
      </c>
      <c r="J575">
        <v>10.6</v>
      </c>
      <c r="K575" s="1">
        <v>20120</v>
      </c>
      <c r="L575" s="1" t="s">
        <v>608</v>
      </c>
      <c r="M575" s="3">
        <v>7561.42133333322</v>
      </c>
      <c r="N575" s="10">
        <v>22500</v>
      </c>
      <c r="O575" s="1">
        <v>6</v>
      </c>
      <c r="P575" s="1">
        <v>24</v>
      </c>
      <c r="Q575" s="1">
        <v>432</v>
      </c>
      <c r="R575" s="1">
        <v>47</v>
      </c>
      <c r="S575" s="1">
        <v>65</v>
      </c>
      <c r="T575" s="33">
        <v>0</v>
      </c>
      <c r="U575" s="1">
        <v>7809</v>
      </c>
      <c r="W575" s="1">
        <v>21601</v>
      </c>
      <c r="AC575" s="1">
        <v>12282</v>
      </c>
      <c r="AE575" s="1">
        <v>41692</v>
      </c>
      <c r="AN575" s="1">
        <v>13836</v>
      </c>
      <c r="AP575" s="1">
        <v>13836</v>
      </c>
      <c r="AQ575" s="1">
        <v>5818</v>
      </c>
      <c r="AY575" s="1">
        <v>944</v>
      </c>
      <c r="BA575" s="1">
        <v>6762</v>
      </c>
      <c r="BL575" s="1">
        <v>0</v>
      </c>
      <c r="CI575" s="1">
        <v>6763</v>
      </c>
      <c r="CK575" s="1">
        <v>13672</v>
      </c>
      <c r="CQ575" s="1">
        <v>20000</v>
      </c>
      <c r="CR575" s="1">
        <v>19000</v>
      </c>
      <c r="CS575" s="1">
        <v>59435</v>
      </c>
      <c r="DX575" s="1">
        <v>1390</v>
      </c>
      <c r="DZ575" s="1">
        <v>1390</v>
      </c>
      <c r="FO575" s="1">
        <v>0</v>
      </c>
      <c r="FP575" s="15">
        <f>AE575+BA575</f>
        <v>48454</v>
      </c>
      <c r="FQ575" s="15">
        <f>AP575+BL575+CS575+DZ575+FD575</f>
        <v>74661</v>
      </c>
      <c r="FR575" s="15">
        <f>AE575+AP575+BA575+BL575+CS575+DZ575+FD575+FO575</f>
        <v>123115</v>
      </c>
      <c r="FS575" s="1" t="s">
        <v>1284</v>
      </c>
      <c r="FU575" s="1" t="s">
        <v>1281</v>
      </c>
      <c r="FW575" s="1" t="s">
        <v>1279</v>
      </c>
      <c r="GA575" s="1">
        <v>1802</v>
      </c>
      <c r="GB575" s="1">
        <v>1987</v>
      </c>
      <c r="GC575" s="1">
        <v>548</v>
      </c>
      <c r="GD575" s="1">
        <v>548</v>
      </c>
      <c r="GE575" s="1">
        <v>51698</v>
      </c>
      <c r="GF575" s="1">
        <v>4111</v>
      </c>
      <c r="GG575" s="1">
        <v>25411</v>
      </c>
      <c r="GH575" s="1">
        <v>111</v>
      </c>
      <c r="GJ575" s="1">
        <v>55000</v>
      </c>
      <c r="GK575" s="1">
        <v>211</v>
      </c>
      <c r="GL575" s="1">
        <v>230</v>
      </c>
      <c r="GM575" s="1">
        <v>2303</v>
      </c>
      <c r="GP575" s="1">
        <v>4</v>
      </c>
      <c r="GQ575" s="1">
        <v>4.8</v>
      </c>
      <c r="GR575" s="5"/>
      <c r="GS575" s="5"/>
      <c r="GT575" s="4">
        <v>5</v>
      </c>
      <c r="GU575" s="4">
        <v>5</v>
      </c>
      <c r="GV575" s="1">
        <f>GQ575+GU575</f>
        <v>9.8000000000000007</v>
      </c>
      <c r="GW575" s="1">
        <v>1.06</v>
      </c>
      <c r="GX575" s="1">
        <v>14603</v>
      </c>
      <c r="GY575" s="10" t="s">
        <v>1172</v>
      </c>
      <c r="GZ575" s="1">
        <v>9968</v>
      </c>
      <c r="HA575" s="1">
        <v>11590</v>
      </c>
      <c r="HB575" s="1">
        <v>9721</v>
      </c>
      <c r="HC575" s="1">
        <v>737</v>
      </c>
      <c r="HF575" s="1">
        <v>32016</v>
      </c>
      <c r="HI575" s="1">
        <v>1483</v>
      </c>
      <c r="HJ575" s="1">
        <v>2218</v>
      </c>
      <c r="HK575" s="1">
        <v>2218</v>
      </c>
      <c r="HL575" s="1">
        <v>1483</v>
      </c>
      <c r="HZ575" s="1">
        <v>71</v>
      </c>
      <c r="IA575" s="1">
        <v>2106</v>
      </c>
      <c r="IB575" s="1">
        <v>1</v>
      </c>
      <c r="IC575" s="1">
        <v>16</v>
      </c>
      <c r="ID575" s="1">
        <v>473</v>
      </c>
      <c r="IE575" s="1">
        <v>56</v>
      </c>
      <c r="IF575" s="1">
        <v>24</v>
      </c>
      <c r="IG575" s="1">
        <v>24</v>
      </c>
      <c r="IH575" s="1">
        <v>4</v>
      </c>
      <c r="II575" s="1">
        <v>0</v>
      </c>
      <c r="IJ575" s="1">
        <v>4</v>
      </c>
      <c r="IK575" s="1">
        <v>0</v>
      </c>
      <c r="IQ575" s="1">
        <v>233000</v>
      </c>
      <c r="IR575" s="1">
        <v>3</v>
      </c>
      <c r="IS575" s="36">
        <f t="shared" si="648"/>
        <v>0.33864273240466231</v>
      </c>
      <c r="IT575" s="36">
        <f t="shared" si="649"/>
        <v>0.1123827315924136</v>
      </c>
      <c r="IU575" s="36">
        <f t="shared" si="650"/>
        <v>5.4924257807740733E-2</v>
      </c>
      <c r="IV575" s="36">
        <f t="shared" si="651"/>
        <v>0</v>
      </c>
      <c r="IW575" s="36">
        <f t="shared" si="652"/>
        <v>0.4827600211184665</v>
      </c>
      <c r="IX575" s="36">
        <f t="shared" si="653"/>
        <v>1.1290257076716891E-2</v>
      </c>
      <c r="IY575" s="36"/>
      <c r="IZ575" s="36">
        <f t="shared" si="654"/>
        <v>0</v>
      </c>
      <c r="JA575" s="36">
        <f t="shared" si="654"/>
        <v>0.39356699021240305</v>
      </c>
      <c r="JB575" s="36">
        <f t="shared" si="654"/>
        <v>0.60643300978759695</v>
      </c>
      <c r="JN575" s="43">
        <f t="shared" si="586"/>
        <v>771.57360544216522</v>
      </c>
      <c r="JO575" s="1" t="str">
        <f t="shared" si="587"/>
        <v>Small</v>
      </c>
    </row>
    <row r="576" spans="1:275" x14ac:dyDescent="0.2">
      <c r="A576" s="1" t="s">
        <v>747</v>
      </c>
      <c r="B576" s="1" t="s">
        <v>1177</v>
      </c>
      <c r="C576" s="76" t="s">
        <v>1467</v>
      </c>
      <c r="D576" s="14" t="s">
        <v>656</v>
      </c>
      <c r="E576">
        <v>1</v>
      </c>
      <c r="F576" s="46">
        <v>0.36230352661471404</v>
      </c>
      <c r="G576" s="46">
        <v>0.17164179104477612</v>
      </c>
      <c r="H576" s="46">
        <v>0.33</v>
      </c>
      <c r="I576">
        <v>38.299999999999997</v>
      </c>
      <c r="J576">
        <v>10.6</v>
      </c>
      <c r="K576" s="1">
        <v>20130</v>
      </c>
      <c r="L576" s="1" t="s">
        <v>609</v>
      </c>
      <c r="M576" s="3">
        <v>7250.3110476189649</v>
      </c>
      <c r="N576" s="2">
        <v>22500</v>
      </c>
      <c r="O576" s="1">
        <v>6</v>
      </c>
      <c r="P576" s="1">
        <v>24</v>
      </c>
      <c r="Q576" s="1">
        <v>432</v>
      </c>
      <c r="R576" s="1">
        <v>47</v>
      </c>
      <c r="S576" s="1">
        <v>68</v>
      </c>
      <c r="T576" s="33"/>
      <c r="U576" s="3">
        <v>7809</v>
      </c>
      <c r="V576" s="3"/>
      <c r="AB576" s="1">
        <v>16000</v>
      </c>
      <c r="AC576" s="1">
        <v>15000</v>
      </c>
      <c r="AD576" s="1">
        <v>12647</v>
      </c>
      <c r="AE576" s="2">
        <f>SUM(U576:AD576)</f>
        <v>51456</v>
      </c>
      <c r="AN576" s="1">
        <v>5200</v>
      </c>
      <c r="AP576" s="1">
        <f>SUM(AF576:AO576)</f>
        <v>5200</v>
      </c>
      <c r="AQ576" s="1">
        <v>5818</v>
      </c>
      <c r="BA576" s="1">
        <f>SUM(AQ576:AZ576)</f>
        <v>5818</v>
      </c>
      <c r="CI576" s="1">
        <v>3763</v>
      </c>
      <c r="CQ576" s="1">
        <v>33600</v>
      </c>
      <c r="CS576" s="1">
        <f>SUM(CI576:CR576)</f>
        <v>37363</v>
      </c>
      <c r="DV576" s="1">
        <v>1000</v>
      </c>
      <c r="DX576" s="1">
        <v>800</v>
      </c>
      <c r="DZ576" s="2">
        <f>SUM(DP576:DY576)</f>
        <v>1800</v>
      </c>
      <c r="EA576" s="2"/>
      <c r="EB576" s="2"/>
      <c r="EC576" s="2"/>
      <c r="ED576" s="2"/>
      <c r="EE576" s="2"/>
      <c r="EF576" s="2"/>
      <c r="EG576" s="2"/>
      <c r="EH576" s="2"/>
      <c r="EI576" s="2"/>
      <c r="EJ576" s="2"/>
      <c r="EK576" s="2"/>
      <c r="EL576" s="2"/>
      <c r="EM576" s="2"/>
      <c r="EN576" s="2"/>
      <c r="EO576" s="2"/>
      <c r="EP576" s="2"/>
      <c r="EQ576" s="2"/>
      <c r="ER576" s="2"/>
      <c r="ES576" s="2"/>
      <c r="ET576" s="2"/>
      <c r="FB576" s="1">
        <v>6400</v>
      </c>
      <c r="FD576" s="1">
        <f>SUM(EU576:FC576)</f>
        <v>6400</v>
      </c>
      <c r="FP576" s="15">
        <f>AE576+BA576</f>
        <v>57274</v>
      </c>
      <c r="FQ576" s="15">
        <f>AP576+BL576+CS576+DZ576+FD576</f>
        <v>50763</v>
      </c>
      <c r="FR576" s="15">
        <f>AE576+AP576+BA576+BL576+CS576+DZ576+FD576+FO576</f>
        <v>108037</v>
      </c>
      <c r="FS576" s="1" t="s">
        <v>1284</v>
      </c>
      <c r="FU576" s="1" t="s">
        <v>1281</v>
      </c>
      <c r="FW576" s="5" t="s">
        <v>1279</v>
      </c>
      <c r="FX576" s="5"/>
      <c r="FY576" s="5"/>
      <c r="FZ576" s="5"/>
      <c r="GA576" s="1">
        <v>1107</v>
      </c>
      <c r="GB576" s="1">
        <v>384</v>
      </c>
      <c r="GC576" s="1">
        <v>310</v>
      </c>
      <c r="GD576" s="1">
        <v>319</v>
      </c>
      <c r="GE576" s="1">
        <v>48582</v>
      </c>
      <c r="GF576" s="1">
        <v>4582</v>
      </c>
      <c r="GG576" s="1">
        <v>25882</v>
      </c>
      <c r="GH576" s="1">
        <v>110</v>
      </c>
      <c r="GJ576" s="1">
        <v>1</v>
      </c>
      <c r="GK576" s="1">
        <v>74</v>
      </c>
      <c r="GL576" s="1">
        <v>120</v>
      </c>
      <c r="GM576" s="1">
        <v>1743</v>
      </c>
      <c r="GP576" s="1">
        <v>4</v>
      </c>
      <c r="GQ576" s="1">
        <v>4.8</v>
      </c>
      <c r="GR576" s="5"/>
      <c r="GS576" s="5">
        <v>5</v>
      </c>
      <c r="GT576" s="4">
        <v>5</v>
      </c>
      <c r="GU576" s="1">
        <v>5</v>
      </c>
      <c r="GV576" s="1">
        <f>GQ576+GU576</f>
        <v>9.8000000000000007</v>
      </c>
      <c r="GW576" s="1">
        <v>1.06</v>
      </c>
      <c r="GX576" s="1">
        <v>12871</v>
      </c>
      <c r="GY576" s="1" t="s">
        <v>1172</v>
      </c>
      <c r="GZ576" s="1">
        <v>10119</v>
      </c>
      <c r="HA576" s="1">
        <v>13702</v>
      </c>
      <c r="HB576" s="1">
        <v>11168</v>
      </c>
      <c r="HC576" s="1">
        <v>861</v>
      </c>
      <c r="HD576" s="1">
        <v>0</v>
      </c>
      <c r="HF576" s="1">
        <v>33956</v>
      </c>
      <c r="HI576" s="1">
        <v>1073</v>
      </c>
      <c r="HJ576" s="1">
        <v>1073</v>
      </c>
      <c r="HK576" s="1">
        <v>2428</v>
      </c>
      <c r="HL576" s="1">
        <v>2428</v>
      </c>
      <c r="HM576" s="1" t="s">
        <v>1281</v>
      </c>
      <c r="HN576" s="1" t="s">
        <v>1315</v>
      </c>
      <c r="HO576" s="1" t="s">
        <v>1316</v>
      </c>
      <c r="HX576" s="1" t="s">
        <v>1277</v>
      </c>
      <c r="HZ576" s="1">
        <v>55</v>
      </c>
      <c r="IA576" s="1">
        <v>1524</v>
      </c>
      <c r="IB576" s="1">
        <v>1</v>
      </c>
      <c r="IC576" s="1">
        <v>22</v>
      </c>
      <c r="ID576" s="1">
        <v>660</v>
      </c>
      <c r="IE576" s="1">
        <v>56</v>
      </c>
      <c r="IF576" s="1">
        <v>24</v>
      </c>
      <c r="IG576" s="1">
        <v>24</v>
      </c>
      <c r="IH576" s="1">
        <v>4</v>
      </c>
      <c r="II576" s="1">
        <v>0</v>
      </c>
      <c r="IJ576" s="1">
        <v>4</v>
      </c>
      <c r="IK576" s="1">
        <v>0</v>
      </c>
      <c r="IL576" s="1" t="s">
        <v>1277</v>
      </c>
      <c r="IO576" s="1" t="s">
        <v>1277</v>
      </c>
      <c r="IP576" s="1" t="s">
        <v>1281</v>
      </c>
      <c r="IQ576" s="1">
        <v>214149</v>
      </c>
      <c r="IR576" s="1">
        <v>22163</v>
      </c>
      <c r="IS576" s="36">
        <f t="shared" si="648"/>
        <v>0.47628127400797876</v>
      </c>
      <c r="IT576" s="36">
        <f t="shared" si="649"/>
        <v>4.8131658598443129E-2</v>
      </c>
      <c r="IU576" s="36">
        <f t="shared" si="650"/>
        <v>5.3851921101104254E-2</v>
      </c>
      <c r="IV576" s="36">
        <f t="shared" si="651"/>
        <v>0</v>
      </c>
      <c r="IW576" s="36">
        <f t="shared" si="652"/>
        <v>0.34583522311800585</v>
      </c>
      <c r="IX576" s="36">
        <f t="shared" si="653"/>
        <v>1.6660958745614927E-2</v>
      </c>
      <c r="IY576" s="36"/>
      <c r="IZ576" s="36">
        <f t="shared" si="654"/>
        <v>0</v>
      </c>
      <c r="JA576" s="36">
        <f t="shared" si="654"/>
        <v>0.53013319510908297</v>
      </c>
      <c r="JB576" s="36">
        <f t="shared" si="654"/>
        <v>0.46986680489091698</v>
      </c>
      <c r="JN576" s="43">
        <f t="shared" si="586"/>
        <v>739.8276579203025</v>
      </c>
      <c r="JO576" s="1" t="str">
        <f t="shared" si="587"/>
        <v>Small</v>
      </c>
    </row>
    <row r="577" spans="1:275" x14ac:dyDescent="0.2">
      <c r="A577" s="1" t="s">
        <v>747</v>
      </c>
      <c r="B577" s="1" t="s">
        <v>1177</v>
      </c>
      <c r="C577" s="76" t="s">
        <v>1467</v>
      </c>
      <c r="D577" s="14" t="s">
        <v>656</v>
      </c>
      <c r="E577">
        <v>1</v>
      </c>
      <c r="F577" s="46">
        <v>0.36230352661471404</v>
      </c>
      <c r="G577" s="46">
        <v>0.17164179104477612</v>
      </c>
      <c r="H577" s="46">
        <v>0.33</v>
      </c>
      <c r="I577">
        <v>38.299999999999997</v>
      </c>
      <c r="J577">
        <v>10.6</v>
      </c>
      <c r="K577" s="42">
        <v>20140</v>
      </c>
      <c r="L577" s="54" t="s">
        <v>345</v>
      </c>
      <c r="M577" s="55">
        <v>6957.6476190475587</v>
      </c>
      <c r="N577" s="46">
        <v>22500</v>
      </c>
      <c r="O577">
        <v>7</v>
      </c>
      <c r="P577">
        <v>74</v>
      </c>
      <c r="Q577">
        <v>432</v>
      </c>
      <c r="R577">
        <v>47</v>
      </c>
      <c r="S577">
        <v>83</v>
      </c>
      <c r="T577"/>
      <c r="U577" s="46">
        <v>0</v>
      </c>
      <c r="V577" s="46">
        <v>0</v>
      </c>
      <c r="W577" s="46">
        <v>0</v>
      </c>
      <c r="X577" s="46">
        <v>0</v>
      </c>
      <c r="Y577" s="46"/>
      <c r="Z577" s="46"/>
      <c r="AA577" s="46">
        <v>0</v>
      </c>
      <c r="AB577" s="46">
        <v>16000</v>
      </c>
      <c r="AC577" s="46">
        <v>23696</v>
      </c>
      <c r="AD577" s="46">
        <v>21305</v>
      </c>
      <c r="AE577" s="46">
        <f>IF(SUM(U577:AD577)&gt;0,SUM(U577:AD577),)</f>
        <v>61001</v>
      </c>
      <c r="AF577" s="46">
        <v>0</v>
      </c>
      <c r="AG577" s="46">
        <v>0</v>
      </c>
      <c r="AH577" s="46">
        <v>0</v>
      </c>
      <c r="AI577" s="46">
        <v>0</v>
      </c>
      <c r="AJ577" s="46"/>
      <c r="AK577" s="46"/>
      <c r="AL577" s="46">
        <v>0</v>
      </c>
      <c r="AM577" s="46">
        <v>0</v>
      </c>
      <c r="AN577" s="46">
        <v>8485</v>
      </c>
      <c r="AO577" s="46">
        <v>0</v>
      </c>
      <c r="AP577" s="46">
        <f>SUM(AF577:AO577)</f>
        <v>8485</v>
      </c>
      <c r="AQ577" s="46">
        <v>0</v>
      </c>
      <c r="AR577" s="46">
        <v>0</v>
      </c>
      <c r="AS577" s="46">
        <v>0</v>
      </c>
      <c r="AT577" s="46">
        <v>0</v>
      </c>
      <c r="AU577" s="46"/>
      <c r="AV577" s="46"/>
      <c r="AW577" s="46">
        <v>0</v>
      </c>
      <c r="AX577" s="46">
        <v>0</v>
      </c>
      <c r="AY577" s="46">
        <v>9672</v>
      </c>
      <c r="AZ577" s="46">
        <v>0</v>
      </c>
      <c r="BA577" s="46">
        <f>SUM(AQ577:AZ577)</f>
        <v>9672</v>
      </c>
      <c r="BB577" s="47">
        <v>0</v>
      </c>
      <c r="BC577" s="47">
        <v>0</v>
      </c>
      <c r="BD577" s="47">
        <v>0</v>
      </c>
      <c r="BE577" s="47">
        <v>0</v>
      </c>
      <c r="BF577" s="47"/>
      <c r="BG577" s="47"/>
      <c r="BH577" s="47">
        <v>0</v>
      </c>
      <c r="BI577" s="47">
        <v>0</v>
      </c>
      <c r="BJ577" s="47">
        <v>0</v>
      </c>
      <c r="BK577" s="47">
        <v>0</v>
      </c>
      <c r="BL577" s="47">
        <f>IF(SUM(BB577:BK577)&gt;=0,SUM(BB577:BK577),"")</f>
        <v>0</v>
      </c>
      <c r="BM577" s="46">
        <v>0</v>
      </c>
      <c r="BN577" s="47">
        <v>0</v>
      </c>
      <c r="BO577" s="46">
        <v>0</v>
      </c>
      <c r="BP577" s="46">
        <v>0</v>
      </c>
      <c r="BQ577" s="46"/>
      <c r="BR577" s="46">
        <v>0</v>
      </c>
      <c r="BS577" s="46">
        <v>0</v>
      </c>
      <c r="BT577" s="46">
        <v>0</v>
      </c>
      <c r="BU577" s="46">
        <v>0</v>
      </c>
      <c r="BV577" s="46">
        <v>0</v>
      </c>
      <c r="BW577" s="46">
        <f>SUM(BM577:BV577)</f>
        <v>0</v>
      </c>
      <c r="BX577" s="46">
        <v>0</v>
      </c>
      <c r="BY577" s="47">
        <v>0</v>
      </c>
      <c r="BZ577" s="47">
        <v>0</v>
      </c>
      <c r="CA577" s="48">
        <v>12168.5</v>
      </c>
      <c r="CB577" s="48"/>
      <c r="CC577" s="46">
        <v>0</v>
      </c>
      <c r="CD577" s="47">
        <v>0</v>
      </c>
      <c r="CE577" s="46">
        <v>0</v>
      </c>
      <c r="CF577" s="48">
        <v>42201.5</v>
      </c>
      <c r="CG577" s="47">
        <v>0</v>
      </c>
      <c r="CH577" s="47">
        <f>SUM(BX577:CG577)</f>
        <v>54370</v>
      </c>
      <c r="CI577" s="47">
        <f t="shared" ref="CI577:CS577" si="655">BM577+BX577</f>
        <v>0</v>
      </c>
      <c r="CJ577" s="47">
        <f t="shared" si="655"/>
        <v>0</v>
      </c>
      <c r="CK577" s="47">
        <f t="shared" si="655"/>
        <v>0</v>
      </c>
      <c r="CL577" s="47">
        <f t="shared" si="655"/>
        <v>12168.5</v>
      </c>
      <c r="CM577" s="47">
        <f t="shared" si="655"/>
        <v>0</v>
      </c>
      <c r="CN577" s="47">
        <f t="shared" si="655"/>
        <v>0</v>
      </c>
      <c r="CO577" s="47">
        <f t="shared" si="655"/>
        <v>0</v>
      </c>
      <c r="CP577" s="47">
        <f t="shared" si="655"/>
        <v>0</v>
      </c>
      <c r="CQ577" s="47">
        <f t="shared" si="655"/>
        <v>42201.5</v>
      </c>
      <c r="CR577" s="47">
        <f t="shared" si="655"/>
        <v>0</v>
      </c>
      <c r="CS577" s="47">
        <f t="shared" si="655"/>
        <v>54370</v>
      </c>
      <c r="CT577" s="48">
        <v>0</v>
      </c>
      <c r="CU577" s="46">
        <v>0</v>
      </c>
      <c r="CV577" s="46">
        <v>0</v>
      </c>
      <c r="CW577" s="47">
        <v>0</v>
      </c>
      <c r="CX577" s="47"/>
      <c r="CY577" s="47">
        <v>0</v>
      </c>
      <c r="CZ577" s="47">
        <v>0</v>
      </c>
      <c r="DA577" s="46">
        <v>0</v>
      </c>
      <c r="DB577" s="47">
        <v>0</v>
      </c>
      <c r="DC577" s="47">
        <v>0</v>
      </c>
      <c r="DD577" s="47">
        <f>SUM(CT577:DC577)</f>
        <v>0</v>
      </c>
      <c r="DE577" s="48">
        <v>0</v>
      </c>
      <c r="DF577" s="48">
        <v>0</v>
      </c>
      <c r="DG577" s="48">
        <v>0</v>
      </c>
      <c r="DH577" s="48">
        <v>0</v>
      </c>
      <c r="DI577" s="48"/>
      <c r="DJ577" s="48">
        <v>0</v>
      </c>
      <c r="DK577" s="48">
        <v>0</v>
      </c>
      <c r="DL577" s="48">
        <v>0</v>
      </c>
      <c r="DM577" s="48">
        <v>500</v>
      </c>
      <c r="DN577" s="48">
        <v>0</v>
      </c>
      <c r="DO577" s="48">
        <f>SUM(DE577:DN577)</f>
        <v>500</v>
      </c>
      <c r="DP577" s="48">
        <f t="shared" ref="DP577:DZ577" si="656">CT577+DE577</f>
        <v>0</v>
      </c>
      <c r="DQ577" s="48">
        <f t="shared" si="656"/>
        <v>0</v>
      </c>
      <c r="DR577" s="48">
        <f t="shared" si="656"/>
        <v>0</v>
      </c>
      <c r="DS577" s="48">
        <f t="shared" si="656"/>
        <v>0</v>
      </c>
      <c r="DT577" s="48">
        <f t="shared" si="656"/>
        <v>0</v>
      </c>
      <c r="DU577" s="48">
        <f t="shared" si="656"/>
        <v>0</v>
      </c>
      <c r="DV577" s="48">
        <f t="shared" si="656"/>
        <v>0</v>
      </c>
      <c r="DW577" s="48">
        <f t="shared" si="656"/>
        <v>0</v>
      </c>
      <c r="DX577" s="48">
        <f t="shared" si="656"/>
        <v>500</v>
      </c>
      <c r="DY577" s="48">
        <f t="shared" si="656"/>
        <v>0</v>
      </c>
      <c r="DZ577" s="48">
        <f t="shared" si="656"/>
        <v>500</v>
      </c>
      <c r="EA577" s="48">
        <v>0</v>
      </c>
      <c r="EB577" s="48">
        <v>0</v>
      </c>
      <c r="EC577" s="48">
        <v>0</v>
      </c>
      <c r="ED577" s="48">
        <v>0</v>
      </c>
      <c r="EE577" s="48">
        <v>0</v>
      </c>
      <c r="EF577" s="48">
        <v>0</v>
      </c>
      <c r="EG577" s="46">
        <v>0</v>
      </c>
      <c r="EH577" s="48">
        <v>992</v>
      </c>
      <c r="EI577" s="48">
        <v>0</v>
      </c>
      <c r="EJ577" s="48">
        <f>SUM(EA577:EI577)</f>
        <v>992</v>
      </c>
      <c r="EK577" s="48">
        <v>0</v>
      </c>
      <c r="EL577">
        <v>0</v>
      </c>
      <c r="EM577" s="48">
        <v>0</v>
      </c>
      <c r="EN577" s="48">
        <v>0</v>
      </c>
      <c r="EO577" s="46">
        <v>0</v>
      </c>
      <c r="EP577" s="48">
        <v>0</v>
      </c>
      <c r="EQ577" s="48">
        <v>0</v>
      </c>
      <c r="ER577" s="48">
        <v>0</v>
      </c>
      <c r="ES577" s="48">
        <v>0</v>
      </c>
      <c r="ET577" s="48">
        <f>SUM(EK577:ES577)</f>
        <v>0</v>
      </c>
      <c r="EU577" s="48">
        <f t="shared" ref="EU577:FD577" si="657">EA577+EK577</f>
        <v>0</v>
      </c>
      <c r="EV577" s="48">
        <f t="shared" si="657"/>
        <v>0</v>
      </c>
      <c r="EW577" s="48">
        <f t="shared" si="657"/>
        <v>0</v>
      </c>
      <c r="EX577" s="48">
        <f t="shared" si="657"/>
        <v>0</v>
      </c>
      <c r="EY577" s="48">
        <f t="shared" si="657"/>
        <v>0</v>
      </c>
      <c r="EZ577" s="48">
        <f t="shared" si="657"/>
        <v>0</v>
      </c>
      <c r="FA577" s="48">
        <f t="shared" si="657"/>
        <v>0</v>
      </c>
      <c r="FB577" s="48">
        <f t="shared" si="657"/>
        <v>992</v>
      </c>
      <c r="FC577" s="48">
        <f t="shared" si="657"/>
        <v>0</v>
      </c>
      <c r="FD577" s="48">
        <f t="shared" si="657"/>
        <v>992</v>
      </c>
      <c r="FE577" s="48">
        <v>0</v>
      </c>
      <c r="FF577" s="48">
        <v>0</v>
      </c>
      <c r="FG577" s="46">
        <v>0</v>
      </c>
      <c r="FH577" s="48">
        <v>0</v>
      </c>
      <c r="FI577" s="48"/>
      <c r="FJ577" s="48"/>
      <c r="FK577" s="48">
        <v>0</v>
      </c>
      <c r="FL577" s="48">
        <v>0</v>
      </c>
      <c r="FM577" s="48">
        <v>0</v>
      </c>
      <c r="FN577">
        <v>0</v>
      </c>
      <c r="FO577" s="48">
        <f>SUM(FE577:FN577)</f>
        <v>0</v>
      </c>
      <c r="FP577" s="46">
        <f>AE577+BA577</f>
        <v>70673</v>
      </c>
      <c r="FQ577" s="46">
        <f>AP577+BL577+CS577+DZ577+FD577</f>
        <v>64347</v>
      </c>
      <c r="FR577" s="46">
        <f>FP577+FQ577+FO577</f>
        <v>135020</v>
      </c>
      <c r="FS577" t="s">
        <v>1284</v>
      </c>
      <c r="FT577"/>
      <c r="FU577" t="s">
        <v>1277</v>
      </c>
      <c r="FV577" t="s">
        <v>1303</v>
      </c>
      <c r="FW577" t="s">
        <v>1279</v>
      </c>
      <c r="FX577"/>
      <c r="FY577"/>
      <c r="FZ577"/>
      <c r="GA577">
        <v>844</v>
      </c>
      <c r="GB577">
        <v>886</v>
      </c>
      <c r="GC577">
        <v>282</v>
      </c>
      <c r="GD577">
        <v>289</v>
      </c>
      <c r="GE577" s="49">
        <v>52541</v>
      </c>
      <c r="GF577" s="47">
        <v>0</v>
      </c>
      <c r="GG577" s="49">
        <v>60663</v>
      </c>
      <c r="GH577">
        <v>73</v>
      </c>
      <c r="GI577">
        <v>0</v>
      </c>
      <c r="GJ577">
        <v>1</v>
      </c>
      <c r="GK577">
        <v>40</v>
      </c>
      <c r="GL577">
        <v>40</v>
      </c>
      <c r="GM577" s="49">
        <v>1303</v>
      </c>
      <c r="GN577" t="s">
        <v>1277</v>
      </c>
      <c r="GO577"/>
      <c r="GP577">
        <v>4</v>
      </c>
      <c r="GQ577">
        <v>4.8</v>
      </c>
      <c r="GR577">
        <v>0</v>
      </c>
      <c r="GS577">
        <v>4</v>
      </c>
      <c r="GT577">
        <f>GR577+GS577</f>
        <v>4</v>
      </c>
      <c r="GU577">
        <v>4</v>
      </c>
      <c r="GV577">
        <f>GQ577+GU577</f>
        <v>8.8000000000000007</v>
      </c>
      <c r="GW577">
        <v>1.25</v>
      </c>
      <c r="GX577" s="49">
        <v>10649</v>
      </c>
      <c r="GY577" s="49" t="s">
        <v>1058</v>
      </c>
      <c r="GZ577" s="49">
        <v>7507</v>
      </c>
      <c r="HA577" s="49">
        <v>10450</v>
      </c>
      <c r="HB577" s="49">
        <v>9873</v>
      </c>
      <c r="HC577">
        <v>510</v>
      </c>
      <c r="HD577">
        <v>0</v>
      </c>
      <c r="HE577"/>
      <c r="HF577" s="49">
        <v>28340</v>
      </c>
      <c r="HG577" s="49">
        <v>1689</v>
      </c>
      <c r="HH577">
        <v>279</v>
      </c>
      <c r="HI577"/>
      <c r="HJ577" s="49">
        <v>1822</v>
      </c>
      <c r="HK577">
        <v>1.6890000000000001</v>
      </c>
      <c r="HL577" s="49">
        <v>2169</v>
      </c>
      <c r="HM577" t="s">
        <v>1281</v>
      </c>
      <c r="HN577" t="s">
        <v>1315</v>
      </c>
      <c r="HO577" t="s">
        <v>308</v>
      </c>
      <c r="HP577"/>
      <c r="HQ577"/>
      <c r="HR577"/>
      <c r="HS577"/>
      <c r="HT577"/>
      <c r="HU577"/>
      <c r="HV577"/>
      <c r="HW577"/>
      <c r="HX577" t="s">
        <v>1277</v>
      </c>
      <c r="HY577"/>
      <c r="HZ577">
        <v>71</v>
      </c>
      <c r="IA577" s="49">
        <v>1955</v>
      </c>
      <c r="IB577">
        <v>3</v>
      </c>
      <c r="IC577">
        <v>26</v>
      </c>
      <c r="ID577">
        <v>689</v>
      </c>
      <c r="IE577">
        <v>56</v>
      </c>
      <c r="IF577">
        <v>24</v>
      </c>
      <c r="IG577">
        <v>24</v>
      </c>
      <c r="IH577">
        <v>4</v>
      </c>
      <c r="II577">
        <v>0</v>
      </c>
      <c r="IJ577">
        <v>4</v>
      </c>
      <c r="IK577">
        <v>0</v>
      </c>
      <c r="IL577" t="s">
        <v>1277</v>
      </c>
      <c r="IM577"/>
      <c r="IN577" t="s">
        <v>1277</v>
      </c>
      <c r="IO577" t="s">
        <v>1277</v>
      </c>
      <c r="IP577" t="s">
        <v>1281</v>
      </c>
      <c r="IQ577" s="49">
        <v>228970</v>
      </c>
      <c r="IR577">
        <v>0</v>
      </c>
      <c r="IS577" s="36">
        <f>AE577/FR577</f>
        <v>0.45179232706265737</v>
      </c>
      <c r="IT577" s="36">
        <f>AP577/FR577</f>
        <v>6.2842541845652494E-2</v>
      </c>
      <c r="IU577" s="36">
        <f>BA577/FR577</f>
        <v>7.16338320248852E-2</v>
      </c>
      <c r="IV577" s="50">
        <f>BL577/FR577</f>
        <v>0</v>
      </c>
      <c r="IW577" s="36">
        <f>CS577/FR577</f>
        <v>0.40268108428380983</v>
      </c>
      <c r="IX577" s="36">
        <f>DZ577/FR577</f>
        <v>3.7031550881350913E-3</v>
      </c>
      <c r="IY577" s="36">
        <f>FD577/FR577</f>
        <v>7.3470596948600206E-3</v>
      </c>
      <c r="IZ577" s="36">
        <f>FO577/FR577</f>
        <v>0</v>
      </c>
      <c r="JA577" s="36">
        <f>FP577/FR577</f>
        <v>0.52342615908754264</v>
      </c>
      <c r="JB577" s="36">
        <f>FQ577/FR577</f>
        <v>0.47657384091245741</v>
      </c>
      <c r="JC577" s="46">
        <v>0.7</v>
      </c>
      <c r="JD577" t="s">
        <v>1281</v>
      </c>
      <c r="JE577"/>
      <c r="JF577" t="s">
        <v>350</v>
      </c>
      <c r="JG577"/>
      <c r="JH577"/>
      <c r="JI577"/>
      <c r="JJ577"/>
      <c r="JK577"/>
      <c r="JL577"/>
      <c r="JM577"/>
      <c r="JN577" s="93">
        <f t="shared" si="586"/>
        <v>790.64177489176802</v>
      </c>
      <c r="JO577" s="1" t="str">
        <f t="shared" si="587"/>
        <v>Small</v>
      </c>
    </row>
    <row r="578" spans="1:275" x14ac:dyDescent="0.2">
      <c r="A578" s="1" t="s">
        <v>1358</v>
      </c>
      <c r="B578" s="24" t="s">
        <v>1159</v>
      </c>
      <c r="C578" s="76" t="s">
        <v>1468</v>
      </c>
      <c r="D578" s="14" t="s">
        <v>656</v>
      </c>
      <c r="E578">
        <v>2</v>
      </c>
      <c r="F578" s="46">
        <v>0.67039387952414986</v>
      </c>
      <c r="G578" s="46">
        <v>0.36500063054352855</v>
      </c>
      <c r="H578" s="46">
        <v>0.14000000000000001</v>
      </c>
      <c r="I578">
        <v>33.200000000000003</v>
      </c>
      <c r="J578">
        <v>13.2</v>
      </c>
      <c r="K578" s="24">
        <v>20060</v>
      </c>
      <c r="L578" s="24" t="s">
        <v>602</v>
      </c>
      <c r="M578" s="37">
        <v>13839.672761904807</v>
      </c>
      <c r="N578" s="25">
        <v>24254</v>
      </c>
      <c r="O578" s="26">
        <v>3</v>
      </c>
      <c r="P578" s="26">
        <v>10</v>
      </c>
      <c r="Q578" s="26">
        <v>299</v>
      </c>
      <c r="R578" s="26">
        <v>27</v>
      </c>
      <c r="S578" s="26">
        <v>77</v>
      </c>
      <c r="T578" s="31"/>
      <c r="U578" s="25">
        <v>24781</v>
      </c>
      <c r="V578" s="25"/>
      <c r="W578" s="25">
        <v>1250</v>
      </c>
      <c r="X578" s="25"/>
      <c r="Y578" s="25"/>
      <c r="Z578" s="25"/>
      <c r="AA578" s="25"/>
      <c r="AB578" s="25"/>
      <c r="AC578" s="25"/>
      <c r="AD578" s="25">
        <v>5827</v>
      </c>
      <c r="AE578" s="25">
        <v>31858</v>
      </c>
      <c r="AF578" s="25">
        <v>33107</v>
      </c>
      <c r="AG578" s="25"/>
      <c r="AH578" s="25"/>
      <c r="AI578" s="25"/>
      <c r="AJ578" s="25"/>
      <c r="AK578" s="25">
        <v>1800</v>
      </c>
      <c r="AL578" s="25"/>
      <c r="AM578" s="25"/>
      <c r="AN578" s="25"/>
      <c r="AO578" s="25">
        <v>4338</v>
      </c>
      <c r="AP578" s="25">
        <v>39245</v>
      </c>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v>2033</v>
      </c>
      <c r="CJ578" s="25"/>
      <c r="CK578" s="25"/>
      <c r="CL578" s="25"/>
      <c r="CM578" s="25"/>
      <c r="CN578" s="25"/>
      <c r="CO578" s="25"/>
      <c r="CP578" s="25">
        <v>11502</v>
      </c>
      <c r="CQ578" s="25">
        <v>2453</v>
      </c>
      <c r="CR578" s="25">
        <v>16719</v>
      </c>
      <c r="CS578" s="25">
        <v>32707</v>
      </c>
      <c r="CT578" s="25"/>
      <c r="CU578" s="25"/>
      <c r="CV578" s="25"/>
      <c r="CW578" s="25"/>
      <c r="CX578" s="25"/>
      <c r="CY578" s="25"/>
      <c r="CZ578" s="25"/>
      <c r="DA578" s="25"/>
      <c r="DB578" s="25"/>
      <c r="DC578" s="25"/>
      <c r="DD578" s="25"/>
      <c r="DE578" s="25"/>
      <c r="DF578" s="25"/>
      <c r="DG578" s="25"/>
      <c r="DH578" s="25"/>
      <c r="DI578" s="25"/>
      <c r="DJ578" s="25"/>
      <c r="DK578" s="25"/>
      <c r="DL578" s="25"/>
      <c r="DM578" s="25"/>
      <c r="DN578" s="25"/>
      <c r="DO578" s="25"/>
      <c r="DP578" s="25"/>
      <c r="DQ578" s="25"/>
      <c r="DR578" s="25"/>
      <c r="DS578" s="25"/>
      <c r="DT578" s="25"/>
      <c r="DU578" s="25"/>
      <c r="DV578" s="25"/>
      <c r="DW578" s="25"/>
      <c r="DX578" s="25"/>
      <c r="DY578" s="25"/>
      <c r="DZ578" s="25"/>
      <c r="EA578" s="25"/>
      <c r="EB578" s="25"/>
      <c r="EC578" s="25"/>
      <c r="ED578" s="25"/>
      <c r="EE578" s="25"/>
      <c r="EF578" s="25"/>
      <c r="EG578" s="25"/>
      <c r="EH578" s="25"/>
      <c r="EI578" s="25"/>
      <c r="EJ578" s="25"/>
      <c r="EK578" s="25"/>
      <c r="EL578" s="25"/>
      <c r="EM578" s="25"/>
      <c r="EN578" s="25"/>
      <c r="EO578" s="25"/>
      <c r="EP578" s="25"/>
      <c r="EQ578" s="25"/>
      <c r="ER578" s="25"/>
      <c r="ES578" s="25"/>
      <c r="ET578" s="25"/>
      <c r="EU578" s="25"/>
      <c r="EV578" s="25"/>
      <c r="EW578" s="25"/>
      <c r="EX578" s="25"/>
      <c r="EY578" s="25"/>
      <c r="EZ578" s="25"/>
      <c r="FA578" s="25"/>
      <c r="FB578" s="25"/>
      <c r="FC578" s="25"/>
      <c r="FD578" s="25"/>
      <c r="FE578" s="25"/>
      <c r="FF578" s="25"/>
      <c r="FG578" s="25"/>
      <c r="FH578" s="25"/>
      <c r="FI578" s="25"/>
      <c r="FJ578" s="25"/>
      <c r="FK578" s="25"/>
      <c r="FL578" s="25"/>
      <c r="FM578" s="25"/>
      <c r="FN578" s="25"/>
      <c r="FO578" s="25"/>
      <c r="FP578" s="25">
        <v>71103</v>
      </c>
      <c r="FQ578" s="25">
        <v>32707</v>
      </c>
      <c r="FR578" s="25">
        <v>103810</v>
      </c>
      <c r="FS578" s="26" t="s">
        <v>1284</v>
      </c>
      <c r="FT578" s="26"/>
      <c r="FU578" s="26" t="s">
        <v>1344</v>
      </c>
      <c r="FV578" s="26"/>
      <c r="FX578" s="26"/>
      <c r="FY578" s="26"/>
      <c r="FZ578" s="26"/>
      <c r="GA578" s="25">
        <v>1446</v>
      </c>
      <c r="GB578" s="25">
        <v>1990</v>
      </c>
      <c r="GC578" s="25">
        <v>0</v>
      </c>
      <c r="GD578" s="25">
        <v>0</v>
      </c>
      <c r="GE578" s="25">
        <v>66254</v>
      </c>
      <c r="GF578" s="25">
        <v>3896</v>
      </c>
      <c r="GG578" s="25">
        <v>3896</v>
      </c>
      <c r="GH578" s="25">
        <v>410</v>
      </c>
      <c r="GI578" s="25"/>
      <c r="GJ578" s="25"/>
      <c r="GK578" s="25">
        <v>196</v>
      </c>
      <c r="GL578" s="25">
        <v>220</v>
      </c>
      <c r="GM578" s="25">
        <v>2291</v>
      </c>
      <c r="GN578" s="25"/>
      <c r="GO578" s="25"/>
      <c r="GP578" s="25">
        <v>6</v>
      </c>
      <c r="GQ578" s="25">
        <v>6.65</v>
      </c>
      <c r="GR578" s="27"/>
      <c r="GS578" s="27"/>
      <c r="GT578" s="28">
        <v>13</v>
      </c>
      <c r="GU578" s="28">
        <v>12.45</v>
      </c>
      <c r="GV578" s="25">
        <v>19.100000000000001</v>
      </c>
      <c r="GW578" s="25">
        <v>2.27</v>
      </c>
      <c r="GX578" s="25">
        <v>13650</v>
      </c>
      <c r="GY578" s="26" t="s">
        <v>1150</v>
      </c>
      <c r="GZ578" s="25">
        <v>11800</v>
      </c>
      <c r="HA578" s="25"/>
      <c r="HB578" s="25">
        <v>20796</v>
      </c>
      <c r="HC578" s="25">
        <v>676</v>
      </c>
      <c r="HD578" s="25"/>
      <c r="HE578" s="25">
        <v>2003</v>
      </c>
      <c r="HF578" s="25">
        <v>35275</v>
      </c>
      <c r="HG578" s="25"/>
      <c r="HH578" s="25"/>
      <c r="HI578" s="25">
        <v>660</v>
      </c>
      <c r="HJ578" s="25">
        <v>608</v>
      </c>
      <c r="HK578" s="25">
        <v>331</v>
      </c>
      <c r="HL578" s="25">
        <v>305</v>
      </c>
      <c r="HM578" s="25"/>
      <c r="HN578" s="25"/>
      <c r="HO578" s="25"/>
      <c r="HP578" s="25"/>
      <c r="HQ578" s="25"/>
      <c r="HR578" s="25"/>
      <c r="HS578" s="25"/>
      <c r="HT578" s="25"/>
      <c r="HU578" s="25"/>
      <c r="HV578" s="25"/>
      <c r="HW578" s="25"/>
      <c r="HX578" s="25"/>
      <c r="HY578" s="25"/>
      <c r="HZ578" s="25">
        <v>204</v>
      </c>
      <c r="IA578" s="25">
        <v>6082</v>
      </c>
      <c r="IB578" s="25">
        <v>7</v>
      </c>
      <c r="IC578" s="25">
        <v>2</v>
      </c>
      <c r="ID578" s="25">
        <v>117</v>
      </c>
      <c r="IE578" s="25">
        <v>69</v>
      </c>
      <c r="IF578" s="25">
        <v>40</v>
      </c>
      <c r="IG578" s="25">
        <v>24</v>
      </c>
      <c r="IH578" s="25">
        <v>8</v>
      </c>
      <c r="II578" s="25">
        <v>0</v>
      </c>
      <c r="IJ578" s="25">
        <v>5</v>
      </c>
      <c r="IK578" s="25">
        <v>0</v>
      </c>
      <c r="IL578" s="25"/>
      <c r="IM578" s="25"/>
      <c r="IN578" s="25"/>
      <c r="IO578" s="25"/>
      <c r="IP578" s="25"/>
      <c r="IQ578" s="25">
        <v>358812</v>
      </c>
      <c r="IR578" s="25">
        <v>0</v>
      </c>
      <c r="IS578" s="36">
        <f t="shared" ref="IS578:IS585" si="658">AE578/$FR578</f>
        <v>0.30688758308448127</v>
      </c>
      <c r="IT578" s="36">
        <f t="shared" ref="IT578:IT585" si="659">AP578/$FR578</f>
        <v>0.37804643097967439</v>
      </c>
      <c r="IU578" s="36">
        <f t="shared" ref="IU578:IU585" si="660">BA578/$FR578</f>
        <v>0</v>
      </c>
      <c r="IV578" s="36">
        <f t="shared" ref="IV578:IV585" si="661">BL578/$FR578</f>
        <v>0</v>
      </c>
      <c r="IW578" s="36">
        <f t="shared" ref="IW578:IW585" si="662">CS578/$FR578</f>
        <v>0.31506598593584434</v>
      </c>
      <c r="IX578" s="36">
        <f t="shared" ref="IX578:IX585" si="663">DZ578/$FR578</f>
        <v>0</v>
      </c>
      <c r="IY578" s="36"/>
      <c r="IZ578" s="36">
        <f t="shared" ref="IZ578:JB585" si="664">FO578/$FR578</f>
        <v>0</v>
      </c>
      <c r="JA578" s="36">
        <f t="shared" si="664"/>
        <v>0.68493401406415566</v>
      </c>
      <c r="JB578" s="36">
        <f t="shared" si="664"/>
        <v>0.31506598593584434</v>
      </c>
      <c r="JN578" s="43">
        <f t="shared" ref="JN578:JN641" si="665">M578/GV578</f>
        <v>724.59019695836685</v>
      </c>
      <c r="JO578" s="1" t="str">
        <f t="shared" ref="JO578:JO641" si="666">IF(M578&gt;20000,"Large",IF(M578&lt;10000,"Small","Medium"))</f>
        <v>Medium</v>
      </c>
    </row>
    <row r="579" spans="1:275" x14ac:dyDescent="0.2">
      <c r="A579" s="1" t="s">
        <v>1358</v>
      </c>
      <c r="B579" s="24" t="s">
        <v>1159</v>
      </c>
      <c r="C579" s="76" t="s">
        <v>1468</v>
      </c>
      <c r="D579" s="14" t="s">
        <v>656</v>
      </c>
      <c r="E579">
        <v>2</v>
      </c>
      <c r="F579" s="46">
        <v>0.67039387952414986</v>
      </c>
      <c r="G579" s="46">
        <v>0.36500063054352855</v>
      </c>
      <c r="H579" s="46">
        <v>0.14000000000000001</v>
      </c>
      <c r="I579">
        <v>33.200000000000003</v>
      </c>
      <c r="J579">
        <v>13.2</v>
      </c>
      <c r="K579" s="24">
        <v>20070</v>
      </c>
      <c r="L579" s="24" t="s">
        <v>603</v>
      </c>
      <c r="M579" s="34">
        <v>13705.585333333262</v>
      </c>
      <c r="N579" s="25">
        <v>24254</v>
      </c>
      <c r="O579" s="26">
        <v>3</v>
      </c>
      <c r="P579" s="26">
        <v>10</v>
      </c>
      <c r="Q579" s="26">
        <v>299</v>
      </c>
      <c r="R579" s="26">
        <v>27</v>
      </c>
      <c r="S579" s="26">
        <v>77</v>
      </c>
      <c r="T579" s="31"/>
      <c r="U579" s="25">
        <v>42944</v>
      </c>
      <c r="V579" s="25"/>
      <c r="W579" s="25"/>
      <c r="X579" s="25">
        <v>58587</v>
      </c>
      <c r="Y579" s="25"/>
      <c r="Z579" s="25"/>
      <c r="AA579" s="25"/>
      <c r="AB579" s="25"/>
      <c r="AC579" s="25"/>
      <c r="AD579" s="25">
        <v>3780</v>
      </c>
      <c r="AE579" s="25">
        <v>105311</v>
      </c>
      <c r="AF579" s="25">
        <v>3322</v>
      </c>
      <c r="AG579" s="25"/>
      <c r="AH579" s="25">
        <v>34530</v>
      </c>
      <c r="AI579" s="25"/>
      <c r="AJ579" s="25"/>
      <c r="AK579" s="25"/>
      <c r="AL579" s="25"/>
      <c r="AM579" s="25"/>
      <c r="AN579" s="25"/>
      <c r="AO579" s="25">
        <v>750</v>
      </c>
      <c r="AP579" s="25">
        <v>38602</v>
      </c>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v>2033</v>
      </c>
      <c r="CJ579" s="25"/>
      <c r="CK579" s="25"/>
      <c r="CL579" s="25">
        <v>360</v>
      </c>
      <c r="CM579" s="25"/>
      <c r="CN579" s="25"/>
      <c r="CO579" s="25"/>
      <c r="CP579" s="25">
        <v>18360</v>
      </c>
      <c r="CQ579" s="25"/>
      <c r="CR579" s="25"/>
      <c r="CS579" s="25">
        <v>20753</v>
      </c>
      <c r="CT579" s="25"/>
      <c r="CU579" s="25"/>
      <c r="CV579" s="25"/>
      <c r="CW579" s="25"/>
      <c r="CX579" s="25"/>
      <c r="CY579" s="25"/>
      <c r="CZ579" s="25"/>
      <c r="DA579" s="25"/>
      <c r="DB579" s="25"/>
      <c r="DC579" s="25"/>
      <c r="DD579" s="25"/>
      <c r="DE579" s="25"/>
      <c r="DF579" s="25"/>
      <c r="DG579" s="25"/>
      <c r="DH579" s="25"/>
      <c r="DI579" s="25"/>
      <c r="DJ579" s="25"/>
      <c r="DK579" s="25"/>
      <c r="DL579" s="25"/>
      <c r="DM579" s="25"/>
      <c r="DN579" s="25"/>
      <c r="DO579" s="25"/>
      <c r="DP579" s="25">
        <v>21026</v>
      </c>
      <c r="DQ579" s="25"/>
      <c r="DR579" s="25"/>
      <c r="DS579" s="25"/>
      <c r="DT579" s="25"/>
      <c r="DU579" s="25"/>
      <c r="DV579" s="25"/>
      <c r="DW579" s="25"/>
      <c r="DX579" s="25">
        <v>350</v>
      </c>
      <c r="DY579" s="25"/>
      <c r="DZ579" s="25">
        <v>21376</v>
      </c>
      <c r="EA579" s="25"/>
      <c r="EB579" s="25"/>
      <c r="EC579" s="25"/>
      <c r="ED579" s="25"/>
      <c r="EE579" s="25"/>
      <c r="EF579" s="25"/>
      <c r="EG579" s="25"/>
      <c r="EH579" s="25"/>
      <c r="EI579" s="25"/>
      <c r="EJ579" s="25"/>
      <c r="EK579" s="25"/>
      <c r="EL579" s="25"/>
      <c r="EM579" s="25"/>
      <c r="EN579" s="25"/>
      <c r="EO579" s="25"/>
      <c r="EP579" s="25"/>
      <c r="EQ579" s="25"/>
      <c r="ER579" s="25"/>
      <c r="ES579" s="25"/>
      <c r="ET579" s="25"/>
      <c r="EU579" s="25"/>
      <c r="EV579" s="25"/>
      <c r="EW579" s="25"/>
      <c r="EX579" s="25"/>
      <c r="EY579" s="25"/>
      <c r="EZ579" s="25"/>
      <c r="FA579" s="25"/>
      <c r="FB579" s="25"/>
      <c r="FC579" s="25"/>
      <c r="FD579" s="25"/>
      <c r="FE579" s="25"/>
      <c r="FF579" s="25"/>
      <c r="FG579" s="25"/>
      <c r="FH579" s="25"/>
      <c r="FI579" s="25"/>
      <c r="FJ579" s="25"/>
      <c r="FK579" s="25"/>
      <c r="FL579" s="25"/>
      <c r="FM579" s="25"/>
      <c r="FN579" s="25"/>
      <c r="FO579" s="25"/>
      <c r="FP579" s="25">
        <v>143913</v>
      </c>
      <c r="FQ579" s="25">
        <v>42129</v>
      </c>
      <c r="FR579" s="25">
        <v>186042</v>
      </c>
      <c r="FS579" s="26" t="s">
        <v>1284</v>
      </c>
      <c r="FT579" s="26"/>
      <c r="FU579" s="26" t="s">
        <v>1344</v>
      </c>
      <c r="FV579" s="26"/>
      <c r="FX579" s="26"/>
      <c r="FY579" s="26"/>
      <c r="FZ579" s="26"/>
      <c r="GA579" s="25">
        <v>2608</v>
      </c>
      <c r="GB579" s="25">
        <v>3364</v>
      </c>
      <c r="GC579" s="25">
        <v>0</v>
      </c>
      <c r="GD579" s="25">
        <v>0</v>
      </c>
      <c r="GE579" s="25">
        <v>73649</v>
      </c>
      <c r="GF579" s="25">
        <v>1831</v>
      </c>
      <c r="GG579" s="25">
        <v>5727</v>
      </c>
      <c r="GH579" s="25">
        <v>162</v>
      </c>
      <c r="GI579" s="25"/>
      <c r="GJ579" s="25"/>
      <c r="GK579" s="25">
        <v>139</v>
      </c>
      <c r="GL579" s="25">
        <v>148</v>
      </c>
      <c r="GM579" s="25">
        <v>3021</v>
      </c>
      <c r="GN579" s="25"/>
      <c r="GO579" s="25"/>
      <c r="GP579" s="25">
        <v>6</v>
      </c>
      <c r="GQ579" s="25">
        <v>6.75</v>
      </c>
      <c r="GR579" s="27"/>
      <c r="GS579" s="27"/>
      <c r="GT579" s="28">
        <v>11</v>
      </c>
      <c r="GU579" s="28">
        <v>9.9700000000000006</v>
      </c>
      <c r="GV579" s="25">
        <v>16.72</v>
      </c>
      <c r="GW579" s="25">
        <v>1.88</v>
      </c>
      <c r="GX579" s="25">
        <v>13298</v>
      </c>
      <c r="GY579" s="26" t="s">
        <v>1150</v>
      </c>
      <c r="GZ579" s="25">
        <v>12063</v>
      </c>
      <c r="HA579" s="25"/>
      <c r="HB579" s="25">
        <v>14825</v>
      </c>
      <c r="HC579" s="25">
        <v>1429</v>
      </c>
      <c r="HD579" s="25"/>
      <c r="HE579" s="25">
        <v>1215</v>
      </c>
      <c r="HF579" s="25">
        <v>29532</v>
      </c>
      <c r="HG579" s="25"/>
      <c r="HH579" s="25"/>
      <c r="HI579" s="25">
        <v>651</v>
      </c>
      <c r="HJ579" s="25">
        <v>515</v>
      </c>
      <c r="HK579" s="25">
        <v>184</v>
      </c>
      <c r="HL579" s="25">
        <v>147</v>
      </c>
      <c r="HM579" s="25"/>
      <c r="HN579" s="25"/>
      <c r="HO579" s="25"/>
      <c r="HP579" s="25"/>
      <c r="HQ579" s="25"/>
      <c r="HR579" s="25"/>
      <c r="HS579" s="25"/>
      <c r="HT579" s="25"/>
      <c r="HU579" s="25"/>
      <c r="HV579" s="25"/>
      <c r="HW579" s="25"/>
      <c r="HX579" s="25"/>
      <c r="HY579" s="25"/>
      <c r="HZ579" s="25">
        <v>225</v>
      </c>
      <c r="IA579" s="25">
        <v>6642</v>
      </c>
      <c r="IB579" s="25">
        <v>12</v>
      </c>
      <c r="IC579" s="25">
        <v>2</v>
      </c>
      <c r="ID579" s="25">
        <v>153</v>
      </c>
      <c r="IE579" s="25">
        <v>69</v>
      </c>
      <c r="IF579" s="25">
        <v>40</v>
      </c>
      <c r="IG579" s="25">
        <v>24</v>
      </c>
      <c r="IH579" s="25">
        <v>8</v>
      </c>
      <c r="II579" s="25">
        <v>0</v>
      </c>
      <c r="IJ579" s="25">
        <v>5</v>
      </c>
      <c r="IK579" s="25">
        <v>0</v>
      </c>
      <c r="IL579" s="25"/>
      <c r="IM579" s="25"/>
      <c r="IN579" s="25"/>
      <c r="IO579" s="25"/>
      <c r="IP579" s="25"/>
      <c r="IQ579" s="25">
        <v>364686</v>
      </c>
      <c r="IR579" s="25">
        <v>0</v>
      </c>
      <c r="IS579" s="36">
        <f t="shared" si="658"/>
        <v>0.5660603519635351</v>
      </c>
      <c r="IT579" s="36">
        <f t="shared" si="659"/>
        <v>0.20749078165145504</v>
      </c>
      <c r="IU579" s="36">
        <f t="shared" si="660"/>
        <v>0</v>
      </c>
      <c r="IV579" s="36">
        <f t="shared" si="661"/>
        <v>0</v>
      </c>
      <c r="IW579" s="36">
        <f t="shared" si="662"/>
        <v>0.11155008008944217</v>
      </c>
      <c r="IX579" s="36">
        <f t="shared" si="663"/>
        <v>0.11489878629556767</v>
      </c>
      <c r="IY579" s="36"/>
      <c r="IZ579" s="36">
        <f t="shared" si="664"/>
        <v>0</v>
      </c>
      <c r="JA579" s="36">
        <f t="shared" si="664"/>
        <v>0.77355113361499017</v>
      </c>
      <c r="JB579" s="36">
        <f t="shared" si="664"/>
        <v>0.22644886638500983</v>
      </c>
      <c r="JN579" s="43">
        <f t="shared" si="665"/>
        <v>819.71204146730042</v>
      </c>
      <c r="JO579" s="1" t="str">
        <f t="shared" si="666"/>
        <v>Medium</v>
      </c>
    </row>
    <row r="580" spans="1:275" x14ac:dyDescent="0.2">
      <c r="A580" s="14" t="s">
        <v>754</v>
      </c>
      <c r="B580" s="14" t="s">
        <v>1159</v>
      </c>
      <c r="C580" s="76" t="s">
        <v>1468</v>
      </c>
      <c r="D580" s="14" t="s">
        <v>656</v>
      </c>
      <c r="E580">
        <v>2</v>
      </c>
      <c r="F580" s="46">
        <v>0.67039387952414986</v>
      </c>
      <c r="G580" s="46">
        <v>0.36500063054352855</v>
      </c>
      <c r="H580" s="46">
        <v>0.14000000000000001</v>
      </c>
      <c r="I580">
        <v>33.200000000000003</v>
      </c>
      <c r="J580">
        <v>13.2</v>
      </c>
      <c r="K580" s="14">
        <v>20080</v>
      </c>
      <c r="L580" s="14" t="s">
        <v>604</v>
      </c>
      <c r="M580" s="35">
        <v>14156.232952380906</v>
      </c>
      <c r="N580" s="15">
        <v>36873</v>
      </c>
      <c r="O580" s="15">
        <v>3</v>
      </c>
      <c r="P580" s="15">
        <v>24</v>
      </c>
      <c r="Q580" s="15">
        <v>328</v>
      </c>
      <c r="R580" s="15">
        <v>27</v>
      </c>
      <c r="S580" s="15">
        <v>77</v>
      </c>
      <c r="T580" s="32">
        <v>12</v>
      </c>
      <c r="U580" s="15">
        <v>27416</v>
      </c>
      <c r="V580" s="15"/>
      <c r="W580" s="15">
        <v>0</v>
      </c>
      <c r="X580" s="15">
        <v>15378</v>
      </c>
      <c r="Y580" s="15">
        <v>0</v>
      </c>
      <c r="Z580" s="15">
        <v>0</v>
      </c>
      <c r="AA580" s="15"/>
      <c r="AB580" s="15"/>
      <c r="AC580" s="15">
        <v>20000</v>
      </c>
      <c r="AD580" s="15">
        <v>111</v>
      </c>
      <c r="AE580" s="15">
        <v>62905</v>
      </c>
      <c r="AF580" s="15">
        <v>0</v>
      </c>
      <c r="AG580" s="15"/>
      <c r="AH580" s="15">
        <v>0</v>
      </c>
      <c r="AI580" s="15">
        <v>5000</v>
      </c>
      <c r="AJ580" s="15">
        <v>0</v>
      </c>
      <c r="AK580" s="15">
        <v>0</v>
      </c>
      <c r="AL580" s="15"/>
      <c r="AM580" s="15"/>
      <c r="AN580" s="15">
        <v>0</v>
      </c>
      <c r="AO580" s="15">
        <v>0</v>
      </c>
      <c r="AP580" s="15">
        <v>5000</v>
      </c>
      <c r="AQ580" s="15">
        <v>28810</v>
      </c>
      <c r="AR580" s="15"/>
      <c r="AS580" s="15">
        <v>0</v>
      </c>
      <c r="AT580" s="15">
        <v>4805</v>
      </c>
      <c r="AU580" s="15">
        <v>0</v>
      </c>
      <c r="AV580" s="15">
        <v>0</v>
      </c>
      <c r="AW580" s="15"/>
      <c r="AX580" s="15"/>
      <c r="AY580" s="15">
        <v>0</v>
      </c>
      <c r="AZ580" s="15">
        <v>7347</v>
      </c>
      <c r="BA580" s="15">
        <v>40962</v>
      </c>
      <c r="BB580" s="15">
        <v>10510</v>
      </c>
      <c r="BC580" s="15"/>
      <c r="BD580" s="15"/>
      <c r="BE580" s="15"/>
      <c r="BF580" s="15"/>
      <c r="BG580" s="15"/>
      <c r="BH580" s="15"/>
      <c r="BI580" s="15"/>
      <c r="BJ580" s="15"/>
      <c r="BK580" s="15"/>
      <c r="BL580" s="15">
        <v>10510</v>
      </c>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v>2033</v>
      </c>
      <c r="CJ580" s="15"/>
      <c r="CK580" s="15">
        <v>0</v>
      </c>
      <c r="CL580" s="15">
        <v>9640</v>
      </c>
      <c r="CM580" s="15">
        <v>0</v>
      </c>
      <c r="CN580" s="15"/>
      <c r="CO580" s="15"/>
      <c r="CP580" s="15">
        <v>34640</v>
      </c>
      <c r="CQ580" s="15">
        <v>0</v>
      </c>
      <c r="CR580" s="15">
        <v>0</v>
      </c>
      <c r="CS580" s="15">
        <v>41313</v>
      </c>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M580" s="15"/>
      <c r="EN580" s="15"/>
      <c r="EO580" s="15"/>
      <c r="EP580" s="15"/>
      <c r="EQ580" s="15"/>
      <c r="ER580" s="15"/>
      <c r="ES580" s="15"/>
      <c r="ET580" s="15"/>
      <c r="EU580" s="15"/>
      <c r="EV580" s="15"/>
      <c r="EW580" s="15"/>
      <c r="EX580" s="15"/>
      <c r="EY580" s="15"/>
      <c r="EZ580" s="15"/>
      <c r="FA580" s="15"/>
      <c r="FB580" s="15"/>
      <c r="FC580" s="15"/>
      <c r="FD580" s="15"/>
      <c r="FE580" s="15"/>
      <c r="FF580" s="15"/>
      <c r="FG580" s="15"/>
      <c r="FH580" s="15"/>
      <c r="FI580" s="15"/>
      <c r="FJ580" s="15"/>
      <c r="FK580" s="15"/>
      <c r="FL580" s="15"/>
      <c r="FM580" s="15"/>
      <c r="FN580" s="15"/>
      <c r="FO580" s="15"/>
      <c r="FP580" s="15">
        <v>114377</v>
      </c>
      <c r="FQ580" s="15">
        <v>46313</v>
      </c>
      <c r="FR580" s="15">
        <v>160690</v>
      </c>
      <c r="FS580" s="14" t="s">
        <v>1284</v>
      </c>
      <c r="FT580" s="14"/>
      <c r="FU580" s="14" t="s">
        <v>1281</v>
      </c>
      <c r="FV580" s="14"/>
      <c r="FW580" s="14"/>
      <c r="FX580" s="14"/>
      <c r="FY580" s="14"/>
      <c r="FZ580" s="1" t="s">
        <v>898</v>
      </c>
      <c r="GA580" s="15">
        <v>1749</v>
      </c>
      <c r="GB580" s="15">
        <v>1810</v>
      </c>
      <c r="GC580" s="15"/>
      <c r="GD580" s="15"/>
      <c r="GE580" s="15">
        <v>49717</v>
      </c>
      <c r="GF580" s="15"/>
      <c r="GG580" s="15">
        <v>6486</v>
      </c>
      <c r="GH580" s="15">
        <v>171</v>
      </c>
      <c r="GI580" s="15"/>
      <c r="GJ580" s="15"/>
      <c r="GK580" s="15"/>
      <c r="GL580" s="15">
        <v>159</v>
      </c>
      <c r="GM580" s="15">
        <v>2714</v>
      </c>
      <c r="GN580" s="15"/>
      <c r="GO580" s="15"/>
      <c r="GP580" s="21">
        <v>10</v>
      </c>
      <c r="GQ580" s="21">
        <v>7.55</v>
      </c>
      <c r="GR580" s="22"/>
      <c r="GS580" s="22"/>
      <c r="GT580" s="23">
        <v>13</v>
      </c>
      <c r="GU580" s="23">
        <v>12.75</v>
      </c>
      <c r="GV580" s="21">
        <v>20.3</v>
      </c>
      <c r="GW580" s="21">
        <v>5.7</v>
      </c>
      <c r="GX580" s="15">
        <v>13032</v>
      </c>
      <c r="GY580" s="14" t="s">
        <v>1230</v>
      </c>
      <c r="GZ580" s="15">
        <v>10052</v>
      </c>
      <c r="HA580" s="15">
        <v>14919</v>
      </c>
      <c r="HB580" s="15">
        <v>13825</v>
      </c>
      <c r="HC580" s="15">
        <v>876</v>
      </c>
      <c r="HD580" s="15"/>
      <c r="HE580" s="15">
        <v>1777</v>
      </c>
      <c r="HF580" s="15">
        <v>41449</v>
      </c>
      <c r="HG580" s="15"/>
      <c r="HH580" s="15"/>
      <c r="HI580" s="15">
        <v>381</v>
      </c>
      <c r="HJ580" s="15">
        <v>261</v>
      </c>
      <c r="HK580" s="15">
        <v>288</v>
      </c>
      <c r="HL580" s="15">
        <v>178</v>
      </c>
      <c r="HM580" s="15"/>
      <c r="HN580" s="15"/>
      <c r="HO580" s="15"/>
      <c r="HP580" s="15"/>
      <c r="HQ580" s="15"/>
      <c r="HR580" s="15"/>
      <c r="HS580" s="15"/>
      <c r="HT580" s="15"/>
      <c r="HU580" s="15"/>
      <c r="HV580" s="15"/>
      <c r="HW580" s="15"/>
      <c r="HX580" s="15"/>
      <c r="HY580" s="15"/>
      <c r="HZ580" s="15">
        <v>195</v>
      </c>
      <c r="IA580" s="15">
        <v>5632</v>
      </c>
      <c r="IB580" s="14">
        <v>4</v>
      </c>
      <c r="IC580" s="14">
        <v>9</v>
      </c>
      <c r="ID580" s="15">
        <v>161</v>
      </c>
      <c r="IE580" s="14">
        <v>69</v>
      </c>
      <c r="IF580" s="14">
        <v>20</v>
      </c>
      <c r="IG580" s="14">
        <v>300</v>
      </c>
      <c r="IH580" s="14">
        <v>8</v>
      </c>
      <c r="II580" s="14">
        <v>0</v>
      </c>
      <c r="IJ580" s="14"/>
      <c r="IK580" s="14">
        <v>0</v>
      </c>
      <c r="IL580" s="14"/>
      <c r="IM580" s="14"/>
      <c r="IN580" s="14"/>
      <c r="IO580" s="14"/>
      <c r="IP580" s="14"/>
      <c r="IQ580" s="15">
        <v>346897</v>
      </c>
      <c r="IR580" s="15"/>
      <c r="IS580" s="36">
        <f t="shared" si="658"/>
        <v>0.3914680440599913</v>
      </c>
      <c r="IT580" s="36">
        <f t="shared" si="659"/>
        <v>3.1115813056195159E-2</v>
      </c>
      <c r="IU580" s="36">
        <f t="shared" si="660"/>
        <v>0.25491318688157322</v>
      </c>
      <c r="IV580" s="36">
        <f t="shared" si="661"/>
        <v>6.5405439044122229E-2</v>
      </c>
      <c r="IW580" s="36">
        <f t="shared" si="662"/>
        <v>0.25709751695811811</v>
      </c>
      <c r="IX580" s="36">
        <f t="shared" si="663"/>
        <v>0</v>
      </c>
      <c r="IY580" s="36"/>
      <c r="IZ580" s="36">
        <f t="shared" si="664"/>
        <v>0</v>
      </c>
      <c r="JA580" s="36">
        <f t="shared" si="664"/>
        <v>0.71178666998568674</v>
      </c>
      <c r="JB580" s="36">
        <f t="shared" si="664"/>
        <v>0.28821333001431326</v>
      </c>
      <c r="JN580" s="43">
        <f t="shared" si="665"/>
        <v>697.35137696457662</v>
      </c>
      <c r="JO580" s="1" t="str">
        <f t="shared" si="666"/>
        <v>Medium</v>
      </c>
    </row>
    <row r="581" spans="1:275" x14ac:dyDescent="0.2">
      <c r="A581" s="14" t="s">
        <v>754</v>
      </c>
      <c r="B581" s="14" t="s">
        <v>1159</v>
      </c>
      <c r="C581" s="76" t="s">
        <v>1468</v>
      </c>
      <c r="D581" s="14" t="s">
        <v>656</v>
      </c>
      <c r="E581">
        <v>2</v>
      </c>
      <c r="F581" s="46">
        <v>0.67039387952414986</v>
      </c>
      <c r="G581" s="46">
        <v>0.36500063054352855</v>
      </c>
      <c r="H581" s="46">
        <v>0.14000000000000001</v>
      </c>
      <c r="I581">
        <v>33.200000000000003</v>
      </c>
      <c r="J581">
        <v>13.2</v>
      </c>
      <c r="K581" s="14">
        <v>20090</v>
      </c>
      <c r="L581" s="14" t="s">
        <v>605</v>
      </c>
      <c r="M581" s="35">
        <v>15769.37999999985</v>
      </c>
      <c r="N581" s="15">
        <v>36873</v>
      </c>
      <c r="O581" s="15">
        <v>3</v>
      </c>
      <c r="P581" s="15">
        <v>24</v>
      </c>
      <c r="Q581" s="15">
        <v>328</v>
      </c>
      <c r="R581" s="15">
        <v>27</v>
      </c>
      <c r="S581" s="15">
        <v>77</v>
      </c>
      <c r="T581" s="32">
        <v>12</v>
      </c>
      <c r="U581" s="15">
        <v>27592</v>
      </c>
      <c r="V581" s="15"/>
      <c r="W581" s="15">
        <v>0</v>
      </c>
      <c r="X581" s="15">
        <v>0</v>
      </c>
      <c r="Y581" s="15">
        <v>0</v>
      </c>
      <c r="Z581" s="15">
        <v>0</v>
      </c>
      <c r="AA581" s="15"/>
      <c r="AB581" s="15"/>
      <c r="AC581" s="15">
        <v>0</v>
      </c>
      <c r="AD581" s="15">
        <v>859</v>
      </c>
      <c r="AE581" s="15">
        <v>28451</v>
      </c>
      <c r="AF581" s="15"/>
      <c r="AG581" s="15"/>
      <c r="AH581" s="15"/>
      <c r="AI581" s="15"/>
      <c r="AJ581" s="15"/>
      <c r="AK581" s="15"/>
      <c r="AL581" s="15"/>
      <c r="AM581" s="15"/>
      <c r="AN581" s="15"/>
      <c r="AO581" s="15">
        <v>10000</v>
      </c>
      <c r="AP581" s="15">
        <v>10000</v>
      </c>
      <c r="AQ581" s="15">
        <v>27611</v>
      </c>
      <c r="AR581" s="15"/>
      <c r="AS581" s="15">
        <v>0</v>
      </c>
      <c r="AT581" s="15">
        <v>0</v>
      </c>
      <c r="AU581" s="15">
        <v>0</v>
      </c>
      <c r="AV581" s="15">
        <v>0</v>
      </c>
      <c r="AW581" s="15"/>
      <c r="AX581" s="15"/>
      <c r="AY581" s="15">
        <v>0</v>
      </c>
      <c r="AZ581" s="15">
        <v>0</v>
      </c>
      <c r="BA581" s="15">
        <v>27611</v>
      </c>
      <c r="BB581" s="15"/>
      <c r="BC581" s="15"/>
      <c r="BD581" s="15"/>
      <c r="BE581" s="15"/>
      <c r="BF581" s="15"/>
      <c r="BG581" s="15"/>
      <c r="BH581" s="15"/>
      <c r="BI581" s="15"/>
      <c r="BJ581" s="15"/>
      <c r="BK581" s="15"/>
      <c r="BL581" s="15">
        <v>0</v>
      </c>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v>13676</v>
      </c>
      <c r="CJ581" s="15"/>
      <c r="CK581" s="15">
        <v>0</v>
      </c>
      <c r="CL581" s="15">
        <v>0</v>
      </c>
      <c r="CM581" s="15">
        <v>0</v>
      </c>
      <c r="CN581" s="15"/>
      <c r="CO581" s="15"/>
      <c r="CP581" s="15">
        <v>729</v>
      </c>
      <c r="CQ581" s="15">
        <v>0</v>
      </c>
      <c r="CR581" s="15">
        <v>8079</v>
      </c>
      <c r="CS581" s="15">
        <v>19101</v>
      </c>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s="15"/>
      <c r="DX581" s="15"/>
      <c r="DY581" s="15"/>
      <c r="DZ581" s="15"/>
      <c r="EA581" s="15"/>
      <c r="EB581" s="15"/>
      <c r="EC581" s="15"/>
      <c r="ED581" s="15"/>
      <c r="EE581" s="15"/>
      <c r="EF581" s="15"/>
      <c r="EG581" s="15"/>
      <c r="EH581" s="15"/>
      <c r="EI581" s="15"/>
      <c r="EJ581" s="15"/>
      <c r="EK581" s="15"/>
      <c r="EL581" s="15"/>
      <c r="EM581" s="15"/>
      <c r="EN581" s="15"/>
      <c r="EO581" s="15"/>
      <c r="EP581" s="15"/>
      <c r="EQ581" s="15"/>
      <c r="ER581" s="15"/>
      <c r="ES581" s="15"/>
      <c r="ET581" s="15"/>
      <c r="EU581" s="15"/>
      <c r="EV581" s="15"/>
      <c r="EW581" s="15"/>
      <c r="EX581" s="15"/>
      <c r="EY581" s="15"/>
      <c r="EZ581" s="15"/>
      <c r="FA581" s="15"/>
      <c r="FB581" s="15"/>
      <c r="FC581" s="15"/>
      <c r="FD581" s="15"/>
      <c r="FE581" s="15"/>
      <c r="FF581" s="15"/>
      <c r="FG581" s="15"/>
      <c r="FH581" s="15"/>
      <c r="FI581" s="15"/>
      <c r="FJ581" s="15"/>
      <c r="FK581" s="15"/>
      <c r="FL581" s="15"/>
      <c r="FM581" s="15"/>
      <c r="FN581" s="15"/>
      <c r="FO581" s="15"/>
      <c r="FP581" s="15">
        <v>56062</v>
      </c>
      <c r="FQ581" s="15">
        <v>29101</v>
      </c>
      <c r="FR581" s="15">
        <v>85163</v>
      </c>
      <c r="FS581" s="14" t="s">
        <v>1284</v>
      </c>
      <c r="FT581" s="14"/>
      <c r="FU581" s="14" t="s">
        <v>1281</v>
      </c>
      <c r="FV581" s="14"/>
      <c r="FW581" s="14"/>
      <c r="FX581" s="14"/>
      <c r="FY581" s="14"/>
      <c r="FZ581" s="1" t="s">
        <v>898</v>
      </c>
      <c r="GA581" s="15">
        <v>1211</v>
      </c>
      <c r="GB581" s="15">
        <v>1289</v>
      </c>
      <c r="GC581" s="15">
        <v>89</v>
      </c>
      <c r="GD581" s="15">
        <v>91</v>
      </c>
      <c r="GE581" s="15">
        <v>49197</v>
      </c>
      <c r="GF581" s="15">
        <v>6094</v>
      </c>
      <c r="GG581" s="15">
        <v>14940</v>
      </c>
      <c r="GH581" s="15">
        <v>162</v>
      </c>
      <c r="GI581" s="15"/>
      <c r="GJ581" s="15"/>
      <c r="GK581" s="15"/>
      <c r="GL581" s="15">
        <v>66</v>
      </c>
      <c r="GM581" s="15">
        <v>1578</v>
      </c>
      <c r="GN581" s="15"/>
      <c r="GO581" s="15"/>
      <c r="GP581" s="16">
        <v>9</v>
      </c>
      <c r="GQ581" s="16">
        <v>6.75</v>
      </c>
      <c r="GR581" s="17"/>
      <c r="GS581" s="17"/>
      <c r="GT581" s="18">
        <v>13</v>
      </c>
      <c r="GU581" s="18">
        <v>12.75</v>
      </c>
      <c r="GV581" s="16">
        <v>19.5</v>
      </c>
      <c r="GW581" s="16">
        <v>4.5</v>
      </c>
      <c r="GX581" s="15">
        <v>14674</v>
      </c>
      <c r="GY581" s="14" t="s">
        <v>1230</v>
      </c>
      <c r="GZ581" s="15">
        <v>11182</v>
      </c>
      <c r="HA581" s="15"/>
      <c r="HB581" s="15">
        <v>16524</v>
      </c>
      <c r="HC581" s="15">
        <v>841</v>
      </c>
      <c r="HD581" s="15"/>
      <c r="HE581" s="15">
        <v>1699</v>
      </c>
      <c r="HF581" s="15">
        <v>29246</v>
      </c>
      <c r="HG581" s="15"/>
      <c r="HH581" s="15"/>
      <c r="HI581" s="15">
        <v>423</v>
      </c>
      <c r="HJ581" s="15">
        <v>287</v>
      </c>
      <c r="HK581" s="15">
        <v>313</v>
      </c>
      <c r="HL581" s="15">
        <v>183</v>
      </c>
      <c r="HM581" s="15"/>
      <c r="HN581" s="15"/>
      <c r="HO581" s="15"/>
      <c r="HP581" s="15"/>
      <c r="HQ581" s="15"/>
      <c r="HR581" s="15"/>
      <c r="HS581" s="15"/>
      <c r="HT581" s="15"/>
      <c r="HU581" s="15"/>
      <c r="HV581" s="15"/>
      <c r="HW581" s="15"/>
      <c r="HX581" s="15"/>
      <c r="HY581" s="15"/>
      <c r="HZ581" s="15"/>
      <c r="IA581" s="15"/>
      <c r="IB581" s="15">
        <v>3</v>
      </c>
      <c r="IC581" s="15">
        <v>9</v>
      </c>
      <c r="ID581" s="15">
        <v>149</v>
      </c>
      <c r="IE581" s="14">
        <v>69</v>
      </c>
      <c r="IF581" s="14">
        <v>20</v>
      </c>
      <c r="IG581" s="14">
        <v>300</v>
      </c>
      <c r="IH581" s="14">
        <v>8</v>
      </c>
      <c r="II581" s="14">
        <v>0</v>
      </c>
      <c r="IJ581" s="14"/>
      <c r="IK581" s="14">
        <v>0</v>
      </c>
      <c r="IL581" s="14"/>
      <c r="IM581" s="14"/>
      <c r="IN581" s="14"/>
      <c r="IO581" s="14"/>
      <c r="IP581" s="14"/>
      <c r="IQ581" s="20">
        <v>426277</v>
      </c>
      <c r="IR581" s="20"/>
      <c r="IS581" s="36">
        <f t="shared" si="658"/>
        <v>0.33407700527224266</v>
      </c>
      <c r="IT581" s="36">
        <f t="shared" si="659"/>
        <v>0.11742188509094326</v>
      </c>
      <c r="IU581" s="36">
        <f t="shared" si="660"/>
        <v>0.3242135669246034</v>
      </c>
      <c r="IV581" s="36">
        <f t="shared" si="661"/>
        <v>0</v>
      </c>
      <c r="IW581" s="36">
        <f t="shared" si="662"/>
        <v>0.22428754271221071</v>
      </c>
      <c r="IX581" s="36">
        <f t="shared" si="663"/>
        <v>0</v>
      </c>
      <c r="IY581" s="36"/>
      <c r="IZ581" s="36">
        <f t="shared" si="664"/>
        <v>0</v>
      </c>
      <c r="JA581" s="36">
        <f t="shared" si="664"/>
        <v>0.65829057219684606</v>
      </c>
      <c r="JB581" s="36">
        <f t="shared" si="664"/>
        <v>0.34170942780315394</v>
      </c>
      <c r="JN581" s="43">
        <f t="shared" si="665"/>
        <v>808.68615384614611</v>
      </c>
      <c r="JO581" s="1" t="str">
        <f t="shared" si="666"/>
        <v>Medium</v>
      </c>
    </row>
    <row r="582" spans="1:275" x14ac:dyDescent="0.2">
      <c r="A582" s="14" t="s">
        <v>754</v>
      </c>
      <c r="B582" s="14" t="s">
        <v>1159</v>
      </c>
      <c r="C582" s="76" t="s">
        <v>1468</v>
      </c>
      <c r="D582" s="14" t="s">
        <v>656</v>
      </c>
      <c r="E582">
        <v>2</v>
      </c>
      <c r="F582" s="46">
        <v>0.67039387952414986</v>
      </c>
      <c r="G582" s="46">
        <v>0.36500063054352855</v>
      </c>
      <c r="H582" s="46">
        <v>0.14000000000000001</v>
      </c>
      <c r="I582">
        <v>33.200000000000003</v>
      </c>
      <c r="J582">
        <v>13.2</v>
      </c>
      <c r="K582" s="14">
        <v>20100</v>
      </c>
      <c r="L582" s="14" t="s">
        <v>606</v>
      </c>
      <c r="M582" s="35">
        <v>15159.137904761732</v>
      </c>
      <c r="N582" s="15">
        <v>36873</v>
      </c>
      <c r="O582" s="15">
        <v>3</v>
      </c>
      <c r="P582" s="15">
        <v>24</v>
      </c>
      <c r="Q582" s="15">
        <v>328</v>
      </c>
      <c r="R582" s="15">
        <v>27</v>
      </c>
      <c r="S582" s="15">
        <v>77</v>
      </c>
      <c r="T582" s="32">
        <v>12</v>
      </c>
      <c r="U582" s="15">
        <v>0</v>
      </c>
      <c r="V582" s="15"/>
      <c r="W582" s="15">
        <v>0</v>
      </c>
      <c r="X582" s="15">
        <v>0</v>
      </c>
      <c r="Y582" s="15">
        <v>0</v>
      </c>
      <c r="Z582" s="15">
        <v>0</v>
      </c>
      <c r="AA582" s="15"/>
      <c r="AB582" s="15"/>
      <c r="AC582" s="15">
        <v>27008</v>
      </c>
      <c r="AD582" s="15">
        <v>0</v>
      </c>
      <c r="AE582" s="15">
        <v>27008</v>
      </c>
      <c r="AF582" s="15"/>
      <c r="AG582" s="15"/>
      <c r="AH582" s="15"/>
      <c r="AI582" s="15"/>
      <c r="AJ582" s="15"/>
      <c r="AK582" s="15"/>
      <c r="AL582" s="15"/>
      <c r="AM582" s="15"/>
      <c r="AN582" s="15"/>
      <c r="AO582" s="15"/>
      <c r="AP582" s="15"/>
      <c r="AQ582" s="15">
        <v>0</v>
      </c>
      <c r="AR582" s="15"/>
      <c r="AS582" s="15">
        <v>0</v>
      </c>
      <c r="AT582" s="15">
        <v>0</v>
      </c>
      <c r="AU582" s="15">
        <v>0</v>
      </c>
      <c r="AV582" s="15">
        <v>0</v>
      </c>
      <c r="AW582" s="15"/>
      <c r="AX582" s="15"/>
      <c r="AY582" s="15">
        <v>39254</v>
      </c>
      <c r="AZ582" s="15">
        <v>0</v>
      </c>
      <c r="BA582" s="15">
        <v>39254</v>
      </c>
      <c r="BB582" s="15"/>
      <c r="BC582" s="15"/>
      <c r="BD582" s="15"/>
      <c r="BE582" s="15"/>
      <c r="BF582" s="15"/>
      <c r="BG582" s="15"/>
      <c r="BH582" s="15"/>
      <c r="BI582" s="15"/>
      <c r="BJ582" s="15"/>
      <c r="BK582" s="15"/>
      <c r="BL582" s="15">
        <v>0</v>
      </c>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v>0</v>
      </c>
      <c r="CJ582" s="15"/>
      <c r="CK582" s="15">
        <v>0</v>
      </c>
      <c r="CL582" s="15">
        <v>0</v>
      </c>
      <c r="CM582" s="15">
        <v>0</v>
      </c>
      <c r="CN582" s="15"/>
      <c r="CO582" s="15"/>
      <c r="CP582" s="15">
        <v>56311</v>
      </c>
      <c r="CQ582" s="15">
        <v>2033</v>
      </c>
      <c r="CR582" s="15">
        <v>10367</v>
      </c>
      <c r="CS582" s="15">
        <v>68711</v>
      </c>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5"/>
      <c r="EV582" s="15"/>
      <c r="EW582" s="15"/>
      <c r="EX582" s="15"/>
      <c r="EY582" s="15"/>
      <c r="EZ582" s="15"/>
      <c r="FA582" s="15"/>
      <c r="FB582" s="15"/>
      <c r="FC582" s="15"/>
      <c r="FD582" s="15"/>
      <c r="FE582" s="15"/>
      <c r="FF582" s="15"/>
      <c r="FG582" s="15"/>
      <c r="FH582" s="15"/>
      <c r="FI582" s="15"/>
      <c r="FJ582" s="15"/>
      <c r="FK582" s="15"/>
      <c r="FL582" s="15"/>
      <c r="FM582" s="15"/>
      <c r="FN582" s="15"/>
      <c r="FO582" s="15"/>
      <c r="FP582" s="15">
        <v>66262</v>
      </c>
      <c r="FQ582" s="15">
        <v>68711</v>
      </c>
      <c r="FR582" s="15">
        <v>134973</v>
      </c>
      <c r="FS582" s="14" t="s">
        <v>1284</v>
      </c>
      <c r="FT582" s="14"/>
      <c r="FU582" s="14" t="s">
        <v>1281</v>
      </c>
      <c r="FV582" s="14"/>
      <c r="FW582" s="14"/>
      <c r="FX582" s="14"/>
      <c r="FY582" s="14"/>
      <c r="FZ582" s="1" t="s">
        <v>898</v>
      </c>
      <c r="GA582" s="15">
        <v>1098</v>
      </c>
      <c r="GB582" s="15">
        <v>1107</v>
      </c>
      <c r="GC582" s="15">
        <v>146</v>
      </c>
      <c r="GD582" s="15">
        <v>148</v>
      </c>
      <c r="GE582" s="15">
        <v>50501</v>
      </c>
      <c r="GF582" s="15">
        <v>6371</v>
      </c>
      <c r="GG582" s="15">
        <v>21311</v>
      </c>
      <c r="GH582" s="15">
        <v>162</v>
      </c>
      <c r="GI582" s="15"/>
      <c r="GJ582" s="15"/>
      <c r="GK582" s="15"/>
      <c r="GL582" s="15">
        <v>2</v>
      </c>
      <c r="GM582" s="15">
        <v>1580</v>
      </c>
      <c r="GN582" s="15"/>
      <c r="GO582" s="15"/>
      <c r="GP582" s="16">
        <v>9</v>
      </c>
      <c r="GQ582" s="16">
        <v>6.75</v>
      </c>
      <c r="GR582" s="17"/>
      <c r="GS582" s="17"/>
      <c r="GT582" s="18">
        <v>14</v>
      </c>
      <c r="GU582" s="18">
        <v>13.75</v>
      </c>
      <c r="GV582" s="16">
        <v>20.5</v>
      </c>
      <c r="GW582" s="16">
        <v>4.0999999999999996</v>
      </c>
      <c r="GX582" s="15">
        <v>13255</v>
      </c>
      <c r="GY582" s="14" t="s">
        <v>1230</v>
      </c>
      <c r="GZ582" s="15">
        <v>9647</v>
      </c>
      <c r="HA582" s="15"/>
      <c r="HB582" s="15">
        <v>17996</v>
      </c>
      <c r="HC582" s="15">
        <v>727</v>
      </c>
      <c r="HD582" s="15"/>
      <c r="HE582" s="15">
        <v>1235</v>
      </c>
      <c r="HF582" s="15" t="s">
        <v>904</v>
      </c>
      <c r="HG582" s="15"/>
      <c r="HH582" s="15"/>
      <c r="HI582" s="15">
        <v>290</v>
      </c>
      <c r="HJ582" s="15">
        <v>219</v>
      </c>
      <c r="HK582" s="15">
        <v>308</v>
      </c>
      <c r="HL582" s="15">
        <v>199</v>
      </c>
      <c r="HM582" s="15"/>
      <c r="HN582" s="15"/>
      <c r="HO582" s="15"/>
      <c r="HP582" s="15"/>
      <c r="HQ582" s="15"/>
      <c r="HR582" s="15"/>
      <c r="HS582" s="15"/>
      <c r="HT582" s="15"/>
      <c r="HU582" s="15"/>
      <c r="HV582" s="15"/>
      <c r="HW582" s="15"/>
      <c r="HX582" s="15"/>
      <c r="HY582" s="15"/>
      <c r="HZ582" s="15"/>
      <c r="IA582" s="15"/>
      <c r="IB582" s="15">
        <v>3</v>
      </c>
      <c r="IC582" s="15">
        <v>6</v>
      </c>
      <c r="ID582" s="15">
        <v>125</v>
      </c>
      <c r="IE582" s="14">
        <v>69</v>
      </c>
      <c r="IF582" s="14">
        <v>20</v>
      </c>
      <c r="IG582" s="14">
        <v>220</v>
      </c>
      <c r="IH582" s="14">
        <v>8</v>
      </c>
      <c r="II582" s="14">
        <v>0</v>
      </c>
      <c r="IJ582" s="14"/>
      <c r="IK582" s="14">
        <v>0</v>
      </c>
      <c r="IL582" s="14"/>
      <c r="IM582" s="14"/>
      <c r="IN582" s="14"/>
      <c r="IO582" s="14"/>
      <c r="IP582" s="14"/>
      <c r="IQ582" s="15">
        <v>382767</v>
      </c>
      <c r="IR582" s="15"/>
      <c r="IS582" s="36">
        <f t="shared" si="658"/>
        <v>0.20009927911508227</v>
      </c>
      <c r="IT582" s="36">
        <f t="shared" si="659"/>
        <v>0</v>
      </c>
      <c r="IU582" s="36">
        <f t="shared" si="660"/>
        <v>0.29082853607758591</v>
      </c>
      <c r="IV582" s="36">
        <f t="shared" si="661"/>
        <v>0</v>
      </c>
      <c r="IW582" s="36">
        <f t="shared" si="662"/>
        <v>0.50907218480733185</v>
      </c>
      <c r="IX582" s="36">
        <f t="shared" si="663"/>
        <v>0</v>
      </c>
      <c r="IY582" s="36"/>
      <c r="IZ582" s="36">
        <f t="shared" si="664"/>
        <v>0</v>
      </c>
      <c r="JA582" s="36">
        <f t="shared" si="664"/>
        <v>0.49092781519266815</v>
      </c>
      <c r="JB582" s="36">
        <f t="shared" si="664"/>
        <v>0.50907218480733185</v>
      </c>
      <c r="JN582" s="43">
        <f t="shared" si="665"/>
        <v>739.47014169569422</v>
      </c>
      <c r="JO582" s="1" t="str">
        <f t="shared" si="666"/>
        <v>Medium</v>
      </c>
    </row>
    <row r="583" spans="1:275" x14ac:dyDescent="0.2">
      <c r="A583" s="1" t="s">
        <v>754</v>
      </c>
      <c r="B583" s="1" t="s">
        <v>1159</v>
      </c>
      <c r="C583" s="76" t="s">
        <v>1468</v>
      </c>
      <c r="D583" s="14" t="s">
        <v>656</v>
      </c>
      <c r="E583">
        <v>2</v>
      </c>
      <c r="F583" s="46">
        <v>0.67039387952414986</v>
      </c>
      <c r="G583" s="46">
        <v>0.36500063054352855</v>
      </c>
      <c r="H583" s="46">
        <v>0.14000000000000001</v>
      </c>
      <c r="I583">
        <v>33.200000000000003</v>
      </c>
      <c r="J583">
        <v>13.2</v>
      </c>
      <c r="K583" s="1">
        <v>20110</v>
      </c>
      <c r="L583" s="1" t="s">
        <v>607</v>
      </c>
      <c r="M583" s="3">
        <v>14904.408952380807</v>
      </c>
      <c r="N583" s="1">
        <v>36873</v>
      </c>
      <c r="O583" s="1">
        <v>3</v>
      </c>
      <c r="P583" s="1">
        <v>25</v>
      </c>
      <c r="Q583" s="1">
        <v>299</v>
      </c>
      <c r="R583" s="1">
        <v>27</v>
      </c>
      <c r="S583" s="1">
        <v>86</v>
      </c>
      <c r="T583" s="33">
        <v>0</v>
      </c>
      <c r="W583" s="1">
        <v>2037</v>
      </c>
      <c r="AC583" s="1">
        <v>6331</v>
      </c>
      <c r="AD583" s="1">
        <v>54</v>
      </c>
      <c r="AE583" s="1">
        <v>8422</v>
      </c>
      <c r="AH583" s="1">
        <v>7479</v>
      </c>
      <c r="AK583" s="1">
        <v>4910</v>
      </c>
      <c r="AP583" s="1">
        <v>12389</v>
      </c>
      <c r="AS583" s="1">
        <v>1900</v>
      </c>
      <c r="AY583" s="1">
        <v>559</v>
      </c>
      <c r="AZ583" s="1">
        <v>690</v>
      </c>
      <c r="BA583" s="1">
        <v>3149</v>
      </c>
      <c r="CK583" s="1">
        <v>2920</v>
      </c>
      <c r="CP583" s="1">
        <v>18935</v>
      </c>
      <c r="CS583" s="1">
        <v>21855</v>
      </c>
      <c r="DX583" s="1">
        <v>173</v>
      </c>
      <c r="DY583" s="1">
        <v>336</v>
      </c>
      <c r="DZ583" s="1">
        <v>509</v>
      </c>
      <c r="FP583" s="15">
        <f>AE583+BA583</f>
        <v>11571</v>
      </c>
      <c r="FQ583" s="15">
        <f>AP583+BL583+CS583+DZ583+FD583</f>
        <v>34753</v>
      </c>
      <c r="FR583" s="15">
        <f>AE583+AP583+BA583+BL583+CS583+DZ583+FD583+FO583</f>
        <v>46324</v>
      </c>
      <c r="FS583" s="1" t="s">
        <v>1284</v>
      </c>
      <c r="FU583" s="1" t="s">
        <v>1277</v>
      </c>
      <c r="FV583" s="1" t="s">
        <v>888</v>
      </c>
      <c r="FZ583" s="1" t="s">
        <v>894</v>
      </c>
      <c r="GA583" s="1">
        <v>706</v>
      </c>
      <c r="GB583" s="1">
        <v>784</v>
      </c>
      <c r="GE583" s="1">
        <v>42413</v>
      </c>
      <c r="GF583" s="1">
        <v>2673</v>
      </c>
      <c r="GG583" s="1">
        <v>23996</v>
      </c>
      <c r="GH583" s="1">
        <v>162</v>
      </c>
      <c r="GK583" s="1">
        <v>3</v>
      </c>
      <c r="GL583" s="1">
        <v>3</v>
      </c>
      <c r="GP583" s="1">
        <v>10</v>
      </c>
      <c r="GQ583" s="1">
        <v>6.25</v>
      </c>
      <c r="GR583" s="5"/>
      <c r="GS583" s="5"/>
      <c r="GT583" s="4">
        <v>12</v>
      </c>
      <c r="GU583" s="4">
        <v>10.29</v>
      </c>
      <c r="GV583" s="1">
        <f>GQ583+GU583</f>
        <v>16.54</v>
      </c>
      <c r="GW583" s="1">
        <v>7</v>
      </c>
      <c r="GX583" s="1">
        <v>6956</v>
      </c>
      <c r="GY583" s="10" t="s">
        <v>1172</v>
      </c>
      <c r="GZ583" s="1">
        <v>9416</v>
      </c>
      <c r="HA583" s="1">
        <v>24304</v>
      </c>
      <c r="HB583" s="1">
        <v>10963</v>
      </c>
      <c r="HC583" s="1">
        <v>413</v>
      </c>
      <c r="HE583" s="1">
        <v>1920</v>
      </c>
      <c r="HF583" s="1">
        <v>47016</v>
      </c>
      <c r="HI583" s="1">
        <v>267</v>
      </c>
      <c r="HJ583" s="1">
        <v>188</v>
      </c>
      <c r="HK583" s="1">
        <v>258</v>
      </c>
      <c r="HL583" s="1">
        <v>146</v>
      </c>
      <c r="HZ583" s="1">
        <v>128</v>
      </c>
      <c r="IA583" s="1">
        <v>4474</v>
      </c>
      <c r="IB583" s="1">
        <v>1</v>
      </c>
      <c r="IC583" s="1">
        <v>6</v>
      </c>
      <c r="ID583" s="1">
        <v>129</v>
      </c>
      <c r="IE583" s="1">
        <v>69</v>
      </c>
      <c r="IF583" s="1">
        <v>40</v>
      </c>
      <c r="IG583" s="1">
        <v>10</v>
      </c>
      <c r="IH583" s="1">
        <v>9</v>
      </c>
      <c r="II583" s="1">
        <v>0</v>
      </c>
      <c r="IJ583" s="1">
        <v>4</v>
      </c>
      <c r="IK583" s="1">
        <v>0</v>
      </c>
      <c r="IQ583" s="1">
        <v>432622</v>
      </c>
      <c r="IR583" s="1">
        <v>1</v>
      </c>
      <c r="IS583" s="36">
        <f t="shared" si="658"/>
        <v>0.18180640704602366</v>
      </c>
      <c r="IT583" s="36">
        <f t="shared" si="659"/>
        <v>0.2674423624902858</v>
      </c>
      <c r="IU583" s="36">
        <f t="shared" si="660"/>
        <v>6.7977722131076765E-2</v>
      </c>
      <c r="IV583" s="36">
        <f t="shared" si="661"/>
        <v>0</v>
      </c>
      <c r="IW583" s="36">
        <f t="shared" si="662"/>
        <v>0.47178568344702532</v>
      </c>
      <c r="IX583" s="36">
        <f t="shared" si="663"/>
        <v>1.0987824885588464E-2</v>
      </c>
      <c r="IY583" s="36"/>
      <c r="IZ583" s="36">
        <f t="shared" si="664"/>
        <v>0</v>
      </c>
      <c r="JA583" s="36">
        <f t="shared" si="664"/>
        <v>0.24978412917710041</v>
      </c>
      <c r="JB583" s="36">
        <f t="shared" si="664"/>
        <v>0.75021587082289953</v>
      </c>
      <c r="JN583" s="43">
        <f t="shared" si="665"/>
        <v>901.11299591177794</v>
      </c>
      <c r="JO583" s="1" t="str">
        <f t="shared" si="666"/>
        <v>Medium</v>
      </c>
    </row>
    <row r="584" spans="1:275" x14ac:dyDescent="0.2">
      <c r="A584" s="1" t="s">
        <v>754</v>
      </c>
      <c r="B584" s="1" t="s">
        <v>1159</v>
      </c>
      <c r="C584" s="76" t="s">
        <v>1468</v>
      </c>
      <c r="D584" s="14" t="s">
        <v>656</v>
      </c>
      <c r="E584">
        <v>2</v>
      </c>
      <c r="F584" s="46">
        <v>0.67039387952414986</v>
      </c>
      <c r="G584" s="46">
        <v>0.36500063054352855</v>
      </c>
      <c r="H584" s="46">
        <v>0.14000000000000001</v>
      </c>
      <c r="I584">
        <v>33.200000000000003</v>
      </c>
      <c r="J584">
        <v>13.2</v>
      </c>
      <c r="K584" s="1">
        <v>20120</v>
      </c>
      <c r="L584" s="1" t="s">
        <v>608</v>
      </c>
      <c r="M584" s="3">
        <v>13093.544380952189</v>
      </c>
      <c r="N584" s="10">
        <v>36873</v>
      </c>
      <c r="O584" s="1">
        <v>3</v>
      </c>
      <c r="P584" s="1">
        <v>25</v>
      </c>
      <c r="Q584" s="1">
        <v>299</v>
      </c>
      <c r="R584" s="1">
        <v>27</v>
      </c>
      <c r="S584" s="1">
        <v>86</v>
      </c>
      <c r="T584" s="33">
        <v>0</v>
      </c>
      <c r="U584" s="1">
        <v>37632</v>
      </c>
      <c r="W584" s="1">
        <v>9172</v>
      </c>
      <c r="AD584" s="1">
        <v>50</v>
      </c>
      <c r="AE584" s="1">
        <v>46854</v>
      </c>
      <c r="AF584" s="1">
        <v>2500</v>
      </c>
      <c r="AH584" s="1">
        <v>2031</v>
      </c>
      <c r="AN584" s="1">
        <v>1739</v>
      </c>
      <c r="AP584" s="1">
        <v>6270</v>
      </c>
      <c r="AQ584" s="1">
        <v>16450</v>
      </c>
      <c r="AS584" s="1">
        <v>1500</v>
      </c>
      <c r="AY584" s="1">
        <v>200</v>
      </c>
      <c r="AZ584" s="1">
        <v>567</v>
      </c>
      <c r="BA584" s="1">
        <v>18717</v>
      </c>
      <c r="CI584" s="1">
        <v>20000</v>
      </c>
      <c r="CK584" s="1">
        <v>1796</v>
      </c>
      <c r="CQ584" s="1">
        <v>2400</v>
      </c>
      <c r="CR584" s="1">
        <v>20</v>
      </c>
      <c r="CS584" s="1">
        <v>21816</v>
      </c>
      <c r="DR584" s="1">
        <v>532</v>
      </c>
      <c r="DZ584" s="1">
        <v>532</v>
      </c>
      <c r="FP584" s="15">
        <f>AE584+BA584</f>
        <v>65571</v>
      </c>
      <c r="FQ584" s="15">
        <f>AP584+BL584+CS584+DZ584+FD584</f>
        <v>28618</v>
      </c>
      <c r="FR584" s="15">
        <f>AE584+AP584+BA584+BL584+CS584+DZ584+FD584+FO584</f>
        <v>94189</v>
      </c>
      <c r="FS584" s="1" t="s">
        <v>1284</v>
      </c>
      <c r="FU584" s="1" t="s">
        <v>1277</v>
      </c>
      <c r="FV584" s="1" t="s">
        <v>888</v>
      </c>
      <c r="FZ584" s="1" t="s">
        <v>894</v>
      </c>
      <c r="GA584" s="1">
        <v>677</v>
      </c>
      <c r="GB584" s="1">
        <v>703</v>
      </c>
      <c r="GE584" s="1">
        <v>28901</v>
      </c>
      <c r="GF584" s="1">
        <v>153</v>
      </c>
      <c r="GG584" s="1">
        <v>23554</v>
      </c>
      <c r="GH584" s="1">
        <v>147</v>
      </c>
      <c r="GK584" s="1">
        <v>0</v>
      </c>
      <c r="GL584" s="1">
        <v>0</v>
      </c>
      <c r="GM584" s="1">
        <v>668</v>
      </c>
      <c r="GP584" s="1">
        <v>7</v>
      </c>
      <c r="GQ584" s="1">
        <v>4.26</v>
      </c>
      <c r="GR584" s="5"/>
      <c r="GS584" s="5"/>
      <c r="GT584" s="4">
        <v>10</v>
      </c>
      <c r="GU584" s="4">
        <v>9.1199999999999992</v>
      </c>
      <c r="GV584" s="1">
        <f>GQ584+GU584</f>
        <v>13.379999999999999</v>
      </c>
      <c r="GW584" s="1">
        <v>7.18</v>
      </c>
      <c r="GX584" s="1">
        <v>6739</v>
      </c>
      <c r="GY584" s="10" t="s">
        <v>1172</v>
      </c>
      <c r="GZ584" s="1">
        <v>7734</v>
      </c>
      <c r="HA584" s="1">
        <v>26511</v>
      </c>
      <c r="HB584" s="1">
        <v>9026</v>
      </c>
      <c r="HC584" s="1">
        <v>462</v>
      </c>
      <c r="HE584" s="1">
        <v>822</v>
      </c>
      <c r="HF584" s="1">
        <v>44555</v>
      </c>
      <c r="HI584" s="1">
        <v>252</v>
      </c>
      <c r="HJ584" s="1">
        <v>216</v>
      </c>
      <c r="HK584" s="1">
        <v>164</v>
      </c>
      <c r="HL584" s="1">
        <v>100</v>
      </c>
      <c r="HZ584" s="1">
        <v>80</v>
      </c>
      <c r="IA584" s="1">
        <v>2760</v>
      </c>
      <c r="IB584" s="1">
        <v>1</v>
      </c>
      <c r="IC584" s="1">
        <v>4</v>
      </c>
      <c r="ID584" s="1">
        <v>82</v>
      </c>
      <c r="IE584" s="1">
        <v>69</v>
      </c>
      <c r="IF584" s="1">
        <v>40</v>
      </c>
      <c r="IG584" s="1">
        <v>20</v>
      </c>
      <c r="IH584" s="1">
        <v>9</v>
      </c>
      <c r="II584" s="1">
        <v>0</v>
      </c>
      <c r="IJ584" s="1">
        <v>0</v>
      </c>
      <c r="IK584" s="1">
        <v>0</v>
      </c>
      <c r="IQ584" s="1">
        <v>317420</v>
      </c>
      <c r="IR584" s="1">
        <v>2</v>
      </c>
      <c r="IS584" s="36">
        <f t="shared" si="658"/>
        <v>0.4974466232787268</v>
      </c>
      <c r="IT584" s="36">
        <f t="shared" si="659"/>
        <v>6.6568282920510882E-2</v>
      </c>
      <c r="IU584" s="36">
        <f t="shared" si="660"/>
        <v>0.19871747231630021</v>
      </c>
      <c r="IV584" s="36">
        <f t="shared" si="661"/>
        <v>0</v>
      </c>
      <c r="IW584" s="36">
        <f t="shared" si="662"/>
        <v>0.23161940353969146</v>
      </c>
      <c r="IX584" s="36">
        <f t="shared" si="663"/>
        <v>5.6482179447706208E-3</v>
      </c>
      <c r="IY584" s="36"/>
      <c r="IZ584" s="36">
        <f t="shared" si="664"/>
        <v>0</v>
      </c>
      <c r="JA584" s="36">
        <f t="shared" si="664"/>
        <v>0.69616409559502701</v>
      </c>
      <c r="JB584" s="36">
        <f t="shared" si="664"/>
        <v>0.30383590440497299</v>
      </c>
      <c r="JN584" s="43">
        <f t="shared" si="665"/>
        <v>978.59076090823544</v>
      </c>
      <c r="JO584" s="1" t="str">
        <f t="shared" si="666"/>
        <v>Medium</v>
      </c>
    </row>
    <row r="585" spans="1:275" x14ac:dyDescent="0.2">
      <c r="A585" s="1" t="s">
        <v>754</v>
      </c>
      <c r="B585" s="1" t="s">
        <v>1159</v>
      </c>
      <c r="C585" s="76" t="s">
        <v>1468</v>
      </c>
      <c r="D585" s="14" t="s">
        <v>656</v>
      </c>
      <c r="E585">
        <v>2</v>
      </c>
      <c r="F585" s="46">
        <v>0.67039387952414986</v>
      </c>
      <c r="G585" s="46">
        <v>0.36500063054352855</v>
      </c>
      <c r="H585" s="46">
        <v>0.14000000000000001</v>
      </c>
      <c r="I585">
        <v>33.200000000000003</v>
      </c>
      <c r="J585">
        <v>13.2</v>
      </c>
      <c r="K585" s="1">
        <v>20130</v>
      </c>
      <c r="L585" s="1" t="s">
        <v>609</v>
      </c>
      <c r="M585" s="3">
        <v>11469.111047618937</v>
      </c>
      <c r="N585" s="1">
        <v>2947</v>
      </c>
      <c r="O585" s="1">
        <v>0</v>
      </c>
      <c r="P585" s="1">
        <v>0</v>
      </c>
      <c r="Q585" s="1">
        <v>55</v>
      </c>
      <c r="R585" s="1">
        <v>0</v>
      </c>
      <c r="S585" s="1">
        <v>42</v>
      </c>
      <c r="T585" s="33"/>
      <c r="U585" s="3">
        <v>4537</v>
      </c>
      <c r="V585" s="3"/>
      <c r="W585" s="3">
        <v>10046</v>
      </c>
      <c r="X585" s="3">
        <v>0</v>
      </c>
      <c r="Y585" s="3"/>
      <c r="Z585" s="3"/>
      <c r="AA585" s="3">
        <v>0</v>
      </c>
      <c r="AB585" s="3">
        <v>0</v>
      </c>
      <c r="AC585" s="3">
        <v>6735</v>
      </c>
      <c r="AD585" s="3">
        <v>160</v>
      </c>
      <c r="AE585" s="2">
        <f>SUM(U585:AD585)</f>
        <v>21478</v>
      </c>
      <c r="AF585" s="3">
        <v>0</v>
      </c>
      <c r="AG585" s="3"/>
      <c r="AH585" s="1">
        <v>5458</v>
      </c>
      <c r="AI585" s="1">
        <v>0</v>
      </c>
      <c r="AL585" s="1">
        <v>0</v>
      </c>
      <c r="AM585" s="1">
        <v>0</v>
      </c>
      <c r="AN585" s="1">
        <v>0</v>
      </c>
      <c r="AO585" s="1">
        <v>2485</v>
      </c>
      <c r="AP585" s="1">
        <f>SUM(AF585:AO585)</f>
        <v>7943</v>
      </c>
      <c r="AQ585" s="1">
        <v>9124</v>
      </c>
      <c r="AS585" s="1">
        <v>1500</v>
      </c>
      <c r="AT585" s="1">
        <v>0</v>
      </c>
      <c r="AW585" s="1">
        <v>0</v>
      </c>
      <c r="AX585" s="1">
        <v>0</v>
      </c>
      <c r="AY585" s="1">
        <v>180</v>
      </c>
      <c r="AZ585" s="1">
        <v>220</v>
      </c>
      <c r="BA585" s="1">
        <f>SUM(AQ585:AZ585)</f>
        <v>11024</v>
      </c>
      <c r="BB585" s="1">
        <v>0</v>
      </c>
      <c r="BD585" s="1">
        <v>0</v>
      </c>
      <c r="BE585" s="1">
        <v>0</v>
      </c>
      <c r="BH585" s="1">
        <v>0</v>
      </c>
      <c r="BI585" s="1">
        <v>0</v>
      </c>
      <c r="BJ585" s="1">
        <v>0</v>
      </c>
      <c r="BK585" s="1">
        <v>0</v>
      </c>
      <c r="BL585" s="1">
        <f>SUM(BB585:BK585)</f>
        <v>0</v>
      </c>
      <c r="CI585" s="1">
        <v>8806</v>
      </c>
      <c r="CK585" s="1">
        <v>1770</v>
      </c>
      <c r="CL585" s="1">
        <v>0</v>
      </c>
      <c r="CN585" s="1">
        <v>0</v>
      </c>
      <c r="CO585" s="1">
        <v>0</v>
      </c>
      <c r="CP585" s="1">
        <v>0</v>
      </c>
      <c r="CQ585" s="1">
        <v>1465</v>
      </c>
      <c r="CR585" s="1">
        <v>0</v>
      </c>
      <c r="CS585" s="1">
        <f>SUM(CI585:CR585)</f>
        <v>12041</v>
      </c>
      <c r="DP585" s="1">
        <v>0</v>
      </c>
      <c r="DR585" s="1">
        <v>0</v>
      </c>
      <c r="DS585" s="1">
        <v>0</v>
      </c>
      <c r="DU585" s="1">
        <v>0</v>
      </c>
      <c r="DV585" s="1">
        <v>0</v>
      </c>
      <c r="DX585" s="1">
        <v>463</v>
      </c>
      <c r="DY585" s="1">
        <v>0</v>
      </c>
      <c r="DZ585" s="2">
        <f>SUM(DP585:DY585)</f>
        <v>463</v>
      </c>
      <c r="EA585" s="2"/>
      <c r="EB585" s="2"/>
      <c r="EC585" s="2"/>
      <c r="ED585" s="2"/>
      <c r="EE585" s="2"/>
      <c r="EF585" s="2"/>
      <c r="EG585" s="2"/>
      <c r="EH585" s="2"/>
      <c r="EI585" s="2"/>
      <c r="EJ585" s="2"/>
      <c r="EK585" s="2"/>
      <c r="EL585" s="2"/>
      <c r="EM585" s="2"/>
      <c r="EN585" s="2"/>
      <c r="EO585" s="2"/>
      <c r="EP585" s="2"/>
      <c r="EQ585" s="2"/>
      <c r="ER585" s="2"/>
      <c r="ES585" s="2"/>
      <c r="ET585" s="2"/>
      <c r="EU585" s="1">
        <v>0</v>
      </c>
      <c r="EW585" s="1">
        <v>0</v>
      </c>
      <c r="EX585" s="1">
        <v>0</v>
      </c>
      <c r="EZ585" s="1">
        <v>0</v>
      </c>
      <c r="FB585" s="1">
        <v>0</v>
      </c>
      <c r="FC585" s="1">
        <v>0</v>
      </c>
      <c r="FD585" s="1">
        <f>SUM(EU585:FC585)</f>
        <v>0</v>
      </c>
      <c r="FE585" s="1">
        <v>0</v>
      </c>
      <c r="FG585" s="1">
        <v>0</v>
      </c>
      <c r="FH585" s="1">
        <v>0</v>
      </c>
      <c r="FK585" s="1">
        <v>0</v>
      </c>
      <c r="FL585" s="1">
        <v>0</v>
      </c>
      <c r="FM585" s="1">
        <v>0</v>
      </c>
      <c r="FN585" s="1">
        <v>0</v>
      </c>
      <c r="FO585" s="1">
        <f>SUM(FE585:FN585)</f>
        <v>0</v>
      </c>
      <c r="FP585" s="15">
        <f>AE585+BA585</f>
        <v>32502</v>
      </c>
      <c r="FQ585" s="15">
        <f>AP585+BL585+CS585+DZ585+FD585</f>
        <v>20447</v>
      </c>
      <c r="FR585" s="15">
        <f>AE585+AP585+BA585+BL585+CS585+DZ585+FD585+FO585</f>
        <v>52949</v>
      </c>
      <c r="FS585" s="1" t="s">
        <v>1284</v>
      </c>
      <c r="FU585" s="1" t="s">
        <v>1277</v>
      </c>
      <c r="FV585" s="1" t="s">
        <v>1349</v>
      </c>
      <c r="FW585" s="5"/>
      <c r="FX585" s="5"/>
      <c r="FY585" s="5"/>
      <c r="FZ585" s="5"/>
      <c r="GA585" s="1">
        <v>679</v>
      </c>
      <c r="GB585" s="1">
        <v>735</v>
      </c>
      <c r="GC585" s="1">
        <v>0</v>
      </c>
      <c r="GD585" s="1">
        <v>0</v>
      </c>
      <c r="GE585" s="1">
        <v>28367</v>
      </c>
      <c r="GF585" s="1">
        <v>42</v>
      </c>
      <c r="GG585" s="1">
        <v>22484</v>
      </c>
      <c r="GH585" s="1">
        <v>147</v>
      </c>
      <c r="GJ585" s="1">
        <v>0</v>
      </c>
      <c r="GK585" s="1">
        <v>1</v>
      </c>
      <c r="GL585" s="1">
        <v>0</v>
      </c>
      <c r="GM585" s="1">
        <v>587</v>
      </c>
      <c r="GP585" s="1">
        <v>6</v>
      </c>
      <c r="GQ585" s="1">
        <v>4.72</v>
      </c>
      <c r="GR585" s="5">
        <v>0</v>
      </c>
      <c r="GS585" s="5">
        <v>10</v>
      </c>
      <c r="GT585" s="4">
        <v>10</v>
      </c>
      <c r="GU585" s="1">
        <v>9.75</v>
      </c>
      <c r="GV585" s="1">
        <f>GQ585+GU585</f>
        <v>14.469999999999999</v>
      </c>
      <c r="GW585" s="1">
        <v>6.25</v>
      </c>
      <c r="GX585" s="1">
        <v>3262</v>
      </c>
      <c r="GY585" s="1" t="s">
        <v>1172</v>
      </c>
      <c r="GZ585" s="1">
        <v>4357</v>
      </c>
      <c r="HA585" s="1">
        <v>16646</v>
      </c>
      <c r="HB585" s="1">
        <v>4011</v>
      </c>
      <c r="HC585" s="1">
        <v>218</v>
      </c>
      <c r="HD585" s="1">
        <v>237</v>
      </c>
      <c r="HF585" s="1">
        <v>25469</v>
      </c>
      <c r="HI585" s="1">
        <v>195</v>
      </c>
      <c r="HJ585" s="1">
        <v>165</v>
      </c>
      <c r="HK585" s="1">
        <v>146</v>
      </c>
      <c r="HL585" s="1">
        <v>78</v>
      </c>
      <c r="HM585" s="1" t="s">
        <v>1281</v>
      </c>
      <c r="HN585" s="1" t="s">
        <v>1160</v>
      </c>
      <c r="HO585" s="1" t="s">
        <v>1161</v>
      </c>
      <c r="HP585" s="1" t="s">
        <v>1162</v>
      </c>
      <c r="HQ585" s="1" t="s">
        <v>1295</v>
      </c>
      <c r="HX585" s="1" t="s">
        <v>1277</v>
      </c>
      <c r="HZ585" s="1">
        <v>129</v>
      </c>
      <c r="IA585" s="1">
        <v>4297</v>
      </c>
      <c r="IB585" s="1">
        <v>4</v>
      </c>
      <c r="IC585" s="1">
        <v>4</v>
      </c>
      <c r="ID585" s="1">
        <v>85</v>
      </c>
      <c r="IE585" s="1">
        <v>53</v>
      </c>
      <c r="IF585" s="1">
        <v>36</v>
      </c>
      <c r="IG585" s="1">
        <v>20</v>
      </c>
      <c r="IH585" s="1">
        <v>0</v>
      </c>
      <c r="II585" s="1">
        <v>0</v>
      </c>
      <c r="IJ585" s="1">
        <v>0</v>
      </c>
      <c r="IK585" s="1">
        <v>0</v>
      </c>
      <c r="IL585" s="1" t="s">
        <v>1277</v>
      </c>
      <c r="IO585" s="1" t="s">
        <v>1277</v>
      </c>
      <c r="IP585" s="1" t="s">
        <v>1277</v>
      </c>
      <c r="IQ585" s="2">
        <v>170444</v>
      </c>
      <c r="IR585" s="1">
        <v>4</v>
      </c>
      <c r="IS585" s="36">
        <f t="shared" si="658"/>
        <v>0.40563561162628187</v>
      </c>
      <c r="IT585" s="36">
        <f t="shared" si="659"/>
        <v>0.15001227596366315</v>
      </c>
      <c r="IU585" s="36">
        <f t="shared" si="660"/>
        <v>0.20820034372698257</v>
      </c>
      <c r="IV585" s="36">
        <f t="shared" si="661"/>
        <v>0</v>
      </c>
      <c r="IW585" s="36">
        <f t="shared" si="662"/>
        <v>0.22740750533532267</v>
      </c>
      <c r="IX585" s="36">
        <f t="shared" si="663"/>
        <v>8.7442633477497218E-3</v>
      </c>
      <c r="IY585" s="36"/>
      <c r="IZ585" s="36">
        <f t="shared" si="664"/>
        <v>0</v>
      </c>
      <c r="JA585" s="36">
        <f t="shared" si="664"/>
        <v>0.61383595535326452</v>
      </c>
      <c r="JB585" s="36">
        <f t="shared" si="664"/>
        <v>0.38616404464673554</v>
      </c>
      <c r="JN585" s="43">
        <f t="shared" si="665"/>
        <v>792.61306479743871</v>
      </c>
      <c r="JO585" s="1" t="str">
        <f t="shared" si="666"/>
        <v>Medium</v>
      </c>
    </row>
    <row r="586" spans="1:275" x14ac:dyDescent="0.2">
      <c r="A586" s="1" t="s">
        <v>754</v>
      </c>
      <c r="B586" s="52" t="s">
        <v>1159</v>
      </c>
      <c r="C586" s="76" t="s">
        <v>1468</v>
      </c>
      <c r="D586" s="14" t="s">
        <v>656</v>
      </c>
      <c r="E586">
        <v>2</v>
      </c>
      <c r="F586" s="46">
        <v>0.67039387952414986</v>
      </c>
      <c r="G586" s="46">
        <v>0.36500063054352855</v>
      </c>
      <c r="H586" s="46">
        <v>0.14000000000000001</v>
      </c>
      <c r="I586">
        <v>33.200000000000003</v>
      </c>
      <c r="J586">
        <v>13.2</v>
      </c>
      <c r="K586" s="42">
        <v>20140</v>
      </c>
      <c r="L586" s="54" t="s">
        <v>345</v>
      </c>
      <c r="M586" s="55">
        <v>12248.7594285713</v>
      </c>
      <c r="N586" s="46">
        <v>36472</v>
      </c>
      <c r="O586">
        <v>9</v>
      </c>
      <c r="P586">
        <v>72</v>
      </c>
      <c r="Q586">
        <v>516</v>
      </c>
      <c r="R586">
        <v>0</v>
      </c>
      <c r="S586">
        <v>183</v>
      </c>
      <c r="T586"/>
      <c r="U586" s="46">
        <v>30413</v>
      </c>
      <c r="V586" s="46">
        <v>0</v>
      </c>
      <c r="W586" s="46">
        <v>0</v>
      </c>
      <c r="X586" s="46">
        <v>0</v>
      </c>
      <c r="Y586" s="46"/>
      <c r="Z586" s="46"/>
      <c r="AA586" s="46">
        <v>0</v>
      </c>
      <c r="AB586" s="46" t="s">
        <v>309</v>
      </c>
      <c r="AC586" s="46">
        <v>0</v>
      </c>
      <c r="AD586" s="46">
        <v>180</v>
      </c>
      <c r="AE586" s="46">
        <f>IF(SUM(U586:AD586)&gt;0,SUM(U586:AD586),)</f>
        <v>30593</v>
      </c>
      <c r="AF586" s="46">
        <v>6771</v>
      </c>
      <c r="AG586" s="46">
        <v>0</v>
      </c>
      <c r="AH586" s="46">
        <v>0</v>
      </c>
      <c r="AI586" s="46">
        <v>0</v>
      </c>
      <c r="AJ586" s="46"/>
      <c r="AK586" s="46"/>
      <c r="AL586" s="46">
        <v>0</v>
      </c>
      <c r="AM586" s="46">
        <v>0</v>
      </c>
      <c r="AN586" s="46">
        <v>10000</v>
      </c>
      <c r="AO586" s="46">
        <v>0</v>
      </c>
      <c r="AP586" s="46">
        <f>SUM(AF586:AO586)</f>
        <v>16771</v>
      </c>
      <c r="AQ586" s="46">
        <v>574</v>
      </c>
      <c r="AR586" s="46">
        <v>0</v>
      </c>
      <c r="AS586" s="46">
        <v>0</v>
      </c>
      <c r="AT586" s="46">
        <v>0</v>
      </c>
      <c r="AU586" s="46"/>
      <c r="AV586" s="46"/>
      <c r="AW586" s="46">
        <v>0</v>
      </c>
      <c r="AX586" s="46">
        <v>0</v>
      </c>
      <c r="AY586" s="46">
        <v>0</v>
      </c>
      <c r="AZ586" s="46">
        <v>216</v>
      </c>
      <c r="BA586" s="46">
        <f>SUM(AQ586:AZ586)</f>
        <v>790</v>
      </c>
      <c r="BB586" s="46">
        <v>0</v>
      </c>
      <c r="BC586" s="46">
        <v>0</v>
      </c>
      <c r="BD586" s="46">
        <v>0</v>
      </c>
      <c r="BE586" s="46">
        <v>0</v>
      </c>
      <c r="BF586" s="46"/>
      <c r="BG586" s="46"/>
      <c r="BH586" s="47">
        <v>0</v>
      </c>
      <c r="BI586" s="47">
        <v>0</v>
      </c>
      <c r="BJ586" s="47">
        <v>0</v>
      </c>
      <c r="BK586" s="47">
        <v>0</v>
      </c>
      <c r="BL586" s="47">
        <f>IF(SUM(BB586:BK586)&gt;=0,SUM(BB586:BK586),"")</f>
        <v>0</v>
      </c>
      <c r="BM586" s="46">
        <v>30904</v>
      </c>
      <c r="BN586" s="47"/>
      <c r="BO586" s="46">
        <v>0</v>
      </c>
      <c r="BP586" s="46">
        <v>0</v>
      </c>
      <c r="BQ586" s="46"/>
      <c r="BR586" s="46">
        <v>0</v>
      </c>
      <c r="BS586" s="46">
        <v>0</v>
      </c>
      <c r="BT586" s="46">
        <v>0</v>
      </c>
      <c r="BU586" s="46">
        <v>0</v>
      </c>
      <c r="BV586" s="46">
        <v>900</v>
      </c>
      <c r="BW586" s="46">
        <f>SUM(BM586:BV586)</f>
        <v>31804</v>
      </c>
      <c r="BX586" s="46">
        <v>0</v>
      </c>
      <c r="BY586" s="47">
        <v>0</v>
      </c>
      <c r="BZ586" s="47">
        <v>0</v>
      </c>
      <c r="CA586" s="48">
        <v>0</v>
      </c>
      <c r="CB586" s="48"/>
      <c r="CC586" s="46">
        <v>0</v>
      </c>
      <c r="CD586" s="47">
        <v>0</v>
      </c>
      <c r="CE586" s="46">
        <v>0</v>
      </c>
      <c r="CF586" s="48">
        <v>0</v>
      </c>
      <c r="CG586" s="47">
        <v>0</v>
      </c>
      <c r="CH586" s="47">
        <f>SUM(BX586:CG586)</f>
        <v>0</v>
      </c>
      <c r="CI586" s="47">
        <f t="shared" ref="CI586:CS586" si="667">BM586+BX586</f>
        <v>30904</v>
      </c>
      <c r="CJ586" s="47">
        <f t="shared" si="667"/>
        <v>0</v>
      </c>
      <c r="CK586" s="47">
        <f t="shared" si="667"/>
        <v>0</v>
      </c>
      <c r="CL586" s="47">
        <f t="shared" si="667"/>
        <v>0</v>
      </c>
      <c r="CM586" s="47">
        <f t="shared" si="667"/>
        <v>0</v>
      </c>
      <c r="CN586" s="47">
        <f t="shared" si="667"/>
        <v>0</v>
      </c>
      <c r="CO586" s="47">
        <f t="shared" si="667"/>
        <v>0</v>
      </c>
      <c r="CP586" s="47">
        <f t="shared" si="667"/>
        <v>0</v>
      </c>
      <c r="CQ586" s="47">
        <f t="shared" si="667"/>
        <v>0</v>
      </c>
      <c r="CR586" s="47">
        <f t="shared" si="667"/>
        <v>900</v>
      </c>
      <c r="CS586" s="47">
        <f t="shared" si="667"/>
        <v>31804</v>
      </c>
      <c r="CT586" s="48">
        <v>0</v>
      </c>
      <c r="CU586" s="46">
        <v>0</v>
      </c>
      <c r="CV586" s="46">
        <v>0</v>
      </c>
      <c r="CW586" s="47">
        <v>0</v>
      </c>
      <c r="CX586" s="47"/>
      <c r="CY586" s="47">
        <v>0</v>
      </c>
      <c r="CZ586" s="47">
        <v>0</v>
      </c>
      <c r="DA586" s="46">
        <v>0</v>
      </c>
      <c r="DB586" s="47">
        <v>0</v>
      </c>
      <c r="DC586" s="47">
        <v>0</v>
      </c>
      <c r="DD586" s="47">
        <f>SUM(CT586:DC586)</f>
        <v>0</v>
      </c>
      <c r="DE586" s="48">
        <v>0</v>
      </c>
      <c r="DF586" s="48">
        <v>0</v>
      </c>
      <c r="DG586" s="48">
        <v>0</v>
      </c>
      <c r="DH586" s="48">
        <v>0</v>
      </c>
      <c r="DI586" s="48"/>
      <c r="DJ586" s="48">
        <v>0</v>
      </c>
      <c r="DK586" s="48">
        <v>0</v>
      </c>
      <c r="DL586" s="48">
        <v>0</v>
      </c>
      <c r="DM586" s="48">
        <v>0</v>
      </c>
      <c r="DN586" s="48">
        <v>0</v>
      </c>
      <c r="DO586" s="48">
        <f>SUM(DE586:DN586)</f>
        <v>0</v>
      </c>
      <c r="DP586" s="48">
        <f t="shared" ref="DP586:DZ586" si="668">CT586+DE586</f>
        <v>0</v>
      </c>
      <c r="DQ586" s="48">
        <f t="shared" si="668"/>
        <v>0</v>
      </c>
      <c r="DR586" s="48">
        <f t="shared" si="668"/>
        <v>0</v>
      </c>
      <c r="DS586" s="48">
        <f t="shared" si="668"/>
        <v>0</v>
      </c>
      <c r="DT586" s="48">
        <f t="shared" si="668"/>
        <v>0</v>
      </c>
      <c r="DU586" s="48">
        <f t="shared" si="668"/>
        <v>0</v>
      </c>
      <c r="DV586" s="48">
        <f t="shared" si="668"/>
        <v>0</v>
      </c>
      <c r="DW586" s="48">
        <f t="shared" si="668"/>
        <v>0</v>
      </c>
      <c r="DX586" s="48">
        <f t="shared" si="668"/>
        <v>0</v>
      </c>
      <c r="DY586" s="48">
        <f t="shared" si="668"/>
        <v>0</v>
      </c>
      <c r="DZ586" s="48">
        <f t="shared" si="668"/>
        <v>0</v>
      </c>
      <c r="EA586" s="48">
        <v>0</v>
      </c>
      <c r="EB586" s="48">
        <v>0</v>
      </c>
      <c r="EC586" s="48">
        <v>0</v>
      </c>
      <c r="ED586" s="48">
        <v>0</v>
      </c>
      <c r="EE586" s="48">
        <v>0</v>
      </c>
      <c r="EF586" s="48">
        <v>0</v>
      </c>
      <c r="EG586" s="46">
        <v>0</v>
      </c>
      <c r="EH586" s="48">
        <v>0</v>
      </c>
      <c r="EI586" s="48">
        <v>0</v>
      </c>
      <c r="EJ586" s="48">
        <f>SUM(EA586:EI586)</f>
        <v>0</v>
      </c>
      <c r="EK586" s="48">
        <v>0</v>
      </c>
      <c r="EL586">
        <v>0</v>
      </c>
      <c r="EM586" s="48">
        <v>0</v>
      </c>
      <c r="EN586" s="48">
        <v>0</v>
      </c>
      <c r="EO586" s="46">
        <v>0</v>
      </c>
      <c r="EP586" s="48">
        <v>0</v>
      </c>
      <c r="EQ586" s="48">
        <v>0</v>
      </c>
      <c r="ER586" s="48">
        <v>0</v>
      </c>
      <c r="ES586" s="48">
        <v>0</v>
      </c>
      <c r="ET586" s="48">
        <f>SUM(EK586:ES586)</f>
        <v>0</v>
      </c>
      <c r="EU586" s="48">
        <f t="shared" ref="EU586:FD586" si="669">EA586+EK586</f>
        <v>0</v>
      </c>
      <c r="EV586" s="48">
        <f t="shared" si="669"/>
        <v>0</v>
      </c>
      <c r="EW586" s="48">
        <f t="shared" si="669"/>
        <v>0</v>
      </c>
      <c r="EX586" s="48">
        <f t="shared" si="669"/>
        <v>0</v>
      </c>
      <c r="EY586" s="48">
        <f t="shared" si="669"/>
        <v>0</v>
      </c>
      <c r="EZ586" s="48">
        <f t="shared" si="669"/>
        <v>0</v>
      </c>
      <c r="FA586" s="48">
        <f t="shared" si="669"/>
        <v>0</v>
      </c>
      <c r="FB586" s="48">
        <f t="shared" si="669"/>
        <v>0</v>
      </c>
      <c r="FC586" s="48">
        <f t="shared" si="669"/>
        <v>0</v>
      </c>
      <c r="FD586" s="48">
        <f t="shared" si="669"/>
        <v>0</v>
      </c>
      <c r="FE586" s="48">
        <v>0</v>
      </c>
      <c r="FF586" s="48">
        <v>0</v>
      </c>
      <c r="FG586" s="46">
        <v>0</v>
      </c>
      <c r="FH586" s="48">
        <v>0</v>
      </c>
      <c r="FI586" s="48"/>
      <c r="FJ586" s="48"/>
      <c r="FK586" s="48">
        <v>0</v>
      </c>
      <c r="FL586" s="48">
        <v>0</v>
      </c>
      <c r="FM586" s="48">
        <v>0</v>
      </c>
      <c r="FN586">
        <v>0</v>
      </c>
      <c r="FO586" s="48">
        <f>SUM(FE586:FN586)</f>
        <v>0</v>
      </c>
      <c r="FP586" s="46">
        <f>AE586+BA586</f>
        <v>31383</v>
      </c>
      <c r="FQ586" s="46">
        <f>AP586+BL586+CS586+DZ586+FD586</f>
        <v>48575</v>
      </c>
      <c r="FR586" s="46">
        <f>FP586+FQ586+FO586</f>
        <v>79958</v>
      </c>
      <c r="FS586" t="s">
        <v>1284</v>
      </c>
      <c r="FT586"/>
      <c r="FU586" t="s">
        <v>1277</v>
      </c>
      <c r="FV586" t="s">
        <v>1349</v>
      </c>
      <c r="FW586" t="s">
        <v>1279</v>
      </c>
      <c r="FX586"/>
      <c r="FY586"/>
      <c r="FZ586"/>
      <c r="GA586" s="49">
        <v>1025</v>
      </c>
      <c r="GB586" s="49">
        <v>1046</v>
      </c>
      <c r="GC586"/>
      <c r="GD586"/>
      <c r="GE586" s="49">
        <v>24937</v>
      </c>
      <c r="GF586" s="47">
        <v>52</v>
      </c>
      <c r="GG586" s="49">
        <v>22499</v>
      </c>
      <c r="GH586">
        <v>167</v>
      </c>
      <c r="GI586">
        <v>0</v>
      </c>
      <c r="GJ586">
        <v>0</v>
      </c>
      <c r="GK586">
        <v>0</v>
      </c>
      <c r="GL586">
        <v>0</v>
      </c>
      <c r="GM586">
        <v>538</v>
      </c>
      <c r="GN586" t="s">
        <v>1277</v>
      </c>
      <c r="GO586"/>
      <c r="GP586">
        <v>5</v>
      </c>
      <c r="GQ586">
        <v>4.72</v>
      </c>
      <c r="GR586"/>
      <c r="GS586">
        <v>17</v>
      </c>
      <c r="GT586">
        <f>GR586+GS586</f>
        <v>17</v>
      </c>
      <c r="GU586">
        <v>14.35</v>
      </c>
      <c r="GV586">
        <f>GQ586+GU586</f>
        <v>19.07</v>
      </c>
      <c r="GW586">
        <v>10</v>
      </c>
      <c r="GX586" s="49">
        <v>3049</v>
      </c>
      <c r="GY586" s="49" t="s">
        <v>1058</v>
      </c>
      <c r="GZ586" s="49">
        <v>4784</v>
      </c>
      <c r="HA586" s="49">
        <v>18017</v>
      </c>
      <c r="HB586" s="49">
        <v>2648</v>
      </c>
      <c r="HC586">
        <v>149</v>
      </c>
      <c r="HD586">
        <v>58</v>
      </c>
      <c r="HE586"/>
      <c r="HF586" s="49">
        <v>25656</v>
      </c>
      <c r="HG586">
        <v>178</v>
      </c>
      <c r="HH586">
        <v>261</v>
      </c>
      <c r="HI586"/>
      <c r="HJ586">
        <v>336</v>
      </c>
      <c r="HK586">
        <v>987</v>
      </c>
      <c r="HL586">
        <v>203</v>
      </c>
      <c r="HM586" t="s">
        <v>1281</v>
      </c>
      <c r="HN586" t="s">
        <v>1295</v>
      </c>
      <c r="HO586" t="s">
        <v>310</v>
      </c>
      <c r="HP586" t="s">
        <v>311</v>
      </c>
      <c r="HQ586" t="s">
        <v>312</v>
      </c>
      <c r="HR586"/>
      <c r="HS586"/>
      <c r="HT586"/>
      <c r="HU586"/>
      <c r="HV586"/>
      <c r="HW586"/>
      <c r="HX586" t="s">
        <v>1277</v>
      </c>
      <c r="HY586"/>
      <c r="HZ586">
        <v>204</v>
      </c>
      <c r="IA586" s="49">
        <v>5295</v>
      </c>
      <c r="IB586">
        <v>1</v>
      </c>
      <c r="IC586">
        <v>4</v>
      </c>
      <c r="ID586">
        <v>45</v>
      </c>
      <c r="IE586">
        <v>73.75</v>
      </c>
      <c r="IF586">
        <v>40</v>
      </c>
      <c r="IG586">
        <v>20</v>
      </c>
      <c r="IH586">
        <v>140</v>
      </c>
      <c r="II586">
        <v>0</v>
      </c>
      <c r="IJ586">
        <v>0</v>
      </c>
      <c r="IK586">
        <v>0</v>
      </c>
      <c r="IL586" t="s">
        <v>1277</v>
      </c>
      <c r="IM586"/>
      <c r="IN586" t="s">
        <v>1281</v>
      </c>
      <c r="IO586" t="s">
        <v>1277</v>
      </c>
      <c r="IP586" t="s">
        <v>1277</v>
      </c>
      <c r="IQ586" s="49">
        <v>356086</v>
      </c>
      <c r="IR586">
        <v>3</v>
      </c>
      <c r="IS586" s="36">
        <f>AE586/FR586</f>
        <v>0.38261337202031065</v>
      </c>
      <c r="IT586" s="36">
        <f>AP586/FR586</f>
        <v>0.20974761749918708</v>
      </c>
      <c r="IU586" s="36">
        <f>BA586/FR586</f>
        <v>9.8801870982265696E-3</v>
      </c>
      <c r="IV586" s="50">
        <f>BL586/FR586</f>
        <v>0</v>
      </c>
      <c r="IW586" s="36">
        <f>CS586/FR586</f>
        <v>0.39775882338227569</v>
      </c>
      <c r="IX586" s="36">
        <f>DZ586/FR586</f>
        <v>0</v>
      </c>
      <c r="IY586" s="36">
        <f>FD586/FR586</f>
        <v>0</v>
      </c>
      <c r="IZ586" s="36">
        <f>FO586/FR586</f>
        <v>0</v>
      </c>
      <c r="JA586" s="36">
        <f>FP586/FR586</f>
        <v>0.39249355911853723</v>
      </c>
      <c r="JB586" s="36">
        <f>FQ586/FR586</f>
        <v>0.60750644088146277</v>
      </c>
      <c r="JC586" s="46">
        <v>0.47</v>
      </c>
      <c r="JD586" t="s">
        <v>1281</v>
      </c>
      <c r="JE586" t="s">
        <v>353</v>
      </c>
      <c r="JF586"/>
      <c r="JG586"/>
      <c r="JH586"/>
      <c r="JI586" t="s">
        <v>347</v>
      </c>
      <c r="JJ586"/>
      <c r="JK586"/>
      <c r="JL586"/>
      <c r="JM586"/>
      <c r="JN586" s="93">
        <f t="shared" si="665"/>
        <v>642.30516143530679</v>
      </c>
      <c r="JO586" s="1" t="str">
        <f t="shared" si="666"/>
        <v>Medium</v>
      </c>
    </row>
    <row r="587" spans="1:275" x14ac:dyDescent="0.2">
      <c r="A587" s="1" t="s">
        <v>1359</v>
      </c>
      <c r="B587" s="24" t="s">
        <v>1080</v>
      </c>
      <c r="C587" s="76" t="s">
        <v>1469</v>
      </c>
      <c r="D587" s="24" t="s">
        <v>655</v>
      </c>
      <c r="E587">
        <v>1</v>
      </c>
      <c r="F587" s="46">
        <v>0.25789275870709094</v>
      </c>
      <c r="G587" s="46">
        <v>9.715610122776247E-2</v>
      </c>
      <c r="H587" s="46">
        <v>0.31</v>
      </c>
      <c r="I587">
        <v>43.5</v>
      </c>
      <c r="J587">
        <v>7.1</v>
      </c>
      <c r="K587" s="24">
        <v>20060</v>
      </c>
      <c r="L587" s="24" t="s">
        <v>602</v>
      </c>
      <c r="M587" s="37">
        <v>5209.9205714285818</v>
      </c>
      <c r="N587" s="25">
        <v>67500</v>
      </c>
      <c r="O587" s="26">
        <v>16</v>
      </c>
      <c r="P587" s="26">
        <v>94</v>
      </c>
      <c r="Q587" s="26">
        <v>762</v>
      </c>
      <c r="R587" s="26">
        <v>108</v>
      </c>
      <c r="S587" s="26">
        <v>147</v>
      </c>
      <c r="T587" s="31" t="s">
        <v>1244</v>
      </c>
      <c r="U587" s="25">
        <v>33500</v>
      </c>
      <c r="V587" s="25"/>
      <c r="W587" s="25"/>
      <c r="X587" s="25"/>
      <c r="Y587" s="25"/>
      <c r="Z587" s="25"/>
      <c r="AA587" s="25"/>
      <c r="AB587" s="25"/>
      <c r="AC587" s="25"/>
      <c r="AD587" s="25"/>
      <c r="AE587" s="25"/>
      <c r="AF587" s="25">
        <v>44022</v>
      </c>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v>3225</v>
      </c>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v>34784</v>
      </c>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v>2740</v>
      </c>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v>1450</v>
      </c>
      <c r="FF587" s="25"/>
      <c r="FG587" s="25"/>
      <c r="FH587" s="25"/>
      <c r="FI587" s="25"/>
      <c r="FJ587" s="25"/>
      <c r="FK587" s="25"/>
      <c r="FL587" s="25"/>
      <c r="FM587" s="25"/>
      <c r="FN587" s="25"/>
      <c r="FO587" s="25"/>
      <c r="FP587" s="25"/>
      <c r="FQ587" s="25"/>
      <c r="FR587" s="25"/>
      <c r="FS587" s="26"/>
      <c r="FT587" s="26" t="s">
        <v>1333</v>
      </c>
      <c r="FU587" s="26" t="s">
        <v>1344</v>
      </c>
      <c r="FV587" s="26"/>
      <c r="FW587" s="26"/>
      <c r="FX587" s="26"/>
      <c r="FY587" s="1" t="s">
        <v>1299</v>
      </c>
      <c r="GA587" s="25">
        <v>547</v>
      </c>
      <c r="GB587" s="25"/>
      <c r="GC587" s="25">
        <v>123</v>
      </c>
      <c r="GD587" s="25"/>
      <c r="GE587" s="25">
        <v>54000</v>
      </c>
      <c r="GF587" s="25"/>
      <c r="GG587" s="25"/>
      <c r="GH587" s="25">
        <v>217</v>
      </c>
      <c r="GI587" s="25"/>
      <c r="GJ587" s="25"/>
      <c r="GK587" s="25">
        <v>314</v>
      </c>
      <c r="GL587" s="25">
        <v>388</v>
      </c>
      <c r="GM587" s="25">
        <v>1818</v>
      </c>
      <c r="GN587" s="25"/>
      <c r="GO587" s="25"/>
      <c r="GP587" s="25">
        <v>5</v>
      </c>
      <c r="GQ587" s="25">
        <v>5</v>
      </c>
      <c r="GR587" s="27"/>
      <c r="GS587" s="27"/>
      <c r="GT587" s="28">
        <v>8</v>
      </c>
      <c r="GU587" s="28">
        <v>6.95</v>
      </c>
      <c r="GV587" s="25">
        <v>11.95</v>
      </c>
      <c r="GW587" s="25">
        <v>0.75</v>
      </c>
      <c r="GX587" s="25">
        <v>13218</v>
      </c>
      <c r="GY587" s="26" t="s">
        <v>1058</v>
      </c>
      <c r="GZ587" s="25">
        <v>5386</v>
      </c>
      <c r="HA587" s="25">
        <v>31273</v>
      </c>
      <c r="HB587" s="25"/>
      <c r="HC587" s="25">
        <v>2496</v>
      </c>
      <c r="HD587" s="25"/>
      <c r="HE587" s="25">
        <v>2238</v>
      </c>
      <c r="HF587" s="25">
        <v>41393</v>
      </c>
      <c r="HG587" s="25"/>
      <c r="HH587" s="25"/>
      <c r="HI587" s="25">
        <v>313</v>
      </c>
      <c r="HJ587" s="25">
        <v>313</v>
      </c>
      <c r="HK587" s="25">
        <v>90</v>
      </c>
      <c r="HL587" s="25">
        <v>90</v>
      </c>
      <c r="HM587" s="25"/>
      <c r="HN587" s="25"/>
      <c r="HO587" s="25"/>
      <c r="HP587" s="25"/>
      <c r="HQ587" s="25"/>
      <c r="HR587" s="25"/>
      <c r="HS587" s="25"/>
      <c r="HT587" s="25"/>
      <c r="HU587" s="25"/>
      <c r="HV587" s="25"/>
      <c r="HW587" s="25"/>
      <c r="HX587" s="25"/>
      <c r="HY587" s="25"/>
      <c r="HZ587" s="25">
        <v>121</v>
      </c>
      <c r="IA587" s="25">
        <v>2662</v>
      </c>
      <c r="IB587" s="25">
        <v>5</v>
      </c>
      <c r="IC587" s="25">
        <v>9</v>
      </c>
      <c r="ID587" s="25">
        <v>243</v>
      </c>
      <c r="IE587" s="25">
        <v>62</v>
      </c>
      <c r="IF587" s="25">
        <v>40</v>
      </c>
      <c r="IG587" s="25">
        <v>25</v>
      </c>
      <c r="IH587" s="25">
        <v>0</v>
      </c>
      <c r="II587" s="25">
        <v>4</v>
      </c>
      <c r="IJ587" s="25">
        <v>0</v>
      </c>
      <c r="IK587" s="25">
        <v>120</v>
      </c>
      <c r="IL587" s="25"/>
      <c r="IM587" s="25"/>
      <c r="IN587" s="25"/>
      <c r="IO587" s="25"/>
      <c r="IP587" s="25"/>
      <c r="IQ587" s="25">
        <v>341080</v>
      </c>
      <c r="IR587" s="25">
        <v>1348</v>
      </c>
      <c r="IS587" s="36" t="e">
        <f t="shared" ref="IS587:IS594" si="670">AE587/$FR587</f>
        <v>#DIV/0!</v>
      </c>
      <c r="IT587" s="36" t="e">
        <f t="shared" ref="IT587:IT594" si="671">AP587/$FR587</f>
        <v>#DIV/0!</v>
      </c>
      <c r="IU587" s="36" t="e">
        <f t="shared" ref="IU587:IU594" si="672">BA587/$FR587</f>
        <v>#DIV/0!</v>
      </c>
      <c r="IV587" s="36" t="e">
        <f t="shared" ref="IV587:IV594" si="673">BL587/$FR587</f>
        <v>#DIV/0!</v>
      </c>
      <c r="IW587" s="36" t="e">
        <f t="shared" ref="IW587:IW594" si="674">CS587/$FR587</f>
        <v>#DIV/0!</v>
      </c>
      <c r="IX587" s="36" t="e">
        <f t="shared" ref="IX587:IX594" si="675">DZ587/$FR587</f>
        <v>#DIV/0!</v>
      </c>
      <c r="IY587" s="36"/>
      <c r="IZ587" s="36" t="e">
        <f t="shared" ref="IZ587:JB594" si="676">FO587/$FR587</f>
        <v>#DIV/0!</v>
      </c>
      <c r="JA587" s="36" t="e">
        <f t="shared" si="676"/>
        <v>#DIV/0!</v>
      </c>
      <c r="JB587" s="36" t="e">
        <f t="shared" si="676"/>
        <v>#DIV/0!</v>
      </c>
      <c r="JN587" s="43">
        <f t="shared" si="665"/>
        <v>435.97661685594829</v>
      </c>
      <c r="JO587" s="1" t="str">
        <f t="shared" si="666"/>
        <v>Small</v>
      </c>
    </row>
    <row r="588" spans="1:275" x14ac:dyDescent="0.2">
      <c r="A588" s="1" t="s">
        <v>1359</v>
      </c>
      <c r="B588" s="24" t="s">
        <v>1080</v>
      </c>
      <c r="C588" s="76" t="s">
        <v>1469</v>
      </c>
      <c r="D588" s="24" t="s">
        <v>655</v>
      </c>
      <c r="E588">
        <v>1</v>
      </c>
      <c r="F588" s="46">
        <v>0.25789275870709094</v>
      </c>
      <c r="G588" s="46">
        <v>9.715610122776247E-2</v>
      </c>
      <c r="H588" s="46">
        <v>0.31</v>
      </c>
      <c r="I588">
        <v>43.5</v>
      </c>
      <c r="J588">
        <v>7.1</v>
      </c>
      <c r="K588" s="24">
        <v>20070</v>
      </c>
      <c r="L588" s="24" t="s">
        <v>603</v>
      </c>
      <c r="M588" s="34">
        <v>5339.2900952380905</v>
      </c>
      <c r="N588" s="25">
        <v>67500</v>
      </c>
      <c r="O588" s="26">
        <v>16</v>
      </c>
      <c r="P588" s="26">
        <v>94</v>
      </c>
      <c r="Q588" s="26">
        <v>762</v>
      </c>
      <c r="R588" s="26">
        <v>108</v>
      </c>
      <c r="S588" s="26">
        <v>147</v>
      </c>
      <c r="T588" s="31" t="s">
        <v>1244</v>
      </c>
      <c r="U588" s="25">
        <v>33500</v>
      </c>
      <c r="V588" s="25"/>
      <c r="W588" s="25">
        <v>15000</v>
      </c>
      <c r="X588" s="25"/>
      <c r="Y588" s="25"/>
      <c r="Z588" s="25"/>
      <c r="AA588" s="25"/>
      <c r="AB588" s="25"/>
      <c r="AC588" s="25"/>
      <c r="AD588" s="25"/>
      <c r="AE588" s="25"/>
      <c r="AF588" s="25">
        <v>46614</v>
      </c>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v>2025</v>
      </c>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v>36697</v>
      </c>
      <c r="CQ588" s="25"/>
      <c r="CR588" s="25"/>
      <c r="CS588" s="25"/>
      <c r="CT588" s="25"/>
      <c r="CU588" s="25"/>
      <c r="CV588" s="25"/>
      <c r="CW588" s="25"/>
      <c r="CX588" s="25"/>
      <c r="CY588" s="25"/>
      <c r="CZ588" s="25"/>
      <c r="DA588" s="25"/>
      <c r="DB588" s="25"/>
      <c r="DC588" s="25"/>
      <c r="DD588" s="25"/>
      <c r="DE588" s="25"/>
      <c r="DF588" s="25"/>
      <c r="DG588" s="25"/>
      <c r="DH588" s="25"/>
      <c r="DI588" s="25"/>
      <c r="DJ588" s="25"/>
      <c r="DK588" s="25"/>
      <c r="DL588" s="25"/>
      <c r="DM588" s="25"/>
      <c r="DN588" s="25"/>
      <c r="DO588" s="25"/>
      <c r="DP588" s="25">
        <v>3380</v>
      </c>
      <c r="DQ588" s="25"/>
      <c r="DR588" s="25"/>
      <c r="DS588" s="25"/>
      <c r="DT588" s="25"/>
      <c r="DU588" s="25"/>
      <c r="DV588" s="25"/>
      <c r="DW588" s="25"/>
      <c r="DX588" s="25"/>
      <c r="DY588" s="25"/>
      <c r="DZ588" s="25"/>
      <c r="EA588" s="25"/>
      <c r="EB588" s="25"/>
      <c r="EC588" s="25"/>
      <c r="ED588" s="25"/>
      <c r="EE588" s="25"/>
      <c r="EF588" s="25"/>
      <c r="EG588" s="25"/>
      <c r="EH588" s="25"/>
      <c r="EI588" s="25"/>
      <c r="EJ588" s="25"/>
      <c r="EK588" s="25"/>
      <c r="EL588" s="25"/>
      <c r="EM588" s="25"/>
      <c r="EN588" s="25"/>
      <c r="EO588" s="25"/>
      <c r="EP588" s="25"/>
      <c r="EQ588" s="25"/>
      <c r="ER588" s="25"/>
      <c r="ES588" s="25"/>
      <c r="ET588" s="25"/>
      <c r="EU588" s="25"/>
      <c r="EV588" s="25"/>
      <c r="EW588" s="25"/>
      <c r="EX588" s="25"/>
      <c r="EY588" s="25"/>
      <c r="EZ588" s="25"/>
      <c r="FA588" s="25"/>
      <c r="FB588" s="25"/>
      <c r="FC588" s="25"/>
      <c r="FD588" s="25"/>
      <c r="FE588" s="25">
        <v>1772</v>
      </c>
      <c r="FF588" s="25"/>
      <c r="FG588" s="25"/>
      <c r="FH588" s="25"/>
      <c r="FI588" s="25"/>
      <c r="FJ588" s="25"/>
      <c r="FK588" s="25"/>
      <c r="FL588" s="25"/>
      <c r="FM588" s="25"/>
      <c r="FN588" s="25"/>
      <c r="FO588" s="25"/>
      <c r="FP588" s="25"/>
      <c r="FQ588" s="25"/>
      <c r="FR588" s="25"/>
      <c r="FS588" s="26"/>
      <c r="FT588" s="26" t="s">
        <v>1333</v>
      </c>
      <c r="FU588" s="26" t="s">
        <v>1344</v>
      </c>
      <c r="FV588" s="26"/>
      <c r="FW588" s="26"/>
      <c r="FX588" s="26"/>
      <c r="FY588" s="1" t="s">
        <v>1299</v>
      </c>
      <c r="GA588" s="25">
        <v>1203</v>
      </c>
      <c r="GB588" s="25"/>
      <c r="GC588" s="25">
        <v>133</v>
      </c>
      <c r="GD588" s="25"/>
      <c r="GE588" s="25">
        <v>55000</v>
      </c>
      <c r="GF588" s="25"/>
      <c r="GG588" s="25">
        <v>8680</v>
      </c>
      <c r="GH588" s="25">
        <v>227</v>
      </c>
      <c r="GI588" s="25"/>
      <c r="GJ588" s="25"/>
      <c r="GK588" s="25">
        <v>242</v>
      </c>
      <c r="GL588" s="25">
        <v>370</v>
      </c>
      <c r="GM588" s="25">
        <v>1955</v>
      </c>
      <c r="GN588" s="25"/>
      <c r="GO588" s="25"/>
      <c r="GP588" s="25">
        <v>4</v>
      </c>
      <c r="GQ588" s="25">
        <v>4</v>
      </c>
      <c r="GR588" s="27"/>
      <c r="GS588" s="27"/>
      <c r="GT588" s="28">
        <v>8</v>
      </c>
      <c r="GU588" s="28">
        <v>6.95</v>
      </c>
      <c r="GV588" s="25">
        <v>10.95</v>
      </c>
      <c r="GW588" s="25">
        <v>0.75</v>
      </c>
      <c r="GX588" s="25">
        <v>15105</v>
      </c>
      <c r="GY588" s="26" t="s">
        <v>1058</v>
      </c>
      <c r="GZ588" s="25">
        <v>4590</v>
      </c>
      <c r="HA588" s="25">
        <v>31642</v>
      </c>
      <c r="HB588" s="25"/>
      <c r="HC588" s="25">
        <v>3206</v>
      </c>
      <c r="HD588" s="25"/>
      <c r="HE588" s="25">
        <v>3784</v>
      </c>
      <c r="HF588" s="25">
        <v>43222</v>
      </c>
      <c r="HG588" s="25"/>
      <c r="HH588" s="25"/>
      <c r="HI588" s="25">
        <v>315</v>
      </c>
      <c r="HJ588" s="25">
        <v>315</v>
      </c>
      <c r="HK588" s="25">
        <v>154</v>
      </c>
      <c r="HL588" s="25">
        <v>154</v>
      </c>
      <c r="HM588" s="25"/>
      <c r="HN588" s="25"/>
      <c r="HO588" s="25"/>
      <c r="HP588" s="25"/>
      <c r="HQ588" s="25"/>
      <c r="HR588" s="25"/>
      <c r="HS588" s="25"/>
      <c r="HT588" s="25"/>
      <c r="HU588" s="25"/>
      <c r="HV588" s="25"/>
      <c r="HW588" s="25"/>
      <c r="HX588" s="25"/>
      <c r="HY588" s="25"/>
      <c r="HZ588" s="25">
        <v>133</v>
      </c>
      <c r="IA588" s="25">
        <v>2926</v>
      </c>
      <c r="IB588" s="25">
        <v>5</v>
      </c>
      <c r="IC588" s="25">
        <v>16</v>
      </c>
      <c r="ID588" s="25">
        <v>432</v>
      </c>
      <c r="IE588" s="25">
        <v>62</v>
      </c>
      <c r="IF588" s="25">
        <v>40</v>
      </c>
      <c r="IG588" s="25">
        <v>25</v>
      </c>
      <c r="IH588" s="25">
        <v>0</v>
      </c>
      <c r="II588" s="25">
        <v>4</v>
      </c>
      <c r="IJ588" s="25">
        <v>0</v>
      </c>
      <c r="IK588" s="25">
        <v>120</v>
      </c>
      <c r="IL588" s="25"/>
      <c r="IM588" s="25"/>
      <c r="IN588" s="25"/>
      <c r="IO588" s="25"/>
      <c r="IP588" s="25"/>
      <c r="IQ588" s="25">
        <v>328028</v>
      </c>
      <c r="IR588" s="25">
        <v>1519</v>
      </c>
      <c r="IS588" s="36" t="e">
        <f t="shared" si="670"/>
        <v>#DIV/0!</v>
      </c>
      <c r="IT588" s="36" t="e">
        <f t="shared" si="671"/>
        <v>#DIV/0!</v>
      </c>
      <c r="IU588" s="36" t="e">
        <f t="shared" si="672"/>
        <v>#DIV/0!</v>
      </c>
      <c r="IV588" s="36" t="e">
        <f t="shared" si="673"/>
        <v>#DIV/0!</v>
      </c>
      <c r="IW588" s="36" t="e">
        <f t="shared" si="674"/>
        <v>#DIV/0!</v>
      </c>
      <c r="IX588" s="36" t="e">
        <f t="shared" si="675"/>
        <v>#DIV/0!</v>
      </c>
      <c r="IY588" s="36"/>
      <c r="IZ588" s="36" t="e">
        <f t="shared" si="676"/>
        <v>#DIV/0!</v>
      </c>
      <c r="JA588" s="36" t="e">
        <f t="shared" si="676"/>
        <v>#DIV/0!</v>
      </c>
      <c r="JB588" s="36" t="e">
        <f t="shared" si="676"/>
        <v>#DIV/0!</v>
      </c>
      <c r="JN588" s="43">
        <f t="shared" si="665"/>
        <v>487.60640139160648</v>
      </c>
      <c r="JO588" s="1" t="str">
        <f t="shared" si="666"/>
        <v>Small</v>
      </c>
    </row>
    <row r="589" spans="1:275" x14ac:dyDescent="0.2">
      <c r="A589" s="14" t="s">
        <v>748</v>
      </c>
      <c r="B589" s="14" t="s">
        <v>1080</v>
      </c>
      <c r="C589" s="76" t="s">
        <v>1469</v>
      </c>
      <c r="D589" s="24" t="s">
        <v>655</v>
      </c>
      <c r="E589">
        <v>1</v>
      </c>
      <c r="F589" s="46">
        <v>0.25789275870709094</v>
      </c>
      <c r="G589" s="46">
        <v>9.715610122776247E-2</v>
      </c>
      <c r="H589" s="46">
        <v>0.31</v>
      </c>
      <c r="I589">
        <v>43.5</v>
      </c>
      <c r="J589">
        <v>7.1</v>
      </c>
      <c r="K589" s="14">
        <v>20080</v>
      </c>
      <c r="L589" s="14" t="s">
        <v>604</v>
      </c>
      <c r="M589" s="35">
        <v>5805.7807619047371</v>
      </c>
      <c r="N589" s="15">
        <v>67500</v>
      </c>
      <c r="O589" s="15">
        <v>18</v>
      </c>
      <c r="P589" s="15">
        <v>112</v>
      </c>
      <c r="Q589" s="15">
        <v>762</v>
      </c>
      <c r="R589" s="15">
        <v>101</v>
      </c>
      <c r="S589" s="15">
        <v>147</v>
      </c>
      <c r="T589" s="32" t="s">
        <v>749</v>
      </c>
      <c r="U589" s="15">
        <v>0</v>
      </c>
      <c r="V589" s="15"/>
      <c r="W589" s="15">
        <v>0</v>
      </c>
      <c r="X589" s="15">
        <v>33500</v>
      </c>
      <c r="Y589" s="15">
        <v>0</v>
      </c>
      <c r="Z589" s="15">
        <v>0</v>
      </c>
      <c r="AA589" s="15"/>
      <c r="AB589" s="15"/>
      <c r="AC589" s="15">
        <v>0</v>
      </c>
      <c r="AD589" s="15">
        <v>0</v>
      </c>
      <c r="AE589" s="15">
        <v>33500</v>
      </c>
      <c r="AF589" s="15">
        <v>3535</v>
      </c>
      <c r="AG589" s="15"/>
      <c r="AH589" s="15">
        <v>0</v>
      </c>
      <c r="AI589" s="15">
        <v>0</v>
      </c>
      <c r="AJ589" s="15">
        <v>0</v>
      </c>
      <c r="AK589" s="15">
        <v>0</v>
      </c>
      <c r="AL589" s="15"/>
      <c r="AM589" s="15"/>
      <c r="AN589" s="15">
        <v>0</v>
      </c>
      <c r="AO589" s="15">
        <v>0</v>
      </c>
      <c r="AP589" s="15">
        <v>3535</v>
      </c>
      <c r="AQ589" s="15">
        <v>23560</v>
      </c>
      <c r="AR589" s="15"/>
      <c r="AS589" s="15">
        <v>0</v>
      </c>
      <c r="AT589" s="15">
        <v>0</v>
      </c>
      <c r="AU589" s="15">
        <v>0</v>
      </c>
      <c r="AV589" s="15">
        <v>0</v>
      </c>
      <c r="AW589" s="15"/>
      <c r="AX589" s="15"/>
      <c r="AY589" s="15">
        <v>0</v>
      </c>
      <c r="AZ589" s="15">
        <v>0</v>
      </c>
      <c r="BA589" s="15">
        <v>23560</v>
      </c>
      <c r="BB589" s="15">
        <v>0</v>
      </c>
      <c r="BC589" s="15"/>
      <c r="BD589" s="15">
        <v>0</v>
      </c>
      <c r="BE589" s="15">
        <v>0</v>
      </c>
      <c r="BF589" s="15">
        <v>0</v>
      </c>
      <c r="BG589" s="15">
        <v>0</v>
      </c>
      <c r="BH589" s="15"/>
      <c r="BI589" s="15"/>
      <c r="BJ589" s="15">
        <v>0</v>
      </c>
      <c r="BK589" s="15">
        <v>0</v>
      </c>
      <c r="BL589" s="15">
        <v>0</v>
      </c>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v>27025</v>
      </c>
      <c r="CJ589" s="15"/>
      <c r="CK589" s="15">
        <v>0</v>
      </c>
      <c r="CL589" s="15">
        <v>0</v>
      </c>
      <c r="CM589" s="15">
        <v>0</v>
      </c>
      <c r="CN589" s="15"/>
      <c r="CO589" s="15"/>
      <c r="CP589" s="15">
        <v>37352</v>
      </c>
      <c r="CQ589" s="15">
        <v>0</v>
      </c>
      <c r="CR589" s="15">
        <v>0</v>
      </c>
      <c r="CS589" s="15">
        <v>64377</v>
      </c>
      <c r="CT589" s="15"/>
      <c r="CU589" s="15"/>
      <c r="CV589" s="15"/>
      <c r="CW589" s="15"/>
      <c r="CX589" s="15"/>
      <c r="CY589" s="15"/>
      <c r="CZ589" s="15"/>
      <c r="DA589" s="15"/>
      <c r="DB589" s="15"/>
      <c r="DC589" s="15"/>
      <c r="DD589" s="15"/>
      <c r="DE589" s="15"/>
      <c r="DF589" s="15"/>
      <c r="DG589" s="15"/>
      <c r="DH589" s="15"/>
      <c r="DI589" s="15"/>
      <c r="DJ589" s="15"/>
      <c r="DK589" s="15"/>
      <c r="DL589" s="15"/>
      <c r="DM589" s="15"/>
      <c r="DN589" s="15"/>
      <c r="DO589" s="15"/>
      <c r="DP589" s="15">
        <v>0</v>
      </c>
      <c r="DQ589" s="15"/>
      <c r="DR589" s="15">
        <v>0</v>
      </c>
      <c r="DS589" s="15">
        <v>4317</v>
      </c>
      <c r="DT589" s="15">
        <v>0</v>
      </c>
      <c r="DU589" s="15"/>
      <c r="DV589" s="15"/>
      <c r="DW589" s="15">
        <v>0</v>
      </c>
      <c r="DX589" s="15">
        <v>0</v>
      </c>
      <c r="DY589" s="15">
        <v>0</v>
      </c>
      <c r="DZ589" s="15">
        <v>4317</v>
      </c>
      <c r="EA589" s="15"/>
      <c r="EB589" s="15"/>
      <c r="EC589" s="15"/>
      <c r="ED589" s="15"/>
      <c r="EE589" s="15"/>
      <c r="EF589" s="15"/>
      <c r="EG589" s="15"/>
      <c r="EH589" s="15"/>
      <c r="EI589" s="15"/>
      <c r="EJ589" s="15"/>
      <c r="EK589" s="15"/>
      <c r="EL589" s="15"/>
      <c r="EM589" s="15"/>
      <c r="EN589" s="15"/>
      <c r="EO589" s="15"/>
      <c r="EP589" s="15"/>
      <c r="EQ589" s="15"/>
      <c r="ER589" s="15"/>
      <c r="ES589" s="15"/>
      <c r="ET589" s="15"/>
      <c r="EU589" s="15"/>
      <c r="EV589" s="15"/>
      <c r="EW589" s="15"/>
      <c r="EX589" s="15"/>
      <c r="EY589" s="15"/>
      <c r="EZ589" s="15"/>
      <c r="FA589" s="15"/>
      <c r="FB589" s="15"/>
      <c r="FC589" s="15"/>
      <c r="FD589" s="15"/>
      <c r="FE589" s="15"/>
      <c r="FF589" s="15"/>
      <c r="FG589" s="15"/>
      <c r="FH589" s="15"/>
      <c r="FI589" s="15"/>
      <c r="FJ589" s="15"/>
      <c r="FK589" s="15"/>
      <c r="FL589" s="15"/>
      <c r="FM589" s="15"/>
      <c r="FN589" s="15"/>
      <c r="FO589" s="15"/>
      <c r="FP589" s="15">
        <v>57060</v>
      </c>
      <c r="FQ589" s="15">
        <v>72229</v>
      </c>
      <c r="FR589" s="15">
        <v>129289</v>
      </c>
      <c r="FS589" s="14" t="s">
        <v>1298</v>
      </c>
      <c r="FT589" s="14"/>
      <c r="FU589" s="14" t="s">
        <v>1281</v>
      </c>
      <c r="FV589" s="14"/>
      <c r="FW589" s="14"/>
      <c r="FX589" s="14"/>
      <c r="FY589" s="1" t="s">
        <v>1299</v>
      </c>
      <c r="GA589" s="15"/>
      <c r="GB589" s="15"/>
      <c r="GC589" s="15"/>
      <c r="GD589" s="15"/>
      <c r="GE589" s="15"/>
      <c r="GF589" s="15"/>
      <c r="GG589" s="15"/>
      <c r="GH589" s="15"/>
      <c r="GI589" s="15"/>
      <c r="GJ589" s="15"/>
      <c r="GK589" s="15"/>
      <c r="GL589" s="15"/>
      <c r="GM589" s="15"/>
      <c r="GN589" s="15"/>
      <c r="GO589" s="15"/>
      <c r="GP589" s="21">
        <v>9</v>
      </c>
      <c r="GQ589" s="21">
        <v>5.86</v>
      </c>
      <c r="GR589" s="22"/>
      <c r="GS589" s="22"/>
      <c r="GT589" s="23">
        <v>11</v>
      </c>
      <c r="GU589" s="23">
        <v>8.93</v>
      </c>
      <c r="GV589" s="21">
        <v>14.79</v>
      </c>
      <c r="GW589" s="21"/>
      <c r="GX589" s="15"/>
      <c r="GY589" s="14"/>
      <c r="GZ589" s="15"/>
      <c r="HA589" s="15"/>
      <c r="HB589" s="15"/>
      <c r="HC589" s="15"/>
      <c r="HD589" s="15"/>
      <c r="HE589" s="15"/>
      <c r="HF589" s="15"/>
      <c r="HG589" s="15"/>
      <c r="HH589" s="15"/>
      <c r="HI589" s="15"/>
      <c r="HJ589" s="15"/>
      <c r="HK589" s="15"/>
      <c r="HL589" s="15"/>
      <c r="HM589" s="15"/>
      <c r="HN589" s="15"/>
      <c r="HO589" s="15"/>
      <c r="HP589" s="15"/>
      <c r="HQ589" s="15"/>
      <c r="HR589" s="15"/>
      <c r="HS589" s="15"/>
      <c r="HT589" s="15"/>
      <c r="HU589" s="15"/>
      <c r="HV589" s="15"/>
      <c r="HW589" s="15"/>
      <c r="HX589" s="15"/>
      <c r="HY589" s="15"/>
      <c r="HZ589" s="15"/>
      <c r="IA589" s="15"/>
      <c r="IB589" s="14">
        <v>6</v>
      </c>
      <c r="IC589" s="14">
        <v>15</v>
      </c>
      <c r="ID589" s="15">
        <v>241</v>
      </c>
      <c r="IE589" s="14">
        <v>62</v>
      </c>
      <c r="IF589" s="14">
        <v>40</v>
      </c>
      <c r="IG589" s="14">
        <v>25</v>
      </c>
      <c r="IH589" s="14">
        <v>0</v>
      </c>
      <c r="II589" s="14">
        <v>4</v>
      </c>
      <c r="IJ589" s="14">
        <v>0</v>
      </c>
      <c r="IK589" s="14">
        <v>4</v>
      </c>
      <c r="IL589" s="14"/>
      <c r="IM589" s="14"/>
      <c r="IN589" s="14"/>
      <c r="IO589" s="14"/>
      <c r="IP589" s="14"/>
      <c r="IQ589" s="15"/>
      <c r="IR589" s="15"/>
      <c r="IS589" s="36">
        <f t="shared" si="670"/>
        <v>0.25910943699773376</v>
      </c>
      <c r="IT589" s="36">
        <f t="shared" si="671"/>
        <v>2.7341846560805638E-2</v>
      </c>
      <c r="IU589" s="36">
        <f t="shared" si="672"/>
        <v>0.18222741300497336</v>
      </c>
      <c r="IV589" s="36">
        <f t="shared" si="673"/>
        <v>0</v>
      </c>
      <c r="IW589" s="36">
        <f t="shared" si="674"/>
        <v>0.49793099180904793</v>
      </c>
      <c r="IX589" s="36">
        <f t="shared" si="675"/>
        <v>3.3390311627439301E-2</v>
      </c>
      <c r="IY589" s="36"/>
      <c r="IZ589" s="36">
        <f t="shared" si="676"/>
        <v>0</v>
      </c>
      <c r="JA589" s="36">
        <f t="shared" si="676"/>
        <v>0.44133685000270712</v>
      </c>
      <c r="JB589" s="36">
        <f t="shared" si="676"/>
        <v>0.55866314999729294</v>
      </c>
      <c r="JN589" s="43">
        <f t="shared" si="665"/>
        <v>392.54771885765638</v>
      </c>
      <c r="JO589" s="1" t="str">
        <f t="shared" si="666"/>
        <v>Small</v>
      </c>
    </row>
    <row r="590" spans="1:275" x14ac:dyDescent="0.2">
      <c r="A590" s="14" t="s">
        <v>748</v>
      </c>
      <c r="B590" s="14" t="s">
        <v>1080</v>
      </c>
      <c r="C590" s="76" t="s">
        <v>1469</v>
      </c>
      <c r="D590" s="24" t="s">
        <v>655</v>
      </c>
      <c r="E590">
        <v>1</v>
      </c>
      <c r="F590" s="46">
        <v>0.25789275870709094</v>
      </c>
      <c r="G590" s="46">
        <v>9.715610122776247E-2</v>
      </c>
      <c r="H590" s="46">
        <v>0.31</v>
      </c>
      <c r="I590">
        <v>43.5</v>
      </c>
      <c r="J590">
        <v>7.1</v>
      </c>
      <c r="K590" s="14">
        <v>20090</v>
      </c>
      <c r="L590" s="14" t="s">
        <v>605</v>
      </c>
      <c r="M590" s="35">
        <v>6169.0638095238255</v>
      </c>
      <c r="N590" s="15">
        <v>67500</v>
      </c>
      <c r="O590" s="15">
        <v>18</v>
      </c>
      <c r="P590" s="15">
        <v>112</v>
      </c>
      <c r="Q590" s="15">
        <v>762</v>
      </c>
      <c r="R590" s="15">
        <v>101</v>
      </c>
      <c r="S590" s="15">
        <v>147</v>
      </c>
      <c r="T590" s="32" t="s">
        <v>749</v>
      </c>
      <c r="U590" s="15">
        <v>0</v>
      </c>
      <c r="V590" s="15"/>
      <c r="W590" s="15">
        <v>6132</v>
      </c>
      <c r="X590" s="15">
        <v>33500</v>
      </c>
      <c r="Y590" s="15">
        <v>0</v>
      </c>
      <c r="Z590" s="15">
        <v>0</v>
      </c>
      <c r="AA590" s="15"/>
      <c r="AB590" s="15"/>
      <c r="AC590" s="15">
        <v>0</v>
      </c>
      <c r="AD590" s="15">
        <v>0</v>
      </c>
      <c r="AE590" s="15">
        <v>39632</v>
      </c>
      <c r="AF590" s="15">
        <v>3100</v>
      </c>
      <c r="AG590" s="15"/>
      <c r="AH590" s="15">
        <v>0</v>
      </c>
      <c r="AI590" s="15">
        <v>0</v>
      </c>
      <c r="AJ590" s="15">
        <v>0</v>
      </c>
      <c r="AK590" s="15">
        <v>0</v>
      </c>
      <c r="AL590" s="15"/>
      <c r="AM590" s="15"/>
      <c r="AN590" s="15">
        <v>0</v>
      </c>
      <c r="AO590" s="15">
        <v>0</v>
      </c>
      <c r="AP590" s="15">
        <v>3100</v>
      </c>
      <c r="AQ590" s="15">
        <v>18459</v>
      </c>
      <c r="AR590" s="15"/>
      <c r="AS590" s="15">
        <v>0</v>
      </c>
      <c r="AT590" s="15">
        <v>0</v>
      </c>
      <c r="AU590" s="15">
        <v>0</v>
      </c>
      <c r="AV590" s="15">
        <v>0</v>
      </c>
      <c r="AW590" s="15"/>
      <c r="AX590" s="15"/>
      <c r="AY590" s="15">
        <v>0</v>
      </c>
      <c r="AZ590" s="15">
        <v>0</v>
      </c>
      <c r="BA590" s="15">
        <v>18459</v>
      </c>
      <c r="BB590" s="15">
        <v>0</v>
      </c>
      <c r="BC590" s="15"/>
      <c r="BD590" s="15">
        <v>0</v>
      </c>
      <c r="BE590" s="15">
        <v>0</v>
      </c>
      <c r="BF590" s="15">
        <v>0</v>
      </c>
      <c r="BG590" s="15">
        <v>0</v>
      </c>
      <c r="BH590" s="15"/>
      <c r="BI590" s="15"/>
      <c r="BJ590" s="15">
        <v>0</v>
      </c>
      <c r="BK590" s="15">
        <v>0</v>
      </c>
      <c r="BL590" s="15">
        <v>0</v>
      </c>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v>27657</v>
      </c>
      <c r="CJ590" s="15"/>
      <c r="CK590" s="15">
        <v>0</v>
      </c>
      <c r="CL590" s="15">
        <v>0</v>
      </c>
      <c r="CM590" s="15">
        <v>0</v>
      </c>
      <c r="CN590" s="15"/>
      <c r="CO590" s="15"/>
      <c r="CP590" s="15">
        <v>36363</v>
      </c>
      <c r="CQ590" s="15">
        <v>0</v>
      </c>
      <c r="CR590" s="15">
        <v>0</v>
      </c>
      <c r="CS590" s="15">
        <v>64020</v>
      </c>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v>0</v>
      </c>
      <c r="DQ590" s="15"/>
      <c r="DR590" s="15">
        <v>0</v>
      </c>
      <c r="DS590" s="15">
        <v>4632</v>
      </c>
      <c r="DT590" s="15">
        <v>0</v>
      </c>
      <c r="DU590" s="15"/>
      <c r="DV590" s="15"/>
      <c r="DW590" s="15">
        <v>0</v>
      </c>
      <c r="DX590" s="15">
        <v>0</v>
      </c>
      <c r="DY590" s="15">
        <v>0</v>
      </c>
      <c r="DZ590" s="15">
        <v>4632</v>
      </c>
      <c r="EA590" s="15"/>
      <c r="EB590" s="15"/>
      <c r="EC590" s="15"/>
      <c r="ED590" s="15"/>
      <c r="EE590" s="15"/>
      <c r="EF590" s="15"/>
      <c r="EG590" s="15"/>
      <c r="EH590" s="15"/>
      <c r="EI590" s="15"/>
      <c r="EJ590" s="15"/>
      <c r="EK590" s="15"/>
      <c r="EL590" s="15"/>
      <c r="EM590" s="15"/>
      <c r="EN590" s="15"/>
      <c r="EO590" s="15"/>
      <c r="EP590" s="15"/>
      <c r="EQ590" s="15"/>
      <c r="ER590" s="15"/>
      <c r="ES590" s="15"/>
      <c r="ET590" s="15"/>
      <c r="EU590" s="15"/>
      <c r="EV590" s="15"/>
      <c r="EW590" s="15"/>
      <c r="EX590" s="15"/>
      <c r="EY590" s="15"/>
      <c r="EZ590" s="15"/>
      <c r="FA590" s="15"/>
      <c r="FB590" s="15"/>
      <c r="FC590" s="15"/>
      <c r="FD590" s="15"/>
      <c r="FE590" s="15"/>
      <c r="FF590" s="15"/>
      <c r="FG590" s="15"/>
      <c r="FH590" s="15"/>
      <c r="FI590" s="15"/>
      <c r="FJ590" s="15"/>
      <c r="FK590" s="15"/>
      <c r="FL590" s="15"/>
      <c r="FM590" s="15"/>
      <c r="FN590" s="15"/>
      <c r="FO590" s="15"/>
      <c r="FP590" s="15">
        <v>58091</v>
      </c>
      <c r="FQ590" s="15">
        <v>71752</v>
      </c>
      <c r="FR590" s="15">
        <v>129843</v>
      </c>
      <c r="FS590" s="14" t="s">
        <v>1298</v>
      </c>
      <c r="FT590" s="14"/>
      <c r="FU590" s="14" t="s">
        <v>1281</v>
      </c>
      <c r="FV590" s="14"/>
      <c r="FW590" s="14"/>
      <c r="FX590" s="14"/>
      <c r="FY590" s="1" t="s">
        <v>1299</v>
      </c>
      <c r="GA590" s="15"/>
      <c r="GB590" s="15"/>
      <c r="GC590" s="15"/>
      <c r="GD590" s="15"/>
      <c r="GE590" s="15"/>
      <c r="GF590" s="15"/>
      <c r="GG590" s="15"/>
      <c r="GH590" s="15"/>
      <c r="GI590" s="15"/>
      <c r="GJ590" s="15"/>
      <c r="GK590" s="15"/>
      <c r="GL590" s="15"/>
      <c r="GM590" s="15"/>
      <c r="GN590" s="15"/>
      <c r="GO590" s="15"/>
      <c r="GP590" s="16">
        <v>9</v>
      </c>
      <c r="GQ590" s="16">
        <v>5.86</v>
      </c>
      <c r="GR590" s="17"/>
      <c r="GS590" s="17"/>
      <c r="GT590" s="18">
        <v>12</v>
      </c>
      <c r="GU590" s="18">
        <v>9.24</v>
      </c>
      <c r="GV590" s="16">
        <v>15.100000000000001</v>
      </c>
      <c r="GW590" s="16"/>
      <c r="GX590" s="15"/>
      <c r="GY590" s="14"/>
      <c r="GZ590" s="15"/>
      <c r="HA590" s="15"/>
      <c r="HB590" s="15"/>
      <c r="HC590" s="15"/>
      <c r="HD590" s="15"/>
      <c r="HE590" s="15"/>
      <c r="HF590" s="15"/>
      <c r="HG590" s="15"/>
      <c r="HH590" s="15"/>
      <c r="HI590" s="15"/>
      <c r="HJ590" s="15"/>
      <c r="HK590" s="15"/>
      <c r="HL590" s="15"/>
      <c r="HM590" s="15"/>
      <c r="HN590" s="15"/>
      <c r="HO590" s="15"/>
      <c r="HP590" s="15"/>
      <c r="HQ590" s="15"/>
      <c r="HR590" s="15"/>
      <c r="HS590" s="15"/>
      <c r="HT590" s="15"/>
      <c r="HU590" s="15"/>
      <c r="HV590" s="15"/>
      <c r="HW590" s="15"/>
      <c r="HX590" s="15"/>
      <c r="HY590" s="15"/>
      <c r="HZ590" s="15"/>
      <c r="IA590" s="15"/>
      <c r="IB590" s="15">
        <v>4</v>
      </c>
      <c r="IC590" s="15">
        <v>19</v>
      </c>
      <c r="ID590" s="15">
        <v>354</v>
      </c>
      <c r="IE590" s="14">
        <v>58</v>
      </c>
      <c r="IF590" s="14">
        <v>40</v>
      </c>
      <c r="IG590" s="14">
        <v>25</v>
      </c>
      <c r="IH590" s="14">
        <v>0</v>
      </c>
      <c r="II590" s="14">
        <v>0</v>
      </c>
      <c r="IJ590" s="14">
        <v>0</v>
      </c>
      <c r="IK590" s="14">
        <v>0</v>
      </c>
      <c r="IL590" s="14"/>
      <c r="IM590" s="14"/>
      <c r="IN590" s="14"/>
      <c r="IO590" s="14"/>
      <c r="IP590" s="14"/>
      <c r="IQ590" s="20"/>
      <c r="IR590" s="20"/>
      <c r="IS590" s="36">
        <f t="shared" si="670"/>
        <v>0.30523016258096314</v>
      </c>
      <c r="IT590" s="36">
        <f t="shared" si="671"/>
        <v>2.3874987484885594E-2</v>
      </c>
      <c r="IU590" s="36">
        <f t="shared" si="672"/>
        <v>0.14216399805919458</v>
      </c>
      <c r="IV590" s="36">
        <f t="shared" si="673"/>
        <v>0</v>
      </c>
      <c r="IW590" s="36">
        <f t="shared" si="674"/>
        <v>0.49305699960721794</v>
      </c>
      <c r="IX590" s="36">
        <f t="shared" si="675"/>
        <v>3.5673852267738733E-2</v>
      </c>
      <c r="IY590" s="36"/>
      <c r="IZ590" s="36">
        <f t="shared" si="676"/>
        <v>0</v>
      </c>
      <c r="JA590" s="36">
        <f t="shared" si="676"/>
        <v>0.44739416064015775</v>
      </c>
      <c r="JB590" s="36">
        <f t="shared" si="676"/>
        <v>0.55260583935984231</v>
      </c>
      <c r="JN590" s="43">
        <f t="shared" si="665"/>
        <v>408.54727215389568</v>
      </c>
      <c r="JO590" s="1" t="str">
        <f t="shared" si="666"/>
        <v>Small</v>
      </c>
    </row>
    <row r="591" spans="1:275" x14ac:dyDescent="0.2">
      <c r="A591" s="14" t="s">
        <v>748</v>
      </c>
      <c r="B591" s="14" t="s">
        <v>1080</v>
      </c>
      <c r="C591" s="76" t="s">
        <v>1469</v>
      </c>
      <c r="D591" s="24" t="s">
        <v>655</v>
      </c>
      <c r="E591">
        <v>1</v>
      </c>
      <c r="F591" s="46">
        <v>0.25789275870709094</v>
      </c>
      <c r="G591" s="46">
        <v>9.715610122776247E-2</v>
      </c>
      <c r="H591" s="46">
        <v>0.31</v>
      </c>
      <c r="I591">
        <v>43.5</v>
      </c>
      <c r="J591">
        <v>7.1</v>
      </c>
      <c r="K591" s="14">
        <v>20100</v>
      </c>
      <c r="L591" s="14" t="s">
        <v>606</v>
      </c>
      <c r="M591" s="35">
        <v>10436.76495238095</v>
      </c>
      <c r="N591" s="15">
        <v>67500</v>
      </c>
      <c r="O591" s="15">
        <v>18</v>
      </c>
      <c r="P591" s="15">
        <v>112</v>
      </c>
      <c r="Q591" s="15">
        <v>762</v>
      </c>
      <c r="R591" s="15">
        <v>101</v>
      </c>
      <c r="S591" s="15">
        <v>147</v>
      </c>
      <c r="T591" s="32" t="s">
        <v>749</v>
      </c>
      <c r="U591" s="15">
        <v>0</v>
      </c>
      <c r="V591" s="15"/>
      <c r="W591" s="15">
        <v>4059</v>
      </c>
      <c r="X591" s="15">
        <v>33500</v>
      </c>
      <c r="Y591" s="15">
        <v>0</v>
      </c>
      <c r="Z591" s="15">
        <v>0</v>
      </c>
      <c r="AA591" s="15"/>
      <c r="AB591" s="15"/>
      <c r="AC591" s="15">
        <v>0</v>
      </c>
      <c r="AD591" s="15">
        <v>0</v>
      </c>
      <c r="AE591" s="15">
        <v>37559</v>
      </c>
      <c r="AF591" s="15">
        <v>3100</v>
      </c>
      <c r="AG591" s="15"/>
      <c r="AH591" s="15">
        <v>0</v>
      </c>
      <c r="AI591" s="15">
        <v>0</v>
      </c>
      <c r="AJ591" s="15">
        <v>0</v>
      </c>
      <c r="AK591" s="15">
        <v>0</v>
      </c>
      <c r="AL591" s="15"/>
      <c r="AM591" s="15"/>
      <c r="AN591" s="15">
        <v>0</v>
      </c>
      <c r="AO591" s="15">
        <v>0</v>
      </c>
      <c r="AP591" s="15">
        <v>3100</v>
      </c>
      <c r="AQ591" s="15">
        <v>19070</v>
      </c>
      <c r="AR591" s="15"/>
      <c r="AS591" s="15">
        <v>0</v>
      </c>
      <c r="AT591" s="15">
        <v>0</v>
      </c>
      <c r="AU591" s="15">
        <v>0</v>
      </c>
      <c r="AV591" s="15">
        <v>0</v>
      </c>
      <c r="AW591" s="15"/>
      <c r="AX591" s="15"/>
      <c r="AY591" s="15">
        <v>0</v>
      </c>
      <c r="AZ591" s="15">
        <v>0</v>
      </c>
      <c r="BA591" s="15">
        <v>19070</v>
      </c>
      <c r="BB591" s="15">
        <v>0</v>
      </c>
      <c r="BC591" s="15"/>
      <c r="BD591" s="15">
        <v>0</v>
      </c>
      <c r="BE591" s="15">
        <v>0</v>
      </c>
      <c r="BF591" s="15">
        <v>0</v>
      </c>
      <c r="BG591" s="15">
        <v>0</v>
      </c>
      <c r="BH591" s="15"/>
      <c r="BI591" s="15"/>
      <c r="BJ591" s="15">
        <v>0</v>
      </c>
      <c r="BK591" s="15">
        <v>0</v>
      </c>
      <c r="BL591" s="15">
        <v>0</v>
      </c>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v>26164</v>
      </c>
      <c r="CJ591" s="15"/>
      <c r="CK591" s="15">
        <v>0</v>
      </c>
      <c r="CL591" s="15">
        <v>36363</v>
      </c>
      <c r="CM591" s="15">
        <v>0</v>
      </c>
      <c r="CN591" s="15"/>
      <c r="CO591" s="15"/>
      <c r="CP591" s="15">
        <v>0</v>
      </c>
      <c r="CQ591" s="15">
        <v>0</v>
      </c>
      <c r="CR591" s="15">
        <v>0</v>
      </c>
      <c r="CS591" s="15">
        <v>62527</v>
      </c>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v>0</v>
      </c>
      <c r="DQ591" s="15"/>
      <c r="DR591" s="15">
        <v>0</v>
      </c>
      <c r="DS591" s="15">
        <v>4560</v>
      </c>
      <c r="DT591" s="15">
        <v>0</v>
      </c>
      <c r="DU591" s="15"/>
      <c r="DV591" s="15"/>
      <c r="DW591" s="15">
        <v>0</v>
      </c>
      <c r="DX591" s="15">
        <v>0</v>
      </c>
      <c r="DY591" s="15">
        <v>0</v>
      </c>
      <c r="DZ591" s="15">
        <v>4560</v>
      </c>
      <c r="EA591" s="15"/>
      <c r="EB591" s="15"/>
      <c r="EC591" s="15"/>
      <c r="ED591" s="15"/>
      <c r="EE591" s="15"/>
      <c r="EF591" s="15"/>
      <c r="EG591" s="15"/>
      <c r="EH591" s="15"/>
      <c r="EI591" s="15"/>
      <c r="EJ591" s="15"/>
      <c r="EK591" s="15"/>
      <c r="EL591" s="15"/>
      <c r="EM591" s="15"/>
      <c r="EN591" s="15"/>
      <c r="EO591" s="15"/>
      <c r="EP591" s="15"/>
      <c r="EQ591" s="15"/>
      <c r="ER591" s="15"/>
      <c r="ES591" s="15"/>
      <c r="ET591" s="15"/>
      <c r="EU591" s="15"/>
      <c r="EV591" s="15"/>
      <c r="EW591" s="15"/>
      <c r="EX591" s="15"/>
      <c r="EY591" s="15"/>
      <c r="EZ591" s="15"/>
      <c r="FA591" s="15"/>
      <c r="FB591" s="15"/>
      <c r="FC591" s="15"/>
      <c r="FD591" s="15"/>
      <c r="FE591" s="15"/>
      <c r="FF591" s="15"/>
      <c r="FG591" s="15"/>
      <c r="FH591" s="15"/>
      <c r="FI591" s="15"/>
      <c r="FJ591" s="15"/>
      <c r="FK591" s="15"/>
      <c r="FL591" s="15"/>
      <c r="FM591" s="15"/>
      <c r="FN591" s="15"/>
      <c r="FO591" s="15"/>
      <c r="FP591" s="15">
        <v>56629</v>
      </c>
      <c r="FQ591" s="15">
        <v>70187</v>
      </c>
      <c r="FR591" s="15">
        <v>126816</v>
      </c>
      <c r="FS591" s="14" t="s">
        <v>1298</v>
      </c>
      <c r="FT591" s="14"/>
      <c r="FU591" s="14" t="s">
        <v>1281</v>
      </c>
      <c r="FV591" s="14"/>
      <c r="FW591" s="14"/>
      <c r="FX591" s="14"/>
      <c r="FY591" s="1" t="s">
        <v>1299</v>
      </c>
      <c r="GA591" s="15"/>
      <c r="GB591" s="15"/>
      <c r="GC591" s="15"/>
      <c r="GD591" s="15"/>
      <c r="GE591" s="15"/>
      <c r="GF591" s="15"/>
      <c r="GG591" s="15"/>
      <c r="GH591" s="15"/>
      <c r="GI591" s="15"/>
      <c r="GJ591" s="15"/>
      <c r="GK591" s="15"/>
      <c r="GL591" s="15"/>
      <c r="GM591" s="15"/>
      <c r="GN591" s="15"/>
      <c r="GO591" s="15"/>
      <c r="GP591" s="16">
        <v>8</v>
      </c>
      <c r="GQ591" s="16">
        <v>5.1100000000000003</v>
      </c>
      <c r="GR591" s="17"/>
      <c r="GS591" s="17"/>
      <c r="GT591" s="18">
        <v>12</v>
      </c>
      <c r="GU591" s="18">
        <v>9.41</v>
      </c>
      <c r="GV591" s="16">
        <v>14.52</v>
      </c>
      <c r="GW591" s="16"/>
      <c r="GX591" s="15"/>
      <c r="GY591" s="14"/>
      <c r="GZ591" s="15"/>
      <c r="HA591" s="15"/>
      <c r="HB591" s="15"/>
      <c r="HC591" s="15"/>
      <c r="HD591" s="15"/>
      <c r="HE591" s="15"/>
      <c r="HF591" s="15"/>
      <c r="HG591" s="15"/>
      <c r="HH591" s="15"/>
      <c r="HI591" s="15"/>
      <c r="HJ591" s="15"/>
      <c r="HK591" s="15"/>
      <c r="HL591" s="15"/>
      <c r="HM591" s="15"/>
      <c r="HN591" s="15"/>
      <c r="HO591" s="15"/>
      <c r="HP591" s="15"/>
      <c r="HQ591" s="15"/>
      <c r="HR591" s="15"/>
      <c r="HS591" s="15"/>
      <c r="HT591" s="15"/>
      <c r="HU591" s="15"/>
      <c r="HV591" s="15"/>
      <c r="HW591" s="15"/>
      <c r="HX591" s="15"/>
      <c r="HY591" s="15"/>
      <c r="HZ591" s="15"/>
      <c r="IA591" s="15"/>
      <c r="IB591" s="15">
        <v>5</v>
      </c>
      <c r="IC591" s="15">
        <v>25</v>
      </c>
      <c r="ID591" s="15">
        <v>577</v>
      </c>
      <c r="IE591" s="14">
        <v>54</v>
      </c>
      <c r="IF591" s="14">
        <v>40</v>
      </c>
      <c r="IG591" s="14">
        <v>25</v>
      </c>
      <c r="IH591" s="14">
        <v>0</v>
      </c>
      <c r="II591" s="14">
        <v>0</v>
      </c>
      <c r="IJ591" s="14">
        <v>0</v>
      </c>
      <c r="IK591" s="14">
        <v>0</v>
      </c>
      <c r="IL591" s="14"/>
      <c r="IM591" s="14"/>
      <c r="IN591" s="14"/>
      <c r="IO591" s="14"/>
      <c r="IP591" s="14"/>
      <c r="IQ591" s="15"/>
      <c r="IR591" s="15"/>
      <c r="IS591" s="36">
        <f t="shared" si="670"/>
        <v>0.2961692530910926</v>
      </c>
      <c r="IT591" s="36">
        <f t="shared" si="671"/>
        <v>2.4444865001261671E-2</v>
      </c>
      <c r="IU591" s="36">
        <f t="shared" si="672"/>
        <v>0.15037534695937421</v>
      </c>
      <c r="IV591" s="36">
        <f t="shared" si="673"/>
        <v>0</v>
      </c>
      <c r="IW591" s="36">
        <f t="shared" si="674"/>
        <v>0.4930529270754479</v>
      </c>
      <c r="IX591" s="36">
        <f t="shared" si="675"/>
        <v>3.5957607872823621E-2</v>
      </c>
      <c r="IY591" s="36"/>
      <c r="IZ591" s="36">
        <f t="shared" si="676"/>
        <v>0</v>
      </c>
      <c r="JA591" s="36">
        <f t="shared" si="676"/>
        <v>0.44654460005046681</v>
      </c>
      <c r="JB591" s="36">
        <f t="shared" si="676"/>
        <v>0.55345539994953319</v>
      </c>
      <c r="JN591" s="43">
        <f t="shared" si="665"/>
        <v>718.78546504001042</v>
      </c>
      <c r="JO591" s="1" t="str">
        <f t="shared" si="666"/>
        <v>Medium</v>
      </c>
    </row>
    <row r="592" spans="1:275" x14ac:dyDescent="0.2">
      <c r="A592" s="69" t="s">
        <v>748</v>
      </c>
      <c r="B592" s="69" t="s">
        <v>1080</v>
      </c>
      <c r="C592" s="76" t="s">
        <v>1469</v>
      </c>
      <c r="D592" s="70" t="s">
        <v>655</v>
      </c>
      <c r="E592">
        <v>1</v>
      </c>
      <c r="F592" s="46">
        <v>0.25789275870709094</v>
      </c>
      <c r="G592" s="46">
        <v>9.715610122776247E-2</v>
      </c>
      <c r="H592" s="46">
        <v>0.31</v>
      </c>
      <c r="I592">
        <v>43.5</v>
      </c>
      <c r="J592">
        <v>7.1</v>
      </c>
      <c r="K592" s="69">
        <v>20110</v>
      </c>
      <c r="L592" s="69" t="s">
        <v>607</v>
      </c>
      <c r="M592" s="71">
        <v>6385.3152380952288</v>
      </c>
      <c r="N592" s="69"/>
      <c r="O592" s="95">
        <v>18</v>
      </c>
      <c r="P592" s="69"/>
      <c r="Q592" s="69"/>
      <c r="R592" s="69"/>
      <c r="S592" s="69"/>
      <c r="T592" s="72"/>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69"/>
      <c r="BK592" s="69"/>
      <c r="BL592" s="69"/>
      <c r="BM592" s="69"/>
      <c r="BN592" s="69"/>
      <c r="BO592" s="69"/>
      <c r="BP592" s="69"/>
      <c r="BQ592" s="69"/>
      <c r="BR592" s="69"/>
      <c r="BS592" s="69"/>
      <c r="BT592" s="69"/>
      <c r="BU592" s="69"/>
      <c r="BV592" s="69"/>
      <c r="BW592" s="69"/>
      <c r="BX592" s="69"/>
      <c r="BY592" s="69"/>
      <c r="BZ592" s="69"/>
      <c r="CA592" s="69"/>
      <c r="CB592" s="69"/>
      <c r="CC592" s="69"/>
      <c r="CD592" s="69"/>
      <c r="CE592" s="69"/>
      <c r="CF592" s="69"/>
      <c r="CG592" s="69"/>
      <c r="CH592" s="69"/>
      <c r="CI592" s="69"/>
      <c r="CJ592" s="69"/>
      <c r="CK592" s="69"/>
      <c r="CL592" s="69"/>
      <c r="CM592" s="69"/>
      <c r="CN592" s="69"/>
      <c r="CO592" s="69"/>
      <c r="CP592" s="69"/>
      <c r="CQ592" s="69"/>
      <c r="CR592" s="69"/>
      <c r="CS592" s="69"/>
      <c r="CT592" s="69"/>
      <c r="CU592" s="69"/>
      <c r="CV592" s="69"/>
      <c r="CW592" s="69"/>
      <c r="CX592" s="69"/>
      <c r="CY592" s="69"/>
      <c r="CZ592" s="69"/>
      <c r="DA592" s="69"/>
      <c r="DB592" s="69"/>
      <c r="DC592" s="69"/>
      <c r="DD592" s="69"/>
      <c r="DE592" s="69"/>
      <c r="DF592" s="69"/>
      <c r="DG592" s="69"/>
      <c r="DH592" s="69"/>
      <c r="DI592" s="69"/>
      <c r="DJ592" s="69"/>
      <c r="DK592" s="69"/>
      <c r="DL592" s="69"/>
      <c r="DM592" s="69"/>
      <c r="DN592" s="69"/>
      <c r="DO592" s="69"/>
      <c r="DP592" s="69"/>
      <c r="DQ592" s="69"/>
      <c r="DR592" s="69"/>
      <c r="DS592" s="69"/>
      <c r="DT592" s="69"/>
      <c r="DU592" s="69"/>
      <c r="DV592" s="69"/>
      <c r="DW592" s="69"/>
      <c r="DX592" s="69"/>
      <c r="DY592" s="69"/>
      <c r="DZ592" s="69"/>
      <c r="EA592" s="69"/>
      <c r="EB592" s="69"/>
      <c r="EC592" s="69"/>
      <c r="ED592" s="69"/>
      <c r="EE592" s="69"/>
      <c r="EF592" s="69"/>
      <c r="EG592" s="69"/>
      <c r="EH592" s="69"/>
      <c r="EI592" s="69"/>
      <c r="EJ592" s="69"/>
      <c r="EK592" s="69"/>
      <c r="EL592" s="69"/>
      <c r="EM592" s="69"/>
      <c r="EN592" s="69"/>
      <c r="EO592" s="69"/>
      <c r="EP592" s="69"/>
      <c r="EQ592" s="69"/>
      <c r="ER592" s="69"/>
      <c r="ES592" s="69"/>
      <c r="ET592" s="69"/>
      <c r="EU592" s="69"/>
      <c r="EV592" s="69"/>
      <c r="EW592" s="69"/>
      <c r="EX592" s="69"/>
      <c r="EY592" s="69"/>
      <c r="EZ592" s="69"/>
      <c r="FA592" s="69"/>
      <c r="FB592" s="69"/>
      <c r="FC592" s="69"/>
      <c r="FD592" s="69"/>
      <c r="FE592" s="69"/>
      <c r="FF592" s="69"/>
      <c r="FG592" s="69"/>
      <c r="FH592" s="69"/>
      <c r="FI592" s="69"/>
      <c r="FJ592" s="69"/>
      <c r="FK592" s="69"/>
      <c r="FL592" s="69"/>
      <c r="FM592" s="69"/>
      <c r="FN592" s="69"/>
      <c r="FO592" s="69"/>
      <c r="FP592" s="73">
        <f>AE592+BA592</f>
        <v>0</v>
      </c>
      <c r="FQ592" s="73">
        <f>AP592+BL592+CS592+DZ592+FD592</f>
        <v>0</v>
      </c>
      <c r="FR592" s="73">
        <f>AE592+AP592+BA592+BL592+CS592+DZ592+FD592+FO592</f>
        <v>0</v>
      </c>
      <c r="FS592" s="69"/>
      <c r="FT592" s="69"/>
      <c r="FU592" s="69"/>
      <c r="FV592" s="69"/>
      <c r="FW592" s="69"/>
      <c r="FX592" s="69"/>
      <c r="FY592" s="69"/>
      <c r="FZ592" s="69"/>
      <c r="GA592" s="69"/>
      <c r="GB592" s="69"/>
      <c r="GC592" s="69"/>
      <c r="GD592" s="69"/>
      <c r="GE592" s="69"/>
      <c r="GF592" s="69"/>
      <c r="GG592" s="69"/>
      <c r="GH592" s="69"/>
      <c r="GI592" s="69"/>
      <c r="GJ592" s="69"/>
      <c r="GK592" s="69"/>
      <c r="GL592" s="69"/>
      <c r="GM592" s="69"/>
      <c r="GN592" s="69"/>
      <c r="GO592" s="69"/>
      <c r="GP592" s="69"/>
      <c r="GQ592" s="69"/>
      <c r="GR592" s="69"/>
      <c r="GS592" s="69"/>
      <c r="GT592" s="69"/>
      <c r="GU592" s="69"/>
      <c r="GV592" s="69">
        <f>GQ592+GU592</f>
        <v>0</v>
      </c>
      <c r="GW592" s="69"/>
      <c r="GX592" s="69"/>
      <c r="GY592" s="69"/>
      <c r="GZ592" s="69"/>
      <c r="HA592" s="69"/>
      <c r="HB592" s="69"/>
      <c r="HC592" s="69"/>
      <c r="HD592" s="69"/>
      <c r="HE592" s="69"/>
      <c r="HF592" s="69"/>
      <c r="HG592" s="69"/>
      <c r="HH592" s="69"/>
      <c r="HI592" s="69"/>
      <c r="HJ592" s="69"/>
      <c r="HK592" s="69"/>
      <c r="HL592" s="69"/>
      <c r="HM592" s="69"/>
      <c r="HN592" s="69"/>
      <c r="HO592" s="69"/>
      <c r="HP592" s="69"/>
      <c r="HQ592" s="69"/>
      <c r="HR592" s="69"/>
      <c r="HS592" s="69"/>
      <c r="HT592" s="69"/>
      <c r="HU592" s="69"/>
      <c r="HV592" s="69"/>
      <c r="HW592" s="69"/>
      <c r="HX592" s="69"/>
      <c r="HY592" s="69"/>
      <c r="HZ592" s="69"/>
      <c r="IA592" s="69"/>
      <c r="IB592" s="69"/>
      <c r="IC592" s="69"/>
      <c r="ID592" s="69"/>
      <c r="IE592" s="69"/>
      <c r="IF592" s="69"/>
      <c r="IG592" s="69"/>
      <c r="IH592" s="69"/>
      <c r="II592" s="69"/>
      <c r="IJ592" s="69"/>
      <c r="IK592" s="69"/>
      <c r="IL592" s="69"/>
      <c r="IM592" s="69"/>
      <c r="IN592" s="69"/>
      <c r="IO592" s="69"/>
      <c r="IP592" s="69"/>
      <c r="IQ592" s="69"/>
      <c r="IR592" s="69"/>
      <c r="IS592" s="74" t="e">
        <f t="shared" si="670"/>
        <v>#DIV/0!</v>
      </c>
      <c r="IT592" s="74" t="e">
        <f t="shared" si="671"/>
        <v>#DIV/0!</v>
      </c>
      <c r="IU592" s="74" t="e">
        <f t="shared" si="672"/>
        <v>#DIV/0!</v>
      </c>
      <c r="IV592" s="74" t="e">
        <f t="shared" si="673"/>
        <v>#DIV/0!</v>
      </c>
      <c r="IW592" s="74" t="e">
        <f t="shared" si="674"/>
        <v>#DIV/0!</v>
      </c>
      <c r="IX592" s="74" t="e">
        <f t="shared" si="675"/>
        <v>#DIV/0!</v>
      </c>
      <c r="IY592" s="74"/>
      <c r="IZ592" s="74" t="e">
        <f t="shared" si="676"/>
        <v>#DIV/0!</v>
      </c>
      <c r="JA592" s="74" t="e">
        <f t="shared" si="676"/>
        <v>#DIV/0!</v>
      </c>
      <c r="JB592" s="74" t="e">
        <f t="shared" si="676"/>
        <v>#DIV/0!</v>
      </c>
      <c r="JC592" s="69"/>
      <c r="JD592" s="69"/>
      <c r="JE592" s="69"/>
      <c r="JF592" s="69"/>
      <c r="JG592" s="69"/>
      <c r="JH592" s="69"/>
      <c r="JI592" s="69"/>
      <c r="JJ592" s="69"/>
      <c r="JK592" s="69"/>
      <c r="JL592" s="69"/>
      <c r="JM592" s="69"/>
      <c r="JN592" s="69" t="e">
        <f t="shared" si="665"/>
        <v>#DIV/0!</v>
      </c>
      <c r="JO592" s="69" t="str">
        <f t="shared" si="666"/>
        <v>Small</v>
      </c>
    </row>
    <row r="593" spans="1:275" x14ac:dyDescent="0.2">
      <c r="A593" s="1" t="s">
        <v>748</v>
      </c>
      <c r="B593" s="1" t="s">
        <v>1080</v>
      </c>
      <c r="C593" s="76" t="s">
        <v>1469</v>
      </c>
      <c r="D593" s="24" t="s">
        <v>655</v>
      </c>
      <c r="E593">
        <v>1</v>
      </c>
      <c r="F593" s="46">
        <v>0.25789275870709094</v>
      </c>
      <c r="G593" s="46">
        <v>9.715610122776247E-2</v>
      </c>
      <c r="H593" s="46">
        <v>0.31</v>
      </c>
      <c r="I593">
        <v>43.5</v>
      </c>
      <c r="J593">
        <v>7.1</v>
      </c>
      <c r="K593" s="1">
        <v>20120</v>
      </c>
      <c r="L593" s="1" t="s">
        <v>608</v>
      </c>
      <c r="M593" s="3">
        <v>6229.7102857142809</v>
      </c>
      <c r="N593" s="10"/>
      <c r="O593" s="94">
        <v>18</v>
      </c>
      <c r="T593" s="33"/>
      <c r="FP593" s="15">
        <f>AE593+BA593</f>
        <v>0</v>
      </c>
      <c r="FQ593" s="15">
        <f>AP593+BL593+CS593+DZ593+FD593</f>
        <v>0</v>
      </c>
      <c r="FR593" s="15">
        <f>AE593+AP593+BA593+BL593+CS593+DZ593+FD593+FO593</f>
        <v>0</v>
      </c>
      <c r="GR593" s="5"/>
      <c r="GS593" s="5"/>
      <c r="GT593" s="4"/>
      <c r="GU593" s="4"/>
      <c r="GV593" s="1">
        <f>GQ593+GU593</f>
        <v>0</v>
      </c>
      <c r="GY593" s="10"/>
      <c r="IS593" s="36" t="e">
        <f t="shared" si="670"/>
        <v>#DIV/0!</v>
      </c>
      <c r="IT593" s="36" t="e">
        <f t="shared" si="671"/>
        <v>#DIV/0!</v>
      </c>
      <c r="IU593" s="36" t="e">
        <f t="shared" si="672"/>
        <v>#DIV/0!</v>
      </c>
      <c r="IV593" s="36" t="e">
        <f t="shared" si="673"/>
        <v>#DIV/0!</v>
      </c>
      <c r="IW593" s="36" t="e">
        <f t="shared" si="674"/>
        <v>#DIV/0!</v>
      </c>
      <c r="IX593" s="36" t="e">
        <f t="shared" si="675"/>
        <v>#DIV/0!</v>
      </c>
      <c r="IY593" s="36"/>
      <c r="IZ593" s="36" t="e">
        <f t="shared" si="676"/>
        <v>#DIV/0!</v>
      </c>
      <c r="JA593" s="36" t="e">
        <f t="shared" si="676"/>
        <v>#DIV/0!</v>
      </c>
      <c r="JB593" s="36" t="e">
        <f t="shared" si="676"/>
        <v>#DIV/0!</v>
      </c>
      <c r="JN593" s="43" t="e">
        <f t="shared" si="665"/>
        <v>#DIV/0!</v>
      </c>
      <c r="JO593" s="1" t="str">
        <f t="shared" si="666"/>
        <v>Small</v>
      </c>
    </row>
    <row r="594" spans="1:275" x14ac:dyDescent="0.2">
      <c r="A594" s="1" t="s">
        <v>748</v>
      </c>
      <c r="B594" s="1" t="s">
        <v>1080</v>
      </c>
      <c r="C594" s="76" t="s">
        <v>1469</v>
      </c>
      <c r="D594" s="24" t="s">
        <v>655</v>
      </c>
      <c r="E594">
        <v>1</v>
      </c>
      <c r="F594" s="46">
        <v>0.25789275870709094</v>
      </c>
      <c r="G594" s="46">
        <v>9.715610122776247E-2</v>
      </c>
      <c r="H594" s="46">
        <v>0.31</v>
      </c>
      <c r="I594">
        <v>43.5</v>
      </c>
      <c r="J594">
        <v>7.1</v>
      </c>
      <c r="K594" s="1">
        <v>20130</v>
      </c>
      <c r="L594" s="1" t="s">
        <v>609</v>
      </c>
      <c r="M594" s="3">
        <v>6239.9718095238177</v>
      </c>
      <c r="N594" s="2">
        <v>67500</v>
      </c>
      <c r="O594" s="1">
        <v>21</v>
      </c>
      <c r="P594" s="1">
        <v>123</v>
      </c>
      <c r="Q594" s="1">
        <v>760</v>
      </c>
      <c r="R594" s="1">
        <v>96</v>
      </c>
      <c r="S594" s="1">
        <v>139</v>
      </c>
      <c r="T594" s="33"/>
      <c r="U594" s="3">
        <v>461</v>
      </c>
      <c r="V594" s="3"/>
      <c r="W594" s="3"/>
      <c r="X594" s="3"/>
      <c r="Y594" s="3"/>
      <c r="Z594" s="3"/>
      <c r="AA594" s="3"/>
      <c r="AB594" s="3"/>
      <c r="AC594" s="3"/>
      <c r="AD594" s="3"/>
      <c r="AE594" s="2">
        <f>SUM(U594:AD594)</f>
        <v>461</v>
      </c>
      <c r="AF594" s="3">
        <v>7064</v>
      </c>
      <c r="AG594" s="3"/>
      <c r="AP594" s="1">
        <f>SUM(AF594:AO594)</f>
        <v>7064</v>
      </c>
      <c r="AQ594" s="2">
        <v>16400</v>
      </c>
      <c r="AR594" s="2"/>
      <c r="BA594" s="1">
        <f>SUM(AQ594:AZ594)</f>
        <v>16400</v>
      </c>
      <c r="CI594" s="2">
        <v>75600</v>
      </c>
      <c r="CJ594" s="2"/>
      <c r="CS594" s="1">
        <f>SUM(CI594:CR594)</f>
        <v>75600</v>
      </c>
      <c r="DP594" s="2">
        <v>3250</v>
      </c>
      <c r="DQ594" s="2"/>
      <c r="DZ594" s="2">
        <f>SUM(DP594:DY594)</f>
        <v>3250</v>
      </c>
      <c r="EA594" s="2"/>
      <c r="EB594" s="2"/>
      <c r="EC594" s="2"/>
      <c r="ED594" s="2"/>
      <c r="EE594" s="2"/>
      <c r="EF594" s="2"/>
      <c r="EG594" s="2"/>
      <c r="EH594" s="2"/>
      <c r="EI594" s="2"/>
      <c r="EJ594" s="2"/>
      <c r="EK594" s="2"/>
      <c r="EL594" s="2"/>
      <c r="EM594" s="2"/>
      <c r="EN594" s="2"/>
      <c r="EO594" s="2"/>
      <c r="EP594" s="2"/>
      <c r="EQ594" s="2"/>
      <c r="ER594" s="2"/>
      <c r="ES594" s="2"/>
      <c r="ET594" s="2"/>
      <c r="FP594" s="15">
        <f>AE594+BA594</f>
        <v>16861</v>
      </c>
      <c r="FQ594" s="15">
        <f>AP594+BL594+CS594+DZ594+FD594</f>
        <v>85914</v>
      </c>
      <c r="FR594" s="15">
        <f>AE594+AP594+BA594+BL594+CS594+DZ594+FD594+FO594</f>
        <v>102775</v>
      </c>
      <c r="FS594" s="1" t="s">
        <v>1298</v>
      </c>
      <c r="FU594" s="1" t="s">
        <v>1281</v>
      </c>
      <c r="FW594" s="5"/>
      <c r="FX594" s="5" t="s">
        <v>1305</v>
      </c>
      <c r="FY594" s="5"/>
      <c r="FZ594" s="5"/>
      <c r="GA594" s="1">
        <v>765</v>
      </c>
      <c r="GB594" s="1">
        <v>772</v>
      </c>
      <c r="GC594" s="1">
        <v>137</v>
      </c>
      <c r="GD594" s="1">
        <v>140</v>
      </c>
      <c r="GE594" s="2">
        <v>46365</v>
      </c>
      <c r="GF594" s="1">
        <v>232</v>
      </c>
      <c r="GG594" s="2">
        <v>28385</v>
      </c>
      <c r="GH594" s="1">
        <v>140</v>
      </c>
      <c r="GJ594" s="1">
        <v>187</v>
      </c>
      <c r="GK594" s="1">
        <v>155</v>
      </c>
      <c r="GL594" s="1">
        <v>21</v>
      </c>
      <c r="GM594" s="2">
        <v>2940</v>
      </c>
      <c r="GN594" s="2"/>
      <c r="GO594" s="2"/>
      <c r="GP594" s="1">
        <v>11</v>
      </c>
      <c r="GQ594" s="1">
        <v>5.26</v>
      </c>
      <c r="GR594" s="5"/>
      <c r="GS594" s="5">
        <v>12</v>
      </c>
      <c r="GT594" s="4">
        <v>12</v>
      </c>
      <c r="GU594" s="1">
        <v>9.8800000000000008</v>
      </c>
      <c r="GV594" s="1">
        <f>GQ594+GU594</f>
        <v>15.14</v>
      </c>
      <c r="GW594" s="1">
        <v>0.3</v>
      </c>
      <c r="GX594" s="1">
        <v>702</v>
      </c>
      <c r="GY594" s="1" t="s">
        <v>1172</v>
      </c>
      <c r="GZ594" s="2">
        <v>3749</v>
      </c>
      <c r="HA594" s="2">
        <v>34310</v>
      </c>
      <c r="HB594" s="2">
        <v>4027</v>
      </c>
      <c r="HC594" s="2">
        <v>1845</v>
      </c>
      <c r="HD594" s="1">
        <v>450</v>
      </c>
      <c r="HF594" s="2">
        <v>44381</v>
      </c>
      <c r="HG594" s="2"/>
      <c r="HH594" s="2"/>
      <c r="HI594" s="1">
        <v>392</v>
      </c>
      <c r="HJ594" s="1">
        <v>320</v>
      </c>
      <c r="HK594" s="1">
        <v>121</v>
      </c>
      <c r="HL594" s="1">
        <v>79</v>
      </c>
      <c r="HM594" s="1" t="s">
        <v>1281</v>
      </c>
      <c r="HN594" s="1" t="s">
        <v>942</v>
      </c>
      <c r="HX594" s="1" t="s">
        <v>1281</v>
      </c>
      <c r="HY594" s="1" t="s">
        <v>1276</v>
      </c>
      <c r="HZ594" s="1">
        <v>133</v>
      </c>
      <c r="IA594" s="2">
        <v>3990</v>
      </c>
      <c r="IB594" s="1">
        <v>34</v>
      </c>
      <c r="IC594" s="1">
        <v>34</v>
      </c>
      <c r="ID594" s="2">
        <v>1020</v>
      </c>
      <c r="IE594" s="1">
        <v>52</v>
      </c>
      <c r="IF594" s="1">
        <v>38</v>
      </c>
      <c r="IG594" s="1">
        <v>23</v>
      </c>
      <c r="IH594" s="1">
        <v>0</v>
      </c>
      <c r="II594" s="1">
        <v>0</v>
      </c>
      <c r="IJ594" s="1">
        <v>0</v>
      </c>
      <c r="IK594" s="1">
        <v>0</v>
      </c>
      <c r="IL594" s="1" t="s">
        <v>1277</v>
      </c>
      <c r="IO594" s="1" t="s">
        <v>1281</v>
      </c>
      <c r="IP594" s="1" t="s">
        <v>1277</v>
      </c>
      <c r="IQ594" s="2">
        <v>377641</v>
      </c>
      <c r="IR594" s="1">
        <v>280</v>
      </c>
      <c r="IS594" s="36">
        <f t="shared" si="670"/>
        <v>4.4855266358550232E-3</v>
      </c>
      <c r="IT594" s="36">
        <f t="shared" si="671"/>
        <v>6.8732668450498663E-2</v>
      </c>
      <c r="IU594" s="36">
        <f t="shared" si="672"/>
        <v>0.15957188032108977</v>
      </c>
      <c r="IV594" s="36">
        <f t="shared" si="673"/>
        <v>0</v>
      </c>
      <c r="IW594" s="36">
        <f t="shared" si="674"/>
        <v>0.7355874483094138</v>
      </c>
      <c r="IX594" s="36">
        <f t="shared" si="675"/>
        <v>3.1622476283142791E-2</v>
      </c>
      <c r="IY594" s="36"/>
      <c r="IZ594" s="36">
        <f t="shared" si="676"/>
        <v>0</v>
      </c>
      <c r="JA594" s="36">
        <f t="shared" si="676"/>
        <v>0.16405740695694479</v>
      </c>
      <c r="JB594" s="36">
        <f t="shared" si="676"/>
        <v>0.83594259304305518</v>
      </c>
      <c r="JN594" s="43">
        <f t="shared" si="665"/>
        <v>412.15137447317159</v>
      </c>
      <c r="JO594" s="1" t="str">
        <f t="shared" si="666"/>
        <v>Small</v>
      </c>
    </row>
    <row r="595" spans="1:275" x14ac:dyDescent="0.2">
      <c r="A595" s="1" t="s">
        <v>748</v>
      </c>
      <c r="B595" s="1" t="s">
        <v>1080</v>
      </c>
      <c r="C595" s="76" t="s">
        <v>1469</v>
      </c>
      <c r="D595" s="24" t="s">
        <v>655</v>
      </c>
      <c r="E595">
        <v>1</v>
      </c>
      <c r="F595" s="46">
        <v>0.25789275870709094</v>
      </c>
      <c r="G595" s="46">
        <v>9.715610122776247E-2</v>
      </c>
      <c r="H595" s="46">
        <v>0.31</v>
      </c>
      <c r="I595">
        <v>43.5</v>
      </c>
      <c r="J595">
        <v>7.1</v>
      </c>
      <c r="K595" s="42">
        <v>20140</v>
      </c>
      <c r="L595" s="54" t="s">
        <v>345</v>
      </c>
      <c r="M595" s="55">
        <v>6188.3219047619086</v>
      </c>
      <c r="N595" s="46">
        <v>67500</v>
      </c>
      <c r="O595">
        <v>21</v>
      </c>
      <c r="P595">
        <v>123</v>
      </c>
      <c r="Q595">
        <v>760</v>
      </c>
      <c r="R595">
        <v>96</v>
      </c>
      <c r="S595">
        <v>139</v>
      </c>
      <c r="T595"/>
      <c r="U595" s="46">
        <v>28837.599999999999</v>
      </c>
      <c r="V595" s="46"/>
      <c r="W595" s="46"/>
      <c r="X595" s="46"/>
      <c r="Y595" s="46"/>
      <c r="Z595" s="46"/>
      <c r="AA595" s="46"/>
      <c r="AB595" s="46"/>
      <c r="AC595" s="46"/>
      <c r="AD595" s="46"/>
      <c r="AE595" s="46">
        <f>IF(SUM(U595:AD595)&gt;0,SUM(U595:AD595),)</f>
        <v>28837.599999999999</v>
      </c>
      <c r="AF595" s="46">
        <v>46.5</v>
      </c>
      <c r="AG595" s="46"/>
      <c r="AH595" s="46"/>
      <c r="AI595" s="46"/>
      <c r="AJ595" s="46"/>
      <c r="AK595" s="46"/>
      <c r="AL595" s="46"/>
      <c r="AM595" s="46"/>
      <c r="AN595" s="46"/>
      <c r="AO595" s="46"/>
      <c r="AP595" s="46">
        <f>SUM(AF595:AO595)</f>
        <v>46.5</v>
      </c>
      <c r="AQ595" s="46">
        <v>18735.650000000001</v>
      </c>
      <c r="AR595" s="46"/>
      <c r="AS595" s="46"/>
      <c r="AT595" s="46"/>
      <c r="AU595" s="46"/>
      <c r="AV595" s="46"/>
      <c r="AW595" s="46"/>
      <c r="AX595" s="46"/>
      <c r="AY595" s="46"/>
      <c r="AZ595" s="46"/>
      <c r="BA595" s="46">
        <f>SUM(AQ595:AZ595)</f>
        <v>18735.650000000001</v>
      </c>
      <c r="BB595" s="46">
        <v>0</v>
      </c>
      <c r="BC595" s="46"/>
      <c r="BD595" s="46"/>
      <c r="BE595" s="46"/>
      <c r="BF595" s="46"/>
      <c r="BG595" s="46"/>
      <c r="BH595" s="47"/>
      <c r="BI595" s="47"/>
      <c r="BJ595" s="47"/>
      <c r="BK595" s="47"/>
      <c r="BL595" s="47">
        <f>IF(SUM(BB595:BK595)&gt;=0,SUM(BB595:BK595),"")</f>
        <v>0</v>
      </c>
      <c r="BM595" s="46">
        <v>34686.949999999997</v>
      </c>
      <c r="BN595" s="47"/>
      <c r="BO595" s="46"/>
      <c r="BP595" s="46"/>
      <c r="BQ595" s="46"/>
      <c r="BR595" s="46"/>
      <c r="BS595" s="46"/>
      <c r="BT595" s="46"/>
      <c r="BU595" s="46"/>
      <c r="BV595" s="46"/>
      <c r="BW595" s="46">
        <f>SUM(BM595:BV595)</f>
        <v>34686.949999999997</v>
      </c>
      <c r="BX595" s="46">
        <v>47145.95</v>
      </c>
      <c r="BY595" s="47"/>
      <c r="BZ595" s="47"/>
      <c r="CA595" s="48"/>
      <c r="CB595" s="48"/>
      <c r="CC595" s="46"/>
      <c r="CD595" s="47"/>
      <c r="CE595" s="46"/>
      <c r="CF595" s="48"/>
      <c r="CG595" s="47"/>
      <c r="CH595" s="47">
        <f>SUM(BX595:CG595)</f>
        <v>47145.95</v>
      </c>
      <c r="CI595" s="47">
        <f t="shared" ref="CI595:CS595" si="677">BM595+BX595</f>
        <v>81832.899999999994</v>
      </c>
      <c r="CJ595" s="47">
        <f t="shared" si="677"/>
        <v>0</v>
      </c>
      <c r="CK595" s="47">
        <f t="shared" si="677"/>
        <v>0</v>
      </c>
      <c r="CL595" s="47">
        <f t="shared" si="677"/>
        <v>0</v>
      </c>
      <c r="CM595" s="47">
        <f t="shared" si="677"/>
        <v>0</v>
      </c>
      <c r="CN595" s="47">
        <f t="shared" si="677"/>
        <v>0</v>
      </c>
      <c r="CO595" s="47">
        <f t="shared" si="677"/>
        <v>0</v>
      </c>
      <c r="CP595" s="47">
        <f t="shared" si="677"/>
        <v>0</v>
      </c>
      <c r="CQ595" s="47">
        <f t="shared" si="677"/>
        <v>0</v>
      </c>
      <c r="CR595" s="47">
        <f t="shared" si="677"/>
        <v>0</v>
      </c>
      <c r="CS595" s="47">
        <f t="shared" si="677"/>
        <v>81832.899999999994</v>
      </c>
      <c r="CT595" s="48"/>
      <c r="CU595" s="46"/>
      <c r="CV595" s="46"/>
      <c r="CW595" s="47"/>
      <c r="CX595" s="47"/>
      <c r="CY595" s="47"/>
      <c r="CZ595" s="47"/>
      <c r="DA595" s="46"/>
      <c r="DB595" s="47"/>
      <c r="DC595" s="47"/>
      <c r="DD595" s="47">
        <f>SUM(CT595:DC595)</f>
        <v>0</v>
      </c>
      <c r="DE595" s="48">
        <v>925</v>
      </c>
      <c r="DF595" s="48"/>
      <c r="DG595" s="48"/>
      <c r="DH595" s="48"/>
      <c r="DI595" s="48"/>
      <c r="DJ595" s="48"/>
      <c r="DK595" s="48"/>
      <c r="DL595" s="48"/>
      <c r="DM595" s="48"/>
      <c r="DN595" s="48"/>
      <c r="DO595" s="48">
        <f>SUM(DE595:DN595)</f>
        <v>925</v>
      </c>
      <c r="DP595" s="48">
        <f t="shared" ref="DP595:DZ595" si="678">CT595+DE595</f>
        <v>925</v>
      </c>
      <c r="DQ595" s="48">
        <f t="shared" si="678"/>
        <v>0</v>
      </c>
      <c r="DR595" s="48">
        <f t="shared" si="678"/>
        <v>0</v>
      </c>
      <c r="DS595" s="48">
        <f t="shared" si="678"/>
        <v>0</v>
      </c>
      <c r="DT595" s="48">
        <f t="shared" si="678"/>
        <v>0</v>
      </c>
      <c r="DU595" s="48">
        <f t="shared" si="678"/>
        <v>0</v>
      </c>
      <c r="DV595" s="48">
        <f t="shared" si="678"/>
        <v>0</v>
      </c>
      <c r="DW595" s="48">
        <f t="shared" si="678"/>
        <v>0</v>
      </c>
      <c r="DX595" s="48">
        <f t="shared" si="678"/>
        <v>0</v>
      </c>
      <c r="DY595" s="48">
        <f t="shared" si="678"/>
        <v>0</v>
      </c>
      <c r="DZ595" s="48">
        <f t="shared" si="678"/>
        <v>925</v>
      </c>
      <c r="EA595" s="48"/>
      <c r="EB595" s="48"/>
      <c r="EC595" s="48"/>
      <c r="ED595" s="48"/>
      <c r="EE595" s="48"/>
      <c r="EF595" s="48"/>
      <c r="EG595" s="46"/>
      <c r="EH595" s="48"/>
      <c r="EI595" s="48"/>
      <c r="EJ595" s="48">
        <f>SUM(EA595:EI595)</f>
        <v>0</v>
      </c>
      <c r="EK595" s="48"/>
      <c r="EL595"/>
      <c r="EM595" s="48"/>
      <c r="EN595" s="48"/>
      <c r="EO595" s="46"/>
      <c r="EP595" s="48"/>
      <c r="EQ595" s="48"/>
      <c r="ER595" s="48"/>
      <c r="ES595" s="48"/>
      <c r="ET595" s="48">
        <f>SUM(EK595:ES595)</f>
        <v>0</v>
      </c>
      <c r="EU595" s="48">
        <f t="shared" ref="EU595:FD595" si="679">EA595+EK595</f>
        <v>0</v>
      </c>
      <c r="EV595" s="48">
        <f t="shared" si="679"/>
        <v>0</v>
      </c>
      <c r="EW595" s="48">
        <f t="shared" si="679"/>
        <v>0</v>
      </c>
      <c r="EX595" s="48">
        <f t="shared" si="679"/>
        <v>0</v>
      </c>
      <c r="EY595" s="48">
        <f t="shared" si="679"/>
        <v>0</v>
      </c>
      <c r="EZ595" s="48">
        <f t="shared" si="679"/>
        <v>0</v>
      </c>
      <c r="FA595" s="48">
        <f t="shared" si="679"/>
        <v>0</v>
      </c>
      <c r="FB595" s="48">
        <f t="shared" si="679"/>
        <v>0</v>
      </c>
      <c r="FC595" s="48">
        <f t="shared" si="679"/>
        <v>0</v>
      </c>
      <c r="FD595" s="48">
        <f t="shared" si="679"/>
        <v>0</v>
      </c>
      <c r="FE595" s="48"/>
      <c r="FF595" s="48"/>
      <c r="FG595" s="46"/>
      <c r="FH595" s="48"/>
      <c r="FI595" s="48"/>
      <c r="FJ595" s="48"/>
      <c r="FK595" s="48"/>
      <c r="FL595" s="48"/>
      <c r="FM595" s="48"/>
      <c r="FN595"/>
      <c r="FO595" s="48">
        <f>SUM(FE595:FN595)</f>
        <v>0</v>
      </c>
      <c r="FP595" s="46">
        <f>AE595+BA595</f>
        <v>47573.25</v>
      </c>
      <c r="FQ595" s="46">
        <f>AP595+BL595+CS595+DZ595+FD595</f>
        <v>82804.399999999994</v>
      </c>
      <c r="FR595" s="46">
        <f>FP595+FQ595+FO595</f>
        <v>130377.65</v>
      </c>
      <c r="FS595" t="s">
        <v>1298</v>
      </c>
      <c r="FT595"/>
      <c r="FU595" t="s">
        <v>1281</v>
      </c>
      <c r="FV595"/>
      <c r="FW595"/>
      <c r="FX595" t="s">
        <v>1305</v>
      </c>
      <c r="FY595"/>
      <c r="FZ595"/>
      <c r="GA595">
        <v>992</v>
      </c>
      <c r="GB595">
        <v>1104</v>
      </c>
      <c r="GC595">
        <v>368</v>
      </c>
      <c r="GD595">
        <v>376</v>
      </c>
      <c r="GE595">
        <v>50168</v>
      </c>
      <c r="GF595" s="47">
        <v>0</v>
      </c>
      <c r="GG595">
        <v>28387</v>
      </c>
      <c r="GH595">
        <v>134</v>
      </c>
      <c r="GI595">
        <v>0</v>
      </c>
      <c r="GJ595">
        <v>0</v>
      </c>
      <c r="GK595">
        <v>37</v>
      </c>
      <c r="GL595">
        <v>40</v>
      </c>
      <c r="GM595">
        <v>3249</v>
      </c>
      <c r="GN595" t="s">
        <v>1277</v>
      </c>
      <c r="GO595"/>
      <c r="GP595">
        <v>4</v>
      </c>
      <c r="GQ595">
        <v>6.0380000000000003</v>
      </c>
      <c r="GR595"/>
      <c r="GS595">
        <v>10</v>
      </c>
      <c r="GT595">
        <f>GR595+GS595</f>
        <v>10</v>
      </c>
      <c r="GU595">
        <v>7.8624999999999998</v>
      </c>
      <c r="GV595">
        <f>GQ595+GU595</f>
        <v>13.900500000000001</v>
      </c>
      <c r="GW595">
        <v>0.26400000000000001</v>
      </c>
      <c r="GX595">
        <v>9659</v>
      </c>
      <c r="GY595" s="49" t="s">
        <v>1058</v>
      </c>
      <c r="GZ595">
        <v>3837</v>
      </c>
      <c r="HA595">
        <v>35074</v>
      </c>
      <c r="HB595">
        <v>4073</v>
      </c>
      <c r="HC595">
        <v>1874</v>
      </c>
      <c r="HD595">
        <v>451</v>
      </c>
      <c r="HE595"/>
      <c r="HF595">
        <v>45309</v>
      </c>
      <c r="HG595">
        <v>30</v>
      </c>
      <c r="HH595">
        <v>290</v>
      </c>
      <c r="HI595"/>
      <c r="HJ595">
        <v>106</v>
      </c>
      <c r="HK595">
        <v>247</v>
      </c>
      <c r="HL595">
        <v>79</v>
      </c>
      <c r="HM595" t="s">
        <v>1281</v>
      </c>
      <c r="HN595" t="s">
        <v>313</v>
      </c>
      <c r="HO595" t="s">
        <v>314</v>
      </c>
      <c r="HP595"/>
      <c r="HQ595"/>
      <c r="HR595"/>
      <c r="HS595"/>
      <c r="HT595"/>
      <c r="HU595"/>
      <c r="HV595"/>
      <c r="HW595"/>
      <c r="HX595" t="s">
        <v>1277</v>
      </c>
      <c r="HY595"/>
      <c r="HZ595">
        <v>134</v>
      </c>
      <c r="IA595">
        <v>4020</v>
      </c>
      <c r="IB595">
        <v>40</v>
      </c>
      <c r="IC595">
        <v>40</v>
      </c>
      <c r="ID595">
        <v>1200</v>
      </c>
      <c r="IE595">
        <v>48</v>
      </c>
      <c r="IF595">
        <v>38</v>
      </c>
      <c r="IG595">
        <v>25</v>
      </c>
      <c r="IH595">
        <v>0</v>
      </c>
      <c r="II595">
        <v>0</v>
      </c>
      <c r="IJ595">
        <v>0</v>
      </c>
      <c r="IK595">
        <v>0</v>
      </c>
      <c r="IL595" t="s">
        <v>1277</v>
      </c>
      <c r="IM595"/>
      <c r="IN595" t="s">
        <v>1277</v>
      </c>
      <c r="IO595" t="s">
        <v>1277</v>
      </c>
      <c r="IP595" t="s">
        <v>1281</v>
      </c>
      <c r="IQ595">
        <v>333337</v>
      </c>
      <c r="IR595">
        <v>247</v>
      </c>
      <c r="IS595" s="36">
        <f>AE595/FR595</f>
        <v>0.22118514944854428</v>
      </c>
      <c r="IT595" s="36">
        <f>AP595/FR595</f>
        <v>3.5665622136923008E-4</v>
      </c>
      <c r="IU595" s="36">
        <f>BA595/FR595</f>
        <v>0.14370292761067563</v>
      </c>
      <c r="IV595" s="50">
        <f>BL595/FR595</f>
        <v>0</v>
      </c>
      <c r="IW595" s="36">
        <f>CS595/FR595</f>
        <v>0.62766049242335631</v>
      </c>
      <c r="IX595" s="36">
        <f>DZ595/FR595</f>
        <v>7.0947742960545774E-3</v>
      </c>
      <c r="IY595" s="36">
        <f>FD595/FR595</f>
        <v>0</v>
      </c>
      <c r="IZ595" s="36">
        <f>FO595/FR595</f>
        <v>0</v>
      </c>
      <c r="JA595" s="36">
        <f>FP595/FR595</f>
        <v>0.36488807705921988</v>
      </c>
      <c r="JB595" s="36">
        <f>FQ595/FR595</f>
        <v>0.63511192294078012</v>
      </c>
      <c r="JC595" s="46">
        <v>34</v>
      </c>
      <c r="JD595" t="s">
        <v>1277</v>
      </c>
      <c r="JE595"/>
      <c r="JF595"/>
      <c r="JG595"/>
      <c r="JH595"/>
      <c r="JI595"/>
      <c r="JJ595"/>
      <c r="JK595"/>
      <c r="JL595"/>
      <c r="JM595"/>
      <c r="JN595" s="93">
        <f t="shared" si="665"/>
        <v>445.18700081018005</v>
      </c>
      <c r="JO595" s="1" t="str">
        <f t="shared" si="666"/>
        <v>Small</v>
      </c>
    </row>
    <row r="596" spans="1:275" x14ac:dyDescent="0.2">
      <c r="A596" s="1" t="s">
        <v>1360</v>
      </c>
      <c r="B596" s="24" t="s">
        <v>751</v>
      </c>
      <c r="C596" s="76" t="s">
        <v>1470</v>
      </c>
      <c r="D596" s="14" t="s">
        <v>656</v>
      </c>
      <c r="E596">
        <v>3</v>
      </c>
      <c r="F596" s="46">
        <v>0.41311689726549733</v>
      </c>
      <c r="G596" s="46">
        <v>0.1636888549950975</v>
      </c>
      <c r="H596" s="46">
        <v>0.33</v>
      </c>
      <c r="I596">
        <v>39.9</v>
      </c>
      <c r="J596">
        <v>25.6</v>
      </c>
      <c r="K596" s="24">
        <v>20060</v>
      </c>
      <c r="L596" s="24" t="s">
        <v>602</v>
      </c>
      <c r="M596" s="37">
        <v>12165.31123809525</v>
      </c>
      <c r="N596" s="25">
        <v>18667</v>
      </c>
      <c r="O596" s="26">
        <v>6</v>
      </c>
      <c r="P596" s="26">
        <v>31</v>
      </c>
      <c r="Q596" s="26">
        <v>202</v>
      </c>
      <c r="R596" s="26">
        <v>31</v>
      </c>
      <c r="S596" s="26">
        <v>46</v>
      </c>
      <c r="T596" s="31" t="s">
        <v>1244</v>
      </c>
      <c r="U596" s="25">
        <v>13863</v>
      </c>
      <c r="V596" s="25"/>
      <c r="W596" s="25">
        <v>0</v>
      </c>
      <c r="X596" s="25">
        <v>22386</v>
      </c>
      <c r="Y596" s="25">
        <v>0</v>
      </c>
      <c r="Z596" s="25">
        <v>0</v>
      </c>
      <c r="AA596" s="25"/>
      <c r="AB596" s="25"/>
      <c r="AC596" s="25">
        <v>22377</v>
      </c>
      <c r="AD596" s="25">
        <v>5500</v>
      </c>
      <c r="AE596" s="25">
        <v>64126</v>
      </c>
      <c r="AF596" s="25">
        <v>0</v>
      </c>
      <c r="AG596" s="25"/>
      <c r="AH596" s="25">
        <v>0</v>
      </c>
      <c r="AI596" s="25">
        <v>51631</v>
      </c>
      <c r="AJ596" s="25">
        <v>0</v>
      </c>
      <c r="AK596" s="25">
        <v>0</v>
      </c>
      <c r="AL596" s="25"/>
      <c r="AM596" s="25"/>
      <c r="AN596" s="25">
        <v>4360</v>
      </c>
      <c r="AO596" s="25">
        <v>0</v>
      </c>
      <c r="AP596" s="25">
        <v>55991</v>
      </c>
      <c r="AQ596" s="25">
        <v>0</v>
      </c>
      <c r="AR596" s="25"/>
      <c r="AS596" s="25">
        <v>0</v>
      </c>
      <c r="AT596" s="25">
        <v>20754</v>
      </c>
      <c r="AU596" s="25">
        <v>0</v>
      </c>
      <c r="AV596" s="25">
        <v>0</v>
      </c>
      <c r="AW596" s="25"/>
      <c r="AX596" s="25"/>
      <c r="AY596" s="25">
        <v>5056</v>
      </c>
      <c r="AZ596" s="25">
        <v>0</v>
      </c>
      <c r="BA596" s="25">
        <v>25810</v>
      </c>
      <c r="BB596" s="25">
        <v>0</v>
      </c>
      <c r="BC596" s="25"/>
      <c r="BD596" s="25">
        <v>0</v>
      </c>
      <c r="BE596" s="25">
        <v>0</v>
      </c>
      <c r="BF596" s="25">
        <v>0</v>
      </c>
      <c r="BG596" s="25">
        <v>0</v>
      </c>
      <c r="BH596" s="25"/>
      <c r="BI596" s="25"/>
      <c r="BJ596" s="25">
        <v>0</v>
      </c>
      <c r="BK596" s="25">
        <v>0</v>
      </c>
      <c r="BL596" s="25">
        <v>0</v>
      </c>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v>0</v>
      </c>
      <c r="CJ596" s="25"/>
      <c r="CK596" s="25">
        <v>0</v>
      </c>
      <c r="CL596" s="25">
        <v>16708</v>
      </c>
      <c r="CM596" s="25">
        <v>0</v>
      </c>
      <c r="CN596" s="25"/>
      <c r="CO596" s="25"/>
      <c r="CP596" s="25">
        <v>20838</v>
      </c>
      <c r="CQ596" s="25">
        <v>22094</v>
      </c>
      <c r="CR596" s="25">
        <v>0</v>
      </c>
      <c r="CS596" s="25">
        <v>59640</v>
      </c>
      <c r="CT596" s="25"/>
      <c r="CU596" s="25"/>
      <c r="CV596" s="25"/>
      <c r="CW596" s="25"/>
      <c r="CX596" s="25"/>
      <c r="CY596" s="25"/>
      <c r="CZ596" s="25"/>
      <c r="DA596" s="25"/>
      <c r="DB596" s="25"/>
      <c r="DC596" s="25"/>
      <c r="DD596" s="25"/>
      <c r="DE596" s="25"/>
      <c r="DF596" s="25"/>
      <c r="DG596" s="25"/>
      <c r="DH596" s="25"/>
      <c r="DI596" s="25"/>
      <c r="DJ596" s="25"/>
      <c r="DK596" s="25"/>
      <c r="DL596" s="25"/>
      <c r="DM596" s="25"/>
      <c r="DN596" s="25"/>
      <c r="DO596" s="25"/>
      <c r="DP596" s="25">
        <v>0</v>
      </c>
      <c r="DQ596" s="25"/>
      <c r="DR596" s="25">
        <v>0</v>
      </c>
      <c r="DS596" s="25">
        <v>0</v>
      </c>
      <c r="DT596" s="25">
        <v>0</v>
      </c>
      <c r="DU596" s="25"/>
      <c r="DV596" s="25"/>
      <c r="DW596" s="25">
        <v>0</v>
      </c>
      <c r="DX596" s="25">
        <v>9587</v>
      </c>
      <c r="DY596" s="25">
        <v>0</v>
      </c>
      <c r="DZ596" s="25">
        <v>9587</v>
      </c>
      <c r="EA596" s="25"/>
      <c r="EB596" s="25"/>
      <c r="EC596" s="25"/>
      <c r="ED596" s="25"/>
      <c r="EE596" s="25"/>
      <c r="EF596" s="25"/>
      <c r="EG596" s="25"/>
      <c r="EH596" s="25"/>
      <c r="EI596" s="25"/>
      <c r="EJ596" s="25"/>
      <c r="EK596" s="25"/>
      <c r="EL596" s="25"/>
      <c r="EM596" s="25"/>
      <c r="EN596" s="25"/>
      <c r="EO596" s="25"/>
      <c r="EP596" s="25"/>
      <c r="EQ596" s="25"/>
      <c r="ER596" s="25"/>
      <c r="ES596" s="25"/>
      <c r="ET596" s="25"/>
      <c r="EU596" s="25"/>
      <c r="EV596" s="25"/>
      <c r="EW596" s="25"/>
      <c r="EX596" s="25"/>
      <c r="EY596" s="25"/>
      <c r="EZ596" s="25"/>
      <c r="FA596" s="25"/>
      <c r="FB596" s="25"/>
      <c r="FC596" s="25"/>
      <c r="FD596" s="25"/>
      <c r="FE596" s="25">
        <v>0</v>
      </c>
      <c r="FF596" s="25"/>
      <c r="FG596" s="25">
        <v>0</v>
      </c>
      <c r="FH596" s="25">
        <v>0</v>
      </c>
      <c r="FI596" s="25">
        <v>0</v>
      </c>
      <c r="FJ596" s="25">
        <v>0</v>
      </c>
      <c r="FK596" s="25"/>
      <c r="FL596" s="25"/>
      <c r="FM596" s="25">
        <v>0</v>
      </c>
      <c r="FN596" s="25">
        <v>0</v>
      </c>
      <c r="FO596" s="25">
        <v>0</v>
      </c>
      <c r="FP596" s="25">
        <v>145927</v>
      </c>
      <c r="FQ596" s="25">
        <v>69227</v>
      </c>
      <c r="FR596" s="25">
        <v>215154</v>
      </c>
      <c r="FS596" s="26" t="s">
        <v>1298</v>
      </c>
      <c r="FT596" s="26"/>
      <c r="FU596" s="26" t="s">
        <v>1344</v>
      </c>
      <c r="FV596" s="26"/>
      <c r="FW596" s="26"/>
      <c r="FX596" s="26" t="s">
        <v>1010</v>
      </c>
      <c r="FY596" s="26" t="s">
        <v>1299</v>
      </c>
      <c r="FZ596" s="1" t="s">
        <v>1270</v>
      </c>
      <c r="GA596" s="25">
        <v>857</v>
      </c>
      <c r="GB596" s="25">
        <v>1016</v>
      </c>
      <c r="GC596" s="25">
        <v>584</v>
      </c>
      <c r="GD596" s="25">
        <v>596</v>
      </c>
      <c r="GE596" s="25">
        <v>72090</v>
      </c>
      <c r="GF596" s="25">
        <v>0</v>
      </c>
      <c r="GG596" s="25">
        <v>0</v>
      </c>
      <c r="GH596" s="25">
        <v>331</v>
      </c>
      <c r="GI596" s="25"/>
      <c r="GJ596" s="25">
        <v>7326</v>
      </c>
      <c r="GK596" s="25">
        <v>97</v>
      </c>
      <c r="GL596" s="25">
        <v>110</v>
      </c>
      <c r="GM596" s="25">
        <v>4000</v>
      </c>
      <c r="GN596" s="25"/>
      <c r="GO596" s="25"/>
      <c r="GP596" s="25">
        <v>6</v>
      </c>
      <c r="GQ596" s="25">
        <v>4.29</v>
      </c>
      <c r="GR596" s="27"/>
      <c r="GS596" s="27"/>
      <c r="GT596" s="28">
        <v>4</v>
      </c>
      <c r="GU596" s="28">
        <v>4</v>
      </c>
      <c r="GV596" s="25">
        <v>8.2899999999999991</v>
      </c>
      <c r="GW596" s="25">
        <v>0.5</v>
      </c>
      <c r="GX596" s="25">
        <v>5822</v>
      </c>
      <c r="GY596" s="26" t="s">
        <v>1150</v>
      </c>
      <c r="GZ596" s="25">
        <v>4504</v>
      </c>
      <c r="HA596" s="25">
        <v>974</v>
      </c>
      <c r="HB596" s="25">
        <v>143</v>
      </c>
      <c r="HC596" s="25">
        <v>1518</v>
      </c>
      <c r="HD596" s="25"/>
      <c r="HE596" s="25">
        <v>161</v>
      </c>
      <c r="HF596" s="25">
        <v>7300</v>
      </c>
      <c r="HG596" s="25"/>
      <c r="HH596" s="25"/>
      <c r="HI596" s="25">
        <v>12</v>
      </c>
      <c r="HJ596" s="25">
        <v>12</v>
      </c>
      <c r="HK596" s="25">
        <v>0</v>
      </c>
      <c r="HL596" s="25">
        <v>0</v>
      </c>
      <c r="HM596" s="25"/>
      <c r="HN596" s="25"/>
      <c r="HO596" s="25"/>
      <c r="HP596" s="25"/>
      <c r="HQ596" s="25"/>
      <c r="HR596" s="25"/>
      <c r="HS596" s="25"/>
      <c r="HT596" s="25"/>
      <c r="HU596" s="25"/>
      <c r="HV596" s="25"/>
      <c r="HW596" s="25"/>
      <c r="HX596" s="25"/>
      <c r="HY596" s="25"/>
      <c r="HZ596" s="25">
        <v>189</v>
      </c>
      <c r="IA596" s="25">
        <v>3780</v>
      </c>
      <c r="IB596" s="25">
        <v>0</v>
      </c>
      <c r="IC596" s="25">
        <v>0</v>
      </c>
      <c r="ID596" s="25">
        <v>0</v>
      </c>
      <c r="IE596" s="25">
        <v>56.5</v>
      </c>
      <c r="IF596" s="25">
        <v>39</v>
      </c>
      <c r="IG596" s="25">
        <v>21</v>
      </c>
      <c r="IH596" s="25">
        <v>0</v>
      </c>
      <c r="II596" s="25">
        <v>0</v>
      </c>
      <c r="IJ596" s="25">
        <v>0</v>
      </c>
      <c r="IK596" s="25">
        <v>0</v>
      </c>
      <c r="IL596" s="25"/>
      <c r="IM596" s="25"/>
      <c r="IN596" s="25"/>
      <c r="IO596" s="25"/>
      <c r="IP596" s="25"/>
      <c r="IQ596" s="25">
        <v>1350</v>
      </c>
      <c r="IR596" s="25">
        <v>0</v>
      </c>
      <c r="IS596" s="36">
        <f t="shared" ref="IS596:IS603" si="680">AE596/$FR596</f>
        <v>0.298046980302481</v>
      </c>
      <c r="IT596" s="36">
        <f t="shared" ref="IT596:IT603" si="681">AP596/$FR596</f>
        <v>0.26023685360253584</v>
      </c>
      <c r="IU596" s="36">
        <f t="shared" ref="IU596:IU603" si="682">BA596/$FR596</f>
        <v>0.11996058637069262</v>
      </c>
      <c r="IV596" s="36">
        <f t="shared" ref="IV596:IV603" si="683">BL596/$FR596</f>
        <v>0</v>
      </c>
      <c r="IW596" s="36">
        <f t="shared" ref="IW596:IW603" si="684">CS596/$FR596</f>
        <v>0.27719679857218549</v>
      </c>
      <c r="IX596" s="36">
        <f t="shared" ref="IX596:IX603" si="685">DZ596/$FR596</f>
        <v>4.4558781152105001E-2</v>
      </c>
      <c r="IY596" s="36"/>
      <c r="IZ596" s="36">
        <f t="shared" ref="IZ596:JB603" si="686">FO596/$FR596</f>
        <v>0</v>
      </c>
      <c r="JA596" s="36">
        <f t="shared" si="686"/>
        <v>0.67824442027570953</v>
      </c>
      <c r="JB596" s="36">
        <f t="shared" si="686"/>
        <v>0.32175557972429053</v>
      </c>
      <c r="JN596" s="43">
        <f t="shared" si="665"/>
        <v>1467.4681831236733</v>
      </c>
      <c r="JO596" s="1" t="str">
        <f t="shared" si="666"/>
        <v>Medium</v>
      </c>
    </row>
    <row r="597" spans="1:275" x14ac:dyDescent="0.2">
      <c r="A597" s="1" t="s">
        <v>1360</v>
      </c>
      <c r="B597" s="24" t="s">
        <v>751</v>
      </c>
      <c r="C597" s="76" t="s">
        <v>1470</v>
      </c>
      <c r="D597" s="14" t="s">
        <v>656</v>
      </c>
      <c r="E597">
        <v>3</v>
      </c>
      <c r="F597" s="46">
        <v>0.41311689726549733</v>
      </c>
      <c r="G597" s="46">
        <v>0.1636888549950975</v>
      </c>
      <c r="H597" s="46">
        <v>0.33</v>
      </c>
      <c r="I597">
        <v>39.9</v>
      </c>
      <c r="J597">
        <v>25.6</v>
      </c>
      <c r="K597" s="24">
        <v>20070</v>
      </c>
      <c r="L597" s="24" t="s">
        <v>603</v>
      </c>
      <c r="M597" s="34">
        <v>12095.286476190477</v>
      </c>
      <c r="N597" s="25">
        <v>18667</v>
      </c>
      <c r="O597" s="26">
        <v>6</v>
      </c>
      <c r="P597" s="26">
        <v>31</v>
      </c>
      <c r="Q597" s="26">
        <v>202</v>
      </c>
      <c r="R597" s="26">
        <v>31</v>
      </c>
      <c r="S597" s="26">
        <v>46</v>
      </c>
      <c r="T597" s="31" t="s">
        <v>1244</v>
      </c>
      <c r="U597" s="25">
        <v>24175</v>
      </c>
      <c r="V597" s="25"/>
      <c r="W597" s="25">
        <v>0</v>
      </c>
      <c r="X597" s="25">
        <v>23955</v>
      </c>
      <c r="Y597" s="25">
        <v>0</v>
      </c>
      <c r="Z597" s="25">
        <v>0</v>
      </c>
      <c r="AA597" s="25"/>
      <c r="AB597" s="25"/>
      <c r="AC597" s="25">
        <v>37030</v>
      </c>
      <c r="AD597" s="25">
        <v>0</v>
      </c>
      <c r="AE597" s="25">
        <v>85160</v>
      </c>
      <c r="AF597" s="25">
        <v>0</v>
      </c>
      <c r="AG597" s="25"/>
      <c r="AH597" s="25">
        <v>0</v>
      </c>
      <c r="AI597" s="25">
        <v>59968</v>
      </c>
      <c r="AJ597" s="25">
        <v>0</v>
      </c>
      <c r="AK597" s="25">
        <v>0</v>
      </c>
      <c r="AL597" s="25"/>
      <c r="AM597" s="25"/>
      <c r="AN597" s="25">
        <v>1242</v>
      </c>
      <c r="AO597" s="25">
        <v>0</v>
      </c>
      <c r="AP597" s="25">
        <v>61210</v>
      </c>
      <c r="AQ597" s="25">
        <v>0</v>
      </c>
      <c r="AR597" s="25"/>
      <c r="AS597" s="25">
        <v>0</v>
      </c>
      <c r="AT597" s="25">
        <v>2731</v>
      </c>
      <c r="AU597" s="25">
        <v>0</v>
      </c>
      <c r="AV597" s="25">
        <v>0</v>
      </c>
      <c r="AW597" s="25"/>
      <c r="AX597" s="25"/>
      <c r="AY597" s="25">
        <v>24605</v>
      </c>
      <c r="AZ597" s="25">
        <v>0</v>
      </c>
      <c r="BA597" s="25">
        <v>27336</v>
      </c>
      <c r="BB597" s="25">
        <v>0</v>
      </c>
      <c r="BC597" s="25"/>
      <c r="BD597" s="25">
        <v>0</v>
      </c>
      <c r="BE597" s="25">
        <v>20276</v>
      </c>
      <c r="BF597" s="25">
        <v>0</v>
      </c>
      <c r="BG597" s="25">
        <v>0</v>
      </c>
      <c r="BH597" s="25"/>
      <c r="BI597" s="25"/>
      <c r="BJ597" s="25">
        <v>0</v>
      </c>
      <c r="BK597" s="25">
        <v>0</v>
      </c>
      <c r="BL597" s="25">
        <v>20276</v>
      </c>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v>0</v>
      </c>
      <c r="CJ597" s="25"/>
      <c r="CK597" s="25">
        <v>0</v>
      </c>
      <c r="CL597" s="25">
        <v>1200</v>
      </c>
      <c r="CM597" s="25">
        <v>0</v>
      </c>
      <c r="CN597" s="25"/>
      <c r="CO597" s="25"/>
      <c r="CP597" s="25">
        <v>20491</v>
      </c>
      <c r="CQ597" s="25">
        <v>44693</v>
      </c>
      <c r="CR597" s="25">
        <v>0</v>
      </c>
      <c r="CS597" s="25">
        <v>66384</v>
      </c>
      <c r="CT597" s="25"/>
      <c r="CU597" s="25"/>
      <c r="CV597" s="25"/>
      <c r="CW597" s="25"/>
      <c r="CX597" s="25"/>
      <c r="CY597" s="25"/>
      <c r="CZ597" s="25"/>
      <c r="DA597" s="25"/>
      <c r="DB597" s="25"/>
      <c r="DC597" s="25"/>
      <c r="DD597" s="25"/>
      <c r="DE597" s="25"/>
      <c r="DF597" s="25"/>
      <c r="DG597" s="25"/>
      <c r="DH597" s="25"/>
      <c r="DI597" s="25"/>
      <c r="DJ597" s="25"/>
      <c r="DK597" s="25"/>
      <c r="DL597" s="25"/>
      <c r="DM597" s="25"/>
      <c r="DN597" s="25"/>
      <c r="DO597" s="25"/>
      <c r="DP597" s="25">
        <v>0</v>
      </c>
      <c r="DQ597" s="25"/>
      <c r="DR597" s="25">
        <v>0</v>
      </c>
      <c r="DS597" s="25">
        <v>5329</v>
      </c>
      <c r="DT597" s="25">
        <v>0</v>
      </c>
      <c r="DU597" s="25"/>
      <c r="DV597" s="25"/>
      <c r="DW597" s="25">
        <v>0</v>
      </c>
      <c r="DX597" s="25">
        <v>3995</v>
      </c>
      <c r="DY597" s="25">
        <v>0</v>
      </c>
      <c r="DZ597" s="25">
        <v>9324</v>
      </c>
      <c r="EA597" s="25"/>
      <c r="EB597" s="25"/>
      <c r="EC597" s="25"/>
      <c r="ED597" s="25"/>
      <c r="EE597" s="25"/>
      <c r="EF597" s="25"/>
      <c r="EG597" s="25"/>
      <c r="EH597" s="25"/>
      <c r="EI597" s="25"/>
      <c r="EJ597" s="25"/>
      <c r="EK597" s="25"/>
      <c r="EL597" s="25"/>
      <c r="EM597" s="25"/>
      <c r="EN597" s="25"/>
      <c r="EO597" s="25"/>
      <c r="EP597" s="25"/>
      <c r="EQ597" s="25"/>
      <c r="ER597" s="25"/>
      <c r="ES597" s="25"/>
      <c r="ET597" s="25"/>
      <c r="EU597" s="25"/>
      <c r="EV597" s="25"/>
      <c r="EW597" s="25"/>
      <c r="EX597" s="25"/>
      <c r="EY597" s="25"/>
      <c r="EZ597" s="25"/>
      <c r="FA597" s="25"/>
      <c r="FB597" s="25"/>
      <c r="FC597" s="25"/>
      <c r="FD597" s="25"/>
      <c r="FE597" s="25">
        <v>0</v>
      </c>
      <c r="FF597" s="25"/>
      <c r="FG597" s="25">
        <v>0</v>
      </c>
      <c r="FH597" s="25">
        <v>0</v>
      </c>
      <c r="FI597" s="25">
        <v>0</v>
      </c>
      <c r="FJ597" s="25">
        <v>0</v>
      </c>
      <c r="FK597" s="25"/>
      <c r="FL597" s="25"/>
      <c r="FM597" s="25">
        <v>0</v>
      </c>
      <c r="FN597" s="25">
        <v>0</v>
      </c>
      <c r="FO597" s="25">
        <v>0</v>
      </c>
      <c r="FP597" s="25">
        <v>173706</v>
      </c>
      <c r="FQ597" s="25">
        <v>95984</v>
      </c>
      <c r="FR597" s="25">
        <v>269690</v>
      </c>
      <c r="FS597" s="26" t="s">
        <v>1298</v>
      </c>
      <c r="FT597" s="26"/>
      <c r="FU597" s="26" t="s">
        <v>1344</v>
      </c>
      <c r="FV597" s="26"/>
      <c r="FW597" s="26"/>
      <c r="FX597" s="1" t="s">
        <v>1010</v>
      </c>
      <c r="FY597" s="1" t="s">
        <v>1299</v>
      </c>
      <c r="FZ597" s="1" t="s">
        <v>1270</v>
      </c>
      <c r="GA597" s="25">
        <v>1279</v>
      </c>
      <c r="GB597" s="25">
        <v>1379</v>
      </c>
      <c r="GC597" s="25">
        <v>159</v>
      </c>
      <c r="GD597" s="25">
        <v>159</v>
      </c>
      <c r="GE597" s="25">
        <v>73528</v>
      </c>
      <c r="GF597" s="25">
        <v>234</v>
      </c>
      <c r="GG597" s="25">
        <v>234</v>
      </c>
      <c r="GH597" s="25">
        <v>332</v>
      </c>
      <c r="GI597" s="25">
        <v>329</v>
      </c>
      <c r="GJ597" s="25">
        <v>7508</v>
      </c>
      <c r="GK597" s="25">
        <v>410</v>
      </c>
      <c r="GL597" s="25">
        <v>430</v>
      </c>
      <c r="GM597" s="25">
        <v>4410</v>
      </c>
      <c r="GN597" s="25"/>
      <c r="GO597" s="25"/>
      <c r="GP597" s="25">
        <v>8</v>
      </c>
      <c r="GQ597" s="25">
        <v>4.49</v>
      </c>
      <c r="GR597" s="27"/>
      <c r="GS597" s="27"/>
      <c r="GT597" s="28">
        <v>4</v>
      </c>
      <c r="GU597" s="28">
        <v>4</v>
      </c>
      <c r="GV597" s="25">
        <v>8.49</v>
      </c>
      <c r="GW597" s="25">
        <v>1.1000000000000001</v>
      </c>
      <c r="GX597" s="25">
        <v>5787</v>
      </c>
      <c r="GY597" s="26" t="s">
        <v>1150</v>
      </c>
      <c r="GZ597" s="25">
        <v>4822</v>
      </c>
      <c r="HA597" s="25">
        <v>2794</v>
      </c>
      <c r="HB597" s="25">
        <v>184</v>
      </c>
      <c r="HC597" s="25">
        <v>1430</v>
      </c>
      <c r="HD597" s="25"/>
      <c r="HE597" s="25">
        <v>16</v>
      </c>
      <c r="HF597" s="25">
        <v>9246</v>
      </c>
      <c r="HG597" s="25"/>
      <c r="HH597" s="25"/>
      <c r="HI597" s="25">
        <v>8</v>
      </c>
      <c r="HJ597" s="25">
        <v>8</v>
      </c>
      <c r="HK597" s="25">
        <v>0</v>
      </c>
      <c r="HL597" s="25">
        <v>0</v>
      </c>
      <c r="HM597" s="25"/>
      <c r="HN597" s="25"/>
      <c r="HO597" s="25"/>
      <c r="HP597" s="25"/>
      <c r="HQ597" s="25"/>
      <c r="HR597" s="25"/>
      <c r="HS597" s="25"/>
      <c r="HT597" s="25"/>
      <c r="HU597" s="25"/>
      <c r="HV597" s="25"/>
      <c r="HW597" s="25"/>
      <c r="HX597" s="25"/>
      <c r="HY597" s="25"/>
      <c r="HZ597" s="25">
        <v>165</v>
      </c>
      <c r="IA597" s="25">
        <v>3300</v>
      </c>
      <c r="IB597" s="25">
        <v>0</v>
      </c>
      <c r="IC597" s="25">
        <v>0</v>
      </c>
      <c r="ID597" s="25">
        <v>0</v>
      </c>
      <c r="IE597" s="25">
        <v>63.5</v>
      </c>
      <c r="IF597" s="25">
        <v>39</v>
      </c>
      <c r="IG597" s="25">
        <v>25</v>
      </c>
      <c r="IH597" s="25">
        <v>7</v>
      </c>
      <c r="II597" s="25">
        <v>0</v>
      </c>
      <c r="IJ597" s="25">
        <v>7</v>
      </c>
      <c r="IK597" s="25">
        <v>0</v>
      </c>
      <c r="IL597" s="25"/>
      <c r="IM597" s="25"/>
      <c r="IN597" s="25"/>
      <c r="IO597" s="25"/>
      <c r="IP597" s="25"/>
      <c r="IQ597" s="25">
        <v>1715</v>
      </c>
      <c r="IR597" s="25">
        <v>0</v>
      </c>
      <c r="IS597" s="36">
        <f t="shared" si="680"/>
        <v>0.31576995810004077</v>
      </c>
      <c r="IT597" s="36">
        <f t="shared" si="681"/>
        <v>0.22696429233564464</v>
      </c>
      <c r="IU597" s="36">
        <f t="shared" si="682"/>
        <v>0.10136082168415589</v>
      </c>
      <c r="IV597" s="36">
        <f t="shared" si="683"/>
        <v>7.5182617078868336E-2</v>
      </c>
      <c r="IW597" s="36">
        <f t="shared" si="684"/>
        <v>0.24614928250954801</v>
      </c>
      <c r="IX597" s="36">
        <f t="shared" si="685"/>
        <v>3.4573028291742372E-2</v>
      </c>
      <c r="IY597" s="36"/>
      <c r="IZ597" s="36">
        <f t="shared" si="686"/>
        <v>0</v>
      </c>
      <c r="JA597" s="36">
        <f t="shared" si="686"/>
        <v>0.64409507211984129</v>
      </c>
      <c r="JB597" s="36">
        <f t="shared" si="686"/>
        <v>0.35590492788015871</v>
      </c>
      <c r="JN597" s="43">
        <f t="shared" si="665"/>
        <v>1424.6509394806214</v>
      </c>
      <c r="JO597" s="1" t="str">
        <f t="shared" si="666"/>
        <v>Medium</v>
      </c>
    </row>
    <row r="598" spans="1:275" x14ac:dyDescent="0.2">
      <c r="A598" s="14" t="s">
        <v>750</v>
      </c>
      <c r="B598" s="14" t="s">
        <v>751</v>
      </c>
      <c r="C598" s="76" t="s">
        <v>1470</v>
      </c>
      <c r="D598" s="14" t="s">
        <v>656</v>
      </c>
      <c r="E598">
        <v>3</v>
      </c>
      <c r="F598" s="46">
        <v>0.41311689726549733</v>
      </c>
      <c r="G598" s="46">
        <v>0.1636888549950975</v>
      </c>
      <c r="H598" s="46">
        <v>0.33</v>
      </c>
      <c r="I598">
        <v>39.9</v>
      </c>
      <c r="J598">
        <v>25.6</v>
      </c>
      <c r="K598" s="14">
        <v>20080</v>
      </c>
      <c r="L598" s="14" t="s">
        <v>604</v>
      </c>
      <c r="M598" s="35">
        <v>13452.777523809507</v>
      </c>
      <c r="N598" s="15">
        <v>18667</v>
      </c>
      <c r="O598" s="15">
        <v>6</v>
      </c>
      <c r="P598" s="15">
        <v>28</v>
      </c>
      <c r="Q598" s="15">
        <v>202</v>
      </c>
      <c r="R598" s="15">
        <v>31</v>
      </c>
      <c r="S598" s="15">
        <v>46</v>
      </c>
      <c r="T598" s="32" t="s">
        <v>752</v>
      </c>
      <c r="U598" s="15">
        <v>39448</v>
      </c>
      <c r="V598" s="15"/>
      <c r="W598" s="15">
        <v>0</v>
      </c>
      <c r="X598" s="15">
        <v>0</v>
      </c>
      <c r="Y598" s="15">
        <v>0</v>
      </c>
      <c r="Z598" s="15">
        <v>0</v>
      </c>
      <c r="AA598" s="15"/>
      <c r="AB598" s="15"/>
      <c r="AC598" s="15">
        <v>57962</v>
      </c>
      <c r="AD598" s="15">
        <v>0</v>
      </c>
      <c r="AE598" s="15">
        <v>97410</v>
      </c>
      <c r="AF598" s="15">
        <v>6826</v>
      </c>
      <c r="AG598" s="15"/>
      <c r="AH598" s="15">
        <v>0</v>
      </c>
      <c r="AI598" s="15">
        <v>0</v>
      </c>
      <c r="AJ598" s="15">
        <v>0</v>
      </c>
      <c r="AK598" s="15">
        <v>0</v>
      </c>
      <c r="AL598" s="15"/>
      <c r="AM598" s="15"/>
      <c r="AN598" s="15">
        <v>8320</v>
      </c>
      <c r="AO598" s="15">
        <v>0</v>
      </c>
      <c r="AP598" s="15">
        <v>15146</v>
      </c>
      <c r="AQ598" s="15">
        <v>63571</v>
      </c>
      <c r="AR598" s="15"/>
      <c r="AS598" s="15">
        <v>0</v>
      </c>
      <c r="AT598" s="15">
        <v>0</v>
      </c>
      <c r="AU598" s="15">
        <v>0</v>
      </c>
      <c r="AV598" s="15">
        <v>0</v>
      </c>
      <c r="AW598" s="15"/>
      <c r="AX598" s="15"/>
      <c r="AY598" s="15">
        <v>2339</v>
      </c>
      <c r="AZ598" s="15">
        <v>0</v>
      </c>
      <c r="BA598" s="15">
        <v>65910</v>
      </c>
      <c r="BB598" s="15">
        <v>0</v>
      </c>
      <c r="BC598" s="15"/>
      <c r="BD598" s="15">
        <v>0</v>
      </c>
      <c r="BE598" s="15">
        <v>0</v>
      </c>
      <c r="BF598" s="15">
        <v>0</v>
      </c>
      <c r="BG598" s="15">
        <v>0</v>
      </c>
      <c r="BH598" s="15"/>
      <c r="BI598" s="15"/>
      <c r="BJ598" s="15">
        <v>29493</v>
      </c>
      <c r="BK598" s="15">
        <v>0</v>
      </c>
      <c r="BL598" s="15">
        <v>29493</v>
      </c>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v>8096</v>
      </c>
      <c r="CJ598" s="15"/>
      <c r="CK598" s="15">
        <v>0</v>
      </c>
      <c r="CL598" s="15">
        <v>2114</v>
      </c>
      <c r="CM598" s="15">
        <v>0</v>
      </c>
      <c r="CN598" s="15"/>
      <c r="CO598" s="15"/>
      <c r="CP598" s="15">
        <v>19703</v>
      </c>
      <c r="CQ598" s="15">
        <v>47540</v>
      </c>
      <c r="CR598" s="15">
        <v>0</v>
      </c>
      <c r="CS598" s="15">
        <v>77453</v>
      </c>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v>11717</v>
      </c>
      <c r="DQ598" s="15"/>
      <c r="DR598" s="15">
        <v>0</v>
      </c>
      <c r="DS598" s="15">
        <v>0</v>
      </c>
      <c r="DT598" s="15">
        <v>0</v>
      </c>
      <c r="DU598" s="15"/>
      <c r="DV598" s="15"/>
      <c r="DW598" s="15">
        <v>0</v>
      </c>
      <c r="DX598" s="15">
        <v>7520</v>
      </c>
      <c r="DY598" s="15">
        <v>0</v>
      </c>
      <c r="DZ598" s="15">
        <v>19237</v>
      </c>
      <c r="EA598" s="15"/>
      <c r="EB598" s="15"/>
      <c r="EC598" s="15"/>
      <c r="ED598" s="15"/>
      <c r="EE598" s="15"/>
      <c r="EF598" s="15"/>
      <c r="EG598" s="15"/>
      <c r="EH598" s="15"/>
      <c r="EI598" s="15"/>
      <c r="EJ598" s="15"/>
      <c r="EK598" s="15"/>
      <c r="EL598" s="15"/>
      <c r="EM598" s="15"/>
      <c r="EN598" s="15"/>
      <c r="EO598" s="15"/>
      <c r="EP598" s="15"/>
      <c r="EQ598" s="15"/>
      <c r="ER598" s="15"/>
      <c r="ES598" s="15"/>
      <c r="ET598" s="15"/>
      <c r="EU598" s="15"/>
      <c r="EV598" s="15"/>
      <c r="EW598" s="15"/>
      <c r="EX598" s="15"/>
      <c r="EY598" s="15"/>
      <c r="EZ598" s="15"/>
      <c r="FA598" s="15"/>
      <c r="FB598" s="15"/>
      <c r="FC598" s="15"/>
      <c r="FD598" s="15"/>
      <c r="FE598" s="15">
        <v>0</v>
      </c>
      <c r="FF598" s="15"/>
      <c r="FG598" s="15">
        <v>0</v>
      </c>
      <c r="FH598" s="15">
        <v>0</v>
      </c>
      <c r="FI598" s="15">
        <v>0</v>
      </c>
      <c r="FJ598" s="15">
        <v>0</v>
      </c>
      <c r="FK598" s="15"/>
      <c r="FL598" s="15"/>
      <c r="FM598" s="15">
        <v>0</v>
      </c>
      <c r="FN598" s="15">
        <v>0</v>
      </c>
      <c r="FO598" s="15">
        <v>0</v>
      </c>
      <c r="FP598" s="15">
        <v>192813</v>
      </c>
      <c r="FQ598" s="15">
        <v>111836</v>
      </c>
      <c r="FR598" s="15">
        <v>304649</v>
      </c>
      <c r="FS598" s="14" t="s">
        <v>1298</v>
      </c>
      <c r="FT598" s="14"/>
      <c r="FU598" s="14" t="s">
        <v>1281</v>
      </c>
      <c r="FV598" s="14"/>
      <c r="FW598" s="14"/>
      <c r="FX598" s="1" t="s">
        <v>1010</v>
      </c>
      <c r="FY598" s="1" t="s">
        <v>1299</v>
      </c>
      <c r="FZ598" s="1" t="s">
        <v>691</v>
      </c>
      <c r="GA598" s="15">
        <v>1878</v>
      </c>
      <c r="GB598" s="15">
        <v>1980</v>
      </c>
      <c r="GC598" s="15">
        <v>120</v>
      </c>
      <c r="GD598" s="15">
        <v>122</v>
      </c>
      <c r="GE598" s="15">
        <v>73575</v>
      </c>
      <c r="GF598" s="15">
        <v>6135</v>
      </c>
      <c r="GG598" s="15">
        <v>6369</v>
      </c>
      <c r="GH598" s="15">
        <v>306</v>
      </c>
      <c r="GI598" s="15"/>
      <c r="GJ598" s="15">
        <v>7786</v>
      </c>
      <c r="GK598" s="15">
        <v>240</v>
      </c>
      <c r="GL598" s="15">
        <v>264</v>
      </c>
      <c r="GM598" s="15">
        <v>4274</v>
      </c>
      <c r="GN598" s="15"/>
      <c r="GO598" s="15"/>
      <c r="GP598" s="21">
        <v>9</v>
      </c>
      <c r="GQ598" s="21">
        <v>4.21</v>
      </c>
      <c r="GR598" s="22"/>
      <c r="GS598" s="22"/>
      <c r="GT598" s="23">
        <v>5</v>
      </c>
      <c r="GU598" s="23">
        <v>4.17</v>
      </c>
      <c r="GV598" s="21">
        <v>8.379999999999999</v>
      </c>
      <c r="GW598" s="21">
        <v>1.34</v>
      </c>
      <c r="GX598" s="15">
        <v>5241</v>
      </c>
      <c r="GY598" s="14" t="s">
        <v>1230</v>
      </c>
      <c r="GZ598" s="15">
        <v>4361</v>
      </c>
      <c r="HA598" s="15">
        <v>2849</v>
      </c>
      <c r="HB598" s="15">
        <v>5423</v>
      </c>
      <c r="HC598" s="15">
        <v>896</v>
      </c>
      <c r="HD598" s="15"/>
      <c r="HE598" s="15">
        <v>764</v>
      </c>
      <c r="HF598" s="15">
        <v>14293</v>
      </c>
      <c r="HG598" s="15"/>
      <c r="HH598" s="15"/>
      <c r="HI598" s="15">
        <v>5</v>
      </c>
      <c r="HJ598" s="15">
        <v>5</v>
      </c>
      <c r="HK598" s="15">
        <v>1</v>
      </c>
      <c r="HL598" s="15">
        <v>1</v>
      </c>
      <c r="HM598" s="15"/>
      <c r="HN598" s="15"/>
      <c r="HO598" s="15"/>
      <c r="HP598" s="15"/>
      <c r="HQ598" s="15"/>
      <c r="HR598" s="15"/>
      <c r="HS598" s="15"/>
      <c r="HT598" s="15"/>
      <c r="HU598" s="15"/>
      <c r="HV598" s="15"/>
      <c r="HW598" s="15"/>
      <c r="HX598" s="15"/>
      <c r="HY598" s="15"/>
      <c r="HZ598" s="15">
        <v>177</v>
      </c>
      <c r="IA598" s="15">
        <v>3907</v>
      </c>
      <c r="IB598" s="14">
        <v>0</v>
      </c>
      <c r="IC598" s="14">
        <v>0</v>
      </c>
      <c r="ID598" s="15">
        <v>0</v>
      </c>
      <c r="IE598" s="14">
        <v>63.5</v>
      </c>
      <c r="IF598" s="14">
        <v>39</v>
      </c>
      <c r="IG598" s="14">
        <v>25</v>
      </c>
      <c r="IH598" s="14">
        <v>7</v>
      </c>
      <c r="II598" s="14">
        <v>0</v>
      </c>
      <c r="IJ598" s="14">
        <v>7</v>
      </c>
      <c r="IK598" s="14">
        <v>0</v>
      </c>
      <c r="IL598" s="14"/>
      <c r="IM598" s="14"/>
      <c r="IN598" s="14"/>
      <c r="IO598" s="14"/>
      <c r="IP598" s="14"/>
      <c r="IQ598" s="15">
        <v>7325</v>
      </c>
      <c r="IR598" s="15">
        <v>0</v>
      </c>
      <c r="IS598" s="36">
        <f t="shared" si="680"/>
        <v>0.31974501803715094</v>
      </c>
      <c r="IT598" s="36">
        <f t="shared" si="681"/>
        <v>4.9716230809882848E-2</v>
      </c>
      <c r="IU598" s="36">
        <f t="shared" si="682"/>
        <v>0.21634733742766266</v>
      </c>
      <c r="IV598" s="36">
        <f t="shared" si="683"/>
        <v>9.6809771244940904E-2</v>
      </c>
      <c r="IW598" s="36">
        <f t="shared" si="684"/>
        <v>0.25423684305545069</v>
      </c>
      <c r="IX598" s="36">
        <f t="shared" si="685"/>
        <v>6.3144799424911954E-2</v>
      </c>
      <c r="IY598" s="36"/>
      <c r="IZ598" s="36">
        <f t="shared" si="686"/>
        <v>0</v>
      </c>
      <c r="JA598" s="36">
        <f t="shared" si="686"/>
        <v>0.63290212670975454</v>
      </c>
      <c r="JB598" s="36">
        <f t="shared" si="686"/>
        <v>0.36709787329024551</v>
      </c>
      <c r="JN598" s="43">
        <f t="shared" si="665"/>
        <v>1605.3433799295356</v>
      </c>
      <c r="JO598" s="1" t="str">
        <f t="shared" si="666"/>
        <v>Medium</v>
      </c>
    </row>
    <row r="599" spans="1:275" x14ac:dyDescent="0.2">
      <c r="A599" s="14" t="s">
        <v>750</v>
      </c>
      <c r="B599" s="14" t="s">
        <v>751</v>
      </c>
      <c r="C599" s="76" t="s">
        <v>1470</v>
      </c>
      <c r="D599" s="14" t="s">
        <v>656</v>
      </c>
      <c r="E599">
        <v>3</v>
      </c>
      <c r="F599" s="46">
        <v>0.41311689726549733</v>
      </c>
      <c r="G599" s="46">
        <v>0.1636888549950975</v>
      </c>
      <c r="H599" s="46">
        <v>0.33</v>
      </c>
      <c r="I599">
        <v>39.9</v>
      </c>
      <c r="J599">
        <v>25.6</v>
      </c>
      <c r="K599" s="14">
        <v>20090</v>
      </c>
      <c r="L599" s="14" t="s">
        <v>605</v>
      </c>
      <c r="M599" s="35">
        <v>14377.623809523804</v>
      </c>
      <c r="N599" s="15">
        <v>18667</v>
      </c>
      <c r="O599" s="15">
        <v>6</v>
      </c>
      <c r="P599" s="15">
        <v>28</v>
      </c>
      <c r="Q599" s="15">
        <v>202</v>
      </c>
      <c r="R599" s="15">
        <v>31</v>
      </c>
      <c r="S599" s="15">
        <v>46</v>
      </c>
      <c r="T599" s="32" t="s">
        <v>752</v>
      </c>
      <c r="U599" s="15">
        <v>48397</v>
      </c>
      <c r="V599" s="15"/>
      <c r="W599" s="15">
        <v>0</v>
      </c>
      <c r="X599" s="15">
        <v>0</v>
      </c>
      <c r="Y599" s="15">
        <v>0</v>
      </c>
      <c r="Z599" s="15">
        <v>0</v>
      </c>
      <c r="AA599" s="15"/>
      <c r="AB599" s="15"/>
      <c r="AC599" s="15">
        <v>0</v>
      </c>
      <c r="AD599" s="15">
        <v>1532</v>
      </c>
      <c r="AE599" s="15">
        <v>49929</v>
      </c>
      <c r="AF599" s="15">
        <v>4420</v>
      </c>
      <c r="AG599" s="15"/>
      <c r="AH599" s="15">
        <v>0</v>
      </c>
      <c r="AI599" s="15">
        <v>0</v>
      </c>
      <c r="AJ599" s="15">
        <v>0</v>
      </c>
      <c r="AK599" s="15">
        <v>0</v>
      </c>
      <c r="AL599" s="15"/>
      <c r="AM599" s="15"/>
      <c r="AN599" s="15">
        <v>0</v>
      </c>
      <c r="AO599" s="15">
        <v>0</v>
      </c>
      <c r="AP599" s="15">
        <v>4420</v>
      </c>
      <c r="AQ599" s="15">
        <v>6683</v>
      </c>
      <c r="AR599" s="15"/>
      <c r="AS599" s="15">
        <v>0</v>
      </c>
      <c r="AT599" s="15">
        <v>0</v>
      </c>
      <c r="AU599" s="15">
        <v>0</v>
      </c>
      <c r="AV599" s="15">
        <v>0</v>
      </c>
      <c r="AW599" s="15"/>
      <c r="AX599" s="15"/>
      <c r="AY599" s="15">
        <v>65080</v>
      </c>
      <c r="AZ599" s="15">
        <v>0</v>
      </c>
      <c r="BA599" s="15">
        <v>71763</v>
      </c>
      <c r="BB599" s="15">
        <v>28146</v>
      </c>
      <c r="BC599" s="15"/>
      <c r="BD599" s="15">
        <v>0</v>
      </c>
      <c r="BE599" s="15">
        <v>0</v>
      </c>
      <c r="BF599" s="15">
        <v>0</v>
      </c>
      <c r="BG599" s="15">
        <v>0</v>
      </c>
      <c r="BH599" s="15"/>
      <c r="BI599" s="15"/>
      <c r="BJ599" s="15">
        <v>0</v>
      </c>
      <c r="BK599" s="15">
        <v>0</v>
      </c>
      <c r="BL599" s="15">
        <v>28146</v>
      </c>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v>58251</v>
      </c>
      <c r="CJ599" s="15"/>
      <c r="CK599" s="15">
        <v>0</v>
      </c>
      <c r="CL599" s="15">
        <v>0</v>
      </c>
      <c r="CM599" s="15">
        <v>0</v>
      </c>
      <c r="CN599" s="15"/>
      <c r="CO599" s="15"/>
      <c r="CP599" s="15">
        <v>16596</v>
      </c>
      <c r="CQ599" s="15">
        <v>6740</v>
      </c>
      <c r="CR599" s="15">
        <v>0</v>
      </c>
      <c r="CS599" s="15">
        <v>81587</v>
      </c>
      <c r="CT599" s="15"/>
      <c r="CU599" s="15"/>
      <c r="CV599" s="15"/>
      <c r="CW599" s="15"/>
      <c r="CX599" s="15"/>
      <c r="CY599" s="15"/>
      <c r="CZ599" s="15"/>
      <c r="DA599" s="15"/>
      <c r="DB599" s="15"/>
      <c r="DC599" s="15"/>
      <c r="DD599" s="15"/>
      <c r="DE599" s="15"/>
      <c r="DF599" s="15"/>
      <c r="DG599" s="15"/>
      <c r="DH599" s="15"/>
      <c r="DI599" s="15"/>
      <c r="DJ599" s="15"/>
      <c r="DK599" s="15"/>
      <c r="DL599" s="15"/>
      <c r="DM599" s="15"/>
      <c r="DN599" s="15"/>
      <c r="DO599" s="15"/>
      <c r="DP599" s="15">
        <v>2074</v>
      </c>
      <c r="DQ599" s="15"/>
      <c r="DR599" s="15">
        <v>0</v>
      </c>
      <c r="DS599" s="15">
        <v>0</v>
      </c>
      <c r="DT599" s="15">
        <v>0</v>
      </c>
      <c r="DU599" s="15"/>
      <c r="DV599" s="15"/>
      <c r="DW599" s="15">
        <v>0</v>
      </c>
      <c r="DX599" s="15">
        <v>0</v>
      </c>
      <c r="DY599" s="15">
        <v>0</v>
      </c>
      <c r="DZ599" s="15">
        <v>2074</v>
      </c>
      <c r="EA599" s="15"/>
      <c r="EB599" s="15"/>
      <c r="EC599" s="15"/>
      <c r="ED599" s="15"/>
      <c r="EE599" s="15"/>
      <c r="EF599" s="15"/>
      <c r="EG599" s="15"/>
      <c r="EH599" s="15"/>
      <c r="EI599" s="15"/>
      <c r="EJ599" s="15"/>
      <c r="EK599" s="15"/>
      <c r="EL599" s="15"/>
      <c r="EM599" s="15"/>
      <c r="EN599" s="15"/>
      <c r="EO599" s="15"/>
      <c r="EP599" s="15"/>
      <c r="EQ599" s="15"/>
      <c r="ER599" s="15"/>
      <c r="ES599" s="15"/>
      <c r="ET599" s="15"/>
      <c r="EU599" s="15"/>
      <c r="EV599" s="15"/>
      <c r="EW599" s="15"/>
      <c r="EX599" s="15"/>
      <c r="EY599" s="15"/>
      <c r="EZ599" s="15"/>
      <c r="FA599" s="15"/>
      <c r="FB599" s="15"/>
      <c r="FC599" s="15"/>
      <c r="FD599" s="15"/>
      <c r="FE599" s="15">
        <v>0</v>
      </c>
      <c r="FF599" s="15"/>
      <c r="FG599" s="15">
        <v>0</v>
      </c>
      <c r="FH599" s="15">
        <v>0</v>
      </c>
      <c r="FI599" s="15">
        <v>0</v>
      </c>
      <c r="FJ599" s="15">
        <v>0</v>
      </c>
      <c r="FK599" s="15"/>
      <c r="FL599" s="15"/>
      <c r="FM599" s="15">
        <v>0</v>
      </c>
      <c r="FN599" s="15">
        <v>0</v>
      </c>
      <c r="FO599" s="15">
        <v>0</v>
      </c>
      <c r="FP599" s="15">
        <v>149838</v>
      </c>
      <c r="FQ599" s="15">
        <v>88081</v>
      </c>
      <c r="FR599" s="15">
        <v>237919</v>
      </c>
      <c r="FS599" s="14" t="s">
        <v>1298</v>
      </c>
      <c r="FT599" s="14"/>
      <c r="FU599" s="14" t="s">
        <v>1281</v>
      </c>
      <c r="FV599" s="14"/>
      <c r="FW599" s="14"/>
      <c r="FX599" s="1" t="s">
        <v>1010</v>
      </c>
      <c r="FY599" s="1" t="s">
        <v>1299</v>
      </c>
      <c r="FZ599" s="1" t="s">
        <v>691</v>
      </c>
      <c r="GA599" s="15">
        <v>1594</v>
      </c>
      <c r="GB599" s="15">
        <v>1641</v>
      </c>
      <c r="GC599" s="15">
        <v>191</v>
      </c>
      <c r="GD599" s="15">
        <v>200</v>
      </c>
      <c r="GE599" s="15">
        <v>74793</v>
      </c>
      <c r="GF599" s="15">
        <v>2681</v>
      </c>
      <c r="GG599" s="15">
        <v>9050</v>
      </c>
      <c r="GH599" s="15">
        <v>309</v>
      </c>
      <c r="GI599" s="15"/>
      <c r="GJ599" s="15">
        <v>7997</v>
      </c>
      <c r="GK599" s="15">
        <v>330</v>
      </c>
      <c r="GL599" s="15">
        <v>431</v>
      </c>
      <c r="GM599" s="15">
        <v>4604</v>
      </c>
      <c r="GN599" s="15"/>
      <c r="GO599" s="15"/>
      <c r="GP599" s="16">
        <v>7</v>
      </c>
      <c r="GQ599" s="16">
        <v>4</v>
      </c>
      <c r="GR599" s="17"/>
      <c r="GS599" s="17"/>
      <c r="GT599" s="18">
        <v>4</v>
      </c>
      <c r="GU599" s="18">
        <v>4</v>
      </c>
      <c r="GV599" s="16">
        <v>8</v>
      </c>
      <c r="GW599" s="16">
        <v>1.34</v>
      </c>
      <c r="GX599" s="15">
        <v>4748</v>
      </c>
      <c r="GY599" s="14" t="s">
        <v>1230</v>
      </c>
      <c r="GZ599" s="15">
        <v>4439</v>
      </c>
      <c r="HA599" s="15">
        <v>5465</v>
      </c>
      <c r="HB599" s="15">
        <v>6213</v>
      </c>
      <c r="HC599" s="15">
        <v>1273</v>
      </c>
      <c r="HD599" s="15"/>
      <c r="HE599" s="15">
        <v>325</v>
      </c>
      <c r="HF599" s="15">
        <v>17715</v>
      </c>
      <c r="HG599" s="15"/>
      <c r="HH599" s="15"/>
      <c r="HI599" s="15">
        <v>11</v>
      </c>
      <c r="HJ599" s="15">
        <v>11</v>
      </c>
      <c r="HK599" s="15">
        <v>1</v>
      </c>
      <c r="HL599" s="15">
        <v>1</v>
      </c>
      <c r="HM599" s="15"/>
      <c r="HN599" s="15"/>
      <c r="HO599" s="15"/>
      <c r="HP599" s="15"/>
      <c r="HQ599" s="15"/>
      <c r="HR599" s="15"/>
      <c r="HS599" s="15"/>
      <c r="HT599" s="15"/>
      <c r="HU599" s="15"/>
      <c r="HV599" s="15"/>
      <c r="HW599" s="15"/>
      <c r="HX599" s="15"/>
      <c r="HY599" s="15"/>
      <c r="HZ599" s="15">
        <v>173</v>
      </c>
      <c r="IA599" s="15">
        <v>4511</v>
      </c>
      <c r="IB599" s="15">
        <v>0</v>
      </c>
      <c r="IC599" s="15">
        <v>0</v>
      </c>
      <c r="ID599" s="15">
        <v>0</v>
      </c>
      <c r="IE599" s="14">
        <v>54.5</v>
      </c>
      <c r="IF599" s="14">
        <v>38</v>
      </c>
      <c r="IG599" s="14">
        <v>13</v>
      </c>
      <c r="IH599" s="14">
        <v>0</v>
      </c>
      <c r="II599" s="14">
        <v>0</v>
      </c>
      <c r="IJ599" s="14">
        <v>0</v>
      </c>
      <c r="IK599" s="14">
        <v>0</v>
      </c>
      <c r="IL599" s="14"/>
      <c r="IM599" s="14"/>
      <c r="IN599" s="14"/>
      <c r="IO599" s="14"/>
      <c r="IP599" s="14"/>
      <c r="IQ599" s="20">
        <v>8336</v>
      </c>
      <c r="IR599" s="20">
        <v>0</v>
      </c>
      <c r="IS599" s="36">
        <f t="shared" si="680"/>
        <v>0.20985713625225391</v>
      </c>
      <c r="IT599" s="36">
        <f t="shared" si="681"/>
        <v>1.8577751251476343E-2</v>
      </c>
      <c r="IU599" s="36">
        <f t="shared" si="682"/>
        <v>0.30162786494563276</v>
      </c>
      <c r="IV599" s="36">
        <f t="shared" si="683"/>
        <v>0.11830076622716135</v>
      </c>
      <c r="IW599" s="36">
        <f t="shared" si="684"/>
        <v>0.3429192288131675</v>
      </c>
      <c r="IX599" s="36">
        <f t="shared" si="685"/>
        <v>8.7172525103081308E-3</v>
      </c>
      <c r="IY599" s="36"/>
      <c r="IZ599" s="36">
        <f t="shared" si="686"/>
        <v>0</v>
      </c>
      <c r="JA599" s="36">
        <f t="shared" si="686"/>
        <v>0.62978576742504799</v>
      </c>
      <c r="JB599" s="36">
        <f t="shared" si="686"/>
        <v>0.37021423257495201</v>
      </c>
      <c r="JN599" s="43">
        <f t="shared" si="665"/>
        <v>1797.2029761904755</v>
      </c>
      <c r="JO599" s="1" t="str">
        <f t="shared" si="666"/>
        <v>Medium</v>
      </c>
    </row>
    <row r="600" spans="1:275" x14ac:dyDescent="0.2">
      <c r="A600" s="14" t="s">
        <v>750</v>
      </c>
      <c r="B600" s="14" t="s">
        <v>751</v>
      </c>
      <c r="C600" s="76" t="s">
        <v>1470</v>
      </c>
      <c r="D600" s="14" t="s">
        <v>656</v>
      </c>
      <c r="E600">
        <v>3</v>
      </c>
      <c r="F600" s="46">
        <v>0.41311689726549733</v>
      </c>
      <c r="G600" s="46">
        <v>0.1636888549950975</v>
      </c>
      <c r="H600" s="46">
        <v>0.33</v>
      </c>
      <c r="I600">
        <v>39.9</v>
      </c>
      <c r="J600">
        <v>25.6</v>
      </c>
      <c r="K600" s="14">
        <v>20100</v>
      </c>
      <c r="L600" s="14" t="s">
        <v>606</v>
      </c>
      <c r="M600" s="35">
        <v>13955.541523809441</v>
      </c>
      <c r="N600" s="15">
        <v>18667</v>
      </c>
      <c r="O600" s="15">
        <v>6</v>
      </c>
      <c r="P600" s="15">
        <v>28</v>
      </c>
      <c r="Q600" s="15">
        <v>202</v>
      </c>
      <c r="R600" s="15">
        <v>31</v>
      </c>
      <c r="S600" s="15">
        <v>46</v>
      </c>
      <c r="T600" s="32" t="s">
        <v>752</v>
      </c>
      <c r="U600" s="15">
        <v>35522</v>
      </c>
      <c r="V600" s="15"/>
      <c r="W600" s="15">
        <v>0</v>
      </c>
      <c r="X600" s="15">
        <v>0</v>
      </c>
      <c r="Y600" s="15">
        <v>0</v>
      </c>
      <c r="Z600" s="15">
        <v>0</v>
      </c>
      <c r="AA600" s="15"/>
      <c r="AB600" s="15"/>
      <c r="AC600" s="15">
        <v>0</v>
      </c>
      <c r="AD600" s="15">
        <v>1984</v>
      </c>
      <c r="AE600" s="15">
        <v>37506</v>
      </c>
      <c r="AF600" s="15">
        <v>5420</v>
      </c>
      <c r="AG600" s="15"/>
      <c r="AH600" s="15">
        <v>0</v>
      </c>
      <c r="AI600" s="15">
        <v>0</v>
      </c>
      <c r="AJ600" s="15">
        <v>0</v>
      </c>
      <c r="AK600" s="15">
        <v>0</v>
      </c>
      <c r="AL600" s="15"/>
      <c r="AM600" s="15"/>
      <c r="AN600" s="15">
        <v>0</v>
      </c>
      <c r="AO600" s="15">
        <v>0</v>
      </c>
      <c r="AP600" s="15">
        <v>5420</v>
      </c>
      <c r="AQ600" s="15">
        <v>1156</v>
      </c>
      <c r="AR600" s="15"/>
      <c r="AS600" s="15">
        <v>0</v>
      </c>
      <c r="AT600" s="15">
        <v>0</v>
      </c>
      <c r="AU600" s="15">
        <v>0</v>
      </c>
      <c r="AV600" s="15">
        <v>0</v>
      </c>
      <c r="AW600" s="15"/>
      <c r="AX600" s="15"/>
      <c r="AY600" s="15">
        <v>68074</v>
      </c>
      <c r="AZ600" s="15">
        <v>0</v>
      </c>
      <c r="BA600" s="15">
        <v>69230</v>
      </c>
      <c r="BB600" s="15">
        <v>9211</v>
      </c>
      <c r="BC600" s="15"/>
      <c r="BD600" s="15">
        <v>0</v>
      </c>
      <c r="BE600" s="15">
        <v>0</v>
      </c>
      <c r="BF600" s="15">
        <v>0</v>
      </c>
      <c r="BG600" s="15">
        <v>0</v>
      </c>
      <c r="BH600" s="15"/>
      <c r="BI600" s="15"/>
      <c r="BJ600" s="15">
        <v>0</v>
      </c>
      <c r="BK600" s="15">
        <v>0</v>
      </c>
      <c r="BL600" s="15">
        <v>9211</v>
      </c>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v>84945</v>
      </c>
      <c r="CJ600" s="15"/>
      <c r="CK600" s="15">
        <v>0</v>
      </c>
      <c r="CL600" s="15">
        <v>0</v>
      </c>
      <c r="CM600" s="15">
        <v>0</v>
      </c>
      <c r="CN600" s="15"/>
      <c r="CO600" s="15"/>
      <c r="CP600" s="15">
        <v>0</v>
      </c>
      <c r="CQ600" s="15">
        <v>1447</v>
      </c>
      <c r="CR600" s="15">
        <v>0</v>
      </c>
      <c r="CS600" s="15">
        <v>86392</v>
      </c>
      <c r="CT600" s="15"/>
      <c r="CU600" s="15"/>
      <c r="CV600" s="15"/>
      <c r="CW600" s="15"/>
      <c r="CX600" s="15"/>
      <c r="CY600" s="15"/>
      <c r="CZ600" s="15"/>
      <c r="DA600" s="15"/>
      <c r="DB600" s="15"/>
      <c r="DC600" s="15"/>
      <c r="DD600" s="15"/>
      <c r="DE600" s="15"/>
      <c r="DF600" s="15"/>
      <c r="DG600" s="15"/>
      <c r="DH600" s="15"/>
      <c r="DI600" s="15"/>
      <c r="DJ600" s="15"/>
      <c r="DK600" s="15"/>
      <c r="DL600" s="15"/>
      <c r="DM600" s="15"/>
      <c r="DN600" s="15"/>
      <c r="DO600" s="15"/>
      <c r="DP600" s="15">
        <v>0</v>
      </c>
      <c r="DQ600" s="15"/>
      <c r="DR600" s="15">
        <v>0</v>
      </c>
      <c r="DS600" s="15">
        <v>0</v>
      </c>
      <c r="DT600" s="15">
        <v>0</v>
      </c>
      <c r="DU600" s="15"/>
      <c r="DV600" s="15"/>
      <c r="DW600" s="15">
        <v>0</v>
      </c>
      <c r="DX600" s="15">
        <v>0</v>
      </c>
      <c r="DY600" s="15">
        <v>1498</v>
      </c>
      <c r="DZ600" s="15">
        <v>1498</v>
      </c>
      <c r="EA600" s="15"/>
      <c r="EB600" s="15"/>
      <c r="EC600" s="15"/>
      <c r="ED600" s="15"/>
      <c r="EE600" s="15"/>
      <c r="EF600" s="15"/>
      <c r="EG600" s="15"/>
      <c r="EH600" s="15"/>
      <c r="EI600" s="15"/>
      <c r="EJ600" s="15"/>
      <c r="EK600" s="15"/>
      <c r="EL600" s="15"/>
      <c r="EM600" s="15"/>
      <c r="EN600" s="15"/>
      <c r="EO600" s="15"/>
      <c r="EP600" s="15"/>
      <c r="EQ600" s="15"/>
      <c r="ER600" s="15"/>
      <c r="ES600" s="15"/>
      <c r="ET600" s="15"/>
      <c r="EU600" s="15"/>
      <c r="EV600" s="15"/>
      <c r="EW600" s="15"/>
      <c r="EX600" s="15"/>
      <c r="EY600" s="15"/>
      <c r="EZ600" s="15"/>
      <c r="FA600" s="15"/>
      <c r="FB600" s="15"/>
      <c r="FC600" s="15"/>
      <c r="FD600" s="15"/>
      <c r="FE600" s="15">
        <v>0</v>
      </c>
      <c r="FF600" s="15"/>
      <c r="FG600" s="15">
        <v>0</v>
      </c>
      <c r="FH600" s="15">
        <v>0</v>
      </c>
      <c r="FI600" s="15">
        <v>0</v>
      </c>
      <c r="FJ600" s="15">
        <v>0</v>
      </c>
      <c r="FK600" s="15"/>
      <c r="FL600" s="15"/>
      <c r="FM600" s="15">
        <v>0</v>
      </c>
      <c r="FN600" s="15">
        <v>0</v>
      </c>
      <c r="FO600" s="15">
        <v>0</v>
      </c>
      <c r="FP600" s="15">
        <v>115947</v>
      </c>
      <c r="FQ600" s="15">
        <v>93310</v>
      </c>
      <c r="FR600" s="15">
        <v>209257</v>
      </c>
      <c r="FS600" s="14" t="s">
        <v>1298</v>
      </c>
      <c r="FT600" s="14"/>
      <c r="FU600" s="14" t="s">
        <v>1281</v>
      </c>
      <c r="FV600" s="14"/>
      <c r="FW600" s="14"/>
      <c r="FX600" s="1" t="s">
        <v>1010</v>
      </c>
      <c r="FY600" s="1" t="s">
        <v>1299</v>
      </c>
      <c r="FZ600" s="1" t="s">
        <v>691</v>
      </c>
      <c r="GA600" s="15">
        <v>641</v>
      </c>
      <c r="GB600" s="15">
        <v>684</v>
      </c>
      <c r="GC600" s="15">
        <v>260</v>
      </c>
      <c r="GD600" s="15">
        <v>272</v>
      </c>
      <c r="GE600" s="15">
        <v>75128</v>
      </c>
      <c r="GF600" s="15">
        <v>3174</v>
      </c>
      <c r="GG600" s="15">
        <v>12224</v>
      </c>
      <c r="GH600" s="15">
        <v>293</v>
      </c>
      <c r="GI600" s="15">
        <v>306</v>
      </c>
      <c r="GJ600" s="15">
        <v>8128</v>
      </c>
      <c r="GK600" s="15">
        <v>180</v>
      </c>
      <c r="GL600" s="15">
        <v>216</v>
      </c>
      <c r="GM600" s="15">
        <v>4784</v>
      </c>
      <c r="GN600" s="15"/>
      <c r="GO600" s="15"/>
      <c r="GP600" s="16">
        <v>7</v>
      </c>
      <c r="GQ600" s="16">
        <v>3.93</v>
      </c>
      <c r="GR600" s="17"/>
      <c r="GS600" s="17"/>
      <c r="GT600" s="18">
        <v>4</v>
      </c>
      <c r="GU600" s="18">
        <v>4</v>
      </c>
      <c r="GV600" s="16">
        <v>7.93</v>
      </c>
      <c r="GW600" s="16">
        <v>1.41</v>
      </c>
      <c r="GX600" s="15">
        <v>4596</v>
      </c>
      <c r="GY600" s="14" t="s">
        <v>1230</v>
      </c>
      <c r="GZ600" s="15">
        <v>4462</v>
      </c>
      <c r="HA600" s="15">
        <v>12206</v>
      </c>
      <c r="HB600" s="15">
        <v>5832</v>
      </c>
      <c r="HC600" s="15">
        <v>860</v>
      </c>
      <c r="HD600" s="15"/>
      <c r="HE600" s="15">
        <v>48</v>
      </c>
      <c r="HF600" s="15">
        <v>23408</v>
      </c>
      <c r="HG600" s="15"/>
      <c r="HH600" s="15"/>
      <c r="HI600" s="15">
        <v>10</v>
      </c>
      <c r="HJ600" s="15">
        <v>10</v>
      </c>
      <c r="HK600" s="15">
        <v>0</v>
      </c>
      <c r="HL600" s="15">
        <v>0</v>
      </c>
      <c r="HM600" s="15"/>
      <c r="HN600" s="15"/>
      <c r="HO600" s="15"/>
      <c r="HP600" s="15"/>
      <c r="HQ600" s="15"/>
      <c r="HR600" s="15"/>
      <c r="HS600" s="15"/>
      <c r="HT600" s="15"/>
      <c r="HU600" s="15"/>
      <c r="HV600" s="15"/>
      <c r="HW600" s="15"/>
      <c r="HX600" s="15"/>
      <c r="HY600" s="15"/>
      <c r="HZ600" s="15">
        <v>200</v>
      </c>
      <c r="IA600" s="15">
        <v>5360</v>
      </c>
      <c r="IB600" s="15">
        <v>0</v>
      </c>
      <c r="IC600" s="15">
        <v>0</v>
      </c>
      <c r="ID600" s="15">
        <v>0</v>
      </c>
      <c r="IE600" s="14">
        <v>55</v>
      </c>
      <c r="IF600" s="14">
        <v>38</v>
      </c>
      <c r="IG600" s="14">
        <v>22</v>
      </c>
      <c r="IH600" s="14">
        <v>0</v>
      </c>
      <c r="II600" s="14">
        <v>0</v>
      </c>
      <c r="IJ600" s="14">
        <v>0</v>
      </c>
      <c r="IK600" s="14">
        <v>0</v>
      </c>
      <c r="IL600" s="14"/>
      <c r="IM600" s="14"/>
      <c r="IN600" s="14"/>
      <c r="IO600" s="14"/>
      <c r="IP600" s="14"/>
      <c r="IQ600" s="15">
        <v>9562</v>
      </c>
      <c r="IR600" s="15">
        <v>0</v>
      </c>
      <c r="IS600" s="36">
        <f t="shared" si="680"/>
        <v>0.17923414748371619</v>
      </c>
      <c r="IT600" s="36">
        <f t="shared" si="681"/>
        <v>2.5901164596644318E-2</v>
      </c>
      <c r="IU600" s="36">
        <f t="shared" si="682"/>
        <v>0.33083720018924095</v>
      </c>
      <c r="IV600" s="36">
        <f t="shared" si="683"/>
        <v>4.4017643376326715E-2</v>
      </c>
      <c r="IW600" s="36">
        <f t="shared" si="684"/>
        <v>0.41285118299507306</v>
      </c>
      <c r="IX600" s="36">
        <f t="shared" si="685"/>
        <v>7.1586613589987433E-3</v>
      </c>
      <c r="IY600" s="36"/>
      <c r="IZ600" s="36">
        <f t="shared" si="686"/>
        <v>0</v>
      </c>
      <c r="JA600" s="36">
        <f t="shared" si="686"/>
        <v>0.55408899104928389</v>
      </c>
      <c r="JB600" s="36">
        <f t="shared" si="686"/>
        <v>0.44591100895071611</v>
      </c>
      <c r="JN600" s="43">
        <f t="shared" si="665"/>
        <v>1759.841301867521</v>
      </c>
      <c r="JO600" s="1" t="str">
        <f t="shared" si="666"/>
        <v>Medium</v>
      </c>
    </row>
    <row r="601" spans="1:275" x14ac:dyDescent="0.2">
      <c r="A601" s="1" t="s">
        <v>750</v>
      </c>
      <c r="B601" s="1" t="s">
        <v>751</v>
      </c>
      <c r="C601" s="76" t="s">
        <v>1470</v>
      </c>
      <c r="D601" s="14" t="s">
        <v>656</v>
      </c>
      <c r="E601">
        <v>3</v>
      </c>
      <c r="F601" s="46">
        <v>0.41311689726549733</v>
      </c>
      <c r="G601" s="46">
        <v>0.1636888549950975</v>
      </c>
      <c r="H601" s="46">
        <v>0.33</v>
      </c>
      <c r="I601">
        <v>39.9</v>
      </c>
      <c r="J601">
        <v>25.6</v>
      </c>
      <c r="K601" s="1">
        <v>20110</v>
      </c>
      <c r="L601" s="1" t="s">
        <v>607</v>
      </c>
      <c r="M601" s="3">
        <v>13761.734285714207</v>
      </c>
      <c r="N601" s="1">
        <v>18667</v>
      </c>
      <c r="O601" s="1">
        <v>6</v>
      </c>
      <c r="P601" s="1">
        <v>26</v>
      </c>
      <c r="Q601" s="1">
        <v>202</v>
      </c>
      <c r="R601" s="1">
        <v>31</v>
      </c>
      <c r="S601" s="1">
        <v>46</v>
      </c>
      <c r="T601" s="33" t="s">
        <v>851</v>
      </c>
      <c r="U601" s="1">
        <v>37589</v>
      </c>
      <c r="AD601" s="1">
        <v>1532</v>
      </c>
      <c r="AE601" s="1">
        <v>39121</v>
      </c>
      <c r="AF601" s="1">
        <v>6202</v>
      </c>
      <c r="AN601" s="1">
        <v>5100</v>
      </c>
      <c r="AP601" s="1">
        <v>11302</v>
      </c>
      <c r="AQ601" s="1">
        <v>73322</v>
      </c>
      <c r="AY601" s="1">
        <v>1380</v>
      </c>
      <c r="BA601" s="1">
        <v>74702</v>
      </c>
      <c r="BB601" s="1">
        <v>6567</v>
      </c>
      <c r="BL601" s="1">
        <v>6567</v>
      </c>
      <c r="CI601" s="1">
        <v>49251</v>
      </c>
      <c r="CQ601" s="1">
        <v>42734</v>
      </c>
      <c r="CS601" s="1">
        <v>91985</v>
      </c>
      <c r="DP601" s="1">
        <v>688</v>
      </c>
      <c r="DX601" s="1">
        <v>2499</v>
      </c>
      <c r="DY601" s="1">
        <v>4688</v>
      </c>
      <c r="DZ601" s="1">
        <v>7855</v>
      </c>
      <c r="FO601" s="1">
        <v>0</v>
      </c>
      <c r="FP601" s="15">
        <f>AE601+BA601</f>
        <v>113823</v>
      </c>
      <c r="FQ601" s="15">
        <f>AP601+BL601+CS601+DZ601+FD601</f>
        <v>117709</v>
      </c>
      <c r="FR601" s="15">
        <f>AE601+AP601+BA601+BL601+CS601+DZ601+FD601+FO601</f>
        <v>231532</v>
      </c>
      <c r="FS601" s="1" t="s">
        <v>1298</v>
      </c>
      <c r="FU601" s="1" t="s">
        <v>1281</v>
      </c>
      <c r="FX601" s="1" t="s">
        <v>1010</v>
      </c>
      <c r="FY601" s="1" t="s">
        <v>1299</v>
      </c>
      <c r="FZ601" s="1" t="s">
        <v>852</v>
      </c>
      <c r="GA601" s="1">
        <v>813</v>
      </c>
      <c r="GB601" s="1">
        <v>922</v>
      </c>
      <c r="GC601" s="1">
        <v>193</v>
      </c>
      <c r="GD601" s="1">
        <v>195</v>
      </c>
      <c r="GE601" s="1">
        <v>74519</v>
      </c>
      <c r="GF601" s="1">
        <v>2295</v>
      </c>
      <c r="GG601" s="1">
        <v>14519</v>
      </c>
      <c r="GH601" s="1">
        <v>281</v>
      </c>
      <c r="GI601" s="1">
        <v>325</v>
      </c>
      <c r="GJ601" s="1">
        <v>46</v>
      </c>
      <c r="GK601" s="1">
        <v>114</v>
      </c>
      <c r="GL601" s="1">
        <v>147</v>
      </c>
      <c r="GM601" s="1">
        <v>4892</v>
      </c>
      <c r="GP601" s="1">
        <v>6</v>
      </c>
      <c r="GQ601" s="1">
        <v>4.09</v>
      </c>
      <c r="GR601" s="5"/>
      <c r="GS601" s="5"/>
      <c r="GT601" s="4">
        <v>4</v>
      </c>
      <c r="GU601" s="4">
        <v>4</v>
      </c>
      <c r="GV601" s="1">
        <f>GQ601+GU601</f>
        <v>8.09</v>
      </c>
      <c r="GW601" s="1">
        <v>1.85</v>
      </c>
      <c r="GX601" s="1">
        <v>5312</v>
      </c>
      <c r="GY601" s="10" t="s">
        <v>1230</v>
      </c>
      <c r="GZ601" s="1">
        <v>3588</v>
      </c>
      <c r="HA601" s="1">
        <v>9570</v>
      </c>
      <c r="HB601" s="1">
        <v>3175</v>
      </c>
      <c r="HC601" s="1">
        <v>632</v>
      </c>
      <c r="HE601" s="1">
        <v>514</v>
      </c>
      <c r="HF601" s="1">
        <v>17479</v>
      </c>
      <c r="HI601" s="1">
        <v>2</v>
      </c>
      <c r="HJ601" s="1">
        <v>2</v>
      </c>
      <c r="HK601" s="1">
        <v>0</v>
      </c>
      <c r="HL601" s="1">
        <v>0</v>
      </c>
      <c r="HZ601" s="1">
        <v>209</v>
      </c>
      <c r="IA601" s="1">
        <v>4807</v>
      </c>
      <c r="IB601" s="1">
        <v>0</v>
      </c>
      <c r="IC601" s="1">
        <v>0</v>
      </c>
      <c r="ID601" s="1">
        <v>0</v>
      </c>
      <c r="IE601" s="1">
        <v>55</v>
      </c>
      <c r="IF601" s="1">
        <v>38</v>
      </c>
      <c r="IG601" s="1">
        <v>22</v>
      </c>
      <c r="IH601" s="1">
        <v>0</v>
      </c>
      <c r="II601" s="1">
        <v>0</v>
      </c>
      <c r="IJ601" s="1">
        <v>0</v>
      </c>
      <c r="IK601" s="1">
        <v>0</v>
      </c>
      <c r="IQ601" s="1">
        <v>42342</v>
      </c>
      <c r="IR601" s="1">
        <v>0</v>
      </c>
      <c r="IS601" s="36">
        <f t="shared" si="680"/>
        <v>0.16896584489401034</v>
      </c>
      <c r="IT601" s="36">
        <f t="shared" si="681"/>
        <v>4.8813986835513017E-2</v>
      </c>
      <c r="IU601" s="36">
        <f t="shared" si="682"/>
        <v>0.32264222656047542</v>
      </c>
      <c r="IV601" s="36">
        <f t="shared" si="683"/>
        <v>2.8363250004319059E-2</v>
      </c>
      <c r="IW601" s="36">
        <f t="shared" si="684"/>
        <v>0.39728849575868563</v>
      </c>
      <c r="IX601" s="36">
        <f t="shared" si="685"/>
        <v>3.3926195946996529E-2</v>
      </c>
      <c r="IY601" s="36"/>
      <c r="IZ601" s="36">
        <f t="shared" si="686"/>
        <v>0</v>
      </c>
      <c r="JA601" s="36">
        <f t="shared" si="686"/>
        <v>0.49160807145448576</v>
      </c>
      <c r="JB601" s="36">
        <f t="shared" si="686"/>
        <v>0.50839192854551418</v>
      </c>
      <c r="JN601" s="43">
        <f t="shared" si="665"/>
        <v>1701.0796397668983</v>
      </c>
      <c r="JO601" s="1" t="str">
        <f t="shared" si="666"/>
        <v>Medium</v>
      </c>
    </row>
    <row r="602" spans="1:275" x14ac:dyDescent="0.2">
      <c r="A602" s="1" t="s">
        <v>750</v>
      </c>
      <c r="B602" s="1" t="s">
        <v>751</v>
      </c>
      <c r="C602" s="76" t="s">
        <v>1470</v>
      </c>
      <c r="D602" s="14" t="s">
        <v>656</v>
      </c>
      <c r="E602">
        <v>3</v>
      </c>
      <c r="F602" s="46">
        <v>0.41311689726549733</v>
      </c>
      <c r="G602" s="46">
        <v>0.1636888549950975</v>
      </c>
      <c r="H602" s="46">
        <v>0.33</v>
      </c>
      <c r="I602">
        <v>39.9</v>
      </c>
      <c r="J602">
        <v>25.6</v>
      </c>
      <c r="K602" s="1">
        <v>20120</v>
      </c>
      <c r="L602" s="1" t="s">
        <v>608</v>
      </c>
      <c r="M602" s="3">
        <v>11897.862285714247</v>
      </c>
      <c r="N602" s="10">
        <v>18667</v>
      </c>
      <c r="O602" s="1">
        <v>6</v>
      </c>
      <c r="P602" s="1">
        <v>26</v>
      </c>
      <c r="Q602" s="1">
        <v>202</v>
      </c>
      <c r="R602" s="1">
        <v>31</v>
      </c>
      <c r="S602" s="1">
        <v>46</v>
      </c>
      <c r="T602" s="33" t="s">
        <v>851</v>
      </c>
      <c r="U602" s="1">
        <v>38671</v>
      </c>
      <c r="AD602" s="1">
        <v>1592</v>
      </c>
      <c r="AE602" s="1">
        <v>40263</v>
      </c>
      <c r="AF602" s="1">
        <v>7295</v>
      </c>
      <c r="AN602" s="1">
        <v>5000</v>
      </c>
      <c r="AP602" s="1">
        <v>12295</v>
      </c>
      <c r="AQ602" s="1">
        <v>77082</v>
      </c>
      <c r="AY602" s="1">
        <v>351</v>
      </c>
      <c r="BA602" s="1">
        <v>77433</v>
      </c>
      <c r="BB602" s="1">
        <v>5422</v>
      </c>
      <c r="BL602" s="1">
        <v>5422</v>
      </c>
      <c r="CI602" s="1">
        <v>53442</v>
      </c>
      <c r="CQ602" s="1">
        <v>46661</v>
      </c>
      <c r="CS602" s="1">
        <v>100103</v>
      </c>
      <c r="DP602" s="1">
        <v>2996</v>
      </c>
      <c r="DY602" s="1">
        <v>7134</v>
      </c>
      <c r="DZ602" s="1">
        <v>10130</v>
      </c>
      <c r="FO602" s="1">
        <v>0</v>
      </c>
      <c r="FP602" s="15">
        <f>AE602+BA602</f>
        <v>117696</v>
      </c>
      <c r="FQ602" s="15">
        <f>AP602+BL602+CS602+DZ602+FD602</f>
        <v>127950</v>
      </c>
      <c r="FR602" s="15">
        <f>AE602+AP602+BA602+BL602+CS602+DZ602+FD602+FO602</f>
        <v>245646</v>
      </c>
      <c r="FS602" s="1" t="s">
        <v>1298</v>
      </c>
      <c r="FU602" s="1" t="s">
        <v>1281</v>
      </c>
      <c r="FX602" s="1" t="s">
        <v>1010</v>
      </c>
      <c r="FY602" s="1" t="s">
        <v>1299</v>
      </c>
      <c r="FZ602" s="1" t="s">
        <v>852</v>
      </c>
      <c r="GA602" s="1">
        <v>980</v>
      </c>
      <c r="GB602" s="1">
        <v>1004</v>
      </c>
      <c r="GC602" s="1">
        <v>202</v>
      </c>
      <c r="GD602" s="1">
        <v>211</v>
      </c>
      <c r="GE602" s="1">
        <v>74152</v>
      </c>
      <c r="GF602" s="1">
        <v>7745</v>
      </c>
      <c r="GG602" s="1">
        <v>22264</v>
      </c>
      <c r="GH602" s="1">
        <v>273</v>
      </c>
      <c r="GI602" s="1">
        <v>1155</v>
      </c>
      <c r="GJ602" s="1">
        <v>40</v>
      </c>
      <c r="GK602" s="1">
        <v>113</v>
      </c>
      <c r="GL602" s="1">
        <v>115</v>
      </c>
      <c r="GM602" s="1">
        <v>5002</v>
      </c>
      <c r="GP602" s="1">
        <v>5</v>
      </c>
      <c r="GQ602" s="1">
        <v>3.09</v>
      </c>
      <c r="GR602" s="5"/>
      <c r="GS602" s="5"/>
      <c r="GT602" s="4">
        <v>4</v>
      </c>
      <c r="GU602" s="4">
        <v>4</v>
      </c>
      <c r="GV602" s="1">
        <f>GQ602+GU602</f>
        <v>7.09</v>
      </c>
      <c r="GW602" s="1">
        <v>1.85</v>
      </c>
      <c r="GX602" s="1">
        <v>4996</v>
      </c>
      <c r="GY602" s="10" t="s">
        <v>1230</v>
      </c>
      <c r="GZ602" s="1">
        <v>3486</v>
      </c>
      <c r="HA602" s="1">
        <v>11297</v>
      </c>
      <c r="HB602" s="1">
        <v>4570</v>
      </c>
      <c r="HC602" s="1">
        <v>493</v>
      </c>
      <c r="HE602" s="1">
        <v>240</v>
      </c>
      <c r="HF602" s="1">
        <v>20086</v>
      </c>
      <c r="HI602" s="1">
        <v>3</v>
      </c>
      <c r="HJ602" s="1">
        <v>3</v>
      </c>
      <c r="HK602" s="1">
        <v>2</v>
      </c>
      <c r="HL602" s="1">
        <v>2</v>
      </c>
      <c r="HZ602" s="1">
        <v>174</v>
      </c>
      <c r="IA602" s="1">
        <v>4524</v>
      </c>
      <c r="IB602" s="1">
        <v>0</v>
      </c>
      <c r="IC602" s="1">
        <v>0</v>
      </c>
      <c r="ID602" s="1">
        <v>0</v>
      </c>
      <c r="IE602" s="1">
        <v>55</v>
      </c>
      <c r="IF602" s="1">
        <v>45</v>
      </c>
      <c r="IG602" s="1">
        <v>22</v>
      </c>
      <c r="IH602" s="1">
        <v>0</v>
      </c>
      <c r="II602" s="1">
        <v>0</v>
      </c>
      <c r="IJ602" s="1">
        <v>0</v>
      </c>
      <c r="IK602" s="1">
        <v>0</v>
      </c>
      <c r="IQ602" s="1">
        <v>47578</v>
      </c>
      <c r="IR602" s="1">
        <v>0</v>
      </c>
      <c r="IS602" s="36">
        <f t="shared" si="680"/>
        <v>0.16390659729855159</v>
      </c>
      <c r="IT602" s="36">
        <f t="shared" si="681"/>
        <v>5.0051700414417498E-2</v>
      </c>
      <c r="IU602" s="36">
        <f t="shared" si="682"/>
        <v>0.31522190469211792</v>
      </c>
      <c r="IV602" s="36">
        <f t="shared" si="683"/>
        <v>2.2072413147374677E-2</v>
      </c>
      <c r="IW602" s="36">
        <f t="shared" si="684"/>
        <v>0.40750917987673319</v>
      </c>
      <c r="IX602" s="36">
        <f t="shared" si="685"/>
        <v>4.123820457080514E-2</v>
      </c>
      <c r="IY602" s="36"/>
      <c r="IZ602" s="36">
        <f t="shared" si="686"/>
        <v>0</v>
      </c>
      <c r="JA602" s="36">
        <f t="shared" si="686"/>
        <v>0.47912850199066948</v>
      </c>
      <c r="JB602" s="36">
        <f t="shared" si="686"/>
        <v>0.52087149800933052</v>
      </c>
      <c r="JN602" s="43">
        <f t="shared" si="665"/>
        <v>1678.1187991134341</v>
      </c>
      <c r="JO602" s="1" t="str">
        <f t="shared" si="666"/>
        <v>Medium</v>
      </c>
    </row>
    <row r="603" spans="1:275" x14ac:dyDescent="0.2">
      <c r="A603" s="1" t="s">
        <v>750</v>
      </c>
      <c r="B603" s="1" t="s">
        <v>751</v>
      </c>
      <c r="C603" s="76" t="s">
        <v>1470</v>
      </c>
      <c r="D603" s="14" t="s">
        <v>656</v>
      </c>
      <c r="E603">
        <v>3</v>
      </c>
      <c r="F603" s="46">
        <v>0.41311689726549733</v>
      </c>
      <c r="G603" s="46">
        <v>0.1636888549950975</v>
      </c>
      <c r="H603" s="46">
        <v>0.33</v>
      </c>
      <c r="I603">
        <v>39.9</v>
      </c>
      <c r="J603">
        <v>25.6</v>
      </c>
      <c r="K603" s="1">
        <v>20130</v>
      </c>
      <c r="L603" s="1" t="s">
        <v>609</v>
      </c>
      <c r="M603" s="3">
        <v>11304.181523809501</v>
      </c>
      <c r="N603" s="1">
        <v>18667</v>
      </c>
      <c r="O603" s="1">
        <v>6</v>
      </c>
      <c r="P603" s="1">
        <v>26</v>
      </c>
      <c r="Q603" s="1">
        <v>202</v>
      </c>
      <c r="R603" s="1">
        <v>32</v>
      </c>
      <c r="S603" s="1">
        <v>46</v>
      </c>
      <c r="T603" s="33"/>
      <c r="U603" s="3">
        <v>27233</v>
      </c>
      <c r="V603" s="3"/>
      <c r="W603" s="3"/>
      <c r="X603" s="3"/>
      <c r="Y603" s="3"/>
      <c r="Z603" s="3"/>
      <c r="AA603" s="3"/>
      <c r="AB603" s="3"/>
      <c r="AC603" s="3"/>
      <c r="AD603" s="3">
        <v>2309</v>
      </c>
      <c r="AE603" s="2">
        <f>SUM(U603:AD603)</f>
        <v>29542</v>
      </c>
      <c r="AF603" s="3">
        <v>1858</v>
      </c>
      <c r="AG603" s="3"/>
      <c r="AP603" s="1">
        <f>SUM(AF603:AO603)</f>
        <v>1858</v>
      </c>
      <c r="AQ603" s="2">
        <v>23328</v>
      </c>
      <c r="AR603" s="2"/>
      <c r="AY603" s="2">
        <v>52500</v>
      </c>
      <c r="BA603" s="1">
        <f>SUM(AQ603:AZ603)</f>
        <v>75828</v>
      </c>
      <c r="BB603" s="2">
        <v>5706</v>
      </c>
      <c r="BC603" s="2"/>
      <c r="BL603" s="1">
        <f>SUM(BB603:BK603)</f>
        <v>5706</v>
      </c>
      <c r="CI603" s="2">
        <v>92946</v>
      </c>
      <c r="CJ603" s="2"/>
      <c r="CS603" s="1">
        <f>SUM(CI603:CR603)</f>
        <v>92946</v>
      </c>
      <c r="DZ603" s="2"/>
      <c r="EA603" s="2"/>
      <c r="EB603" s="2"/>
      <c r="EC603" s="2"/>
      <c r="ED603" s="2"/>
      <c r="EE603" s="2"/>
      <c r="EF603" s="2"/>
      <c r="EG603" s="2"/>
      <c r="EH603" s="2"/>
      <c r="EI603" s="2"/>
      <c r="EJ603" s="2"/>
      <c r="EK603" s="2"/>
      <c r="EL603" s="2"/>
      <c r="EM603" s="2"/>
      <c r="EN603" s="2"/>
      <c r="EO603" s="2"/>
      <c r="EP603" s="2"/>
      <c r="EQ603" s="2"/>
      <c r="ER603" s="2"/>
      <c r="ES603" s="2"/>
      <c r="ET603" s="2"/>
      <c r="FP603" s="15">
        <f>AE603+BA603</f>
        <v>105370</v>
      </c>
      <c r="FQ603" s="15">
        <f>AP603+BL603+CS603+DZ603+FD603</f>
        <v>100510</v>
      </c>
      <c r="FR603" s="15">
        <f>AE603+AP603+BA603+BL603+CS603+DZ603+FD603+FO603</f>
        <v>205880</v>
      </c>
      <c r="FS603" s="1" t="s">
        <v>1298</v>
      </c>
      <c r="FU603" s="1" t="s">
        <v>1281</v>
      </c>
      <c r="FW603" s="5"/>
      <c r="FX603" s="5" t="s">
        <v>1305</v>
      </c>
      <c r="FY603" s="5" t="s">
        <v>1299</v>
      </c>
      <c r="FZ603" s="5" t="s">
        <v>1149</v>
      </c>
      <c r="GA603" s="1">
        <v>834</v>
      </c>
      <c r="GB603" s="1">
        <v>1111</v>
      </c>
      <c r="GC603" s="1">
        <v>114</v>
      </c>
      <c r="GD603" s="1">
        <v>115</v>
      </c>
      <c r="GE603" s="2">
        <v>69550</v>
      </c>
      <c r="GF603" s="1">
        <v>11</v>
      </c>
      <c r="GG603" s="2">
        <v>22275</v>
      </c>
      <c r="GH603" s="1">
        <v>261</v>
      </c>
      <c r="GI603" s="2">
        <v>1079</v>
      </c>
      <c r="GJ603" s="1">
        <v>36</v>
      </c>
      <c r="GK603" s="1">
        <v>294</v>
      </c>
      <c r="GL603" s="1">
        <v>295</v>
      </c>
      <c r="GM603" s="2">
        <v>4362</v>
      </c>
      <c r="GN603" s="2"/>
      <c r="GO603" s="2"/>
      <c r="GP603" s="1">
        <v>6</v>
      </c>
      <c r="GQ603" s="1">
        <v>4.04</v>
      </c>
      <c r="GR603" s="5">
        <v>4</v>
      </c>
      <c r="GS603" s="5">
        <v>4</v>
      </c>
      <c r="GT603" s="4">
        <v>8</v>
      </c>
      <c r="GU603" s="1">
        <v>4</v>
      </c>
      <c r="GV603" s="1">
        <f>GQ603+GU603</f>
        <v>8.0399999999999991</v>
      </c>
      <c r="GW603" s="1">
        <v>0.5</v>
      </c>
      <c r="GX603" s="2">
        <v>4805</v>
      </c>
      <c r="GY603" s="1" t="s">
        <v>1230</v>
      </c>
      <c r="GZ603" s="2">
        <v>3491</v>
      </c>
      <c r="HA603" s="2">
        <v>12412</v>
      </c>
      <c r="HB603" s="2">
        <v>3128</v>
      </c>
      <c r="HC603" s="1">
        <v>282</v>
      </c>
      <c r="HD603" s="1">
        <v>0</v>
      </c>
      <c r="HF603" s="2">
        <v>3410</v>
      </c>
      <c r="HG603" s="2"/>
      <c r="HH603" s="2"/>
      <c r="HI603" s="1">
        <v>4</v>
      </c>
      <c r="HJ603" s="1">
        <v>4</v>
      </c>
      <c r="HK603" s="1">
        <v>6</v>
      </c>
      <c r="HL603" s="1">
        <v>6</v>
      </c>
      <c r="HM603" s="1" t="s">
        <v>1281</v>
      </c>
      <c r="HN603" s="1" t="s">
        <v>1151</v>
      </c>
      <c r="HO603" s="1" t="s">
        <v>1152</v>
      </c>
      <c r="HX603" s="1" t="s">
        <v>1277</v>
      </c>
      <c r="HZ603" s="1">
        <v>183</v>
      </c>
      <c r="IA603" s="2">
        <v>4758</v>
      </c>
      <c r="IB603" s="1">
        <v>0</v>
      </c>
      <c r="IC603" s="1">
        <v>0</v>
      </c>
      <c r="ID603" s="1">
        <v>0</v>
      </c>
      <c r="IE603" s="1">
        <v>52</v>
      </c>
      <c r="IF603" s="1">
        <v>40</v>
      </c>
      <c r="IG603" s="1">
        <v>22</v>
      </c>
      <c r="IH603" s="1">
        <v>6.5</v>
      </c>
      <c r="II603" s="1">
        <v>0</v>
      </c>
      <c r="IJ603" s="1">
        <v>6.5</v>
      </c>
      <c r="IK603" s="1">
        <v>0</v>
      </c>
      <c r="IL603" s="1" t="s">
        <v>1277</v>
      </c>
      <c r="IO603" s="1" t="s">
        <v>1277</v>
      </c>
      <c r="IP603" s="1" t="s">
        <v>1281</v>
      </c>
      <c r="IQ603" s="2">
        <v>870325</v>
      </c>
      <c r="IR603" s="1">
        <v>0</v>
      </c>
      <c r="IS603" s="36">
        <f t="shared" si="680"/>
        <v>0.14349135418690501</v>
      </c>
      <c r="IT603" s="36">
        <f t="shared" si="681"/>
        <v>9.0246745677093447E-3</v>
      </c>
      <c r="IU603" s="36">
        <f t="shared" si="682"/>
        <v>0.36831163784728971</v>
      </c>
      <c r="IV603" s="36">
        <f t="shared" si="683"/>
        <v>2.7715173887701575E-2</v>
      </c>
      <c r="IW603" s="36">
        <f t="shared" si="684"/>
        <v>0.45145715951039439</v>
      </c>
      <c r="IX603" s="36">
        <f t="shared" si="685"/>
        <v>0</v>
      </c>
      <c r="IY603" s="36"/>
      <c r="IZ603" s="36">
        <f t="shared" si="686"/>
        <v>0</v>
      </c>
      <c r="JA603" s="36">
        <f t="shared" si="686"/>
        <v>0.51180299203419466</v>
      </c>
      <c r="JB603" s="36">
        <f t="shared" si="686"/>
        <v>0.48819700796580534</v>
      </c>
      <c r="JN603" s="43">
        <f t="shared" si="665"/>
        <v>1405.9927268419779</v>
      </c>
      <c r="JO603" s="1" t="str">
        <f t="shared" si="666"/>
        <v>Medium</v>
      </c>
    </row>
    <row r="604" spans="1:275" x14ac:dyDescent="0.2">
      <c r="A604" s="1" t="s">
        <v>750</v>
      </c>
      <c r="B604" s="1" t="s">
        <v>751</v>
      </c>
      <c r="C604" s="76" t="s">
        <v>1470</v>
      </c>
      <c r="D604" s="14" t="s">
        <v>656</v>
      </c>
      <c r="E604">
        <v>3</v>
      </c>
      <c r="F604" s="46">
        <v>0.41311689726549733</v>
      </c>
      <c r="G604" s="46">
        <v>0.1636888549950975</v>
      </c>
      <c r="H604" s="46">
        <v>0.33</v>
      </c>
      <c r="I604">
        <v>39.9</v>
      </c>
      <c r="J604">
        <v>25.6</v>
      </c>
      <c r="K604" s="42">
        <v>20140</v>
      </c>
      <c r="L604" s="54" t="s">
        <v>345</v>
      </c>
      <c r="M604" s="55">
        <v>11596.37923809522</v>
      </c>
      <c r="N604" s="46">
        <v>18667</v>
      </c>
      <c r="O604">
        <v>6</v>
      </c>
      <c r="P604">
        <v>26</v>
      </c>
      <c r="Q604">
        <v>202</v>
      </c>
      <c r="R604">
        <v>32</v>
      </c>
      <c r="S604">
        <v>46</v>
      </c>
      <c r="T604"/>
      <c r="U604" s="46">
        <v>39389</v>
      </c>
      <c r="V604" s="46"/>
      <c r="W604" s="46"/>
      <c r="X604" s="46"/>
      <c r="Y604" s="46"/>
      <c r="Z604" s="46"/>
      <c r="AA604" s="46"/>
      <c r="AB604" s="46"/>
      <c r="AC604" s="46"/>
      <c r="AD604" s="46">
        <v>4719</v>
      </c>
      <c r="AE604" s="46">
        <f>IF(SUM(U604:AD604)&gt;0,SUM(U604:AD604),)</f>
        <v>44108</v>
      </c>
      <c r="AF604" s="46">
        <v>11863</v>
      </c>
      <c r="AG604" s="46"/>
      <c r="AH604" s="46"/>
      <c r="AI604" s="46"/>
      <c r="AJ604" s="46"/>
      <c r="AK604" s="46"/>
      <c r="AL604" s="46"/>
      <c r="AM604" s="46"/>
      <c r="AN604" s="46"/>
      <c r="AO604" s="46"/>
      <c r="AP604" s="46">
        <f>SUM(AF604:AO604)</f>
        <v>11863</v>
      </c>
      <c r="AQ604" s="46">
        <v>74982</v>
      </c>
      <c r="AR604" s="46"/>
      <c r="AS604" s="46"/>
      <c r="AT604" s="46"/>
      <c r="AU604" s="46"/>
      <c r="AV604" s="46"/>
      <c r="AW604" s="46"/>
      <c r="AX604" s="46"/>
      <c r="AY604" s="46"/>
      <c r="AZ604" s="46"/>
      <c r="BA604" s="46">
        <f>SUM(AQ604:AZ604)</f>
        <v>74982</v>
      </c>
      <c r="BB604" s="47">
        <v>4888</v>
      </c>
      <c r="BC604" s="47"/>
      <c r="BD604" s="47"/>
      <c r="BE604" s="47"/>
      <c r="BF604" s="47"/>
      <c r="BG604" s="47"/>
      <c r="BH604" s="47"/>
      <c r="BI604" s="47"/>
      <c r="BJ604" s="47"/>
      <c r="BK604" s="47"/>
      <c r="BL604" s="47">
        <f>IF(SUM(BB604:BK604)&gt;=0,SUM(BB604:BK604),"")</f>
        <v>4888</v>
      </c>
      <c r="BM604" s="46">
        <v>44949</v>
      </c>
      <c r="BN604" s="47"/>
      <c r="BO604" s="46"/>
      <c r="BP604" s="46"/>
      <c r="BQ604" s="46"/>
      <c r="BR604" s="46"/>
      <c r="BS604" s="46"/>
      <c r="BT604" s="46"/>
      <c r="BU604" s="46">
        <v>52462</v>
      </c>
      <c r="BV604" s="46"/>
      <c r="BW604" s="46">
        <f>SUM(BM604:BV604)</f>
        <v>97411</v>
      </c>
      <c r="BX604" s="46"/>
      <c r="BY604" s="47"/>
      <c r="BZ604" s="47"/>
      <c r="CA604" s="48"/>
      <c r="CB604" s="48"/>
      <c r="CC604" s="46"/>
      <c r="CD604" s="47"/>
      <c r="CE604" s="46"/>
      <c r="CF604" s="48"/>
      <c r="CG604" s="47"/>
      <c r="CH604" s="47">
        <f>SUM(BX604:CG604)</f>
        <v>0</v>
      </c>
      <c r="CI604" s="47">
        <f t="shared" ref="CI604:CS604" si="687">BM604+BX604</f>
        <v>44949</v>
      </c>
      <c r="CJ604" s="47">
        <f t="shared" si="687"/>
        <v>0</v>
      </c>
      <c r="CK604" s="47">
        <f t="shared" si="687"/>
        <v>0</v>
      </c>
      <c r="CL604" s="47">
        <f t="shared" si="687"/>
        <v>0</v>
      </c>
      <c r="CM604" s="47">
        <f t="shared" si="687"/>
        <v>0</v>
      </c>
      <c r="CN604" s="47">
        <f t="shared" si="687"/>
        <v>0</v>
      </c>
      <c r="CO604" s="47">
        <f t="shared" si="687"/>
        <v>0</v>
      </c>
      <c r="CP604" s="47">
        <f t="shared" si="687"/>
        <v>0</v>
      </c>
      <c r="CQ604" s="47">
        <f t="shared" si="687"/>
        <v>52462</v>
      </c>
      <c r="CR604" s="47">
        <f t="shared" si="687"/>
        <v>0</v>
      </c>
      <c r="CS604" s="47">
        <f t="shared" si="687"/>
        <v>97411</v>
      </c>
      <c r="CT604" s="48"/>
      <c r="CU604" s="46"/>
      <c r="CV604" s="46"/>
      <c r="CW604" s="47"/>
      <c r="CX604" s="47"/>
      <c r="CY604" s="47"/>
      <c r="CZ604" s="47"/>
      <c r="DA604" s="46"/>
      <c r="DB604" s="47"/>
      <c r="DC604" s="47"/>
      <c r="DD604" s="47">
        <f>SUM(CT604:DC604)</f>
        <v>0</v>
      </c>
      <c r="DE604" s="48">
        <v>471</v>
      </c>
      <c r="DF604" s="48"/>
      <c r="DG604" s="48"/>
      <c r="DH604" s="48"/>
      <c r="DI604" s="48"/>
      <c r="DJ604" s="48"/>
      <c r="DK604" s="48"/>
      <c r="DL604" s="48"/>
      <c r="DM604" s="48"/>
      <c r="DN604" s="48">
        <v>6943</v>
      </c>
      <c r="DO604" s="48">
        <f>SUM(DE604:DN604)</f>
        <v>7414</v>
      </c>
      <c r="DP604" s="48">
        <f t="shared" ref="DP604:DZ604" si="688">CT604+DE604</f>
        <v>471</v>
      </c>
      <c r="DQ604" s="48">
        <f t="shared" si="688"/>
        <v>0</v>
      </c>
      <c r="DR604" s="48">
        <f t="shared" si="688"/>
        <v>0</v>
      </c>
      <c r="DS604" s="48">
        <f t="shared" si="688"/>
        <v>0</v>
      </c>
      <c r="DT604" s="48">
        <f t="shared" si="688"/>
        <v>0</v>
      </c>
      <c r="DU604" s="48">
        <f t="shared" si="688"/>
        <v>0</v>
      </c>
      <c r="DV604" s="48">
        <f t="shared" si="688"/>
        <v>0</v>
      </c>
      <c r="DW604" s="48">
        <f t="shared" si="688"/>
        <v>0</v>
      </c>
      <c r="DX604" s="48">
        <f t="shared" si="688"/>
        <v>0</v>
      </c>
      <c r="DY604" s="48">
        <f t="shared" si="688"/>
        <v>6943</v>
      </c>
      <c r="DZ604" s="48">
        <f t="shared" si="688"/>
        <v>7414</v>
      </c>
      <c r="EA604" s="48"/>
      <c r="EB604" s="48"/>
      <c r="EC604" s="48"/>
      <c r="ED604" s="48"/>
      <c r="EE604" s="48"/>
      <c r="EF604" s="48"/>
      <c r="EG604" s="46"/>
      <c r="EH604" s="48"/>
      <c r="EI604" s="48"/>
      <c r="EJ604" s="48">
        <f>SUM(EA604:EI604)</f>
        <v>0</v>
      </c>
      <c r="EK604" s="48"/>
      <c r="EL604"/>
      <c r="EM604" s="48"/>
      <c r="EN604" s="48"/>
      <c r="EO604" s="46"/>
      <c r="EP604" s="48"/>
      <c r="EQ604" s="48"/>
      <c r="ER604" s="48"/>
      <c r="ES604" s="48"/>
      <c r="ET604" s="48">
        <f>SUM(EK604:ES604)</f>
        <v>0</v>
      </c>
      <c r="EU604" s="48">
        <f t="shared" ref="EU604:FD604" si="689">EA604+EK604</f>
        <v>0</v>
      </c>
      <c r="EV604" s="48">
        <f t="shared" si="689"/>
        <v>0</v>
      </c>
      <c r="EW604" s="48">
        <f t="shared" si="689"/>
        <v>0</v>
      </c>
      <c r="EX604" s="48">
        <f t="shared" si="689"/>
        <v>0</v>
      </c>
      <c r="EY604" s="48">
        <f t="shared" si="689"/>
        <v>0</v>
      </c>
      <c r="EZ604" s="48">
        <f t="shared" si="689"/>
        <v>0</v>
      </c>
      <c r="FA604" s="48">
        <f t="shared" si="689"/>
        <v>0</v>
      </c>
      <c r="FB604" s="48">
        <f t="shared" si="689"/>
        <v>0</v>
      </c>
      <c r="FC604" s="48">
        <f t="shared" si="689"/>
        <v>0</v>
      </c>
      <c r="FD604" s="48">
        <f t="shared" si="689"/>
        <v>0</v>
      </c>
      <c r="FE604" s="48"/>
      <c r="FF604" s="48"/>
      <c r="FG604" s="46"/>
      <c r="FH604" s="48"/>
      <c r="FI604" s="48"/>
      <c r="FJ604" s="48"/>
      <c r="FK604" s="48"/>
      <c r="FL604" s="48"/>
      <c r="FM604" s="48"/>
      <c r="FN604"/>
      <c r="FO604" s="48">
        <f>SUM(FE604:FN604)</f>
        <v>0</v>
      </c>
      <c r="FP604" s="46">
        <f>AE604+BA604</f>
        <v>119090</v>
      </c>
      <c r="FQ604" s="46">
        <f>AP604+BL604+CS604+DZ604+FD604</f>
        <v>121576</v>
      </c>
      <c r="FR604" s="46">
        <f>FP604+FQ604+FO604</f>
        <v>240666</v>
      </c>
      <c r="FS604" t="s">
        <v>1298</v>
      </c>
      <c r="FT604"/>
      <c r="FU604" t="s">
        <v>1281</v>
      </c>
      <c r="FV604"/>
      <c r="FW604"/>
      <c r="FX604"/>
      <c r="FY604" t="s">
        <v>1299</v>
      </c>
      <c r="FZ604" t="s">
        <v>1149</v>
      </c>
      <c r="GA604">
        <v>665</v>
      </c>
      <c r="GB604">
        <v>821</v>
      </c>
      <c r="GC604">
        <v>214</v>
      </c>
      <c r="GD604">
        <v>224</v>
      </c>
      <c r="GE604" s="49">
        <v>69558</v>
      </c>
      <c r="GF604" s="47">
        <v>50</v>
      </c>
      <c r="GG604" s="49">
        <v>22426</v>
      </c>
      <c r="GH604">
        <v>268</v>
      </c>
      <c r="GI604" s="49">
        <v>1110</v>
      </c>
      <c r="GJ604">
        <v>26</v>
      </c>
      <c r="GK604">
        <v>195</v>
      </c>
      <c r="GL604">
        <v>201</v>
      </c>
      <c r="GM604" s="49">
        <v>4299</v>
      </c>
      <c r="GN604" t="s">
        <v>1277</v>
      </c>
      <c r="GO604"/>
      <c r="GP604">
        <v>3</v>
      </c>
      <c r="GQ604">
        <v>4.04</v>
      </c>
      <c r="GR604"/>
      <c r="GS604">
        <v>4</v>
      </c>
      <c r="GT604">
        <f>GR604+GS604</f>
        <v>4</v>
      </c>
      <c r="GU604">
        <v>4</v>
      </c>
      <c r="GV604">
        <f>GQ604+GU604</f>
        <v>8.0399999999999991</v>
      </c>
      <c r="GW604">
        <v>1.38</v>
      </c>
      <c r="GX604">
        <v>5198</v>
      </c>
      <c r="GY604" s="49" t="s">
        <v>1150</v>
      </c>
      <c r="GZ604">
        <v>3300</v>
      </c>
      <c r="HA604" s="49">
        <v>14920</v>
      </c>
      <c r="HB604"/>
      <c r="HC604">
        <v>423</v>
      </c>
      <c r="HD604"/>
      <c r="HE604"/>
      <c r="HF604" s="49">
        <v>18643</v>
      </c>
      <c r="HG604">
        <v>10</v>
      </c>
      <c r="HH604">
        <v>28</v>
      </c>
      <c r="HI604"/>
      <c r="HJ604">
        <v>4</v>
      </c>
      <c r="HK604">
        <v>64</v>
      </c>
      <c r="HL604">
        <v>12</v>
      </c>
      <c r="HM604" t="s">
        <v>1281</v>
      </c>
      <c r="HN604" t="s">
        <v>1152</v>
      </c>
      <c r="HO604" t="s">
        <v>1151</v>
      </c>
      <c r="HP604"/>
      <c r="HQ604"/>
      <c r="HR604"/>
      <c r="HS604"/>
      <c r="HT604"/>
      <c r="HU604"/>
      <c r="HV604"/>
      <c r="HW604"/>
      <c r="HX604" t="s">
        <v>1277</v>
      </c>
      <c r="HY604"/>
      <c r="HZ604">
        <v>217</v>
      </c>
      <c r="IA604">
        <v>5841</v>
      </c>
      <c r="IB604">
        <v>0</v>
      </c>
      <c r="IC604">
        <v>0</v>
      </c>
      <c r="ID604">
        <v>0</v>
      </c>
      <c r="IE604">
        <v>52</v>
      </c>
      <c r="IF604">
        <v>40</v>
      </c>
      <c r="IG604">
        <v>22</v>
      </c>
      <c r="IH604">
        <v>12</v>
      </c>
      <c r="II604">
        <v>0</v>
      </c>
      <c r="IJ604">
        <v>12</v>
      </c>
      <c r="IK604">
        <v>0</v>
      </c>
      <c r="IL604" t="s">
        <v>1277</v>
      </c>
      <c r="IM604"/>
      <c r="IN604" t="s">
        <v>1277</v>
      </c>
      <c r="IO604" t="s">
        <v>1277</v>
      </c>
      <c r="IP604"/>
      <c r="IQ604" s="49">
        <v>25223</v>
      </c>
      <c r="IR604">
        <v>0</v>
      </c>
      <c r="IS604" s="36">
        <f>AE604/FR604</f>
        <v>0.18327474591342358</v>
      </c>
      <c r="IT604" s="36">
        <f>AP604/FR604</f>
        <v>4.92923803113028E-2</v>
      </c>
      <c r="IU604" s="36">
        <f>BA604/FR604</f>
        <v>0.31156041983495797</v>
      </c>
      <c r="IV604" s="50">
        <f>BL604/FR604</f>
        <v>2.0310305568713487E-2</v>
      </c>
      <c r="IW604" s="36">
        <f>CS604/FR604</f>
        <v>0.40475596885309933</v>
      </c>
      <c r="IX604" s="36">
        <f>DZ604/FR604</f>
        <v>3.080617951850282E-2</v>
      </c>
      <c r="IY604" s="36">
        <f>FD604/FR604</f>
        <v>0</v>
      </c>
      <c r="IZ604" s="36">
        <f>FO604/FR604</f>
        <v>0</v>
      </c>
      <c r="JA604" s="36">
        <f>FP604/FR604</f>
        <v>0.4948351657483816</v>
      </c>
      <c r="JB604" s="36">
        <f>FQ604/FR604</f>
        <v>0.5051648342516184</v>
      </c>
      <c r="JC604" s="46">
        <v>0.51</v>
      </c>
      <c r="JD604" t="s">
        <v>1281</v>
      </c>
      <c r="JE604"/>
      <c r="JF604" t="s">
        <v>350</v>
      </c>
      <c r="JG604"/>
      <c r="JH604"/>
      <c r="JI604" t="s">
        <v>347</v>
      </c>
      <c r="JJ604"/>
      <c r="JK604"/>
      <c r="JL604" t="s">
        <v>1276</v>
      </c>
      <c r="JM604" t="s">
        <v>315</v>
      </c>
      <c r="JN604" s="43">
        <f t="shared" si="665"/>
        <v>1442.3357261312465</v>
      </c>
      <c r="JO604" s="1" t="str">
        <f t="shared" si="666"/>
        <v>Medium</v>
      </c>
    </row>
    <row r="605" spans="1:275" x14ac:dyDescent="0.2">
      <c r="A605" s="14" t="s">
        <v>692</v>
      </c>
      <c r="B605" s="14" t="s">
        <v>693</v>
      </c>
      <c r="C605" s="76">
        <v>962</v>
      </c>
      <c r="D605" s="14" t="s">
        <v>656</v>
      </c>
      <c r="E605">
        <v>4</v>
      </c>
      <c r="F605" s="46">
        <v>0.69285939470365698</v>
      </c>
      <c r="G605" s="46">
        <v>0.26308322824716268</v>
      </c>
      <c r="H605" s="46"/>
      <c r="I605">
        <v>11.8</v>
      </c>
      <c r="J605">
        <v>28.8</v>
      </c>
      <c r="K605" s="24">
        <v>20060</v>
      </c>
      <c r="L605" s="24" t="s">
        <v>602</v>
      </c>
      <c r="M605" s="3"/>
      <c r="T605" s="33"/>
      <c r="FW605" s="26"/>
      <c r="GR605" s="5"/>
      <c r="GS605" s="5"/>
      <c r="GT605" s="4"/>
      <c r="GU605" s="4"/>
      <c r="IS605" s="36" t="e">
        <f t="shared" ref="IS605:IS612" si="690">AE605/$FR605</f>
        <v>#DIV/0!</v>
      </c>
      <c r="IT605" s="36" t="e">
        <f t="shared" ref="IT605:IT612" si="691">AP605/$FR605</f>
        <v>#DIV/0!</v>
      </c>
      <c r="IU605" s="36" t="e">
        <f t="shared" ref="IU605:IU612" si="692">BA605/$FR605</f>
        <v>#DIV/0!</v>
      </c>
      <c r="IV605" s="36" t="e">
        <f t="shared" ref="IV605:IV612" si="693">BL605/$FR605</f>
        <v>#DIV/0!</v>
      </c>
      <c r="IW605" s="36" t="e">
        <f t="shared" ref="IW605:IW612" si="694">CS605/$FR605</f>
        <v>#DIV/0!</v>
      </c>
      <c r="IX605" s="36" t="e">
        <f t="shared" ref="IX605:IX612" si="695">DZ605/$FR605</f>
        <v>#DIV/0!</v>
      </c>
      <c r="IY605" s="36"/>
      <c r="IZ605" s="36" t="e">
        <f t="shared" ref="IZ605:JB612" si="696">FO605/$FR605</f>
        <v>#DIV/0!</v>
      </c>
      <c r="JA605" s="36" t="e">
        <f t="shared" si="696"/>
        <v>#DIV/0!</v>
      </c>
      <c r="JB605" s="36" t="e">
        <f t="shared" si="696"/>
        <v>#DIV/0!</v>
      </c>
      <c r="JN605" s="43" t="e">
        <f t="shared" si="665"/>
        <v>#DIV/0!</v>
      </c>
      <c r="JO605" s="1" t="str">
        <f t="shared" si="666"/>
        <v>Small</v>
      </c>
    </row>
    <row r="606" spans="1:275" x14ac:dyDescent="0.2">
      <c r="A606" s="14" t="s">
        <v>692</v>
      </c>
      <c r="B606" s="14" t="s">
        <v>693</v>
      </c>
      <c r="C606" s="76">
        <v>962</v>
      </c>
      <c r="D606" s="14" t="s">
        <v>656</v>
      </c>
      <c r="E606">
        <v>4</v>
      </c>
      <c r="F606" s="46">
        <v>0.69285939470365698</v>
      </c>
      <c r="G606" s="46">
        <v>0.26308322824716268</v>
      </c>
      <c r="H606" s="46"/>
      <c r="I606">
        <v>11.8</v>
      </c>
      <c r="J606">
        <v>28.8</v>
      </c>
      <c r="K606" s="24">
        <v>20070</v>
      </c>
      <c r="L606" s="24" t="s">
        <v>603</v>
      </c>
      <c r="M606" s="3"/>
      <c r="T606" s="33"/>
      <c r="FW606" s="26"/>
      <c r="GR606" s="5"/>
      <c r="GS606" s="5"/>
      <c r="GT606" s="4"/>
      <c r="GU606" s="4"/>
      <c r="IS606" s="36" t="e">
        <f t="shared" si="690"/>
        <v>#DIV/0!</v>
      </c>
      <c r="IT606" s="36" t="e">
        <f t="shared" si="691"/>
        <v>#DIV/0!</v>
      </c>
      <c r="IU606" s="36" t="e">
        <f t="shared" si="692"/>
        <v>#DIV/0!</v>
      </c>
      <c r="IV606" s="36" t="e">
        <f t="shared" si="693"/>
        <v>#DIV/0!</v>
      </c>
      <c r="IW606" s="36" t="e">
        <f t="shared" si="694"/>
        <v>#DIV/0!</v>
      </c>
      <c r="IX606" s="36" t="e">
        <f t="shared" si="695"/>
        <v>#DIV/0!</v>
      </c>
      <c r="IY606" s="36"/>
      <c r="IZ606" s="36" t="e">
        <f t="shared" si="696"/>
        <v>#DIV/0!</v>
      </c>
      <c r="JA606" s="36" t="e">
        <f t="shared" si="696"/>
        <v>#DIV/0!</v>
      </c>
      <c r="JB606" s="36" t="e">
        <f t="shared" si="696"/>
        <v>#DIV/0!</v>
      </c>
      <c r="JN606" s="43" t="e">
        <f t="shared" si="665"/>
        <v>#DIV/0!</v>
      </c>
      <c r="JO606" s="1" t="str">
        <f t="shared" si="666"/>
        <v>Small</v>
      </c>
    </row>
    <row r="607" spans="1:275" x14ac:dyDescent="0.2">
      <c r="A607" s="14" t="s">
        <v>692</v>
      </c>
      <c r="B607" s="14" t="s">
        <v>693</v>
      </c>
      <c r="C607" s="76">
        <v>962</v>
      </c>
      <c r="D607" s="14" t="s">
        <v>656</v>
      </c>
      <c r="E607">
        <v>4</v>
      </c>
      <c r="F607" s="46">
        <v>0.69285939470365698</v>
      </c>
      <c r="G607" s="46">
        <v>0.26308322824716268</v>
      </c>
      <c r="H607" s="46"/>
      <c r="I607">
        <v>11.8</v>
      </c>
      <c r="J607">
        <v>28.8</v>
      </c>
      <c r="K607" s="14">
        <v>20080</v>
      </c>
      <c r="L607" s="14" t="s">
        <v>604</v>
      </c>
      <c r="M607" s="35"/>
      <c r="N607" s="15">
        <v>8800</v>
      </c>
      <c r="O607" s="15">
        <v>2</v>
      </c>
      <c r="P607" s="15">
        <v>6</v>
      </c>
      <c r="Q607" s="15">
        <v>150</v>
      </c>
      <c r="R607" s="15">
        <v>0</v>
      </c>
      <c r="S607" s="15">
        <v>34</v>
      </c>
      <c r="T607" s="32">
        <v>0</v>
      </c>
      <c r="U607" s="15">
        <v>10200</v>
      </c>
      <c r="V607" s="15"/>
      <c r="W607" s="15">
        <v>0</v>
      </c>
      <c r="X607" s="15">
        <v>0</v>
      </c>
      <c r="Y607" s="15">
        <v>0</v>
      </c>
      <c r="Z607" s="15">
        <v>0</v>
      </c>
      <c r="AA607" s="15"/>
      <c r="AB607" s="15"/>
      <c r="AC607" s="15">
        <v>0</v>
      </c>
      <c r="AD607" s="15">
        <v>0</v>
      </c>
      <c r="AE607" s="15">
        <v>10200</v>
      </c>
      <c r="AF607" s="15">
        <v>0</v>
      </c>
      <c r="AG607" s="15"/>
      <c r="AH607" s="15">
        <v>0</v>
      </c>
      <c r="AI607" s="15">
        <v>0</v>
      </c>
      <c r="AJ607" s="15">
        <v>0</v>
      </c>
      <c r="AK607" s="15">
        <v>0</v>
      </c>
      <c r="AL607" s="15"/>
      <c r="AM607" s="15"/>
      <c r="AN607" s="15">
        <v>0</v>
      </c>
      <c r="AO607" s="15">
        <v>0</v>
      </c>
      <c r="AP607" s="15">
        <v>0</v>
      </c>
      <c r="AQ607" s="15">
        <v>18708</v>
      </c>
      <c r="AR607" s="15"/>
      <c r="AS607" s="15">
        <v>0</v>
      </c>
      <c r="AT607" s="15">
        <v>0</v>
      </c>
      <c r="AU607" s="15">
        <v>0</v>
      </c>
      <c r="AV607" s="15">
        <v>0</v>
      </c>
      <c r="AW607" s="15"/>
      <c r="AX607" s="15"/>
      <c r="AY607" s="15">
        <v>0</v>
      </c>
      <c r="AZ607" s="15">
        <v>0</v>
      </c>
      <c r="BA607" s="15">
        <v>18708</v>
      </c>
      <c r="BB607" s="15">
        <v>0</v>
      </c>
      <c r="BC607" s="15"/>
      <c r="BD607" s="15">
        <v>0</v>
      </c>
      <c r="BE607" s="15">
        <v>0</v>
      </c>
      <c r="BF607" s="15">
        <v>0</v>
      </c>
      <c r="BG607" s="15">
        <v>0</v>
      </c>
      <c r="BH607" s="15"/>
      <c r="BI607" s="15"/>
      <c r="BJ607" s="15">
        <v>0</v>
      </c>
      <c r="BK607" s="15">
        <v>0</v>
      </c>
      <c r="BL607" s="15">
        <v>0</v>
      </c>
      <c r="BM607" s="15"/>
      <c r="BN607" s="15"/>
      <c r="BO607" s="15"/>
      <c r="BP607" s="15"/>
      <c r="BQ607" s="15"/>
      <c r="BR607" s="15"/>
      <c r="BS607" s="15"/>
      <c r="BT607" s="15"/>
      <c r="BU607" s="15"/>
      <c r="BV607" s="15"/>
      <c r="BW607" s="15"/>
      <c r="BX607" s="15"/>
      <c r="BY607" s="15"/>
      <c r="BZ607" s="15"/>
      <c r="CA607" s="15"/>
      <c r="CB607" s="15"/>
      <c r="CC607" s="15"/>
      <c r="CD607" s="15"/>
      <c r="CE607" s="15"/>
      <c r="CF607" s="15"/>
      <c r="CG607" s="15"/>
      <c r="CH607" s="15"/>
      <c r="CI607" s="15">
        <v>0</v>
      </c>
      <c r="CJ607" s="15"/>
      <c r="CK607" s="15">
        <v>0</v>
      </c>
      <c r="CL607" s="15">
        <v>0</v>
      </c>
      <c r="CM607" s="15">
        <v>0</v>
      </c>
      <c r="CN607" s="15"/>
      <c r="CO607" s="15"/>
      <c r="CP607" s="15">
        <v>0</v>
      </c>
      <c r="CQ607" s="15">
        <v>0</v>
      </c>
      <c r="CR607" s="15">
        <v>0</v>
      </c>
      <c r="CS607" s="15">
        <v>0</v>
      </c>
      <c r="CT607" s="15"/>
      <c r="CU607" s="15"/>
      <c r="CV607" s="15"/>
      <c r="CW607" s="15"/>
      <c r="CX607" s="15"/>
      <c r="CY607" s="15"/>
      <c r="CZ607" s="15"/>
      <c r="DA607" s="15"/>
      <c r="DB607" s="15"/>
      <c r="DC607" s="15"/>
      <c r="DD607" s="15"/>
      <c r="DE607" s="15"/>
      <c r="DF607" s="15"/>
      <c r="DG607" s="15"/>
      <c r="DH607" s="15"/>
      <c r="DI607" s="15"/>
      <c r="DJ607" s="15"/>
      <c r="DK607" s="15"/>
      <c r="DL607" s="15"/>
      <c r="DM607" s="15"/>
      <c r="DN607" s="15"/>
      <c r="DO607" s="15"/>
      <c r="DP607" s="15">
        <v>2891</v>
      </c>
      <c r="DQ607" s="15"/>
      <c r="DR607" s="15">
        <v>0</v>
      </c>
      <c r="DS607" s="15">
        <v>0</v>
      </c>
      <c r="DT607" s="15">
        <v>0</v>
      </c>
      <c r="DU607" s="15"/>
      <c r="DV607" s="15"/>
      <c r="DW607" s="15">
        <v>0</v>
      </c>
      <c r="DX607" s="15">
        <v>0</v>
      </c>
      <c r="DY607" s="15">
        <v>0</v>
      </c>
      <c r="DZ607" s="15">
        <v>2891</v>
      </c>
      <c r="EA607" s="15"/>
      <c r="EB607" s="15"/>
      <c r="EC607" s="15"/>
      <c r="ED607" s="15"/>
      <c r="EE607" s="15"/>
      <c r="EF607" s="15"/>
      <c r="EG607" s="15"/>
      <c r="EH607" s="15"/>
      <c r="EI607" s="15"/>
      <c r="EJ607" s="15"/>
      <c r="EK607" s="15"/>
      <c r="EL607" s="15"/>
      <c r="EM607" s="15"/>
      <c r="EN607" s="15"/>
      <c r="EO607" s="15"/>
      <c r="EP607" s="15"/>
      <c r="EQ607" s="15"/>
      <c r="ER607" s="15"/>
      <c r="ES607" s="15"/>
      <c r="ET607" s="15"/>
      <c r="EU607" s="15"/>
      <c r="EV607" s="15"/>
      <c r="EW607" s="15"/>
      <c r="EX607" s="15"/>
      <c r="EY607" s="15"/>
      <c r="EZ607" s="15"/>
      <c r="FA607" s="15"/>
      <c r="FB607" s="15"/>
      <c r="FC607" s="15"/>
      <c r="FD607" s="15"/>
      <c r="FE607" s="15">
        <v>0</v>
      </c>
      <c r="FF607" s="15"/>
      <c r="FG607" s="15">
        <v>0</v>
      </c>
      <c r="FH607" s="15">
        <v>0</v>
      </c>
      <c r="FI607" s="15">
        <v>0</v>
      </c>
      <c r="FJ607" s="15">
        <v>0</v>
      </c>
      <c r="FK607" s="15"/>
      <c r="FL607" s="15"/>
      <c r="FM607" s="15">
        <v>0</v>
      </c>
      <c r="FN607" s="15">
        <v>0</v>
      </c>
      <c r="FO607" s="15">
        <v>0</v>
      </c>
      <c r="FP607" s="15">
        <v>28908</v>
      </c>
      <c r="FQ607" s="15">
        <v>2891</v>
      </c>
      <c r="FR607" s="15">
        <v>31799</v>
      </c>
      <c r="FS607" s="14" t="s">
        <v>1284</v>
      </c>
      <c r="FT607" s="14"/>
      <c r="FU607" s="14" t="s">
        <v>1281</v>
      </c>
      <c r="FV607" s="14"/>
      <c r="FW607" s="1" t="s">
        <v>1279</v>
      </c>
      <c r="FX607" s="14"/>
      <c r="FY607" s="14"/>
      <c r="GA607" s="15">
        <v>592</v>
      </c>
      <c r="GB607" s="15">
        <v>599</v>
      </c>
      <c r="GC607" s="15">
        <v>67</v>
      </c>
      <c r="GD607" s="15">
        <v>73</v>
      </c>
      <c r="GE607" s="15">
        <v>21156</v>
      </c>
      <c r="GF607" s="15">
        <v>2984</v>
      </c>
      <c r="GG607" s="15">
        <v>9285</v>
      </c>
      <c r="GH607" s="15">
        <v>128</v>
      </c>
      <c r="GI607" s="15"/>
      <c r="GJ607" s="15">
        <v>0</v>
      </c>
      <c r="GK607" s="15">
        <v>38</v>
      </c>
      <c r="GL607" s="15">
        <v>69</v>
      </c>
      <c r="GM607" s="15">
        <v>506</v>
      </c>
      <c r="GN607" s="15"/>
      <c r="GO607" s="15"/>
      <c r="GP607" s="21">
        <v>1</v>
      </c>
      <c r="GQ607" s="21">
        <v>4.5</v>
      </c>
      <c r="GR607" s="22"/>
      <c r="GS607" s="22"/>
      <c r="GT607" s="23">
        <v>2</v>
      </c>
      <c r="GU607" s="23">
        <v>3.5</v>
      </c>
      <c r="GV607" s="21">
        <v>8</v>
      </c>
      <c r="GW607" s="21">
        <v>0.56999999999999995</v>
      </c>
      <c r="GX607" s="15">
        <v>7572</v>
      </c>
      <c r="GY607" s="14" t="s">
        <v>1230</v>
      </c>
      <c r="GZ607" s="15">
        <v>10437</v>
      </c>
      <c r="HA607" s="15">
        <v>10988</v>
      </c>
      <c r="HB607" s="15">
        <v>2275</v>
      </c>
      <c r="HC607" s="15"/>
      <c r="HD607" s="15"/>
      <c r="HE607" s="15">
        <v>0</v>
      </c>
      <c r="HF607" s="15">
        <v>23700</v>
      </c>
      <c r="HG607" s="15"/>
      <c r="HH607" s="15"/>
      <c r="HI607" s="15">
        <v>0</v>
      </c>
      <c r="HJ607" s="15">
        <v>0</v>
      </c>
      <c r="HK607" s="15">
        <v>0</v>
      </c>
      <c r="HL607" s="15">
        <v>0</v>
      </c>
      <c r="HM607" s="15"/>
      <c r="HN607" s="15"/>
      <c r="HO607" s="15"/>
      <c r="HP607" s="15"/>
      <c r="HQ607" s="15"/>
      <c r="HR607" s="15"/>
      <c r="HS607" s="15"/>
      <c r="HT607" s="15"/>
      <c r="HU607" s="15"/>
      <c r="HV607" s="15"/>
      <c r="HW607" s="15"/>
      <c r="HX607" s="15"/>
      <c r="HY607" s="15"/>
      <c r="HZ607" s="15">
        <v>56</v>
      </c>
      <c r="IA607" s="15">
        <v>1680</v>
      </c>
      <c r="IB607" s="14">
        <v>0</v>
      </c>
      <c r="IC607" s="14">
        <v>0</v>
      </c>
      <c r="ID607" s="15">
        <v>0</v>
      </c>
      <c r="IE607" s="14">
        <v>52</v>
      </c>
      <c r="IF607" s="14">
        <v>28</v>
      </c>
      <c r="IG607" s="14">
        <v>28</v>
      </c>
      <c r="IH607" s="14">
        <v>0</v>
      </c>
      <c r="II607" s="14">
        <v>0</v>
      </c>
      <c r="IJ607" s="14">
        <v>0</v>
      </c>
      <c r="IK607" s="14">
        <v>0</v>
      </c>
      <c r="IL607" s="14"/>
      <c r="IM607" s="14"/>
      <c r="IN607" s="14"/>
      <c r="IO607" s="14"/>
      <c r="IP607" s="14"/>
      <c r="IQ607" s="15">
        <v>141328</v>
      </c>
      <c r="IR607" s="15"/>
      <c r="IS607" s="36">
        <f t="shared" si="690"/>
        <v>0.32076480392465173</v>
      </c>
      <c r="IT607" s="36">
        <f t="shared" si="691"/>
        <v>0</v>
      </c>
      <c r="IU607" s="36">
        <f t="shared" si="692"/>
        <v>0.58832038743356707</v>
      </c>
      <c r="IV607" s="36">
        <f t="shared" si="693"/>
        <v>0</v>
      </c>
      <c r="IW607" s="36">
        <f t="shared" si="694"/>
        <v>0</v>
      </c>
      <c r="IX607" s="36">
        <f t="shared" si="695"/>
        <v>9.0914808641781183E-2</v>
      </c>
      <c r="IY607" s="36"/>
      <c r="IZ607" s="36">
        <f t="shared" si="696"/>
        <v>0</v>
      </c>
      <c r="JA607" s="36">
        <f t="shared" si="696"/>
        <v>0.90908519135821886</v>
      </c>
      <c r="JB607" s="36">
        <f t="shared" si="696"/>
        <v>9.0914808641781183E-2</v>
      </c>
      <c r="JN607" s="43">
        <f t="shared" si="665"/>
        <v>0</v>
      </c>
      <c r="JO607" s="1" t="str">
        <f t="shared" si="666"/>
        <v>Small</v>
      </c>
    </row>
    <row r="608" spans="1:275" x14ac:dyDescent="0.2">
      <c r="A608" s="14" t="s">
        <v>692</v>
      </c>
      <c r="B608" s="14" t="s">
        <v>693</v>
      </c>
      <c r="C608" s="76">
        <v>962</v>
      </c>
      <c r="D608" s="14" t="s">
        <v>656</v>
      </c>
      <c r="E608">
        <v>4</v>
      </c>
      <c r="F608" s="46">
        <v>0.69285939470365698</v>
      </c>
      <c r="G608" s="46">
        <v>0.26308322824716268</v>
      </c>
      <c r="H608" s="46"/>
      <c r="I608">
        <v>11.8</v>
      </c>
      <c r="J608">
        <v>28.8</v>
      </c>
      <c r="K608" s="14">
        <v>20090</v>
      </c>
      <c r="L608" s="14" t="s">
        <v>605</v>
      </c>
      <c r="M608" s="35"/>
      <c r="N608" s="15">
        <v>8800</v>
      </c>
      <c r="O608" s="15">
        <v>2</v>
      </c>
      <c r="P608" s="15">
        <v>6</v>
      </c>
      <c r="Q608" s="15">
        <v>150</v>
      </c>
      <c r="R608" s="15">
        <v>0</v>
      </c>
      <c r="S608" s="15">
        <v>34</v>
      </c>
      <c r="T608" s="32">
        <v>0</v>
      </c>
      <c r="U608" s="15">
        <v>10926</v>
      </c>
      <c r="V608" s="15"/>
      <c r="W608" s="15">
        <v>0</v>
      </c>
      <c r="X608" s="15">
        <v>0</v>
      </c>
      <c r="Y608" s="15">
        <v>0</v>
      </c>
      <c r="Z608" s="15">
        <v>0</v>
      </c>
      <c r="AA608" s="15"/>
      <c r="AB608" s="15"/>
      <c r="AC608" s="15">
        <v>0</v>
      </c>
      <c r="AD608" s="15">
        <v>0</v>
      </c>
      <c r="AE608" s="15">
        <v>10926</v>
      </c>
      <c r="AF608" s="15">
        <v>0</v>
      </c>
      <c r="AG608" s="15"/>
      <c r="AH608" s="15">
        <v>0</v>
      </c>
      <c r="AI608" s="15">
        <v>0</v>
      </c>
      <c r="AJ608" s="15">
        <v>0</v>
      </c>
      <c r="AK608" s="15">
        <v>0</v>
      </c>
      <c r="AL608" s="15"/>
      <c r="AM608" s="15"/>
      <c r="AN608" s="15">
        <v>0</v>
      </c>
      <c r="AO608" s="15">
        <v>0</v>
      </c>
      <c r="AP608" s="15">
        <v>0</v>
      </c>
      <c r="AQ608" s="15">
        <v>20800</v>
      </c>
      <c r="AR608" s="15"/>
      <c r="AS608" s="15">
        <v>0</v>
      </c>
      <c r="AT608" s="15">
        <v>0</v>
      </c>
      <c r="AU608" s="15">
        <v>0</v>
      </c>
      <c r="AV608" s="15">
        <v>0</v>
      </c>
      <c r="AW608" s="15"/>
      <c r="AX608" s="15"/>
      <c r="AY608" s="15">
        <v>0</v>
      </c>
      <c r="AZ608" s="15">
        <v>0</v>
      </c>
      <c r="BA608" s="15">
        <v>20800</v>
      </c>
      <c r="BB608" s="15">
        <v>0</v>
      </c>
      <c r="BC608" s="15"/>
      <c r="BD608" s="15">
        <v>0</v>
      </c>
      <c r="BE608" s="15">
        <v>0</v>
      </c>
      <c r="BF608" s="15">
        <v>0</v>
      </c>
      <c r="BG608" s="15">
        <v>0</v>
      </c>
      <c r="BH608" s="15"/>
      <c r="BI608" s="15"/>
      <c r="BJ608" s="15">
        <v>0</v>
      </c>
      <c r="BK608" s="15">
        <v>0</v>
      </c>
      <c r="BL608" s="15">
        <v>0</v>
      </c>
      <c r="BM608" s="15"/>
      <c r="BN608" s="15"/>
      <c r="BO608" s="15"/>
      <c r="BP608" s="15"/>
      <c r="BQ608" s="15"/>
      <c r="BR608" s="15"/>
      <c r="BS608" s="15"/>
      <c r="BT608" s="15"/>
      <c r="BU608" s="15"/>
      <c r="BV608" s="15"/>
      <c r="BW608" s="15"/>
      <c r="BX608" s="15"/>
      <c r="BY608" s="15"/>
      <c r="BZ608" s="15"/>
      <c r="CA608" s="15"/>
      <c r="CB608" s="15"/>
      <c r="CC608" s="15"/>
      <c r="CD608" s="15"/>
      <c r="CE608" s="15"/>
      <c r="CF608" s="15"/>
      <c r="CG608" s="15"/>
      <c r="CH608" s="15"/>
      <c r="CI608" s="15">
        <v>0</v>
      </c>
      <c r="CJ608" s="15"/>
      <c r="CK608" s="15">
        <v>0</v>
      </c>
      <c r="CL608" s="15">
        <v>0</v>
      </c>
      <c r="CM608" s="15">
        <v>0</v>
      </c>
      <c r="CN608" s="15"/>
      <c r="CO608" s="15"/>
      <c r="CP608" s="15">
        <v>0</v>
      </c>
      <c r="CQ608" s="15">
        <v>0</v>
      </c>
      <c r="CR608" s="15">
        <v>0</v>
      </c>
      <c r="CS608" s="15">
        <v>0</v>
      </c>
      <c r="CT608" s="15"/>
      <c r="CU608" s="15"/>
      <c r="CV608" s="15"/>
      <c r="CW608" s="15"/>
      <c r="CX608" s="15"/>
      <c r="CY608" s="15"/>
      <c r="CZ608" s="15"/>
      <c r="DA608" s="15"/>
      <c r="DB608" s="15"/>
      <c r="DC608" s="15"/>
      <c r="DD608" s="15"/>
      <c r="DE608" s="15"/>
      <c r="DF608" s="15"/>
      <c r="DG608" s="15"/>
      <c r="DH608" s="15"/>
      <c r="DI608" s="15"/>
      <c r="DJ608" s="15"/>
      <c r="DK608" s="15"/>
      <c r="DL608" s="15"/>
      <c r="DM608" s="15"/>
      <c r="DN608" s="15"/>
      <c r="DO608" s="15"/>
      <c r="DP608" s="15">
        <v>2000</v>
      </c>
      <c r="DQ608" s="15"/>
      <c r="DR608" s="15">
        <v>0</v>
      </c>
      <c r="DS608" s="15">
        <v>0</v>
      </c>
      <c r="DT608" s="15">
        <v>0</v>
      </c>
      <c r="DU608" s="15"/>
      <c r="DV608" s="15"/>
      <c r="DW608" s="15">
        <v>0</v>
      </c>
      <c r="DX608" s="15">
        <v>0</v>
      </c>
      <c r="DY608" s="15">
        <v>0</v>
      </c>
      <c r="DZ608" s="15">
        <v>2000</v>
      </c>
      <c r="EA608" s="15"/>
      <c r="EB608" s="15"/>
      <c r="EC608" s="15"/>
      <c r="ED608" s="15"/>
      <c r="EE608" s="15"/>
      <c r="EF608" s="15"/>
      <c r="EG608" s="15"/>
      <c r="EH608" s="15"/>
      <c r="EI608" s="15"/>
      <c r="EJ608" s="15"/>
      <c r="EK608" s="15"/>
      <c r="EL608" s="15"/>
      <c r="EM608" s="15"/>
      <c r="EN608" s="15"/>
      <c r="EO608" s="15"/>
      <c r="EP608" s="15"/>
      <c r="EQ608" s="15"/>
      <c r="ER608" s="15"/>
      <c r="ES608" s="15"/>
      <c r="ET608" s="15"/>
      <c r="EU608" s="15"/>
      <c r="EV608" s="15"/>
      <c r="EW608" s="15"/>
      <c r="EX608" s="15"/>
      <c r="EY608" s="15"/>
      <c r="EZ608" s="15"/>
      <c r="FA608" s="15"/>
      <c r="FB608" s="15"/>
      <c r="FC608" s="15"/>
      <c r="FD608" s="15"/>
      <c r="FE608" s="15">
        <v>0</v>
      </c>
      <c r="FF608" s="15"/>
      <c r="FG608" s="15">
        <v>0</v>
      </c>
      <c r="FH608" s="15">
        <v>0</v>
      </c>
      <c r="FI608" s="15">
        <v>0</v>
      </c>
      <c r="FJ608" s="15">
        <v>0</v>
      </c>
      <c r="FK608" s="15"/>
      <c r="FL608" s="15"/>
      <c r="FM608" s="15">
        <v>0</v>
      </c>
      <c r="FN608" s="15">
        <v>0</v>
      </c>
      <c r="FO608" s="15">
        <v>0</v>
      </c>
      <c r="FP608" s="15">
        <v>31726</v>
      </c>
      <c r="FQ608" s="15">
        <v>2000</v>
      </c>
      <c r="FR608" s="15">
        <v>33726</v>
      </c>
      <c r="FS608" s="14" t="s">
        <v>1284</v>
      </c>
      <c r="FT608" s="14"/>
      <c r="FU608" s="14" t="s">
        <v>1281</v>
      </c>
      <c r="FV608" s="14"/>
      <c r="FW608" s="1" t="s">
        <v>1279</v>
      </c>
      <c r="FX608" s="14"/>
      <c r="FY608" s="14"/>
      <c r="GA608" s="15">
        <v>756</v>
      </c>
      <c r="GB608" s="15">
        <v>774</v>
      </c>
      <c r="GC608" s="15">
        <v>33</v>
      </c>
      <c r="GD608" s="15">
        <v>36</v>
      </c>
      <c r="GE608" s="15">
        <v>21946</v>
      </c>
      <c r="GF608" s="15">
        <v>2680</v>
      </c>
      <c r="GG608" s="15">
        <v>11965</v>
      </c>
      <c r="GH608" s="15">
        <v>132</v>
      </c>
      <c r="GI608" s="15"/>
      <c r="GJ608" s="15">
        <v>0</v>
      </c>
      <c r="GK608" s="15">
        <v>46</v>
      </c>
      <c r="GL608" s="15">
        <v>50</v>
      </c>
      <c r="GM608" s="15">
        <v>552</v>
      </c>
      <c r="GN608" s="15"/>
      <c r="GO608" s="15"/>
      <c r="GP608" s="16">
        <v>1</v>
      </c>
      <c r="GQ608" s="16">
        <v>3.4</v>
      </c>
      <c r="GR608" s="17"/>
      <c r="GS608" s="17"/>
      <c r="GT608" s="18">
        <v>2</v>
      </c>
      <c r="GU608" s="18">
        <v>3.3</v>
      </c>
      <c r="GV608" s="16">
        <v>6.6999999999999993</v>
      </c>
      <c r="GW608" s="16">
        <v>0.55000000000000004</v>
      </c>
      <c r="GX608" s="15">
        <v>7185</v>
      </c>
      <c r="GY608" s="14" t="s">
        <v>1230</v>
      </c>
      <c r="GZ608" s="15">
        <v>6569</v>
      </c>
      <c r="HA608" s="15">
        <v>14949</v>
      </c>
      <c r="HB608" s="15">
        <v>2604</v>
      </c>
      <c r="HC608" s="15"/>
      <c r="HD608" s="15"/>
      <c r="HE608" s="15">
        <v>0</v>
      </c>
      <c r="HF608" s="15">
        <v>24122</v>
      </c>
      <c r="HG608" s="15"/>
      <c r="HH608" s="15"/>
      <c r="HI608" s="15">
        <v>0</v>
      </c>
      <c r="HJ608" s="15">
        <v>0</v>
      </c>
      <c r="HK608" s="15">
        <v>0</v>
      </c>
      <c r="HL608" s="15">
        <v>0</v>
      </c>
      <c r="HM608" s="15"/>
      <c r="HN608" s="15"/>
      <c r="HO608" s="15"/>
      <c r="HP608" s="15"/>
      <c r="HQ608" s="15"/>
      <c r="HR608" s="15"/>
      <c r="HS608" s="15"/>
      <c r="HT608" s="15"/>
      <c r="HU608" s="15"/>
      <c r="HV608" s="15"/>
      <c r="HW608" s="15"/>
      <c r="HX608" s="15"/>
      <c r="HY608" s="15"/>
      <c r="HZ608" s="15">
        <v>79</v>
      </c>
      <c r="IA608" s="15">
        <v>2370</v>
      </c>
      <c r="IB608" s="15">
        <v>1</v>
      </c>
      <c r="IC608" s="15">
        <v>2</v>
      </c>
      <c r="ID608" s="15">
        <v>47</v>
      </c>
      <c r="IE608" s="14">
        <v>52</v>
      </c>
      <c r="IF608" s="14">
        <v>28</v>
      </c>
      <c r="IG608" s="14">
        <v>28</v>
      </c>
      <c r="IH608" s="14">
        <v>0</v>
      </c>
      <c r="II608" s="14">
        <v>0</v>
      </c>
      <c r="IJ608" s="14">
        <v>0</v>
      </c>
      <c r="IK608" s="14">
        <v>0</v>
      </c>
      <c r="IL608" s="14"/>
      <c r="IM608" s="14"/>
      <c r="IN608" s="14"/>
      <c r="IO608" s="14"/>
      <c r="IP608" s="14"/>
      <c r="IQ608" s="20">
        <v>108850</v>
      </c>
      <c r="IR608" s="20"/>
      <c r="IS608" s="36">
        <f t="shared" si="690"/>
        <v>0.32396370752535136</v>
      </c>
      <c r="IT608" s="36">
        <f t="shared" si="691"/>
        <v>0</v>
      </c>
      <c r="IU608" s="36">
        <f t="shared" si="692"/>
        <v>0.61673486331020577</v>
      </c>
      <c r="IV608" s="36">
        <f t="shared" si="693"/>
        <v>0</v>
      </c>
      <c r="IW608" s="36">
        <f t="shared" si="694"/>
        <v>0</v>
      </c>
      <c r="IX608" s="36">
        <f t="shared" si="695"/>
        <v>5.9301429164442865E-2</v>
      </c>
      <c r="IY608" s="36"/>
      <c r="IZ608" s="36">
        <f t="shared" si="696"/>
        <v>0</v>
      </c>
      <c r="JA608" s="36">
        <f t="shared" si="696"/>
        <v>0.94069857083555719</v>
      </c>
      <c r="JB608" s="36">
        <f t="shared" si="696"/>
        <v>5.9301429164442865E-2</v>
      </c>
      <c r="JN608" s="43">
        <f t="shared" si="665"/>
        <v>0</v>
      </c>
      <c r="JO608" s="1" t="str">
        <f t="shared" si="666"/>
        <v>Small</v>
      </c>
    </row>
    <row r="609" spans="1:275" x14ac:dyDescent="0.2">
      <c r="A609" s="14" t="s">
        <v>692</v>
      </c>
      <c r="B609" s="14" t="s">
        <v>693</v>
      </c>
      <c r="C609" s="76">
        <v>962</v>
      </c>
      <c r="D609" s="14" t="s">
        <v>656</v>
      </c>
      <c r="E609">
        <v>4</v>
      </c>
      <c r="F609" s="46">
        <v>0.69285939470365698</v>
      </c>
      <c r="G609" s="46">
        <v>0.26308322824716268</v>
      </c>
      <c r="H609" s="46"/>
      <c r="I609">
        <v>11.8</v>
      </c>
      <c r="J609">
        <v>28.8</v>
      </c>
      <c r="K609" s="14">
        <v>20100</v>
      </c>
      <c r="L609" s="14" t="s">
        <v>606</v>
      </c>
      <c r="M609" s="35"/>
      <c r="N609" s="15">
        <v>8800</v>
      </c>
      <c r="O609" s="15">
        <v>2</v>
      </c>
      <c r="P609" s="15">
        <v>6</v>
      </c>
      <c r="Q609" s="15">
        <v>150</v>
      </c>
      <c r="R609" s="15">
        <v>0</v>
      </c>
      <c r="S609" s="15">
        <v>34</v>
      </c>
      <c r="T609" s="32">
        <v>0</v>
      </c>
      <c r="U609" s="15">
        <v>652</v>
      </c>
      <c r="V609" s="15"/>
      <c r="W609" s="15">
        <v>0</v>
      </c>
      <c r="X609" s="15">
        <v>5500</v>
      </c>
      <c r="Y609" s="15">
        <v>0</v>
      </c>
      <c r="Z609" s="15">
        <v>0</v>
      </c>
      <c r="AA609" s="15"/>
      <c r="AB609" s="15"/>
      <c r="AC609" s="15">
        <v>0</v>
      </c>
      <c r="AD609" s="15">
        <v>0</v>
      </c>
      <c r="AE609" s="15">
        <v>6152</v>
      </c>
      <c r="AF609" s="15">
        <v>0</v>
      </c>
      <c r="AG609" s="15"/>
      <c r="AH609" s="15">
        <v>2500</v>
      </c>
      <c r="AI609" s="15">
        <v>0</v>
      </c>
      <c r="AJ609" s="15">
        <v>0</v>
      </c>
      <c r="AK609" s="15">
        <v>0</v>
      </c>
      <c r="AL609" s="15"/>
      <c r="AM609" s="15"/>
      <c r="AN609" s="15">
        <v>0</v>
      </c>
      <c r="AO609" s="15">
        <v>0</v>
      </c>
      <c r="AP609" s="15">
        <v>2500</v>
      </c>
      <c r="AQ609" s="15">
        <v>20000</v>
      </c>
      <c r="AR609" s="15"/>
      <c r="AS609" s="15">
        <v>0</v>
      </c>
      <c r="AT609" s="15">
        <v>0</v>
      </c>
      <c r="AU609" s="15">
        <v>0</v>
      </c>
      <c r="AV609" s="15">
        <v>0</v>
      </c>
      <c r="AW609" s="15"/>
      <c r="AX609" s="15"/>
      <c r="AY609" s="15">
        <v>0</v>
      </c>
      <c r="AZ609" s="15">
        <v>0</v>
      </c>
      <c r="BA609" s="15">
        <v>20000</v>
      </c>
      <c r="BB609" s="15">
        <v>0</v>
      </c>
      <c r="BC609" s="15"/>
      <c r="BD609" s="15">
        <v>0</v>
      </c>
      <c r="BE609" s="15">
        <v>0</v>
      </c>
      <c r="BF609" s="15">
        <v>0</v>
      </c>
      <c r="BG609" s="15">
        <v>0</v>
      </c>
      <c r="BH609" s="15"/>
      <c r="BI609" s="15"/>
      <c r="BJ609" s="15">
        <v>0</v>
      </c>
      <c r="BK609" s="15">
        <v>0</v>
      </c>
      <c r="BL609" s="15">
        <v>0</v>
      </c>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v>11500</v>
      </c>
      <c r="CJ609" s="15"/>
      <c r="CK609" s="15">
        <v>69871</v>
      </c>
      <c r="CL609" s="15">
        <v>0</v>
      </c>
      <c r="CM609" s="15">
        <v>0</v>
      </c>
      <c r="CN609" s="15"/>
      <c r="CO609" s="15"/>
      <c r="CP609" s="15">
        <v>0</v>
      </c>
      <c r="CQ609" s="15">
        <v>0</v>
      </c>
      <c r="CR609" s="15">
        <v>0</v>
      </c>
      <c r="CS609" s="15">
        <v>81371</v>
      </c>
      <c r="CT609" s="15"/>
      <c r="CU609" s="15"/>
      <c r="CV609" s="15"/>
      <c r="CW609" s="15"/>
      <c r="CX609" s="15"/>
      <c r="CY609" s="15"/>
      <c r="CZ609" s="15"/>
      <c r="DA609" s="15"/>
      <c r="DB609" s="15"/>
      <c r="DC609" s="15"/>
      <c r="DD609" s="15"/>
      <c r="DE609" s="15"/>
      <c r="DF609" s="15"/>
      <c r="DG609" s="15"/>
      <c r="DH609" s="15"/>
      <c r="DI609" s="15"/>
      <c r="DJ609" s="15"/>
      <c r="DK609" s="15"/>
      <c r="DL609" s="15"/>
      <c r="DM609" s="15"/>
      <c r="DN609" s="15"/>
      <c r="DO609" s="15"/>
      <c r="DP609" s="15">
        <v>2000</v>
      </c>
      <c r="DQ609" s="15"/>
      <c r="DR609" s="15">
        <v>0</v>
      </c>
      <c r="DS609" s="15">
        <v>0</v>
      </c>
      <c r="DT609" s="15">
        <v>0</v>
      </c>
      <c r="DU609" s="15"/>
      <c r="DV609" s="15"/>
      <c r="DW609" s="15">
        <v>0</v>
      </c>
      <c r="DX609" s="15">
        <v>0</v>
      </c>
      <c r="DY609" s="15">
        <v>0</v>
      </c>
      <c r="DZ609" s="15">
        <v>2000</v>
      </c>
      <c r="EA609" s="15"/>
      <c r="EB609" s="15"/>
      <c r="EC609" s="15"/>
      <c r="ED609" s="15"/>
      <c r="EE609" s="15"/>
      <c r="EF609" s="15"/>
      <c r="EG609" s="15"/>
      <c r="EH609" s="15"/>
      <c r="EI609" s="15"/>
      <c r="EJ609" s="15"/>
      <c r="EK609" s="15"/>
      <c r="EL609" s="15"/>
      <c r="EM609" s="15"/>
      <c r="EN609" s="15"/>
      <c r="EO609" s="15"/>
      <c r="EP609" s="15"/>
      <c r="EQ609" s="15"/>
      <c r="ER609" s="15"/>
      <c r="ES609" s="15"/>
      <c r="ET609" s="15"/>
      <c r="EU609" s="15"/>
      <c r="EV609" s="15"/>
      <c r="EW609" s="15"/>
      <c r="EX609" s="15"/>
      <c r="EY609" s="15"/>
      <c r="EZ609" s="15"/>
      <c r="FA609" s="15"/>
      <c r="FB609" s="15"/>
      <c r="FC609" s="15"/>
      <c r="FD609" s="15"/>
      <c r="FE609" s="15">
        <v>0</v>
      </c>
      <c r="FF609" s="15"/>
      <c r="FG609" s="15">
        <v>0</v>
      </c>
      <c r="FH609" s="15">
        <v>0</v>
      </c>
      <c r="FI609" s="15">
        <v>0</v>
      </c>
      <c r="FJ609" s="15">
        <v>0</v>
      </c>
      <c r="FK609" s="15"/>
      <c r="FL609" s="15"/>
      <c r="FM609" s="15">
        <v>0</v>
      </c>
      <c r="FN609" s="15">
        <v>0</v>
      </c>
      <c r="FO609" s="15">
        <v>0</v>
      </c>
      <c r="FP609" s="15">
        <v>26152</v>
      </c>
      <c r="FQ609" s="15">
        <v>85871</v>
      </c>
      <c r="FR609" s="15">
        <v>112023</v>
      </c>
      <c r="FS609" s="14" t="s">
        <v>1284</v>
      </c>
      <c r="FT609" s="14"/>
      <c r="FU609" s="14" t="s">
        <v>1281</v>
      </c>
      <c r="FV609" s="14"/>
      <c r="FW609" s="1" t="s">
        <v>1279</v>
      </c>
      <c r="FX609" s="14"/>
      <c r="FY609" s="14"/>
      <c r="GA609" s="15">
        <v>257</v>
      </c>
      <c r="GB609" s="15">
        <v>204</v>
      </c>
      <c r="GC609" s="15">
        <v>143</v>
      </c>
      <c r="GD609" s="15">
        <v>204</v>
      </c>
      <c r="GE609" s="15">
        <v>22346</v>
      </c>
      <c r="GF609" s="15">
        <v>3694</v>
      </c>
      <c r="GG609" s="15">
        <v>15659</v>
      </c>
      <c r="GH609" s="15">
        <v>133</v>
      </c>
      <c r="GI609" s="15"/>
      <c r="GJ609" s="15">
        <v>0</v>
      </c>
      <c r="GK609" s="15">
        <v>107</v>
      </c>
      <c r="GL609" s="15">
        <v>124</v>
      </c>
      <c r="GM609" s="15">
        <v>659</v>
      </c>
      <c r="GN609" s="15"/>
      <c r="GO609" s="15"/>
      <c r="GP609" s="16">
        <v>1</v>
      </c>
      <c r="GQ609" s="16">
        <v>4</v>
      </c>
      <c r="GR609" s="17"/>
      <c r="GS609" s="17"/>
      <c r="GT609" s="18">
        <v>2</v>
      </c>
      <c r="GU609" s="18">
        <v>3.3</v>
      </c>
      <c r="GV609" s="16">
        <v>7.3</v>
      </c>
      <c r="GW609" s="16">
        <v>0.55000000000000004</v>
      </c>
      <c r="GX609" s="15">
        <v>8354</v>
      </c>
      <c r="GY609" s="14" t="s">
        <v>1230</v>
      </c>
      <c r="GZ609" s="15">
        <v>9319</v>
      </c>
      <c r="HA609" s="15">
        <v>14146</v>
      </c>
      <c r="HB609" s="15">
        <v>2208</v>
      </c>
      <c r="HC609" s="15"/>
      <c r="HD609" s="15"/>
      <c r="HE609" s="15">
        <v>0</v>
      </c>
      <c r="HF609" s="15">
        <v>25673</v>
      </c>
      <c r="HG609" s="15"/>
      <c r="HH609" s="15"/>
      <c r="HI609" s="15">
        <v>0</v>
      </c>
      <c r="HJ609" s="15">
        <v>0</v>
      </c>
      <c r="HK609" s="15">
        <v>0</v>
      </c>
      <c r="HL609" s="15">
        <v>0</v>
      </c>
      <c r="HM609" s="15"/>
      <c r="HN609" s="15"/>
      <c r="HO609" s="15"/>
      <c r="HP609" s="15"/>
      <c r="HQ609" s="15"/>
      <c r="HR609" s="15"/>
      <c r="HS609" s="15"/>
      <c r="HT609" s="15"/>
      <c r="HU609" s="15"/>
      <c r="HV609" s="15"/>
      <c r="HW609" s="15"/>
      <c r="HX609" s="15"/>
      <c r="HY609" s="15"/>
      <c r="HZ609" s="15">
        <v>73</v>
      </c>
      <c r="IA609" s="15">
        <v>2190</v>
      </c>
      <c r="IB609" s="15">
        <v>1</v>
      </c>
      <c r="IC609" s="15">
        <v>2</v>
      </c>
      <c r="ID609" s="15">
        <v>53</v>
      </c>
      <c r="IE609" s="14">
        <v>61</v>
      </c>
      <c r="IF609" s="14">
        <v>32</v>
      </c>
      <c r="IG609" s="14">
        <v>32</v>
      </c>
      <c r="IH609" s="14">
        <v>0</v>
      </c>
      <c r="II609" s="14">
        <v>0</v>
      </c>
      <c r="IJ609" s="14">
        <v>0</v>
      </c>
      <c r="IK609" s="14">
        <v>0</v>
      </c>
      <c r="IL609" s="14"/>
      <c r="IM609" s="14"/>
      <c r="IN609" s="14"/>
      <c r="IO609" s="14"/>
      <c r="IP609" s="14"/>
      <c r="IQ609" s="15">
        <v>164826</v>
      </c>
      <c r="IR609" s="15"/>
      <c r="IS609" s="36">
        <f t="shared" si="690"/>
        <v>5.4917293770029366E-2</v>
      </c>
      <c r="IT609" s="36">
        <f t="shared" si="691"/>
        <v>2.2316845647768761E-2</v>
      </c>
      <c r="IU609" s="36">
        <f t="shared" si="692"/>
        <v>0.17853476518215008</v>
      </c>
      <c r="IV609" s="36">
        <f t="shared" si="693"/>
        <v>0</v>
      </c>
      <c r="IW609" s="36">
        <f t="shared" si="694"/>
        <v>0.72637761888183672</v>
      </c>
      <c r="IX609" s="36">
        <f t="shared" si="695"/>
        <v>1.7853476518215009E-2</v>
      </c>
      <c r="IY609" s="36"/>
      <c r="IZ609" s="36">
        <f t="shared" si="696"/>
        <v>0</v>
      </c>
      <c r="JA609" s="36">
        <f t="shared" si="696"/>
        <v>0.23345205895217946</v>
      </c>
      <c r="JB609" s="36">
        <f t="shared" si="696"/>
        <v>0.76654794104782054</v>
      </c>
      <c r="JN609" s="43">
        <f t="shared" si="665"/>
        <v>0</v>
      </c>
      <c r="JO609" s="1" t="str">
        <f t="shared" si="666"/>
        <v>Small</v>
      </c>
    </row>
    <row r="610" spans="1:275" x14ac:dyDescent="0.2">
      <c r="A610" s="1" t="s">
        <v>692</v>
      </c>
      <c r="B610" s="1" t="s">
        <v>693</v>
      </c>
      <c r="C610" s="76">
        <v>962</v>
      </c>
      <c r="D610" s="14" t="s">
        <v>656</v>
      </c>
      <c r="E610">
        <v>4</v>
      </c>
      <c r="F610" s="46">
        <v>0.69285939470365698</v>
      </c>
      <c r="G610" s="46">
        <v>0.26308322824716268</v>
      </c>
      <c r="H610" s="46"/>
      <c r="I610">
        <v>11.8</v>
      </c>
      <c r="J610">
        <v>28.8</v>
      </c>
      <c r="K610" s="1">
        <v>20110</v>
      </c>
      <c r="L610" s="1" t="s">
        <v>607</v>
      </c>
      <c r="M610" s="3">
        <v>7159.8299047618439</v>
      </c>
      <c r="N610" s="1">
        <v>9064</v>
      </c>
      <c r="O610" s="1">
        <v>2</v>
      </c>
      <c r="P610" s="1">
        <v>6</v>
      </c>
      <c r="Q610" s="1">
        <v>170</v>
      </c>
      <c r="R610" s="1">
        <v>30</v>
      </c>
      <c r="S610" s="1">
        <v>38</v>
      </c>
      <c r="T610" s="33" t="s">
        <v>1108</v>
      </c>
      <c r="U610" s="1">
        <v>415</v>
      </c>
      <c r="W610" s="1">
        <v>0</v>
      </c>
      <c r="X610" s="1">
        <v>0</v>
      </c>
      <c r="Y610" s="1">
        <v>0</v>
      </c>
      <c r="Z610" s="1">
        <v>0</v>
      </c>
      <c r="AC610" s="1">
        <v>0</v>
      </c>
      <c r="AD610" s="1">
        <v>0</v>
      </c>
      <c r="AE610" s="1">
        <v>415</v>
      </c>
      <c r="AF610" s="1">
        <v>0</v>
      </c>
      <c r="AH610" s="1">
        <v>4863</v>
      </c>
      <c r="AI610" s="1">
        <v>0</v>
      </c>
      <c r="AJ610" s="1">
        <v>0</v>
      </c>
      <c r="AK610" s="1">
        <v>0</v>
      </c>
      <c r="AN610" s="1">
        <v>0</v>
      </c>
      <c r="AO610" s="1">
        <v>0</v>
      </c>
      <c r="AP610" s="1">
        <v>4863</v>
      </c>
      <c r="AQ610" s="1">
        <v>8990</v>
      </c>
      <c r="AS610" s="1">
        <v>720</v>
      </c>
      <c r="AT610" s="1">
        <v>0</v>
      </c>
      <c r="AU610" s="1">
        <v>0</v>
      </c>
      <c r="AV610" s="1">
        <v>0</v>
      </c>
      <c r="AY610" s="1">
        <v>0</v>
      </c>
      <c r="AZ610" s="1">
        <v>0</v>
      </c>
      <c r="BA610" s="1">
        <v>9710</v>
      </c>
      <c r="BB610" s="1">
        <v>0</v>
      </c>
      <c r="BD610" s="1">
        <v>0</v>
      </c>
      <c r="BE610" s="1">
        <v>0</v>
      </c>
      <c r="BF610" s="1">
        <v>0</v>
      </c>
      <c r="BG610" s="1">
        <v>0</v>
      </c>
      <c r="BJ610" s="1">
        <v>0</v>
      </c>
      <c r="BK610" s="1">
        <v>0</v>
      </c>
      <c r="BL610" s="1">
        <v>0</v>
      </c>
      <c r="CI610" s="1">
        <v>24295</v>
      </c>
      <c r="CK610" s="1">
        <v>46049</v>
      </c>
      <c r="CL610" s="1">
        <v>0</v>
      </c>
      <c r="CM610" s="1">
        <v>0</v>
      </c>
      <c r="CP610" s="1">
        <v>0</v>
      </c>
      <c r="CQ610" s="1">
        <v>0</v>
      </c>
      <c r="CR610" s="1">
        <v>0</v>
      </c>
      <c r="CS610" s="1">
        <v>70344</v>
      </c>
      <c r="DP610" s="1">
        <v>0</v>
      </c>
      <c r="DR610" s="1">
        <v>0</v>
      </c>
      <c r="DS610" s="1">
        <v>0</v>
      </c>
      <c r="DT610" s="1">
        <v>0</v>
      </c>
      <c r="DW610" s="1">
        <v>0</v>
      </c>
      <c r="DX610" s="1">
        <v>0</v>
      </c>
      <c r="DY610" s="1">
        <v>0</v>
      </c>
      <c r="DZ610" s="1">
        <v>0</v>
      </c>
      <c r="FE610" s="1">
        <v>0</v>
      </c>
      <c r="FG610" s="1">
        <v>0</v>
      </c>
      <c r="FH610" s="1">
        <v>0</v>
      </c>
      <c r="FI610" s="1">
        <v>0</v>
      </c>
      <c r="FJ610" s="1">
        <v>0</v>
      </c>
      <c r="FM610" s="1">
        <v>0</v>
      </c>
      <c r="FN610" s="1">
        <v>0</v>
      </c>
      <c r="FO610" s="1">
        <v>0</v>
      </c>
      <c r="FP610" s="15">
        <f>AE610+BA610</f>
        <v>10125</v>
      </c>
      <c r="FQ610" s="15">
        <f>AP610+BL610+CS610+DZ610+FD610</f>
        <v>75207</v>
      </c>
      <c r="FR610" s="15">
        <f>AE610+AP610+BA610+BL610+CS610+DZ610+FD610+FO610</f>
        <v>85332</v>
      </c>
      <c r="FS610" s="1" t="s">
        <v>1284</v>
      </c>
      <c r="FU610" s="1" t="s">
        <v>1281</v>
      </c>
      <c r="FX610" s="1" t="s">
        <v>1010</v>
      </c>
      <c r="GA610" s="1">
        <v>353</v>
      </c>
      <c r="GB610" s="1">
        <v>409</v>
      </c>
      <c r="GC610" s="1">
        <v>151</v>
      </c>
      <c r="GD610" s="1">
        <v>165</v>
      </c>
      <c r="GE610" s="1">
        <v>23345</v>
      </c>
      <c r="GF610" s="1">
        <v>31242</v>
      </c>
      <c r="GG610" s="1">
        <v>45866</v>
      </c>
      <c r="GI610" s="1">
        <v>5</v>
      </c>
      <c r="GJ610" s="1">
        <v>0</v>
      </c>
      <c r="GK610" s="1">
        <v>47</v>
      </c>
      <c r="GL610" s="1">
        <v>61</v>
      </c>
      <c r="GM610" s="1">
        <v>1082</v>
      </c>
      <c r="GP610" s="1">
        <v>4</v>
      </c>
      <c r="GQ610" s="1">
        <v>2</v>
      </c>
      <c r="GR610" s="5"/>
      <c r="GS610" s="5"/>
      <c r="GT610" s="4">
        <v>2</v>
      </c>
      <c r="GU610" s="4">
        <v>2</v>
      </c>
      <c r="GV610" s="1">
        <f>GQ610+GU610</f>
        <v>4</v>
      </c>
      <c r="GW610" s="1">
        <v>2</v>
      </c>
      <c r="GX610" s="1">
        <v>6648</v>
      </c>
      <c r="GY610" s="10" t="s">
        <v>1172</v>
      </c>
      <c r="GZ610" s="1">
        <v>4475</v>
      </c>
      <c r="HA610" s="1">
        <v>16213</v>
      </c>
      <c r="HB610" s="1">
        <v>1449</v>
      </c>
      <c r="HC610" s="1">
        <v>954</v>
      </c>
      <c r="HF610" s="1">
        <v>23091</v>
      </c>
      <c r="HI610" s="1">
        <v>1</v>
      </c>
      <c r="HJ610" s="1">
        <v>1</v>
      </c>
      <c r="HK610" s="1">
        <v>0</v>
      </c>
      <c r="HL610" s="1">
        <v>0</v>
      </c>
      <c r="HZ610" s="1">
        <v>64</v>
      </c>
      <c r="IA610" s="1">
        <v>1601</v>
      </c>
      <c r="IB610" s="1">
        <v>1</v>
      </c>
      <c r="IC610" s="1">
        <v>2</v>
      </c>
      <c r="ID610" s="1">
        <v>44</v>
      </c>
      <c r="IE610" s="1">
        <v>53</v>
      </c>
      <c r="IF610" s="1">
        <v>41</v>
      </c>
      <c r="IG610" s="1">
        <v>32</v>
      </c>
      <c r="IH610" s="1">
        <v>0</v>
      </c>
      <c r="II610" s="1">
        <v>0</v>
      </c>
      <c r="IJ610" s="1">
        <v>0</v>
      </c>
      <c r="IK610" s="1">
        <v>0</v>
      </c>
      <c r="IQ610" s="1">
        <v>161113</v>
      </c>
      <c r="IR610" s="1">
        <v>25</v>
      </c>
      <c r="IS610" s="36">
        <f t="shared" si="690"/>
        <v>4.8633572399568743E-3</v>
      </c>
      <c r="IT610" s="36">
        <f t="shared" si="691"/>
        <v>5.6989171705807903E-2</v>
      </c>
      <c r="IU610" s="36">
        <f t="shared" si="692"/>
        <v>0.11379084048188252</v>
      </c>
      <c r="IV610" s="36">
        <f t="shared" si="693"/>
        <v>0</v>
      </c>
      <c r="IW610" s="36">
        <f t="shared" si="694"/>
        <v>0.82435663057235264</v>
      </c>
      <c r="IX610" s="36">
        <f t="shared" si="695"/>
        <v>0</v>
      </c>
      <c r="IY610" s="36"/>
      <c r="IZ610" s="36">
        <f t="shared" si="696"/>
        <v>0</v>
      </c>
      <c r="JA610" s="36">
        <f t="shared" si="696"/>
        <v>0.11865419772183941</v>
      </c>
      <c r="JB610" s="36">
        <f t="shared" si="696"/>
        <v>0.88134580227816062</v>
      </c>
      <c r="JN610" s="43">
        <f t="shared" si="665"/>
        <v>1789.957476190461</v>
      </c>
      <c r="JO610" s="1" t="str">
        <f t="shared" si="666"/>
        <v>Small</v>
      </c>
    </row>
    <row r="611" spans="1:275" x14ac:dyDescent="0.2">
      <c r="A611" s="1" t="s">
        <v>692</v>
      </c>
      <c r="B611" s="1" t="s">
        <v>693</v>
      </c>
      <c r="C611" s="76">
        <v>962</v>
      </c>
      <c r="D611" s="14" t="s">
        <v>656</v>
      </c>
      <c r="E611">
        <v>4</v>
      </c>
      <c r="F611" s="46">
        <v>0.69285939470365698</v>
      </c>
      <c r="G611" s="46">
        <v>0.26308322824716268</v>
      </c>
      <c r="H611" s="46"/>
      <c r="I611">
        <v>11.8</v>
      </c>
      <c r="J611">
        <v>28.8</v>
      </c>
      <c r="K611" s="1">
        <v>20120</v>
      </c>
      <c r="L611" s="1" t="s">
        <v>608</v>
      </c>
      <c r="M611" s="3">
        <v>6173.6485714285118</v>
      </c>
      <c r="N611" s="10">
        <v>9064</v>
      </c>
      <c r="O611" s="1">
        <v>2</v>
      </c>
      <c r="P611" s="1">
        <v>6</v>
      </c>
      <c r="Q611" s="1">
        <v>170</v>
      </c>
      <c r="R611" s="1">
        <v>30</v>
      </c>
      <c r="S611" s="1">
        <v>38</v>
      </c>
      <c r="T611" s="33" t="s">
        <v>1108</v>
      </c>
      <c r="U611" s="1">
        <v>6718</v>
      </c>
      <c r="W611" s="1">
        <v>4849</v>
      </c>
      <c r="X611" s="1">
        <v>0</v>
      </c>
      <c r="Y611" s="1">
        <v>0</v>
      </c>
      <c r="Z611" s="1">
        <v>0</v>
      </c>
      <c r="AC611" s="1">
        <v>0</v>
      </c>
      <c r="AD611" s="1">
        <v>0</v>
      </c>
      <c r="AE611" s="1">
        <v>11567</v>
      </c>
      <c r="AF611" s="1">
        <v>0</v>
      </c>
      <c r="AH611" s="1">
        <v>10871</v>
      </c>
      <c r="AI611" s="1">
        <v>0</v>
      </c>
      <c r="AJ611" s="1">
        <v>0</v>
      </c>
      <c r="AK611" s="1">
        <v>0</v>
      </c>
      <c r="AN611" s="1">
        <v>0</v>
      </c>
      <c r="AO611" s="1">
        <v>0</v>
      </c>
      <c r="AP611" s="1">
        <v>10871</v>
      </c>
      <c r="AQ611" s="1">
        <v>9990</v>
      </c>
      <c r="AS611" s="1">
        <v>1890</v>
      </c>
      <c r="AT611" s="1">
        <v>0</v>
      </c>
      <c r="AU611" s="1">
        <v>0</v>
      </c>
      <c r="AV611" s="1">
        <v>0</v>
      </c>
      <c r="AY611" s="1">
        <v>0</v>
      </c>
      <c r="AZ611" s="1">
        <v>0</v>
      </c>
      <c r="BA611" s="1">
        <v>11880</v>
      </c>
      <c r="BB611" s="1">
        <v>0</v>
      </c>
      <c r="BD611" s="1">
        <v>0</v>
      </c>
      <c r="BE611" s="1">
        <v>0</v>
      </c>
      <c r="BF611" s="1">
        <v>0</v>
      </c>
      <c r="BG611" s="1">
        <v>0</v>
      </c>
      <c r="BJ611" s="1">
        <v>0</v>
      </c>
      <c r="BK611" s="1">
        <v>0</v>
      </c>
      <c r="BL611" s="1">
        <v>0</v>
      </c>
      <c r="CI611" s="1">
        <v>24607</v>
      </c>
      <c r="CK611" s="1">
        <v>59368</v>
      </c>
      <c r="CL611" s="1">
        <v>0</v>
      </c>
      <c r="CM611" s="1">
        <v>0</v>
      </c>
      <c r="CP611" s="1">
        <v>0</v>
      </c>
      <c r="CQ611" s="1">
        <v>0</v>
      </c>
      <c r="CR611" s="1">
        <v>0</v>
      </c>
      <c r="CS611" s="1">
        <v>83975</v>
      </c>
      <c r="DP611" s="1">
        <v>0</v>
      </c>
      <c r="DR611" s="1">
        <v>688</v>
      </c>
      <c r="DS611" s="1">
        <v>0</v>
      </c>
      <c r="DT611" s="1">
        <v>0</v>
      </c>
      <c r="DW611" s="1">
        <v>0</v>
      </c>
      <c r="DX611" s="1">
        <v>0</v>
      </c>
      <c r="DY611" s="1">
        <v>0</v>
      </c>
      <c r="DZ611" s="1">
        <v>688</v>
      </c>
      <c r="FE611" s="1">
        <v>0</v>
      </c>
      <c r="FG611" s="1">
        <v>0</v>
      </c>
      <c r="FH611" s="1">
        <v>0</v>
      </c>
      <c r="FI611" s="1">
        <v>0</v>
      </c>
      <c r="FJ611" s="1">
        <v>0</v>
      </c>
      <c r="FM611" s="1">
        <v>0</v>
      </c>
      <c r="FN611" s="1">
        <v>0</v>
      </c>
      <c r="FO611" s="1">
        <v>0</v>
      </c>
      <c r="FP611" s="15">
        <f>AE611+BA611</f>
        <v>23447</v>
      </c>
      <c r="FQ611" s="15">
        <f>AP611+BL611+CS611+DZ611+FD611</f>
        <v>95534</v>
      </c>
      <c r="FR611" s="15">
        <f>AE611+AP611+BA611+BL611+CS611+DZ611+FD611+FO611</f>
        <v>118981</v>
      </c>
      <c r="FS611" s="1" t="s">
        <v>1284</v>
      </c>
      <c r="FU611" s="1" t="s">
        <v>1281</v>
      </c>
      <c r="FX611" s="1" t="s">
        <v>1010</v>
      </c>
      <c r="GA611" s="1">
        <v>699</v>
      </c>
      <c r="GB611" s="1">
        <v>765</v>
      </c>
      <c r="GC611" s="1">
        <v>222</v>
      </c>
      <c r="GD611" s="1">
        <v>267</v>
      </c>
      <c r="GE611" s="1">
        <v>23801</v>
      </c>
      <c r="GF611" s="1">
        <v>53</v>
      </c>
      <c r="GG611" s="1">
        <v>45919</v>
      </c>
      <c r="GH611" s="1">
        <v>100</v>
      </c>
      <c r="GI611" s="1">
        <v>5</v>
      </c>
      <c r="GJ611" s="1">
        <v>0</v>
      </c>
      <c r="GK611" s="1">
        <v>55</v>
      </c>
      <c r="GL611" s="1">
        <v>55</v>
      </c>
      <c r="GM611" s="1">
        <v>1137</v>
      </c>
      <c r="GP611" s="1">
        <v>4</v>
      </c>
      <c r="GQ611" s="1">
        <v>2</v>
      </c>
      <c r="GR611" s="5"/>
      <c r="GS611" s="5"/>
      <c r="GT611" s="4">
        <v>2</v>
      </c>
      <c r="GU611" s="4">
        <v>2</v>
      </c>
      <c r="GV611" s="1">
        <f>GQ611+GU611</f>
        <v>4</v>
      </c>
      <c r="GW611" s="1">
        <v>2</v>
      </c>
      <c r="GX611" s="1">
        <v>6349</v>
      </c>
      <c r="GY611" s="10" t="s">
        <v>1172</v>
      </c>
      <c r="GZ611" s="1">
        <v>3755</v>
      </c>
      <c r="HA611" s="1">
        <v>12597</v>
      </c>
      <c r="HB611" s="1">
        <v>1398</v>
      </c>
      <c r="HC611" s="1">
        <v>185</v>
      </c>
      <c r="HF611" s="1">
        <v>17935</v>
      </c>
      <c r="HI611" s="1">
        <v>1</v>
      </c>
      <c r="HJ611" s="1">
        <v>1</v>
      </c>
      <c r="HK611" s="1">
        <v>0</v>
      </c>
      <c r="HL611" s="1">
        <v>0</v>
      </c>
      <c r="HZ611" s="1">
        <v>80</v>
      </c>
      <c r="IA611" s="1">
        <v>1665</v>
      </c>
      <c r="IB611" s="1">
        <v>1</v>
      </c>
      <c r="IC611" s="1">
        <v>2</v>
      </c>
      <c r="ID611" s="1">
        <v>47</v>
      </c>
      <c r="IE611" s="1">
        <v>49</v>
      </c>
      <c r="IF611" s="1">
        <v>41</v>
      </c>
      <c r="IG611" s="1">
        <v>32</v>
      </c>
      <c r="IH611" s="1">
        <v>0</v>
      </c>
      <c r="II611" s="1">
        <v>0</v>
      </c>
      <c r="IJ611" s="1">
        <v>0</v>
      </c>
      <c r="IK611" s="1">
        <v>0</v>
      </c>
      <c r="IQ611" s="1">
        <v>124816</v>
      </c>
      <c r="IR611" s="1">
        <v>15</v>
      </c>
      <c r="IS611" s="36">
        <f t="shared" si="690"/>
        <v>9.721720274665703E-2</v>
      </c>
      <c r="IT611" s="36">
        <f t="shared" si="691"/>
        <v>9.1367529269379147E-2</v>
      </c>
      <c r="IU611" s="36">
        <f t="shared" si="692"/>
        <v>9.9847874870777689E-2</v>
      </c>
      <c r="IV611" s="36">
        <f t="shared" si="693"/>
        <v>0</v>
      </c>
      <c r="IW611" s="36">
        <f t="shared" si="694"/>
        <v>0.7057849572620839</v>
      </c>
      <c r="IX611" s="36">
        <f t="shared" si="695"/>
        <v>5.782435851102277E-3</v>
      </c>
      <c r="IY611" s="36"/>
      <c r="IZ611" s="36">
        <f t="shared" si="696"/>
        <v>0</v>
      </c>
      <c r="JA611" s="36">
        <f t="shared" si="696"/>
        <v>0.19706507761743472</v>
      </c>
      <c r="JB611" s="36">
        <f t="shared" si="696"/>
        <v>0.80293492238256525</v>
      </c>
      <c r="JN611" s="43">
        <f t="shared" si="665"/>
        <v>1543.4121428571279</v>
      </c>
      <c r="JO611" s="1" t="str">
        <f t="shared" si="666"/>
        <v>Small</v>
      </c>
    </row>
    <row r="612" spans="1:275" x14ac:dyDescent="0.2">
      <c r="A612" s="1" t="s">
        <v>692</v>
      </c>
      <c r="B612" s="1" t="s">
        <v>693</v>
      </c>
      <c r="C612" s="76">
        <v>962</v>
      </c>
      <c r="D612" s="14" t="s">
        <v>656</v>
      </c>
      <c r="E612">
        <v>4</v>
      </c>
      <c r="F612" s="46">
        <v>0.69285939470365698</v>
      </c>
      <c r="G612" s="46">
        <v>0.26308322824716268</v>
      </c>
      <c r="H612" s="46"/>
      <c r="I612">
        <v>11.8</v>
      </c>
      <c r="J612">
        <v>28.8</v>
      </c>
      <c r="K612" s="1">
        <v>20130</v>
      </c>
      <c r="L612" s="1" t="s">
        <v>609</v>
      </c>
      <c r="M612" s="3">
        <v>5726.6135238094748</v>
      </c>
      <c r="N612" s="1">
        <v>9064</v>
      </c>
      <c r="O612" s="1">
        <v>2</v>
      </c>
      <c r="P612" s="1">
        <v>6</v>
      </c>
      <c r="Q612" s="1">
        <v>177</v>
      </c>
      <c r="R612" s="1">
        <v>30</v>
      </c>
      <c r="S612" s="1">
        <v>68</v>
      </c>
      <c r="T612" s="33"/>
      <c r="U612" s="3">
        <v>12000</v>
      </c>
      <c r="V612" s="3"/>
      <c r="W612" s="1">
        <v>0</v>
      </c>
      <c r="X612" s="1">
        <v>0</v>
      </c>
      <c r="AA612" s="1">
        <v>0</v>
      </c>
      <c r="AB612" s="1">
        <v>4387.5</v>
      </c>
      <c r="AC612" s="1">
        <v>0</v>
      </c>
      <c r="AD612" s="1">
        <v>0</v>
      </c>
      <c r="AE612" s="2">
        <f>SUM(U612:AD612)</f>
        <v>16387.5</v>
      </c>
      <c r="AF612" s="1">
        <v>0</v>
      </c>
      <c r="AH612" s="1">
        <v>0</v>
      </c>
      <c r="AI612" s="1">
        <v>0</v>
      </c>
      <c r="AL612" s="1">
        <v>0</v>
      </c>
      <c r="AM612" s="1">
        <v>6232</v>
      </c>
      <c r="AN612" s="1">
        <v>0</v>
      </c>
      <c r="AO612" s="1">
        <v>0</v>
      </c>
      <c r="AP612" s="1">
        <f>SUM(AF612:AO612)</f>
        <v>6232</v>
      </c>
      <c r="AQ612" s="1">
        <v>15810</v>
      </c>
      <c r="AS612" s="1">
        <v>0</v>
      </c>
      <c r="AT612" s="1">
        <v>0</v>
      </c>
      <c r="AW612" s="1">
        <v>0</v>
      </c>
      <c r="AX612" s="1">
        <v>0</v>
      </c>
      <c r="AY612" s="1">
        <v>0</v>
      </c>
      <c r="AZ612" s="1">
        <v>0</v>
      </c>
      <c r="BA612" s="1">
        <f>SUM(AQ612:AZ612)</f>
        <v>15810</v>
      </c>
      <c r="BB612" s="1">
        <v>0</v>
      </c>
      <c r="BD612" s="1">
        <v>0</v>
      </c>
      <c r="BE612" s="1">
        <v>0</v>
      </c>
      <c r="BH612" s="1">
        <v>0</v>
      </c>
      <c r="BI612" s="1">
        <v>0</v>
      </c>
      <c r="BJ612" s="1">
        <v>0</v>
      </c>
      <c r="BK612" s="1">
        <v>0</v>
      </c>
      <c r="BL612" s="1">
        <f>SUM(BB612:BK612)</f>
        <v>0</v>
      </c>
      <c r="CI612" s="1">
        <v>0</v>
      </c>
      <c r="CK612" s="1">
        <v>0</v>
      </c>
      <c r="CL612" s="1">
        <v>0</v>
      </c>
      <c r="CN612" s="1">
        <v>0</v>
      </c>
      <c r="CO612" s="1">
        <v>49551</v>
      </c>
      <c r="CP612" s="1">
        <v>0</v>
      </c>
      <c r="CQ612" s="1">
        <v>0</v>
      </c>
      <c r="CR612" s="1">
        <v>0</v>
      </c>
      <c r="CS612" s="1">
        <f>SUM(CI612:CR612)</f>
        <v>49551</v>
      </c>
      <c r="DP612" s="1">
        <v>0</v>
      </c>
      <c r="DR612" s="1">
        <v>0</v>
      </c>
      <c r="DS612" s="1">
        <v>0</v>
      </c>
      <c r="DU612" s="1">
        <v>0</v>
      </c>
      <c r="DV612" s="1">
        <v>0</v>
      </c>
      <c r="DX612" s="1">
        <v>0</v>
      </c>
      <c r="DY612" s="1">
        <v>0</v>
      </c>
      <c r="DZ612" s="2">
        <f>SUM(DP612:DY612)</f>
        <v>0</v>
      </c>
      <c r="EA612" s="2"/>
      <c r="EB612" s="2"/>
      <c r="EC612" s="2"/>
      <c r="ED612" s="2"/>
      <c r="EE612" s="2"/>
      <c r="EF612" s="2"/>
      <c r="EG612" s="2"/>
      <c r="EH612" s="2"/>
      <c r="EI612" s="2"/>
      <c r="EJ612" s="2"/>
      <c r="EK612" s="2"/>
      <c r="EL612" s="2"/>
      <c r="EM612" s="2"/>
      <c r="EN612" s="2"/>
      <c r="EO612" s="2"/>
      <c r="EP612" s="2"/>
      <c r="EQ612" s="2"/>
      <c r="ER612" s="2"/>
      <c r="ES612" s="2"/>
      <c r="ET612" s="2"/>
      <c r="EU612" s="1">
        <v>0</v>
      </c>
      <c r="EW612" s="1">
        <v>0</v>
      </c>
      <c r="EX612" s="1">
        <v>0</v>
      </c>
      <c r="EZ612" s="1">
        <v>0</v>
      </c>
      <c r="FB612" s="1">
        <v>0</v>
      </c>
      <c r="FC612" s="1">
        <v>0</v>
      </c>
      <c r="FD612" s="1">
        <f>SUM(EU612:FC612)</f>
        <v>0</v>
      </c>
      <c r="FE612" s="1">
        <v>0</v>
      </c>
      <c r="FG612" s="1">
        <v>0</v>
      </c>
      <c r="FH612" s="1">
        <v>0</v>
      </c>
      <c r="FK612" s="1">
        <v>0</v>
      </c>
      <c r="FL612" s="1">
        <v>0</v>
      </c>
      <c r="FM612" s="1">
        <v>0</v>
      </c>
      <c r="FN612" s="1">
        <v>0</v>
      </c>
      <c r="FO612" s="1">
        <f>SUM(FE612:FN612)</f>
        <v>0</v>
      </c>
      <c r="FP612" s="15">
        <f>AE612+BA612</f>
        <v>32197.5</v>
      </c>
      <c r="FQ612" s="15">
        <f>AP612+BL612+CS612+DZ612+FD612</f>
        <v>55783</v>
      </c>
      <c r="FR612" s="15">
        <f>AE612+AP612+BA612+BL612+CS612+DZ612+FD612+FO612</f>
        <v>87980.5</v>
      </c>
      <c r="FS612" s="1" t="s">
        <v>1284</v>
      </c>
      <c r="FU612" s="1" t="s">
        <v>1281</v>
      </c>
      <c r="FW612" s="5" t="s">
        <v>1279</v>
      </c>
      <c r="FX612" s="5"/>
      <c r="FY612" s="5"/>
      <c r="FZ612" s="5"/>
      <c r="GA612" s="1">
        <v>56</v>
      </c>
      <c r="GB612" s="1">
        <v>65</v>
      </c>
      <c r="GC612" s="1">
        <v>137</v>
      </c>
      <c r="GD612" s="1">
        <v>173</v>
      </c>
      <c r="GE612" s="1">
        <v>23798</v>
      </c>
      <c r="GG612" s="1">
        <v>45906</v>
      </c>
      <c r="GH612" s="1">
        <v>103</v>
      </c>
      <c r="GI612" s="1">
        <v>1</v>
      </c>
      <c r="GJ612" s="1">
        <v>0</v>
      </c>
      <c r="GK612" s="1">
        <v>671</v>
      </c>
      <c r="GL612" s="1">
        <v>0</v>
      </c>
      <c r="GM612" s="1">
        <v>542</v>
      </c>
      <c r="GP612" s="1">
        <v>5</v>
      </c>
      <c r="GQ612" s="1">
        <v>2.2999999999999998</v>
      </c>
      <c r="GR612" s="5">
        <v>0</v>
      </c>
      <c r="GS612" s="5">
        <v>2</v>
      </c>
      <c r="GT612" s="4">
        <v>2</v>
      </c>
      <c r="GU612" s="1">
        <v>2</v>
      </c>
      <c r="GV612" s="1">
        <f>GQ612+GU612</f>
        <v>4.3</v>
      </c>
      <c r="GW612" s="1">
        <v>1.9</v>
      </c>
      <c r="GX612" s="1">
        <v>7518</v>
      </c>
      <c r="GY612" s="1" t="s">
        <v>1230</v>
      </c>
      <c r="GZ612" s="1">
        <v>5522</v>
      </c>
      <c r="HA612" s="1">
        <v>25465</v>
      </c>
      <c r="HB612" s="1">
        <v>1421</v>
      </c>
      <c r="HC612" s="1">
        <v>144</v>
      </c>
      <c r="HD612" s="1">
        <v>0</v>
      </c>
      <c r="HF612" s="1">
        <v>32552</v>
      </c>
      <c r="HI612" s="1">
        <v>0</v>
      </c>
      <c r="HJ612" s="1">
        <v>0</v>
      </c>
      <c r="HK612" s="1">
        <v>0</v>
      </c>
      <c r="HL612" s="1">
        <v>0</v>
      </c>
      <c r="HM612" s="1" t="s">
        <v>1277</v>
      </c>
      <c r="HX612" s="1" t="s">
        <v>1277</v>
      </c>
      <c r="HZ612" s="1">
        <v>63</v>
      </c>
      <c r="IA612" s="1">
        <v>1396</v>
      </c>
      <c r="IB612" s="1">
        <v>1</v>
      </c>
      <c r="IC612" s="1">
        <v>2</v>
      </c>
      <c r="ID612" s="1">
        <v>43</v>
      </c>
      <c r="IE612" s="1">
        <v>49</v>
      </c>
      <c r="IF612" s="1">
        <v>32</v>
      </c>
      <c r="IG612" s="1">
        <v>32</v>
      </c>
      <c r="IH612" s="1">
        <v>0</v>
      </c>
      <c r="II612" s="1">
        <v>0</v>
      </c>
      <c r="IJ612" s="1">
        <v>0</v>
      </c>
      <c r="IK612" s="1">
        <v>0</v>
      </c>
      <c r="IL612" s="1" t="s">
        <v>1277</v>
      </c>
      <c r="IO612" s="1" t="s">
        <v>1277</v>
      </c>
      <c r="IP612" s="1" t="s">
        <v>1281</v>
      </c>
      <c r="IQ612" s="1">
        <v>138194</v>
      </c>
      <c r="IR612" s="1">
        <v>12</v>
      </c>
      <c r="IS612" s="36">
        <f t="shared" si="690"/>
        <v>0.1862628650666909</v>
      </c>
      <c r="IT612" s="36">
        <f t="shared" si="691"/>
        <v>7.0833877961593766E-2</v>
      </c>
      <c r="IU612" s="36">
        <f t="shared" si="692"/>
        <v>0.17969891055404322</v>
      </c>
      <c r="IV612" s="36">
        <f t="shared" si="693"/>
        <v>0</v>
      </c>
      <c r="IW612" s="36">
        <f t="shared" si="694"/>
        <v>0.56320434641767214</v>
      </c>
      <c r="IX612" s="36">
        <f t="shared" si="695"/>
        <v>0</v>
      </c>
      <c r="IY612" s="36"/>
      <c r="IZ612" s="36">
        <f t="shared" si="696"/>
        <v>0</v>
      </c>
      <c r="JA612" s="36">
        <f t="shared" si="696"/>
        <v>0.36596177562073412</v>
      </c>
      <c r="JB612" s="36">
        <f t="shared" si="696"/>
        <v>0.63403822437926582</v>
      </c>
      <c r="JN612" s="43">
        <f t="shared" si="665"/>
        <v>1331.7705869324361</v>
      </c>
      <c r="JO612" s="1" t="str">
        <f t="shared" si="666"/>
        <v>Small</v>
      </c>
    </row>
    <row r="613" spans="1:275" x14ac:dyDescent="0.2">
      <c r="A613" s="1" t="s">
        <v>692</v>
      </c>
      <c r="B613" s="1" t="s">
        <v>693</v>
      </c>
      <c r="C613" s="76">
        <v>962</v>
      </c>
      <c r="D613" s="14" t="s">
        <v>656</v>
      </c>
      <c r="E613">
        <v>4</v>
      </c>
      <c r="F613" s="46">
        <v>0.69285939470365698</v>
      </c>
      <c r="G613" s="46">
        <v>0.26308322824716268</v>
      </c>
      <c r="H613" s="46"/>
      <c r="I613">
        <v>11.8</v>
      </c>
      <c r="J613">
        <v>28.8</v>
      </c>
      <c r="K613" s="42">
        <v>20140</v>
      </c>
      <c r="L613" s="54" t="s">
        <v>345</v>
      </c>
      <c r="M613" s="55">
        <v>6262.4379047618568</v>
      </c>
      <c r="N613" s="46">
        <v>9064</v>
      </c>
      <c r="O613">
        <v>1</v>
      </c>
      <c r="P613">
        <v>3</v>
      </c>
      <c r="Q613">
        <v>177</v>
      </c>
      <c r="R613">
        <v>30</v>
      </c>
      <c r="S613">
        <v>68</v>
      </c>
      <c r="T613"/>
      <c r="U613" s="46">
        <v>0</v>
      </c>
      <c r="V613" s="46">
        <v>0</v>
      </c>
      <c r="W613" s="46">
        <v>0</v>
      </c>
      <c r="X613" s="46">
        <v>0</v>
      </c>
      <c r="Y613" s="46"/>
      <c r="Z613" s="46"/>
      <c r="AA613" s="46">
        <v>1104</v>
      </c>
      <c r="AB613" s="46">
        <v>1562</v>
      </c>
      <c r="AC613" s="46">
        <v>405</v>
      </c>
      <c r="AD613" s="46">
        <v>0</v>
      </c>
      <c r="AE613" s="46">
        <f>IF(SUM(U613:AD613)&gt;0,SUM(U613:AD613),)</f>
        <v>3071</v>
      </c>
      <c r="AF613" s="46">
        <v>0</v>
      </c>
      <c r="AG613" s="46">
        <v>0</v>
      </c>
      <c r="AH613" s="46">
        <v>0</v>
      </c>
      <c r="AI613" s="46">
        <v>0</v>
      </c>
      <c r="AJ613" s="46"/>
      <c r="AK613" s="46"/>
      <c r="AL613" s="46">
        <v>0</v>
      </c>
      <c r="AM613" s="46">
        <v>0</v>
      </c>
      <c r="AN613" s="46">
        <v>0</v>
      </c>
      <c r="AO613" s="46">
        <v>0</v>
      </c>
      <c r="AP613" s="46">
        <f>SUM(AF613:AO613)</f>
        <v>0</v>
      </c>
      <c r="AQ613" s="46">
        <v>0</v>
      </c>
      <c r="AR613" s="46">
        <v>0</v>
      </c>
      <c r="AS613" s="46">
        <v>0</v>
      </c>
      <c r="AT613" s="46">
        <v>13376</v>
      </c>
      <c r="AU613" s="46"/>
      <c r="AV613" s="46"/>
      <c r="AW613" s="46">
        <v>0</v>
      </c>
      <c r="AX613" s="46">
        <v>0</v>
      </c>
      <c r="AY613" s="46">
        <v>11916</v>
      </c>
      <c r="AZ613" s="46">
        <v>0</v>
      </c>
      <c r="BA613" s="46">
        <f>SUM(AQ613:AZ613)</f>
        <v>25292</v>
      </c>
      <c r="BB613" s="46">
        <v>0</v>
      </c>
      <c r="BC613" s="46">
        <v>0</v>
      </c>
      <c r="BD613" s="46">
        <v>0</v>
      </c>
      <c r="BE613" s="46">
        <v>0</v>
      </c>
      <c r="BF613" s="46"/>
      <c r="BG613" s="46"/>
      <c r="BH613" s="47">
        <v>0</v>
      </c>
      <c r="BI613" s="47">
        <v>0</v>
      </c>
      <c r="BJ613" s="47">
        <v>0</v>
      </c>
      <c r="BK613" s="47">
        <v>0</v>
      </c>
      <c r="BL613" s="47">
        <f>IF(SUM(BB613:BK613)&gt;=0,SUM(BB613:BK613),"")</f>
        <v>0</v>
      </c>
      <c r="BM613" s="46">
        <v>0</v>
      </c>
      <c r="BN613" s="47">
        <v>0</v>
      </c>
      <c r="BO613" s="46">
        <v>0</v>
      </c>
      <c r="BP613" s="46">
        <v>12603</v>
      </c>
      <c r="BQ613" s="46"/>
      <c r="BR613" s="46">
        <v>0</v>
      </c>
      <c r="BS613" s="46">
        <v>32239</v>
      </c>
      <c r="BT613" s="46">
        <v>0</v>
      </c>
      <c r="BU613" s="46">
        <v>17751</v>
      </c>
      <c r="BV613" s="46">
        <v>0</v>
      </c>
      <c r="BW613" s="46">
        <f>SUM(BM613:BV613)</f>
        <v>62593</v>
      </c>
      <c r="BX613" s="46">
        <v>0</v>
      </c>
      <c r="BY613" s="47">
        <v>0</v>
      </c>
      <c r="BZ613" s="47">
        <v>0</v>
      </c>
      <c r="CA613" s="48">
        <v>0</v>
      </c>
      <c r="CB613" s="48"/>
      <c r="CC613" s="46">
        <v>0</v>
      </c>
      <c r="CD613" s="47">
        <v>0</v>
      </c>
      <c r="CE613" s="46">
        <v>0</v>
      </c>
      <c r="CF613" s="48">
        <v>0</v>
      </c>
      <c r="CG613" s="47">
        <v>0</v>
      </c>
      <c r="CH613" s="47">
        <f>SUM(BX613:CG613)</f>
        <v>0</v>
      </c>
      <c r="CI613" s="47">
        <f t="shared" ref="CI613:CS613" si="697">BM613+BX613</f>
        <v>0</v>
      </c>
      <c r="CJ613" s="47">
        <f t="shared" si="697"/>
        <v>0</v>
      </c>
      <c r="CK613" s="47">
        <f t="shared" si="697"/>
        <v>0</v>
      </c>
      <c r="CL613" s="47">
        <f t="shared" si="697"/>
        <v>12603</v>
      </c>
      <c r="CM613" s="47">
        <f t="shared" si="697"/>
        <v>0</v>
      </c>
      <c r="CN613" s="47">
        <f t="shared" si="697"/>
        <v>0</v>
      </c>
      <c r="CO613" s="47">
        <f t="shared" si="697"/>
        <v>32239</v>
      </c>
      <c r="CP613" s="47">
        <f t="shared" si="697"/>
        <v>0</v>
      </c>
      <c r="CQ613" s="47">
        <f t="shared" si="697"/>
        <v>17751</v>
      </c>
      <c r="CR613" s="47">
        <f t="shared" si="697"/>
        <v>0</v>
      </c>
      <c r="CS613" s="47">
        <f t="shared" si="697"/>
        <v>62593</v>
      </c>
      <c r="CT613" s="48">
        <v>0</v>
      </c>
      <c r="CU613" s="46">
        <v>0</v>
      </c>
      <c r="CV613" s="46">
        <v>0</v>
      </c>
      <c r="CW613" s="47">
        <v>147</v>
      </c>
      <c r="CX613" s="47"/>
      <c r="CY613" s="47">
        <v>0</v>
      </c>
      <c r="CZ613" s="47">
        <v>0</v>
      </c>
      <c r="DA613" s="46">
        <v>0</v>
      </c>
      <c r="DB613" s="47">
        <v>0</v>
      </c>
      <c r="DC613" s="47">
        <v>0</v>
      </c>
      <c r="DD613" s="47">
        <f>SUM(CT613:DC613)</f>
        <v>147</v>
      </c>
      <c r="DE613" s="48">
        <v>0</v>
      </c>
      <c r="DF613" s="48">
        <v>0</v>
      </c>
      <c r="DG613" s="48">
        <v>0</v>
      </c>
      <c r="DH613" s="48">
        <v>0</v>
      </c>
      <c r="DI613" s="48"/>
      <c r="DJ613" s="48">
        <v>0</v>
      </c>
      <c r="DK613" s="48">
        <v>0</v>
      </c>
      <c r="DL613" s="48">
        <v>0</v>
      </c>
      <c r="DM613" s="48">
        <v>0</v>
      </c>
      <c r="DN613" s="48">
        <v>0</v>
      </c>
      <c r="DO613" s="48">
        <f>SUM(DE613:DN613)</f>
        <v>0</v>
      </c>
      <c r="DP613" s="48">
        <f t="shared" ref="DP613:DZ613" si="698">CT613+DE613</f>
        <v>0</v>
      </c>
      <c r="DQ613" s="48">
        <f t="shared" si="698"/>
        <v>0</v>
      </c>
      <c r="DR613" s="48">
        <f t="shared" si="698"/>
        <v>0</v>
      </c>
      <c r="DS613" s="48">
        <f t="shared" si="698"/>
        <v>147</v>
      </c>
      <c r="DT613" s="48">
        <f t="shared" si="698"/>
        <v>0</v>
      </c>
      <c r="DU613" s="48">
        <f t="shared" si="698"/>
        <v>0</v>
      </c>
      <c r="DV613" s="48">
        <f t="shared" si="698"/>
        <v>0</v>
      </c>
      <c r="DW613" s="48">
        <f t="shared" si="698"/>
        <v>0</v>
      </c>
      <c r="DX613" s="48">
        <f t="shared" si="698"/>
        <v>0</v>
      </c>
      <c r="DY613" s="48">
        <f t="shared" si="698"/>
        <v>0</v>
      </c>
      <c r="DZ613" s="48">
        <f t="shared" si="698"/>
        <v>147</v>
      </c>
      <c r="EA613" s="48">
        <v>0</v>
      </c>
      <c r="EB613" s="48">
        <v>0</v>
      </c>
      <c r="EC613" s="48">
        <v>0</v>
      </c>
      <c r="ED613" s="48">
        <v>0</v>
      </c>
      <c r="EE613" s="48">
        <v>0</v>
      </c>
      <c r="EF613" s="48">
        <v>0</v>
      </c>
      <c r="EG613" s="46">
        <v>0</v>
      </c>
      <c r="EH613" s="48">
        <v>0</v>
      </c>
      <c r="EI613" s="48">
        <v>0</v>
      </c>
      <c r="EJ613" s="48">
        <f>SUM(EA613:EI613)</f>
        <v>0</v>
      </c>
      <c r="EK613" s="48">
        <v>0</v>
      </c>
      <c r="EL613">
        <v>0</v>
      </c>
      <c r="EM613" s="48">
        <v>0</v>
      </c>
      <c r="EN613" s="48">
        <v>0</v>
      </c>
      <c r="EO613" s="46">
        <v>0</v>
      </c>
      <c r="EP613" s="48">
        <v>0</v>
      </c>
      <c r="EQ613" s="48">
        <v>0</v>
      </c>
      <c r="ER613" s="48">
        <v>0</v>
      </c>
      <c r="ES613" s="48">
        <v>0</v>
      </c>
      <c r="ET613" s="48">
        <f>SUM(EK613:ES613)</f>
        <v>0</v>
      </c>
      <c r="EU613" s="48">
        <f t="shared" ref="EU613:FD613" si="699">EA613+EK613</f>
        <v>0</v>
      </c>
      <c r="EV613" s="48">
        <f t="shared" si="699"/>
        <v>0</v>
      </c>
      <c r="EW613" s="48">
        <f t="shared" si="699"/>
        <v>0</v>
      </c>
      <c r="EX613" s="48">
        <f t="shared" si="699"/>
        <v>0</v>
      </c>
      <c r="EY613" s="48">
        <f t="shared" si="699"/>
        <v>0</v>
      </c>
      <c r="EZ613" s="48">
        <f t="shared" si="699"/>
        <v>0</v>
      </c>
      <c r="FA613" s="48">
        <f t="shared" si="699"/>
        <v>0</v>
      </c>
      <c r="FB613" s="48">
        <f t="shared" si="699"/>
        <v>0</v>
      </c>
      <c r="FC613" s="48">
        <f t="shared" si="699"/>
        <v>0</v>
      </c>
      <c r="FD613" s="48">
        <f t="shared" si="699"/>
        <v>0</v>
      </c>
      <c r="FE613" s="48">
        <v>0</v>
      </c>
      <c r="FF613" s="48">
        <v>0</v>
      </c>
      <c r="FG613" s="46">
        <v>0</v>
      </c>
      <c r="FH613" s="48">
        <v>0</v>
      </c>
      <c r="FI613" s="48"/>
      <c r="FJ613" s="48"/>
      <c r="FK613" s="48">
        <v>0</v>
      </c>
      <c r="FL613" s="48">
        <v>0</v>
      </c>
      <c r="FM613" s="48">
        <v>0</v>
      </c>
      <c r="FN613">
        <v>0</v>
      </c>
      <c r="FO613" s="48">
        <f>SUM(FE613:FN613)</f>
        <v>0</v>
      </c>
      <c r="FP613" s="46">
        <f>AE613+BA613</f>
        <v>28363</v>
      </c>
      <c r="FQ613" s="46">
        <f>AP613+BL613+CS613+DZ613+FD613</f>
        <v>62740</v>
      </c>
      <c r="FR613" s="46">
        <f>FP613+FQ613+FO613</f>
        <v>91103</v>
      </c>
      <c r="FS613" t="s">
        <v>1284</v>
      </c>
      <c r="FT613"/>
      <c r="FU613" t="s">
        <v>1281</v>
      </c>
      <c r="FV613"/>
      <c r="FW613" t="s">
        <v>1279</v>
      </c>
      <c r="FX613"/>
      <c r="FY613"/>
      <c r="FZ613"/>
      <c r="GA613">
        <v>355</v>
      </c>
      <c r="GB613">
        <v>508</v>
      </c>
      <c r="GC613">
        <v>131</v>
      </c>
      <c r="GD613">
        <v>135</v>
      </c>
      <c r="GE613">
        <v>24512</v>
      </c>
      <c r="GF613" s="47">
        <v>195953</v>
      </c>
      <c r="GG613">
        <v>234052</v>
      </c>
      <c r="GH613">
        <v>117</v>
      </c>
      <c r="GI613">
        <v>0</v>
      </c>
      <c r="GJ613">
        <v>0</v>
      </c>
      <c r="GK613">
        <v>0</v>
      </c>
      <c r="GL613">
        <v>0</v>
      </c>
      <c r="GM613">
        <v>6194</v>
      </c>
      <c r="GN613" t="s">
        <v>1277</v>
      </c>
      <c r="GO613"/>
      <c r="GP613">
        <v>1</v>
      </c>
      <c r="GQ613">
        <v>2.9</v>
      </c>
      <c r="GR613">
        <v>0</v>
      </c>
      <c r="GS613">
        <v>2</v>
      </c>
      <c r="GT613">
        <f>GR613+GS613</f>
        <v>2</v>
      </c>
      <c r="GU613">
        <v>2</v>
      </c>
      <c r="GV613">
        <f>GQ613+GU613</f>
        <v>4.9000000000000004</v>
      </c>
      <c r="GW613">
        <v>1.3</v>
      </c>
      <c r="GX613">
        <v>7545</v>
      </c>
      <c r="GY613" s="49" t="s">
        <v>278</v>
      </c>
      <c r="GZ613">
        <v>3613</v>
      </c>
      <c r="HA613">
        <v>13397</v>
      </c>
      <c r="HB613">
        <v>1249</v>
      </c>
      <c r="HC613">
        <v>82</v>
      </c>
      <c r="HD613">
        <v>0</v>
      </c>
      <c r="HE613"/>
      <c r="HF613">
        <v>18341</v>
      </c>
      <c r="HG613">
        <v>0</v>
      </c>
      <c r="HH613">
        <v>0</v>
      </c>
      <c r="HI613"/>
      <c r="HJ613">
        <v>0</v>
      </c>
      <c r="HK613">
        <v>0</v>
      </c>
      <c r="HL613">
        <v>0</v>
      </c>
      <c r="HM613" t="s">
        <v>1277</v>
      </c>
      <c r="HN613"/>
      <c r="HO613"/>
      <c r="HP613"/>
      <c r="HQ613"/>
      <c r="HR613"/>
      <c r="HS613"/>
      <c r="HT613"/>
      <c r="HU613"/>
      <c r="HV613"/>
      <c r="HW613"/>
      <c r="HX613" t="s">
        <v>1277</v>
      </c>
      <c r="HY613"/>
      <c r="HZ613">
        <v>74</v>
      </c>
      <c r="IA613">
        <v>1552</v>
      </c>
      <c r="IB613">
        <v>1</v>
      </c>
      <c r="IC613">
        <v>2</v>
      </c>
      <c r="ID613">
        <v>25</v>
      </c>
      <c r="IE613">
        <v>49</v>
      </c>
      <c r="IF613">
        <v>40</v>
      </c>
      <c r="IG613">
        <v>40</v>
      </c>
      <c r="IH613">
        <v>0</v>
      </c>
      <c r="II613">
        <v>0</v>
      </c>
      <c r="IJ613">
        <v>0</v>
      </c>
      <c r="IK613">
        <v>0</v>
      </c>
      <c r="IL613" t="s">
        <v>1277</v>
      </c>
      <c r="IM613"/>
      <c r="IN613" t="s">
        <v>1277</v>
      </c>
      <c r="IO613" t="s">
        <v>1277</v>
      </c>
      <c r="IP613" t="s">
        <v>1281</v>
      </c>
      <c r="IQ613">
        <v>167204</v>
      </c>
      <c r="IR613">
        <v>48</v>
      </c>
      <c r="IS613" s="36">
        <f>AE613/FR613</f>
        <v>3.3709098492914612E-2</v>
      </c>
      <c r="IT613" s="36">
        <f>AP613/FR613</f>
        <v>0</v>
      </c>
      <c r="IU613" s="36">
        <f>BA613/FR613</f>
        <v>0.27761983688791808</v>
      </c>
      <c r="IV613" s="50">
        <f>BL613/FR613</f>
        <v>0</v>
      </c>
      <c r="IW613" s="36">
        <f>CS613/FR613</f>
        <v>0.687057506338979</v>
      </c>
      <c r="IX613" s="36">
        <f>DZ613/FR613</f>
        <v>1.6135582801883582E-3</v>
      </c>
      <c r="IY613" s="36">
        <f>FD613/FR613</f>
        <v>0</v>
      </c>
      <c r="IZ613" s="36">
        <f>FO613/FR613</f>
        <v>0</v>
      </c>
      <c r="JA613" s="36">
        <f>FP613/FR613</f>
        <v>0.31132893538083267</v>
      </c>
      <c r="JB613" s="36">
        <f>FQ613/FR613</f>
        <v>0.68867106461916727</v>
      </c>
      <c r="JC613" s="46">
        <v>0.72</v>
      </c>
      <c r="JD613" t="s">
        <v>1277</v>
      </c>
      <c r="JE613"/>
      <c r="JF613"/>
      <c r="JG613"/>
      <c r="JH613"/>
      <c r="JI613" t="s">
        <v>347</v>
      </c>
      <c r="JJ613"/>
      <c r="JK613" t="s">
        <v>356</v>
      </c>
      <c r="JL613" t="s">
        <v>1276</v>
      </c>
      <c r="JM613" t="s">
        <v>356</v>
      </c>
      <c r="JN613" s="43">
        <f t="shared" si="665"/>
        <v>1278.0485519922156</v>
      </c>
      <c r="JO613" s="1" t="str">
        <f t="shared" si="666"/>
        <v>Small</v>
      </c>
    </row>
    <row r="614" spans="1:275" x14ac:dyDescent="0.2">
      <c r="A614" s="1" t="s">
        <v>1361</v>
      </c>
      <c r="B614" s="1" t="s">
        <v>695</v>
      </c>
      <c r="C614" s="76" t="s">
        <v>1471</v>
      </c>
      <c r="D614" s="24" t="s">
        <v>655</v>
      </c>
      <c r="E614">
        <v>2</v>
      </c>
      <c r="F614" s="46">
        <v>0.45942564895045718</v>
      </c>
      <c r="G614" s="46">
        <v>0.23516750372537115</v>
      </c>
      <c r="H614" s="46">
        <v>0.23</v>
      </c>
      <c r="I614">
        <v>32.9</v>
      </c>
      <c r="J614">
        <v>2.9</v>
      </c>
      <c r="K614" s="24">
        <v>20060</v>
      </c>
      <c r="L614" s="24" t="s">
        <v>602</v>
      </c>
      <c r="M614" s="37">
        <v>22062.287238095112</v>
      </c>
      <c r="N614" s="25">
        <v>46328</v>
      </c>
      <c r="O614" s="26">
        <v>17</v>
      </c>
      <c r="P614" s="26">
        <v>464</v>
      </c>
      <c r="Q614" s="26">
        <v>1000</v>
      </c>
      <c r="R614" s="26">
        <v>30</v>
      </c>
      <c r="S614" s="26">
        <v>50</v>
      </c>
      <c r="T614" s="31" t="s">
        <v>1244</v>
      </c>
      <c r="U614" s="25"/>
      <c r="V614" s="25"/>
      <c r="W614" s="25"/>
      <c r="X614" s="25">
        <v>50000</v>
      </c>
      <c r="Y614" s="25"/>
      <c r="Z614" s="25">
        <v>36608</v>
      </c>
      <c r="AA614" s="25"/>
      <c r="AB614" s="25"/>
      <c r="AC614" s="25">
        <v>85000</v>
      </c>
      <c r="AD614" s="25"/>
      <c r="AE614" s="25">
        <v>171608</v>
      </c>
      <c r="AF614" s="25"/>
      <c r="AG614" s="25"/>
      <c r="AH614" s="25"/>
      <c r="AI614" s="25"/>
      <c r="AJ614" s="25"/>
      <c r="AK614" s="25"/>
      <c r="AL614" s="25"/>
      <c r="AM614" s="25"/>
      <c r="AN614" s="25">
        <v>72000</v>
      </c>
      <c r="AO614" s="25"/>
      <c r="AP614" s="25">
        <v>72000</v>
      </c>
      <c r="AQ614" s="25"/>
      <c r="AR614" s="25"/>
      <c r="AS614" s="25"/>
      <c r="AT614" s="25"/>
      <c r="AU614" s="25"/>
      <c r="AV614" s="25"/>
      <c r="AW614" s="25"/>
      <c r="AX614" s="25"/>
      <c r="AY614" s="25">
        <v>60000</v>
      </c>
      <c r="AZ614" s="25"/>
      <c r="BA614" s="25">
        <v>60000</v>
      </c>
      <c r="BB614" s="25"/>
      <c r="BC614" s="25"/>
      <c r="BD614" s="25"/>
      <c r="BE614" s="25"/>
      <c r="BF614" s="25"/>
      <c r="BG614" s="25"/>
      <c r="BH614" s="25"/>
      <c r="BI614" s="25"/>
      <c r="BJ614" s="25">
        <v>23000</v>
      </c>
      <c r="BK614" s="25"/>
      <c r="BL614" s="25">
        <v>23000</v>
      </c>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v>90000</v>
      </c>
      <c r="CJ614" s="25"/>
      <c r="CK614" s="25"/>
      <c r="CL614" s="25"/>
      <c r="CM614" s="25"/>
      <c r="CN614" s="25"/>
      <c r="CO614" s="25"/>
      <c r="CP614" s="25"/>
      <c r="CQ614" s="25"/>
      <c r="CR614" s="25"/>
      <c r="CS614" s="25">
        <v>90000</v>
      </c>
      <c r="CT614" s="25"/>
      <c r="CU614" s="25"/>
      <c r="CV614" s="25"/>
      <c r="CW614" s="25"/>
      <c r="CX614" s="25"/>
      <c r="CY614" s="25"/>
      <c r="CZ614" s="25"/>
      <c r="DA614" s="25"/>
      <c r="DB614" s="25"/>
      <c r="DC614" s="25"/>
      <c r="DD614" s="25"/>
      <c r="DE614" s="25"/>
      <c r="DF614" s="25"/>
      <c r="DG614" s="25"/>
      <c r="DH614" s="25"/>
      <c r="DI614" s="25"/>
      <c r="DJ614" s="25"/>
      <c r="DK614" s="25"/>
      <c r="DL614" s="25"/>
      <c r="DM614" s="25"/>
      <c r="DN614" s="25"/>
      <c r="DO614" s="25"/>
      <c r="DP614" s="25">
        <v>39900</v>
      </c>
      <c r="DQ614" s="25"/>
      <c r="DR614" s="25"/>
      <c r="DS614" s="25"/>
      <c r="DT614" s="25"/>
      <c r="DU614" s="25"/>
      <c r="DV614" s="25"/>
      <c r="DW614" s="25"/>
      <c r="DX614" s="25"/>
      <c r="DY614" s="25"/>
      <c r="DZ614" s="25">
        <v>39900</v>
      </c>
      <c r="EA614" s="25"/>
      <c r="EB614" s="25"/>
      <c r="EC614" s="25"/>
      <c r="ED614" s="25"/>
      <c r="EE614" s="25"/>
      <c r="EF614" s="25"/>
      <c r="EG614" s="25"/>
      <c r="EH614" s="25"/>
      <c r="EI614" s="25"/>
      <c r="EJ614" s="25"/>
      <c r="EK614" s="25"/>
      <c r="EL614" s="25"/>
      <c r="EM614" s="25"/>
      <c r="EN614" s="25"/>
      <c r="EO614" s="25"/>
      <c r="EP614" s="25"/>
      <c r="EQ614" s="25"/>
      <c r="ER614" s="25"/>
      <c r="ES614" s="25"/>
      <c r="ET614" s="25"/>
      <c r="EU614" s="25"/>
      <c r="EV614" s="25"/>
      <c r="EW614" s="25"/>
      <c r="EX614" s="25"/>
      <c r="EY614" s="25"/>
      <c r="EZ614" s="25"/>
      <c r="FA614" s="25"/>
      <c r="FB614" s="25"/>
      <c r="FC614" s="25"/>
      <c r="FD614" s="25"/>
      <c r="FE614" s="25"/>
      <c r="FF614" s="25"/>
      <c r="FG614" s="25"/>
      <c r="FH614" s="25"/>
      <c r="FI614" s="25"/>
      <c r="FJ614" s="25"/>
      <c r="FK614" s="25"/>
      <c r="FL614" s="25"/>
      <c r="FM614" s="25"/>
      <c r="FN614" s="25"/>
      <c r="FO614" s="25"/>
      <c r="FP614" s="25">
        <v>303608</v>
      </c>
      <c r="FQ614" s="25">
        <v>152900</v>
      </c>
      <c r="FR614" s="25">
        <v>456508</v>
      </c>
      <c r="FS614" s="26" t="s">
        <v>1284</v>
      </c>
      <c r="FT614" s="26"/>
      <c r="FU614" s="26" t="s">
        <v>1344</v>
      </c>
      <c r="FV614" s="26"/>
      <c r="FW614" s="26"/>
      <c r="FX614" s="26"/>
      <c r="FY614" s="1" t="s">
        <v>1299</v>
      </c>
      <c r="GA614" s="25">
        <v>22111</v>
      </c>
      <c r="GB614" s="25"/>
      <c r="GC614" s="25">
        <v>26</v>
      </c>
      <c r="GD614" s="25"/>
      <c r="GE614" s="25">
        <v>59921</v>
      </c>
      <c r="GF614" s="25">
        <v>12000</v>
      </c>
      <c r="GG614" s="25">
        <v>15000</v>
      </c>
      <c r="GH614" s="25">
        <v>346</v>
      </c>
      <c r="GI614" s="25"/>
      <c r="GJ614" s="25">
        <v>186</v>
      </c>
      <c r="GK614" s="25">
        <v>449</v>
      </c>
      <c r="GL614" s="25"/>
      <c r="GM614" s="25">
        <v>5816</v>
      </c>
      <c r="GN614" s="25"/>
      <c r="GO614" s="25"/>
      <c r="GP614" s="25">
        <v>5</v>
      </c>
      <c r="GQ614" s="25">
        <v>6</v>
      </c>
      <c r="GR614" s="27"/>
      <c r="GS614" s="27"/>
      <c r="GT614" s="28">
        <v>10</v>
      </c>
      <c r="GU614" s="28">
        <v>15</v>
      </c>
      <c r="GV614" s="25">
        <v>21</v>
      </c>
      <c r="GW614" s="25">
        <v>2.5</v>
      </c>
      <c r="GX614" s="25">
        <v>19415</v>
      </c>
      <c r="GY614" s="26" t="s">
        <v>1058</v>
      </c>
      <c r="GZ614" s="25">
        <v>26005</v>
      </c>
      <c r="HA614" s="25">
        <v>26381</v>
      </c>
      <c r="HB614" s="25">
        <v>11443</v>
      </c>
      <c r="HC614" s="25">
        <v>37666</v>
      </c>
      <c r="HD614" s="25"/>
      <c r="HE614" s="25"/>
      <c r="HF614" s="25">
        <v>101495</v>
      </c>
      <c r="HG614" s="25"/>
      <c r="HH614" s="25"/>
      <c r="HI614" s="25">
        <v>11</v>
      </c>
      <c r="HJ614" s="25">
        <v>9</v>
      </c>
      <c r="HK614" s="25">
        <v>7</v>
      </c>
      <c r="HL614" s="25">
        <v>6</v>
      </c>
      <c r="HM614" s="25"/>
      <c r="HN614" s="25"/>
      <c r="HO614" s="25"/>
      <c r="HP614" s="25"/>
      <c r="HQ614" s="25"/>
      <c r="HR614" s="25"/>
      <c r="HS614" s="25"/>
      <c r="HT614" s="25"/>
      <c r="HU614" s="25"/>
      <c r="HV614" s="25"/>
      <c r="HW614" s="25"/>
      <c r="HX614" s="25"/>
      <c r="HY614" s="25"/>
      <c r="HZ614" s="25">
        <v>287</v>
      </c>
      <c r="IA614" s="25">
        <v>8610</v>
      </c>
      <c r="IB614" s="25">
        <v>1</v>
      </c>
      <c r="IC614" s="25">
        <v>1</v>
      </c>
      <c r="ID614" s="25">
        <v>22</v>
      </c>
      <c r="IE614" s="25">
        <v>72</v>
      </c>
      <c r="IF614" s="25">
        <v>56</v>
      </c>
      <c r="IG614" s="25">
        <v>896</v>
      </c>
      <c r="IH614" s="25">
        <v>7</v>
      </c>
      <c r="II614" s="25">
        <v>0</v>
      </c>
      <c r="IJ614" s="25">
        <v>7</v>
      </c>
      <c r="IK614" s="25">
        <v>0</v>
      </c>
      <c r="IL614" s="25"/>
      <c r="IM614" s="25"/>
      <c r="IN614" s="25"/>
      <c r="IO614" s="25"/>
      <c r="IP614" s="25"/>
      <c r="IQ614" s="25">
        <v>401107</v>
      </c>
      <c r="IR614" s="25">
        <v>9</v>
      </c>
      <c r="IS614" s="36">
        <f t="shared" ref="IS614:IS621" si="700">AE614/$FR614</f>
        <v>0.37591455133316393</v>
      </c>
      <c r="IT614" s="36">
        <f t="shared" ref="IT614:IT621" si="701">AP614/$FR614</f>
        <v>0.15771903230611511</v>
      </c>
      <c r="IU614" s="36">
        <f t="shared" ref="IU614:IU621" si="702">BA614/$FR614</f>
        <v>0.1314325269217626</v>
      </c>
      <c r="IV614" s="36">
        <f t="shared" ref="IV614:IV621" si="703">BL614/$FR614</f>
        <v>5.0382468653342331E-2</v>
      </c>
      <c r="IW614" s="36">
        <f t="shared" ref="IW614:IW621" si="704">CS614/$FR614</f>
        <v>0.19714879038264391</v>
      </c>
      <c r="IX614" s="36">
        <f t="shared" ref="IX614:IX621" si="705">DZ614/$FR614</f>
        <v>8.7402630402972123E-2</v>
      </c>
      <c r="IY614" s="36"/>
      <c r="IZ614" s="36">
        <f t="shared" ref="IZ614:JB621" si="706">FO614/$FR614</f>
        <v>0</v>
      </c>
      <c r="JA614" s="36">
        <f t="shared" si="706"/>
        <v>0.6650661105610417</v>
      </c>
      <c r="JB614" s="36">
        <f t="shared" si="706"/>
        <v>0.33493388943895835</v>
      </c>
      <c r="JN614" s="43">
        <f t="shared" si="665"/>
        <v>1050.5851065759578</v>
      </c>
      <c r="JO614" s="1" t="str">
        <f t="shared" si="666"/>
        <v>Large</v>
      </c>
    </row>
    <row r="615" spans="1:275" x14ac:dyDescent="0.2">
      <c r="A615" s="1" t="s">
        <v>1361</v>
      </c>
      <c r="B615" s="1" t="s">
        <v>695</v>
      </c>
      <c r="C615" s="76" t="s">
        <v>1471</v>
      </c>
      <c r="D615" s="24" t="s">
        <v>655</v>
      </c>
      <c r="E615">
        <v>2</v>
      </c>
      <c r="F615" s="46">
        <v>0.45942564895045718</v>
      </c>
      <c r="G615" s="46">
        <v>0.23516750372537115</v>
      </c>
      <c r="H615" s="46">
        <v>0.23</v>
      </c>
      <c r="I615">
        <v>32.9</v>
      </c>
      <c r="J615">
        <v>2.9</v>
      </c>
      <c r="K615" s="24">
        <v>20070</v>
      </c>
      <c r="L615" s="24" t="s">
        <v>603</v>
      </c>
      <c r="M615" s="34">
        <v>23308.218666666959</v>
      </c>
      <c r="N615" s="25">
        <v>46328</v>
      </c>
      <c r="O615" s="26">
        <v>17</v>
      </c>
      <c r="P615" s="26">
        <v>464</v>
      </c>
      <c r="Q615" s="26">
        <v>1000</v>
      </c>
      <c r="R615" s="26">
        <v>30</v>
      </c>
      <c r="S615" s="26">
        <v>50</v>
      </c>
      <c r="T615" s="31" t="s">
        <v>1244</v>
      </c>
      <c r="U615" s="25"/>
      <c r="V615" s="25"/>
      <c r="W615" s="25"/>
      <c r="X615" s="25">
        <v>44000</v>
      </c>
      <c r="Y615" s="25"/>
      <c r="Z615" s="25">
        <v>36608</v>
      </c>
      <c r="AA615" s="25"/>
      <c r="AB615" s="25"/>
      <c r="AC615" s="25">
        <v>87000</v>
      </c>
      <c r="AD615" s="25"/>
      <c r="AE615" s="25">
        <v>167608</v>
      </c>
      <c r="AF615" s="25"/>
      <c r="AG615" s="25"/>
      <c r="AH615" s="25"/>
      <c r="AI615" s="25"/>
      <c r="AJ615" s="25"/>
      <c r="AK615" s="25"/>
      <c r="AL615" s="25"/>
      <c r="AM615" s="25"/>
      <c r="AN615" s="25">
        <v>70000</v>
      </c>
      <c r="AO615" s="25"/>
      <c r="AP615" s="25">
        <v>70000</v>
      </c>
      <c r="AQ615" s="25"/>
      <c r="AR615" s="25"/>
      <c r="AS615" s="25"/>
      <c r="AT615" s="25"/>
      <c r="AU615" s="25"/>
      <c r="AV615" s="25"/>
      <c r="AW615" s="25"/>
      <c r="AX615" s="25"/>
      <c r="AY615" s="25">
        <v>60000</v>
      </c>
      <c r="AZ615" s="25"/>
      <c r="BA615" s="25">
        <v>60000</v>
      </c>
      <c r="BB615" s="25"/>
      <c r="BC615" s="25"/>
      <c r="BD615" s="25"/>
      <c r="BE615" s="25"/>
      <c r="BF615" s="25"/>
      <c r="BG615" s="25"/>
      <c r="BH615" s="25"/>
      <c r="BI615" s="25"/>
      <c r="BJ615" s="25">
        <v>32000</v>
      </c>
      <c r="BK615" s="25"/>
      <c r="BL615" s="25">
        <v>32000</v>
      </c>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v>93000</v>
      </c>
      <c r="CJ615" s="25"/>
      <c r="CK615" s="25"/>
      <c r="CL615" s="25"/>
      <c r="CM615" s="25"/>
      <c r="CN615" s="25"/>
      <c r="CO615" s="25"/>
      <c r="CP615" s="25"/>
      <c r="CQ615" s="25"/>
      <c r="CR615" s="25"/>
      <c r="CS615" s="25">
        <v>93000</v>
      </c>
      <c r="CT615" s="25"/>
      <c r="CU615" s="25"/>
      <c r="CV615" s="25"/>
      <c r="CW615" s="25"/>
      <c r="CX615" s="25"/>
      <c r="CY615" s="25"/>
      <c r="CZ615" s="25"/>
      <c r="DA615" s="25"/>
      <c r="DB615" s="25"/>
      <c r="DC615" s="25"/>
      <c r="DD615" s="25"/>
      <c r="DE615" s="25"/>
      <c r="DF615" s="25"/>
      <c r="DG615" s="25"/>
      <c r="DH615" s="25"/>
      <c r="DI615" s="25"/>
      <c r="DJ615" s="25"/>
      <c r="DK615" s="25"/>
      <c r="DL615" s="25"/>
      <c r="DM615" s="25"/>
      <c r="DN615" s="25"/>
      <c r="DO615" s="25"/>
      <c r="DP615" s="25">
        <v>41000</v>
      </c>
      <c r="DQ615" s="25"/>
      <c r="DR615" s="25"/>
      <c r="DS615" s="25"/>
      <c r="DT615" s="25"/>
      <c r="DU615" s="25"/>
      <c r="DV615" s="25"/>
      <c r="DW615" s="25"/>
      <c r="DX615" s="25"/>
      <c r="DY615" s="25"/>
      <c r="DZ615" s="25">
        <v>41000</v>
      </c>
      <c r="EA615" s="25"/>
      <c r="EB615" s="25"/>
      <c r="EC615" s="25"/>
      <c r="ED615" s="25"/>
      <c r="EE615" s="25"/>
      <c r="EF615" s="25"/>
      <c r="EG615" s="25"/>
      <c r="EH615" s="25"/>
      <c r="EI615" s="25"/>
      <c r="EJ615" s="25"/>
      <c r="EK615" s="25"/>
      <c r="EL615" s="25"/>
      <c r="EM615" s="25"/>
      <c r="EN615" s="25"/>
      <c r="EO615" s="25"/>
      <c r="EP615" s="25"/>
      <c r="EQ615" s="25"/>
      <c r="ER615" s="25"/>
      <c r="ES615" s="25"/>
      <c r="ET615" s="25"/>
      <c r="EU615" s="25"/>
      <c r="EV615" s="25"/>
      <c r="EW615" s="25"/>
      <c r="EX615" s="25"/>
      <c r="EY615" s="25"/>
      <c r="EZ615" s="25"/>
      <c r="FA615" s="25"/>
      <c r="FB615" s="25"/>
      <c r="FC615" s="25"/>
      <c r="FD615" s="25"/>
      <c r="FE615" s="25"/>
      <c r="FF615" s="25"/>
      <c r="FG615" s="25"/>
      <c r="FH615" s="25"/>
      <c r="FI615" s="25"/>
      <c r="FJ615" s="25"/>
      <c r="FK615" s="25"/>
      <c r="FL615" s="25"/>
      <c r="FM615" s="25"/>
      <c r="FN615" s="25"/>
      <c r="FO615" s="25"/>
      <c r="FP615" s="25">
        <v>297608</v>
      </c>
      <c r="FQ615" s="25">
        <v>166000</v>
      </c>
      <c r="FR615" s="25">
        <v>463608</v>
      </c>
      <c r="FS615" s="26" t="s">
        <v>1284</v>
      </c>
      <c r="FT615" s="26"/>
      <c r="FU615" s="26" t="s">
        <v>1344</v>
      </c>
      <c r="FV615" s="26"/>
      <c r="FW615" s="26"/>
      <c r="FX615" s="26"/>
      <c r="FY615" s="1" t="s">
        <v>1299</v>
      </c>
      <c r="GA615" s="25">
        <v>21868</v>
      </c>
      <c r="GB615" s="25"/>
      <c r="GC615" s="25">
        <v>17</v>
      </c>
      <c r="GD615" s="25"/>
      <c r="GE615" s="25">
        <v>60123</v>
      </c>
      <c r="GF615" s="25">
        <v>3000</v>
      </c>
      <c r="GG615" s="25">
        <v>18000</v>
      </c>
      <c r="GH615" s="25">
        <v>341</v>
      </c>
      <c r="GI615" s="25"/>
      <c r="GJ615" s="25">
        <v>191</v>
      </c>
      <c r="GK615" s="25">
        <v>466</v>
      </c>
      <c r="GL615" s="25"/>
      <c r="GM615" s="25">
        <v>6106</v>
      </c>
      <c r="GN615" s="25"/>
      <c r="GO615" s="25"/>
      <c r="GP615" s="25">
        <v>6</v>
      </c>
      <c r="GQ615" s="25">
        <v>7</v>
      </c>
      <c r="GR615" s="27"/>
      <c r="GS615" s="27"/>
      <c r="GT615" s="28">
        <v>10</v>
      </c>
      <c r="GU615" s="28">
        <v>15</v>
      </c>
      <c r="GV615" s="25">
        <v>22</v>
      </c>
      <c r="GW615" s="25">
        <v>3</v>
      </c>
      <c r="GX615" s="25">
        <v>20732</v>
      </c>
      <c r="GY615" s="26" t="s">
        <v>1058</v>
      </c>
      <c r="GZ615" s="25">
        <v>21956</v>
      </c>
      <c r="HA615" s="25">
        <v>24193</v>
      </c>
      <c r="HB615" s="25">
        <v>18200</v>
      </c>
      <c r="HC615" s="25">
        <v>36788</v>
      </c>
      <c r="HD615" s="25"/>
      <c r="HE615" s="25"/>
      <c r="HF615" s="25">
        <v>101137</v>
      </c>
      <c r="HG615" s="25"/>
      <c r="HH615" s="25"/>
      <c r="HI615" s="25">
        <v>9</v>
      </c>
      <c r="HJ615" s="25">
        <v>8</v>
      </c>
      <c r="HK615" s="25">
        <v>6</v>
      </c>
      <c r="HL615" s="25">
        <v>4</v>
      </c>
      <c r="HM615" s="25"/>
      <c r="HN615" s="25"/>
      <c r="HO615" s="25"/>
      <c r="HP615" s="25"/>
      <c r="HQ615" s="25"/>
      <c r="HR615" s="25"/>
      <c r="HS615" s="25"/>
      <c r="HT615" s="25"/>
      <c r="HU615" s="25"/>
      <c r="HV615" s="25"/>
      <c r="HW615" s="25"/>
      <c r="HX615" s="25"/>
      <c r="HY615" s="25"/>
      <c r="HZ615" s="25">
        <v>278</v>
      </c>
      <c r="IA615" s="25">
        <v>8340</v>
      </c>
      <c r="IB615" s="25">
        <v>1</v>
      </c>
      <c r="IC615" s="25">
        <v>1</v>
      </c>
      <c r="ID615" s="25">
        <v>31</v>
      </c>
      <c r="IE615" s="25">
        <v>72</v>
      </c>
      <c r="IF615" s="25">
        <v>56</v>
      </c>
      <c r="IG615" s="25">
        <v>896</v>
      </c>
      <c r="IH615" s="25">
        <v>7</v>
      </c>
      <c r="II615" s="25">
        <v>4</v>
      </c>
      <c r="IJ615" s="25">
        <v>7</v>
      </c>
      <c r="IK615" s="25">
        <v>4</v>
      </c>
      <c r="IL615" s="25"/>
      <c r="IM615" s="25"/>
      <c r="IN615" s="25"/>
      <c r="IO615" s="25"/>
      <c r="IP615" s="25"/>
      <c r="IQ615" s="25">
        <v>399233</v>
      </c>
      <c r="IR615" s="25">
        <v>11</v>
      </c>
      <c r="IS615" s="36">
        <f t="shared" si="700"/>
        <v>0.36152956808338077</v>
      </c>
      <c r="IT615" s="36">
        <f t="shared" si="701"/>
        <v>0.15098962916947076</v>
      </c>
      <c r="IU615" s="36">
        <f t="shared" si="702"/>
        <v>0.12941968214526064</v>
      </c>
      <c r="IV615" s="36">
        <f t="shared" si="703"/>
        <v>6.9023830477472348E-2</v>
      </c>
      <c r="IW615" s="36">
        <f t="shared" si="704"/>
        <v>0.200600507325154</v>
      </c>
      <c r="IX615" s="36">
        <f t="shared" si="705"/>
        <v>8.843678279926144E-2</v>
      </c>
      <c r="IY615" s="36"/>
      <c r="IZ615" s="36">
        <f t="shared" si="706"/>
        <v>0</v>
      </c>
      <c r="JA615" s="36">
        <f t="shared" si="706"/>
        <v>0.64193887939811223</v>
      </c>
      <c r="JB615" s="36">
        <f t="shared" si="706"/>
        <v>0.35806112060188783</v>
      </c>
      <c r="JN615" s="43">
        <f t="shared" si="665"/>
        <v>1059.4644848484982</v>
      </c>
      <c r="JO615" s="1" t="str">
        <f t="shared" si="666"/>
        <v>Large</v>
      </c>
    </row>
    <row r="616" spans="1:275" x14ac:dyDescent="0.2">
      <c r="A616" s="14" t="s">
        <v>694</v>
      </c>
      <c r="B616" s="14" t="s">
        <v>695</v>
      </c>
      <c r="C616" s="76" t="s">
        <v>1471</v>
      </c>
      <c r="D616" s="24" t="s">
        <v>655</v>
      </c>
      <c r="E616">
        <v>2</v>
      </c>
      <c r="F616" s="46">
        <v>0.45942564895045718</v>
      </c>
      <c r="G616" s="46">
        <v>0.23516750372537115</v>
      </c>
      <c r="H616" s="46">
        <v>0.23</v>
      </c>
      <c r="I616">
        <v>32.9</v>
      </c>
      <c r="J616">
        <v>2.9</v>
      </c>
      <c r="K616" s="14">
        <v>20080</v>
      </c>
      <c r="L616" s="14" t="s">
        <v>604</v>
      </c>
      <c r="M616" s="35">
        <v>23374.263047619272</v>
      </c>
      <c r="N616" s="15">
        <v>95000</v>
      </c>
      <c r="O616" s="15">
        <v>16</v>
      </c>
      <c r="P616" s="15">
        <v>106</v>
      </c>
      <c r="Q616" s="15">
        <v>431</v>
      </c>
      <c r="R616" s="15">
        <v>35</v>
      </c>
      <c r="S616" s="15">
        <v>67</v>
      </c>
      <c r="T616" s="32">
        <v>0</v>
      </c>
      <c r="U616" s="15">
        <v>1833</v>
      </c>
      <c r="V616" s="15"/>
      <c r="W616" s="15"/>
      <c r="X616" s="15"/>
      <c r="Y616" s="15"/>
      <c r="Z616" s="15"/>
      <c r="AA616" s="15"/>
      <c r="AB616" s="15"/>
      <c r="AC616" s="15">
        <v>109382</v>
      </c>
      <c r="AD616" s="15">
        <v>55123</v>
      </c>
      <c r="AE616" s="15">
        <v>166338</v>
      </c>
      <c r="AF616" s="15">
        <v>24313</v>
      </c>
      <c r="AG616" s="15"/>
      <c r="AH616" s="15"/>
      <c r="AI616" s="15"/>
      <c r="AJ616" s="15"/>
      <c r="AK616" s="15"/>
      <c r="AL616" s="15"/>
      <c r="AM616" s="15"/>
      <c r="AN616" s="15"/>
      <c r="AO616" s="15"/>
      <c r="AP616" s="15">
        <v>24313</v>
      </c>
      <c r="AQ616" s="15">
        <v>3041</v>
      </c>
      <c r="AR616" s="15"/>
      <c r="AS616" s="15"/>
      <c r="AT616" s="15"/>
      <c r="AU616" s="15"/>
      <c r="AV616" s="15"/>
      <c r="AW616" s="15"/>
      <c r="AX616" s="15"/>
      <c r="AY616" s="15">
        <v>66295</v>
      </c>
      <c r="AZ616" s="15"/>
      <c r="BA616" s="15">
        <v>69336</v>
      </c>
      <c r="BB616" s="15"/>
      <c r="BC616" s="15"/>
      <c r="BD616" s="15"/>
      <c r="BE616" s="15"/>
      <c r="BF616" s="15"/>
      <c r="BG616" s="15"/>
      <c r="BH616" s="15"/>
      <c r="BI616" s="15"/>
      <c r="BJ616" s="15">
        <v>44925</v>
      </c>
      <c r="BK616" s="15"/>
      <c r="BL616" s="15">
        <v>44925</v>
      </c>
      <c r="BM616" s="15"/>
      <c r="BN616" s="15"/>
      <c r="BO616" s="15"/>
      <c r="BP616" s="15"/>
      <c r="BQ616" s="15"/>
      <c r="BR616" s="15"/>
      <c r="BS616" s="15"/>
      <c r="BT616" s="15"/>
      <c r="BU616" s="15"/>
      <c r="BV616" s="15"/>
      <c r="BW616" s="15"/>
      <c r="BX616" s="15"/>
      <c r="BY616" s="15"/>
      <c r="BZ616" s="15"/>
      <c r="CA616" s="15"/>
      <c r="CB616" s="15"/>
      <c r="CC616" s="15"/>
      <c r="CD616" s="15"/>
      <c r="CE616" s="15"/>
      <c r="CF616" s="15"/>
      <c r="CG616" s="15"/>
      <c r="CH616" s="15"/>
      <c r="CI616" s="15"/>
      <c r="CJ616" s="15"/>
      <c r="CK616" s="15"/>
      <c r="CL616" s="15"/>
      <c r="CM616" s="15"/>
      <c r="CN616" s="15"/>
      <c r="CO616" s="15"/>
      <c r="CP616" s="15"/>
      <c r="CQ616" s="15">
        <v>110181</v>
      </c>
      <c r="CR616" s="15">
        <v>33149</v>
      </c>
      <c r="CS616" s="15">
        <v>143330</v>
      </c>
      <c r="CT616" s="15"/>
      <c r="CU616" s="15"/>
      <c r="CV616" s="15"/>
      <c r="CW616" s="15"/>
      <c r="CX616" s="15"/>
      <c r="CY616" s="15"/>
      <c r="CZ616" s="15"/>
      <c r="DA616" s="15"/>
      <c r="DB616" s="15"/>
      <c r="DC616" s="15"/>
      <c r="DD616" s="15"/>
      <c r="DE616" s="15"/>
      <c r="DF616" s="15"/>
      <c r="DG616" s="15"/>
      <c r="DH616" s="15"/>
      <c r="DI616" s="15"/>
      <c r="DJ616" s="15"/>
      <c r="DK616" s="15"/>
      <c r="DL616" s="15"/>
      <c r="DM616" s="15"/>
      <c r="DN616" s="15"/>
      <c r="DO616" s="15"/>
      <c r="DP616" s="15">
        <v>16174</v>
      </c>
      <c r="DQ616" s="15"/>
      <c r="DR616" s="15"/>
      <c r="DS616" s="15"/>
      <c r="DT616" s="15"/>
      <c r="DU616" s="15"/>
      <c r="DV616" s="15"/>
      <c r="DW616" s="15"/>
      <c r="DX616" s="15"/>
      <c r="DY616" s="15"/>
      <c r="DZ616" s="15">
        <v>16174</v>
      </c>
      <c r="EA616" s="15"/>
      <c r="EB616" s="15"/>
      <c r="EC616" s="15"/>
      <c r="ED616" s="15"/>
      <c r="EE616" s="15"/>
      <c r="EF616" s="15"/>
      <c r="EG616" s="15"/>
      <c r="EH616" s="15"/>
      <c r="EI616" s="15"/>
      <c r="EJ616" s="15"/>
      <c r="EK616" s="15"/>
      <c r="EL616" s="15"/>
      <c r="EM616" s="15"/>
      <c r="EN616" s="15"/>
      <c r="EO616" s="15"/>
      <c r="EP616" s="15"/>
      <c r="EQ616" s="15"/>
      <c r="ER616" s="15"/>
      <c r="ES616" s="15"/>
      <c r="ET616" s="15"/>
      <c r="EU616" s="15"/>
      <c r="EV616" s="15"/>
      <c r="EW616" s="15"/>
      <c r="EX616" s="15"/>
      <c r="EY616" s="15"/>
      <c r="EZ616" s="15"/>
      <c r="FA616" s="15"/>
      <c r="FB616" s="15"/>
      <c r="FC616" s="15"/>
      <c r="FD616" s="15"/>
      <c r="FE616" s="15">
        <v>7212</v>
      </c>
      <c r="FF616" s="15"/>
      <c r="FG616" s="15"/>
      <c r="FH616" s="15">
        <v>28817</v>
      </c>
      <c r="FI616" s="15"/>
      <c r="FJ616" s="15">
        <v>3403</v>
      </c>
      <c r="FK616" s="15"/>
      <c r="FL616" s="15"/>
      <c r="FM616" s="15"/>
      <c r="FN616" s="15"/>
      <c r="FO616" s="15">
        <v>39432</v>
      </c>
      <c r="FP616" s="15">
        <v>280599</v>
      </c>
      <c r="FQ616" s="15">
        <v>183817</v>
      </c>
      <c r="FR616" s="15">
        <v>503848</v>
      </c>
      <c r="FS616" s="14" t="s">
        <v>1284</v>
      </c>
      <c r="FT616" s="14"/>
      <c r="FU616" s="14" t="s">
        <v>1277</v>
      </c>
      <c r="FV616" s="14" t="s">
        <v>888</v>
      </c>
      <c r="FW616" s="14"/>
      <c r="FX616" s="1" t="s">
        <v>1010</v>
      </c>
      <c r="FY616" s="1" t="s">
        <v>1299</v>
      </c>
      <c r="FZ616" s="1" t="s">
        <v>812</v>
      </c>
      <c r="GA616" s="15">
        <v>3782</v>
      </c>
      <c r="GB616" s="15">
        <v>4305</v>
      </c>
      <c r="GC616" s="15"/>
      <c r="GD616" s="15"/>
      <c r="GE616" s="15">
        <v>52510</v>
      </c>
      <c r="GF616" s="15">
        <v>3280</v>
      </c>
      <c r="GG616" s="15">
        <v>15212</v>
      </c>
      <c r="GH616" s="15">
        <v>343</v>
      </c>
      <c r="GI616" s="15"/>
      <c r="GJ616" s="15">
        <v>177</v>
      </c>
      <c r="GK616" s="15">
        <v>268</v>
      </c>
      <c r="GL616" s="15">
        <v>0</v>
      </c>
      <c r="GM616" s="15">
        <v>3011</v>
      </c>
      <c r="GN616" s="15"/>
      <c r="GO616" s="15"/>
      <c r="GP616" s="21">
        <v>13</v>
      </c>
      <c r="GQ616" s="21">
        <v>6</v>
      </c>
      <c r="GR616" s="22"/>
      <c r="GS616" s="22"/>
      <c r="GT616" s="23">
        <v>24</v>
      </c>
      <c r="GU616" s="23">
        <v>19.45</v>
      </c>
      <c r="GV616" s="21">
        <v>25.45</v>
      </c>
      <c r="GW616" s="21">
        <v>1</v>
      </c>
      <c r="GX616" s="15">
        <v>22484</v>
      </c>
      <c r="GY616" s="14" t="s">
        <v>1230</v>
      </c>
      <c r="GZ616" s="15">
        <v>32909</v>
      </c>
      <c r="HA616" s="15">
        <v>26608</v>
      </c>
      <c r="HB616" s="15">
        <v>15756</v>
      </c>
      <c r="HC616" s="15"/>
      <c r="HD616" s="15"/>
      <c r="HE616" s="15">
        <v>7618</v>
      </c>
      <c r="HF616" s="15"/>
      <c r="HG616" s="15"/>
      <c r="HH616" s="15"/>
      <c r="HI616" s="15">
        <v>0</v>
      </c>
      <c r="HJ616" s="15">
        <v>0</v>
      </c>
      <c r="HK616" s="15">
        <v>1</v>
      </c>
      <c r="HL616" s="15">
        <v>1</v>
      </c>
      <c r="HM616" s="15"/>
      <c r="HN616" s="15"/>
      <c r="HO616" s="15"/>
      <c r="HP616" s="15"/>
      <c r="HQ616" s="15"/>
      <c r="HR616" s="15"/>
      <c r="HS616" s="15"/>
      <c r="HT616" s="15"/>
      <c r="HU616" s="15"/>
      <c r="HV616" s="15"/>
      <c r="HW616" s="15"/>
      <c r="HX616" s="15"/>
      <c r="HY616" s="15"/>
      <c r="HZ616" s="15">
        <v>321</v>
      </c>
      <c r="IA616" s="15">
        <v>9630</v>
      </c>
      <c r="IB616" s="14">
        <v>1</v>
      </c>
      <c r="IC616" s="14">
        <v>10</v>
      </c>
      <c r="ID616" s="15">
        <v>20</v>
      </c>
      <c r="IE616" s="14">
        <v>72</v>
      </c>
      <c r="IF616" s="14">
        <v>44</v>
      </c>
      <c r="IG616" s="14">
        <v>44</v>
      </c>
      <c r="IH616" s="14">
        <v>7</v>
      </c>
      <c r="II616" s="14">
        <v>4</v>
      </c>
      <c r="IJ616" s="14">
        <v>7</v>
      </c>
      <c r="IK616" s="14">
        <v>4</v>
      </c>
      <c r="IL616" s="14"/>
      <c r="IM616" s="14"/>
      <c r="IN616" s="14"/>
      <c r="IO616" s="14"/>
      <c r="IP616" s="14"/>
      <c r="IQ616" s="15">
        <v>568330</v>
      </c>
      <c r="IR616" s="15">
        <v>5</v>
      </c>
      <c r="IS616" s="36">
        <f t="shared" si="700"/>
        <v>0.33013527889363459</v>
      </c>
      <c r="IT616" s="36">
        <f t="shared" si="701"/>
        <v>4.825463234943872E-2</v>
      </c>
      <c r="IU616" s="36">
        <f t="shared" si="702"/>
        <v>0.13761293088391738</v>
      </c>
      <c r="IV616" s="36">
        <f t="shared" si="703"/>
        <v>8.9163795430367884E-2</v>
      </c>
      <c r="IW616" s="36">
        <f t="shared" si="704"/>
        <v>0.28447071338975244</v>
      </c>
      <c r="IX616" s="36">
        <f t="shared" si="705"/>
        <v>3.2100951080484594E-2</v>
      </c>
      <c r="IY616" s="36"/>
      <c r="IZ616" s="36">
        <f t="shared" si="706"/>
        <v>7.826169797240437E-2</v>
      </c>
      <c r="JA616" s="36">
        <f t="shared" si="706"/>
        <v>0.55691200520791984</v>
      </c>
      <c r="JB616" s="36">
        <f t="shared" si="706"/>
        <v>0.36482629681967577</v>
      </c>
      <c r="JN616" s="43">
        <f t="shared" si="665"/>
        <v>918.43862662551169</v>
      </c>
      <c r="JO616" s="1" t="str">
        <f t="shared" si="666"/>
        <v>Large</v>
      </c>
    </row>
    <row r="617" spans="1:275" x14ac:dyDescent="0.2">
      <c r="A617" s="14" t="s">
        <v>694</v>
      </c>
      <c r="B617" s="14" t="s">
        <v>695</v>
      </c>
      <c r="C617" s="76" t="s">
        <v>1471</v>
      </c>
      <c r="D617" s="24" t="s">
        <v>655</v>
      </c>
      <c r="E617">
        <v>2</v>
      </c>
      <c r="F617" s="46">
        <v>0.45942564895045718</v>
      </c>
      <c r="G617" s="46">
        <v>0.23516750372537115</v>
      </c>
      <c r="H617" s="46">
        <v>0.23</v>
      </c>
      <c r="I617">
        <v>32.9</v>
      </c>
      <c r="J617">
        <v>2.9</v>
      </c>
      <c r="K617" s="14">
        <v>20090</v>
      </c>
      <c r="L617" s="14" t="s">
        <v>605</v>
      </c>
      <c r="M617" s="35">
        <v>25835.555428571759</v>
      </c>
      <c r="N617" s="15">
        <v>95000</v>
      </c>
      <c r="O617" s="15">
        <v>16</v>
      </c>
      <c r="P617" s="15">
        <v>106</v>
      </c>
      <c r="Q617" s="15">
        <v>431</v>
      </c>
      <c r="R617" s="15">
        <v>35</v>
      </c>
      <c r="S617" s="15">
        <v>67</v>
      </c>
      <c r="T617" s="32">
        <v>0</v>
      </c>
      <c r="U617" s="15">
        <v>2086</v>
      </c>
      <c r="V617" s="15"/>
      <c r="W617" s="15"/>
      <c r="X617" s="15"/>
      <c r="Y617" s="15"/>
      <c r="Z617" s="15"/>
      <c r="AA617" s="15"/>
      <c r="AB617" s="15"/>
      <c r="AC617" s="15">
        <v>115526</v>
      </c>
      <c r="AD617" s="15">
        <v>14954</v>
      </c>
      <c r="AE617" s="15">
        <v>132566</v>
      </c>
      <c r="AF617" s="15">
        <v>39700</v>
      </c>
      <c r="AG617" s="15"/>
      <c r="AH617" s="15"/>
      <c r="AI617" s="15"/>
      <c r="AJ617" s="15"/>
      <c r="AK617" s="15"/>
      <c r="AL617" s="15"/>
      <c r="AM617" s="15"/>
      <c r="AN617" s="15"/>
      <c r="AO617" s="15"/>
      <c r="AP617" s="15">
        <v>39700</v>
      </c>
      <c r="AQ617" s="15">
        <v>3620</v>
      </c>
      <c r="AR617" s="15"/>
      <c r="AS617" s="15"/>
      <c r="AT617" s="15"/>
      <c r="AU617" s="15"/>
      <c r="AV617" s="15"/>
      <c r="AW617" s="15"/>
      <c r="AX617" s="15"/>
      <c r="AY617" s="15">
        <v>60600</v>
      </c>
      <c r="AZ617" s="15"/>
      <c r="BA617" s="15">
        <v>64220</v>
      </c>
      <c r="BB617" s="15"/>
      <c r="BC617" s="15"/>
      <c r="BD617" s="15"/>
      <c r="BE617" s="15"/>
      <c r="BF617" s="15"/>
      <c r="BG617" s="15"/>
      <c r="BH617" s="15"/>
      <c r="BI617" s="15"/>
      <c r="BJ617" s="15">
        <v>42923</v>
      </c>
      <c r="BK617" s="15"/>
      <c r="BL617" s="15">
        <v>42923</v>
      </c>
      <c r="BM617" s="15"/>
      <c r="BN617" s="15"/>
      <c r="BO617" s="15"/>
      <c r="BP617" s="15"/>
      <c r="BQ617" s="15"/>
      <c r="BR617" s="15"/>
      <c r="BS617" s="15"/>
      <c r="BT617" s="15"/>
      <c r="BU617" s="15"/>
      <c r="BV617" s="15"/>
      <c r="BW617" s="15"/>
      <c r="BX617" s="15"/>
      <c r="BY617" s="15"/>
      <c r="BZ617" s="15"/>
      <c r="CA617" s="15"/>
      <c r="CB617" s="15"/>
      <c r="CC617" s="15"/>
      <c r="CD617" s="15"/>
      <c r="CE617" s="15"/>
      <c r="CF617" s="15"/>
      <c r="CG617" s="15"/>
      <c r="CH617" s="15"/>
      <c r="CI617" s="15">
        <v>55282</v>
      </c>
      <c r="CJ617" s="15"/>
      <c r="CK617" s="15"/>
      <c r="CL617" s="15"/>
      <c r="CM617" s="15"/>
      <c r="CN617" s="15"/>
      <c r="CO617" s="15"/>
      <c r="CP617" s="15"/>
      <c r="CQ617" s="15">
        <v>112269</v>
      </c>
      <c r="CR617" s="15">
        <v>69935</v>
      </c>
      <c r="CS617" s="15">
        <v>237486</v>
      </c>
      <c r="CT617" s="15"/>
      <c r="CU617" s="15"/>
      <c r="CV617" s="15"/>
      <c r="CW617" s="15"/>
      <c r="CX617" s="15"/>
      <c r="CY617" s="15"/>
      <c r="CZ617" s="15"/>
      <c r="DA617" s="15"/>
      <c r="DB617" s="15"/>
      <c r="DC617" s="15"/>
      <c r="DD617" s="15"/>
      <c r="DE617" s="15"/>
      <c r="DF617" s="15"/>
      <c r="DG617" s="15"/>
      <c r="DH617" s="15"/>
      <c r="DI617" s="15"/>
      <c r="DJ617" s="15"/>
      <c r="DK617" s="15"/>
      <c r="DL617" s="15"/>
      <c r="DM617" s="15"/>
      <c r="DN617" s="15"/>
      <c r="DO617" s="15"/>
      <c r="DP617" s="15">
        <v>38000</v>
      </c>
      <c r="DQ617" s="15"/>
      <c r="DR617" s="15"/>
      <c r="DS617" s="15"/>
      <c r="DT617" s="15"/>
      <c r="DU617" s="15"/>
      <c r="DV617" s="15"/>
      <c r="DW617" s="15"/>
      <c r="DX617" s="15"/>
      <c r="DY617" s="15"/>
      <c r="DZ617" s="15">
        <v>38000</v>
      </c>
      <c r="EA617" s="15"/>
      <c r="EB617" s="15"/>
      <c r="EC617" s="15"/>
      <c r="ED617" s="15"/>
      <c r="EE617" s="15"/>
      <c r="EF617" s="15"/>
      <c r="EG617" s="15"/>
      <c r="EH617" s="15"/>
      <c r="EI617" s="15"/>
      <c r="EJ617" s="15"/>
      <c r="EK617" s="15"/>
      <c r="EL617" s="15"/>
      <c r="EM617" s="15"/>
      <c r="EN617" s="15"/>
      <c r="EO617" s="15"/>
      <c r="EP617" s="15"/>
      <c r="EQ617" s="15"/>
      <c r="ER617" s="15"/>
      <c r="ES617" s="15"/>
      <c r="ET617" s="15"/>
      <c r="EU617" s="15"/>
      <c r="EV617" s="15"/>
      <c r="EW617" s="15"/>
      <c r="EX617" s="15"/>
      <c r="EY617" s="15"/>
      <c r="EZ617" s="15"/>
      <c r="FA617" s="15"/>
      <c r="FB617" s="15"/>
      <c r="FC617" s="15"/>
      <c r="FD617" s="15"/>
      <c r="FE617" s="15">
        <v>70244</v>
      </c>
      <c r="FF617" s="15"/>
      <c r="FG617" s="15"/>
      <c r="FH617" s="15"/>
      <c r="FI617" s="15"/>
      <c r="FJ617" s="15">
        <v>29844</v>
      </c>
      <c r="FK617" s="15"/>
      <c r="FL617" s="15"/>
      <c r="FM617" s="15"/>
      <c r="FN617" s="15"/>
      <c r="FO617" s="15">
        <v>100088</v>
      </c>
      <c r="FP617" s="15">
        <v>239709</v>
      </c>
      <c r="FQ617" s="15">
        <v>315186</v>
      </c>
      <c r="FR617" s="15">
        <v>654983</v>
      </c>
      <c r="FS617" s="14" t="s">
        <v>1284</v>
      </c>
      <c r="FT617" s="14"/>
      <c r="FU617" s="14" t="s">
        <v>1277</v>
      </c>
      <c r="FV617" s="14" t="s">
        <v>888</v>
      </c>
      <c r="FW617" s="14"/>
      <c r="FX617" s="1" t="s">
        <v>1010</v>
      </c>
      <c r="FY617" s="1" t="s">
        <v>1299</v>
      </c>
      <c r="FZ617" s="1" t="s">
        <v>812</v>
      </c>
      <c r="GA617" s="15">
        <v>1920</v>
      </c>
      <c r="GB617" s="15">
        <v>2915</v>
      </c>
      <c r="GC617" s="15"/>
      <c r="GD617" s="15"/>
      <c r="GE617" s="15">
        <v>54430</v>
      </c>
      <c r="GF617" s="15">
        <v>3102</v>
      </c>
      <c r="GG617" s="15">
        <v>18314</v>
      </c>
      <c r="GH617" s="15">
        <v>318</v>
      </c>
      <c r="GI617" s="15"/>
      <c r="GJ617" s="15">
        <v>122</v>
      </c>
      <c r="GK617" s="15">
        <v>301</v>
      </c>
      <c r="GL617" s="15">
        <v>0</v>
      </c>
      <c r="GM617" s="15">
        <v>3312</v>
      </c>
      <c r="GN617" s="15"/>
      <c r="GO617" s="15"/>
      <c r="GP617" s="16">
        <v>13</v>
      </c>
      <c r="GQ617" s="16">
        <v>6</v>
      </c>
      <c r="GR617" s="17"/>
      <c r="GS617" s="17"/>
      <c r="GT617" s="18">
        <v>24</v>
      </c>
      <c r="GU617" s="18">
        <v>18.5</v>
      </c>
      <c r="GV617" s="16">
        <v>24.5</v>
      </c>
      <c r="GW617" s="16">
        <v>1</v>
      </c>
      <c r="GX617" s="15">
        <v>19245</v>
      </c>
      <c r="GY617" s="14" t="s">
        <v>1230</v>
      </c>
      <c r="GZ617" s="15">
        <v>36418</v>
      </c>
      <c r="HA617" s="15">
        <v>40576</v>
      </c>
      <c r="HB617" s="15">
        <v>17314</v>
      </c>
      <c r="HC617" s="15"/>
      <c r="HD617" s="15"/>
      <c r="HE617" s="15">
        <v>11297</v>
      </c>
      <c r="HF617" s="15"/>
      <c r="HG617" s="15"/>
      <c r="HH617" s="15"/>
      <c r="HI617" s="15">
        <v>0</v>
      </c>
      <c r="HJ617" s="15">
        <v>0</v>
      </c>
      <c r="HK617" s="15">
        <v>1</v>
      </c>
      <c r="HL617" s="15">
        <v>1</v>
      </c>
      <c r="HM617" s="15"/>
      <c r="HN617" s="15"/>
      <c r="HO617" s="15"/>
      <c r="HP617" s="15"/>
      <c r="HQ617" s="15"/>
      <c r="HR617" s="15"/>
      <c r="HS617" s="15"/>
      <c r="HT617" s="15"/>
      <c r="HU617" s="15"/>
      <c r="HV617" s="15"/>
      <c r="HW617" s="15"/>
      <c r="HX617" s="15"/>
      <c r="HY617" s="15"/>
      <c r="HZ617" s="15">
        <v>350</v>
      </c>
      <c r="IA617" s="15">
        <v>10500</v>
      </c>
      <c r="IB617" s="15">
        <v>2</v>
      </c>
      <c r="IC617" s="15">
        <v>4</v>
      </c>
      <c r="ID617" s="15">
        <v>40</v>
      </c>
      <c r="IE617" s="14">
        <v>72</v>
      </c>
      <c r="IF617" s="14">
        <v>56</v>
      </c>
      <c r="IG617" s="14">
        <v>56</v>
      </c>
      <c r="IH617" s="14">
        <v>7</v>
      </c>
      <c r="II617" s="14">
        <v>0</v>
      </c>
      <c r="IJ617" s="14">
        <v>7</v>
      </c>
      <c r="IK617" s="14">
        <v>0</v>
      </c>
      <c r="IL617" s="14"/>
      <c r="IM617" s="14"/>
      <c r="IN617" s="14"/>
      <c r="IO617" s="14"/>
      <c r="IP617" s="14"/>
      <c r="IQ617" s="20">
        <v>519994</v>
      </c>
      <c r="IR617" s="20">
        <v>5</v>
      </c>
      <c r="IS617" s="36">
        <f t="shared" si="700"/>
        <v>0.20239609272301723</v>
      </c>
      <c r="IT617" s="36">
        <f t="shared" si="701"/>
        <v>6.0612260165531014E-2</v>
      </c>
      <c r="IU617" s="36">
        <f t="shared" si="702"/>
        <v>9.8048346292957222E-2</v>
      </c>
      <c r="IV617" s="36">
        <f t="shared" si="703"/>
        <v>6.5532998566375011E-2</v>
      </c>
      <c r="IW617" s="36">
        <f t="shared" si="704"/>
        <v>0.36258345636451633</v>
      </c>
      <c r="IX617" s="36">
        <f t="shared" si="705"/>
        <v>5.8016772954412557E-2</v>
      </c>
      <c r="IY617" s="36"/>
      <c r="IZ617" s="36">
        <f t="shared" si="706"/>
        <v>0.15281007293319063</v>
      </c>
      <c r="JA617" s="36">
        <f t="shared" si="706"/>
        <v>0.36597743758234946</v>
      </c>
      <c r="JB617" s="36">
        <f t="shared" si="706"/>
        <v>0.48121248948445988</v>
      </c>
      <c r="JN617" s="43">
        <f t="shared" si="665"/>
        <v>1054.5124664723166</v>
      </c>
      <c r="JO617" s="1" t="str">
        <f t="shared" si="666"/>
        <v>Large</v>
      </c>
    </row>
    <row r="618" spans="1:275" x14ac:dyDescent="0.2">
      <c r="A618" s="14" t="s">
        <v>694</v>
      </c>
      <c r="B618" s="14" t="s">
        <v>695</v>
      </c>
      <c r="C618" s="76" t="s">
        <v>1471</v>
      </c>
      <c r="D618" s="24" t="s">
        <v>655</v>
      </c>
      <c r="E618">
        <v>2</v>
      </c>
      <c r="F618" s="46">
        <v>0.45942564895045718</v>
      </c>
      <c r="G618" s="46">
        <v>0.23516750372537115</v>
      </c>
      <c r="H618" s="46">
        <v>0.23</v>
      </c>
      <c r="I618">
        <v>32.9</v>
      </c>
      <c r="J618">
        <v>2.9</v>
      </c>
      <c r="K618" s="14">
        <v>20100</v>
      </c>
      <c r="L618" s="14" t="s">
        <v>606</v>
      </c>
      <c r="M618" s="35">
        <v>26136.209333332845</v>
      </c>
      <c r="N618" s="15">
        <v>95000</v>
      </c>
      <c r="O618" s="15">
        <v>16</v>
      </c>
      <c r="P618" s="15">
        <v>106</v>
      </c>
      <c r="Q618" s="15">
        <v>431</v>
      </c>
      <c r="R618" s="15">
        <v>35</v>
      </c>
      <c r="S618" s="15">
        <v>67</v>
      </c>
      <c r="T618" s="32">
        <v>0</v>
      </c>
      <c r="U618" s="15">
        <v>1000</v>
      </c>
      <c r="V618" s="15"/>
      <c r="W618" s="15">
        <v>3000</v>
      </c>
      <c r="X618" s="15">
        <v>2367</v>
      </c>
      <c r="Y618" s="15"/>
      <c r="Z618" s="15"/>
      <c r="AA618" s="15"/>
      <c r="AB618" s="15"/>
      <c r="AC618" s="15">
        <v>83992</v>
      </c>
      <c r="AD618" s="15">
        <v>20634</v>
      </c>
      <c r="AE618" s="15">
        <v>110993</v>
      </c>
      <c r="AF618" s="15">
        <v>59562</v>
      </c>
      <c r="AG618" s="15"/>
      <c r="AH618" s="15"/>
      <c r="AI618" s="15"/>
      <c r="AJ618" s="15"/>
      <c r="AK618" s="15"/>
      <c r="AL618" s="15"/>
      <c r="AM618" s="15"/>
      <c r="AN618" s="15"/>
      <c r="AO618" s="15"/>
      <c r="AP618" s="15">
        <v>59562</v>
      </c>
      <c r="AQ618" s="15">
        <v>9528</v>
      </c>
      <c r="AR618" s="15"/>
      <c r="AS618" s="15"/>
      <c r="AT618" s="15"/>
      <c r="AU618" s="15"/>
      <c r="AV618" s="15"/>
      <c r="AW618" s="15"/>
      <c r="AX618" s="15"/>
      <c r="AY618" s="15">
        <v>52777</v>
      </c>
      <c r="AZ618" s="15"/>
      <c r="BA618" s="15">
        <v>62305</v>
      </c>
      <c r="BB618" s="15"/>
      <c r="BC618" s="15"/>
      <c r="BD618" s="15"/>
      <c r="BE618" s="15"/>
      <c r="BF618" s="15"/>
      <c r="BG618" s="15"/>
      <c r="BH618" s="15"/>
      <c r="BI618" s="15"/>
      <c r="BJ618" s="15">
        <v>13103</v>
      </c>
      <c r="BK618" s="15"/>
      <c r="BL618" s="15">
        <v>13103</v>
      </c>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v>101869</v>
      </c>
      <c r="CR618" s="15">
        <v>79361</v>
      </c>
      <c r="CS618" s="15">
        <v>181230</v>
      </c>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v>17209</v>
      </c>
      <c r="DQ618" s="15"/>
      <c r="DR618" s="15"/>
      <c r="DS618" s="15"/>
      <c r="DT618" s="15"/>
      <c r="DU618" s="15"/>
      <c r="DV618" s="15"/>
      <c r="DW618" s="15"/>
      <c r="DX618" s="15"/>
      <c r="DY618" s="15"/>
      <c r="DZ618" s="15">
        <v>17209</v>
      </c>
      <c r="EA618" s="15"/>
      <c r="EB618" s="15"/>
      <c r="EC618" s="15"/>
      <c r="ED618" s="15"/>
      <c r="EE618" s="15"/>
      <c r="EF618" s="15"/>
      <c r="EG618" s="15"/>
      <c r="EH618" s="15"/>
      <c r="EI618" s="15"/>
      <c r="EJ618" s="15"/>
      <c r="EK618" s="15"/>
      <c r="EL618" s="15"/>
      <c r="EM618" s="15"/>
      <c r="EN618" s="15"/>
      <c r="EO618" s="15"/>
      <c r="EP618" s="15"/>
      <c r="EQ618" s="15"/>
      <c r="ER618" s="15"/>
      <c r="ES618" s="15"/>
      <c r="ET618" s="15"/>
      <c r="EU618" s="15"/>
      <c r="EV618" s="15"/>
      <c r="EW618" s="15"/>
      <c r="EX618" s="15"/>
      <c r="EY618" s="15"/>
      <c r="EZ618" s="15"/>
      <c r="FA618" s="15"/>
      <c r="FB618" s="15"/>
      <c r="FC618" s="15"/>
      <c r="FD618" s="15"/>
      <c r="FE618" s="15">
        <v>44630</v>
      </c>
      <c r="FF618" s="15"/>
      <c r="FG618" s="15"/>
      <c r="FH618" s="15">
        <v>14083</v>
      </c>
      <c r="FI618" s="15"/>
      <c r="FJ618" s="15">
        <v>2046</v>
      </c>
      <c r="FK618" s="15"/>
      <c r="FL618" s="15"/>
      <c r="FM618" s="15"/>
      <c r="FN618" s="15"/>
      <c r="FO618" s="15">
        <v>60759</v>
      </c>
      <c r="FP618" s="15">
        <v>186401</v>
      </c>
      <c r="FQ618" s="15">
        <v>258001</v>
      </c>
      <c r="FR618" s="15">
        <v>505161</v>
      </c>
      <c r="FS618" s="14" t="s">
        <v>1284</v>
      </c>
      <c r="FT618" s="14"/>
      <c r="FU618" s="14" t="s">
        <v>1277</v>
      </c>
      <c r="FV618" s="14" t="s">
        <v>888</v>
      </c>
      <c r="FW618" s="14"/>
      <c r="FX618" s="1" t="s">
        <v>1010</v>
      </c>
      <c r="FY618" s="1" t="s">
        <v>1299</v>
      </c>
      <c r="FZ618" s="1" t="s">
        <v>812</v>
      </c>
      <c r="GA618" s="15">
        <v>1855</v>
      </c>
      <c r="GB618" s="15">
        <v>2000</v>
      </c>
      <c r="GC618" s="15"/>
      <c r="GD618" s="15"/>
      <c r="GE618" s="15">
        <v>56285</v>
      </c>
      <c r="GF618" s="15">
        <v>3693</v>
      </c>
      <c r="GG618" s="15">
        <v>22007</v>
      </c>
      <c r="GH618" s="15">
        <v>309</v>
      </c>
      <c r="GI618" s="15"/>
      <c r="GJ618" s="15">
        <v>52</v>
      </c>
      <c r="GK618" s="15">
        <v>329</v>
      </c>
      <c r="GL618" s="15">
        <v>0</v>
      </c>
      <c r="GM618" s="15">
        <v>3641</v>
      </c>
      <c r="GN618" s="15"/>
      <c r="GO618" s="15"/>
      <c r="GP618" s="16">
        <v>15</v>
      </c>
      <c r="GQ618" s="16">
        <v>6</v>
      </c>
      <c r="GR618" s="17"/>
      <c r="GS618" s="17"/>
      <c r="GT618" s="18">
        <v>19</v>
      </c>
      <c r="GU618" s="18">
        <v>16.5</v>
      </c>
      <c r="GV618" s="16">
        <v>22.5</v>
      </c>
      <c r="GW618" s="16">
        <v>1</v>
      </c>
      <c r="GX618" s="15">
        <v>31091</v>
      </c>
      <c r="GY618" s="14" t="s">
        <v>1230</v>
      </c>
      <c r="GZ618" s="15">
        <v>28901</v>
      </c>
      <c r="HA618" s="15">
        <v>55003</v>
      </c>
      <c r="HB618" s="15"/>
      <c r="HC618" s="15"/>
      <c r="HD618" s="15"/>
      <c r="HE618" s="15"/>
      <c r="HF618" s="15"/>
      <c r="HG618" s="15"/>
      <c r="HH618" s="15"/>
      <c r="HI618" s="15">
        <v>0</v>
      </c>
      <c r="HJ618" s="15">
        <v>0</v>
      </c>
      <c r="HK618" s="15">
        <v>0</v>
      </c>
      <c r="HL618" s="15">
        <v>0</v>
      </c>
      <c r="HM618" s="15"/>
      <c r="HN618" s="15"/>
      <c r="HO618" s="15"/>
      <c r="HP618" s="15"/>
      <c r="HQ618" s="15"/>
      <c r="HR618" s="15"/>
      <c r="HS618" s="15"/>
      <c r="HT618" s="15"/>
      <c r="HU618" s="15"/>
      <c r="HV618" s="15"/>
      <c r="HW618" s="15"/>
      <c r="HX618" s="15"/>
      <c r="HY618" s="15"/>
      <c r="HZ618" s="15">
        <v>270</v>
      </c>
      <c r="IA618" s="15">
        <v>8100</v>
      </c>
      <c r="IB618" s="15">
        <v>2</v>
      </c>
      <c r="IC618" s="15">
        <v>5</v>
      </c>
      <c r="ID618" s="15">
        <v>93</v>
      </c>
      <c r="IE618" s="14">
        <v>72</v>
      </c>
      <c r="IF618" s="14">
        <v>40</v>
      </c>
      <c r="IG618" s="14">
        <v>40</v>
      </c>
      <c r="IH618" s="14">
        <v>7</v>
      </c>
      <c r="II618" s="14">
        <v>0</v>
      </c>
      <c r="IJ618" s="14">
        <v>7</v>
      </c>
      <c r="IK618" s="14">
        <v>0</v>
      </c>
      <c r="IL618" s="14"/>
      <c r="IM618" s="14"/>
      <c r="IN618" s="14"/>
      <c r="IO618" s="14"/>
      <c r="IP618" s="14"/>
      <c r="IQ618" s="15">
        <v>527218</v>
      </c>
      <c r="IR618" s="15">
        <v>5</v>
      </c>
      <c r="IS618" s="36">
        <f t="shared" si="700"/>
        <v>0.21971807008062777</v>
      </c>
      <c r="IT618" s="36">
        <f t="shared" si="701"/>
        <v>0.1179069643143473</v>
      </c>
      <c r="IU618" s="36">
        <f t="shared" si="702"/>
        <v>0.12333691634944106</v>
      </c>
      <c r="IV618" s="36">
        <f t="shared" si="703"/>
        <v>2.5938265226333784E-2</v>
      </c>
      <c r="IW618" s="36">
        <f t="shared" si="704"/>
        <v>0.35875691116297576</v>
      </c>
      <c r="IX618" s="36">
        <f t="shared" si="705"/>
        <v>3.406636696023644E-2</v>
      </c>
      <c r="IY618" s="36"/>
      <c r="IZ618" s="36">
        <f t="shared" si="706"/>
        <v>0.12027650590603788</v>
      </c>
      <c r="JA618" s="36">
        <f t="shared" si="706"/>
        <v>0.36899325165640262</v>
      </c>
      <c r="JB618" s="36">
        <f t="shared" si="706"/>
        <v>0.51073024243755949</v>
      </c>
      <c r="JN618" s="43">
        <f t="shared" si="665"/>
        <v>1161.6093037036819</v>
      </c>
      <c r="JO618" s="1" t="str">
        <f t="shared" si="666"/>
        <v>Large</v>
      </c>
    </row>
    <row r="619" spans="1:275" x14ac:dyDescent="0.2">
      <c r="A619" s="1" t="s">
        <v>694</v>
      </c>
      <c r="B619" s="1" t="s">
        <v>695</v>
      </c>
      <c r="C619" s="76" t="s">
        <v>1471</v>
      </c>
      <c r="D619" s="24" t="s">
        <v>655</v>
      </c>
      <c r="E619">
        <v>2</v>
      </c>
      <c r="F619" s="46">
        <v>0.45942564895045718</v>
      </c>
      <c r="G619" s="46">
        <v>0.23516750372537115</v>
      </c>
      <c r="H619" s="46">
        <v>0.23</v>
      </c>
      <c r="I619">
        <v>32.9</v>
      </c>
      <c r="J619">
        <v>2.9</v>
      </c>
      <c r="K619" s="1">
        <v>20110</v>
      </c>
      <c r="L619" s="1" t="s">
        <v>607</v>
      </c>
      <c r="M619" s="3">
        <v>26540.243999999471</v>
      </c>
      <c r="N619" s="1">
        <v>95000</v>
      </c>
      <c r="O619" s="1">
        <v>17</v>
      </c>
      <c r="P619" s="1">
        <v>99</v>
      </c>
      <c r="Q619" s="1">
        <v>617</v>
      </c>
      <c r="R619" s="1">
        <v>78</v>
      </c>
      <c r="S619" s="1">
        <v>68</v>
      </c>
      <c r="T619" s="33" t="s">
        <v>939</v>
      </c>
      <c r="U619" s="1">
        <v>9054</v>
      </c>
      <c r="W619" s="1">
        <v>0</v>
      </c>
      <c r="X619" s="1">
        <v>11628</v>
      </c>
      <c r="Y619" s="1">
        <v>0</v>
      </c>
      <c r="Z619" s="1">
        <v>0</v>
      </c>
      <c r="AC619" s="1">
        <v>100459</v>
      </c>
      <c r="AD619" s="1">
        <v>4999</v>
      </c>
      <c r="AE619" s="1">
        <v>126140</v>
      </c>
      <c r="AF619" s="1">
        <v>10000</v>
      </c>
      <c r="AH619" s="1">
        <v>0</v>
      </c>
      <c r="AI619" s="1">
        <v>0</v>
      </c>
      <c r="AJ619" s="1">
        <v>0</v>
      </c>
      <c r="AK619" s="1">
        <v>0</v>
      </c>
      <c r="AN619" s="1">
        <v>55290</v>
      </c>
      <c r="AO619" s="1">
        <v>0</v>
      </c>
      <c r="AP619" s="1">
        <v>65290</v>
      </c>
      <c r="AQ619" s="1">
        <v>9656</v>
      </c>
      <c r="AS619" s="1">
        <v>0</v>
      </c>
      <c r="AT619" s="1">
        <v>0</v>
      </c>
      <c r="AU619" s="1">
        <v>0</v>
      </c>
      <c r="AV619" s="1">
        <v>0</v>
      </c>
      <c r="AY619" s="1">
        <v>39733</v>
      </c>
      <c r="AZ619" s="1">
        <v>0</v>
      </c>
      <c r="BA619" s="1">
        <v>49389</v>
      </c>
      <c r="BB619" s="1">
        <v>4816</v>
      </c>
      <c r="BD619" s="1">
        <v>0</v>
      </c>
      <c r="BE619" s="1">
        <v>389</v>
      </c>
      <c r="BF619" s="1">
        <v>0</v>
      </c>
      <c r="BG619" s="1">
        <v>0</v>
      </c>
      <c r="BJ619" s="1">
        <v>4478</v>
      </c>
      <c r="BK619" s="1">
        <v>0</v>
      </c>
      <c r="BL619" s="1">
        <v>9683</v>
      </c>
      <c r="CI619" s="1">
        <v>54623</v>
      </c>
      <c r="CK619" s="1">
        <v>0</v>
      </c>
      <c r="CL619" s="1">
        <v>48000</v>
      </c>
      <c r="CM619" s="1">
        <v>0</v>
      </c>
      <c r="CP619" s="1">
        <v>2213</v>
      </c>
      <c r="CQ619" s="1">
        <v>50745</v>
      </c>
      <c r="CR619" s="1">
        <v>25000</v>
      </c>
      <c r="CS619" s="1">
        <v>180581</v>
      </c>
      <c r="DP619" s="1">
        <v>31050</v>
      </c>
      <c r="DR619" s="1">
        <v>0</v>
      </c>
      <c r="DS619" s="1">
        <v>0</v>
      </c>
      <c r="DT619" s="1">
        <v>0</v>
      </c>
      <c r="DW619" s="1">
        <v>0</v>
      </c>
      <c r="DX619" s="1">
        <v>0</v>
      </c>
      <c r="DY619" s="1">
        <v>0</v>
      </c>
      <c r="DZ619" s="1">
        <v>31050</v>
      </c>
      <c r="FE619" s="1">
        <v>28261</v>
      </c>
      <c r="FG619" s="1">
        <v>0</v>
      </c>
      <c r="FH619" s="1">
        <v>0</v>
      </c>
      <c r="FI619" s="1">
        <v>0</v>
      </c>
      <c r="FJ619" s="1">
        <v>0</v>
      </c>
      <c r="FM619" s="1">
        <v>0</v>
      </c>
      <c r="FN619" s="1">
        <v>0</v>
      </c>
      <c r="FO619" s="1">
        <v>28261</v>
      </c>
      <c r="FP619" s="15">
        <f>AE619+BA619</f>
        <v>175529</v>
      </c>
      <c r="FQ619" s="15">
        <f>AP619+BL619+CS619+DZ619+FD619</f>
        <v>286604</v>
      </c>
      <c r="FR619" s="15">
        <f>AE619+AP619+BA619+BL619+CS619+DZ619+FD619+FO619</f>
        <v>490394</v>
      </c>
      <c r="FS619" s="1" t="s">
        <v>1284</v>
      </c>
      <c r="FU619" s="1" t="s">
        <v>1277</v>
      </c>
      <c r="FV619" s="1" t="s">
        <v>888</v>
      </c>
      <c r="FX619" s="1" t="s">
        <v>1010</v>
      </c>
      <c r="GA619" s="1">
        <v>3384</v>
      </c>
      <c r="GB619" s="1">
        <v>3741</v>
      </c>
      <c r="GC619" s="1">
        <v>0</v>
      </c>
      <c r="GD619" s="1">
        <v>0</v>
      </c>
      <c r="GE619" s="1">
        <v>62847</v>
      </c>
      <c r="GF619" s="1">
        <v>3041</v>
      </c>
      <c r="GG619" s="1">
        <v>24326</v>
      </c>
      <c r="GH619" s="1">
        <v>214</v>
      </c>
      <c r="GJ619" s="1">
        <v>113</v>
      </c>
      <c r="GK619" s="1">
        <v>2163</v>
      </c>
      <c r="GL619" s="1">
        <v>2168</v>
      </c>
      <c r="GM619" s="1">
        <v>4991</v>
      </c>
      <c r="GP619" s="1">
        <v>16</v>
      </c>
      <c r="GQ619" s="1">
        <v>6</v>
      </c>
      <c r="GR619" s="5"/>
      <c r="GS619" s="5"/>
      <c r="GT619" s="4">
        <v>16</v>
      </c>
      <c r="GU619" s="4">
        <v>12.07</v>
      </c>
      <c r="GV619" s="1">
        <f>GQ619+GU619</f>
        <v>18.07</v>
      </c>
      <c r="GW619" s="1">
        <v>0.6</v>
      </c>
      <c r="GX619" s="1">
        <v>19906</v>
      </c>
      <c r="GY619" s="10" t="s">
        <v>1230</v>
      </c>
      <c r="GZ619" s="1">
        <v>22390</v>
      </c>
      <c r="HA619" s="1">
        <v>915</v>
      </c>
      <c r="HB619" s="1">
        <v>0</v>
      </c>
      <c r="HC619" s="1">
        <v>296</v>
      </c>
      <c r="HE619" s="1">
        <v>65</v>
      </c>
      <c r="HF619" s="1">
        <v>23666</v>
      </c>
      <c r="HI619" s="1">
        <v>0</v>
      </c>
      <c r="HJ619" s="1">
        <v>0</v>
      </c>
      <c r="HK619" s="1">
        <v>0</v>
      </c>
      <c r="HL619" s="1">
        <v>0</v>
      </c>
      <c r="HZ619" s="1">
        <v>236</v>
      </c>
      <c r="IA619" s="1">
        <v>5075</v>
      </c>
      <c r="IB619" s="1">
        <v>2</v>
      </c>
      <c r="IC619" s="1">
        <v>2</v>
      </c>
      <c r="ID619" s="1">
        <v>139</v>
      </c>
      <c r="IE619" s="1">
        <v>72</v>
      </c>
      <c r="IF619" s="1">
        <v>36</v>
      </c>
      <c r="IG619" s="1">
        <v>36</v>
      </c>
      <c r="IH619" s="1">
        <v>7</v>
      </c>
      <c r="II619" s="1">
        <v>0</v>
      </c>
      <c r="IJ619" s="1">
        <v>7</v>
      </c>
      <c r="IK619" s="1">
        <v>0</v>
      </c>
      <c r="IQ619" s="1">
        <v>529387</v>
      </c>
      <c r="IR619" s="1">
        <v>0</v>
      </c>
      <c r="IS619" s="36">
        <f t="shared" si="700"/>
        <v>0.25722174414858257</v>
      </c>
      <c r="IT619" s="36">
        <f t="shared" si="701"/>
        <v>0.13313784426399997</v>
      </c>
      <c r="IU619" s="36">
        <f t="shared" si="702"/>
        <v>0.10071289616104602</v>
      </c>
      <c r="IV619" s="36">
        <f t="shared" si="703"/>
        <v>1.9745347618445576E-2</v>
      </c>
      <c r="IW619" s="36">
        <f t="shared" si="704"/>
        <v>0.36823656080620887</v>
      </c>
      <c r="IX619" s="36">
        <f t="shared" si="705"/>
        <v>6.3316435356060644E-2</v>
      </c>
      <c r="IY619" s="36"/>
      <c r="IZ619" s="36">
        <f t="shared" si="706"/>
        <v>5.7629171645656348E-2</v>
      </c>
      <c r="JA619" s="36">
        <f t="shared" si="706"/>
        <v>0.35793464030962857</v>
      </c>
      <c r="JB619" s="36">
        <f t="shared" si="706"/>
        <v>0.58443618804471509</v>
      </c>
      <c r="JN619" s="43">
        <f t="shared" si="665"/>
        <v>1468.7462091864677</v>
      </c>
      <c r="JO619" s="1" t="str">
        <f t="shared" si="666"/>
        <v>Large</v>
      </c>
    </row>
    <row r="620" spans="1:275" x14ac:dyDescent="0.2">
      <c r="A620" s="1" t="s">
        <v>694</v>
      </c>
      <c r="B620" s="1" t="s">
        <v>695</v>
      </c>
      <c r="C620" s="76" t="s">
        <v>1471</v>
      </c>
      <c r="D620" s="24" t="s">
        <v>655</v>
      </c>
      <c r="E620">
        <v>2</v>
      </c>
      <c r="F620" s="46">
        <v>0.45942564895045718</v>
      </c>
      <c r="G620" s="46">
        <v>0.23516750372537115</v>
      </c>
      <c r="H620" s="46">
        <v>0.23</v>
      </c>
      <c r="I620">
        <v>32.9</v>
      </c>
      <c r="J620">
        <v>2.9</v>
      </c>
      <c r="K620" s="1">
        <v>20120</v>
      </c>
      <c r="L620" s="1" t="s">
        <v>608</v>
      </c>
      <c r="M620" s="3">
        <v>24963.197523809074</v>
      </c>
      <c r="N620" s="10">
        <v>95000</v>
      </c>
      <c r="O620" s="1">
        <v>17</v>
      </c>
      <c r="P620" s="1">
        <v>99</v>
      </c>
      <c r="Q620" s="1">
        <v>617</v>
      </c>
      <c r="R620" s="1">
        <v>78</v>
      </c>
      <c r="S620" s="1">
        <v>68</v>
      </c>
      <c r="T620" s="33" t="s">
        <v>939</v>
      </c>
      <c r="U620" s="1">
        <v>8213</v>
      </c>
      <c r="W620" s="1">
        <v>0</v>
      </c>
      <c r="X620" s="1">
        <v>0</v>
      </c>
      <c r="Y620" s="1">
        <v>0</v>
      </c>
      <c r="Z620" s="1">
        <v>0</v>
      </c>
      <c r="AC620" s="1">
        <v>113496</v>
      </c>
      <c r="AD620" s="1">
        <v>740</v>
      </c>
      <c r="AE620" s="1">
        <v>122449</v>
      </c>
      <c r="AF620" s="1">
        <v>10000</v>
      </c>
      <c r="AH620" s="1">
        <v>0</v>
      </c>
      <c r="AI620" s="1">
        <v>0</v>
      </c>
      <c r="AJ620" s="1">
        <v>0</v>
      </c>
      <c r="AK620" s="1">
        <v>0</v>
      </c>
      <c r="AN620" s="1">
        <v>42700</v>
      </c>
      <c r="AO620" s="1">
        <v>6051</v>
      </c>
      <c r="AP620" s="1">
        <v>58751</v>
      </c>
      <c r="AQ620" s="1">
        <v>1313</v>
      </c>
      <c r="AS620" s="1">
        <v>0</v>
      </c>
      <c r="AT620" s="1">
        <v>0</v>
      </c>
      <c r="AU620" s="1">
        <v>0</v>
      </c>
      <c r="AV620" s="1">
        <v>0</v>
      </c>
      <c r="AY620" s="1">
        <v>39600</v>
      </c>
      <c r="AZ620" s="1">
        <v>0</v>
      </c>
      <c r="BA620" s="1">
        <v>40913</v>
      </c>
      <c r="BB620" s="1">
        <v>0</v>
      </c>
      <c r="BD620" s="1">
        <v>0</v>
      </c>
      <c r="BE620" s="1">
        <v>0</v>
      </c>
      <c r="BF620" s="1">
        <v>0</v>
      </c>
      <c r="BG620" s="1">
        <v>0</v>
      </c>
      <c r="BJ620" s="1">
        <v>4125</v>
      </c>
      <c r="BK620" s="1">
        <v>0</v>
      </c>
      <c r="BL620" s="1">
        <v>4125</v>
      </c>
      <c r="CI620" s="1">
        <v>62986</v>
      </c>
      <c r="CK620" s="1">
        <v>0</v>
      </c>
      <c r="CL620" s="1">
        <v>0</v>
      </c>
      <c r="CM620" s="1">
        <v>0</v>
      </c>
      <c r="CP620" s="1">
        <v>0</v>
      </c>
      <c r="CQ620" s="1">
        <v>52088</v>
      </c>
      <c r="CR620" s="1">
        <v>11210</v>
      </c>
      <c r="CS620" s="1">
        <v>126284</v>
      </c>
      <c r="DP620" s="1">
        <v>29765</v>
      </c>
      <c r="DR620" s="1">
        <v>0</v>
      </c>
      <c r="DS620" s="1">
        <v>0</v>
      </c>
      <c r="DT620" s="1">
        <v>0</v>
      </c>
      <c r="DW620" s="1">
        <v>0</v>
      </c>
      <c r="DX620" s="1">
        <v>0</v>
      </c>
      <c r="DY620" s="1">
        <v>0</v>
      </c>
      <c r="DZ620" s="1">
        <v>29765</v>
      </c>
      <c r="FE620" s="1">
        <v>22861</v>
      </c>
      <c r="FG620" s="1">
        <v>0</v>
      </c>
      <c r="FH620" s="1">
        <v>0</v>
      </c>
      <c r="FI620" s="1">
        <v>0</v>
      </c>
      <c r="FJ620" s="1">
        <v>0</v>
      </c>
      <c r="FM620" s="1">
        <v>0</v>
      </c>
      <c r="FN620" s="1">
        <v>0</v>
      </c>
      <c r="FO620" s="1">
        <v>22861</v>
      </c>
      <c r="FP620" s="15">
        <f>AE620+BA620</f>
        <v>163362</v>
      </c>
      <c r="FQ620" s="15">
        <f>AP620+BL620+CS620+DZ620+FD620</f>
        <v>218925</v>
      </c>
      <c r="FR620" s="15">
        <f>AE620+AP620+BA620+BL620+CS620+DZ620+FD620+FO620</f>
        <v>405148</v>
      </c>
      <c r="FS620" s="1" t="s">
        <v>1284</v>
      </c>
      <c r="FU620" s="1" t="s">
        <v>1277</v>
      </c>
      <c r="FV620" s="1" t="s">
        <v>888</v>
      </c>
      <c r="FX620" s="1" t="s">
        <v>1010</v>
      </c>
      <c r="GA620" s="1">
        <v>2344</v>
      </c>
      <c r="GB620" s="1">
        <v>2741</v>
      </c>
      <c r="GC620" s="1">
        <v>0</v>
      </c>
      <c r="GD620" s="1">
        <v>0</v>
      </c>
      <c r="GE620" s="1">
        <v>65176</v>
      </c>
      <c r="GF620" s="1">
        <v>2715</v>
      </c>
      <c r="GG620" s="1">
        <v>27041</v>
      </c>
      <c r="GH620" s="1">
        <v>211</v>
      </c>
      <c r="GJ620" s="1">
        <v>114</v>
      </c>
      <c r="GK620" s="1">
        <v>4316</v>
      </c>
      <c r="GL620" s="1">
        <v>4353</v>
      </c>
      <c r="GM620" s="1">
        <v>9276</v>
      </c>
      <c r="GP620" s="1">
        <v>16</v>
      </c>
      <c r="GQ620" s="1">
        <v>6</v>
      </c>
      <c r="GR620" s="5"/>
      <c r="GS620" s="5"/>
      <c r="GT620" s="4">
        <v>15</v>
      </c>
      <c r="GU620" s="4">
        <v>12.07</v>
      </c>
      <c r="GV620" s="1">
        <f>GQ620+GU620</f>
        <v>18.07</v>
      </c>
      <c r="GW620" s="1">
        <v>0.6</v>
      </c>
      <c r="GX620" s="1">
        <v>15856</v>
      </c>
      <c r="GY620" s="10" t="s">
        <v>1230</v>
      </c>
      <c r="GZ620" s="1">
        <v>20505</v>
      </c>
      <c r="HA620" s="1">
        <v>1476</v>
      </c>
      <c r="HB620" s="1">
        <v>0</v>
      </c>
      <c r="HC620" s="1">
        <v>2910</v>
      </c>
      <c r="HE620" s="1">
        <v>30</v>
      </c>
      <c r="HF620" s="1">
        <v>24921</v>
      </c>
      <c r="HI620" s="1">
        <v>0</v>
      </c>
      <c r="HJ620" s="1">
        <v>0</v>
      </c>
      <c r="HK620" s="1">
        <v>0</v>
      </c>
      <c r="HL620" s="1">
        <v>0</v>
      </c>
      <c r="HZ620" s="1">
        <v>257</v>
      </c>
      <c r="IA620" s="1">
        <v>5185</v>
      </c>
      <c r="IB620" s="1">
        <v>2</v>
      </c>
      <c r="IC620" s="1">
        <v>2</v>
      </c>
      <c r="ID620" s="1">
        <v>194</v>
      </c>
      <c r="IE620" s="1">
        <v>72</v>
      </c>
      <c r="IF620" s="1">
        <v>36</v>
      </c>
      <c r="IG620" s="1">
        <v>36</v>
      </c>
      <c r="IH620" s="1">
        <v>7</v>
      </c>
      <c r="II620" s="1">
        <v>0</v>
      </c>
      <c r="IJ620" s="1">
        <v>7</v>
      </c>
      <c r="IK620" s="1">
        <v>0</v>
      </c>
      <c r="IQ620" s="1">
        <v>549566</v>
      </c>
      <c r="IR620" s="1">
        <v>0</v>
      </c>
      <c r="IS620" s="36">
        <f t="shared" si="700"/>
        <v>0.30223276432316093</v>
      </c>
      <c r="IT620" s="36">
        <f t="shared" si="701"/>
        <v>0.14501120578159093</v>
      </c>
      <c r="IU620" s="36">
        <f t="shared" si="702"/>
        <v>0.100982850711345</v>
      </c>
      <c r="IV620" s="36">
        <f t="shared" si="703"/>
        <v>1.0181464551225724E-2</v>
      </c>
      <c r="IW620" s="36">
        <f t="shared" si="704"/>
        <v>0.31169844106351258</v>
      </c>
      <c r="IX620" s="36">
        <f t="shared" si="705"/>
        <v>7.3466979967814233E-2</v>
      </c>
      <c r="IY620" s="36"/>
      <c r="IZ620" s="36">
        <f t="shared" si="706"/>
        <v>5.6426293601350618E-2</v>
      </c>
      <c r="JA620" s="36">
        <f t="shared" si="706"/>
        <v>0.40321561503450593</v>
      </c>
      <c r="JB620" s="36">
        <f t="shared" si="706"/>
        <v>0.54035809136414348</v>
      </c>
      <c r="JN620" s="43">
        <f t="shared" si="665"/>
        <v>1381.471916093474</v>
      </c>
      <c r="JO620" s="1" t="str">
        <f t="shared" si="666"/>
        <v>Large</v>
      </c>
    </row>
    <row r="621" spans="1:275" x14ac:dyDescent="0.2">
      <c r="A621" s="1" t="s">
        <v>694</v>
      </c>
      <c r="B621" s="1" t="s">
        <v>695</v>
      </c>
      <c r="C621" s="76" t="s">
        <v>1471</v>
      </c>
      <c r="D621" s="61" t="s">
        <v>655</v>
      </c>
      <c r="E621">
        <v>2</v>
      </c>
      <c r="F621" s="46">
        <v>0.45942564895045718</v>
      </c>
      <c r="G621" s="46">
        <v>0.23516750372537115</v>
      </c>
      <c r="H621" s="46">
        <v>0.23</v>
      </c>
      <c r="I621">
        <v>32.9</v>
      </c>
      <c r="J621">
        <v>2.9</v>
      </c>
      <c r="K621" s="1">
        <v>20130</v>
      </c>
      <c r="L621" s="1" t="s">
        <v>609</v>
      </c>
      <c r="M621" s="3">
        <v>25062.731428571024</v>
      </c>
      <c r="N621" s="2">
        <v>95000</v>
      </c>
      <c r="O621" s="1">
        <v>18</v>
      </c>
      <c r="P621" s="1">
        <v>509</v>
      </c>
      <c r="Q621" s="1">
        <v>431</v>
      </c>
      <c r="R621" s="1">
        <v>85</v>
      </c>
      <c r="S621" s="1">
        <v>61</v>
      </c>
      <c r="T621" s="33"/>
      <c r="U621" s="3">
        <v>27243</v>
      </c>
      <c r="V621" s="3"/>
      <c r="W621" s="3"/>
      <c r="AA621" s="2">
        <v>2016</v>
      </c>
      <c r="AC621" s="2">
        <v>85899</v>
      </c>
      <c r="AE621" s="2">
        <f>SUM(U621:AD621)</f>
        <v>115158</v>
      </c>
      <c r="AF621" s="2">
        <v>14750</v>
      </c>
      <c r="AG621" s="2"/>
      <c r="AM621" s="2">
        <v>1551</v>
      </c>
      <c r="AN621" s="2">
        <v>34100</v>
      </c>
      <c r="AP621" s="1">
        <f>SUM(AF621:AO621)</f>
        <v>50401</v>
      </c>
      <c r="AQ621" s="2">
        <v>2051</v>
      </c>
      <c r="AR621" s="2"/>
      <c r="AY621" s="2">
        <v>42399</v>
      </c>
      <c r="BA621" s="1">
        <f>SUM(AQ621:AZ621)</f>
        <v>44450</v>
      </c>
      <c r="BB621" s="2">
        <v>3648</v>
      </c>
      <c r="BC621" s="2"/>
      <c r="BL621" s="1">
        <f>SUM(BB621:BK621)</f>
        <v>3648</v>
      </c>
      <c r="CI621" s="2">
        <v>19875</v>
      </c>
      <c r="CJ621" s="2"/>
      <c r="CO621" s="2">
        <v>2904</v>
      </c>
      <c r="CQ621" s="2">
        <v>88765</v>
      </c>
      <c r="CS621" s="1">
        <f>SUM(CI621:CR621)</f>
        <v>111544</v>
      </c>
      <c r="DP621" s="2">
        <v>19798</v>
      </c>
      <c r="DQ621" s="2"/>
      <c r="DV621" s="2">
        <v>2400</v>
      </c>
      <c r="DZ621" s="2">
        <f>SUM(DP621:DY621)</f>
        <v>22198</v>
      </c>
      <c r="EA621" s="2"/>
      <c r="EB621" s="2"/>
      <c r="EC621" s="2"/>
      <c r="ED621" s="2"/>
      <c r="EE621" s="2"/>
      <c r="EF621" s="2"/>
      <c r="EG621" s="2"/>
      <c r="EH621" s="2"/>
      <c r="EI621" s="2"/>
      <c r="EJ621" s="2"/>
      <c r="EK621" s="2"/>
      <c r="EL621" s="2"/>
      <c r="EM621" s="2"/>
      <c r="EN621" s="2"/>
      <c r="EO621" s="2"/>
      <c r="EP621" s="2"/>
      <c r="EQ621" s="2"/>
      <c r="ER621" s="2"/>
      <c r="ES621" s="2"/>
      <c r="ET621" s="2"/>
      <c r="EU621" s="1">
        <v>250</v>
      </c>
      <c r="FB621" s="2">
        <v>10789</v>
      </c>
      <c r="FD621" s="1">
        <f>SUM(EU621:FC621)</f>
        <v>11039</v>
      </c>
      <c r="FE621" s="2">
        <v>118672</v>
      </c>
      <c r="FF621" s="2"/>
      <c r="FH621" s="2">
        <v>24069</v>
      </c>
      <c r="FI621" s="2"/>
      <c r="FJ621" s="2"/>
      <c r="FO621" s="1">
        <f>SUM(FE621:FN621)</f>
        <v>142741</v>
      </c>
      <c r="FP621" s="15">
        <f>AE621+BA621</f>
        <v>159608</v>
      </c>
      <c r="FQ621" s="15">
        <f>AP621+BL621+CS621+DZ621+FD621</f>
        <v>198830</v>
      </c>
      <c r="FR621" s="15">
        <f>AE621+AP621+BA621+BL621+CS621+DZ621+FD621+FO621</f>
        <v>501179</v>
      </c>
      <c r="FS621" s="1" t="s">
        <v>1284</v>
      </c>
      <c r="FU621" s="1" t="s">
        <v>1277</v>
      </c>
      <c r="FV621" s="1" t="s">
        <v>1349</v>
      </c>
      <c r="FW621" s="5"/>
      <c r="FX621" s="5" t="s">
        <v>1305</v>
      </c>
      <c r="FY621" s="5" t="s">
        <v>1299</v>
      </c>
      <c r="FZ621" s="5"/>
      <c r="GA621" s="2">
        <v>2031</v>
      </c>
      <c r="GB621" s="2">
        <v>2306</v>
      </c>
      <c r="GC621" s="1">
        <v>50</v>
      </c>
      <c r="GD621" s="1">
        <v>50</v>
      </c>
      <c r="GE621" s="2">
        <v>70500</v>
      </c>
      <c r="GF621" s="2">
        <v>7514</v>
      </c>
      <c r="GG621" s="2">
        <v>10129</v>
      </c>
      <c r="GH621" s="1">
        <v>231</v>
      </c>
      <c r="GI621" s="2">
        <v>5500</v>
      </c>
      <c r="GJ621" s="1">
        <v>15</v>
      </c>
      <c r="GK621" s="1">
        <v>200</v>
      </c>
      <c r="GL621" s="1">
        <v>225</v>
      </c>
      <c r="GM621" s="2">
        <v>2240</v>
      </c>
      <c r="GN621" s="2"/>
      <c r="GO621" s="2"/>
      <c r="GP621" s="1">
        <v>18</v>
      </c>
      <c r="GQ621" s="1">
        <v>7.4</v>
      </c>
      <c r="GR621" s="5"/>
      <c r="GS621" s="5"/>
      <c r="GT621" s="4">
        <v>12</v>
      </c>
      <c r="GU621" s="1">
        <v>10.125</v>
      </c>
      <c r="GV621" s="1">
        <f>GQ621+GU621</f>
        <v>17.524999999999999</v>
      </c>
      <c r="GW621" s="1">
        <v>1.56</v>
      </c>
      <c r="GX621" s="2">
        <v>29646</v>
      </c>
      <c r="GY621" s="1" t="s">
        <v>1172</v>
      </c>
      <c r="GZ621" s="2">
        <v>18509</v>
      </c>
      <c r="HA621" s="2">
        <v>63119</v>
      </c>
      <c r="HC621" s="2">
        <v>2760</v>
      </c>
      <c r="HF621" s="2">
        <v>84388</v>
      </c>
      <c r="HG621" s="2"/>
      <c r="HH621" s="2"/>
      <c r="HI621" s="1">
        <v>0</v>
      </c>
      <c r="HJ621" s="1">
        <v>0</v>
      </c>
      <c r="HK621" s="1">
        <v>2</v>
      </c>
      <c r="HL621" s="1">
        <v>0</v>
      </c>
      <c r="HM621" s="1" t="s">
        <v>1277</v>
      </c>
      <c r="HX621" s="1" t="s">
        <v>1277</v>
      </c>
      <c r="HZ621" s="1">
        <v>315</v>
      </c>
      <c r="IA621" s="2">
        <v>5215</v>
      </c>
      <c r="IB621" s="1">
        <v>2</v>
      </c>
      <c r="IC621" s="1">
        <v>10</v>
      </c>
      <c r="ID621" s="1">
        <v>279</v>
      </c>
      <c r="IE621" s="1">
        <v>72</v>
      </c>
      <c r="IF621" s="1">
        <v>36</v>
      </c>
      <c r="IG621" s="1">
        <v>36</v>
      </c>
      <c r="IH621" s="1">
        <v>7</v>
      </c>
      <c r="II621" s="1">
        <v>0</v>
      </c>
      <c r="IJ621" s="1">
        <v>224</v>
      </c>
      <c r="IK621" s="1">
        <v>0</v>
      </c>
      <c r="IL621" s="1" t="s">
        <v>1277</v>
      </c>
      <c r="IO621" s="1" t="s">
        <v>1277</v>
      </c>
      <c r="IP621" s="1" t="s">
        <v>1281</v>
      </c>
      <c r="IQ621" s="2">
        <v>580368</v>
      </c>
      <c r="IR621" s="1">
        <v>0</v>
      </c>
      <c r="IS621" s="36">
        <f t="shared" si="700"/>
        <v>0.229774192454193</v>
      </c>
      <c r="IT621" s="36">
        <f t="shared" si="701"/>
        <v>0.10056486804115895</v>
      </c>
      <c r="IU621" s="36">
        <f t="shared" si="702"/>
        <v>8.8690866935765458E-2</v>
      </c>
      <c r="IV621" s="36">
        <f t="shared" si="703"/>
        <v>7.2788365035246884E-3</v>
      </c>
      <c r="IW621" s="36">
        <f t="shared" si="704"/>
        <v>0.22256319598387003</v>
      </c>
      <c r="IX621" s="36">
        <f t="shared" si="705"/>
        <v>4.42915605003402E-2</v>
      </c>
      <c r="IY621" s="36"/>
      <c r="IZ621" s="36">
        <f t="shared" si="706"/>
        <v>0.28481041703662763</v>
      </c>
      <c r="JA621" s="36">
        <f t="shared" si="706"/>
        <v>0.3184650593899585</v>
      </c>
      <c r="JB621" s="36">
        <f t="shared" si="706"/>
        <v>0.39672452357341387</v>
      </c>
      <c r="JN621" s="43">
        <f t="shared" si="665"/>
        <v>1430.1130629712425</v>
      </c>
      <c r="JO621" s="1" t="str">
        <f t="shared" si="666"/>
        <v>Large</v>
      </c>
    </row>
    <row r="622" spans="1:275" x14ac:dyDescent="0.2">
      <c r="A622" s="1" t="s">
        <v>694</v>
      </c>
      <c r="B622" s="1" t="s">
        <v>695</v>
      </c>
      <c r="C622" s="76" t="s">
        <v>1471</v>
      </c>
      <c r="D622" s="24" t="s">
        <v>655</v>
      </c>
      <c r="E622">
        <v>2</v>
      </c>
      <c r="F622" s="46">
        <v>0.45942564895045718</v>
      </c>
      <c r="G622" s="46">
        <v>0.23516750372537115</v>
      </c>
      <c r="H622" s="46">
        <v>0.23</v>
      </c>
      <c r="I622">
        <v>32.9</v>
      </c>
      <c r="J622">
        <v>2.9</v>
      </c>
      <c r="K622" s="42">
        <v>20140</v>
      </c>
      <c r="L622" s="54" t="s">
        <v>345</v>
      </c>
      <c r="M622" s="55">
        <v>25303.398666666249</v>
      </c>
      <c r="N622" s="46">
        <v>95000</v>
      </c>
      <c r="O622">
        <v>15</v>
      </c>
      <c r="P622">
        <v>174</v>
      </c>
      <c r="Q622">
        <v>575</v>
      </c>
      <c r="R622">
        <v>80</v>
      </c>
      <c r="S622">
        <v>91</v>
      </c>
      <c r="T622"/>
      <c r="U622" s="46">
        <v>7373</v>
      </c>
      <c r="V622" s="46">
        <v>0</v>
      </c>
      <c r="W622" s="46">
        <v>0</v>
      </c>
      <c r="X622" s="46">
        <v>0</v>
      </c>
      <c r="Y622" s="46"/>
      <c r="Z622" s="46"/>
      <c r="AA622" s="46">
        <v>0</v>
      </c>
      <c r="AB622" s="46">
        <v>1191</v>
      </c>
      <c r="AC622" s="46">
        <v>114021</v>
      </c>
      <c r="AD622" s="46">
        <v>0</v>
      </c>
      <c r="AE622" s="46">
        <f>IF(SUM(U622:AD622)&gt;0,SUM(U622:AD622),)</f>
        <v>122585</v>
      </c>
      <c r="AF622" s="46">
        <v>2394</v>
      </c>
      <c r="AG622" s="46">
        <v>0</v>
      </c>
      <c r="AH622" s="46">
        <v>0</v>
      </c>
      <c r="AI622" s="46">
        <v>0</v>
      </c>
      <c r="AJ622" s="46"/>
      <c r="AK622" s="46"/>
      <c r="AL622" s="46">
        <v>0</v>
      </c>
      <c r="AM622" s="46">
        <v>7480</v>
      </c>
      <c r="AN622" s="46">
        <v>47974</v>
      </c>
      <c r="AO622" s="46">
        <v>0</v>
      </c>
      <c r="AP622" s="46">
        <f>SUM(AF622:AO622)</f>
        <v>57848</v>
      </c>
      <c r="AQ622" s="46">
        <v>1884</v>
      </c>
      <c r="AR622" s="46">
        <v>0</v>
      </c>
      <c r="AS622" s="46">
        <v>0</v>
      </c>
      <c r="AT622" s="46">
        <v>0</v>
      </c>
      <c r="AU622" s="46"/>
      <c r="AV622" s="46"/>
      <c r="AW622" s="46">
        <v>0</v>
      </c>
      <c r="AX622" s="46">
        <v>0</v>
      </c>
      <c r="AY622" s="46">
        <v>30232</v>
      </c>
      <c r="AZ622" s="46">
        <v>0</v>
      </c>
      <c r="BA622" s="46">
        <f>SUM(AQ622:AZ622)</f>
        <v>32116</v>
      </c>
      <c r="BB622" s="46">
        <v>0</v>
      </c>
      <c r="BC622" s="46">
        <v>0</v>
      </c>
      <c r="BD622" s="46">
        <v>0</v>
      </c>
      <c r="BE622" s="46">
        <v>0</v>
      </c>
      <c r="BF622" s="46"/>
      <c r="BG622" s="46"/>
      <c r="BH622" s="47">
        <v>0</v>
      </c>
      <c r="BI622" s="47">
        <v>0</v>
      </c>
      <c r="BJ622" s="47">
        <v>2057</v>
      </c>
      <c r="BK622" s="47">
        <v>0</v>
      </c>
      <c r="BL622" s="47">
        <f>IF(SUM(BB622:BK622)&gt;=0,SUM(BB622:BK622),"")</f>
        <v>2057</v>
      </c>
      <c r="BM622" s="46">
        <v>94681</v>
      </c>
      <c r="BN622" s="47">
        <v>0</v>
      </c>
      <c r="BO622" s="46">
        <v>0</v>
      </c>
      <c r="BP622" s="46">
        <v>0</v>
      </c>
      <c r="BQ622" s="46"/>
      <c r="BR622" s="46">
        <v>0</v>
      </c>
      <c r="BS622" s="46">
        <v>0</v>
      </c>
      <c r="BT622" s="46">
        <v>0</v>
      </c>
      <c r="BU622" s="46">
        <v>64204</v>
      </c>
      <c r="BV622" s="46">
        <v>0</v>
      </c>
      <c r="BW622" s="46">
        <f>SUM(BM622:BV622)</f>
        <v>158885</v>
      </c>
      <c r="BX622" s="46">
        <v>1465</v>
      </c>
      <c r="BY622" s="47">
        <v>0</v>
      </c>
      <c r="BZ622" s="47">
        <v>0</v>
      </c>
      <c r="CA622" s="48">
        <v>0</v>
      </c>
      <c r="CB622" s="48"/>
      <c r="CC622" s="46">
        <v>0</v>
      </c>
      <c r="CD622" s="47">
        <v>0</v>
      </c>
      <c r="CE622" s="46">
        <v>0</v>
      </c>
      <c r="CF622" s="48">
        <v>44760</v>
      </c>
      <c r="CG622" s="47">
        <v>0</v>
      </c>
      <c r="CH622" s="47">
        <f>SUM(BX622:CG622)</f>
        <v>46225</v>
      </c>
      <c r="CI622" s="47">
        <f t="shared" ref="CI622:CS622" si="707">BM622+BX622</f>
        <v>96146</v>
      </c>
      <c r="CJ622" s="47">
        <f t="shared" si="707"/>
        <v>0</v>
      </c>
      <c r="CK622" s="47">
        <f t="shared" si="707"/>
        <v>0</v>
      </c>
      <c r="CL622" s="47">
        <f t="shared" si="707"/>
        <v>0</v>
      </c>
      <c r="CM622" s="47">
        <f t="shared" si="707"/>
        <v>0</v>
      </c>
      <c r="CN622" s="47">
        <f t="shared" si="707"/>
        <v>0</v>
      </c>
      <c r="CO622" s="47">
        <f t="shared" si="707"/>
        <v>0</v>
      </c>
      <c r="CP622" s="47">
        <f t="shared" si="707"/>
        <v>0</v>
      </c>
      <c r="CQ622" s="47">
        <f t="shared" si="707"/>
        <v>108964</v>
      </c>
      <c r="CR622" s="47">
        <f t="shared" si="707"/>
        <v>0</v>
      </c>
      <c r="CS622" s="47">
        <f t="shared" si="707"/>
        <v>205110</v>
      </c>
      <c r="CT622" s="48">
        <v>250</v>
      </c>
      <c r="CU622" s="46">
        <v>0</v>
      </c>
      <c r="CV622" s="46">
        <v>0</v>
      </c>
      <c r="CW622" s="47">
        <v>0</v>
      </c>
      <c r="CX622" s="47"/>
      <c r="CY622" s="47">
        <v>0</v>
      </c>
      <c r="CZ622" s="47">
        <v>0</v>
      </c>
      <c r="DA622" s="46">
        <v>0</v>
      </c>
      <c r="DB622" s="47">
        <v>0</v>
      </c>
      <c r="DC622" s="47">
        <v>0</v>
      </c>
      <c r="DD622" s="47">
        <f>SUM(CT622:DC622)</f>
        <v>250</v>
      </c>
      <c r="DE622" s="48">
        <v>10750</v>
      </c>
      <c r="DF622" s="48">
        <v>0</v>
      </c>
      <c r="DG622" s="48">
        <v>0</v>
      </c>
      <c r="DH622" s="48">
        <v>0</v>
      </c>
      <c r="DI622" s="48"/>
      <c r="DJ622" s="48">
        <v>0</v>
      </c>
      <c r="DK622" s="48">
        <v>0</v>
      </c>
      <c r="DL622" s="48">
        <v>0</v>
      </c>
      <c r="DM622" s="48">
        <v>0</v>
      </c>
      <c r="DN622" s="48">
        <v>0</v>
      </c>
      <c r="DO622" s="48">
        <f>SUM(DE622:DN622)</f>
        <v>10750</v>
      </c>
      <c r="DP622" s="48">
        <f t="shared" ref="DP622:DZ622" si="708">CT622+DE622</f>
        <v>11000</v>
      </c>
      <c r="DQ622" s="48">
        <f t="shared" si="708"/>
        <v>0</v>
      </c>
      <c r="DR622" s="48">
        <f t="shared" si="708"/>
        <v>0</v>
      </c>
      <c r="DS622" s="48">
        <f t="shared" si="708"/>
        <v>0</v>
      </c>
      <c r="DT622" s="48">
        <f t="shared" si="708"/>
        <v>0</v>
      </c>
      <c r="DU622" s="48">
        <f t="shared" si="708"/>
        <v>0</v>
      </c>
      <c r="DV622" s="48">
        <f t="shared" si="708"/>
        <v>0</v>
      </c>
      <c r="DW622" s="48">
        <f t="shared" si="708"/>
        <v>0</v>
      </c>
      <c r="DX622" s="48">
        <f t="shared" si="708"/>
        <v>0</v>
      </c>
      <c r="DY622" s="48">
        <f t="shared" si="708"/>
        <v>0</v>
      </c>
      <c r="DZ622" s="48">
        <f t="shared" si="708"/>
        <v>11000</v>
      </c>
      <c r="EA622" s="48">
        <v>0</v>
      </c>
      <c r="EB622" s="48">
        <v>0</v>
      </c>
      <c r="EC622" s="48">
        <v>0</v>
      </c>
      <c r="ED622" s="48">
        <v>0</v>
      </c>
      <c r="EE622" s="48">
        <v>0</v>
      </c>
      <c r="EF622" s="48">
        <v>11328</v>
      </c>
      <c r="EG622" s="46">
        <v>0</v>
      </c>
      <c r="EH622" s="48">
        <v>0</v>
      </c>
      <c r="EI622" s="48">
        <v>0</v>
      </c>
      <c r="EJ622" s="48">
        <f>SUM(EA622:EI622)</f>
        <v>11328</v>
      </c>
      <c r="EK622" s="48">
        <v>0</v>
      </c>
      <c r="EL622">
        <v>0</v>
      </c>
      <c r="EM622" s="48">
        <v>0</v>
      </c>
      <c r="EN622" s="48">
        <v>0</v>
      </c>
      <c r="EO622" s="46">
        <v>0</v>
      </c>
      <c r="EP622" s="48">
        <v>0</v>
      </c>
      <c r="EQ622" s="48">
        <v>0</v>
      </c>
      <c r="ER622" s="48">
        <v>0</v>
      </c>
      <c r="ES622" s="48">
        <v>0</v>
      </c>
      <c r="ET622" s="48">
        <f>SUM(EK622:ES622)</f>
        <v>0</v>
      </c>
      <c r="EU622" s="48">
        <f t="shared" ref="EU622:FD622" si="709">EA622+EK622</f>
        <v>0</v>
      </c>
      <c r="EV622" s="48">
        <f t="shared" si="709"/>
        <v>0</v>
      </c>
      <c r="EW622" s="48">
        <f t="shared" si="709"/>
        <v>0</v>
      </c>
      <c r="EX622" s="48">
        <f t="shared" si="709"/>
        <v>0</v>
      </c>
      <c r="EY622" s="48">
        <f t="shared" si="709"/>
        <v>0</v>
      </c>
      <c r="EZ622" s="48">
        <f t="shared" si="709"/>
        <v>11328</v>
      </c>
      <c r="FA622" s="48">
        <f t="shared" si="709"/>
        <v>0</v>
      </c>
      <c r="FB622" s="48">
        <f t="shared" si="709"/>
        <v>0</v>
      </c>
      <c r="FC622" s="48">
        <f t="shared" si="709"/>
        <v>0</v>
      </c>
      <c r="FD622" s="48">
        <f t="shared" si="709"/>
        <v>11328</v>
      </c>
      <c r="FE622" s="48">
        <v>82608</v>
      </c>
      <c r="FF622" s="48">
        <v>0</v>
      </c>
      <c r="FG622" s="46">
        <v>0</v>
      </c>
      <c r="FH622" s="48">
        <v>4810</v>
      </c>
      <c r="FI622" s="48"/>
      <c r="FJ622" s="48"/>
      <c r="FK622" s="48">
        <v>0</v>
      </c>
      <c r="FL622" s="48">
        <v>0</v>
      </c>
      <c r="FM622" s="48">
        <v>0</v>
      </c>
      <c r="FN622">
        <v>0</v>
      </c>
      <c r="FO622" s="48">
        <f>SUM(FE622:FN622)</f>
        <v>87418</v>
      </c>
      <c r="FP622" s="46">
        <f>AE622+BA622</f>
        <v>154701</v>
      </c>
      <c r="FQ622" s="46">
        <f>AP622+BL622+CS622+DZ622+FD622</f>
        <v>287343</v>
      </c>
      <c r="FR622" s="46">
        <f>FP622+FQ622+FO622</f>
        <v>529462</v>
      </c>
      <c r="FS622" t="s">
        <v>1284</v>
      </c>
      <c r="FT622"/>
      <c r="FU622" t="s">
        <v>1277</v>
      </c>
      <c r="FV622" t="s">
        <v>1349</v>
      </c>
      <c r="FW622"/>
      <c r="FX622" t="s">
        <v>1305</v>
      </c>
      <c r="FY622" t="s">
        <v>1299</v>
      </c>
      <c r="FZ622"/>
      <c r="GA622" s="49">
        <v>3064</v>
      </c>
      <c r="GB622" s="49">
        <v>3236</v>
      </c>
      <c r="GC622">
        <v>50</v>
      </c>
      <c r="GD622">
        <v>50</v>
      </c>
      <c r="GE622" s="49">
        <v>73564</v>
      </c>
      <c r="GF622" s="47">
        <v>372</v>
      </c>
      <c r="GG622" s="49">
        <v>82991</v>
      </c>
      <c r="GH622">
        <v>174</v>
      </c>
      <c r="GI622">
        <v>971</v>
      </c>
      <c r="GJ622">
        <v>5</v>
      </c>
      <c r="GK622">
        <v>191</v>
      </c>
      <c r="GL622">
        <v>10</v>
      </c>
      <c r="GM622" s="49">
        <v>2063</v>
      </c>
      <c r="GN622" t="s">
        <v>1277</v>
      </c>
      <c r="GO622"/>
      <c r="GP622">
        <v>7</v>
      </c>
      <c r="GQ622">
        <v>9.35</v>
      </c>
      <c r="GR622">
        <v>0</v>
      </c>
      <c r="GS622">
        <v>14</v>
      </c>
      <c r="GT622">
        <f>GR622+GS622</f>
        <v>14</v>
      </c>
      <c r="GU622">
        <v>12.324999999999999</v>
      </c>
      <c r="GV622">
        <f>GQ622+GU622</f>
        <v>21.674999999999997</v>
      </c>
      <c r="GW622">
        <v>1.1399999999999999</v>
      </c>
      <c r="GX622" s="49">
        <v>15000</v>
      </c>
      <c r="GY622" s="49" t="s">
        <v>1150</v>
      </c>
      <c r="GZ622" s="49">
        <v>17685</v>
      </c>
      <c r="HA622" s="49">
        <v>52935</v>
      </c>
      <c r="HB622"/>
      <c r="HC622" s="49">
        <v>4311</v>
      </c>
      <c r="HD622">
        <v>0</v>
      </c>
      <c r="HE622"/>
      <c r="HF622" s="49">
        <v>74931</v>
      </c>
      <c r="HG622">
        <v>0</v>
      </c>
      <c r="HH622">
        <v>0</v>
      </c>
      <c r="HI622"/>
      <c r="HJ622">
        <v>0</v>
      </c>
      <c r="HK622">
        <v>0</v>
      </c>
      <c r="HL622">
        <v>0</v>
      </c>
      <c r="HM622" t="s">
        <v>1277</v>
      </c>
      <c r="HN622"/>
      <c r="HO622"/>
      <c r="HP622"/>
      <c r="HQ622"/>
      <c r="HR622"/>
      <c r="HS622"/>
      <c r="HT622"/>
      <c r="HU622"/>
      <c r="HV622"/>
      <c r="HW622"/>
      <c r="HX622" t="s">
        <v>1277</v>
      </c>
      <c r="HY622"/>
      <c r="HZ622">
        <v>163</v>
      </c>
      <c r="IA622">
        <v>1544</v>
      </c>
      <c r="IB622">
        <v>2</v>
      </c>
      <c r="IC622">
        <v>12</v>
      </c>
      <c r="ID622">
        <v>226</v>
      </c>
      <c r="IE622">
        <v>72</v>
      </c>
      <c r="IF622">
        <v>36</v>
      </c>
      <c r="IG622">
        <v>36</v>
      </c>
      <c r="IH622">
        <v>7</v>
      </c>
      <c r="II622">
        <v>0</v>
      </c>
      <c r="IJ622">
        <v>224</v>
      </c>
      <c r="IK622">
        <v>0</v>
      </c>
      <c r="IL622" t="s">
        <v>1281</v>
      </c>
      <c r="IM622">
        <v>8</v>
      </c>
      <c r="IN622" t="s">
        <v>1277</v>
      </c>
      <c r="IO622" t="s">
        <v>1277</v>
      </c>
      <c r="IP622" t="s">
        <v>1281</v>
      </c>
      <c r="IQ622" s="49">
        <v>458308</v>
      </c>
      <c r="IR622">
        <v>0</v>
      </c>
      <c r="IS622" s="36">
        <f>AE622/FR622</f>
        <v>0.23152747505958879</v>
      </c>
      <c r="IT622" s="36">
        <f>AP622/FR622</f>
        <v>0.10925807706690943</v>
      </c>
      <c r="IU622" s="36">
        <f>BA622/FR622</f>
        <v>6.0657799804329678E-2</v>
      </c>
      <c r="IV622" s="50">
        <f>BL622/FR622</f>
        <v>3.8850757939191101E-3</v>
      </c>
      <c r="IW622" s="36">
        <f>CS622/FR622</f>
        <v>0.38739324068582826</v>
      </c>
      <c r="IX622" s="36">
        <f>DZ622/FR622</f>
        <v>2.0775806384594173E-2</v>
      </c>
      <c r="IY622" s="36">
        <f>FD622/FR622</f>
        <v>2.1395303156789346E-2</v>
      </c>
      <c r="IZ622" s="36">
        <f>FO622/FR622</f>
        <v>0.16510722204804121</v>
      </c>
      <c r="JA622" s="36">
        <f>FP622/FR622</f>
        <v>0.29218527486391849</v>
      </c>
      <c r="JB622" s="36">
        <f>FQ622/FR622</f>
        <v>0.54270750308804028</v>
      </c>
      <c r="JC622" s="46">
        <v>0.36</v>
      </c>
      <c r="JD622" t="s">
        <v>1277</v>
      </c>
      <c r="JE622"/>
      <c r="JF622"/>
      <c r="JG622"/>
      <c r="JH622"/>
      <c r="JI622"/>
      <c r="JJ622"/>
      <c r="JK622"/>
      <c r="JL622"/>
      <c r="JM622"/>
      <c r="JN622" s="93">
        <f t="shared" si="665"/>
        <v>1167.4001691656863</v>
      </c>
      <c r="JO622" s="1" t="str">
        <f t="shared" si="666"/>
        <v>Large</v>
      </c>
    </row>
    <row r="623" spans="1:275" x14ac:dyDescent="0.2">
      <c r="A623" s="1" t="s">
        <v>806</v>
      </c>
      <c r="B623" s="24" t="s">
        <v>1027</v>
      </c>
      <c r="C623" s="76" t="s">
        <v>1472</v>
      </c>
      <c r="D623" s="14" t="s">
        <v>656</v>
      </c>
      <c r="E623">
        <v>2</v>
      </c>
      <c r="F623" s="46">
        <v>0.62997063654008856</v>
      </c>
      <c r="G623" s="46">
        <v>0.35768675658189419</v>
      </c>
      <c r="H623" s="46">
        <v>0.15</v>
      </c>
      <c r="I623">
        <v>26.8</v>
      </c>
      <c r="J623">
        <v>42</v>
      </c>
      <c r="K623" s="24">
        <v>20060</v>
      </c>
      <c r="L623" s="24" t="s">
        <v>602</v>
      </c>
      <c r="M623" s="37">
        <v>7945.3794285714339</v>
      </c>
      <c r="N623" s="25">
        <v>22996</v>
      </c>
      <c r="O623" s="26">
        <v>1</v>
      </c>
      <c r="P623" s="26">
        <v>6</v>
      </c>
      <c r="Q623" s="26">
        <v>176</v>
      </c>
      <c r="R623" s="26">
        <v>30</v>
      </c>
      <c r="S623" s="26">
        <v>51</v>
      </c>
      <c r="T623" s="31">
        <v>0</v>
      </c>
      <c r="U623" s="25">
        <v>14791</v>
      </c>
      <c r="V623" s="25"/>
      <c r="W623" s="25">
        <v>0</v>
      </c>
      <c r="X623" s="25">
        <v>0</v>
      </c>
      <c r="Y623" s="25">
        <v>0</v>
      </c>
      <c r="Z623" s="25">
        <v>0</v>
      </c>
      <c r="AA623" s="25"/>
      <c r="AB623" s="25"/>
      <c r="AC623" s="25">
        <v>0</v>
      </c>
      <c r="AD623" s="25">
        <v>0</v>
      </c>
      <c r="AE623" s="25">
        <v>14791</v>
      </c>
      <c r="AF623" s="25">
        <v>5273</v>
      </c>
      <c r="AG623" s="25"/>
      <c r="AH623" s="25">
        <v>0</v>
      </c>
      <c r="AI623" s="25">
        <v>0</v>
      </c>
      <c r="AJ623" s="25">
        <v>0</v>
      </c>
      <c r="AK623" s="25">
        <v>0</v>
      </c>
      <c r="AL623" s="25"/>
      <c r="AM623" s="25"/>
      <c r="AN623" s="25">
        <v>0</v>
      </c>
      <c r="AO623" s="25">
        <v>0</v>
      </c>
      <c r="AP623" s="25">
        <v>5273</v>
      </c>
      <c r="AQ623" s="25">
        <v>0</v>
      </c>
      <c r="AR623" s="25"/>
      <c r="AS623" s="25">
        <v>0</v>
      </c>
      <c r="AT623" s="25">
        <v>0</v>
      </c>
      <c r="AU623" s="25">
        <v>0</v>
      </c>
      <c r="AV623" s="25">
        <v>0</v>
      </c>
      <c r="AW623" s="25"/>
      <c r="AX623" s="25"/>
      <c r="AY623" s="25">
        <v>0</v>
      </c>
      <c r="AZ623" s="25">
        <v>0</v>
      </c>
      <c r="BA623" s="25">
        <v>0</v>
      </c>
      <c r="BB623" s="25">
        <v>1900</v>
      </c>
      <c r="BC623" s="25"/>
      <c r="BD623" s="25">
        <v>0</v>
      </c>
      <c r="BE623" s="25">
        <v>0</v>
      </c>
      <c r="BF623" s="25">
        <v>0</v>
      </c>
      <c r="BG623" s="25">
        <v>0</v>
      </c>
      <c r="BH623" s="25"/>
      <c r="BI623" s="25"/>
      <c r="BJ623" s="25">
        <v>0</v>
      </c>
      <c r="BK623" s="25">
        <v>0</v>
      </c>
      <c r="BL623" s="25">
        <v>1900</v>
      </c>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v>13945</v>
      </c>
      <c r="CJ623" s="25"/>
      <c r="CK623" s="25">
        <v>0</v>
      </c>
      <c r="CL623" s="25">
        <v>0</v>
      </c>
      <c r="CM623" s="25">
        <v>0</v>
      </c>
      <c r="CN623" s="25"/>
      <c r="CO623" s="25"/>
      <c r="CP623" s="25">
        <v>9878</v>
      </c>
      <c r="CQ623" s="25">
        <v>0</v>
      </c>
      <c r="CR623" s="25">
        <v>0</v>
      </c>
      <c r="CS623" s="25">
        <v>23823</v>
      </c>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v>2020</v>
      </c>
      <c r="DQ623" s="25"/>
      <c r="DR623" s="25">
        <v>0</v>
      </c>
      <c r="DS623" s="25">
        <v>0</v>
      </c>
      <c r="DT623" s="25">
        <v>0</v>
      </c>
      <c r="DU623" s="25"/>
      <c r="DV623" s="25"/>
      <c r="DW623" s="25">
        <v>0</v>
      </c>
      <c r="DX623" s="25">
        <v>0</v>
      </c>
      <c r="DY623" s="25">
        <v>1500</v>
      </c>
      <c r="DZ623" s="25">
        <v>3520</v>
      </c>
      <c r="EA623" s="25"/>
      <c r="EB623" s="25"/>
      <c r="EC623" s="25"/>
      <c r="ED623" s="25"/>
      <c r="EE623" s="25"/>
      <c r="EF623" s="25"/>
      <c r="EG623" s="25"/>
      <c r="EH623" s="25"/>
      <c r="EI623" s="25"/>
      <c r="EJ623" s="25"/>
      <c r="EK623" s="25"/>
      <c r="EL623" s="25"/>
      <c r="EM623" s="25"/>
      <c r="EN623" s="25"/>
      <c r="EO623" s="25"/>
      <c r="EP623" s="25"/>
      <c r="EQ623" s="25"/>
      <c r="ER623" s="25"/>
      <c r="ES623" s="25"/>
      <c r="ET623" s="25"/>
      <c r="EU623" s="25"/>
      <c r="EV623" s="25"/>
      <c r="EW623" s="25"/>
      <c r="EX623" s="25"/>
      <c r="EY623" s="25"/>
      <c r="EZ623" s="25"/>
      <c r="FA623" s="25"/>
      <c r="FB623" s="25"/>
      <c r="FC623" s="25"/>
      <c r="FD623" s="25"/>
      <c r="FE623" s="25">
        <v>0</v>
      </c>
      <c r="FF623" s="25"/>
      <c r="FG623" s="25">
        <v>0</v>
      </c>
      <c r="FH623" s="25">
        <v>0</v>
      </c>
      <c r="FI623" s="25">
        <v>0</v>
      </c>
      <c r="FJ623" s="25">
        <v>0</v>
      </c>
      <c r="FK623" s="25"/>
      <c r="FL623" s="25"/>
      <c r="FM623" s="25">
        <v>0</v>
      </c>
      <c r="FN623" s="25">
        <v>0</v>
      </c>
      <c r="FO623" s="25">
        <v>0</v>
      </c>
      <c r="FP623" s="25">
        <v>20064</v>
      </c>
      <c r="FQ623" s="25">
        <v>29243</v>
      </c>
      <c r="FR623" s="25">
        <v>49307</v>
      </c>
      <c r="FS623" s="26" t="s">
        <v>1298</v>
      </c>
      <c r="FT623" s="26"/>
      <c r="FU623" s="26" t="s">
        <v>1343</v>
      </c>
      <c r="FV623" s="26" t="s">
        <v>834</v>
      </c>
      <c r="FW623" s="1" t="s">
        <v>1279</v>
      </c>
      <c r="FX623" s="26"/>
      <c r="GA623" s="25">
        <v>942</v>
      </c>
      <c r="GB623" s="25">
        <v>987</v>
      </c>
      <c r="GC623" s="25">
        <v>25</v>
      </c>
      <c r="GD623" s="25">
        <v>25</v>
      </c>
      <c r="GE623" s="25">
        <v>19989</v>
      </c>
      <c r="GF623" s="25">
        <v>3563</v>
      </c>
      <c r="GG623" s="25">
        <v>11436</v>
      </c>
      <c r="GH623" s="25">
        <v>68</v>
      </c>
      <c r="GI623" s="25"/>
      <c r="GJ623" s="25">
        <v>0</v>
      </c>
      <c r="GK623" s="25">
        <v>165</v>
      </c>
      <c r="GL623" s="25">
        <v>169</v>
      </c>
      <c r="GM623" s="25">
        <v>3584</v>
      </c>
      <c r="GN623" s="25"/>
      <c r="GO623" s="25"/>
      <c r="GP623" s="25">
        <v>2</v>
      </c>
      <c r="GQ623" s="25">
        <v>2.34</v>
      </c>
      <c r="GR623" s="27"/>
      <c r="GS623" s="27"/>
      <c r="GT623" s="28">
        <v>5</v>
      </c>
      <c r="GU623" s="28">
        <v>4.25</v>
      </c>
      <c r="GV623" s="25">
        <v>6.59</v>
      </c>
      <c r="GW623" s="25">
        <v>0.62</v>
      </c>
      <c r="GX623" s="25">
        <v>5616</v>
      </c>
      <c r="GY623" s="26" t="s">
        <v>1058</v>
      </c>
      <c r="GZ623" s="25">
        <v>15351</v>
      </c>
      <c r="HA623" s="25">
        <v>7535</v>
      </c>
      <c r="HB623" s="25"/>
      <c r="HC623" s="25">
        <v>16664</v>
      </c>
      <c r="HD623" s="25"/>
      <c r="HE623" s="25">
        <v>172</v>
      </c>
      <c r="HF623" s="25">
        <v>39272</v>
      </c>
      <c r="HG623" s="25"/>
      <c r="HH623" s="25"/>
      <c r="HI623" s="25">
        <v>162</v>
      </c>
      <c r="HJ623" s="25">
        <v>155</v>
      </c>
      <c r="HK623" s="25">
        <v>0</v>
      </c>
      <c r="HL623" s="25">
        <v>0</v>
      </c>
      <c r="HM623" s="25"/>
      <c r="HN623" s="25"/>
      <c r="HO623" s="25"/>
      <c r="HP623" s="25"/>
      <c r="HQ623" s="25"/>
      <c r="HR623" s="25"/>
      <c r="HS623" s="25"/>
      <c r="HT623" s="25"/>
      <c r="HU623" s="25"/>
      <c r="HV623" s="25"/>
      <c r="HW623" s="25"/>
      <c r="HX623" s="25"/>
      <c r="HY623" s="25"/>
      <c r="HZ623" s="25">
        <v>126</v>
      </c>
      <c r="IA623" s="25">
        <v>2925</v>
      </c>
      <c r="IB623" s="25">
        <v>1</v>
      </c>
      <c r="IC623" s="25">
        <v>1</v>
      </c>
      <c r="ID623" s="25">
        <v>24</v>
      </c>
      <c r="IE623" s="25">
        <v>61</v>
      </c>
      <c r="IF623" s="25">
        <v>48</v>
      </c>
      <c r="IG623" s="25">
        <v>48</v>
      </c>
      <c r="IH623" s="25">
        <v>5</v>
      </c>
      <c r="II623" s="25">
        <v>0</v>
      </c>
      <c r="IJ623" s="25">
        <v>5</v>
      </c>
      <c r="IK623" s="25">
        <v>0</v>
      </c>
      <c r="IL623" s="25"/>
      <c r="IM623" s="25"/>
      <c r="IN623" s="25"/>
      <c r="IO623" s="25"/>
      <c r="IP623" s="25"/>
      <c r="IQ623" s="25">
        <v>129870</v>
      </c>
      <c r="IR623" s="25">
        <v>0</v>
      </c>
      <c r="IS623" s="36">
        <f t="shared" ref="IS623:IS630" si="710">AE623/$FR623</f>
        <v>0.29997769079441056</v>
      </c>
      <c r="IT623" s="36">
        <f t="shared" ref="IT623:IT630" si="711">AP623/$FR623</f>
        <v>0.10694221915752328</v>
      </c>
      <c r="IU623" s="36">
        <f t="shared" ref="IU623:IU630" si="712">BA623/$FR623</f>
        <v>0</v>
      </c>
      <c r="IV623" s="36">
        <f t="shared" ref="IV623:IV630" si="713">BL623/$FR623</f>
        <v>3.8534082381811913E-2</v>
      </c>
      <c r="IW623" s="36">
        <f t="shared" ref="IW623:IW630" si="714">CS623/$FR623</f>
        <v>0.4831565497799501</v>
      </c>
      <c r="IX623" s="36">
        <f t="shared" ref="IX623:IX630" si="715">DZ623/$FR623</f>
        <v>7.1389457886304172E-2</v>
      </c>
      <c r="IY623" s="36"/>
      <c r="IZ623" s="36">
        <f t="shared" ref="IZ623:JB630" si="716">FO623/$FR623</f>
        <v>0</v>
      </c>
      <c r="JA623" s="36">
        <f t="shared" si="716"/>
        <v>0.40691990995193378</v>
      </c>
      <c r="JB623" s="36">
        <f t="shared" si="716"/>
        <v>0.59308009004806617</v>
      </c>
      <c r="JN623" s="43">
        <f t="shared" si="665"/>
        <v>1205.6721439410371</v>
      </c>
      <c r="JO623" s="1" t="str">
        <f t="shared" si="666"/>
        <v>Small</v>
      </c>
    </row>
    <row r="624" spans="1:275" x14ac:dyDescent="0.2">
      <c r="A624" s="1" t="s">
        <v>806</v>
      </c>
      <c r="B624" s="24" t="s">
        <v>1027</v>
      </c>
      <c r="C624" s="76" t="s">
        <v>1472</v>
      </c>
      <c r="D624" s="14" t="s">
        <v>656</v>
      </c>
      <c r="E624">
        <v>2</v>
      </c>
      <c r="F624" s="46">
        <v>0.62997063654008856</v>
      </c>
      <c r="G624" s="46">
        <v>0.35768675658189419</v>
      </c>
      <c r="H624" s="46">
        <v>0.15</v>
      </c>
      <c r="I624">
        <v>26.8</v>
      </c>
      <c r="J624">
        <v>42</v>
      </c>
      <c r="K624" s="24">
        <v>20070</v>
      </c>
      <c r="L624" s="24" t="s">
        <v>603</v>
      </c>
      <c r="M624" s="34">
        <v>9571.5824761904623</v>
      </c>
      <c r="N624" s="25">
        <v>22996</v>
      </c>
      <c r="O624" s="26">
        <v>1</v>
      </c>
      <c r="P624" s="26">
        <v>6</v>
      </c>
      <c r="Q624" s="26">
        <v>176</v>
      </c>
      <c r="R624" s="26">
        <v>30</v>
      </c>
      <c r="S624" s="26">
        <v>51</v>
      </c>
      <c r="T624" s="31">
        <v>0</v>
      </c>
      <c r="U624" s="25">
        <v>24062</v>
      </c>
      <c r="V624" s="25"/>
      <c r="W624" s="25">
        <v>0</v>
      </c>
      <c r="X624" s="25">
        <v>0</v>
      </c>
      <c r="Y624" s="25">
        <v>0</v>
      </c>
      <c r="Z624" s="25">
        <v>0</v>
      </c>
      <c r="AA624" s="25"/>
      <c r="AB624" s="25"/>
      <c r="AC624" s="25">
        <v>0</v>
      </c>
      <c r="AD624" s="25">
        <v>0</v>
      </c>
      <c r="AE624" s="25">
        <v>24062</v>
      </c>
      <c r="AF624" s="25">
        <v>6525</v>
      </c>
      <c r="AG624" s="25"/>
      <c r="AH624" s="25">
        <v>0</v>
      </c>
      <c r="AI624" s="25">
        <v>0</v>
      </c>
      <c r="AJ624" s="25">
        <v>0</v>
      </c>
      <c r="AK624" s="25">
        <v>0</v>
      </c>
      <c r="AL624" s="25"/>
      <c r="AM624" s="25"/>
      <c r="AN624" s="25">
        <v>0</v>
      </c>
      <c r="AO624" s="25">
        <v>0</v>
      </c>
      <c r="AP624" s="25">
        <v>6525</v>
      </c>
      <c r="AQ624" s="25">
        <v>0</v>
      </c>
      <c r="AR624" s="25"/>
      <c r="AS624" s="25">
        <v>0</v>
      </c>
      <c r="AT624" s="25">
        <v>0</v>
      </c>
      <c r="AU624" s="25">
        <v>0</v>
      </c>
      <c r="AV624" s="25">
        <v>0</v>
      </c>
      <c r="AW624" s="25"/>
      <c r="AX624" s="25"/>
      <c r="AY624" s="25">
        <v>0</v>
      </c>
      <c r="AZ624" s="25">
        <v>0</v>
      </c>
      <c r="BA624" s="25">
        <v>0</v>
      </c>
      <c r="BB624" s="25">
        <v>2050</v>
      </c>
      <c r="BC624" s="25"/>
      <c r="BD624" s="25">
        <v>0</v>
      </c>
      <c r="BE624" s="25">
        <v>0</v>
      </c>
      <c r="BF624" s="25">
        <v>0</v>
      </c>
      <c r="BG624" s="25">
        <v>0</v>
      </c>
      <c r="BH624" s="25"/>
      <c r="BI624" s="25"/>
      <c r="BJ624" s="25">
        <v>0</v>
      </c>
      <c r="BK624" s="25">
        <v>0</v>
      </c>
      <c r="BL624" s="25">
        <v>2050</v>
      </c>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v>12277</v>
      </c>
      <c r="CJ624" s="25"/>
      <c r="CK624" s="25">
        <v>0</v>
      </c>
      <c r="CL624" s="25">
        <v>0</v>
      </c>
      <c r="CM624" s="25">
        <v>0</v>
      </c>
      <c r="CN624" s="25"/>
      <c r="CO624" s="25"/>
      <c r="CP624" s="25">
        <v>18182</v>
      </c>
      <c r="CQ624" s="25">
        <v>0</v>
      </c>
      <c r="CR624" s="25">
        <v>0</v>
      </c>
      <c r="CS624" s="25">
        <v>30459</v>
      </c>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v>1663</v>
      </c>
      <c r="DQ624" s="25"/>
      <c r="DR624" s="25">
        <v>0</v>
      </c>
      <c r="DS624" s="25">
        <v>0</v>
      </c>
      <c r="DT624" s="25">
        <v>0</v>
      </c>
      <c r="DU624" s="25"/>
      <c r="DV624" s="25"/>
      <c r="DW624" s="25">
        <v>0</v>
      </c>
      <c r="DX624" s="25">
        <v>0</v>
      </c>
      <c r="DY624" s="25">
        <v>4167</v>
      </c>
      <c r="DZ624" s="25">
        <v>5830</v>
      </c>
      <c r="EA624" s="25"/>
      <c r="EB624" s="25"/>
      <c r="EC624" s="25"/>
      <c r="ED624" s="25"/>
      <c r="EE624" s="25"/>
      <c r="EF624" s="25"/>
      <c r="EG624" s="25"/>
      <c r="EH624" s="25"/>
      <c r="EI624" s="25"/>
      <c r="EJ624" s="25"/>
      <c r="EK624" s="25"/>
      <c r="EL624" s="25"/>
      <c r="EM624" s="25"/>
      <c r="EN624" s="25"/>
      <c r="EO624" s="25"/>
      <c r="EP624" s="25"/>
      <c r="EQ624" s="25"/>
      <c r="ER624" s="25"/>
      <c r="ES624" s="25"/>
      <c r="ET624" s="25"/>
      <c r="EU624" s="25"/>
      <c r="EV624" s="25"/>
      <c r="EW624" s="25"/>
      <c r="EX624" s="25"/>
      <c r="EY624" s="25"/>
      <c r="EZ624" s="25"/>
      <c r="FA624" s="25"/>
      <c r="FB624" s="25"/>
      <c r="FC624" s="25"/>
      <c r="FD624" s="25"/>
      <c r="FE624" s="25">
        <v>0</v>
      </c>
      <c r="FF624" s="25"/>
      <c r="FG624" s="25">
        <v>0</v>
      </c>
      <c r="FH624" s="25">
        <v>0</v>
      </c>
      <c r="FI624" s="25">
        <v>0</v>
      </c>
      <c r="FJ624" s="25">
        <v>0</v>
      </c>
      <c r="FK624" s="25"/>
      <c r="FL624" s="25"/>
      <c r="FM624" s="25">
        <v>0</v>
      </c>
      <c r="FN624" s="25">
        <v>0</v>
      </c>
      <c r="FO624" s="25">
        <v>0</v>
      </c>
      <c r="FP624" s="25">
        <v>30587</v>
      </c>
      <c r="FQ624" s="25">
        <v>38339</v>
      </c>
      <c r="FR624" s="25">
        <v>68926</v>
      </c>
      <c r="FS624" s="26" t="s">
        <v>1298</v>
      </c>
      <c r="FT624" s="26"/>
      <c r="FU624" s="26" t="s">
        <v>1343</v>
      </c>
      <c r="FV624" s="26" t="s">
        <v>834</v>
      </c>
      <c r="FW624" s="1" t="s">
        <v>1279</v>
      </c>
      <c r="FX624" s="26"/>
      <c r="GA624" s="25">
        <v>915</v>
      </c>
      <c r="GB624" s="25">
        <v>1042</v>
      </c>
      <c r="GC624" s="25">
        <v>31</v>
      </c>
      <c r="GD624" s="25">
        <v>31</v>
      </c>
      <c r="GE624" s="25">
        <v>20904</v>
      </c>
      <c r="GF624" s="25">
        <v>3186</v>
      </c>
      <c r="GG624" s="25">
        <v>14622</v>
      </c>
      <c r="GH624" s="25">
        <v>93</v>
      </c>
      <c r="GI624" s="25">
        <v>0</v>
      </c>
      <c r="GJ624" s="25">
        <v>0</v>
      </c>
      <c r="GK624" s="25">
        <v>304</v>
      </c>
      <c r="GL624" s="25">
        <v>304</v>
      </c>
      <c r="GM624" s="25">
        <v>3888</v>
      </c>
      <c r="GN624" s="25"/>
      <c r="GO624" s="25"/>
      <c r="GP624" s="25">
        <v>2</v>
      </c>
      <c r="GQ624" s="25">
        <v>2.34</v>
      </c>
      <c r="GR624" s="27"/>
      <c r="GS624" s="27"/>
      <c r="GT624" s="28">
        <v>5</v>
      </c>
      <c r="GU624" s="28">
        <v>4.25</v>
      </c>
      <c r="GV624" s="25">
        <v>6.59</v>
      </c>
      <c r="GW624" s="25">
        <v>0.56999999999999995</v>
      </c>
      <c r="GX624" s="25">
        <v>6471</v>
      </c>
      <c r="GY624" s="26" t="s">
        <v>1058</v>
      </c>
      <c r="GZ624" s="25">
        <v>17378</v>
      </c>
      <c r="HA624" s="25">
        <v>11189</v>
      </c>
      <c r="HB624" s="25"/>
      <c r="HC624" s="25">
        <v>18104</v>
      </c>
      <c r="HD624" s="25"/>
      <c r="HE624" s="25">
        <v>255</v>
      </c>
      <c r="HF624" s="25">
        <v>46926</v>
      </c>
      <c r="HG624" s="25"/>
      <c r="HH624" s="25"/>
      <c r="HI624" s="25">
        <v>204</v>
      </c>
      <c r="HJ624" s="25">
        <v>186</v>
      </c>
      <c r="HK624" s="25">
        <v>0</v>
      </c>
      <c r="HL624" s="25">
        <v>0</v>
      </c>
      <c r="HM624" s="25"/>
      <c r="HN624" s="25"/>
      <c r="HO624" s="25"/>
      <c r="HP624" s="25"/>
      <c r="HQ624" s="25"/>
      <c r="HR624" s="25"/>
      <c r="HS624" s="25"/>
      <c r="HT624" s="25"/>
      <c r="HU624" s="25"/>
      <c r="HV624" s="25"/>
      <c r="HW624" s="25"/>
      <c r="HX624" s="25"/>
      <c r="HY624" s="25"/>
      <c r="HZ624" s="25">
        <v>128</v>
      </c>
      <c r="IA624" s="25">
        <v>3160</v>
      </c>
      <c r="IB624" s="25">
        <v>1</v>
      </c>
      <c r="IC624" s="25">
        <v>1</v>
      </c>
      <c r="ID624" s="25">
        <v>12</v>
      </c>
      <c r="IE624" s="25">
        <v>61</v>
      </c>
      <c r="IF624" s="25">
        <v>48</v>
      </c>
      <c r="IG624" s="25">
        <v>48</v>
      </c>
      <c r="IH624" s="25">
        <v>5</v>
      </c>
      <c r="II624" s="25">
        <v>0</v>
      </c>
      <c r="IJ624" s="25">
        <v>5</v>
      </c>
      <c r="IK624" s="25">
        <v>0</v>
      </c>
      <c r="IL624" s="25"/>
      <c r="IM624" s="25"/>
      <c r="IN624" s="25"/>
      <c r="IO624" s="25"/>
      <c r="IP624" s="25"/>
      <c r="IQ624" s="25">
        <v>136887</v>
      </c>
      <c r="IR624" s="25">
        <v>0</v>
      </c>
      <c r="IS624" s="36">
        <f t="shared" si="710"/>
        <v>0.34909903374633666</v>
      </c>
      <c r="IT624" s="36">
        <f t="shared" si="711"/>
        <v>9.4666744044337406E-2</v>
      </c>
      <c r="IU624" s="36">
        <f t="shared" si="712"/>
        <v>0</v>
      </c>
      <c r="IV624" s="36">
        <f t="shared" si="713"/>
        <v>2.9742042190174969E-2</v>
      </c>
      <c r="IW624" s="36">
        <f t="shared" si="714"/>
        <v>0.44190871369294604</v>
      </c>
      <c r="IX624" s="36">
        <f t="shared" si="715"/>
        <v>8.458346632620492E-2</v>
      </c>
      <c r="IY624" s="36"/>
      <c r="IZ624" s="36">
        <f t="shared" si="716"/>
        <v>0</v>
      </c>
      <c r="JA624" s="36">
        <f t="shared" si="716"/>
        <v>0.44376577779067405</v>
      </c>
      <c r="JB624" s="36">
        <f t="shared" si="716"/>
        <v>0.55623422220932595</v>
      </c>
      <c r="JN624" s="43">
        <f t="shared" si="665"/>
        <v>1452.4404364477182</v>
      </c>
      <c r="JO624" s="1" t="str">
        <f t="shared" si="666"/>
        <v>Small</v>
      </c>
    </row>
    <row r="625" spans="1:275" x14ac:dyDescent="0.2">
      <c r="A625" s="14" t="s">
        <v>806</v>
      </c>
      <c r="B625" s="14" t="s">
        <v>1027</v>
      </c>
      <c r="C625" s="76" t="s">
        <v>1472</v>
      </c>
      <c r="D625" s="14" t="s">
        <v>656</v>
      </c>
      <c r="E625">
        <v>2</v>
      </c>
      <c r="F625" s="46">
        <v>0.62997063654008856</v>
      </c>
      <c r="G625" s="46">
        <v>0.35768675658189419</v>
      </c>
      <c r="H625" s="46">
        <v>0.15</v>
      </c>
      <c r="I625">
        <v>26.8</v>
      </c>
      <c r="J625">
        <v>42</v>
      </c>
      <c r="K625" s="14">
        <v>20080</v>
      </c>
      <c r="L625" s="14" t="s">
        <v>604</v>
      </c>
      <c r="M625" s="35">
        <v>10262.683047619001</v>
      </c>
      <c r="N625" s="15">
        <v>14327</v>
      </c>
      <c r="O625" s="15">
        <v>0</v>
      </c>
      <c r="P625" s="15">
        <v>0</v>
      </c>
      <c r="Q625" s="15">
        <v>168</v>
      </c>
      <c r="R625" s="15">
        <v>30</v>
      </c>
      <c r="S625" s="15">
        <v>60</v>
      </c>
      <c r="T625" s="32">
        <v>10</v>
      </c>
      <c r="U625" s="15">
        <v>33862</v>
      </c>
      <c r="V625" s="15"/>
      <c r="W625" s="15">
        <v>0</v>
      </c>
      <c r="X625" s="15">
        <v>0</v>
      </c>
      <c r="Y625" s="15">
        <v>0</v>
      </c>
      <c r="Z625" s="15">
        <v>0</v>
      </c>
      <c r="AA625" s="15"/>
      <c r="AB625" s="15"/>
      <c r="AC625" s="15">
        <v>0</v>
      </c>
      <c r="AD625" s="15">
        <v>0</v>
      </c>
      <c r="AE625" s="15">
        <v>33862</v>
      </c>
      <c r="AF625" s="15">
        <v>2000</v>
      </c>
      <c r="AG625" s="15"/>
      <c r="AH625" s="15">
        <v>0</v>
      </c>
      <c r="AI625" s="15">
        <v>0</v>
      </c>
      <c r="AJ625" s="15">
        <v>0</v>
      </c>
      <c r="AK625" s="15">
        <v>0</v>
      </c>
      <c r="AL625" s="15"/>
      <c r="AM625" s="15"/>
      <c r="AN625" s="15">
        <v>0</v>
      </c>
      <c r="AO625" s="15">
        <v>0</v>
      </c>
      <c r="AP625" s="15">
        <v>2000</v>
      </c>
      <c r="AQ625" s="15">
        <v>15990.16</v>
      </c>
      <c r="AR625" s="15"/>
      <c r="AS625" s="15">
        <v>0</v>
      </c>
      <c r="AT625" s="15">
        <v>0</v>
      </c>
      <c r="AU625" s="15">
        <v>0</v>
      </c>
      <c r="AV625" s="15">
        <v>0</v>
      </c>
      <c r="AW625" s="15"/>
      <c r="AX625" s="15"/>
      <c r="AY625" s="15">
        <v>0</v>
      </c>
      <c r="AZ625" s="15">
        <v>0</v>
      </c>
      <c r="BA625" s="15">
        <v>15990.16</v>
      </c>
      <c r="BB625" s="15">
        <v>0</v>
      </c>
      <c r="BC625" s="15"/>
      <c r="BD625" s="15">
        <v>0</v>
      </c>
      <c r="BE625" s="15">
        <v>0</v>
      </c>
      <c r="BF625" s="15">
        <v>0</v>
      </c>
      <c r="BG625" s="15">
        <v>0</v>
      </c>
      <c r="BH625" s="15"/>
      <c r="BI625" s="15"/>
      <c r="BJ625" s="15">
        <v>0</v>
      </c>
      <c r="BK625" s="15">
        <v>0</v>
      </c>
      <c r="BL625" s="15">
        <v>0</v>
      </c>
      <c r="BM625" s="15"/>
      <c r="BN625" s="15"/>
      <c r="BO625" s="15"/>
      <c r="BP625" s="15"/>
      <c r="BQ625" s="15"/>
      <c r="BR625" s="15"/>
      <c r="BS625" s="15"/>
      <c r="BT625" s="15"/>
      <c r="BU625" s="15"/>
      <c r="BV625" s="15"/>
      <c r="BW625" s="15"/>
      <c r="BX625" s="15"/>
      <c r="BY625" s="15"/>
      <c r="BZ625" s="15"/>
      <c r="CA625" s="15"/>
      <c r="CB625" s="15"/>
      <c r="CC625" s="15"/>
      <c r="CD625" s="15"/>
      <c r="CE625" s="15"/>
      <c r="CF625" s="15"/>
      <c r="CG625" s="15"/>
      <c r="CH625" s="15"/>
      <c r="CI625" s="15">
        <v>18574</v>
      </c>
      <c r="CJ625" s="15"/>
      <c r="CK625" s="15">
        <v>0</v>
      </c>
      <c r="CL625" s="15">
        <v>0</v>
      </c>
      <c r="CM625" s="15">
        <v>0</v>
      </c>
      <c r="CN625" s="15"/>
      <c r="CO625" s="15"/>
      <c r="CP625" s="15">
        <v>18181</v>
      </c>
      <c r="CQ625" s="15">
        <v>0</v>
      </c>
      <c r="CR625" s="15">
        <v>0</v>
      </c>
      <c r="CS625" s="15">
        <v>36755</v>
      </c>
      <c r="CT625" s="15"/>
      <c r="CU625" s="15"/>
      <c r="CV625" s="15"/>
      <c r="CW625" s="15"/>
      <c r="CX625" s="15"/>
      <c r="CY625" s="15"/>
      <c r="CZ625" s="15"/>
      <c r="DA625" s="15"/>
      <c r="DB625" s="15"/>
      <c r="DC625" s="15"/>
      <c r="DD625" s="15"/>
      <c r="DE625" s="15"/>
      <c r="DF625" s="15"/>
      <c r="DG625" s="15"/>
      <c r="DH625" s="15"/>
      <c r="DI625" s="15"/>
      <c r="DJ625" s="15"/>
      <c r="DK625" s="15"/>
      <c r="DL625" s="15"/>
      <c r="DM625" s="15"/>
      <c r="DN625" s="15"/>
      <c r="DO625" s="15"/>
      <c r="DP625" s="15">
        <v>499</v>
      </c>
      <c r="DQ625" s="15"/>
      <c r="DR625" s="15">
        <v>0</v>
      </c>
      <c r="DS625" s="15">
        <v>0</v>
      </c>
      <c r="DT625" s="15">
        <v>0</v>
      </c>
      <c r="DU625" s="15"/>
      <c r="DV625" s="15"/>
      <c r="DW625" s="15">
        <v>0</v>
      </c>
      <c r="DX625" s="15">
        <v>0</v>
      </c>
      <c r="DY625" s="15">
        <v>0</v>
      </c>
      <c r="DZ625" s="15">
        <v>499</v>
      </c>
      <c r="EA625" s="15"/>
      <c r="EB625" s="15"/>
      <c r="EC625" s="15"/>
      <c r="ED625" s="15"/>
      <c r="EE625" s="15"/>
      <c r="EF625" s="15"/>
      <c r="EG625" s="15"/>
      <c r="EH625" s="15"/>
      <c r="EI625" s="15"/>
      <c r="EJ625" s="15"/>
      <c r="EK625" s="15"/>
      <c r="EL625" s="15"/>
      <c r="EM625" s="15"/>
      <c r="EN625" s="15"/>
      <c r="EO625" s="15"/>
      <c r="EP625" s="15"/>
      <c r="EQ625" s="15"/>
      <c r="ER625" s="15"/>
      <c r="ES625" s="15"/>
      <c r="ET625" s="15"/>
      <c r="EU625" s="15"/>
      <c r="EV625" s="15"/>
      <c r="EW625" s="15"/>
      <c r="EX625" s="15"/>
      <c r="EY625" s="15"/>
      <c r="EZ625" s="15"/>
      <c r="FA625" s="15"/>
      <c r="FB625" s="15"/>
      <c r="FC625" s="15"/>
      <c r="FD625" s="15"/>
      <c r="FE625" s="15">
        <v>0</v>
      </c>
      <c r="FF625" s="15"/>
      <c r="FG625" s="15">
        <v>0</v>
      </c>
      <c r="FH625" s="15">
        <v>0</v>
      </c>
      <c r="FI625" s="15">
        <v>0</v>
      </c>
      <c r="FJ625" s="15">
        <v>0</v>
      </c>
      <c r="FK625" s="15"/>
      <c r="FL625" s="15"/>
      <c r="FM625" s="15">
        <v>0</v>
      </c>
      <c r="FN625" s="15">
        <v>0</v>
      </c>
      <c r="FO625" s="15">
        <v>0</v>
      </c>
      <c r="FP625" s="15">
        <v>49852.160000000003</v>
      </c>
      <c r="FQ625" s="15">
        <v>39254</v>
      </c>
      <c r="FR625" s="15">
        <v>89106.16</v>
      </c>
      <c r="FS625" s="14" t="s">
        <v>1298</v>
      </c>
      <c r="FT625" s="14"/>
      <c r="FU625" s="14" t="s">
        <v>1281</v>
      </c>
      <c r="FV625" s="14"/>
      <c r="FW625" s="1" t="s">
        <v>1279</v>
      </c>
      <c r="FX625" s="14"/>
      <c r="GA625" s="15">
        <v>894</v>
      </c>
      <c r="GB625" s="15">
        <v>950</v>
      </c>
      <c r="GC625" s="15">
        <v>98</v>
      </c>
      <c r="GD625" s="15">
        <v>98</v>
      </c>
      <c r="GE625" s="15">
        <v>37872</v>
      </c>
      <c r="GF625" s="15">
        <v>2968</v>
      </c>
      <c r="GG625" s="15">
        <v>17360</v>
      </c>
      <c r="GH625" s="15">
        <v>126</v>
      </c>
      <c r="GI625" s="15"/>
      <c r="GJ625" s="15">
        <v>1406</v>
      </c>
      <c r="GK625" s="15">
        <v>6</v>
      </c>
      <c r="GL625" s="15">
        <v>6</v>
      </c>
      <c r="GM625" s="15">
        <v>1494</v>
      </c>
      <c r="GN625" s="15"/>
      <c r="GO625" s="15"/>
      <c r="GP625" s="21">
        <v>2.5</v>
      </c>
      <c r="GQ625" s="21">
        <v>2.34</v>
      </c>
      <c r="GR625" s="22"/>
      <c r="GS625" s="22"/>
      <c r="GT625" s="23">
        <v>2.5</v>
      </c>
      <c r="GU625" s="23">
        <v>2.4700000000000002</v>
      </c>
      <c r="GV625" s="21">
        <v>4.8100000000000005</v>
      </c>
      <c r="GW625" s="21">
        <v>1.3</v>
      </c>
      <c r="GX625" s="15">
        <v>2978</v>
      </c>
      <c r="GY625" s="14" t="s">
        <v>1230</v>
      </c>
      <c r="GZ625" s="15">
        <v>4141</v>
      </c>
      <c r="HA625" s="15">
        <v>7212</v>
      </c>
      <c r="HB625" s="15">
        <v>300</v>
      </c>
      <c r="HC625" s="15">
        <v>191</v>
      </c>
      <c r="HD625" s="15"/>
      <c r="HE625" s="15">
        <v>0</v>
      </c>
      <c r="HF625" s="15">
        <v>11844</v>
      </c>
      <c r="HG625" s="15"/>
      <c r="HH625" s="15"/>
      <c r="HI625" s="15">
        <v>271</v>
      </c>
      <c r="HJ625" s="15">
        <v>260</v>
      </c>
      <c r="HK625" s="15">
        <v>0</v>
      </c>
      <c r="HL625" s="15">
        <v>0</v>
      </c>
      <c r="HM625" s="15"/>
      <c r="HN625" s="15"/>
      <c r="HO625" s="15"/>
      <c r="HP625" s="15"/>
      <c r="HQ625" s="15"/>
      <c r="HR625" s="15"/>
      <c r="HS625" s="15"/>
      <c r="HT625" s="15"/>
      <c r="HU625" s="15"/>
      <c r="HV625" s="15"/>
      <c r="HW625" s="15"/>
      <c r="HX625" s="15"/>
      <c r="HY625" s="15"/>
      <c r="HZ625" s="15">
        <v>97</v>
      </c>
      <c r="IA625" s="15">
        <v>2425</v>
      </c>
      <c r="IB625" s="14">
        <v>3</v>
      </c>
      <c r="IC625" s="14">
        <v>2</v>
      </c>
      <c r="ID625" s="15">
        <v>57</v>
      </c>
      <c r="IE625" s="14">
        <v>63</v>
      </c>
      <c r="IF625" s="14">
        <v>40</v>
      </c>
      <c r="IG625" s="14">
        <v>40</v>
      </c>
      <c r="IH625" s="14">
        <v>5</v>
      </c>
      <c r="II625" s="14">
        <v>0</v>
      </c>
      <c r="IJ625" s="14">
        <v>5</v>
      </c>
      <c r="IK625" s="14">
        <v>0</v>
      </c>
      <c r="IL625" s="14"/>
      <c r="IM625" s="14"/>
      <c r="IN625" s="14"/>
      <c r="IO625" s="14"/>
      <c r="IP625" s="14"/>
      <c r="IQ625" s="15">
        <v>71943</v>
      </c>
      <c r="IR625" s="15">
        <v>25</v>
      </c>
      <c r="IS625" s="36">
        <f t="shared" si="710"/>
        <v>0.3800186204859462</v>
      </c>
      <c r="IT625" s="36">
        <f t="shared" si="711"/>
        <v>2.2445137350773504E-2</v>
      </c>
      <c r="IU625" s="36">
        <f t="shared" si="712"/>
        <v>0.17945066873042223</v>
      </c>
      <c r="IV625" s="36">
        <f t="shared" si="713"/>
        <v>0</v>
      </c>
      <c r="IW625" s="36">
        <f t="shared" si="714"/>
        <v>0.41248551166384007</v>
      </c>
      <c r="IX625" s="36">
        <f t="shared" si="715"/>
        <v>5.600061769017989E-3</v>
      </c>
      <c r="IY625" s="36"/>
      <c r="IZ625" s="36">
        <f t="shared" si="716"/>
        <v>0</v>
      </c>
      <c r="JA625" s="36">
        <f t="shared" si="716"/>
        <v>0.5594692892163684</v>
      </c>
      <c r="JB625" s="36">
        <f t="shared" si="716"/>
        <v>0.44053071078363154</v>
      </c>
      <c r="JN625" s="43">
        <f t="shared" si="665"/>
        <v>2133.6139392139294</v>
      </c>
      <c r="JO625" s="1" t="str">
        <f t="shared" si="666"/>
        <v>Medium</v>
      </c>
    </row>
    <row r="626" spans="1:275" x14ac:dyDescent="0.2">
      <c r="A626" s="14" t="s">
        <v>806</v>
      </c>
      <c r="B626" s="14" t="s">
        <v>1027</v>
      </c>
      <c r="C626" s="76" t="s">
        <v>1472</v>
      </c>
      <c r="D626" s="14" t="s">
        <v>656</v>
      </c>
      <c r="E626">
        <v>2</v>
      </c>
      <c r="F626" s="46">
        <v>0.62997063654008856</v>
      </c>
      <c r="G626" s="46">
        <v>0.35768675658189419</v>
      </c>
      <c r="H626" s="46">
        <v>0.15</v>
      </c>
      <c r="I626">
        <v>26.8</v>
      </c>
      <c r="J626">
        <v>42</v>
      </c>
      <c r="K626" s="14">
        <v>20090</v>
      </c>
      <c r="L626" s="14" t="s">
        <v>605</v>
      </c>
      <c r="M626" s="35">
        <v>12022.237904761911</v>
      </c>
      <c r="N626" s="15">
        <v>14327</v>
      </c>
      <c r="O626" s="15">
        <v>0</v>
      </c>
      <c r="P626" s="15">
        <v>0</v>
      </c>
      <c r="Q626" s="15">
        <v>168</v>
      </c>
      <c r="R626" s="15">
        <v>30</v>
      </c>
      <c r="S626" s="15">
        <v>60</v>
      </c>
      <c r="T626" s="32">
        <v>10</v>
      </c>
      <c r="U626" s="15">
        <v>30608.48</v>
      </c>
      <c r="V626" s="15"/>
      <c r="W626" s="15">
        <v>0</v>
      </c>
      <c r="X626" s="15">
        <v>0</v>
      </c>
      <c r="Y626" s="15">
        <v>0</v>
      </c>
      <c r="Z626" s="15">
        <v>0</v>
      </c>
      <c r="AA626" s="15"/>
      <c r="AB626" s="15"/>
      <c r="AC626" s="15">
        <v>0</v>
      </c>
      <c r="AD626" s="15">
        <v>0</v>
      </c>
      <c r="AE626" s="15">
        <v>30608.48</v>
      </c>
      <c r="AF626" s="15">
        <v>2050</v>
      </c>
      <c r="AG626" s="15"/>
      <c r="AH626" s="15">
        <v>0</v>
      </c>
      <c r="AI626" s="15">
        <v>0</v>
      </c>
      <c r="AJ626" s="15">
        <v>0</v>
      </c>
      <c r="AK626" s="15">
        <v>0</v>
      </c>
      <c r="AL626" s="15"/>
      <c r="AM626" s="15"/>
      <c r="AN626" s="15">
        <v>0</v>
      </c>
      <c r="AO626" s="15">
        <v>0</v>
      </c>
      <c r="AP626" s="15">
        <v>2050</v>
      </c>
      <c r="AQ626" s="15">
        <v>16018.13</v>
      </c>
      <c r="AR626" s="15"/>
      <c r="AS626" s="15">
        <v>0</v>
      </c>
      <c r="AT626" s="15">
        <v>0</v>
      </c>
      <c r="AU626" s="15">
        <v>0</v>
      </c>
      <c r="AV626" s="15">
        <v>0</v>
      </c>
      <c r="AW626" s="15"/>
      <c r="AX626" s="15"/>
      <c r="AY626" s="15">
        <v>0</v>
      </c>
      <c r="AZ626" s="15">
        <v>0</v>
      </c>
      <c r="BA626" s="15">
        <v>16018.13</v>
      </c>
      <c r="BB626" s="15">
        <v>0</v>
      </c>
      <c r="BC626" s="15"/>
      <c r="BD626" s="15">
        <v>0</v>
      </c>
      <c r="BE626" s="15">
        <v>0</v>
      </c>
      <c r="BF626" s="15">
        <v>0</v>
      </c>
      <c r="BG626" s="15">
        <v>0</v>
      </c>
      <c r="BH626" s="15"/>
      <c r="BI626" s="15"/>
      <c r="BJ626" s="15">
        <v>0</v>
      </c>
      <c r="BK626" s="15">
        <v>0</v>
      </c>
      <c r="BL626" s="15">
        <v>0</v>
      </c>
      <c r="BM626" s="15"/>
      <c r="BN626" s="15"/>
      <c r="BO626" s="15"/>
      <c r="BP626" s="15"/>
      <c r="BQ626" s="15"/>
      <c r="BR626" s="15"/>
      <c r="BS626" s="15"/>
      <c r="BT626" s="15"/>
      <c r="BU626" s="15"/>
      <c r="BV626" s="15"/>
      <c r="BW626" s="15"/>
      <c r="BX626" s="15"/>
      <c r="BY626" s="15"/>
      <c r="BZ626" s="15"/>
      <c r="CA626" s="15"/>
      <c r="CB626" s="15"/>
      <c r="CC626" s="15"/>
      <c r="CD626" s="15"/>
      <c r="CE626" s="15"/>
      <c r="CF626" s="15"/>
      <c r="CG626" s="15"/>
      <c r="CH626" s="15"/>
      <c r="CI626" s="15">
        <v>19309</v>
      </c>
      <c r="CJ626" s="15"/>
      <c r="CK626" s="15">
        <v>0</v>
      </c>
      <c r="CL626" s="15">
        <v>0</v>
      </c>
      <c r="CM626" s="15">
        <v>0</v>
      </c>
      <c r="CN626" s="15"/>
      <c r="CO626" s="15"/>
      <c r="CP626" s="15">
        <v>18018</v>
      </c>
      <c r="CQ626" s="15">
        <v>0</v>
      </c>
      <c r="CR626" s="15">
        <v>0</v>
      </c>
      <c r="CS626" s="15">
        <v>37327</v>
      </c>
      <c r="CT626" s="15"/>
      <c r="CU626" s="15"/>
      <c r="CV626" s="15"/>
      <c r="CW626" s="15"/>
      <c r="CX626" s="15"/>
      <c r="CY626" s="15"/>
      <c r="CZ626" s="15"/>
      <c r="DA626" s="15"/>
      <c r="DB626" s="15"/>
      <c r="DC626" s="15"/>
      <c r="DD626" s="15"/>
      <c r="DE626" s="15"/>
      <c r="DF626" s="15"/>
      <c r="DG626" s="15"/>
      <c r="DH626" s="15"/>
      <c r="DI626" s="15"/>
      <c r="DJ626" s="15"/>
      <c r="DK626" s="15"/>
      <c r="DL626" s="15"/>
      <c r="DM626" s="15"/>
      <c r="DN626" s="15"/>
      <c r="DO626" s="15"/>
      <c r="DP626" s="15">
        <v>4099.49</v>
      </c>
      <c r="DQ626" s="15"/>
      <c r="DR626" s="15">
        <v>0</v>
      </c>
      <c r="DS626" s="15">
        <v>0</v>
      </c>
      <c r="DT626" s="15">
        <v>0</v>
      </c>
      <c r="DU626" s="15"/>
      <c r="DV626" s="15"/>
      <c r="DW626" s="15">
        <v>0</v>
      </c>
      <c r="DX626" s="15">
        <v>0</v>
      </c>
      <c r="DY626" s="15">
        <v>0</v>
      </c>
      <c r="DZ626" s="15">
        <v>4099.49</v>
      </c>
      <c r="EA626" s="15"/>
      <c r="EB626" s="15"/>
      <c r="EC626" s="15"/>
      <c r="ED626" s="15"/>
      <c r="EE626" s="15"/>
      <c r="EF626" s="15"/>
      <c r="EG626" s="15"/>
      <c r="EH626" s="15"/>
      <c r="EI626" s="15"/>
      <c r="EJ626" s="15"/>
      <c r="EK626" s="15"/>
      <c r="EL626" s="15"/>
      <c r="EM626" s="15"/>
      <c r="EN626" s="15"/>
      <c r="EO626" s="15"/>
      <c r="EP626" s="15"/>
      <c r="EQ626" s="15"/>
      <c r="ER626" s="15"/>
      <c r="ES626" s="15"/>
      <c r="ET626" s="15"/>
      <c r="EU626" s="15"/>
      <c r="EV626" s="15"/>
      <c r="EW626" s="15"/>
      <c r="EX626" s="15"/>
      <c r="EY626" s="15"/>
      <c r="EZ626" s="15"/>
      <c r="FA626" s="15"/>
      <c r="FB626" s="15"/>
      <c r="FC626" s="15"/>
      <c r="FD626" s="15"/>
      <c r="FE626" s="15">
        <v>0</v>
      </c>
      <c r="FF626" s="15"/>
      <c r="FG626" s="15">
        <v>0</v>
      </c>
      <c r="FH626" s="15">
        <v>0</v>
      </c>
      <c r="FI626" s="15">
        <v>0</v>
      </c>
      <c r="FJ626" s="15">
        <v>0</v>
      </c>
      <c r="FK626" s="15"/>
      <c r="FL626" s="15"/>
      <c r="FM626" s="15">
        <v>0</v>
      </c>
      <c r="FN626" s="15">
        <v>0</v>
      </c>
      <c r="FO626" s="15">
        <v>0</v>
      </c>
      <c r="FP626" s="15">
        <v>46626.61</v>
      </c>
      <c r="FQ626" s="15">
        <v>43476.49</v>
      </c>
      <c r="FR626" s="15">
        <v>90103.1</v>
      </c>
      <c r="FS626" s="14" t="s">
        <v>1298</v>
      </c>
      <c r="FT626" s="14"/>
      <c r="FU626" s="14" t="s">
        <v>1281</v>
      </c>
      <c r="FV626" s="14"/>
      <c r="FW626" s="1" t="s">
        <v>1279</v>
      </c>
      <c r="FX626" s="14"/>
      <c r="GA626" s="15">
        <v>1104</v>
      </c>
      <c r="GB626" s="15">
        <v>1154</v>
      </c>
      <c r="GC626" s="15">
        <v>72</v>
      </c>
      <c r="GD626" s="15">
        <v>72</v>
      </c>
      <c r="GE626" s="15">
        <v>38766</v>
      </c>
      <c r="GF626" s="15">
        <v>2694</v>
      </c>
      <c r="GG626" s="15">
        <v>20054</v>
      </c>
      <c r="GH626" s="15">
        <v>121</v>
      </c>
      <c r="GI626" s="15"/>
      <c r="GJ626" s="15">
        <v>1406</v>
      </c>
      <c r="GK626" s="15">
        <v>72</v>
      </c>
      <c r="GL626" s="15">
        <v>72</v>
      </c>
      <c r="GM626" s="15">
        <v>1566</v>
      </c>
      <c r="GN626" s="15"/>
      <c r="GO626" s="15"/>
      <c r="GP626" s="16">
        <v>2.5</v>
      </c>
      <c r="GQ626" s="16">
        <v>2.34</v>
      </c>
      <c r="GR626" s="17"/>
      <c r="GS626" s="17"/>
      <c r="GT626" s="18">
        <v>2.5</v>
      </c>
      <c r="GU626" s="18">
        <v>2.4700000000000002</v>
      </c>
      <c r="GV626" s="16">
        <v>4.8100000000000005</v>
      </c>
      <c r="GW626" s="16">
        <v>1.1000000000000001</v>
      </c>
      <c r="GX626" s="15">
        <v>2969</v>
      </c>
      <c r="GY626" s="14" t="s">
        <v>1230</v>
      </c>
      <c r="GZ626" s="15">
        <v>5219</v>
      </c>
      <c r="HA626" s="15">
        <v>11242</v>
      </c>
      <c r="HB626" s="15">
        <v>288</v>
      </c>
      <c r="HC626" s="15">
        <v>309</v>
      </c>
      <c r="HD626" s="15"/>
      <c r="HE626" s="15">
        <v>0</v>
      </c>
      <c r="HF626" s="15">
        <v>17058</v>
      </c>
      <c r="HG626" s="15"/>
      <c r="HH626" s="15"/>
      <c r="HI626" s="15">
        <v>321</v>
      </c>
      <c r="HJ626" s="15">
        <v>294</v>
      </c>
      <c r="HK626" s="15">
        <v>0</v>
      </c>
      <c r="HL626" s="15">
        <v>0</v>
      </c>
      <c r="HM626" s="15"/>
      <c r="HN626" s="15"/>
      <c r="HO626" s="15"/>
      <c r="HP626" s="15"/>
      <c r="HQ626" s="15"/>
      <c r="HR626" s="15"/>
      <c r="HS626" s="15"/>
      <c r="HT626" s="15"/>
      <c r="HU626" s="15"/>
      <c r="HV626" s="15"/>
      <c r="HW626" s="15"/>
      <c r="HX626" s="15"/>
      <c r="HY626" s="15"/>
      <c r="HZ626" s="15">
        <v>109</v>
      </c>
      <c r="IA626" s="15">
        <v>2725</v>
      </c>
      <c r="IB626" s="15">
        <v>3</v>
      </c>
      <c r="IC626" s="15">
        <v>2</v>
      </c>
      <c r="ID626" s="15">
        <v>60</v>
      </c>
      <c r="IE626" s="14">
        <v>63</v>
      </c>
      <c r="IF626" s="14">
        <v>40</v>
      </c>
      <c r="IG626" s="14">
        <v>40</v>
      </c>
      <c r="IH626" s="14">
        <v>5</v>
      </c>
      <c r="II626" s="14">
        <v>0</v>
      </c>
      <c r="IJ626" s="14">
        <v>5</v>
      </c>
      <c r="IK626" s="14">
        <v>0</v>
      </c>
      <c r="IL626" s="14"/>
      <c r="IM626" s="14"/>
      <c r="IN626" s="14"/>
      <c r="IO626" s="14"/>
      <c r="IP626" s="14"/>
      <c r="IQ626" s="20">
        <v>91934</v>
      </c>
      <c r="IR626" s="20">
        <v>20</v>
      </c>
      <c r="IS626" s="36">
        <f t="shared" si="710"/>
        <v>0.33970507119066934</v>
      </c>
      <c r="IT626" s="36">
        <f t="shared" si="711"/>
        <v>2.2751714424919897E-2</v>
      </c>
      <c r="IU626" s="36">
        <f t="shared" si="712"/>
        <v>0.17777557042987421</v>
      </c>
      <c r="IV626" s="36">
        <f t="shared" si="713"/>
        <v>0</v>
      </c>
      <c r="IW626" s="36">
        <f t="shared" si="714"/>
        <v>0.41426987528730974</v>
      </c>
      <c r="IX626" s="36">
        <f t="shared" si="715"/>
        <v>4.5497768667226761E-2</v>
      </c>
      <c r="IY626" s="36"/>
      <c r="IZ626" s="36">
        <f t="shared" si="716"/>
        <v>0</v>
      </c>
      <c r="JA626" s="36">
        <f t="shared" si="716"/>
        <v>0.51748064162054352</v>
      </c>
      <c r="JB626" s="36">
        <f t="shared" si="716"/>
        <v>0.48251935837945636</v>
      </c>
      <c r="JN626" s="43">
        <f t="shared" si="665"/>
        <v>2499.4257598257609</v>
      </c>
      <c r="JO626" s="1" t="str">
        <f t="shared" si="666"/>
        <v>Medium</v>
      </c>
    </row>
    <row r="627" spans="1:275" x14ac:dyDescent="0.2">
      <c r="A627" s="14" t="s">
        <v>806</v>
      </c>
      <c r="B627" s="14" t="s">
        <v>1027</v>
      </c>
      <c r="C627" s="76" t="s">
        <v>1472</v>
      </c>
      <c r="D627" s="14" t="s">
        <v>656</v>
      </c>
      <c r="E627">
        <v>2</v>
      </c>
      <c r="F627" s="46">
        <v>0.62997063654008856</v>
      </c>
      <c r="G627" s="46">
        <v>0.35768675658189419</v>
      </c>
      <c r="H627" s="46">
        <v>0.15</v>
      </c>
      <c r="I627">
        <v>26.8</v>
      </c>
      <c r="J627">
        <v>42</v>
      </c>
      <c r="K627" s="14">
        <v>20100</v>
      </c>
      <c r="L627" s="14" t="s">
        <v>606</v>
      </c>
      <c r="M627" s="35">
        <v>12566.630476190496</v>
      </c>
      <c r="N627" s="15">
        <v>14327</v>
      </c>
      <c r="O627" s="15">
        <v>0</v>
      </c>
      <c r="P627" s="15">
        <v>0</v>
      </c>
      <c r="Q627" s="15">
        <v>168</v>
      </c>
      <c r="R627" s="15">
        <v>30</v>
      </c>
      <c r="S627" s="15">
        <v>60</v>
      </c>
      <c r="T627" s="32">
        <v>10</v>
      </c>
      <c r="U627" s="15">
        <v>35366</v>
      </c>
      <c r="V627" s="15"/>
      <c r="W627" s="15">
        <v>0</v>
      </c>
      <c r="X627" s="15">
        <v>0</v>
      </c>
      <c r="Y627" s="15">
        <v>0</v>
      </c>
      <c r="Z627" s="15">
        <v>0</v>
      </c>
      <c r="AA627" s="15"/>
      <c r="AB627" s="15"/>
      <c r="AC627" s="15">
        <v>0</v>
      </c>
      <c r="AD627" s="15">
        <v>0</v>
      </c>
      <c r="AE627" s="15">
        <v>35366</v>
      </c>
      <c r="AF627" s="15">
        <v>2050</v>
      </c>
      <c r="AG627" s="15"/>
      <c r="AH627" s="15">
        <v>0</v>
      </c>
      <c r="AI627" s="15">
        <v>0</v>
      </c>
      <c r="AJ627" s="15">
        <v>0</v>
      </c>
      <c r="AK627" s="15">
        <v>0</v>
      </c>
      <c r="AL627" s="15"/>
      <c r="AM627" s="15"/>
      <c r="AN627" s="15">
        <v>0</v>
      </c>
      <c r="AO627" s="15">
        <v>0</v>
      </c>
      <c r="AP627" s="15">
        <v>2050</v>
      </c>
      <c r="AQ627" s="15">
        <v>15468.66</v>
      </c>
      <c r="AR627" s="15"/>
      <c r="AS627" s="15">
        <v>0</v>
      </c>
      <c r="AT627" s="15">
        <v>0</v>
      </c>
      <c r="AU627" s="15">
        <v>0</v>
      </c>
      <c r="AV627" s="15">
        <v>0</v>
      </c>
      <c r="AW627" s="15"/>
      <c r="AX627" s="15"/>
      <c r="AY627" s="15">
        <v>0</v>
      </c>
      <c r="AZ627" s="15">
        <v>0</v>
      </c>
      <c r="BA627" s="15">
        <v>15468.66</v>
      </c>
      <c r="BB627" s="15">
        <v>0</v>
      </c>
      <c r="BC627" s="15"/>
      <c r="BD627" s="15">
        <v>0</v>
      </c>
      <c r="BE627" s="15">
        <v>0</v>
      </c>
      <c r="BF627" s="15">
        <v>0</v>
      </c>
      <c r="BG627" s="15">
        <v>0</v>
      </c>
      <c r="BH627" s="15"/>
      <c r="BI627" s="15"/>
      <c r="BJ627" s="15">
        <v>0</v>
      </c>
      <c r="BK627" s="15">
        <v>0</v>
      </c>
      <c r="BL627" s="15">
        <v>0</v>
      </c>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v>36347</v>
      </c>
      <c r="CJ627" s="15"/>
      <c r="CK627" s="15">
        <v>0</v>
      </c>
      <c r="CL627" s="15">
        <v>0</v>
      </c>
      <c r="CM627" s="15">
        <v>0</v>
      </c>
      <c r="CN627" s="15"/>
      <c r="CO627" s="15"/>
      <c r="CP627" s="15">
        <v>0</v>
      </c>
      <c r="CQ627" s="15">
        <v>0</v>
      </c>
      <c r="CR627" s="15">
        <v>0</v>
      </c>
      <c r="CS627" s="15">
        <v>36347</v>
      </c>
      <c r="CT627" s="15"/>
      <c r="CU627" s="15"/>
      <c r="CV627" s="15"/>
      <c r="CW627" s="15"/>
      <c r="CX627" s="15"/>
      <c r="CY627" s="15"/>
      <c r="CZ627" s="15"/>
      <c r="DA627" s="15"/>
      <c r="DB627" s="15"/>
      <c r="DC627" s="15"/>
      <c r="DD627" s="15"/>
      <c r="DE627" s="15"/>
      <c r="DF627" s="15"/>
      <c r="DG627" s="15"/>
      <c r="DH627" s="15"/>
      <c r="DI627" s="15"/>
      <c r="DJ627" s="15"/>
      <c r="DK627" s="15"/>
      <c r="DL627" s="15"/>
      <c r="DM627" s="15"/>
      <c r="DN627" s="15"/>
      <c r="DO627" s="15"/>
      <c r="DP627" s="15">
        <v>4738.07</v>
      </c>
      <c r="DQ627" s="15"/>
      <c r="DR627" s="15">
        <v>0</v>
      </c>
      <c r="DS627" s="15">
        <v>0</v>
      </c>
      <c r="DT627" s="15">
        <v>0</v>
      </c>
      <c r="DU627" s="15"/>
      <c r="DV627" s="15"/>
      <c r="DW627" s="15">
        <v>0</v>
      </c>
      <c r="DX627" s="15">
        <v>0</v>
      </c>
      <c r="DY627" s="15">
        <v>0</v>
      </c>
      <c r="DZ627" s="15">
        <v>4738.07</v>
      </c>
      <c r="EA627" s="15"/>
      <c r="EB627" s="15"/>
      <c r="EC627" s="15"/>
      <c r="ED627" s="15"/>
      <c r="EE627" s="15"/>
      <c r="EF627" s="15"/>
      <c r="EG627" s="15"/>
      <c r="EH627" s="15"/>
      <c r="EI627" s="15"/>
      <c r="EJ627" s="15"/>
      <c r="EK627" s="15"/>
      <c r="EL627" s="15"/>
      <c r="EM627" s="15"/>
      <c r="EN627" s="15"/>
      <c r="EO627" s="15"/>
      <c r="EP627" s="15"/>
      <c r="EQ627" s="15"/>
      <c r="ER627" s="15"/>
      <c r="ES627" s="15"/>
      <c r="ET627" s="15"/>
      <c r="EU627" s="15"/>
      <c r="EV627" s="15"/>
      <c r="EW627" s="15"/>
      <c r="EX627" s="15"/>
      <c r="EY627" s="15"/>
      <c r="EZ627" s="15"/>
      <c r="FA627" s="15"/>
      <c r="FB627" s="15"/>
      <c r="FC627" s="15"/>
      <c r="FD627" s="15"/>
      <c r="FE627" s="15">
        <v>0</v>
      </c>
      <c r="FF627" s="15"/>
      <c r="FG627" s="15">
        <v>0</v>
      </c>
      <c r="FH627" s="15">
        <v>0</v>
      </c>
      <c r="FI627" s="15">
        <v>0</v>
      </c>
      <c r="FJ627" s="15">
        <v>0</v>
      </c>
      <c r="FK627" s="15"/>
      <c r="FL627" s="15"/>
      <c r="FM627" s="15">
        <v>0</v>
      </c>
      <c r="FN627" s="15">
        <v>0</v>
      </c>
      <c r="FO627" s="15">
        <v>0</v>
      </c>
      <c r="FP627" s="15">
        <v>50834.66</v>
      </c>
      <c r="FQ627" s="15">
        <v>43135.07</v>
      </c>
      <c r="FR627" s="15">
        <v>93969.73000000001</v>
      </c>
      <c r="FS627" s="14" t="s">
        <v>1298</v>
      </c>
      <c r="FT627" s="14"/>
      <c r="FU627" s="14" t="s">
        <v>1281</v>
      </c>
      <c r="FV627" s="14"/>
      <c r="FW627" s="1" t="s">
        <v>1279</v>
      </c>
      <c r="FX627" s="14"/>
      <c r="GA627" s="15">
        <v>921</v>
      </c>
      <c r="GB627" s="15">
        <v>1000</v>
      </c>
      <c r="GC627" s="15">
        <v>78</v>
      </c>
      <c r="GD627" s="15">
        <v>78</v>
      </c>
      <c r="GE627" s="15">
        <v>39870</v>
      </c>
      <c r="GF627" s="15">
        <v>3192</v>
      </c>
      <c r="GG627" s="15">
        <v>23246</v>
      </c>
      <c r="GH627" s="15">
        <v>119</v>
      </c>
      <c r="GI627" s="15"/>
      <c r="GJ627" s="15">
        <v>1406</v>
      </c>
      <c r="GK627" s="15">
        <v>25</v>
      </c>
      <c r="GL627" s="15">
        <v>25</v>
      </c>
      <c r="GM627" s="15">
        <v>1591</v>
      </c>
      <c r="GN627" s="15"/>
      <c r="GO627" s="15"/>
      <c r="GP627" s="16">
        <v>2.5</v>
      </c>
      <c r="GQ627" s="16">
        <v>2.34</v>
      </c>
      <c r="GR627" s="17"/>
      <c r="GS627" s="17"/>
      <c r="GT627" s="18">
        <v>2.5</v>
      </c>
      <c r="GU627" s="18">
        <v>2.4700000000000002</v>
      </c>
      <c r="GV627" s="16">
        <v>4.8100000000000005</v>
      </c>
      <c r="GW627" s="16">
        <v>1.2</v>
      </c>
      <c r="GX627" s="15">
        <v>3172</v>
      </c>
      <c r="GY627" s="14" t="s">
        <v>1230</v>
      </c>
      <c r="GZ627" s="15">
        <v>4609</v>
      </c>
      <c r="HA627" s="15">
        <v>16226</v>
      </c>
      <c r="HB627" s="15">
        <v>316</v>
      </c>
      <c r="HC627" s="15">
        <v>214</v>
      </c>
      <c r="HD627" s="15"/>
      <c r="HE627" s="15">
        <v>0</v>
      </c>
      <c r="HF627" s="15">
        <v>21365</v>
      </c>
      <c r="HG627" s="15"/>
      <c r="HH627" s="15"/>
      <c r="HI627" s="15">
        <v>228</v>
      </c>
      <c r="HJ627" s="15">
        <v>204</v>
      </c>
      <c r="HK627" s="15">
        <v>0</v>
      </c>
      <c r="HL627" s="15">
        <v>0</v>
      </c>
      <c r="HM627" s="15"/>
      <c r="HN627" s="15"/>
      <c r="HO627" s="15"/>
      <c r="HP627" s="15"/>
      <c r="HQ627" s="15"/>
      <c r="HR627" s="15"/>
      <c r="HS627" s="15"/>
      <c r="HT627" s="15"/>
      <c r="HU627" s="15"/>
      <c r="HV627" s="15"/>
      <c r="HW627" s="15"/>
      <c r="HX627" s="15"/>
      <c r="HY627" s="15"/>
      <c r="HZ627" s="15">
        <v>95</v>
      </c>
      <c r="IA627" s="15">
        <v>2850</v>
      </c>
      <c r="IB627" s="15">
        <v>3</v>
      </c>
      <c r="IC627" s="15">
        <v>1</v>
      </c>
      <c r="ID627" s="15">
        <v>25</v>
      </c>
      <c r="IE627" s="14">
        <v>54</v>
      </c>
      <c r="IF627" s="14">
        <v>40</v>
      </c>
      <c r="IG627" s="14">
        <v>40</v>
      </c>
      <c r="IH627" s="14">
        <v>0</v>
      </c>
      <c r="II627" s="14">
        <v>0</v>
      </c>
      <c r="IJ627" s="14">
        <v>0</v>
      </c>
      <c r="IK627" s="14">
        <v>0</v>
      </c>
      <c r="IL627" s="14"/>
      <c r="IM627" s="14"/>
      <c r="IN627" s="14"/>
      <c r="IO627" s="14"/>
      <c r="IP627" s="14"/>
      <c r="IQ627" s="15">
        <v>101267</v>
      </c>
      <c r="IR627" s="15">
        <v>26</v>
      </c>
      <c r="IS627" s="36">
        <f t="shared" si="710"/>
        <v>0.37635523694704665</v>
      </c>
      <c r="IT627" s="36">
        <f t="shared" si="711"/>
        <v>2.1815535704955199E-2</v>
      </c>
      <c r="IU627" s="36">
        <f t="shared" si="712"/>
        <v>0.16461322172576209</v>
      </c>
      <c r="IV627" s="36">
        <f t="shared" si="713"/>
        <v>0</v>
      </c>
      <c r="IW627" s="36">
        <f t="shared" si="714"/>
        <v>0.38679476891122277</v>
      </c>
      <c r="IX627" s="36">
        <f t="shared" si="715"/>
        <v>5.0421236711013208E-2</v>
      </c>
      <c r="IY627" s="36"/>
      <c r="IZ627" s="36">
        <f t="shared" si="716"/>
        <v>0</v>
      </c>
      <c r="JA627" s="36">
        <f t="shared" si="716"/>
        <v>0.54096845867280874</v>
      </c>
      <c r="JB627" s="36">
        <f t="shared" si="716"/>
        <v>0.45903154132719115</v>
      </c>
      <c r="JN627" s="43">
        <f t="shared" si="665"/>
        <v>2612.6050886050925</v>
      </c>
      <c r="JO627" s="1" t="str">
        <f t="shared" si="666"/>
        <v>Medium</v>
      </c>
    </row>
    <row r="628" spans="1:275" x14ac:dyDescent="0.2">
      <c r="A628" s="1" t="s">
        <v>806</v>
      </c>
      <c r="B628" s="1" t="s">
        <v>1027</v>
      </c>
      <c r="C628" s="76" t="s">
        <v>1472</v>
      </c>
      <c r="D628" s="14" t="s">
        <v>656</v>
      </c>
      <c r="E628">
        <v>2</v>
      </c>
      <c r="F628" s="46">
        <v>0.62997063654008856</v>
      </c>
      <c r="G628" s="46">
        <v>0.35768675658189419</v>
      </c>
      <c r="H628" s="46">
        <v>0.15</v>
      </c>
      <c r="I628">
        <v>26.8</v>
      </c>
      <c r="J628">
        <v>42</v>
      </c>
      <c r="K628" s="1">
        <v>20110</v>
      </c>
      <c r="L628" s="1" t="s">
        <v>607</v>
      </c>
      <c r="M628" s="3">
        <v>11076.306666666653</v>
      </c>
      <c r="N628" s="1">
        <v>14327</v>
      </c>
      <c r="O628" s="1">
        <v>0</v>
      </c>
      <c r="P628" s="1">
        <v>0</v>
      </c>
      <c r="Q628" s="1">
        <v>168</v>
      </c>
      <c r="R628" s="1">
        <v>30</v>
      </c>
      <c r="S628" s="1">
        <v>60</v>
      </c>
      <c r="T628" s="33">
        <v>15</v>
      </c>
      <c r="U628" s="1">
        <v>27497</v>
      </c>
      <c r="W628" s="1">
        <v>1000</v>
      </c>
      <c r="X628" s="1">
        <v>0</v>
      </c>
      <c r="Y628" s="1">
        <v>0</v>
      </c>
      <c r="Z628" s="1">
        <v>0</v>
      </c>
      <c r="AC628" s="1">
        <v>0</v>
      </c>
      <c r="AD628" s="1">
        <v>0</v>
      </c>
      <c r="AE628" s="1">
        <v>28497</v>
      </c>
      <c r="AF628" s="1">
        <v>8050</v>
      </c>
      <c r="AH628" s="1">
        <v>0</v>
      </c>
      <c r="AI628" s="1">
        <v>0</v>
      </c>
      <c r="AJ628" s="1">
        <v>0</v>
      </c>
      <c r="AK628" s="1">
        <v>0</v>
      </c>
      <c r="AN628" s="1">
        <v>0</v>
      </c>
      <c r="AO628" s="1">
        <v>0</v>
      </c>
      <c r="AP628" s="1">
        <v>8050</v>
      </c>
      <c r="AQ628" s="1">
        <v>12117.14</v>
      </c>
      <c r="AS628" s="1">
        <v>0</v>
      </c>
      <c r="AT628" s="1">
        <v>0</v>
      </c>
      <c r="AU628" s="1">
        <v>0</v>
      </c>
      <c r="AV628" s="1">
        <v>0</v>
      </c>
      <c r="AY628" s="1">
        <v>0</v>
      </c>
      <c r="AZ628" s="1">
        <v>0</v>
      </c>
      <c r="BA628" s="1">
        <v>12117.14</v>
      </c>
      <c r="BB628" s="1">
        <v>0</v>
      </c>
      <c r="BD628" s="1">
        <v>0</v>
      </c>
      <c r="BE628" s="1">
        <v>0</v>
      </c>
      <c r="BF628" s="1">
        <v>0</v>
      </c>
      <c r="BG628" s="1">
        <v>0</v>
      </c>
      <c r="BJ628" s="1">
        <v>0</v>
      </c>
      <c r="BK628" s="1">
        <v>0</v>
      </c>
      <c r="BL628" s="1">
        <v>0</v>
      </c>
      <c r="CI628" s="1">
        <v>38037.85</v>
      </c>
      <c r="CK628" s="1">
        <v>0</v>
      </c>
      <c r="CL628" s="1">
        <v>0</v>
      </c>
      <c r="CM628" s="1">
        <v>0</v>
      </c>
      <c r="CP628" s="1">
        <v>0</v>
      </c>
      <c r="CQ628" s="1">
        <v>0</v>
      </c>
      <c r="CR628" s="1">
        <v>0</v>
      </c>
      <c r="CS628" s="1">
        <v>38037.85</v>
      </c>
      <c r="DP628" s="1">
        <v>4300</v>
      </c>
      <c r="DR628" s="1">
        <v>0</v>
      </c>
      <c r="DS628" s="1">
        <v>0</v>
      </c>
      <c r="DT628" s="1">
        <v>0</v>
      </c>
      <c r="DW628" s="1">
        <v>0</v>
      </c>
      <c r="DX628" s="1">
        <v>0</v>
      </c>
      <c r="DY628" s="1">
        <v>0</v>
      </c>
      <c r="DZ628" s="1">
        <v>4300</v>
      </c>
      <c r="FE628" s="1">
        <v>0</v>
      </c>
      <c r="FG628" s="1">
        <v>0</v>
      </c>
      <c r="FH628" s="1">
        <v>0</v>
      </c>
      <c r="FI628" s="1">
        <v>0</v>
      </c>
      <c r="FJ628" s="1">
        <v>0</v>
      </c>
      <c r="FM628" s="1">
        <v>0</v>
      </c>
      <c r="FN628" s="1">
        <v>0</v>
      </c>
      <c r="FO628" s="1">
        <v>0</v>
      </c>
      <c r="FP628" s="15">
        <f>AE628+BA628</f>
        <v>40614.14</v>
      </c>
      <c r="FQ628" s="15">
        <f>AP628+BL628+CS628+DZ628+FD628</f>
        <v>50387.85</v>
      </c>
      <c r="FR628" s="15">
        <f>AE628+AP628+BA628+BL628+CS628+DZ628+FD628+FO628</f>
        <v>91001.989999999991</v>
      </c>
      <c r="FS628" s="1" t="s">
        <v>1298</v>
      </c>
      <c r="FU628" s="1" t="s">
        <v>1281</v>
      </c>
      <c r="FW628" s="1" t="s">
        <v>1279</v>
      </c>
      <c r="GA628" s="1">
        <v>585</v>
      </c>
      <c r="GB628" s="1">
        <v>23</v>
      </c>
      <c r="GC628" s="1">
        <v>7</v>
      </c>
      <c r="GD628" s="1">
        <v>0</v>
      </c>
      <c r="GE628" s="1">
        <v>40462</v>
      </c>
      <c r="GF628" s="1">
        <v>25523</v>
      </c>
      <c r="GG628" s="1">
        <v>48420</v>
      </c>
      <c r="GH628" s="1">
        <v>112</v>
      </c>
      <c r="GJ628" s="1">
        <v>34</v>
      </c>
      <c r="GK628" s="1">
        <v>30</v>
      </c>
      <c r="GL628" s="1">
        <v>0</v>
      </c>
      <c r="GM628" s="1">
        <v>1621</v>
      </c>
      <c r="GP628" s="1">
        <v>2.3330000000000002</v>
      </c>
      <c r="GQ628" s="1">
        <v>2.34</v>
      </c>
      <c r="GR628" s="5"/>
      <c r="GS628" s="5"/>
      <c r="GT628" s="4">
        <v>2.5</v>
      </c>
      <c r="GU628" s="4">
        <v>2.4700000000000002</v>
      </c>
      <c r="GV628" s="1">
        <f>GQ628+GU628</f>
        <v>4.8100000000000005</v>
      </c>
      <c r="GW628" s="1">
        <v>1.4</v>
      </c>
      <c r="GX628" s="1">
        <v>2930</v>
      </c>
      <c r="GY628" s="10" t="s">
        <v>1230</v>
      </c>
      <c r="GZ628" s="1">
        <v>3647</v>
      </c>
      <c r="HA628" s="1">
        <v>16796</v>
      </c>
      <c r="HB628" s="1">
        <v>290</v>
      </c>
      <c r="HC628" s="1">
        <v>195</v>
      </c>
      <c r="HE628" s="1">
        <v>0</v>
      </c>
      <c r="HF628" s="1">
        <v>20928</v>
      </c>
      <c r="HI628" s="1">
        <v>203</v>
      </c>
      <c r="HJ628" s="1">
        <v>192</v>
      </c>
      <c r="HK628" s="1">
        <v>0</v>
      </c>
      <c r="HL628" s="1">
        <v>0</v>
      </c>
      <c r="HZ628" s="1">
        <v>81</v>
      </c>
      <c r="IA628" s="1">
        <v>2430</v>
      </c>
      <c r="IB628" s="1">
        <v>1</v>
      </c>
      <c r="IC628" s="1">
        <v>1</v>
      </c>
      <c r="ID628" s="1">
        <v>25</v>
      </c>
      <c r="IE628" s="1">
        <v>54</v>
      </c>
      <c r="IF628" s="1">
        <v>40</v>
      </c>
      <c r="IG628" s="1">
        <v>40</v>
      </c>
      <c r="IH628" s="1">
        <v>0</v>
      </c>
      <c r="II628" s="1">
        <v>0</v>
      </c>
      <c r="IJ628" s="1">
        <v>0</v>
      </c>
      <c r="IK628" s="1">
        <v>0</v>
      </c>
      <c r="IQ628" s="1">
        <v>85155</v>
      </c>
      <c r="IR628" s="1">
        <v>20</v>
      </c>
      <c r="IS628" s="36">
        <f t="shared" si="710"/>
        <v>0.31314699821399511</v>
      </c>
      <c r="IT628" s="36">
        <f t="shared" si="711"/>
        <v>8.8459604015252866E-2</v>
      </c>
      <c r="IU628" s="36">
        <f t="shared" si="712"/>
        <v>0.13315247281955045</v>
      </c>
      <c r="IV628" s="36">
        <f t="shared" si="713"/>
        <v>0</v>
      </c>
      <c r="IW628" s="36">
        <f t="shared" si="714"/>
        <v>0.41798921100516595</v>
      </c>
      <c r="IX628" s="36">
        <f t="shared" si="715"/>
        <v>4.7251713946035688E-2</v>
      </c>
      <c r="IY628" s="36"/>
      <c r="IZ628" s="36">
        <f t="shared" si="716"/>
        <v>0</v>
      </c>
      <c r="JA628" s="36">
        <f t="shared" si="716"/>
        <v>0.44629947103354556</v>
      </c>
      <c r="JB628" s="36">
        <f t="shared" si="716"/>
        <v>0.5537005289664545</v>
      </c>
      <c r="JN628" s="43">
        <f t="shared" si="665"/>
        <v>2302.7664587664558</v>
      </c>
      <c r="JO628" s="1" t="str">
        <f t="shared" si="666"/>
        <v>Medium</v>
      </c>
    </row>
    <row r="629" spans="1:275" x14ac:dyDescent="0.2">
      <c r="A629" s="1" t="s">
        <v>806</v>
      </c>
      <c r="B629" s="1" t="s">
        <v>1027</v>
      </c>
      <c r="C629" s="76" t="s">
        <v>1472</v>
      </c>
      <c r="D629" s="14" t="s">
        <v>656</v>
      </c>
      <c r="E629">
        <v>2</v>
      </c>
      <c r="F629" s="46">
        <v>0.62997063654008856</v>
      </c>
      <c r="G629" s="46">
        <v>0.35768675658189419</v>
      </c>
      <c r="H629" s="46">
        <v>0.15</v>
      </c>
      <c r="I629">
        <v>26.8</v>
      </c>
      <c r="J629">
        <v>42</v>
      </c>
      <c r="K629" s="1">
        <v>20120</v>
      </c>
      <c r="L629" s="1" t="s">
        <v>608</v>
      </c>
      <c r="M629" s="3">
        <v>10170.144571428569</v>
      </c>
      <c r="N629" s="10">
        <v>14327</v>
      </c>
      <c r="O629" s="1">
        <v>0</v>
      </c>
      <c r="P629" s="1">
        <v>0</v>
      </c>
      <c r="Q629" s="1">
        <v>168</v>
      </c>
      <c r="R629" s="1">
        <v>30</v>
      </c>
      <c r="S629" s="1">
        <v>60</v>
      </c>
      <c r="T629" s="33">
        <v>15</v>
      </c>
      <c r="U629" s="1">
        <v>32292</v>
      </c>
      <c r="W629" s="1">
        <v>0</v>
      </c>
      <c r="X629" s="1">
        <v>0</v>
      </c>
      <c r="Y629" s="1">
        <v>0</v>
      </c>
      <c r="Z629" s="1">
        <v>0</v>
      </c>
      <c r="AC629" s="1">
        <v>0</v>
      </c>
      <c r="AD629" s="1">
        <v>0</v>
      </c>
      <c r="AE629" s="1">
        <v>32292</v>
      </c>
      <c r="AF629" s="1">
        <v>2500</v>
      </c>
      <c r="AH629" s="1">
        <v>0</v>
      </c>
      <c r="AI629" s="1">
        <v>0</v>
      </c>
      <c r="AJ629" s="1">
        <v>0</v>
      </c>
      <c r="AK629" s="1">
        <v>0</v>
      </c>
      <c r="AN629" s="1">
        <v>0</v>
      </c>
      <c r="AO629" s="1">
        <v>0</v>
      </c>
      <c r="AP629" s="1">
        <v>2500</v>
      </c>
      <c r="AQ629" s="1">
        <v>11605.94</v>
      </c>
      <c r="AS629" s="1">
        <v>0</v>
      </c>
      <c r="AT629" s="1">
        <v>0</v>
      </c>
      <c r="AU629" s="1">
        <v>0</v>
      </c>
      <c r="AV629" s="1">
        <v>0</v>
      </c>
      <c r="AY629" s="1">
        <v>0</v>
      </c>
      <c r="AZ629" s="1">
        <v>0</v>
      </c>
      <c r="BA629" s="1">
        <v>11605.94</v>
      </c>
      <c r="BB629" s="1">
        <v>0</v>
      </c>
      <c r="BD629" s="1">
        <v>0</v>
      </c>
      <c r="BE629" s="1">
        <v>0</v>
      </c>
      <c r="BF629" s="1">
        <v>0</v>
      </c>
      <c r="BG629" s="1">
        <v>0</v>
      </c>
      <c r="BJ629" s="1">
        <v>0</v>
      </c>
      <c r="BK629" s="1">
        <v>0</v>
      </c>
      <c r="BL629" s="1">
        <v>0</v>
      </c>
      <c r="CI629" s="1">
        <v>38345.01</v>
      </c>
      <c r="CK629" s="1">
        <v>0</v>
      </c>
      <c r="CL629" s="1">
        <v>0</v>
      </c>
      <c r="CM629" s="1">
        <v>0</v>
      </c>
      <c r="CP629" s="1">
        <v>0</v>
      </c>
      <c r="CQ629" s="1">
        <v>0</v>
      </c>
      <c r="CR629" s="1">
        <v>0</v>
      </c>
      <c r="CS629" s="1">
        <v>38345.01</v>
      </c>
      <c r="DP629" s="1">
        <v>100</v>
      </c>
      <c r="DR629" s="1">
        <v>0</v>
      </c>
      <c r="DS629" s="1">
        <v>0</v>
      </c>
      <c r="DT629" s="1">
        <v>0</v>
      </c>
      <c r="DW629" s="1">
        <v>0</v>
      </c>
      <c r="DX629" s="1">
        <v>0</v>
      </c>
      <c r="DY629" s="1">
        <v>0</v>
      </c>
      <c r="DZ629" s="1">
        <v>100</v>
      </c>
      <c r="FE629" s="1">
        <v>0</v>
      </c>
      <c r="FG629" s="1">
        <v>0</v>
      </c>
      <c r="FH629" s="1">
        <v>0</v>
      </c>
      <c r="FI629" s="1">
        <v>0</v>
      </c>
      <c r="FJ629" s="1">
        <v>0</v>
      </c>
      <c r="FM629" s="1">
        <v>0</v>
      </c>
      <c r="FN629" s="1">
        <v>0</v>
      </c>
      <c r="FO629" s="1">
        <v>0</v>
      </c>
      <c r="FP629" s="15">
        <f>AE629+BA629</f>
        <v>43897.94</v>
      </c>
      <c r="FQ629" s="15">
        <f>AP629+BL629+CS629+DZ629+FD629</f>
        <v>40945.01</v>
      </c>
      <c r="FR629" s="15">
        <f>AE629+AP629+BA629+BL629+CS629+DZ629+FD629+FO629</f>
        <v>84842.950000000012</v>
      </c>
      <c r="FS629" s="1" t="s">
        <v>1298</v>
      </c>
      <c r="FU629" s="1" t="s">
        <v>1281</v>
      </c>
      <c r="FW629" s="1" t="s">
        <v>1279</v>
      </c>
      <c r="GA629" s="1">
        <v>804</v>
      </c>
      <c r="GB629" s="1">
        <v>41</v>
      </c>
      <c r="GC629" s="1">
        <v>216</v>
      </c>
      <c r="GD629" s="1">
        <v>0</v>
      </c>
      <c r="GE629" s="1">
        <v>40645</v>
      </c>
      <c r="GF629" s="1">
        <v>5364</v>
      </c>
      <c r="GG629" s="1">
        <v>53784</v>
      </c>
      <c r="GH629" s="1">
        <v>105</v>
      </c>
      <c r="GJ629" s="1">
        <v>34</v>
      </c>
      <c r="GK629" s="1">
        <v>1</v>
      </c>
      <c r="GL629" s="1">
        <v>0</v>
      </c>
      <c r="GM629" s="1">
        <v>1622</v>
      </c>
      <c r="GP629" s="1">
        <v>2.3330000000000002</v>
      </c>
      <c r="GQ629" s="1">
        <v>2.34</v>
      </c>
      <c r="GR629" s="5"/>
      <c r="GS629" s="5"/>
      <c r="GT629" s="4">
        <v>2.5</v>
      </c>
      <c r="GU629" s="62">
        <v>2.4700000000000002</v>
      </c>
      <c r="GV629" s="1">
        <f>GQ629+GU629</f>
        <v>4.8100000000000005</v>
      </c>
      <c r="GW629" s="1">
        <v>1.67</v>
      </c>
      <c r="GX629" s="1">
        <v>2538</v>
      </c>
      <c r="GY629" s="10" t="s">
        <v>1230</v>
      </c>
      <c r="GZ629" s="1">
        <v>3143</v>
      </c>
      <c r="HA629" s="1">
        <v>14536</v>
      </c>
      <c r="HB629" s="1">
        <v>270</v>
      </c>
      <c r="HC629" s="1">
        <v>174</v>
      </c>
      <c r="HE629" s="1">
        <v>0</v>
      </c>
      <c r="HF629" s="1">
        <v>18123</v>
      </c>
      <c r="HI629" s="1">
        <v>210</v>
      </c>
      <c r="HJ629" s="1">
        <v>194</v>
      </c>
      <c r="HK629" s="1">
        <v>0</v>
      </c>
      <c r="HL629" s="1">
        <v>0</v>
      </c>
      <c r="HZ629" s="1">
        <v>80</v>
      </c>
      <c r="IA629" s="1">
        <v>2400</v>
      </c>
      <c r="IB629" s="1">
        <v>0</v>
      </c>
      <c r="IC629" s="1">
        <v>0</v>
      </c>
      <c r="ID629" s="1">
        <v>0</v>
      </c>
      <c r="IE629" s="1">
        <v>53</v>
      </c>
      <c r="IF629" s="1">
        <v>0</v>
      </c>
      <c r="IG629" s="1">
        <v>0</v>
      </c>
      <c r="IH629" s="1">
        <v>0</v>
      </c>
      <c r="II629" s="1">
        <v>0</v>
      </c>
      <c r="IJ629" s="1">
        <v>0</v>
      </c>
      <c r="IK629" s="1">
        <v>0</v>
      </c>
      <c r="IQ629" s="1">
        <v>82909</v>
      </c>
      <c r="IR629" s="1">
        <v>22</v>
      </c>
      <c r="IS629" s="36">
        <f t="shared" si="710"/>
        <v>0.38060911366236083</v>
      </c>
      <c r="IT629" s="36">
        <f t="shared" si="711"/>
        <v>2.9466207858166171E-2</v>
      </c>
      <c r="IU629" s="36">
        <f t="shared" si="712"/>
        <v>0.13679321617176204</v>
      </c>
      <c r="IV629" s="36">
        <f t="shared" si="713"/>
        <v>0</v>
      </c>
      <c r="IW629" s="36">
        <f t="shared" si="714"/>
        <v>0.45195281399338422</v>
      </c>
      <c r="IX629" s="36">
        <f t="shared" si="715"/>
        <v>1.178648314326647E-3</v>
      </c>
      <c r="IY629" s="36"/>
      <c r="IZ629" s="36">
        <f t="shared" si="716"/>
        <v>0</v>
      </c>
      <c r="JA629" s="36">
        <f t="shared" si="716"/>
        <v>0.51740232983412293</v>
      </c>
      <c r="JB629" s="36">
        <f t="shared" si="716"/>
        <v>0.48259767016587701</v>
      </c>
      <c r="JN629" s="43">
        <f t="shared" si="665"/>
        <v>2114.3751707751699</v>
      </c>
      <c r="JO629" s="1" t="str">
        <f t="shared" si="666"/>
        <v>Medium</v>
      </c>
    </row>
    <row r="630" spans="1:275" x14ac:dyDescent="0.2">
      <c r="A630" s="1" t="s">
        <v>806</v>
      </c>
      <c r="B630" s="1" t="s">
        <v>1027</v>
      </c>
      <c r="C630" s="76" t="s">
        <v>1472</v>
      </c>
      <c r="D630" s="14" t="s">
        <v>656</v>
      </c>
      <c r="E630">
        <v>2</v>
      </c>
      <c r="F630" s="46">
        <v>0.62997063654008856</v>
      </c>
      <c r="G630" s="46">
        <v>0.35768675658189419</v>
      </c>
      <c r="H630" s="46">
        <v>0.15</v>
      </c>
      <c r="I630">
        <v>26.8</v>
      </c>
      <c r="J630">
        <v>42</v>
      </c>
      <c r="K630" s="1">
        <v>20130</v>
      </c>
      <c r="L630" s="1" t="s">
        <v>609</v>
      </c>
      <c r="M630" s="3">
        <v>9542.6051428571282</v>
      </c>
      <c r="N630" s="2">
        <v>14327</v>
      </c>
      <c r="O630" s="1">
        <v>0</v>
      </c>
      <c r="P630" s="1">
        <v>0</v>
      </c>
      <c r="Q630" s="1">
        <v>168</v>
      </c>
      <c r="R630" s="1">
        <v>30</v>
      </c>
      <c r="S630" s="1">
        <v>29</v>
      </c>
      <c r="T630" s="33"/>
      <c r="U630" s="3">
        <v>28596</v>
      </c>
      <c r="V630" s="3"/>
      <c r="W630" s="3">
        <v>0</v>
      </c>
      <c r="X630" s="3">
        <v>0</v>
      </c>
      <c r="Y630" s="3"/>
      <c r="Z630" s="3"/>
      <c r="AA630" s="3">
        <v>0</v>
      </c>
      <c r="AB630" s="3">
        <v>0</v>
      </c>
      <c r="AC630" s="3">
        <v>0</v>
      </c>
      <c r="AD630" s="3">
        <v>0</v>
      </c>
      <c r="AE630" s="2">
        <f>SUM(U630:AD630)</f>
        <v>28596</v>
      </c>
      <c r="AF630" s="3">
        <v>8945</v>
      </c>
      <c r="AG630" s="3"/>
      <c r="AH630" s="1">
        <v>0</v>
      </c>
      <c r="AI630" s="1">
        <v>0</v>
      </c>
      <c r="AL630" s="1">
        <v>0</v>
      </c>
      <c r="AM630" s="1">
        <v>0</v>
      </c>
      <c r="AN630" s="1">
        <v>0</v>
      </c>
      <c r="AO630" s="1">
        <v>0</v>
      </c>
      <c r="AP630" s="1">
        <f>SUM(AF630:AO630)</f>
        <v>8945</v>
      </c>
      <c r="AQ630" s="2">
        <v>11654</v>
      </c>
      <c r="AR630" s="2"/>
      <c r="AS630" s="1">
        <v>0</v>
      </c>
      <c r="AT630" s="1">
        <v>0</v>
      </c>
      <c r="AW630" s="1">
        <v>0</v>
      </c>
      <c r="AX630" s="1">
        <v>0</v>
      </c>
      <c r="AY630" s="1">
        <v>0</v>
      </c>
      <c r="AZ630" s="1">
        <v>0</v>
      </c>
      <c r="BA630" s="1">
        <f>SUM(AQ630:AZ630)</f>
        <v>11654</v>
      </c>
      <c r="BB630" s="1">
        <v>0</v>
      </c>
      <c r="BD630" s="1">
        <v>0</v>
      </c>
      <c r="BE630" s="1">
        <v>0</v>
      </c>
      <c r="BH630" s="1">
        <v>0</v>
      </c>
      <c r="BI630" s="1">
        <v>0</v>
      </c>
      <c r="BJ630" s="1">
        <v>0</v>
      </c>
      <c r="BK630" s="1">
        <v>0</v>
      </c>
      <c r="BL630" s="1">
        <f>SUM(BB630:BK630)</f>
        <v>0</v>
      </c>
      <c r="CI630" s="2">
        <v>24557</v>
      </c>
      <c r="CJ630" s="2"/>
      <c r="CK630" s="1">
        <v>0</v>
      </c>
      <c r="CL630" s="1">
        <v>0</v>
      </c>
      <c r="CN630" s="1">
        <v>0</v>
      </c>
      <c r="CO630" s="1">
        <v>0</v>
      </c>
      <c r="CP630" s="1">
        <v>0</v>
      </c>
      <c r="CQ630" s="1">
        <v>0</v>
      </c>
      <c r="CR630" s="1">
        <v>0</v>
      </c>
      <c r="CS630" s="1">
        <f>SUM(CI630:CR630)</f>
        <v>24557</v>
      </c>
      <c r="DP630" s="1">
        <v>613</v>
      </c>
      <c r="DR630" s="1">
        <v>0</v>
      </c>
      <c r="DS630" s="1">
        <v>0</v>
      </c>
      <c r="DU630" s="1">
        <v>0</v>
      </c>
      <c r="DV630" s="1">
        <v>0</v>
      </c>
      <c r="DX630" s="1">
        <v>0</v>
      </c>
      <c r="DY630" s="1">
        <v>0</v>
      </c>
      <c r="DZ630" s="2">
        <f>SUM(DP630:DY630)</f>
        <v>613</v>
      </c>
      <c r="EA630" s="2"/>
      <c r="EB630" s="2"/>
      <c r="EC630" s="2"/>
      <c r="ED630" s="2"/>
      <c r="EE630" s="2"/>
      <c r="EF630" s="2"/>
      <c r="EG630" s="2"/>
      <c r="EH630" s="2"/>
      <c r="EI630" s="2"/>
      <c r="EJ630" s="2"/>
      <c r="EK630" s="2"/>
      <c r="EL630" s="2"/>
      <c r="EM630" s="2"/>
      <c r="EN630" s="2"/>
      <c r="EO630" s="2"/>
      <c r="EP630" s="2"/>
      <c r="EQ630" s="2"/>
      <c r="ER630" s="2"/>
      <c r="ES630" s="2"/>
      <c r="ET630" s="2"/>
      <c r="EU630" s="1">
        <v>3973</v>
      </c>
      <c r="EW630" s="1">
        <v>0</v>
      </c>
      <c r="EX630" s="1">
        <v>0</v>
      </c>
      <c r="EZ630" s="1">
        <v>0</v>
      </c>
      <c r="FB630" s="1">
        <v>0</v>
      </c>
      <c r="FC630" s="1">
        <v>0</v>
      </c>
      <c r="FD630" s="1">
        <f>SUM(EU630:FC630)</f>
        <v>3973</v>
      </c>
      <c r="FE630" s="1">
        <v>0</v>
      </c>
      <c r="FG630" s="1">
        <v>0</v>
      </c>
      <c r="FH630" s="1">
        <v>0</v>
      </c>
      <c r="FK630" s="1">
        <v>0</v>
      </c>
      <c r="FL630" s="1">
        <v>0</v>
      </c>
      <c r="FM630" s="1">
        <v>0</v>
      </c>
      <c r="FN630" s="1">
        <v>0</v>
      </c>
      <c r="FO630" s="1">
        <f>SUM(FE630:FN630)</f>
        <v>0</v>
      </c>
      <c r="FP630" s="15">
        <f>AE630+BA630</f>
        <v>40250</v>
      </c>
      <c r="FQ630" s="15">
        <f>AP630+BL630+CS630+DZ630+FD630</f>
        <v>38088</v>
      </c>
      <c r="FR630" s="15">
        <f>AE630+AP630+BA630+BL630+CS630+DZ630+FD630+FO630</f>
        <v>78338</v>
      </c>
      <c r="FS630" s="1" t="s">
        <v>1298</v>
      </c>
      <c r="FU630" s="1" t="s">
        <v>1281</v>
      </c>
      <c r="FW630" s="5" t="s">
        <v>1279</v>
      </c>
      <c r="FX630" s="5"/>
      <c r="FY630" s="5"/>
      <c r="FZ630" s="5"/>
      <c r="GA630" s="1">
        <v>685</v>
      </c>
      <c r="GB630" s="1">
        <v>36</v>
      </c>
      <c r="GC630" s="1">
        <v>109</v>
      </c>
      <c r="GD630" s="1">
        <v>0</v>
      </c>
      <c r="GE630" s="1">
        <v>37611</v>
      </c>
      <c r="GF630" s="1">
        <v>5765</v>
      </c>
      <c r="GG630" s="1">
        <v>59881</v>
      </c>
      <c r="GH630" s="1">
        <v>116</v>
      </c>
      <c r="GI630" s="1">
        <v>0</v>
      </c>
      <c r="GJ630" s="1">
        <v>0</v>
      </c>
      <c r="GK630" s="1">
        <v>7</v>
      </c>
      <c r="GL630" s="1">
        <v>0</v>
      </c>
      <c r="GM630" s="1">
        <v>1629</v>
      </c>
      <c r="GP630" s="1">
        <v>2.33</v>
      </c>
      <c r="GQ630" s="1">
        <v>2.34</v>
      </c>
      <c r="GR630" s="5">
        <v>0</v>
      </c>
      <c r="GS630" s="5">
        <v>2.5</v>
      </c>
      <c r="GT630" s="4">
        <v>2.5</v>
      </c>
      <c r="GU630" s="1">
        <v>2.4700000000000002</v>
      </c>
      <c r="GV630" s="1">
        <f>GQ630+GU630</f>
        <v>4.8100000000000005</v>
      </c>
      <c r="GW630" s="1">
        <v>1.115</v>
      </c>
      <c r="GX630" s="2">
        <v>2290</v>
      </c>
      <c r="GY630" s="1" t="s">
        <v>1230</v>
      </c>
      <c r="GZ630" s="2">
        <v>4152</v>
      </c>
      <c r="HA630" s="2">
        <v>13202</v>
      </c>
      <c r="HB630" s="1">
        <v>0</v>
      </c>
      <c r="HC630" s="1">
        <v>0</v>
      </c>
      <c r="HD630" s="1">
        <v>0</v>
      </c>
      <c r="HF630" s="2">
        <v>17354</v>
      </c>
      <c r="HG630" s="2"/>
      <c r="HH630" s="2"/>
      <c r="HI630" s="1">
        <v>246</v>
      </c>
      <c r="HJ630" s="1">
        <v>238</v>
      </c>
      <c r="HK630" s="1">
        <v>0</v>
      </c>
      <c r="HL630" s="1">
        <v>0</v>
      </c>
      <c r="HM630" s="1" t="s">
        <v>1277</v>
      </c>
      <c r="HX630" s="1" t="s">
        <v>1277</v>
      </c>
      <c r="HZ630" s="1">
        <v>71</v>
      </c>
      <c r="IA630" s="1">
        <v>2130</v>
      </c>
      <c r="IB630" s="1">
        <v>0</v>
      </c>
      <c r="IC630" s="1">
        <v>0</v>
      </c>
      <c r="ID630" s="1">
        <v>0</v>
      </c>
      <c r="IE630" s="1">
        <v>52</v>
      </c>
      <c r="IF630" s="1">
        <v>0</v>
      </c>
      <c r="IG630" s="1">
        <v>0</v>
      </c>
      <c r="IH630" s="1">
        <v>0</v>
      </c>
      <c r="II630" s="1">
        <v>0</v>
      </c>
      <c r="IJ630" s="1">
        <v>0</v>
      </c>
      <c r="IK630" s="1">
        <v>0</v>
      </c>
      <c r="IL630" s="1" t="s">
        <v>1281</v>
      </c>
      <c r="IM630" s="1">
        <v>2</v>
      </c>
      <c r="IO630" s="1" t="s">
        <v>1277</v>
      </c>
      <c r="IP630" s="1" t="s">
        <v>1281</v>
      </c>
      <c r="IQ630" s="2">
        <v>76293</v>
      </c>
      <c r="IR630" s="1">
        <v>0</v>
      </c>
      <c r="IS630" s="36">
        <f t="shared" si="710"/>
        <v>0.3650335724680232</v>
      </c>
      <c r="IT630" s="36">
        <f t="shared" si="711"/>
        <v>0.1141846868697184</v>
      </c>
      <c r="IU630" s="36">
        <f t="shared" si="712"/>
        <v>0.14876560545329215</v>
      </c>
      <c r="IV630" s="36">
        <f t="shared" si="713"/>
        <v>0</v>
      </c>
      <c r="IW630" s="36">
        <f t="shared" si="714"/>
        <v>0.31347494191835379</v>
      </c>
      <c r="IX630" s="36">
        <f t="shared" si="715"/>
        <v>7.8250657407643795E-3</v>
      </c>
      <c r="IY630" s="36"/>
      <c r="IZ630" s="36">
        <f t="shared" si="716"/>
        <v>0</v>
      </c>
      <c r="JA630" s="36">
        <f t="shared" si="716"/>
        <v>0.51379917792131535</v>
      </c>
      <c r="JB630" s="36">
        <f t="shared" si="716"/>
        <v>0.48620082207868465</v>
      </c>
      <c r="JN630" s="43">
        <f t="shared" si="665"/>
        <v>1983.9095931095899</v>
      </c>
      <c r="JO630" s="1" t="str">
        <f t="shared" si="666"/>
        <v>Small</v>
      </c>
    </row>
    <row r="631" spans="1:275" x14ac:dyDescent="0.2">
      <c r="A631" s="1" t="s">
        <v>806</v>
      </c>
      <c r="B631" s="1" t="s">
        <v>1027</v>
      </c>
      <c r="C631" s="76" t="s">
        <v>1472</v>
      </c>
      <c r="D631" s="14" t="s">
        <v>656</v>
      </c>
      <c r="E631">
        <v>2</v>
      </c>
      <c r="F631" s="46">
        <v>0.62997063654008856</v>
      </c>
      <c r="G631" s="46">
        <v>0.35768675658189419</v>
      </c>
      <c r="H631" s="46">
        <v>0.15</v>
      </c>
      <c r="I631">
        <v>26.8</v>
      </c>
      <c r="J631">
        <v>42</v>
      </c>
      <c r="K631" s="42">
        <v>20140</v>
      </c>
      <c r="L631" s="54" t="s">
        <v>345</v>
      </c>
      <c r="M631" s="55">
        <v>9804.6015238095479</v>
      </c>
      <c r="N631" s="46">
        <v>14327</v>
      </c>
      <c r="O631">
        <v>0</v>
      </c>
      <c r="P631">
        <v>0</v>
      </c>
      <c r="Q631">
        <v>168</v>
      </c>
      <c r="R631">
        <v>24</v>
      </c>
      <c r="S631">
        <v>29</v>
      </c>
      <c r="T631"/>
      <c r="U631" s="46">
        <v>28610.54</v>
      </c>
      <c r="V631" s="46">
        <v>0</v>
      </c>
      <c r="W631" s="46">
        <v>0</v>
      </c>
      <c r="X631" s="46">
        <v>0</v>
      </c>
      <c r="Y631" s="46"/>
      <c r="Z631" s="46"/>
      <c r="AA631" s="46">
        <v>0</v>
      </c>
      <c r="AB631" s="46">
        <v>0</v>
      </c>
      <c r="AC631" s="46">
        <v>0</v>
      </c>
      <c r="AD631" s="46">
        <v>0</v>
      </c>
      <c r="AE631" s="46">
        <f>IF(SUM(U631:AD631)&gt;0,SUM(U631:AD631),)</f>
        <v>28610.54</v>
      </c>
      <c r="AF631" s="46">
        <v>7883.82</v>
      </c>
      <c r="AG631" s="46">
        <v>0</v>
      </c>
      <c r="AH631" s="46">
        <v>0</v>
      </c>
      <c r="AI631" s="46">
        <v>0</v>
      </c>
      <c r="AJ631" s="46"/>
      <c r="AK631" s="46"/>
      <c r="AL631" s="46">
        <v>0</v>
      </c>
      <c r="AM631" s="46">
        <v>0</v>
      </c>
      <c r="AN631" s="46">
        <v>0</v>
      </c>
      <c r="AO631" s="46">
        <v>0</v>
      </c>
      <c r="AP631" s="46">
        <f>SUM(AF631:AO631)</f>
        <v>7883.82</v>
      </c>
      <c r="AQ631" s="46">
        <v>12122.92</v>
      </c>
      <c r="AR631" s="46">
        <v>0</v>
      </c>
      <c r="AS631" s="46">
        <v>0</v>
      </c>
      <c r="AT631" s="46">
        <v>0</v>
      </c>
      <c r="AU631" s="46"/>
      <c r="AV631" s="46"/>
      <c r="AW631" s="46">
        <v>0</v>
      </c>
      <c r="AX631" s="46">
        <v>0</v>
      </c>
      <c r="AY631" s="46">
        <v>0</v>
      </c>
      <c r="AZ631" s="46">
        <v>0</v>
      </c>
      <c r="BA631" s="46">
        <f>SUM(AQ631:AZ631)</f>
        <v>12122.92</v>
      </c>
      <c r="BB631" s="47">
        <v>0</v>
      </c>
      <c r="BC631" s="47">
        <v>0</v>
      </c>
      <c r="BD631" s="47">
        <v>0</v>
      </c>
      <c r="BE631" s="47">
        <v>0</v>
      </c>
      <c r="BF631" s="47"/>
      <c r="BG631" s="47"/>
      <c r="BH631" s="47">
        <v>0</v>
      </c>
      <c r="BI631" s="47">
        <v>0</v>
      </c>
      <c r="BJ631" s="47">
        <v>0</v>
      </c>
      <c r="BK631" s="47">
        <v>0</v>
      </c>
      <c r="BL631" s="47">
        <f>IF(SUM(BB631:BK631)&gt;=0,SUM(BB631:BK631),"")</f>
        <v>0</v>
      </c>
      <c r="BM631" s="46">
        <v>20968.84</v>
      </c>
      <c r="BN631" s="47">
        <v>0</v>
      </c>
      <c r="BO631" s="46">
        <v>0</v>
      </c>
      <c r="BP631" s="46">
        <v>0</v>
      </c>
      <c r="BQ631" s="46"/>
      <c r="BR631" s="46">
        <v>0</v>
      </c>
      <c r="BS631" s="46">
        <v>0</v>
      </c>
      <c r="BT631" s="46">
        <v>0</v>
      </c>
      <c r="BU631" s="46">
        <v>0</v>
      </c>
      <c r="BV631" s="46">
        <v>0</v>
      </c>
      <c r="BW631" s="46">
        <f>SUM(BM631:BV631)</f>
        <v>20968.84</v>
      </c>
      <c r="BX631" s="46">
        <v>0</v>
      </c>
      <c r="BY631" s="47">
        <v>0</v>
      </c>
      <c r="BZ631" s="47">
        <v>0</v>
      </c>
      <c r="CA631" s="48">
        <v>0</v>
      </c>
      <c r="CB631" s="48"/>
      <c r="CC631" s="46">
        <v>0</v>
      </c>
      <c r="CD631" s="47">
        <v>0</v>
      </c>
      <c r="CE631" s="46">
        <v>0</v>
      </c>
      <c r="CF631" s="48">
        <v>0</v>
      </c>
      <c r="CG631" s="47">
        <v>0</v>
      </c>
      <c r="CH631" s="47">
        <f>SUM(BX631:CG631)</f>
        <v>0</v>
      </c>
      <c r="CI631" s="47">
        <f t="shared" ref="CI631:CS631" si="717">BM631+BX631</f>
        <v>20968.84</v>
      </c>
      <c r="CJ631" s="47">
        <f t="shared" si="717"/>
        <v>0</v>
      </c>
      <c r="CK631" s="47">
        <f t="shared" si="717"/>
        <v>0</v>
      </c>
      <c r="CL631" s="47">
        <f t="shared" si="717"/>
        <v>0</v>
      </c>
      <c r="CM631" s="47">
        <f t="shared" si="717"/>
        <v>0</v>
      </c>
      <c r="CN631" s="47">
        <f t="shared" si="717"/>
        <v>0</v>
      </c>
      <c r="CO631" s="47">
        <f t="shared" si="717"/>
        <v>0</v>
      </c>
      <c r="CP631" s="47">
        <f t="shared" si="717"/>
        <v>0</v>
      </c>
      <c r="CQ631" s="47">
        <f t="shared" si="717"/>
        <v>0</v>
      </c>
      <c r="CR631" s="47">
        <f t="shared" si="717"/>
        <v>0</v>
      </c>
      <c r="CS631" s="47">
        <f t="shared" si="717"/>
        <v>20968.84</v>
      </c>
      <c r="CT631" s="48">
        <v>0</v>
      </c>
      <c r="CU631" s="46">
        <v>0</v>
      </c>
      <c r="CV631" s="46">
        <v>0</v>
      </c>
      <c r="CW631" s="47">
        <v>0</v>
      </c>
      <c r="CX631" s="47"/>
      <c r="CY631" s="47">
        <v>0</v>
      </c>
      <c r="CZ631" s="47">
        <v>0</v>
      </c>
      <c r="DA631" s="46">
        <v>0</v>
      </c>
      <c r="DB631" s="47">
        <v>0</v>
      </c>
      <c r="DC631" s="47">
        <v>0</v>
      </c>
      <c r="DD631" s="47">
        <f>SUM(CT631:DC631)</f>
        <v>0</v>
      </c>
      <c r="DE631" s="48">
        <v>0</v>
      </c>
      <c r="DF631" s="48">
        <v>0</v>
      </c>
      <c r="DG631" s="48">
        <v>0</v>
      </c>
      <c r="DH631" s="48">
        <v>0</v>
      </c>
      <c r="DI631" s="48"/>
      <c r="DJ631" s="48">
        <v>0</v>
      </c>
      <c r="DK631" s="48">
        <v>0</v>
      </c>
      <c r="DL631" s="48">
        <v>0</v>
      </c>
      <c r="DM631" s="48">
        <v>0</v>
      </c>
      <c r="DN631" s="48">
        <v>0</v>
      </c>
      <c r="DO631" s="48">
        <f>SUM(DE631:DN631)</f>
        <v>0</v>
      </c>
      <c r="DP631" s="48">
        <f t="shared" ref="DP631:DZ631" si="718">CT631+DE631</f>
        <v>0</v>
      </c>
      <c r="DQ631" s="48">
        <f t="shared" si="718"/>
        <v>0</v>
      </c>
      <c r="DR631" s="48">
        <f t="shared" si="718"/>
        <v>0</v>
      </c>
      <c r="DS631" s="48">
        <f t="shared" si="718"/>
        <v>0</v>
      </c>
      <c r="DT631" s="48">
        <f t="shared" si="718"/>
        <v>0</v>
      </c>
      <c r="DU631" s="48">
        <f t="shared" si="718"/>
        <v>0</v>
      </c>
      <c r="DV631" s="48">
        <f t="shared" si="718"/>
        <v>0</v>
      </c>
      <c r="DW631" s="48">
        <f t="shared" si="718"/>
        <v>0</v>
      </c>
      <c r="DX631" s="48">
        <f t="shared" si="718"/>
        <v>0</v>
      </c>
      <c r="DY631" s="48">
        <f t="shared" si="718"/>
        <v>0</v>
      </c>
      <c r="DZ631" s="48">
        <f t="shared" si="718"/>
        <v>0</v>
      </c>
      <c r="EA631" s="48">
        <v>6090</v>
      </c>
      <c r="EB631" s="48">
        <v>0</v>
      </c>
      <c r="EC631" s="48">
        <v>0</v>
      </c>
      <c r="ED631" s="48">
        <v>0</v>
      </c>
      <c r="EE631" s="48">
        <v>0</v>
      </c>
      <c r="EF631" s="48">
        <v>0</v>
      </c>
      <c r="EG631" s="46">
        <v>0</v>
      </c>
      <c r="EH631" s="48">
        <v>0</v>
      </c>
      <c r="EI631" s="48">
        <v>0</v>
      </c>
      <c r="EJ631" s="48">
        <f>SUM(EA631:EI631)</f>
        <v>6090</v>
      </c>
      <c r="EK631" s="48">
        <v>0</v>
      </c>
      <c r="EL631">
        <v>0</v>
      </c>
      <c r="EM631" s="48">
        <v>0</v>
      </c>
      <c r="EN631" s="48">
        <v>0</v>
      </c>
      <c r="EO631" s="46">
        <v>0</v>
      </c>
      <c r="EP631" s="48">
        <v>0</v>
      </c>
      <c r="EQ631" s="48">
        <v>0</v>
      </c>
      <c r="ER631" s="48">
        <v>0</v>
      </c>
      <c r="ES631" s="48">
        <v>0</v>
      </c>
      <c r="ET631" s="48">
        <f>SUM(EK631:ES631)</f>
        <v>0</v>
      </c>
      <c r="EU631" s="48">
        <f t="shared" ref="EU631:FD631" si="719">EA631+EK631</f>
        <v>6090</v>
      </c>
      <c r="EV631" s="48">
        <f t="shared" si="719"/>
        <v>0</v>
      </c>
      <c r="EW631" s="48">
        <f t="shared" si="719"/>
        <v>0</v>
      </c>
      <c r="EX631" s="48">
        <f t="shared" si="719"/>
        <v>0</v>
      </c>
      <c r="EY631" s="48">
        <f t="shared" si="719"/>
        <v>0</v>
      </c>
      <c r="EZ631" s="48">
        <f t="shared" si="719"/>
        <v>0</v>
      </c>
      <c r="FA631" s="48">
        <f t="shared" si="719"/>
        <v>0</v>
      </c>
      <c r="FB631" s="48">
        <f t="shared" si="719"/>
        <v>0</v>
      </c>
      <c r="FC631" s="48">
        <f t="shared" si="719"/>
        <v>0</v>
      </c>
      <c r="FD631" s="48">
        <f t="shared" si="719"/>
        <v>6090</v>
      </c>
      <c r="FE631" s="48">
        <v>0</v>
      </c>
      <c r="FF631" s="48">
        <v>0</v>
      </c>
      <c r="FG631" s="46">
        <v>0</v>
      </c>
      <c r="FH631" s="48">
        <v>0</v>
      </c>
      <c r="FI631" s="48"/>
      <c r="FJ631" s="48"/>
      <c r="FK631" s="48">
        <v>0</v>
      </c>
      <c r="FL631" s="48">
        <v>0</v>
      </c>
      <c r="FM631" s="48">
        <v>0</v>
      </c>
      <c r="FN631">
        <v>0</v>
      </c>
      <c r="FO631" s="48">
        <f>SUM(FE631:FN631)</f>
        <v>0</v>
      </c>
      <c r="FP631" s="46">
        <f>AE631+BA631</f>
        <v>40733.46</v>
      </c>
      <c r="FQ631" s="46">
        <f>AP631+BL631+CS631+DZ631+FD631</f>
        <v>34942.660000000003</v>
      </c>
      <c r="FR631" s="46">
        <f>FP631+FQ631+FO631</f>
        <v>75676.12</v>
      </c>
      <c r="FS631" t="s">
        <v>1298</v>
      </c>
      <c r="FT631"/>
      <c r="FU631" t="s">
        <v>1277</v>
      </c>
      <c r="FV631"/>
      <c r="FW631" t="s">
        <v>1279</v>
      </c>
      <c r="FX631"/>
      <c r="FY631"/>
      <c r="FZ631"/>
      <c r="GA631">
        <v>668</v>
      </c>
      <c r="GB631">
        <v>54</v>
      </c>
      <c r="GC631">
        <v>0</v>
      </c>
      <c r="GD631">
        <v>0</v>
      </c>
      <c r="GE631">
        <v>26530</v>
      </c>
      <c r="GF631" s="47">
        <v>6345</v>
      </c>
      <c r="GG631">
        <v>66179</v>
      </c>
      <c r="GH631">
        <v>108</v>
      </c>
      <c r="GI631">
        <v>0</v>
      </c>
      <c r="GJ631">
        <v>0</v>
      </c>
      <c r="GK631">
        <v>0</v>
      </c>
      <c r="GL631">
        <v>0</v>
      </c>
      <c r="GM631">
        <v>579</v>
      </c>
      <c r="GN631" t="s">
        <v>1281</v>
      </c>
      <c r="GO631" t="s">
        <v>316</v>
      </c>
      <c r="GP631" s="46">
        <v>1.333</v>
      </c>
      <c r="GQ631">
        <v>2.34</v>
      </c>
      <c r="GR631">
        <v>0</v>
      </c>
      <c r="GS631" s="53">
        <v>2.5</v>
      </c>
      <c r="GT631">
        <f>GR631+GS631</f>
        <v>2.5</v>
      </c>
      <c r="GU631">
        <v>2.4700000000000002</v>
      </c>
      <c r="GV631">
        <f>GQ631+GU631</f>
        <v>4.8100000000000005</v>
      </c>
      <c r="GW631">
        <v>1.84</v>
      </c>
      <c r="GX631" s="49">
        <v>1970</v>
      </c>
      <c r="GY631" s="49" t="s">
        <v>1150</v>
      </c>
      <c r="GZ631">
        <v>7271</v>
      </c>
      <c r="HA631">
        <v>12379</v>
      </c>
      <c r="HB631">
        <v>0</v>
      </c>
      <c r="HC631">
        <v>76</v>
      </c>
      <c r="HD631">
        <v>0</v>
      </c>
      <c r="HE631"/>
      <c r="HF631">
        <v>19726</v>
      </c>
      <c r="HG631">
        <v>191</v>
      </c>
      <c r="HH631">
        <v>0</v>
      </c>
      <c r="HI631"/>
      <c r="HJ631">
        <v>83</v>
      </c>
      <c r="HK631">
        <v>0</v>
      </c>
      <c r="HL631">
        <v>0</v>
      </c>
      <c r="HM631" t="s">
        <v>1277</v>
      </c>
      <c r="HN631"/>
      <c r="HO631"/>
      <c r="HP631"/>
      <c r="HQ631"/>
      <c r="HR631"/>
      <c r="HS631"/>
      <c r="HT631"/>
      <c r="HU631"/>
      <c r="HV631"/>
      <c r="HW631"/>
      <c r="HX631" t="s">
        <v>1277</v>
      </c>
      <c r="HY631"/>
      <c r="HZ631">
        <v>106</v>
      </c>
      <c r="IA631">
        <v>25</v>
      </c>
      <c r="IB631">
        <v>0</v>
      </c>
      <c r="IC631">
        <v>0</v>
      </c>
      <c r="ID631">
        <v>0</v>
      </c>
      <c r="IE631">
        <v>52</v>
      </c>
      <c r="IF631">
        <v>32</v>
      </c>
      <c r="IG631">
        <v>0</v>
      </c>
      <c r="IH631">
        <v>0</v>
      </c>
      <c r="II631">
        <v>0</v>
      </c>
      <c r="IJ631"/>
      <c r="IK631"/>
      <c r="IL631" t="s">
        <v>1281</v>
      </c>
      <c r="IM631">
        <v>2</v>
      </c>
      <c r="IN631" t="s">
        <v>1281</v>
      </c>
      <c r="IO631" t="s">
        <v>1277</v>
      </c>
      <c r="IP631" t="s">
        <v>1281</v>
      </c>
      <c r="IQ631">
        <v>73072</v>
      </c>
      <c r="IR631">
        <v>0</v>
      </c>
      <c r="IS631" s="36">
        <f>AE631/FR631</f>
        <v>0.37806563021465694</v>
      </c>
      <c r="IT631" s="36">
        <f>AP631/FR631</f>
        <v>0.1041784383237407</v>
      </c>
      <c r="IU631" s="36">
        <f>BA631/FR631</f>
        <v>0.16019478799917333</v>
      </c>
      <c r="IV631" s="50">
        <f>BL631/FR631</f>
        <v>0</v>
      </c>
      <c r="IW631" s="36">
        <f>CS631/FR631</f>
        <v>0.27708661596286915</v>
      </c>
      <c r="IX631" s="36">
        <f>DZ631/FR631</f>
        <v>0</v>
      </c>
      <c r="IY631" s="36">
        <f>FD631/FR631</f>
        <v>8.0474527499559967E-2</v>
      </c>
      <c r="IZ631" s="36">
        <f>FO631/FR631</f>
        <v>0</v>
      </c>
      <c r="JA631" s="36">
        <f>FP631/FR631</f>
        <v>0.53826041821383019</v>
      </c>
      <c r="JB631" s="36">
        <f>FQ631/FR631</f>
        <v>0.46173958178616986</v>
      </c>
      <c r="JC631" s="46">
        <v>0.7</v>
      </c>
      <c r="JD631" t="s">
        <v>1277</v>
      </c>
      <c r="JE631"/>
      <c r="JF631"/>
      <c r="JG631"/>
      <c r="JH631"/>
      <c r="JI631"/>
      <c r="JJ631"/>
      <c r="JK631"/>
      <c r="JL631"/>
      <c r="JM631"/>
      <c r="JN631" s="93">
        <f t="shared" si="665"/>
        <v>2038.3786951786999</v>
      </c>
      <c r="JO631" s="1" t="str">
        <f t="shared" si="666"/>
        <v>Small</v>
      </c>
    </row>
    <row r="632" spans="1:275" x14ac:dyDescent="0.2">
      <c r="A632" s="1" t="s">
        <v>1362</v>
      </c>
      <c r="B632" s="1" t="s">
        <v>1054</v>
      </c>
      <c r="C632" s="76" t="s">
        <v>1473</v>
      </c>
      <c r="D632" s="24" t="s">
        <v>655</v>
      </c>
      <c r="E632">
        <v>1</v>
      </c>
      <c r="F632" s="46">
        <v>0.49010654490106542</v>
      </c>
      <c r="G632" s="46">
        <v>0.20330506631876494</v>
      </c>
      <c r="H632" s="46">
        <v>0.24</v>
      </c>
      <c r="I632">
        <v>36.5</v>
      </c>
      <c r="J632">
        <v>30.8</v>
      </c>
      <c r="K632" s="24">
        <v>20060</v>
      </c>
      <c r="L632" s="24" t="s">
        <v>602</v>
      </c>
      <c r="M632" s="37">
        <v>4888.7386666667007</v>
      </c>
      <c r="N632" s="25">
        <v>25451</v>
      </c>
      <c r="O632" s="26">
        <v>4</v>
      </c>
      <c r="P632" s="26">
        <v>16</v>
      </c>
      <c r="Q632" s="26">
        <v>260</v>
      </c>
      <c r="R632" s="26">
        <v>0</v>
      </c>
      <c r="S632" s="26">
        <v>31</v>
      </c>
      <c r="T632" s="31">
        <v>0</v>
      </c>
      <c r="U632" s="25">
        <v>0</v>
      </c>
      <c r="V632" s="25"/>
      <c r="W632" s="25">
        <v>0</v>
      </c>
      <c r="X632" s="25">
        <v>24285</v>
      </c>
      <c r="Y632" s="25">
        <v>0</v>
      </c>
      <c r="Z632" s="25">
        <v>0</v>
      </c>
      <c r="AA632" s="25"/>
      <c r="AB632" s="25"/>
      <c r="AC632" s="25">
        <v>0</v>
      </c>
      <c r="AD632" s="25">
        <v>0</v>
      </c>
      <c r="AE632" s="25">
        <v>24285</v>
      </c>
      <c r="AF632" s="25">
        <v>0</v>
      </c>
      <c r="AG632" s="25"/>
      <c r="AH632" s="25">
        <v>0</v>
      </c>
      <c r="AI632" s="25">
        <v>13355</v>
      </c>
      <c r="AJ632" s="25">
        <v>0</v>
      </c>
      <c r="AK632" s="25">
        <v>0</v>
      </c>
      <c r="AL632" s="25"/>
      <c r="AM632" s="25"/>
      <c r="AN632" s="25">
        <v>0</v>
      </c>
      <c r="AO632" s="25">
        <v>0</v>
      </c>
      <c r="AP632" s="25">
        <v>13355</v>
      </c>
      <c r="AQ632" s="25">
        <v>0</v>
      </c>
      <c r="AR632" s="25"/>
      <c r="AS632" s="25">
        <v>0</v>
      </c>
      <c r="AT632" s="25">
        <v>0</v>
      </c>
      <c r="AU632" s="25">
        <v>0</v>
      </c>
      <c r="AV632" s="25">
        <v>0</v>
      </c>
      <c r="AW632" s="25"/>
      <c r="AX632" s="25"/>
      <c r="AY632" s="25">
        <v>0</v>
      </c>
      <c r="AZ632" s="25">
        <v>0</v>
      </c>
      <c r="BA632" s="25">
        <v>0</v>
      </c>
      <c r="BB632" s="25">
        <v>0</v>
      </c>
      <c r="BC632" s="25"/>
      <c r="BD632" s="25">
        <v>0</v>
      </c>
      <c r="BE632" s="25">
        <v>0</v>
      </c>
      <c r="BF632" s="25">
        <v>0</v>
      </c>
      <c r="BG632" s="25">
        <v>0</v>
      </c>
      <c r="BH632" s="25"/>
      <c r="BI632" s="25"/>
      <c r="BJ632" s="25">
        <v>0</v>
      </c>
      <c r="BK632" s="25">
        <v>0</v>
      </c>
      <c r="BL632" s="25">
        <v>0</v>
      </c>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v>10948</v>
      </c>
      <c r="CJ632" s="25"/>
      <c r="CK632" s="25">
        <v>0</v>
      </c>
      <c r="CL632" s="25">
        <v>0</v>
      </c>
      <c r="CM632" s="25">
        <v>0</v>
      </c>
      <c r="CN632" s="25"/>
      <c r="CO632" s="25"/>
      <c r="CP632" s="25">
        <v>16000</v>
      </c>
      <c r="CQ632" s="25">
        <v>0</v>
      </c>
      <c r="CR632" s="25">
        <v>0</v>
      </c>
      <c r="CS632" s="25">
        <v>26948</v>
      </c>
      <c r="CT632" s="25"/>
      <c r="CU632" s="25"/>
      <c r="CV632" s="25"/>
      <c r="CW632" s="25"/>
      <c r="CX632" s="25"/>
      <c r="CY632" s="25"/>
      <c r="CZ632" s="25"/>
      <c r="DA632" s="25"/>
      <c r="DB632" s="25"/>
      <c r="DC632" s="25"/>
      <c r="DD632" s="25"/>
      <c r="DE632" s="25"/>
      <c r="DF632" s="25"/>
      <c r="DG632" s="25"/>
      <c r="DH632" s="25"/>
      <c r="DI632" s="25"/>
      <c r="DJ632" s="25"/>
      <c r="DK632" s="25"/>
      <c r="DL632" s="25"/>
      <c r="DM632" s="25"/>
      <c r="DN632" s="25"/>
      <c r="DO632" s="25"/>
      <c r="DP632" s="25">
        <v>0</v>
      </c>
      <c r="DQ632" s="25"/>
      <c r="DR632" s="25">
        <v>0</v>
      </c>
      <c r="DS632" s="25">
        <v>6048</v>
      </c>
      <c r="DT632" s="25">
        <v>0</v>
      </c>
      <c r="DU632" s="25"/>
      <c r="DV632" s="25"/>
      <c r="DW632" s="25">
        <v>0</v>
      </c>
      <c r="DX632" s="25">
        <v>0</v>
      </c>
      <c r="DY632" s="25">
        <v>0</v>
      </c>
      <c r="DZ632" s="25">
        <v>6048</v>
      </c>
      <c r="EA632" s="25"/>
      <c r="EB632" s="25"/>
      <c r="EC632" s="25"/>
      <c r="ED632" s="25"/>
      <c r="EE632" s="25"/>
      <c r="EF632" s="25"/>
      <c r="EG632" s="25"/>
      <c r="EH632" s="25"/>
      <c r="EI632" s="25"/>
      <c r="EJ632" s="25"/>
      <c r="EK632" s="25"/>
      <c r="EL632" s="25"/>
      <c r="EM632" s="25"/>
      <c r="EN632" s="25"/>
      <c r="EO632" s="25"/>
      <c r="EP632" s="25"/>
      <c r="EQ632" s="25"/>
      <c r="ER632" s="25"/>
      <c r="ES632" s="25"/>
      <c r="ET632" s="25"/>
      <c r="EU632" s="25"/>
      <c r="EV632" s="25"/>
      <c r="EW632" s="25"/>
      <c r="EX632" s="25"/>
      <c r="EY632" s="25"/>
      <c r="EZ632" s="25"/>
      <c r="FA632" s="25"/>
      <c r="FB632" s="25"/>
      <c r="FC632" s="25"/>
      <c r="FD632" s="25"/>
      <c r="FE632" s="25">
        <v>489245</v>
      </c>
      <c r="FF632" s="25"/>
      <c r="FG632" s="25">
        <v>0</v>
      </c>
      <c r="FH632" s="25">
        <v>0</v>
      </c>
      <c r="FI632" s="25">
        <v>0</v>
      </c>
      <c r="FJ632" s="25">
        <v>0</v>
      </c>
      <c r="FK632" s="25"/>
      <c r="FL632" s="25"/>
      <c r="FM632" s="25">
        <v>0</v>
      </c>
      <c r="FN632" s="25">
        <v>0</v>
      </c>
      <c r="FO632" s="25">
        <v>489245</v>
      </c>
      <c r="FP632" s="25">
        <v>37640</v>
      </c>
      <c r="FQ632" s="25">
        <v>32996</v>
      </c>
      <c r="FR632" s="25">
        <v>559881</v>
      </c>
      <c r="FS632" s="26" t="s">
        <v>1284</v>
      </c>
      <c r="FT632" s="26"/>
      <c r="FU632" s="26" t="s">
        <v>1344</v>
      </c>
      <c r="FV632" s="26"/>
      <c r="FW632" s="1" t="s">
        <v>1279</v>
      </c>
      <c r="FX632" s="26"/>
      <c r="GA632" s="25">
        <v>2500</v>
      </c>
      <c r="GB632" s="25"/>
      <c r="GC632" s="25"/>
      <c r="GD632" s="25"/>
      <c r="GE632" s="25">
        <v>63299</v>
      </c>
      <c r="GF632" s="25">
        <v>0</v>
      </c>
      <c r="GG632" s="25">
        <v>0</v>
      </c>
      <c r="GH632" s="25">
        <v>297</v>
      </c>
      <c r="GI632" s="25"/>
      <c r="GJ632" s="25">
        <v>4150</v>
      </c>
      <c r="GK632" s="25">
        <v>30</v>
      </c>
      <c r="GL632" s="25">
        <v>30</v>
      </c>
      <c r="GM632" s="25">
        <v>6073</v>
      </c>
      <c r="GN632" s="25"/>
      <c r="GO632" s="25"/>
      <c r="GP632" s="25">
        <v>1.25</v>
      </c>
      <c r="GQ632" s="25">
        <v>1.29</v>
      </c>
      <c r="GR632" s="27"/>
      <c r="GS632" s="27"/>
      <c r="GT632" s="28">
        <v>3</v>
      </c>
      <c r="GU632" s="28">
        <v>3</v>
      </c>
      <c r="GV632" s="25">
        <v>4.29</v>
      </c>
      <c r="GW632" s="25">
        <v>0.25</v>
      </c>
      <c r="GX632" s="25">
        <v>300</v>
      </c>
      <c r="GY632" s="26" t="s">
        <v>1150</v>
      </c>
      <c r="GZ632" s="25">
        <v>11463</v>
      </c>
      <c r="HA632" s="25"/>
      <c r="HB632" s="25"/>
      <c r="HC632" s="25">
        <v>3897</v>
      </c>
      <c r="HD632" s="25"/>
      <c r="HE632" s="25">
        <v>0</v>
      </c>
      <c r="HF632" s="25">
        <v>18361</v>
      </c>
      <c r="HG632" s="25"/>
      <c r="HH632" s="25"/>
      <c r="HI632" s="25"/>
      <c r="HJ632" s="25">
        <v>4623</v>
      </c>
      <c r="HK632" s="25"/>
      <c r="HL632" s="25">
        <v>2306</v>
      </c>
      <c r="HM632" s="25"/>
      <c r="HN632" s="25"/>
      <c r="HO632" s="25"/>
      <c r="HP632" s="25"/>
      <c r="HQ632" s="25"/>
      <c r="HR632" s="25"/>
      <c r="HS632" s="25"/>
      <c r="HT632" s="25"/>
      <c r="HU632" s="25"/>
      <c r="HV632" s="25"/>
      <c r="HW632" s="25"/>
      <c r="HX632" s="25"/>
      <c r="HY632" s="25"/>
      <c r="HZ632" s="25">
        <v>86</v>
      </c>
      <c r="IA632" s="25">
        <v>0</v>
      </c>
      <c r="IB632" s="25">
        <v>0</v>
      </c>
      <c r="IC632" s="25">
        <v>0</v>
      </c>
      <c r="ID632" s="25">
        <v>0</v>
      </c>
      <c r="IE632" s="25">
        <v>52</v>
      </c>
      <c r="IF632" s="25">
        <v>36</v>
      </c>
      <c r="IG632" s="25">
        <v>10</v>
      </c>
      <c r="IH632" s="25">
        <v>0</v>
      </c>
      <c r="II632" s="25">
        <v>0</v>
      </c>
      <c r="IJ632" s="25">
        <v>0</v>
      </c>
      <c r="IK632" s="25">
        <v>0</v>
      </c>
      <c r="IL632" s="25"/>
      <c r="IM632" s="25"/>
      <c r="IN632" s="25"/>
      <c r="IO632" s="25"/>
      <c r="IP632" s="25"/>
      <c r="IQ632" s="25"/>
      <c r="IR632" s="25"/>
      <c r="IS632" s="36">
        <f t="shared" ref="IS632:IS639" si="720">AE632/$FR632</f>
        <v>4.3375288677415379E-2</v>
      </c>
      <c r="IT632" s="36">
        <f t="shared" ref="IT632:IT639" si="721">AP632/$FR632</f>
        <v>2.3853283108374815E-2</v>
      </c>
      <c r="IU632" s="36">
        <f t="shared" ref="IU632:IU639" si="722">BA632/$FR632</f>
        <v>0</v>
      </c>
      <c r="IV632" s="36">
        <f t="shared" ref="IV632:IV639" si="723">BL632/$FR632</f>
        <v>0</v>
      </c>
      <c r="IW632" s="36">
        <f t="shared" ref="IW632:IW639" si="724">CS632/$FR632</f>
        <v>4.8131656548445118E-2</v>
      </c>
      <c r="IX632" s="36">
        <f t="shared" ref="IX632:IX639" si="725">DZ632/$FR632</f>
        <v>1.0802295487791156E-2</v>
      </c>
      <c r="IY632" s="36"/>
      <c r="IZ632" s="36">
        <f t="shared" ref="IZ632:JB639" si="726">FO632/$FR632</f>
        <v>0.87383747617797358</v>
      </c>
      <c r="JA632" s="36">
        <f t="shared" si="726"/>
        <v>6.7228571785790198E-2</v>
      </c>
      <c r="JB632" s="36">
        <f t="shared" si="726"/>
        <v>5.8933952036236269E-2</v>
      </c>
      <c r="JN632" s="43">
        <f t="shared" si="665"/>
        <v>1139.5661227661308</v>
      </c>
      <c r="JO632" s="1" t="str">
        <f t="shared" si="666"/>
        <v>Small</v>
      </c>
    </row>
    <row r="633" spans="1:275" x14ac:dyDescent="0.2">
      <c r="A633" s="1" t="s">
        <v>1362</v>
      </c>
      <c r="B633" s="1" t="s">
        <v>1054</v>
      </c>
      <c r="C633" s="76" t="s">
        <v>1473</v>
      </c>
      <c r="D633" s="24" t="s">
        <v>655</v>
      </c>
      <c r="E633">
        <v>1</v>
      </c>
      <c r="F633" s="46">
        <v>0.49010654490106542</v>
      </c>
      <c r="G633" s="46">
        <v>0.20330506631876494</v>
      </c>
      <c r="H633" s="46">
        <v>0.24</v>
      </c>
      <c r="I633">
        <v>36.5</v>
      </c>
      <c r="J633">
        <v>30.8</v>
      </c>
      <c r="K633" s="24">
        <v>20070</v>
      </c>
      <c r="L633" s="24" t="s">
        <v>603</v>
      </c>
      <c r="M633" s="34">
        <v>5212.0413333333863</v>
      </c>
      <c r="N633" s="25">
        <v>25451</v>
      </c>
      <c r="O633" s="26">
        <v>4</v>
      </c>
      <c r="P633" s="26">
        <v>16</v>
      </c>
      <c r="Q633" s="26">
        <v>260</v>
      </c>
      <c r="R633" s="26">
        <v>0</v>
      </c>
      <c r="S633" s="26">
        <v>31</v>
      </c>
      <c r="T633" s="31">
        <v>0</v>
      </c>
      <c r="U633" s="25">
        <v>0</v>
      </c>
      <c r="V633" s="25"/>
      <c r="W633" s="25">
        <v>0</v>
      </c>
      <c r="X633" s="25">
        <v>24285</v>
      </c>
      <c r="Y633" s="25">
        <v>0</v>
      </c>
      <c r="Z633" s="25">
        <v>0</v>
      </c>
      <c r="AA633" s="25"/>
      <c r="AB633" s="25"/>
      <c r="AC633" s="25">
        <v>0</v>
      </c>
      <c r="AD633" s="25">
        <v>0</v>
      </c>
      <c r="AE633" s="25">
        <v>24285</v>
      </c>
      <c r="AF633" s="25">
        <v>0</v>
      </c>
      <c r="AG633" s="25"/>
      <c r="AH633" s="25">
        <v>0</v>
      </c>
      <c r="AI633" s="25">
        <v>13355</v>
      </c>
      <c r="AJ633" s="25">
        <v>0</v>
      </c>
      <c r="AK633" s="25">
        <v>0</v>
      </c>
      <c r="AL633" s="25"/>
      <c r="AM633" s="25"/>
      <c r="AN633" s="25">
        <v>0</v>
      </c>
      <c r="AO633" s="25">
        <v>0</v>
      </c>
      <c r="AP633" s="25">
        <v>13355</v>
      </c>
      <c r="AQ633" s="25">
        <v>0</v>
      </c>
      <c r="AR633" s="25"/>
      <c r="AS633" s="25">
        <v>0</v>
      </c>
      <c r="AT633" s="25">
        <v>0</v>
      </c>
      <c r="AU633" s="25">
        <v>0</v>
      </c>
      <c r="AV633" s="25">
        <v>0</v>
      </c>
      <c r="AW633" s="25"/>
      <c r="AX633" s="25"/>
      <c r="AY633" s="25">
        <v>0</v>
      </c>
      <c r="AZ633" s="25">
        <v>0</v>
      </c>
      <c r="BA633" s="25">
        <v>0</v>
      </c>
      <c r="BB633" s="25">
        <v>0</v>
      </c>
      <c r="BC633" s="25"/>
      <c r="BD633" s="25">
        <v>0</v>
      </c>
      <c r="BE633" s="25">
        <v>0</v>
      </c>
      <c r="BF633" s="25">
        <v>0</v>
      </c>
      <c r="BG633" s="25">
        <v>0</v>
      </c>
      <c r="BH633" s="25"/>
      <c r="BI633" s="25"/>
      <c r="BJ633" s="25">
        <v>0</v>
      </c>
      <c r="BK633" s="25">
        <v>0</v>
      </c>
      <c r="BL633" s="25">
        <v>0</v>
      </c>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v>10948</v>
      </c>
      <c r="CJ633" s="25"/>
      <c r="CK633" s="25">
        <v>0</v>
      </c>
      <c r="CL633" s="25">
        <v>0</v>
      </c>
      <c r="CM633" s="25">
        <v>0</v>
      </c>
      <c r="CN633" s="25"/>
      <c r="CO633" s="25"/>
      <c r="CP633" s="25">
        <v>16000</v>
      </c>
      <c r="CQ633" s="25">
        <v>0</v>
      </c>
      <c r="CR633" s="25">
        <v>0</v>
      </c>
      <c r="CS633" s="25">
        <v>26948</v>
      </c>
      <c r="CT633" s="25"/>
      <c r="CU633" s="25"/>
      <c r="CV633" s="25"/>
      <c r="CW633" s="25"/>
      <c r="CX633" s="25"/>
      <c r="CY633" s="25"/>
      <c r="CZ633" s="25"/>
      <c r="DA633" s="25"/>
      <c r="DB633" s="25"/>
      <c r="DC633" s="25"/>
      <c r="DD633" s="25"/>
      <c r="DE633" s="25"/>
      <c r="DF633" s="25"/>
      <c r="DG633" s="25"/>
      <c r="DH633" s="25"/>
      <c r="DI633" s="25"/>
      <c r="DJ633" s="25"/>
      <c r="DK633" s="25"/>
      <c r="DL633" s="25"/>
      <c r="DM633" s="25"/>
      <c r="DN633" s="25"/>
      <c r="DO633" s="25"/>
      <c r="DP633" s="25">
        <v>0</v>
      </c>
      <c r="DQ633" s="25"/>
      <c r="DR633" s="25">
        <v>0</v>
      </c>
      <c r="DS633" s="25">
        <v>6048</v>
      </c>
      <c r="DT633" s="25">
        <v>0</v>
      </c>
      <c r="DU633" s="25"/>
      <c r="DV633" s="25"/>
      <c r="DW633" s="25">
        <v>0</v>
      </c>
      <c r="DX633" s="25">
        <v>0</v>
      </c>
      <c r="DY633" s="25">
        <v>0</v>
      </c>
      <c r="DZ633" s="25">
        <v>6048</v>
      </c>
      <c r="EA633" s="25"/>
      <c r="EB633" s="25"/>
      <c r="EC633" s="25"/>
      <c r="ED633" s="25"/>
      <c r="EE633" s="25"/>
      <c r="EF633" s="25"/>
      <c r="EG633" s="25"/>
      <c r="EH633" s="25"/>
      <c r="EI633" s="25"/>
      <c r="EJ633" s="25"/>
      <c r="EK633" s="25"/>
      <c r="EL633" s="25"/>
      <c r="EM633" s="25"/>
      <c r="EN633" s="25"/>
      <c r="EO633" s="25"/>
      <c r="EP633" s="25"/>
      <c r="EQ633" s="25"/>
      <c r="ER633" s="25"/>
      <c r="ES633" s="25"/>
      <c r="ET633" s="25"/>
      <c r="EU633" s="25"/>
      <c r="EV633" s="25"/>
      <c r="EW633" s="25"/>
      <c r="EX633" s="25"/>
      <c r="EY633" s="25"/>
      <c r="EZ633" s="25"/>
      <c r="FA633" s="25"/>
      <c r="FB633" s="25"/>
      <c r="FC633" s="25"/>
      <c r="FD633" s="25"/>
      <c r="FE633" s="25">
        <v>489245</v>
      </c>
      <c r="FF633" s="25"/>
      <c r="FG633" s="25">
        <v>0</v>
      </c>
      <c r="FH633" s="25">
        <v>0</v>
      </c>
      <c r="FI633" s="25">
        <v>0</v>
      </c>
      <c r="FJ633" s="25">
        <v>0</v>
      </c>
      <c r="FK633" s="25"/>
      <c r="FL633" s="25"/>
      <c r="FM633" s="25">
        <v>0</v>
      </c>
      <c r="FN633" s="25">
        <v>0</v>
      </c>
      <c r="FO633" s="25">
        <v>489245</v>
      </c>
      <c r="FP633" s="25">
        <v>37640</v>
      </c>
      <c r="FQ633" s="25">
        <v>32996</v>
      </c>
      <c r="FR633" s="25">
        <v>559881</v>
      </c>
      <c r="FS633" s="26" t="s">
        <v>1284</v>
      </c>
      <c r="FT633" s="26"/>
      <c r="FU633" s="26" t="s">
        <v>1344</v>
      </c>
      <c r="FV633" s="26"/>
      <c r="FW633" s="1" t="s">
        <v>1279</v>
      </c>
      <c r="FX633" s="26"/>
      <c r="GA633" s="25">
        <v>4800</v>
      </c>
      <c r="GB633" s="25"/>
      <c r="GC633" s="25"/>
      <c r="GD633" s="25"/>
      <c r="GE633" s="25">
        <v>68099</v>
      </c>
      <c r="GF633" s="25">
        <v>0</v>
      </c>
      <c r="GG633" s="25">
        <v>0</v>
      </c>
      <c r="GH633" s="25">
        <v>297</v>
      </c>
      <c r="GI633" s="25"/>
      <c r="GJ633" s="25">
        <v>4150</v>
      </c>
      <c r="GK633" s="25">
        <v>38</v>
      </c>
      <c r="GL633" s="25">
        <v>38</v>
      </c>
      <c r="GM633" s="25">
        <v>6111</v>
      </c>
      <c r="GN633" s="25"/>
      <c r="GO633" s="25"/>
      <c r="GP633" s="25">
        <v>1.25</v>
      </c>
      <c r="GQ633" s="25">
        <v>1.29</v>
      </c>
      <c r="GR633" s="27"/>
      <c r="GS633" s="27"/>
      <c r="GT633" s="28">
        <v>3</v>
      </c>
      <c r="GU633" s="28">
        <v>3</v>
      </c>
      <c r="GV633" s="25">
        <v>4.29</v>
      </c>
      <c r="GW633" s="25">
        <v>0.25</v>
      </c>
      <c r="GX633" s="25">
        <v>350</v>
      </c>
      <c r="GY633" s="26" t="s">
        <v>1150</v>
      </c>
      <c r="GZ633" s="25">
        <v>16764</v>
      </c>
      <c r="HA633" s="25"/>
      <c r="HB633" s="25"/>
      <c r="HC633" s="25">
        <v>4500</v>
      </c>
      <c r="HD633" s="25"/>
      <c r="HE633" s="25">
        <v>0</v>
      </c>
      <c r="HF633" s="25">
        <v>21264</v>
      </c>
      <c r="HG633" s="25"/>
      <c r="HH633" s="25"/>
      <c r="HI633" s="25"/>
      <c r="HJ633" s="25">
        <v>4759</v>
      </c>
      <c r="HK633" s="25"/>
      <c r="HL633" s="25">
        <v>3863</v>
      </c>
      <c r="HM633" s="25"/>
      <c r="HN633" s="25"/>
      <c r="HO633" s="25"/>
      <c r="HP633" s="25"/>
      <c r="HQ633" s="25"/>
      <c r="HR633" s="25"/>
      <c r="HS633" s="25"/>
      <c r="HT633" s="25"/>
      <c r="HU633" s="25"/>
      <c r="HV633" s="25"/>
      <c r="HW633" s="25"/>
      <c r="HX633" s="25"/>
      <c r="HY633" s="25"/>
      <c r="HZ633" s="25">
        <v>93</v>
      </c>
      <c r="IA633" s="25">
        <v>0</v>
      </c>
      <c r="IB633" s="25">
        <v>0</v>
      </c>
      <c r="IC633" s="25">
        <v>0</v>
      </c>
      <c r="ID633" s="25">
        <v>0</v>
      </c>
      <c r="IE633" s="25">
        <v>52</v>
      </c>
      <c r="IF633" s="25">
        <v>36</v>
      </c>
      <c r="IG633" s="25">
        <v>10</v>
      </c>
      <c r="IH633" s="25">
        <v>0</v>
      </c>
      <c r="II633" s="25">
        <v>0</v>
      </c>
      <c r="IJ633" s="25">
        <v>0</v>
      </c>
      <c r="IK633" s="25">
        <v>0</v>
      </c>
      <c r="IL633" s="25"/>
      <c r="IM633" s="25"/>
      <c r="IN633" s="25"/>
      <c r="IO633" s="25"/>
      <c r="IP633" s="25"/>
      <c r="IQ633" s="25"/>
      <c r="IR633" s="25"/>
      <c r="IS633" s="36">
        <f t="shared" si="720"/>
        <v>4.3375288677415379E-2</v>
      </c>
      <c r="IT633" s="36">
        <f t="shared" si="721"/>
        <v>2.3853283108374815E-2</v>
      </c>
      <c r="IU633" s="36">
        <f t="shared" si="722"/>
        <v>0</v>
      </c>
      <c r="IV633" s="36">
        <f t="shared" si="723"/>
        <v>0</v>
      </c>
      <c r="IW633" s="36">
        <f t="shared" si="724"/>
        <v>4.8131656548445118E-2</v>
      </c>
      <c r="IX633" s="36">
        <f t="shared" si="725"/>
        <v>1.0802295487791156E-2</v>
      </c>
      <c r="IY633" s="36"/>
      <c r="IZ633" s="36">
        <f t="shared" si="726"/>
        <v>0.87383747617797358</v>
      </c>
      <c r="JA633" s="36">
        <f t="shared" si="726"/>
        <v>6.7228571785790198E-2</v>
      </c>
      <c r="JB633" s="36">
        <f t="shared" si="726"/>
        <v>5.8933952036236269E-2</v>
      </c>
      <c r="JN633" s="43">
        <f t="shared" si="665"/>
        <v>1214.928049728062</v>
      </c>
      <c r="JO633" s="1" t="str">
        <f t="shared" si="666"/>
        <v>Small</v>
      </c>
    </row>
    <row r="634" spans="1:275" x14ac:dyDescent="0.2">
      <c r="A634" s="14" t="s">
        <v>813</v>
      </c>
      <c r="B634" s="14" t="s">
        <v>1054</v>
      </c>
      <c r="C634" s="76" t="s">
        <v>1473</v>
      </c>
      <c r="D634" s="24" t="s">
        <v>655</v>
      </c>
      <c r="E634">
        <v>1</v>
      </c>
      <c r="F634" s="46">
        <v>0.49010654490106542</v>
      </c>
      <c r="G634" s="46">
        <v>0.20330506631876494</v>
      </c>
      <c r="H634" s="46">
        <v>0.24</v>
      </c>
      <c r="I634">
        <v>36.5</v>
      </c>
      <c r="J634">
        <v>30.8</v>
      </c>
      <c r="K634" s="14">
        <v>20080</v>
      </c>
      <c r="L634" s="14" t="s">
        <v>604</v>
      </c>
      <c r="M634" s="35">
        <v>5251.6506666667292</v>
      </c>
      <c r="N634" s="15">
        <v>25451</v>
      </c>
      <c r="O634" s="15">
        <v>4</v>
      </c>
      <c r="P634" s="15">
        <v>20</v>
      </c>
      <c r="Q634" s="15">
        <v>260</v>
      </c>
      <c r="R634" s="15">
        <v>0</v>
      </c>
      <c r="S634" s="15">
        <v>31</v>
      </c>
      <c r="T634" s="32">
        <v>0</v>
      </c>
      <c r="U634" s="15">
        <v>0</v>
      </c>
      <c r="V634" s="15"/>
      <c r="W634" s="15">
        <v>0</v>
      </c>
      <c r="X634" s="15">
        <v>25000</v>
      </c>
      <c r="Y634" s="15">
        <v>0</v>
      </c>
      <c r="Z634" s="15">
        <v>0</v>
      </c>
      <c r="AA634" s="15"/>
      <c r="AB634" s="15"/>
      <c r="AC634" s="15">
        <v>0</v>
      </c>
      <c r="AD634" s="15">
        <v>0</v>
      </c>
      <c r="AE634" s="15">
        <v>25000</v>
      </c>
      <c r="AF634" s="15">
        <v>0</v>
      </c>
      <c r="AG634" s="15"/>
      <c r="AH634" s="15">
        <v>0</v>
      </c>
      <c r="AI634" s="15">
        <v>0</v>
      </c>
      <c r="AJ634" s="15">
        <v>0</v>
      </c>
      <c r="AK634" s="15">
        <v>0</v>
      </c>
      <c r="AL634" s="15"/>
      <c r="AM634" s="15"/>
      <c r="AN634" s="15">
        <v>0</v>
      </c>
      <c r="AO634" s="15">
        <v>0</v>
      </c>
      <c r="AP634" s="15">
        <v>0</v>
      </c>
      <c r="AQ634" s="15">
        <v>0</v>
      </c>
      <c r="AR634" s="15"/>
      <c r="AS634" s="15">
        <v>0</v>
      </c>
      <c r="AT634" s="15">
        <v>13355</v>
      </c>
      <c r="AU634" s="15">
        <v>0</v>
      </c>
      <c r="AV634" s="15">
        <v>0</v>
      </c>
      <c r="AW634" s="15"/>
      <c r="AX634" s="15"/>
      <c r="AY634" s="15">
        <v>0</v>
      </c>
      <c r="AZ634" s="15">
        <v>0</v>
      </c>
      <c r="BA634" s="15">
        <v>13355</v>
      </c>
      <c r="BB634" s="15">
        <v>0</v>
      </c>
      <c r="BC634" s="15"/>
      <c r="BD634" s="15">
        <v>0</v>
      </c>
      <c r="BE634" s="15">
        <v>0</v>
      </c>
      <c r="BF634" s="15">
        <v>0</v>
      </c>
      <c r="BG634" s="15">
        <v>0</v>
      </c>
      <c r="BH634" s="15"/>
      <c r="BI634" s="15"/>
      <c r="BJ634" s="15">
        <v>0</v>
      </c>
      <c r="BK634" s="15">
        <v>0</v>
      </c>
      <c r="BL634" s="15">
        <v>0</v>
      </c>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v>64000</v>
      </c>
      <c r="CJ634" s="15"/>
      <c r="CK634" s="15">
        <v>0</v>
      </c>
      <c r="CL634" s="15">
        <v>0</v>
      </c>
      <c r="CM634" s="15">
        <v>0</v>
      </c>
      <c r="CN634" s="15"/>
      <c r="CO634" s="15"/>
      <c r="CP634" s="15">
        <v>16000</v>
      </c>
      <c r="CQ634" s="15">
        <v>0</v>
      </c>
      <c r="CR634" s="15">
        <v>0</v>
      </c>
      <c r="CS634" s="15">
        <v>80000</v>
      </c>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v>0</v>
      </c>
      <c r="DQ634" s="15"/>
      <c r="DR634" s="15">
        <v>0</v>
      </c>
      <c r="DS634" s="15">
        <v>6230</v>
      </c>
      <c r="DT634" s="15">
        <v>0</v>
      </c>
      <c r="DU634" s="15"/>
      <c r="DV634" s="15"/>
      <c r="DW634" s="15">
        <v>0</v>
      </c>
      <c r="DX634" s="15">
        <v>0</v>
      </c>
      <c r="DY634" s="15">
        <v>0</v>
      </c>
      <c r="DZ634" s="15">
        <v>6230</v>
      </c>
      <c r="EA634" s="15"/>
      <c r="EB634" s="15"/>
      <c r="EC634" s="15"/>
      <c r="ED634" s="15"/>
      <c r="EE634" s="15"/>
      <c r="EF634" s="15"/>
      <c r="EG634" s="15"/>
      <c r="EH634" s="15"/>
      <c r="EI634" s="15"/>
      <c r="EJ634" s="15"/>
      <c r="EK634" s="15"/>
      <c r="EL634" s="15"/>
      <c r="EM634" s="15"/>
      <c r="EN634" s="15"/>
      <c r="EO634" s="15"/>
      <c r="EP634" s="15"/>
      <c r="EQ634" s="15"/>
      <c r="ER634" s="15"/>
      <c r="ES634" s="15"/>
      <c r="ET634" s="15"/>
      <c r="EU634" s="15"/>
      <c r="EV634" s="15"/>
      <c r="EW634" s="15"/>
      <c r="EX634" s="15"/>
      <c r="EY634" s="15"/>
      <c r="EZ634" s="15"/>
      <c r="FA634" s="15"/>
      <c r="FB634" s="15"/>
      <c r="FC634" s="15"/>
      <c r="FD634" s="15"/>
      <c r="FE634" s="15">
        <v>637654</v>
      </c>
      <c r="FF634" s="15"/>
      <c r="FG634" s="15">
        <v>0</v>
      </c>
      <c r="FH634" s="15">
        <v>0</v>
      </c>
      <c r="FI634" s="15">
        <v>0</v>
      </c>
      <c r="FJ634" s="15">
        <v>0</v>
      </c>
      <c r="FK634" s="15"/>
      <c r="FL634" s="15"/>
      <c r="FM634" s="15">
        <v>0</v>
      </c>
      <c r="FN634" s="15">
        <v>0</v>
      </c>
      <c r="FO634" s="15">
        <v>637654</v>
      </c>
      <c r="FP634" s="15">
        <v>38355</v>
      </c>
      <c r="FQ634" s="15">
        <v>86230</v>
      </c>
      <c r="FR634" s="15">
        <v>762239</v>
      </c>
      <c r="FS634" s="14" t="s">
        <v>1284</v>
      </c>
      <c r="FT634" s="14"/>
      <c r="FU634" s="14" t="s">
        <v>1277</v>
      </c>
      <c r="FV634" s="14" t="s">
        <v>834</v>
      </c>
      <c r="FW634" s="1" t="s">
        <v>1279</v>
      </c>
      <c r="FX634" s="14"/>
      <c r="GA634" s="15">
        <v>2608</v>
      </c>
      <c r="GB634" s="15">
        <v>2608</v>
      </c>
      <c r="GC634" s="15">
        <v>0</v>
      </c>
      <c r="GD634" s="15">
        <v>0</v>
      </c>
      <c r="GE634" s="15">
        <v>53892</v>
      </c>
      <c r="GF634" s="15">
        <v>0</v>
      </c>
      <c r="GG634" s="15">
        <v>0</v>
      </c>
      <c r="GH634" s="15">
        <v>290</v>
      </c>
      <c r="GI634" s="15"/>
      <c r="GJ634" s="15">
        <v>4150</v>
      </c>
      <c r="GK634" s="15">
        <v>484</v>
      </c>
      <c r="GL634" s="15">
        <v>484</v>
      </c>
      <c r="GM634" s="15">
        <v>6859</v>
      </c>
      <c r="GN634" s="15"/>
      <c r="GO634" s="15"/>
      <c r="GP634" s="21">
        <v>2.5</v>
      </c>
      <c r="GQ634" s="21">
        <v>1.5</v>
      </c>
      <c r="GR634" s="22"/>
      <c r="GS634" s="22"/>
      <c r="GT634" s="23">
        <v>5</v>
      </c>
      <c r="GU634" s="23">
        <v>5</v>
      </c>
      <c r="GV634" s="21">
        <v>6.5</v>
      </c>
      <c r="GW634" s="21">
        <v>1</v>
      </c>
      <c r="GX634" s="15">
        <v>420</v>
      </c>
      <c r="GY634" s="14" t="s">
        <v>1230</v>
      </c>
      <c r="GZ634" s="15">
        <v>9307</v>
      </c>
      <c r="HA634" s="15"/>
      <c r="HB634" s="15"/>
      <c r="HC634" s="15"/>
      <c r="HD634" s="15"/>
      <c r="HE634" s="15"/>
      <c r="HF634" s="15">
        <v>9307</v>
      </c>
      <c r="HG634" s="15"/>
      <c r="HH634" s="15"/>
      <c r="HI634" s="15">
        <v>3639</v>
      </c>
      <c r="HJ634" s="15">
        <v>3639</v>
      </c>
      <c r="HK634" s="15">
        <v>5668</v>
      </c>
      <c r="HL634" s="15">
        <v>5668</v>
      </c>
      <c r="HM634" s="15"/>
      <c r="HN634" s="15"/>
      <c r="HO634" s="15"/>
      <c r="HP634" s="15"/>
      <c r="HQ634" s="15"/>
      <c r="HR634" s="15"/>
      <c r="HS634" s="15"/>
      <c r="HT634" s="15"/>
      <c r="HU634" s="15"/>
      <c r="HV634" s="15"/>
      <c r="HW634" s="15"/>
      <c r="HX634" s="15"/>
      <c r="HY634" s="15"/>
      <c r="HZ634" s="15">
        <v>93</v>
      </c>
      <c r="IA634" s="15">
        <v>1860</v>
      </c>
      <c r="IB634" s="14">
        <v>0</v>
      </c>
      <c r="IC634" s="14">
        <v>0</v>
      </c>
      <c r="ID634" s="15">
        <v>0</v>
      </c>
      <c r="IE634" s="14">
        <v>55</v>
      </c>
      <c r="IF634" s="14">
        <v>37</v>
      </c>
      <c r="IG634" s="14">
        <v>15</v>
      </c>
      <c r="IH634" s="14">
        <v>0</v>
      </c>
      <c r="II634" s="14">
        <v>0</v>
      </c>
      <c r="IJ634" s="14">
        <v>0</v>
      </c>
      <c r="IK634" s="14">
        <v>0</v>
      </c>
      <c r="IL634" s="14"/>
      <c r="IM634" s="14"/>
      <c r="IN634" s="14"/>
      <c r="IO634" s="14"/>
      <c r="IP634" s="14"/>
      <c r="IQ634" s="15"/>
      <c r="IR634" s="15"/>
      <c r="IS634" s="36">
        <f t="shared" si="720"/>
        <v>3.2798111878295393E-2</v>
      </c>
      <c r="IT634" s="36">
        <f t="shared" si="721"/>
        <v>0</v>
      </c>
      <c r="IU634" s="36">
        <f t="shared" si="722"/>
        <v>1.7520751365385397E-2</v>
      </c>
      <c r="IV634" s="36">
        <f t="shared" si="723"/>
        <v>0</v>
      </c>
      <c r="IW634" s="36">
        <f t="shared" si="724"/>
        <v>0.10495395801054525</v>
      </c>
      <c r="IX634" s="36">
        <f t="shared" si="725"/>
        <v>8.1732894800712105E-3</v>
      </c>
      <c r="IY634" s="36"/>
      <c r="IZ634" s="36">
        <f t="shared" si="726"/>
        <v>0.83655388926570273</v>
      </c>
      <c r="JA634" s="36">
        <f t="shared" si="726"/>
        <v>5.0318863243680789E-2</v>
      </c>
      <c r="JB634" s="36">
        <f t="shared" si="726"/>
        <v>0.11312724749061646</v>
      </c>
      <c r="JN634" s="43">
        <f t="shared" si="665"/>
        <v>807.94625641026607</v>
      </c>
      <c r="JO634" s="1" t="str">
        <f t="shared" si="666"/>
        <v>Small</v>
      </c>
    </row>
    <row r="635" spans="1:275" x14ac:dyDescent="0.2">
      <c r="A635" s="14" t="s">
        <v>813</v>
      </c>
      <c r="B635" s="14" t="s">
        <v>1054</v>
      </c>
      <c r="C635" s="76" t="s">
        <v>1473</v>
      </c>
      <c r="D635" s="24" t="s">
        <v>655</v>
      </c>
      <c r="E635">
        <v>1</v>
      </c>
      <c r="F635" s="46">
        <v>0.49010654490106542</v>
      </c>
      <c r="G635" s="46">
        <v>0.20330506631876494</v>
      </c>
      <c r="H635" s="46">
        <v>0.24</v>
      </c>
      <c r="I635">
        <v>36.5</v>
      </c>
      <c r="J635">
        <v>30.8</v>
      </c>
      <c r="K635" s="14">
        <v>20090</v>
      </c>
      <c r="L635" s="14" t="s">
        <v>605</v>
      </c>
      <c r="M635" s="35">
        <v>5617.8800000000665</v>
      </c>
      <c r="N635" s="15">
        <v>25451</v>
      </c>
      <c r="O635" s="15">
        <v>4</v>
      </c>
      <c r="P635" s="15">
        <v>20</v>
      </c>
      <c r="Q635" s="15">
        <v>260</v>
      </c>
      <c r="R635" s="15">
        <v>0</v>
      </c>
      <c r="S635" s="15">
        <v>31</v>
      </c>
      <c r="T635" s="32">
        <v>0</v>
      </c>
      <c r="U635" s="15">
        <v>5461</v>
      </c>
      <c r="V635" s="15"/>
      <c r="W635" s="15">
        <v>0</v>
      </c>
      <c r="X635" s="15">
        <v>20000</v>
      </c>
      <c r="Y635" s="15">
        <v>0</v>
      </c>
      <c r="Z635" s="15">
        <v>0</v>
      </c>
      <c r="AA635" s="15"/>
      <c r="AB635" s="15"/>
      <c r="AC635" s="15">
        <v>0</v>
      </c>
      <c r="AD635" s="15">
        <v>0</v>
      </c>
      <c r="AE635" s="15">
        <v>25461</v>
      </c>
      <c r="AF635" s="15">
        <v>0</v>
      </c>
      <c r="AG635" s="15"/>
      <c r="AH635" s="15">
        <v>0</v>
      </c>
      <c r="AI635" s="15">
        <v>0</v>
      </c>
      <c r="AJ635" s="15">
        <v>0</v>
      </c>
      <c r="AK635" s="15">
        <v>0</v>
      </c>
      <c r="AL635" s="15"/>
      <c r="AM635" s="15"/>
      <c r="AN635" s="15">
        <v>0</v>
      </c>
      <c r="AO635" s="15">
        <v>0</v>
      </c>
      <c r="AP635" s="15">
        <v>0</v>
      </c>
      <c r="AQ635" s="15">
        <v>772</v>
      </c>
      <c r="AR635" s="15"/>
      <c r="AS635" s="15">
        <v>0</v>
      </c>
      <c r="AT635" s="15">
        <v>10014</v>
      </c>
      <c r="AU635" s="15">
        <v>0</v>
      </c>
      <c r="AV635" s="15">
        <v>0</v>
      </c>
      <c r="AW635" s="15"/>
      <c r="AX635" s="15"/>
      <c r="AY635" s="15">
        <v>0</v>
      </c>
      <c r="AZ635" s="15">
        <v>0</v>
      </c>
      <c r="BA635" s="15">
        <v>10783</v>
      </c>
      <c r="BB635" s="15">
        <v>0</v>
      </c>
      <c r="BC635" s="15"/>
      <c r="BD635" s="15">
        <v>0</v>
      </c>
      <c r="BE635" s="15">
        <v>0</v>
      </c>
      <c r="BF635" s="15">
        <v>0</v>
      </c>
      <c r="BG635" s="15">
        <v>0</v>
      </c>
      <c r="BH635" s="15"/>
      <c r="BI635" s="15"/>
      <c r="BJ635" s="15">
        <v>0</v>
      </c>
      <c r="BK635" s="15">
        <v>0</v>
      </c>
      <c r="BL635" s="15">
        <v>0</v>
      </c>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v>64000</v>
      </c>
      <c r="CJ635" s="15"/>
      <c r="CK635" s="15">
        <v>0</v>
      </c>
      <c r="CL635" s="15">
        <v>0</v>
      </c>
      <c r="CM635" s="15">
        <v>0</v>
      </c>
      <c r="CN635" s="15"/>
      <c r="CO635" s="15"/>
      <c r="CP635" s="15">
        <v>0</v>
      </c>
      <c r="CQ635" s="15">
        <v>0</v>
      </c>
      <c r="CR635" s="15">
        <v>0</v>
      </c>
      <c r="CS635" s="15">
        <v>64000</v>
      </c>
      <c r="CT635" s="15"/>
      <c r="CU635" s="15"/>
      <c r="CV635" s="15"/>
      <c r="CW635" s="15"/>
      <c r="CX635" s="15"/>
      <c r="CY635" s="15"/>
      <c r="CZ635" s="15"/>
      <c r="DA635" s="15"/>
      <c r="DB635" s="15"/>
      <c r="DC635" s="15"/>
      <c r="DD635" s="15"/>
      <c r="DE635" s="15"/>
      <c r="DF635" s="15"/>
      <c r="DG635" s="15"/>
      <c r="DH635" s="15"/>
      <c r="DI635" s="15"/>
      <c r="DJ635" s="15"/>
      <c r="DK635" s="15"/>
      <c r="DL635" s="15"/>
      <c r="DM635" s="15"/>
      <c r="DN635" s="15"/>
      <c r="DO635" s="15"/>
      <c r="DP635" s="15">
        <v>1773</v>
      </c>
      <c r="DQ635" s="15"/>
      <c r="DR635" s="15">
        <v>0</v>
      </c>
      <c r="DS635" s="15">
        <v>0</v>
      </c>
      <c r="DT635" s="15">
        <v>0</v>
      </c>
      <c r="DU635" s="15"/>
      <c r="DV635" s="15"/>
      <c r="DW635" s="15">
        <v>0</v>
      </c>
      <c r="DX635" s="15">
        <v>0</v>
      </c>
      <c r="DY635" s="15">
        <v>0</v>
      </c>
      <c r="DZ635" s="15">
        <v>1773</v>
      </c>
      <c r="EA635" s="15"/>
      <c r="EB635" s="15"/>
      <c r="EC635" s="15"/>
      <c r="ED635" s="15"/>
      <c r="EE635" s="15"/>
      <c r="EF635" s="15"/>
      <c r="EG635" s="15"/>
      <c r="EH635" s="15"/>
      <c r="EI635" s="15"/>
      <c r="EJ635" s="15"/>
      <c r="EK635" s="15"/>
      <c r="EL635" s="15"/>
      <c r="EM635" s="15"/>
      <c r="EN635" s="15"/>
      <c r="EO635" s="15"/>
      <c r="EP635" s="15"/>
      <c r="EQ635" s="15"/>
      <c r="ER635" s="15"/>
      <c r="ES635" s="15"/>
      <c r="ET635" s="15"/>
      <c r="EU635" s="15"/>
      <c r="EV635" s="15"/>
      <c r="EW635" s="15"/>
      <c r="EX635" s="15"/>
      <c r="EY635" s="15"/>
      <c r="EZ635" s="15"/>
      <c r="FA635" s="15"/>
      <c r="FB635" s="15"/>
      <c r="FC635" s="15"/>
      <c r="FD635" s="15"/>
      <c r="FE635" s="15">
        <v>605252</v>
      </c>
      <c r="FF635" s="15"/>
      <c r="FG635" s="15">
        <v>0</v>
      </c>
      <c r="FH635" s="15">
        <v>0</v>
      </c>
      <c r="FI635" s="15">
        <v>0</v>
      </c>
      <c r="FJ635" s="15">
        <v>0</v>
      </c>
      <c r="FK635" s="15"/>
      <c r="FL635" s="15"/>
      <c r="FM635" s="15">
        <v>0</v>
      </c>
      <c r="FN635" s="15">
        <v>0</v>
      </c>
      <c r="FO635" s="15">
        <v>605252</v>
      </c>
      <c r="FP635" s="15">
        <v>36244</v>
      </c>
      <c r="FQ635" s="15">
        <v>65773</v>
      </c>
      <c r="FR635" s="15">
        <v>707269</v>
      </c>
      <c r="FS635" s="14" t="s">
        <v>1284</v>
      </c>
      <c r="FT635" s="14"/>
      <c r="FU635" s="14" t="s">
        <v>1277</v>
      </c>
      <c r="FV635" s="14" t="s">
        <v>834</v>
      </c>
      <c r="FW635" s="1" t="s">
        <v>1279</v>
      </c>
      <c r="FX635" s="14"/>
      <c r="GA635" s="15">
        <v>1730</v>
      </c>
      <c r="GB635" s="15">
        <v>1730</v>
      </c>
      <c r="GC635" s="15">
        <v>0</v>
      </c>
      <c r="GD635" s="15">
        <v>0</v>
      </c>
      <c r="GE635" s="15">
        <v>54622</v>
      </c>
      <c r="GF635" s="15">
        <v>0</v>
      </c>
      <c r="GG635" s="15">
        <v>0</v>
      </c>
      <c r="GH635" s="15">
        <v>290</v>
      </c>
      <c r="GI635" s="15"/>
      <c r="GJ635" s="15">
        <v>4150</v>
      </c>
      <c r="GK635" s="15">
        <v>201</v>
      </c>
      <c r="GL635" s="15">
        <v>201</v>
      </c>
      <c r="GM635" s="15">
        <v>7060</v>
      </c>
      <c r="GN635" s="15"/>
      <c r="GO635" s="15"/>
      <c r="GP635" s="16">
        <v>2.5</v>
      </c>
      <c r="GQ635" s="16">
        <v>1.5</v>
      </c>
      <c r="GR635" s="17"/>
      <c r="GS635" s="17"/>
      <c r="GT635" s="18">
        <v>5</v>
      </c>
      <c r="GU635" s="18">
        <v>5</v>
      </c>
      <c r="GV635" s="16">
        <v>6.5</v>
      </c>
      <c r="GW635" s="16">
        <v>1</v>
      </c>
      <c r="GX635" s="15">
        <v>417</v>
      </c>
      <c r="GY635" s="14" t="s">
        <v>1230</v>
      </c>
      <c r="GZ635" s="15">
        <v>181303</v>
      </c>
      <c r="HA635" s="15">
        <v>0</v>
      </c>
      <c r="HB635" s="15">
        <v>0</v>
      </c>
      <c r="HC635" s="15">
        <v>0</v>
      </c>
      <c r="HD635" s="15"/>
      <c r="HE635" s="15">
        <v>0</v>
      </c>
      <c r="HF635" s="15">
        <v>181303</v>
      </c>
      <c r="HG635" s="15"/>
      <c r="HH635" s="15"/>
      <c r="HI635" s="15">
        <v>4112</v>
      </c>
      <c r="HJ635" s="15">
        <v>4112</v>
      </c>
      <c r="HK635" s="15">
        <v>6379</v>
      </c>
      <c r="HL635" s="15">
        <v>6379</v>
      </c>
      <c r="HM635" s="15"/>
      <c r="HN635" s="15"/>
      <c r="HO635" s="15"/>
      <c r="HP635" s="15"/>
      <c r="HQ635" s="15"/>
      <c r="HR635" s="15"/>
      <c r="HS635" s="15"/>
      <c r="HT635" s="15"/>
      <c r="HU635" s="15"/>
      <c r="HV635" s="15"/>
      <c r="HW635" s="15"/>
      <c r="HX635" s="15"/>
      <c r="HY635" s="15"/>
      <c r="HZ635" s="15">
        <v>85</v>
      </c>
      <c r="IA635" s="15">
        <v>1700</v>
      </c>
      <c r="IB635" s="15">
        <v>0</v>
      </c>
      <c r="IC635" s="15">
        <v>0</v>
      </c>
      <c r="ID635" s="15">
        <v>0</v>
      </c>
      <c r="IE635" s="14">
        <v>55</v>
      </c>
      <c r="IF635" s="14">
        <v>37</v>
      </c>
      <c r="IG635" s="14">
        <v>15</v>
      </c>
      <c r="IH635" s="14">
        <v>0</v>
      </c>
      <c r="II635" s="14">
        <v>0</v>
      </c>
      <c r="IJ635" s="14">
        <v>0</v>
      </c>
      <c r="IK635" s="14">
        <v>0</v>
      </c>
      <c r="IL635" s="14"/>
      <c r="IM635" s="14"/>
      <c r="IN635" s="14"/>
      <c r="IO635" s="14"/>
      <c r="IP635" s="14"/>
      <c r="IQ635" s="20"/>
      <c r="IR635" s="20"/>
      <c r="IS635" s="36">
        <f t="shared" si="720"/>
        <v>3.5999032899787772E-2</v>
      </c>
      <c r="IT635" s="36">
        <f t="shared" si="721"/>
        <v>0</v>
      </c>
      <c r="IU635" s="36">
        <f t="shared" si="722"/>
        <v>1.5245967234531699E-2</v>
      </c>
      <c r="IV635" s="36">
        <f t="shared" si="723"/>
        <v>0</v>
      </c>
      <c r="IW635" s="36">
        <f t="shared" si="724"/>
        <v>9.0488908746177196E-2</v>
      </c>
      <c r="IX635" s="36">
        <f t="shared" si="725"/>
        <v>2.50682555010894E-3</v>
      </c>
      <c r="IY635" s="36"/>
      <c r="IZ635" s="36">
        <f t="shared" si="726"/>
        <v>0.85575926556939441</v>
      </c>
      <c r="JA635" s="36">
        <f t="shared" si="726"/>
        <v>5.1245000134319471E-2</v>
      </c>
      <c r="JB635" s="36">
        <f t="shared" si="726"/>
        <v>9.2995734296286131E-2</v>
      </c>
      <c r="JN635" s="43">
        <f t="shared" si="665"/>
        <v>864.28923076924104</v>
      </c>
      <c r="JO635" s="1" t="str">
        <f t="shared" si="666"/>
        <v>Small</v>
      </c>
    </row>
    <row r="636" spans="1:275" x14ac:dyDescent="0.2">
      <c r="A636" s="14" t="s">
        <v>813</v>
      </c>
      <c r="B636" s="14" t="s">
        <v>1054</v>
      </c>
      <c r="C636" s="76" t="s">
        <v>1473</v>
      </c>
      <c r="D636" s="24" t="s">
        <v>655</v>
      </c>
      <c r="E636">
        <v>1</v>
      </c>
      <c r="F636" s="46">
        <v>0.49010654490106542</v>
      </c>
      <c r="G636" s="46">
        <v>0.20330506631876494</v>
      </c>
      <c r="H636" s="46">
        <v>0.24</v>
      </c>
      <c r="I636">
        <v>36.5</v>
      </c>
      <c r="J636">
        <v>30.8</v>
      </c>
      <c r="K636" s="14">
        <v>20100</v>
      </c>
      <c r="L636" s="14" t="s">
        <v>606</v>
      </c>
      <c r="M636" s="35">
        <v>5518.1337142857783</v>
      </c>
      <c r="N636" s="15">
        <v>25451</v>
      </c>
      <c r="O636" s="15">
        <v>4</v>
      </c>
      <c r="P636" s="15">
        <v>20</v>
      </c>
      <c r="Q636" s="15">
        <v>260</v>
      </c>
      <c r="R636" s="15">
        <v>0</v>
      </c>
      <c r="S636" s="15">
        <v>31</v>
      </c>
      <c r="T636" s="32">
        <v>0</v>
      </c>
      <c r="U636" s="15">
        <v>6690</v>
      </c>
      <c r="V636" s="15"/>
      <c r="W636" s="15">
        <v>0</v>
      </c>
      <c r="X636" s="15">
        <v>17046</v>
      </c>
      <c r="Y636" s="15">
        <v>0</v>
      </c>
      <c r="Z636" s="15">
        <v>0</v>
      </c>
      <c r="AA636" s="15"/>
      <c r="AB636" s="15"/>
      <c r="AC636" s="15">
        <v>0</v>
      </c>
      <c r="AD636" s="15">
        <v>0</v>
      </c>
      <c r="AE636" s="15">
        <v>23736</v>
      </c>
      <c r="AF636" s="15">
        <v>0</v>
      </c>
      <c r="AG636" s="15"/>
      <c r="AH636" s="15">
        <v>0</v>
      </c>
      <c r="AI636" s="15">
        <v>0</v>
      </c>
      <c r="AJ636" s="15">
        <v>0</v>
      </c>
      <c r="AK636" s="15">
        <v>0</v>
      </c>
      <c r="AL636" s="15"/>
      <c r="AM636" s="15"/>
      <c r="AN636" s="15">
        <v>0</v>
      </c>
      <c r="AO636" s="15">
        <v>0</v>
      </c>
      <c r="AP636" s="15">
        <v>0</v>
      </c>
      <c r="AQ636" s="15">
        <v>166</v>
      </c>
      <c r="AR636" s="15"/>
      <c r="AS636" s="15">
        <v>0</v>
      </c>
      <c r="AT636" s="15">
        <v>10014</v>
      </c>
      <c r="AU636" s="15">
        <v>0</v>
      </c>
      <c r="AV636" s="15">
        <v>0</v>
      </c>
      <c r="AW636" s="15"/>
      <c r="AX636" s="15"/>
      <c r="AY636" s="15">
        <v>0</v>
      </c>
      <c r="AZ636" s="15">
        <v>0</v>
      </c>
      <c r="BA636" s="15">
        <v>10180</v>
      </c>
      <c r="BB636" s="15">
        <v>0</v>
      </c>
      <c r="BC636" s="15"/>
      <c r="BD636" s="15">
        <v>0</v>
      </c>
      <c r="BE636" s="15">
        <v>0</v>
      </c>
      <c r="BF636" s="15">
        <v>0</v>
      </c>
      <c r="BG636" s="15">
        <v>0</v>
      </c>
      <c r="BH636" s="15"/>
      <c r="BI636" s="15"/>
      <c r="BJ636" s="15">
        <v>0</v>
      </c>
      <c r="BK636" s="15">
        <v>0</v>
      </c>
      <c r="BL636" s="15">
        <v>0</v>
      </c>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v>55555</v>
      </c>
      <c r="CJ636" s="15"/>
      <c r="CK636" s="15">
        <v>0</v>
      </c>
      <c r="CL636" s="15">
        <v>0</v>
      </c>
      <c r="CM636" s="15">
        <v>0</v>
      </c>
      <c r="CN636" s="15"/>
      <c r="CO636" s="15"/>
      <c r="CP636" s="15">
        <v>0</v>
      </c>
      <c r="CQ636" s="15">
        <v>0</v>
      </c>
      <c r="CR636" s="15">
        <v>0</v>
      </c>
      <c r="CS636" s="15">
        <v>55555</v>
      </c>
      <c r="CT636" s="15"/>
      <c r="CU636" s="15"/>
      <c r="CV636" s="15"/>
      <c r="CW636" s="15"/>
      <c r="CX636" s="15"/>
      <c r="CY636" s="15"/>
      <c r="CZ636" s="15"/>
      <c r="DA636" s="15"/>
      <c r="DB636" s="15"/>
      <c r="DC636" s="15"/>
      <c r="DD636" s="15"/>
      <c r="DE636" s="15"/>
      <c r="DF636" s="15"/>
      <c r="DG636" s="15"/>
      <c r="DH636" s="15"/>
      <c r="DI636" s="15"/>
      <c r="DJ636" s="15"/>
      <c r="DK636" s="15"/>
      <c r="DL636" s="15"/>
      <c r="DM636" s="15"/>
      <c r="DN636" s="15"/>
      <c r="DO636" s="15"/>
      <c r="DP636" s="15">
        <v>0</v>
      </c>
      <c r="DQ636" s="15"/>
      <c r="DR636" s="15">
        <v>0</v>
      </c>
      <c r="DS636" s="15">
        <v>0</v>
      </c>
      <c r="DT636" s="15">
        <v>0</v>
      </c>
      <c r="DU636" s="15"/>
      <c r="DV636" s="15"/>
      <c r="DW636" s="15">
        <v>0</v>
      </c>
      <c r="DX636" s="15">
        <v>0</v>
      </c>
      <c r="DY636" s="15">
        <v>0</v>
      </c>
      <c r="DZ636" s="15">
        <v>0</v>
      </c>
      <c r="EA636" s="15"/>
      <c r="EB636" s="15"/>
      <c r="EC636" s="15"/>
      <c r="ED636" s="15"/>
      <c r="EE636" s="15"/>
      <c r="EF636" s="15"/>
      <c r="EG636" s="15"/>
      <c r="EH636" s="15"/>
      <c r="EI636" s="15"/>
      <c r="EJ636" s="15"/>
      <c r="EK636" s="15"/>
      <c r="EL636" s="15"/>
      <c r="EM636" s="15"/>
      <c r="EN636" s="15"/>
      <c r="EO636" s="15"/>
      <c r="EP636" s="15"/>
      <c r="EQ636" s="15"/>
      <c r="ER636" s="15"/>
      <c r="ES636" s="15"/>
      <c r="ET636" s="15"/>
      <c r="EU636" s="15"/>
      <c r="EV636" s="15"/>
      <c r="EW636" s="15"/>
      <c r="EX636" s="15"/>
      <c r="EY636" s="15"/>
      <c r="EZ636" s="15"/>
      <c r="FA636" s="15"/>
      <c r="FB636" s="15"/>
      <c r="FC636" s="15"/>
      <c r="FD636" s="15"/>
      <c r="FE636" s="15">
        <v>605252</v>
      </c>
      <c r="FF636" s="15"/>
      <c r="FG636" s="15">
        <v>0</v>
      </c>
      <c r="FH636" s="15">
        <v>0</v>
      </c>
      <c r="FI636" s="15">
        <v>0</v>
      </c>
      <c r="FJ636" s="15">
        <v>0</v>
      </c>
      <c r="FK636" s="15"/>
      <c r="FL636" s="15"/>
      <c r="FM636" s="15">
        <v>0</v>
      </c>
      <c r="FN636" s="15">
        <v>0</v>
      </c>
      <c r="FO636" s="15">
        <v>605252</v>
      </c>
      <c r="FP636" s="15">
        <v>33916</v>
      </c>
      <c r="FQ636" s="15">
        <v>55555</v>
      </c>
      <c r="FR636" s="15">
        <v>694723</v>
      </c>
      <c r="FS636" s="14" t="s">
        <v>1284</v>
      </c>
      <c r="FT636" s="14"/>
      <c r="FU636" s="14" t="s">
        <v>1277</v>
      </c>
      <c r="FV636" s="14" t="s">
        <v>834</v>
      </c>
      <c r="FW636" s="1" t="s">
        <v>1279</v>
      </c>
      <c r="FX636" s="14"/>
      <c r="GA636" s="15">
        <v>2178</v>
      </c>
      <c r="GB636" s="15">
        <v>2178</v>
      </c>
      <c r="GC636" s="15">
        <v>0</v>
      </c>
      <c r="GD636" s="15">
        <v>0</v>
      </c>
      <c r="GE636" s="15">
        <v>56800</v>
      </c>
      <c r="GF636" s="15">
        <v>0</v>
      </c>
      <c r="GG636" s="15">
        <v>0</v>
      </c>
      <c r="GH636" s="15">
        <v>210</v>
      </c>
      <c r="GI636" s="15"/>
      <c r="GJ636" s="15">
        <v>4150</v>
      </c>
      <c r="GK636" s="15">
        <v>0</v>
      </c>
      <c r="GL636" s="15">
        <v>0</v>
      </c>
      <c r="GM636" s="15">
        <v>7060</v>
      </c>
      <c r="GN636" s="15"/>
      <c r="GO636" s="15"/>
      <c r="GP636" s="16">
        <v>2.5</v>
      </c>
      <c r="GQ636" s="16">
        <v>1.5</v>
      </c>
      <c r="GR636" s="17"/>
      <c r="GS636" s="17"/>
      <c r="GT636" s="18">
        <v>5</v>
      </c>
      <c r="GU636" s="18">
        <v>5</v>
      </c>
      <c r="GV636" s="16">
        <v>6.5</v>
      </c>
      <c r="GW636" s="16">
        <v>1</v>
      </c>
      <c r="GX636" s="15">
        <v>439</v>
      </c>
      <c r="GY636" s="14" t="s">
        <v>1230</v>
      </c>
      <c r="GZ636" s="15">
        <v>197324</v>
      </c>
      <c r="HA636" s="15">
        <v>0</v>
      </c>
      <c r="HB636" s="15">
        <v>0</v>
      </c>
      <c r="HC636" s="15">
        <v>0</v>
      </c>
      <c r="HD636" s="15"/>
      <c r="HE636" s="15">
        <v>0</v>
      </c>
      <c r="HF636" s="15">
        <v>917324</v>
      </c>
      <c r="HG636" s="15"/>
      <c r="HH636" s="15"/>
      <c r="HI636" s="15">
        <v>3430</v>
      </c>
      <c r="HJ636" s="15">
        <v>3430</v>
      </c>
      <c r="HK636" s="15">
        <v>7098</v>
      </c>
      <c r="HL636" s="15">
        <v>7098</v>
      </c>
      <c r="HM636" s="15"/>
      <c r="HN636" s="15"/>
      <c r="HO636" s="15"/>
      <c r="HP636" s="15"/>
      <c r="HQ636" s="15"/>
      <c r="HR636" s="15"/>
      <c r="HS636" s="15"/>
      <c r="HT636" s="15"/>
      <c r="HU636" s="15"/>
      <c r="HV636" s="15"/>
      <c r="HW636" s="15"/>
      <c r="HX636" s="15"/>
      <c r="HY636" s="15"/>
      <c r="HZ636" s="15">
        <v>90</v>
      </c>
      <c r="IA636" s="15">
        <v>1800</v>
      </c>
      <c r="IB636" s="15">
        <v>1</v>
      </c>
      <c r="IC636" s="15">
        <v>1</v>
      </c>
      <c r="ID636" s="15">
        <v>20</v>
      </c>
      <c r="IE636" s="14">
        <v>55</v>
      </c>
      <c r="IF636" s="14">
        <v>37</v>
      </c>
      <c r="IG636" s="14">
        <v>15</v>
      </c>
      <c r="IH636" s="14">
        <v>0</v>
      </c>
      <c r="II636" s="14">
        <v>0</v>
      </c>
      <c r="IJ636" s="14">
        <v>0</v>
      </c>
      <c r="IK636" s="14">
        <v>0</v>
      </c>
      <c r="IL636" s="14"/>
      <c r="IM636" s="14"/>
      <c r="IN636" s="14"/>
      <c r="IO636" s="14"/>
      <c r="IP636" s="14"/>
      <c r="IQ636" s="15">
        <v>22950</v>
      </c>
      <c r="IR636" s="15"/>
      <c r="IS636" s="36">
        <f t="shared" si="720"/>
        <v>3.4166135279816559E-2</v>
      </c>
      <c r="IT636" s="36">
        <f t="shared" si="721"/>
        <v>0</v>
      </c>
      <c r="IU636" s="36">
        <f t="shared" si="722"/>
        <v>1.465332225937532E-2</v>
      </c>
      <c r="IV636" s="36">
        <f t="shared" si="723"/>
        <v>0</v>
      </c>
      <c r="IW636" s="36">
        <f t="shared" si="724"/>
        <v>7.9967123587386627E-2</v>
      </c>
      <c r="IX636" s="36">
        <f t="shared" si="725"/>
        <v>0</v>
      </c>
      <c r="IY636" s="36"/>
      <c r="IZ636" s="36">
        <f t="shared" si="726"/>
        <v>0.87121341887342152</v>
      </c>
      <c r="JA636" s="36">
        <f t="shared" si="726"/>
        <v>4.8819457539191882E-2</v>
      </c>
      <c r="JB636" s="36">
        <f t="shared" si="726"/>
        <v>7.9967123587386627E-2</v>
      </c>
      <c r="JN636" s="43">
        <f t="shared" si="665"/>
        <v>848.94364835165823</v>
      </c>
      <c r="JO636" s="1" t="str">
        <f t="shared" si="666"/>
        <v>Small</v>
      </c>
    </row>
    <row r="637" spans="1:275" x14ac:dyDescent="0.2">
      <c r="A637" s="1" t="s">
        <v>813</v>
      </c>
      <c r="B637" s="1" t="s">
        <v>1054</v>
      </c>
      <c r="C637" s="76" t="s">
        <v>1473</v>
      </c>
      <c r="D637" s="24" t="s">
        <v>655</v>
      </c>
      <c r="E637">
        <v>1</v>
      </c>
      <c r="F637" s="46">
        <v>0.49010654490106542</v>
      </c>
      <c r="G637" s="46">
        <v>0.20330506631876494</v>
      </c>
      <c r="H637" s="46">
        <v>0.24</v>
      </c>
      <c r="I637">
        <v>36.5</v>
      </c>
      <c r="J637">
        <v>30.8</v>
      </c>
      <c r="K637" s="1">
        <v>20110</v>
      </c>
      <c r="L637" s="1" t="s">
        <v>607</v>
      </c>
      <c r="M637" s="3">
        <v>5762.4859047619475</v>
      </c>
      <c r="N637" s="1">
        <v>46128</v>
      </c>
      <c r="O637" s="1">
        <v>11</v>
      </c>
      <c r="P637" s="1">
        <v>62</v>
      </c>
      <c r="Q637" s="1">
        <v>563</v>
      </c>
      <c r="R637" s="1">
        <v>90</v>
      </c>
      <c r="S637" s="1">
        <v>80</v>
      </c>
      <c r="T637" s="33">
        <v>100</v>
      </c>
      <c r="U637" s="1">
        <v>16516</v>
      </c>
      <c r="W637" s="1">
        <v>0</v>
      </c>
      <c r="X637" s="1">
        <v>0</v>
      </c>
      <c r="Y637" s="1">
        <v>0</v>
      </c>
      <c r="Z637" s="1">
        <v>0</v>
      </c>
      <c r="AC637" s="1">
        <v>0</v>
      </c>
      <c r="AD637" s="1">
        <v>0</v>
      </c>
      <c r="AE637" s="1">
        <v>16516</v>
      </c>
      <c r="AF637" s="1">
        <v>1642.33</v>
      </c>
      <c r="AH637" s="1">
        <v>0</v>
      </c>
      <c r="AI637" s="1">
        <v>0</v>
      </c>
      <c r="AJ637" s="1">
        <v>0</v>
      </c>
      <c r="AK637" s="1">
        <v>0</v>
      </c>
      <c r="AN637" s="1">
        <v>0</v>
      </c>
      <c r="AO637" s="1">
        <v>0</v>
      </c>
      <c r="AP637" s="1">
        <v>1642.33</v>
      </c>
      <c r="AQ637" s="1">
        <v>7557</v>
      </c>
      <c r="AS637" s="1">
        <v>0</v>
      </c>
      <c r="AT637" s="1">
        <v>0</v>
      </c>
      <c r="AU637" s="1">
        <v>0</v>
      </c>
      <c r="AV637" s="1">
        <v>0</v>
      </c>
      <c r="AY637" s="1">
        <v>0</v>
      </c>
      <c r="AZ637" s="1">
        <v>0</v>
      </c>
      <c r="BA637" s="1">
        <v>7557</v>
      </c>
      <c r="BB637" s="1">
        <v>0</v>
      </c>
      <c r="BD637" s="1">
        <v>0</v>
      </c>
      <c r="BE637" s="1">
        <v>0</v>
      </c>
      <c r="BF637" s="1">
        <v>0</v>
      </c>
      <c r="BG637" s="1">
        <v>0</v>
      </c>
      <c r="BJ637" s="1">
        <v>0</v>
      </c>
      <c r="BK637" s="1">
        <v>0</v>
      </c>
      <c r="BL637" s="1">
        <v>0</v>
      </c>
      <c r="CI637" s="1">
        <v>6759.29</v>
      </c>
      <c r="CK637" s="1">
        <v>0</v>
      </c>
      <c r="CL637" s="1">
        <v>0</v>
      </c>
      <c r="CM637" s="1">
        <v>0</v>
      </c>
      <c r="CP637" s="1">
        <v>0</v>
      </c>
      <c r="CQ637" s="1">
        <v>0</v>
      </c>
      <c r="CR637" s="1">
        <v>0</v>
      </c>
      <c r="CS637" s="1">
        <v>6759.29</v>
      </c>
      <c r="DP637" s="1">
        <v>0</v>
      </c>
      <c r="DR637" s="1">
        <v>0</v>
      </c>
      <c r="DS637" s="1">
        <v>0</v>
      </c>
      <c r="DT637" s="1">
        <v>0</v>
      </c>
      <c r="DW637" s="1">
        <v>0</v>
      </c>
      <c r="DX637" s="1">
        <v>0</v>
      </c>
      <c r="DY637" s="1">
        <v>0</v>
      </c>
      <c r="DZ637" s="1">
        <v>0</v>
      </c>
      <c r="FE637" s="1">
        <v>110363.38</v>
      </c>
      <c r="FG637" s="1">
        <v>0</v>
      </c>
      <c r="FH637" s="1">
        <v>0</v>
      </c>
      <c r="FI637" s="1">
        <v>0</v>
      </c>
      <c r="FJ637" s="1">
        <v>0</v>
      </c>
      <c r="FM637" s="1">
        <v>0</v>
      </c>
      <c r="FN637" s="1">
        <v>0</v>
      </c>
      <c r="FO637" s="1">
        <v>110363.38</v>
      </c>
      <c r="FP637" s="15">
        <f>AE637+BA637</f>
        <v>24073</v>
      </c>
      <c r="FQ637" s="15">
        <f>AP637+BL637+CS637+DZ637+FD637</f>
        <v>8401.619999999999</v>
      </c>
      <c r="FR637" s="15">
        <f>AE637+AP637+BA637+BL637+CS637+DZ637+FD637+FO637</f>
        <v>142838</v>
      </c>
      <c r="FS637" s="1" t="s">
        <v>1284</v>
      </c>
      <c r="FU637" s="1" t="s">
        <v>1277</v>
      </c>
      <c r="FV637" s="1" t="s">
        <v>1008</v>
      </c>
      <c r="FZ637" s="1" t="s">
        <v>831</v>
      </c>
      <c r="GA637" s="1">
        <v>2093</v>
      </c>
      <c r="GB637" s="1">
        <v>2093</v>
      </c>
      <c r="GC637" s="1">
        <v>1500</v>
      </c>
      <c r="GD637" s="1">
        <v>1500</v>
      </c>
      <c r="GE637" s="1">
        <v>60393</v>
      </c>
      <c r="GF637" s="1">
        <v>0</v>
      </c>
      <c r="GG637" s="1">
        <v>0</v>
      </c>
      <c r="GH637" s="1">
        <v>120</v>
      </c>
      <c r="GJ637" s="1">
        <v>1</v>
      </c>
      <c r="GK637" s="1">
        <v>10</v>
      </c>
      <c r="GL637" s="1">
        <v>10</v>
      </c>
      <c r="GM637" s="1">
        <v>7070</v>
      </c>
      <c r="GP637" s="1">
        <v>1.5</v>
      </c>
      <c r="GQ637" s="1">
        <v>1.5</v>
      </c>
      <c r="GR637" s="5"/>
      <c r="GS637" s="5"/>
      <c r="GT637" s="4">
        <v>5</v>
      </c>
      <c r="GU637" s="4">
        <v>5</v>
      </c>
      <c r="GV637" s="1">
        <f>GQ637+GU637</f>
        <v>6.5</v>
      </c>
      <c r="GW637" s="1">
        <v>1.5</v>
      </c>
      <c r="GX637" s="1">
        <v>450</v>
      </c>
      <c r="GY637" s="10" t="s">
        <v>1230</v>
      </c>
      <c r="GZ637" s="1">
        <v>195286</v>
      </c>
      <c r="HF637" s="1">
        <v>195286</v>
      </c>
      <c r="HI637" s="1">
        <v>2963</v>
      </c>
      <c r="HJ637" s="1">
        <v>2963</v>
      </c>
      <c r="HK637" s="1">
        <v>6694</v>
      </c>
      <c r="HL637" s="1">
        <v>6694</v>
      </c>
      <c r="HZ637" s="1">
        <v>90</v>
      </c>
      <c r="IA637" s="1">
        <v>1800</v>
      </c>
      <c r="IB637" s="1">
        <v>0</v>
      </c>
      <c r="IC637" s="1">
        <v>0</v>
      </c>
      <c r="ID637" s="1">
        <v>0</v>
      </c>
      <c r="IE637" s="1">
        <v>58.5</v>
      </c>
      <c r="IF637" s="1">
        <v>37</v>
      </c>
      <c r="IG637" s="1">
        <v>0</v>
      </c>
      <c r="IH637" s="1">
        <v>0</v>
      </c>
      <c r="II637" s="1">
        <v>0</v>
      </c>
      <c r="IJ637" s="1">
        <v>0</v>
      </c>
      <c r="IK637" s="1">
        <v>0</v>
      </c>
      <c r="IQ637" s="1">
        <v>268489</v>
      </c>
      <c r="IS637" s="36">
        <f t="shared" si="720"/>
        <v>0.11562749408420728</v>
      </c>
      <c r="IT637" s="36">
        <f t="shared" si="721"/>
        <v>1.1497850711995408E-2</v>
      </c>
      <c r="IU637" s="36">
        <f t="shared" si="722"/>
        <v>5.2906089415981739E-2</v>
      </c>
      <c r="IV637" s="36">
        <f t="shared" si="723"/>
        <v>0</v>
      </c>
      <c r="IW637" s="36">
        <f t="shared" si="724"/>
        <v>4.7321371063722535E-2</v>
      </c>
      <c r="IX637" s="36">
        <f t="shared" si="725"/>
        <v>0</v>
      </c>
      <c r="IY637" s="36"/>
      <c r="IZ637" s="36">
        <f t="shared" si="726"/>
        <v>0.77264719472409304</v>
      </c>
      <c r="JA637" s="36">
        <f t="shared" si="726"/>
        <v>0.16853358350018902</v>
      </c>
      <c r="JB637" s="36">
        <f t="shared" si="726"/>
        <v>5.8819221775717939E-2</v>
      </c>
      <c r="JN637" s="43">
        <f t="shared" si="665"/>
        <v>886.5362930402996</v>
      </c>
      <c r="JO637" s="1" t="str">
        <f t="shared" si="666"/>
        <v>Small</v>
      </c>
    </row>
    <row r="638" spans="1:275" x14ac:dyDescent="0.2">
      <c r="A638" s="1" t="s">
        <v>813</v>
      </c>
      <c r="B638" s="1" t="s">
        <v>1054</v>
      </c>
      <c r="C638" s="76" t="s">
        <v>1473</v>
      </c>
      <c r="D638" s="24" t="s">
        <v>655</v>
      </c>
      <c r="E638">
        <v>1</v>
      </c>
      <c r="F638" s="46">
        <v>0.49010654490106542</v>
      </c>
      <c r="G638" s="46">
        <v>0.20330506631876494</v>
      </c>
      <c r="H638" s="46">
        <v>0.24</v>
      </c>
      <c r="I638">
        <v>36.5</v>
      </c>
      <c r="J638">
        <v>30.8</v>
      </c>
      <c r="K638" s="1">
        <v>20120</v>
      </c>
      <c r="L638" s="1" t="s">
        <v>608</v>
      </c>
      <c r="M638" s="3">
        <v>5351.4720000000489</v>
      </c>
      <c r="N638" s="10">
        <v>46128</v>
      </c>
      <c r="O638" s="1">
        <v>11</v>
      </c>
      <c r="P638" s="1">
        <v>62</v>
      </c>
      <c r="Q638" s="1">
        <v>563</v>
      </c>
      <c r="R638" s="1">
        <v>90</v>
      </c>
      <c r="S638" s="1">
        <v>80</v>
      </c>
      <c r="T638" s="33">
        <v>100</v>
      </c>
      <c r="U638" s="1">
        <v>16516</v>
      </c>
      <c r="W638" s="1">
        <v>0</v>
      </c>
      <c r="X638" s="1">
        <v>0</v>
      </c>
      <c r="Y638" s="1">
        <v>0</v>
      </c>
      <c r="Z638" s="1">
        <v>0</v>
      </c>
      <c r="AC638" s="1">
        <v>0</v>
      </c>
      <c r="AD638" s="1">
        <v>0</v>
      </c>
      <c r="AE638" s="1">
        <v>16516</v>
      </c>
      <c r="AF638" s="1">
        <v>1638.52</v>
      </c>
      <c r="AH638" s="1">
        <v>0</v>
      </c>
      <c r="AI638" s="1">
        <v>0</v>
      </c>
      <c r="AJ638" s="1">
        <v>0</v>
      </c>
      <c r="AK638" s="1">
        <v>0</v>
      </c>
      <c r="AN638" s="1">
        <v>0</v>
      </c>
      <c r="AO638" s="1">
        <v>0</v>
      </c>
      <c r="AP638" s="1">
        <v>1638.52</v>
      </c>
      <c r="AQ638" s="1">
        <v>7557</v>
      </c>
      <c r="AS638" s="1">
        <v>0</v>
      </c>
      <c r="AT638" s="1">
        <v>0</v>
      </c>
      <c r="AU638" s="1">
        <v>0</v>
      </c>
      <c r="AV638" s="1">
        <v>0</v>
      </c>
      <c r="AY638" s="1">
        <v>0</v>
      </c>
      <c r="AZ638" s="1">
        <v>0</v>
      </c>
      <c r="BA638" s="1">
        <v>7557</v>
      </c>
      <c r="BB638" s="1">
        <v>0</v>
      </c>
      <c r="BD638" s="1">
        <v>0</v>
      </c>
      <c r="BE638" s="1">
        <v>0</v>
      </c>
      <c r="BF638" s="1">
        <v>0</v>
      </c>
      <c r="BG638" s="1">
        <v>0</v>
      </c>
      <c r="BJ638" s="1">
        <v>0</v>
      </c>
      <c r="BK638" s="1">
        <v>0</v>
      </c>
      <c r="BL638" s="1">
        <v>0</v>
      </c>
      <c r="CI638" s="1">
        <v>4867.58</v>
      </c>
      <c r="CK638" s="1">
        <v>0</v>
      </c>
      <c r="CL638" s="1">
        <v>0</v>
      </c>
      <c r="CM638" s="1">
        <v>0</v>
      </c>
      <c r="CP638" s="1">
        <v>0</v>
      </c>
      <c r="CQ638" s="1">
        <v>0</v>
      </c>
      <c r="CR638" s="1">
        <v>0</v>
      </c>
      <c r="CS638" s="1">
        <v>4867.58</v>
      </c>
      <c r="DP638" s="1">
        <v>0</v>
      </c>
      <c r="DR638" s="1">
        <v>0</v>
      </c>
      <c r="DS638" s="1">
        <v>0</v>
      </c>
      <c r="DT638" s="1">
        <v>0</v>
      </c>
      <c r="DW638" s="1">
        <v>0</v>
      </c>
      <c r="DX638" s="1">
        <v>0</v>
      </c>
      <c r="DY638" s="1">
        <v>0</v>
      </c>
      <c r="DZ638" s="1">
        <v>0</v>
      </c>
      <c r="FE638" s="1">
        <v>112294.9</v>
      </c>
      <c r="FG638" s="1">
        <v>0</v>
      </c>
      <c r="FH638" s="1">
        <v>0</v>
      </c>
      <c r="FI638" s="1">
        <v>0</v>
      </c>
      <c r="FJ638" s="1">
        <v>0</v>
      </c>
      <c r="FM638" s="1">
        <v>0</v>
      </c>
      <c r="FN638" s="1">
        <v>0</v>
      </c>
      <c r="FO638" s="1">
        <v>112294.9</v>
      </c>
      <c r="FP638" s="15">
        <f>AE638+BA638</f>
        <v>24073</v>
      </c>
      <c r="FQ638" s="15">
        <f>AP638+BL638+CS638+DZ638+FD638</f>
        <v>6506.1</v>
      </c>
      <c r="FR638" s="15">
        <f>AE638+AP638+BA638+BL638+CS638+DZ638+FD638+FO638</f>
        <v>142874</v>
      </c>
      <c r="FS638" s="1" t="s">
        <v>1284</v>
      </c>
      <c r="FU638" s="1" t="s">
        <v>1277</v>
      </c>
      <c r="FV638" s="1" t="s">
        <v>1008</v>
      </c>
      <c r="FZ638" s="1" t="s">
        <v>831</v>
      </c>
      <c r="GA638" s="1">
        <v>1974</v>
      </c>
      <c r="GB638" s="1">
        <v>1974</v>
      </c>
      <c r="GC638" s="1">
        <v>2530</v>
      </c>
      <c r="GD638" s="1">
        <v>2530</v>
      </c>
      <c r="GE638" s="1">
        <v>63397</v>
      </c>
      <c r="GF638" s="1">
        <v>0</v>
      </c>
      <c r="GG638" s="1">
        <v>0</v>
      </c>
      <c r="GH638" s="1">
        <v>75</v>
      </c>
      <c r="GJ638" s="1">
        <v>1</v>
      </c>
      <c r="GK638" s="1">
        <v>5</v>
      </c>
      <c r="GL638" s="1">
        <v>5</v>
      </c>
      <c r="GM638" s="1">
        <v>7075</v>
      </c>
      <c r="GP638" s="1">
        <v>4.5</v>
      </c>
      <c r="GQ638" s="1">
        <v>4.5</v>
      </c>
      <c r="GR638" s="5"/>
      <c r="GS638" s="5"/>
      <c r="GT638" s="4">
        <v>5</v>
      </c>
      <c r="GU638" s="4">
        <v>5</v>
      </c>
      <c r="GV638" s="1">
        <f>GQ638+GU638</f>
        <v>9.5</v>
      </c>
      <c r="GW638" s="1">
        <v>1.5</v>
      </c>
      <c r="GX638" s="1">
        <v>450</v>
      </c>
      <c r="GY638" s="10" t="s">
        <v>1230</v>
      </c>
      <c r="GZ638" s="1">
        <v>193840</v>
      </c>
      <c r="HF638" s="1">
        <v>193840</v>
      </c>
      <c r="HI638" s="1">
        <v>2643</v>
      </c>
      <c r="HJ638" s="1">
        <v>2673</v>
      </c>
      <c r="HK638" s="1">
        <v>5877</v>
      </c>
      <c r="HL638" s="1">
        <v>5877</v>
      </c>
      <c r="HZ638" s="1">
        <v>85</v>
      </c>
      <c r="IA638" s="1">
        <v>1750</v>
      </c>
      <c r="IB638" s="1">
        <v>0</v>
      </c>
      <c r="IC638" s="1">
        <v>0</v>
      </c>
      <c r="ID638" s="1">
        <v>0</v>
      </c>
      <c r="IE638" s="1">
        <v>58.5</v>
      </c>
      <c r="IF638" s="1">
        <v>20</v>
      </c>
      <c r="IG638" s="1">
        <v>0</v>
      </c>
      <c r="IH638" s="1">
        <v>0</v>
      </c>
      <c r="II638" s="1">
        <v>0</v>
      </c>
      <c r="IJ638" s="1">
        <v>0</v>
      </c>
      <c r="IK638" s="1">
        <v>0</v>
      </c>
      <c r="IQ638" s="1">
        <v>270996</v>
      </c>
      <c r="IS638" s="36">
        <f t="shared" si="720"/>
        <v>0.11559835939359156</v>
      </c>
      <c r="IT638" s="36">
        <f t="shared" si="721"/>
        <v>1.1468286742164425E-2</v>
      </c>
      <c r="IU638" s="36">
        <f t="shared" si="722"/>
        <v>5.2892758654478775E-2</v>
      </c>
      <c r="IV638" s="36">
        <f t="shared" si="723"/>
        <v>0</v>
      </c>
      <c r="IW638" s="36">
        <f t="shared" si="724"/>
        <v>3.406903985329731E-2</v>
      </c>
      <c r="IX638" s="36">
        <f t="shared" si="725"/>
        <v>0</v>
      </c>
      <c r="IY638" s="36"/>
      <c r="IZ638" s="36">
        <f t="shared" si="726"/>
        <v>0.7859715553564679</v>
      </c>
      <c r="JA638" s="36">
        <f t="shared" si="726"/>
        <v>0.16849111804807032</v>
      </c>
      <c r="JB638" s="36">
        <f t="shared" si="726"/>
        <v>4.5537326595461738E-2</v>
      </c>
      <c r="JN638" s="43">
        <f t="shared" si="665"/>
        <v>563.31284210526826</v>
      </c>
      <c r="JO638" s="1" t="str">
        <f t="shared" si="666"/>
        <v>Small</v>
      </c>
    </row>
    <row r="639" spans="1:275" x14ac:dyDescent="0.2">
      <c r="A639" s="1" t="s">
        <v>813</v>
      </c>
      <c r="B639" s="1" t="s">
        <v>1054</v>
      </c>
      <c r="C639" s="76" t="s">
        <v>1473</v>
      </c>
      <c r="D639" s="24" t="s">
        <v>655</v>
      </c>
      <c r="E639">
        <v>1</v>
      </c>
      <c r="F639" s="46">
        <v>0.49010654490106542</v>
      </c>
      <c r="G639" s="46">
        <v>0.20330506631876494</v>
      </c>
      <c r="H639" s="46">
        <v>0.24</v>
      </c>
      <c r="I639">
        <v>36.5</v>
      </c>
      <c r="J639">
        <v>30.8</v>
      </c>
      <c r="K639" s="1">
        <v>20130</v>
      </c>
      <c r="L639" s="1" t="s">
        <v>609</v>
      </c>
      <c r="M639" s="3">
        <v>4815.2681904761948</v>
      </c>
      <c r="N639" s="2">
        <v>46128</v>
      </c>
      <c r="O639" s="1">
        <v>11</v>
      </c>
      <c r="P639" s="1">
        <v>62</v>
      </c>
      <c r="Q639" s="1">
        <v>563</v>
      </c>
      <c r="R639" s="1">
        <v>90</v>
      </c>
      <c r="S639" s="1">
        <v>80</v>
      </c>
      <c r="T639" s="33"/>
      <c r="U639" s="3">
        <v>15322.14</v>
      </c>
      <c r="V639" s="3"/>
      <c r="W639" s="3">
        <v>0</v>
      </c>
      <c r="X639" s="3">
        <v>0</v>
      </c>
      <c r="Y639" s="3"/>
      <c r="Z639" s="3"/>
      <c r="AA639" s="3">
        <v>0</v>
      </c>
      <c r="AB639" s="3">
        <v>0</v>
      </c>
      <c r="AC639" s="3">
        <v>0</v>
      </c>
      <c r="AD639" s="3">
        <v>0</v>
      </c>
      <c r="AE639" s="2">
        <f>SUM(U639:AD639)</f>
        <v>15322.14</v>
      </c>
      <c r="AF639" s="3">
        <v>234</v>
      </c>
      <c r="AG639" s="3"/>
      <c r="AH639" s="1">
        <v>0</v>
      </c>
      <c r="AI639" s="1">
        <v>0</v>
      </c>
      <c r="AL639" s="1">
        <v>0</v>
      </c>
      <c r="AM639" s="1">
        <v>0</v>
      </c>
      <c r="AN639" s="1">
        <v>0</v>
      </c>
      <c r="AO639" s="1">
        <v>0</v>
      </c>
      <c r="AP639" s="1">
        <f>SUM(AF639:AO639)</f>
        <v>234</v>
      </c>
      <c r="AQ639" s="8">
        <v>7607.6</v>
      </c>
      <c r="AR639" s="8"/>
      <c r="AS639" s="1">
        <v>0</v>
      </c>
      <c r="AT639" s="1">
        <v>0</v>
      </c>
      <c r="AW639" s="1">
        <v>0</v>
      </c>
      <c r="AX639" s="1">
        <v>0</v>
      </c>
      <c r="AY639" s="1">
        <v>0</v>
      </c>
      <c r="AZ639" s="1">
        <v>0</v>
      </c>
      <c r="BA639" s="1">
        <f>SUM(AQ639:AZ639)</f>
        <v>7607.6</v>
      </c>
      <c r="BB639" s="1">
        <v>0</v>
      </c>
      <c r="BD639" s="1">
        <v>0</v>
      </c>
      <c r="BE639" s="1">
        <v>0</v>
      </c>
      <c r="BH639" s="1">
        <v>0</v>
      </c>
      <c r="BI639" s="1">
        <v>0</v>
      </c>
      <c r="BJ639" s="1">
        <v>0</v>
      </c>
      <c r="BK639" s="1">
        <v>0</v>
      </c>
      <c r="BL639" s="1">
        <f>SUM(BB639:BK639)</f>
        <v>0</v>
      </c>
      <c r="CI639" s="8">
        <v>6445.56</v>
      </c>
      <c r="CJ639" s="8"/>
      <c r="CK639" s="1">
        <v>0</v>
      </c>
      <c r="CL639" s="1">
        <v>0</v>
      </c>
      <c r="CN639" s="1">
        <v>0</v>
      </c>
      <c r="CO639" s="1">
        <v>0</v>
      </c>
      <c r="CP639" s="1">
        <v>0</v>
      </c>
      <c r="CQ639" s="1">
        <v>0</v>
      </c>
      <c r="CR639" s="1">
        <v>0</v>
      </c>
      <c r="CS639" s="1">
        <f>SUM(CI639:CR639)</f>
        <v>6445.56</v>
      </c>
      <c r="DP639" s="1">
        <v>0</v>
      </c>
      <c r="DR639" s="1">
        <v>0</v>
      </c>
      <c r="DS639" s="1">
        <v>0</v>
      </c>
      <c r="DU639" s="1">
        <v>0</v>
      </c>
      <c r="DV639" s="1">
        <v>0</v>
      </c>
      <c r="DX639" s="1">
        <v>0</v>
      </c>
      <c r="DY639" s="1">
        <v>0</v>
      </c>
      <c r="DZ639" s="2">
        <f>SUM(DP639:DY639)</f>
        <v>0</v>
      </c>
      <c r="EA639" s="2"/>
      <c r="EB639" s="2"/>
      <c r="EC639" s="2"/>
      <c r="ED639" s="2"/>
      <c r="EE639" s="2"/>
      <c r="EF639" s="2"/>
      <c r="EG639" s="2"/>
      <c r="EH639" s="2"/>
      <c r="EI639" s="2"/>
      <c r="EJ639" s="2"/>
      <c r="EK639" s="2"/>
      <c r="EL639" s="2"/>
      <c r="EM639" s="2"/>
      <c r="EN639" s="2"/>
      <c r="EO639" s="2"/>
      <c r="EP639" s="2"/>
      <c r="EQ639" s="2"/>
      <c r="ER639" s="2"/>
      <c r="ES639" s="2"/>
      <c r="ET639" s="2"/>
      <c r="EU639" s="1">
        <v>0</v>
      </c>
      <c r="EW639" s="1">
        <v>0</v>
      </c>
      <c r="EX639" s="1">
        <v>0</v>
      </c>
      <c r="EZ639" s="1">
        <v>0</v>
      </c>
      <c r="FB639" s="1">
        <v>0</v>
      </c>
      <c r="FC639" s="1">
        <v>0</v>
      </c>
      <c r="FD639" s="1">
        <f>SUM(EU639:FC639)</f>
        <v>0</v>
      </c>
      <c r="FE639" s="8">
        <v>63278.7</v>
      </c>
      <c r="FF639" s="8"/>
      <c r="FG639" s="1">
        <v>0</v>
      </c>
      <c r="FH639" s="1">
        <v>0</v>
      </c>
      <c r="FK639" s="1">
        <v>0</v>
      </c>
      <c r="FL639" s="1">
        <v>0</v>
      </c>
      <c r="FM639" s="1">
        <v>0</v>
      </c>
      <c r="FN639" s="1">
        <v>0</v>
      </c>
      <c r="FO639" s="1">
        <f>SUM(FE639:FN639)</f>
        <v>63278.7</v>
      </c>
      <c r="FP639" s="15">
        <f>AE639+BA639</f>
        <v>22929.739999999998</v>
      </c>
      <c r="FQ639" s="15">
        <f>AP639+BL639+CS639+DZ639+FD639</f>
        <v>6679.56</v>
      </c>
      <c r="FR639" s="15">
        <f>AE639+AP639+BA639+BL639+CS639+DZ639+FD639+FO639</f>
        <v>92888</v>
      </c>
      <c r="FS639" s="1" t="s">
        <v>1284</v>
      </c>
      <c r="FU639" s="1" t="s">
        <v>1277</v>
      </c>
      <c r="FV639" s="1" t="s">
        <v>1278</v>
      </c>
      <c r="FW639" s="5" t="s">
        <v>1279</v>
      </c>
      <c r="FX639" s="5"/>
      <c r="FY639" s="5"/>
      <c r="FZ639" s="5"/>
      <c r="GA639" s="1">
        <v>284</v>
      </c>
      <c r="GB639" s="1">
        <v>285</v>
      </c>
      <c r="GC639" s="1">
        <v>980</v>
      </c>
      <c r="GD639" s="1">
        <v>980</v>
      </c>
      <c r="GE639" s="1">
        <v>57613</v>
      </c>
      <c r="GF639" s="1">
        <v>1</v>
      </c>
      <c r="GG639" s="1">
        <v>1</v>
      </c>
      <c r="GH639" s="1">
        <v>39</v>
      </c>
      <c r="GJ639" s="1">
        <v>1</v>
      </c>
      <c r="GL639" s="1">
        <v>0</v>
      </c>
      <c r="GM639" s="1">
        <v>3298</v>
      </c>
      <c r="GP639" s="1">
        <v>1.5</v>
      </c>
      <c r="GQ639" s="1">
        <v>1.57</v>
      </c>
      <c r="GR639" s="5">
        <v>5</v>
      </c>
      <c r="GS639" s="5">
        <v>1</v>
      </c>
      <c r="GT639" s="4">
        <v>6</v>
      </c>
      <c r="GU639" s="1">
        <v>6</v>
      </c>
      <c r="GV639" s="1">
        <f>GQ639+GU639</f>
        <v>7.57</v>
      </c>
      <c r="GW639" s="1">
        <v>0.5</v>
      </c>
      <c r="GX639" s="1">
        <v>2068</v>
      </c>
      <c r="GY639" s="1" t="s">
        <v>1371</v>
      </c>
      <c r="GZ639" s="2">
        <v>193840</v>
      </c>
      <c r="HF639" s="2">
        <v>193840</v>
      </c>
      <c r="HG639" s="2"/>
      <c r="HH639" s="2"/>
      <c r="HI639" s="1">
        <v>2253</v>
      </c>
      <c r="HJ639" s="1">
        <v>5951</v>
      </c>
      <c r="HK639" s="1">
        <v>2166</v>
      </c>
      <c r="HL639" s="1">
        <v>2166</v>
      </c>
      <c r="HM639" s="1" t="s">
        <v>1281</v>
      </c>
      <c r="HN639" s="1" t="s">
        <v>1055</v>
      </c>
      <c r="HX639" s="1" t="s">
        <v>1277</v>
      </c>
      <c r="HZ639" s="1">
        <v>115</v>
      </c>
      <c r="IA639" s="1">
        <v>2300</v>
      </c>
      <c r="IB639" s="1">
        <v>0</v>
      </c>
      <c r="IC639" s="1">
        <v>0</v>
      </c>
      <c r="ID639" s="1">
        <v>0</v>
      </c>
      <c r="IE639" s="1">
        <v>67</v>
      </c>
      <c r="IF639" s="1">
        <v>38</v>
      </c>
      <c r="IG639" s="1">
        <v>20</v>
      </c>
      <c r="IH639" s="1">
        <v>0</v>
      </c>
      <c r="II639" s="1">
        <v>0</v>
      </c>
      <c r="IJ639" s="1">
        <v>0</v>
      </c>
      <c r="IK639" s="1">
        <v>0</v>
      </c>
      <c r="IL639" s="1" t="s">
        <v>1277</v>
      </c>
      <c r="IO639" s="1" t="s">
        <v>1277</v>
      </c>
      <c r="IP639" s="1" t="s">
        <v>1277</v>
      </c>
      <c r="IQ639" s="2">
        <v>252483</v>
      </c>
      <c r="IS639" s="36">
        <f t="shared" si="720"/>
        <v>0.16495284643872191</v>
      </c>
      <c r="IT639" s="36">
        <f t="shared" si="721"/>
        <v>2.5191628628025149E-3</v>
      </c>
      <c r="IU639" s="36">
        <f t="shared" si="722"/>
        <v>8.1900783739557323E-2</v>
      </c>
      <c r="IV639" s="36">
        <f t="shared" si="723"/>
        <v>0</v>
      </c>
      <c r="IW639" s="36">
        <f t="shared" si="724"/>
        <v>6.9390664025493071E-2</v>
      </c>
      <c r="IX639" s="36">
        <f t="shared" si="725"/>
        <v>0</v>
      </c>
      <c r="IY639" s="36"/>
      <c r="IZ639" s="36">
        <f t="shared" si="726"/>
        <v>0.68123654293342517</v>
      </c>
      <c r="JA639" s="36">
        <f t="shared" si="726"/>
        <v>0.24685363017827919</v>
      </c>
      <c r="JB639" s="36">
        <f t="shared" si="726"/>
        <v>7.1909826888295586E-2</v>
      </c>
      <c r="JN639" s="43">
        <f t="shared" si="665"/>
        <v>636.09883625841405</v>
      </c>
      <c r="JO639" s="1" t="str">
        <f t="shared" si="666"/>
        <v>Small</v>
      </c>
    </row>
    <row r="640" spans="1:275" x14ac:dyDescent="0.2">
      <c r="A640" s="1" t="s">
        <v>813</v>
      </c>
      <c r="B640" s="1" t="s">
        <v>1054</v>
      </c>
      <c r="C640" s="76" t="s">
        <v>1473</v>
      </c>
      <c r="D640" s="24" t="s">
        <v>655</v>
      </c>
      <c r="E640">
        <v>1</v>
      </c>
      <c r="F640" s="46">
        <v>0.49010654490106542</v>
      </c>
      <c r="G640" s="46">
        <v>0.20330506631876494</v>
      </c>
      <c r="H640" s="46">
        <v>0.24</v>
      </c>
      <c r="I640">
        <v>36.5</v>
      </c>
      <c r="J640">
        <v>30.8</v>
      </c>
      <c r="K640" s="42">
        <v>20140</v>
      </c>
      <c r="L640" s="54" t="s">
        <v>345</v>
      </c>
      <c r="M640" s="55">
        <v>5163.7339047618889</v>
      </c>
      <c r="N640" s="46">
        <v>46128</v>
      </c>
      <c r="O640">
        <v>11</v>
      </c>
      <c r="P640">
        <v>62</v>
      </c>
      <c r="Q640">
        <v>563</v>
      </c>
      <c r="R640">
        <v>90</v>
      </c>
      <c r="S640">
        <v>80</v>
      </c>
      <c r="T640"/>
      <c r="U640" s="46">
        <v>8878</v>
      </c>
      <c r="V640" s="46">
        <v>0</v>
      </c>
      <c r="W640" s="46">
        <v>0</v>
      </c>
      <c r="X640" s="46">
        <v>0</v>
      </c>
      <c r="Y640" s="46"/>
      <c r="Z640" s="46"/>
      <c r="AA640" s="46">
        <v>0</v>
      </c>
      <c r="AB640" s="46">
        <v>0</v>
      </c>
      <c r="AC640" s="46">
        <v>0</v>
      </c>
      <c r="AD640" s="46">
        <v>0</v>
      </c>
      <c r="AE640" s="46">
        <f>IF(SUM(U640:AD640)&gt;0,SUM(U640:AD640),)</f>
        <v>8878</v>
      </c>
      <c r="AF640" s="46">
        <v>3645</v>
      </c>
      <c r="AG640" s="46">
        <v>0</v>
      </c>
      <c r="AH640" s="46">
        <v>0</v>
      </c>
      <c r="AI640" s="46">
        <v>0</v>
      </c>
      <c r="AJ640" s="46"/>
      <c r="AK640" s="46"/>
      <c r="AL640" s="46">
        <v>0</v>
      </c>
      <c r="AM640" s="46">
        <v>0</v>
      </c>
      <c r="AN640" s="46">
        <v>0</v>
      </c>
      <c r="AO640" s="46">
        <v>0</v>
      </c>
      <c r="AP640" s="46">
        <f>SUM(AF640:AO640)</f>
        <v>3645</v>
      </c>
      <c r="AQ640" s="46">
        <v>3645</v>
      </c>
      <c r="AR640" s="46">
        <v>0</v>
      </c>
      <c r="AS640" s="46">
        <v>0</v>
      </c>
      <c r="AT640" s="46">
        <v>0</v>
      </c>
      <c r="AU640" s="46"/>
      <c r="AV640" s="46"/>
      <c r="AW640" s="46">
        <v>0</v>
      </c>
      <c r="AX640" s="46">
        <v>0</v>
      </c>
      <c r="AY640" s="46">
        <v>0</v>
      </c>
      <c r="AZ640" s="46">
        <v>0</v>
      </c>
      <c r="BA640" s="46">
        <f>SUM(AQ640:AZ640)</f>
        <v>3645</v>
      </c>
      <c r="BB640" s="47">
        <v>0</v>
      </c>
      <c r="BC640" s="47">
        <v>0</v>
      </c>
      <c r="BD640" s="47">
        <v>0</v>
      </c>
      <c r="BE640" s="47">
        <v>0</v>
      </c>
      <c r="BF640" s="47"/>
      <c r="BG640" s="47"/>
      <c r="BH640" s="47">
        <v>0</v>
      </c>
      <c r="BI640" s="47">
        <v>0</v>
      </c>
      <c r="BJ640" s="47">
        <v>0</v>
      </c>
      <c r="BK640" s="47">
        <v>0</v>
      </c>
      <c r="BL640" s="47">
        <f>IF(SUM(BB640:BK640)&gt;=0,SUM(BB640:BK640),"")</f>
        <v>0</v>
      </c>
      <c r="BM640" s="46">
        <v>14263.79</v>
      </c>
      <c r="BN640" s="47">
        <v>0</v>
      </c>
      <c r="BO640" s="46">
        <v>0</v>
      </c>
      <c r="BP640" s="46">
        <v>0</v>
      </c>
      <c r="BQ640" s="46"/>
      <c r="BR640" s="46">
        <v>0</v>
      </c>
      <c r="BS640" s="46">
        <v>0</v>
      </c>
      <c r="BT640" s="46">
        <v>0</v>
      </c>
      <c r="BU640" s="46">
        <v>0</v>
      </c>
      <c r="BV640" s="46">
        <v>0</v>
      </c>
      <c r="BW640" s="46">
        <f>SUM(BM640:BV640)</f>
        <v>14263.79</v>
      </c>
      <c r="BX640" s="46">
        <v>0</v>
      </c>
      <c r="BY640" s="47">
        <v>0</v>
      </c>
      <c r="BZ640" s="47">
        <v>0</v>
      </c>
      <c r="CA640" s="48">
        <v>0</v>
      </c>
      <c r="CB640" s="48"/>
      <c r="CC640" s="46">
        <v>0</v>
      </c>
      <c r="CD640" s="47">
        <v>0</v>
      </c>
      <c r="CE640" s="46">
        <v>0</v>
      </c>
      <c r="CF640" s="48">
        <v>0</v>
      </c>
      <c r="CG640" s="47">
        <v>0</v>
      </c>
      <c r="CH640" s="47">
        <f>SUM(BX640:CG640)</f>
        <v>0</v>
      </c>
      <c r="CI640" s="47">
        <f t="shared" ref="CI640:CS640" si="727">BM640+BX640</f>
        <v>14263.79</v>
      </c>
      <c r="CJ640" s="47">
        <f t="shared" si="727"/>
        <v>0</v>
      </c>
      <c r="CK640" s="47">
        <f t="shared" si="727"/>
        <v>0</v>
      </c>
      <c r="CL640" s="47">
        <f t="shared" si="727"/>
        <v>0</v>
      </c>
      <c r="CM640" s="47">
        <f t="shared" si="727"/>
        <v>0</v>
      </c>
      <c r="CN640" s="47">
        <f t="shared" si="727"/>
        <v>0</v>
      </c>
      <c r="CO640" s="47">
        <f t="shared" si="727"/>
        <v>0</v>
      </c>
      <c r="CP640" s="47">
        <f t="shared" si="727"/>
        <v>0</v>
      </c>
      <c r="CQ640" s="47">
        <f t="shared" si="727"/>
        <v>0</v>
      </c>
      <c r="CR640" s="47">
        <f t="shared" si="727"/>
        <v>0</v>
      </c>
      <c r="CS640" s="47">
        <f t="shared" si="727"/>
        <v>14263.79</v>
      </c>
      <c r="CT640" s="48">
        <v>0</v>
      </c>
      <c r="CU640" s="46">
        <v>0</v>
      </c>
      <c r="CV640" s="46">
        <v>0</v>
      </c>
      <c r="CW640" s="47">
        <v>0</v>
      </c>
      <c r="CX640" s="47"/>
      <c r="CY640" s="47">
        <v>0</v>
      </c>
      <c r="CZ640" s="47">
        <v>0</v>
      </c>
      <c r="DA640" s="46">
        <v>0</v>
      </c>
      <c r="DB640" s="47">
        <v>0</v>
      </c>
      <c r="DC640" s="47">
        <v>0</v>
      </c>
      <c r="DD640" s="47">
        <f>SUM(CT640:DC640)</f>
        <v>0</v>
      </c>
      <c r="DE640" s="48">
        <v>0</v>
      </c>
      <c r="DF640" s="48">
        <v>0</v>
      </c>
      <c r="DG640" s="48">
        <v>0</v>
      </c>
      <c r="DH640" s="48">
        <v>0</v>
      </c>
      <c r="DI640" s="48"/>
      <c r="DJ640" s="48">
        <v>0</v>
      </c>
      <c r="DK640" s="48">
        <v>0</v>
      </c>
      <c r="DL640" s="48">
        <v>0</v>
      </c>
      <c r="DM640" s="48">
        <v>0</v>
      </c>
      <c r="DN640" s="48">
        <v>0</v>
      </c>
      <c r="DO640" s="48">
        <f>SUM(DE640:DN640)</f>
        <v>0</v>
      </c>
      <c r="DP640" s="48">
        <f t="shared" ref="DP640:DZ640" si="728">CT640+DE640</f>
        <v>0</v>
      </c>
      <c r="DQ640" s="48">
        <f t="shared" si="728"/>
        <v>0</v>
      </c>
      <c r="DR640" s="48">
        <f t="shared" si="728"/>
        <v>0</v>
      </c>
      <c r="DS640" s="48">
        <f t="shared" si="728"/>
        <v>0</v>
      </c>
      <c r="DT640" s="48">
        <f t="shared" si="728"/>
        <v>0</v>
      </c>
      <c r="DU640" s="48">
        <f t="shared" si="728"/>
        <v>0</v>
      </c>
      <c r="DV640" s="48">
        <f t="shared" si="728"/>
        <v>0</v>
      </c>
      <c r="DW640" s="48">
        <f t="shared" si="728"/>
        <v>0</v>
      </c>
      <c r="DX640" s="48">
        <f t="shared" si="728"/>
        <v>0</v>
      </c>
      <c r="DY640" s="48">
        <f t="shared" si="728"/>
        <v>0</v>
      </c>
      <c r="DZ640" s="48">
        <f t="shared" si="728"/>
        <v>0</v>
      </c>
      <c r="EA640" s="48">
        <v>0</v>
      </c>
      <c r="EB640" s="48">
        <v>0</v>
      </c>
      <c r="EC640" s="48">
        <v>0</v>
      </c>
      <c r="ED640" s="48">
        <v>0</v>
      </c>
      <c r="EE640" s="48">
        <v>0</v>
      </c>
      <c r="EF640" s="48">
        <v>0</v>
      </c>
      <c r="EG640" s="46">
        <v>0</v>
      </c>
      <c r="EH640" s="48">
        <v>0</v>
      </c>
      <c r="EI640" s="48">
        <v>0</v>
      </c>
      <c r="EJ640" s="48">
        <f>SUM(EA640:EI640)</f>
        <v>0</v>
      </c>
      <c r="EK640" s="48">
        <v>0</v>
      </c>
      <c r="EL640">
        <v>0</v>
      </c>
      <c r="EM640" s="48">
        <v>0</v>
      </c>
      <c r="EN640" s="48">
        <v>0</v>
      </c>
      <c r="EO640" s="46">
        <v>0</v>
      </c>
      <c r="EP640" s="48">
        <v>0</v>
      </c>
      <c r="EQ640" s="48">
        <v>0</v>
      </c>
      <c r="ER640" s="48">
        <v>0</v>
      </c>
      <c r="ES640" s="48">
        <v>0</v>
      </c>
      <c r="ET640" s="48">
        <f>SUM(EK640:ES640)</f>
        <v>0</v>
      </c>
      <c r="EU640" s="48">
        <f t="shared" ref="EU640:FD640" si="729">EA640+EK640</f>
        <v>0</v>
      </c>
      <c r="EV640" s="48">
        <f t="shared" si="729"/>
        <v>0</v>
      </c>
      <c r="EW640" s="48">
        <f t="shared" si="729"/>
        <v>0</v>
      </c>
      <c r="EX640" s="48">
        <f t="shared" si="729"/>
        <v>0</v>
      </c>
      <c r="EY640" s="48">
        <f t="shared" si="729"/>
        <v>0</v>
      </c>
      <c r="EZ640" s="48">
        <f t="shared" si="729"/>
        <v>0</v>
      </c>
      <c r="FA640" s="48">
        <f t="shared" si="729"/>
        <v>0</v>
      </c>
      <c r="FB640" s="48">
        <f t="shared" si="729"/>
        <v>0</v>
      </c>
      <c r="FC640" s="48">
        <f t="shared" si="729"/>
        <v>0</v>
      </c>
      <c r="FD640" s="48">
        <f t="shared" si="729"/>
        <v>0</v>
      </c>
      <c r="FE640" s="48">
        <v>110869</v>
      </c>
      <c r="FF640" s="48">
        <v>0</v>
      </c>
      <c r="FG640" s="46">
        <v>0</v>
      </c>
      <c r="FH640" s="48">
        <v>0</v>
      </c>
      <c r="FI640" s="48"/>
      <c r="FJ640" s="48"/>
      <c r="FK640" s="48">
        <v>0</v>
      </c>
      <c r="FL640" s="48">
        <v>0</v>
      </c>
      <c r="FM640" s="48">
        <v>0</v>
      </c>
      <c r="FN640">
        <v>0</v>
      </c>
      <c r="FO640" s="48">
        <f>SUM(FE640:FN640)</f>
        <v>110869</v>
      </c>
      <c r="FP640" s="46">
        <f>AE640+BA640</f>
        <v>12523</v>
      </c>
      <c r="FQ640" s="46">
        <f>AP640+BL640+CS640+DZ640+FD640</f>
        <v>17908.79</v>
      </c>
      <c r="FR640" s="46">
        <f>FP640+FQ640+FO640</f>
        <v>141300.79</v>
      </c>
      <c r="FS640" t="s">
        <v>1284</v>
      </c>
      <c r="FT640"/>
      <c r="FU640" t="s">
        <v>1277</v>
      </c>
      <c r="FV640" t="s">
        <v>1303</v>
      </c>
      <c r="FW640" t="s">
        <v>1279</v>
      </c>
      <c r="FX640"/>
      <c r="FY640"/>
      <c r="FZ640"/>
      <c r="GA640">
        <v>898</v>
      </c>
      <c r="GB640">
        <v>898</v>
      </c>
      <c r="GC640"/>
      <c r="GD640"/>
      <c r="GE640" s="49">
        <v>65354</v>
      </c>
      <c r="GF640" s="47">
        <v>0</v>
      </c>
      <c r="GG640">
        <v>1</v>
      </c>
      <c r="GH640">
        <v>41</v>
      </c>
      <c r="GI640">
        <v>123</v>
      </c>
      <c r="GJ640">
        <v>1</v>
      </c>
      <c r="GK640">
        <v>0</v>
      </c>
      <c r="GL640">
        <v>0</v>
      </c>
      <c r="GM640">
        <v>1347</v>
      </c>
      <c r="GN640" t="s">
        <v>1277</v>
      </c>
      <c r="GO640"/>
      <c r="GP640">
        <v>1</v>
      </c>
      <c r="GQ640">
        <v>0.5</v>
      </c>
      <c r="GR640">
        <v>6</v>
      </c>
      <c r="GS640">
        <v>1</v>
      </c>
      <c r="GT640">
        <f>GR640+GS640</f>
        <v>7</v>
      </c>
      <c r="GU640">
        <v>6</v>
      </c>
      <c r="GV640">
        <f>GQ640+GU640</f>
        <v>6.5</v>
      </c>
      <c r="GW640">
        <v>1.5</v>
      </c>
      <c r="GX640" s="49">
        <v>2950</v>
      </c>
      <c r="GY640" s="49" t="s">
        <v>1058</v>
      </c>
      <c r="GZ640" s="49">
        <v>51322</v>
      </c>
      <c r="HA640"/>
      <c r="HB640"/>
      <c r="HC640"/>
      <c r="HD640">
        <v>0</v>
      </c>
      <c r="HE640"/>
      <c r="HF640" s="49">
        <v>51322</v>
      </c>
      <c r="HG640" s="49">
        <v>2330</v>
      </c>
      <c r="HH640" s="49">
        <v>12025</v>
      </c>
      <c r="HI640" s="49"/>
      <c r="HJ640" s="49">
        <v>12025</v>
      </c>
      <c r="HK640" s="49">
        <v>2330</v>
      </c>
      <c r="HL640" s="49">
        <v>2330</v>
      </c>
      <c r="HM640" t="s">
        <v>1281</v>
      </c>
      <c r="HN640" t="s">
        <v>317</v>
      </c>
      <c r="HO640" t="s">
        <v>1051</v>
      </c>
      <c r="HP640" t="s">
        <v>1196</v>
      </c>
      <c r="HQ640" t="s">
        <v>318</v>
      </c>
      <c r="HR640" t="s">
        <v>319</v>
      </c>
      <c r="HS640" t="s">
        <v>320</v>
      </c>
      <c r="HT640" t="s">
        <v>321</v>
      </c>
      <c r="HU640" t="s">
        <v>1200</v>
      </c>
      <c r="HV640" t="s">
        <v>281</v>
      </c>
      <c r="HW640" t="s">
        <v>322</v>
      </c>
      <c r="HX640" t="s">
        <v>1277</v>
      </c>
      <c r="HY640"/>
      <c r="HZ640">
        <v>135</v>
      </c>
      <c r="IA640">
        <v>2700</v>
      </c>
      <c r="IB640">
        <v>0</v>
      </c>
      <c r="IC640">
        <v>0</v>
      </c>
      <c r="ID640">
        <v>0</v>
      </c>
      <c r="IE640">
        <v>54.5</v>
      </c>
      <c r="IF640">
        <v>38</v>
      </c>
      <c r="IG640">
        <v>0</v>
      </c>
      <c r="IH640">
        <v>0</v>
      </c>
      <c r="II640">
        <v>0</v>
      </c>
      <c r="IJ640">
        <v>0</v>
      </c>
      <c r="IK640">
        <v>0</v>
      </c>
      <c r="IL640" t="s">
        <v>1277</v>
      </c>
      <c r="IM640"/>
      <c r="IN640" t="s">
        <v>1277</v>
      </c>
      <c r="IO640" t="s">
        <v>1277</v>
      </c>
      <c r="IP640" t="s">
        <v>1277</v>
      </c>
      <c r="IQ640" s="49">
        <v>226130</v>
      </c>
      <c r="IR640"/>
      <c r="IS640" s="36">
        <f>AE640/FR640</f>
        <v>6.2830505052377972E-2</v>
      </c>
      <c r="IT640" s="36">
        <f>AP640/FR640</f>
        <v>2.5796034119837545E-2</v>
      </c>
      <c r="IU640" s="36">
        <f>BA640/FR640</f>
        <v>2.5796034119837545E-2</v>
      </c>
      <c r="IV640" s="50">
        <f>BL640/FR640</f>
        <v>0</v>
      </c>
      <c r="IW640" s="36">
        <f>CS640/FR640</f>
        <v>0.10094628628757135</v>
      </c>
      <c r="IX640" s="36">
        <f>DZ640/FR640</f>
        <v>0</v>
      </c>
      <c r="IY640" s="36">
        <f>FD640/FR640</f>
        <v>0</v>
      </c>
      <c r="IZ640" s="36">
        <f>FO640/FR640</f>
        <v>0.78463114042037552</v>
      </c>
      <c r="JA640" s="36">
        <f>FP640/FR640</f>
        <v>8.8626539172215524E-2</v>
      </c>
      <c r="JB640" s="36">
        <f>FQ640/FR640</f>
        <v>0.1267423204074089</v>
      </c>
      <c r="JC640" s="46">
        <v>0.82350000000000001</v>
      </c>
      <c r="JD640" t="s">
        <v>1277</v>
      </c>
      <c r="JE640"/>
      <c r="JF640"/>
      <c r="JG640"/>
      <c r="JH640"/>
      <c r="JI640"/>
      <c r="JJ640"/>
      <c r="JK640"/>
      <c r="JL640"/>
      <c r="JM640"/>
      <c r="JN640" s="93">
        <f t="shared" si="665"/>
        <v>794.42060073259825</v>
      </c>
      <c r="JO640" s="1" t="str">
        <f t="shared" si="666"/>
        <v>Small</v>
      </c>
    </row>
    <row r="641" spans="1:275" x14ac:dyDescent="0.2">
      <c r="A641" s="1" t="s">
        <v>692</v>
      </c>
      <c r="B641" s="1" t="s">
        <v>1328</v>
      </c>
      <c r="C641" s="76">
        <v>963</v>
      </c>
      <c r="D641" s="14" t="s">
        <v>656</v>
      </c>
      <c r="E641">
        <v>4</v>
      </c>
      <c r="F641" s="46">
        <v>0.63746734286153373</v>
      </c>
      <c r="G641" s="46">
        <v>0.20677731673582295</v>
      </c>
      <c r="H641" s="46"/>
      <c r="I641">
        <v>17.600000000000001</v>
      </c>
      <c r="J641">
        <v>24.5</v>
      </c>
      <c r="K641" s="24">
        <v>20060</v>
      </c>
      <c r="L641" s="24" t="s">
        <v>602</v>
      </c>
      <c r="M641" s="3"/>
      <c r="T641" s="33"/>
      <c r="FW641" s="26"/>
      <c r="FY641" s="26"/>
      <c r="GR641" s="5"/>
      <c r="GS641" s="5"/>
      <c r="GT641" s="4"/>
      <c r="GU641" s="4"/>
      <c r="IS641" s="36" t="e">
        <f t="shared" ref="IS641:IS648" si="730">AE641/$FR641</f>
        <v>#DIV/0!</v>
      </c>
      <c r="IT641" s="36" t="e">
        <f t="shared" ref="IT641:IT648" si="731">AP641/$FR641</f>
        <v>#DIV/0!</v>
      </c>
      <c r="IU641" s="36" t="e">
        <f t="shared" ref="IU641:IU648" si="732">BA641/$FR641</f>
        <v>#DIV/0!</v>
      </c>
      <c r="IV641" s="36" t="e">
        <f t="shared" ref="IV641:IV648" si="733">BL641/$FR641</f>
        <v>#DIV/0!</v>
      </c>
      <c r="IW641" s="36" t="e">
        <f t="shared" ref="IW641:IW648" si="734">CS641/$FR641</f>
        <v>#DIV/0!</v>
      </c>
      <c r="IX641" s="36" t="e">
        <f t="shared" ref="IX641:IX648" si="735">DZ641/$FR641</f>
        <v>#DIV/0!</v>
      </c>
      <c r="IY641" s="36"/>
      <c r="IZ641" s="36" t="e">
        <f t="shared" ref="IZ641:JB648" si="736">FO641/$FR641</f>
        <v>#DIV/0!</v>
      </c>
      <c r="JA641" s="36" t="e">
        <f t="shared" si="736"/>
        <v>#DIV/0!</v>
      </c>
      <c r="JB641" s="36" t="e">
        <f t="shared" si="736"/>
        <v>#DIV/0!</v>
      </c>
      <c r="JN641" s="43" t="e">
        <f t="shared" si="665"/>
        <v>#DIV/0!</v>
      </c>
      <c r="JO641" s="1" t="str">
        <f t="shared" si="666"/>
        <v>Small</v>
      </c>
    </row>
    <row r="642" spans="1:275" x14ac:dyDescent="0.2">
      <c r="A642" s="1" t="s">
        <v>692</v>
      </c>
      <c r="B642" s="1" t="s">
        <v>1328</v>
      </c>
      <c r="C642" s="76">
        <v>963</v>
      </c>
      <c r="D642" s="14" t="s">
        <v>656</v>
      </c>
      <c r="E642">
        <v>4</v>
      </c>
      <c r="F642" s="46">
        <v>0.63746734286153373</v>
      </c>
      <c r="G642" s="46">
        <v>0.20677731673582295</v>
      </c>
      <c r="H642" s="46"/>
      <c r="I642">
        <v>17.600000000000001</v>
      </c>
      <c r="J642">
        <v>24.5</v>
      </c>
      <c r="K642" s="24">
        <v>20070</v>
      </c>
      <c r="L642" s="24" t="s">
        <v>603</v>
      </c>
      <c r="M642" s="3"/>
      <c r="T642" s="33"/>
      <c r="FW642" s="26"/>
      <c r="FY642" s="26"/>
      <c r="GR642" s="5"/>
      <c r="GS642" s="5"/>
      <c r="GT642" s="4"/>
      <c r="GU642" s="4"/>
      <c r="IS642" s="36" t="e">
        <f t="shared" si="730"/>
        <v>#DIV/0!</v>
      </c>
      <c r="IT642" s="36" t="e">
        <f t="shared" si="731"/>
        <v>#DIV/0!</v>
      </c>
      <c r="IU642" s="36" t="e">
        <f t="shared" si="732"/>
        <v>#DIV/0!</v>
      </c>
      <c r="IV642" s="36" t="e">
        <f t="shared" si="733"/>
        <v>#DIV/0!</v>
      </c>
      <c r="IW642" s="36" t="e">
        <f t="shared" si="734"/>
        <v>#DIV/0!</v>
      </c>
      <c r="IX642" s="36" t="e">
        <f t="shared" si="735"/>
        <v>#DIV/0!</v>
      </c>
      <c r="IY642" s="36"/>
      <c r="IZ642" s="36" t="e">
        <f t="shared" si="736"/>
        <v>#DIV/0!</v>
      </c>
      <c r="JA642" s="36" t="e">
        <f t="shared" si="736"/>
        <v>#DIV/0!</v>
      </c>
      <c r="JB642" s="36" t="e">
        <f t="shared" si="736"/>
        <v>#DIV/0!</v>
      </c>
      <c r="JN642" s="43" t="e">
        <f t="shared" ref="JN642:JN705" si="737">M642/GV642</f>
        <v>#DIV/0!</v>
      </c>
      <c r="JO642" s="1" t="str">
        <f t="shared" ref="JO642:JO705" si="738">IF(M642&gt;20000,"Large",IF(M642&lt;10000,"Small","Medium"))</f>
        <v>Small</v>
      </c>
    </row>
    <row r="643" spans="1:275" x14ac:dyDescent="0.2">
      <c r="A643" s="14" t="s">
        <v>692</v>
      </c>
      <c r="B643" s="14" t="s">
        <v>1328</v>
      </c>
      <c r="C643" s="76">
        <v>963</v>
      </c>
      <c r="D643" s="14" t="s">
        <v>656</v>
      </c>
      <c r="E643">
        <v>4</v>
      </c>
      <c r="F643" s="46">
        <v>0.63746734286153373</v>
      </c>
      <c r="G643" s="46">
        <v>0.20677731673582295</v>
      </c>
      <c r="H643" s="46"/>
      <c r="I643">
        <v>17.600000000000001</v>
      </c>
      <c r="J643">
        <v>24.5</v>
      </c>
      <c r="K643" s="14">
        <v>20080</v>
      </c>
      <c r="L643" s="14" t="s">
        <v>604</v>
      </c>
      <c r="M643" s="35"/>
      <c r="N643" s="15">
        <v>8914</v>
      </c>
      <c r="O643" s="15">
        <v>1</v>
      </c>
      <c r="P643" s="15">
        <v>4</v>
      </c>
      <c r="Q643" s="15">
        <v>167</v>
      </c>
      <c r="R643" s="15">
        <v>0</v>
      </c>
      <c r="S643" s="15">
        <v>59</v>
      </c>
      <c r="T643" s="32">
        <v>59</v>
      </c>
      <c r="U643" s="15">
        <v>40000</v>
      </c>
      <c r="V643" s="15"/>
      <c r="W643" s="15">
        <v>0</v>
      </c>
      <c r="X643" s="15">
        <v>0</v>
      </c>
      <c r="Y643" s="15">
        <v>0</v>
      </c>
      <c r="Z643" s="15">
        <v>0</v>
      </c>
      <c r="AA643" s="15"/>
      <c r="AB643" s="15"/>
      <c r="AC643" s="15">
        <v>0</v>
      </c>
      <c r="AD643" s="15">
        <v>0</v>
      </c>
      <c r="AE643" s="15">
        <v>40000</v>
      </c>
      <c r="AF643" s="15">
        <v>0</v>
      </c>
      <c r="AG643" s="15"/>
      <c r="AH643" s="15">
        <v>0</v>
      </c>
      <c r="AI643" s="15">
        <v>0</v>
      </c>
      <c r="AJ643" s="15">
        <v>0</v>
      </c>
      <c r="AK643" s="15">
        <v>0</v>
      </c>
      <c r="AL643" s="15"/>
      <c r="AM643" s="15"/>
      <c r="AN643" s="15">
        <v>0</v>
      </c>
      <c r="AO643" s="15">
        <v>0</v>
      </c>
      <c r="AP643" s="15">
        <v>0</v>
      </c>
      <c r="AQ643" s="15">
        <v>1316310</v>
      </c>
      <c r="AR643" s="15"/>
      <c r="AS643" s="15">
        <v>0</v>
      </c>
      <c r="AT643" s="15">
        <v>0</v>
      </c>
      <c r="AU643" s="15">
        <v>0</v>
      </c>
      <c r="AV643" s="15">
        <v>0</v>
      </c>
      <c r="AW643" s="15"/>
      <c r="AX643" s="15"/>
      <c r="AY643" s="15">
        <v>0</v>
      </c>
      <c r="AZ643" s="15">
        <v>0</v>
      </c>
      <c r="BA643" s="15">
        <v>1316310</v>
      </c>
      <c r="BB643" s="15">
        <v>0</v>
      </c>
      <c r="BC643" s="15"/>
      <c r="BD643" s="15">
        <v>0</v>
      </c>
      <c r="BE643" s="15">
        <v>0</v>
      </c>
      <c r="BF643" s="15">
        <v>0</v>
      </c>
      <c r="BG643" s="15">
        <v>0</v>
      </c>
      <c r="BH643" s="15"/>
      <c r="BI643" s="15"/>
      <c r="BJ643" s="15">
        <v>0</v>
      </c>
      <c r="BK643" s="15">
        <v>0</v>
      </c>
      <c r="BL643" s="15">
        <v>0</v>
      </c>
      <c r="BM643" s="15"/>
      <c r="BN643" s="15"/>
      <c r="BO643" s="15"/>
      <c r="BP643" s="15"/>
      <c r="BQ643" s="15"/>
      <c r="BR643" s="15"/>
      <c r="BS643" s="15"/>
      <c r="BT643" s="15"/>
      <c r="BU643" s="15"/>
      <c r="BV643" s="15"/>
      <c r="BW643" s="15"/>
      <c r="BX643" s="15"/>
      <c r="BY643" s="15"/>
      <c r="BZ643" s="15"/>
      <c r="CA643" s="15"/>
      <c r="CB643" s="15"/>
      <c r="CC643" s="15"/>
      <c r="CD643" s="15"/>
      <c r="CE643" s="15"/>
      <c r="CF643" s="15"/>
      <c r="CG643" s="15"/>
      <c r="CH643" s="15"/>
      <c r="CI643" s="15">
        <v>0</v>
      </c>
      <c r="CJ643" s="15"/>
      <c r="CK643" s="15">
        <v>0</v>
      </c>
      <c r="CL643" s="15">
        <v>0</v>
      </c>
      <c r="CM643" s="15">
        <v>0</v>
      </c>
      <c r="CN643" s="15"/>
      <c r="CO643" s="15"/>
      <c r="CP643" s="15">
        <v>0</v>
      </c>
      <c r="CQ643" s="15">
        <v>0</v>
      </c>
      <c r="CR643" s="15">
        <v>0</v>
      </c>
      <c r="CS643" s="15">
        <v>0</v>
      </c>
      <c r="CT643" s="15"/>
      <c r="CU643" s="15"/>
      <c r="CV643" s="15"/>
      <c r="CW643" s="15"/>
      <c r="CX643" s="15"/>
      <c r="CY643" s="15"/>
      <c r="CZ643" s="15"/>
      <c r="DA643" s="15"/>
      <c r="DB643" s="15"/>
      <c r="DC643" s="15"/>
      <c r="DD643" s="15"/>
      <c r="DE643" s="15"/>
      <c r="DF643" s="15"/>
      <c r="DG643" s="15"/>
      <c r="DH643" s="15"/>
      <c r="DI643" s="15"/>
      <c r="DJ643" s="15"/>
      <c r="DK643" s="15"/>
      <c r="DL643" s="15"/>
      <c r="DM643" s="15"/>
      <c r="DN643" s="15"/>
      <c r="DO643" s="15"/>
      <c r="DP643" s="15">
        <v>851</v>
      </c>
      <c r="DQ643" s="15"/>
      <c r="DR643" s="15">
        <v>0</v>
      </c>
      <c r="DS643" s="15">
        <v>0</v>
      </c>
      <c r="DT643" s="15">
        <v>0</v>
      </c>
      <c r="DU643" s="15"/>
      <c r="DV643" s="15"/>
      <c r="DW643" s="15">
        <v>0</v>
      </c>
      <c r="DX643" s="15">
        <v>0</v>
      </c>
      <c r="DY643" s="15">
        <v>0</v>
      </c>
      <c r="DZ643" s="15">
        <v>851</v>
      </c>
      <c r="EA643" s="15"/>
      <c r="EB643" s="15"/>
      <c r="EC643" s="15"/>
      <c r="ED643" s="15"/>
      <c r="EE643" s="15"/>
      <c r="EF643" s="15"/>
      <c r="EG643" s="15"/>
      <c r="EH643" s="15"/>
      <c r="EI643" s="15"/>
      <c r="EJ643" s="15"/>
      <c r="EK643" s="15"/>
      <c r="EL643" s="15"/>
      <c r="EM643" s="15"/>
      <c r="EN643" s="15"/>
      <c r="EO643" s="15"/>
      <c r="EP643" s="15"/>
      <c r="EQ643" s="15"/>
      <c r="ER643" s="15"/>
      <c r="ES643" s="15"/>
      <c r="ET643" s="15"/>
      <c r="EU643" s="15"/>
      <c r="EV643" s="15"/>
      <c r="EW643" s="15"/>
      <c r="EX643" s="15"/>
      <c r="EY643" s="15"/>
      <c r="EZ643" s="15"/>
      <c r="FA643" s="15"/>
      <c r="FB643" s="15"/>
      <c r="FC643" s="15"/>
      <c r="FD643" s="15"/>
      <c r="FE643" s="15">
        <v>0</v>
      </c>
      <c r="FF643" s="15"/>
      <c r="FG643" s="15">
        <v>0</v>
      </c>
      <c r="FH643" s="15">
        <v>0</v>
      </c>
      <c r="FI643" s="15">
        <v>0</v>
      </c>
      <c r="FJ643" s="15">
        <v>0</v>
      </c>
      <c r="FK643" s="15"/>
      <c r="FL643" s="15"/>
      <c r="FM643" s="15">
        <v>0</v>
      </c>
      <c r="FN643" s="15">
        <v>0</v>
      </c>
      <c r="FO643" s="15">
        <v>0</v>
      </c>
      <c r="FP643" s="15">
        <v>1356310</v>
      </c>
      <c r="FQ643" s="15">
        <v>851</v>
      </c>
      <c r="FR643" s="15">
        <v>1357161</v>
      </c>
      <c r="FS643" s="14" t="s">
        <v>1284</v>
      </c>
      <c r="FT643" s="14"/>
      <c r="FU643" s="14" t="s">
        <v>1281</v>
      </c>
      <c r="FV643" s="14"/>
      <c r="FW643" s="1" t="s">
        <v>1279</v>
      </c>
      <c r="FX643" s="14"/>
      <c r="FY643" s="14"/>
      <c r="GA643" s="15">
        <v>1337</v>
      </c>
      <c r="GB643" s="15">
        <v>1447</v>
      </c>
      <c r="GC643" s="15">
        <v>122</v>
      </c>
      <c r="GD643" s="15">
        <v>304</v>
      </c>
      <c r="GE643" s="15">
        <v>31296</v>
      </c>
      <c r="GF643" s="15">
        <v>0</v>
      </c>
      <c r="GG643" s="15">
        <v>0</v>
      </c>
      <c r="GH643" s="15">
        <v>117</v>
      </c>
      <c r="GI643" s="15"/>
      <c r="GJ643" s="15">
        <v>0</v>
      </c>
      <c r="GK643" s="15">
        <v>58</v>
      </c>
      <c r="GL643" s="15">
        <v>74</v>
      </c>
      <c r="GM643" s="15">
        <v>421</v>
      </c>
      <c r="GN643" s="15"/>
      <c r="GO643" s="15"/>
      <c r="GP643" s="21">
        <v>4</v>
      </c>
      <c r="GQ643" s="21">
        <v>1.93</v>
      </c>
      <c r="GR643" s="22"/>
      <c r="GS643" s="22"/>
      <c r="GT643" s="23">
        <v>2</v>
      </c>
      <c r="GU643" s="23">
        <v>2</v>
      </c>
      <c r="GV643" s="21">
        <v>3.9299999999999997</v>
      </c>
      <c r="GW643" s="21">
        <v>2.75</v>
      </c>
      <c r="GX643" s="15">
        <v>3692</v>
      </c>
      <c r="GY643" s="14" t="s">
        <v>1172</v>
      </c>
      <c r="GZ643" s="15">
        <v>2573</v>
      </c>
      <c r="HA643" s="15">
        <v>5624</v>
      </c>
      <c r="HB643" s="15">
        <v>1316</v>
      </c>
      <c r="HC643" s="15">
        <v>128</v>
      </c>
      <c r="HD643" s="15"/>
      <c r="HE643" s="15">
        <v>471</v>
      </c>
      <c r="HF643" s="15">
        <v>10112</v>
      </c>
      <c r="HG643" s="15"/>
      <c r="HH643" s="15"/>
      <c r="HI643" s="15">
        <v>0</v>
      </c>
      <c r="HJ643" s="15">
        <v>0</v>
      </c>
      <c r="HK643" s="15">
        <v>0</v>
      </c>
      <c r="HL643" s="15">
        <v>0</v>
      </c>
      <c r="HM643" s="15"/>
      <c r="HN643" s="15"/>
      <c r="HO643" s="15"/>
      <c r="HP643" s="15"/>
      <c r="HQ643" s="15"/>
      <c r="HR643" s="15"/>
      <c r="HS643" s="15"/>
      <c r="HT643" s="15"/>
      <c r="HU643" s="15"/>
      <c r="HV643" s="15"/>
      <c r="HW643" s="15"/>
      <c r="HX643" s="15"/>
      <c r="HY643" s="15"/>
      <c r="HZ643" s="15">
        <v>91</v>
      </c>
      <c r="IA643" s="15">
        <v>619</v>
      </c>
      <c r="IB643" s="14">
        <v>0</v>
      </c>
      <c r="IC643" s="14">
        <v>0</v>
      </c>
      <c r="ID643" s="15">
        <v>0</v>
      </c>
      <c r="IE643" s="14">
        <v>71.5</v>
      </c>
      <c r="IF643" s="14">
        <v>44</v>
      </c>
      <c r="IG643" s="14">
        <v>44</v>
      </c>
      <c r="IH643" s="14">
        <v>8</v>
      </c>
      <c r="II643" s="14">
        <v>8</v>
      </c>
      <c r="IJ643" s="14">
        <v>8</v>
      </c>
      <c r="IK643" s="14">
        <v>8</v>
      </c>
      <c r="IL643" s="14"/>
      <c r="IM643" s="14"/>
      <c r="IN643" s="14"/>
      <c r="IO643" s="14"/>
      <c r="IP643" s="14"/>
      <c r="IQ643" s="15">
        <v>110275</v>
      </c>
      <c r="IR643" s="15">
        <v>7</v>
      </c>
      <c r="IS643" s="36">
        <f t="shared" si="730"/>
        <v>2.9473290199173125E-2</v>
      </c>
      <c r="IT643" s="36">
        <f t="shared" si="731"/>
        <v>0</v>
      </c>
      <c r="IU643" s="36">
        <f t="shared" si="732"/>
        <v>0.96989966555183948</v>
      </c>
      <c r="IV643" s="36">
        <f t="shared" si="733"/>
        <v>0</v>
      </c>
      <c r="IW643" s="36">
        <f t="shared" si="734"/>
        <v>0</v>
      </c>
      <c r="IX643" s="36">
        <f t="shared" si="735"/>
        <v>6.2704424898740827E-4</v>
      </c>
      <c r="IY643" s="36"/>
      <c r="IZ643" s="36">
        <f t="shared" si="736"/>
        <v>0</v>
      </c>
      <c r="JA643" s="36">
        <f t="shared" si="736"/>
        <v>0.99937295575101259</v>
      </c>
      <c r="JB643" s="36">
        <f t="shared" si="736"/>
        <v>6.2704424898740827E-4</v>
      </c>
      <c r="JN643" s="43">
        <f t="shared" si="737"/>
        <v>0</v>
      </c>
      <c r="JO643" s="1" t="str">
        <f t="shared" si="738"/>
        <v>Small</v>
      </c>
    </row>
    <row r="644" spans="1:275" x14ac:dyDescent="0.2">
      <c r="A644" s="14" t="s">
        <v>692</v>
      </c>
      <c r="B644" s="14" t="s">
        <v>1328</v>
      </c>
      <c r="C644" s="76">
        <v>963</v>
      </c>
      <c r="D644" s="14" t="s">
        <v>656</v>
      </c>
      <c r="E644">
        <v>4</v>
      </c>
      <c r="F644" s="46">
        <v>0.63746734286153373</v>
      </c>
      <c r="G644" s="46">
        <v>0.20677731673582295</v>
      </c>
      <c r="H644" s="46"/>
      <c r="I644">
        <v>17.600000000000001</v>
      </c>
      <c r="J644">
        <v>24.5</v>
      </c>
      <c r="K644" s="14">
        <v>20090</v>
      </c>
      <c r="L644" s="14" t="s">
        <v>605</v>
      </c>
      <c r="M644" s="35"/>
      <c r="N644" s="15">
        <v>8914</v>
      </c>
      <c r="O644" s="15">
        <v>1</v>
      </c>
      <c r="P644" s="15">
        <v>4</v>
      </c>
      <c r="Q644" s="15">
        <v>167</v>
      </c>
      <c r="R644" s="15">
        <v>0</v>
      </c>
      <c r="S644" s="15">
        <v>59</v>
      </c>
      <c r="T644" s="32">
        <v>59</v>
      </c>
      <c r="U644" s="15">
        <v>20000</v>
      </c>
      <c r="V644" s="15"/>
      <c r="W644" s="15">
        <v>15000</v>
      </c>
      <c r="X644" s="15">
        <v>0</v>
      </c>
      <c r="Y644" s="15">
        <v>0</v>
      </c>
      <c r="Z644" s="15">
        <v>0</v>
      </c>
      <c r="AA644" s="15"/>
      <c r="AB644" s="15"/>
      <c r="AC644" s="15">
        <v>0</v>
      </c>
      <c r="AD644" s="15">
        <v>0</v>
      </c>
      <c r="AE644" s="15">
        <v>35000</v>
      </c>
      <c r="AF644" s="15">
        <v>0</v>
      </c>
      <c r="AG644" s="15"/>
      <c r="AH644" s="15">
        <v>0</v>
      </c>
      <c r="AI644" s="15">
        <v>0</v>
      </c>
      <c r="AJ644" s="15">
        <v>0</v>
      </c>
      <c r="AK644" s="15">
        <v>0</v>
      </c>
      <c r="AL644" s="15"/>
      <c r="AM644" s="15"/>
      <c r="AN644" s="15">
        <v>0</v>
      </c>
      <c r="AO644" s="15">
        <v>0</v>
      </c>
      <c r="AP644" s="15">
        <v>0</v>
      </c>
      <c r="AQ644" s="15">
        <v>1238067</v>
      </c>
      <c r="AR644" s="15"/>
      <c r="AS644" s="15">
        <v>0</v>
      </c>
      <c r="AT644" s="15">
        <v>0</v>
      </c>
      <c r="AU644" s="15">
        <v>0</v>
      </c>
      <c r="AV644" s="15">
        <v>0</v>
      </c>
      <c r="AW644" s="15"/>
      <c r="AX644" s="15"/>
      <c r="AY644" s="15">
        <v>0</v>
      </c>
      <c r="AZ644" s="15">
        <v>0</v>
      </c>
      <c r="BA644" s="15">
        <v>1238067</v>
      </c>
      <c r="BB644" s="15">
        <v>0</v>
      </c>
      <c r="BC644" s="15"/>
      <c r="BD644" s="15">
        <v>0</v>
      </c>
      <c r="BE644" s="15">
        <v>0</v>
      </c>
      <c r="BF644" s="15">
        <v>0</v>
      </c>
      <c r="BG644" s="15">
        <v>0</v>
      </c>
      <c r="BH644" s="15"/>
      <c r="BI644" s="15"/>
      <c r="BJ644" s="15">
        <v>0</v>
      </c>
      <c r="BK644" s="15">
        <v>0</v>
      </c>
      <c r="BL644" s="15">
        <v>0</v>
      </c>
      <c r="BM644" s="15"/>
      <c r="BN644" s="15"/>
      <c r="BO644" s="15"/>
      <c r="BP644" s="15"/>
      <c r="BQ644" s="15"/>
      <c r="BR644" s="15"/>
      <c r="BS644" s="15"/>
      <c r="BT644" s="15"/>
      <c r="BU644" s="15"/>
      <c r="BV644" s="15"/>
      <c r="BW644" s="15"/>
      <c r="BX644" s="15"/>
      <c r="BY644" s="15"/>
      <c r="BZ644" s="15"/>
      <c r="CA644" s="15"/>
      <c r="CB644" s="15"/>
      <c r="CC644" s="15"/>
      <c r="CD644" s="15"/>
      <c r="CE644" s="15"/>
      <c r="CF644" s="15"/>
      <c r="CG644" s="15"/>
      <c r="CH644" s="15"/>
      <c r="CI644" s="15">
        <v>0</v>
      </c>
      <c r="CJ644" s="15"/>
      <c r="CK644" s="15">
        <v>0</v>
      </c>
      <c r="CL644" s="15">
        <v>0</v>
      </c>
      <c r="CM644" s="15">
        <v>0</v>
      </c>
      <c r="CN644" s="15"/>
      <c r="CO644" s="15"/>
      <c r="CP644" s="15">
        <v>0</v>
      </c>
      <c r="CQ644" s="15">
        <v>0</v>
      </c>
      <c r="CR644" s="15">
        <v>0</v>
      </c>
      <c r="CS644" s="15">
        <v>0</v>
      </c>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v>3371</v>
      </c>
      <c r="DQ644" s="15"/>
      <c r="DR644" s="15">
        <v>0</v>
      </c>
      <c r="DS644" s="15">
        <v>0</v>
      </c>
      <c r="DT644" s="15">
        <v>0</v>
      </c>
      <c r="DU644" s="15"/>
      <c r="DV644" s="15"/>
      <c r="DW644" s="15">
        <v>0</v>
      </c>
      <c r="DX644" s="15">
        <v>0</v>
      </c>
      <c r="DY644" s="15">
        <v>0</v>
      </c>
      <c r="DZ644" s="15">
        <v>3371</v>
      </c>
      <c r="EA644" s="15"/>
      <c r="EB644" s="15"/>
      <c r="EC644" s="15"/>
      <c r="ED644" s="15"/>
      <c r="EE644" s="15"/>
      <c r="EF644" s="15"/>
      <c r="EG644" s="15"/>
      <c r="EH644" s="15"/>
      <c r="EI644" s="15"/>
      <c r="EJ644" s="15"/>
      <c r="EK644" s="15"/>
      <c r="EL644" s="15"/>
      <c r="EM644" s="15"/>
      <c r="EN644" s="15"/>
      <c r="EO644" s="15"/>
      <c r="EP644" s="15"/>
      <c r="EQ644" s="15"/>
      <c r="ER644" s="15"/>
      <c r="ES644" s="15"/>
      <c r="ET644" s="15"/>
      <c r="EU644" s="15"/>
      <c r="EV644" s="15"/>
      <c r="EW644" s="15"/>
      <c r="EX644" s="15"/>
      <c r="EY644" s="15"/>
      <c r="EZ644" s="15"/>
      <c r="FA644" s="15"/>
      <c r="FB644" s="15"/>
      <c r="FC644" s="15"/>
      <c r="FD644" s="15"/>
      <c r="FE644" s="15">
        <v>0</v>
      </c>
      <c r="FF644" s="15"/>
      <c r="FG644" s="15">
        <v>0</v>
      </c>
      <c r="FH644" s="15">
        <v>0</v>
      </c>
      <c r="FI644" s="15">
        <v>0</v>
      </c>
      <c r="FJ644" s="15">
        <v>0</v>
      </c>
      <c r="FK644" s="15"/>
      <c r="FL644" s="15"/>
      <c r="FM644" s="15">
        <v>0</v>
      </c>
      <c r="FN644" s="15">
        <v>0</v>
      </c>
      <c r="FO644" s="15">
        <v>0</v>
      </c>
      <c r="FP644" s="15">
        <v>1273067</v>
      </c>
      <c r="FQ644" s="15">
        <v>3371</v>
      </c>
      <c r="FR644" s="15">
        <v>1276438</v>
      </c>
      <c r="FS644" s="14" t="s">
        <v>1284</v>
      </c>
      <c r="FT644" s="14"/>
      <c r="FU644" s="14" t="s">
        <v>1281</v>
      </c>
      <c r="FV644" s="14"/>
      <c r="FW644" s="1" t="s">
        <v>1279</v>
      </c>
      <c r="FX644" s="14"/>
      <c r="FY644" s="14"/>
      <c r="GA644" s="15">
        <v>909</v>
      </c>
      <c r="GB644" s="15">
        <v>1274</v>
      </c>
      <c r="GC644" s="15">
        <v>219</v>
      </c>
      <c r="GD644" s="15">
        <v>269</v>
      </c>
      <c r="GE644" s="15">
        <v>34595</v>
      </c>
      <c r="GF644" s="15">
        <v>0</v>
      </c>
      <c r="GG644" s="15">
        <v>0</v>
      </c>
      <c r="GH644" s="15">
        <v>120</v>
      </c>
      <c r="GI644" s="15"/>
      <c r="GJ644" s="15">
        <v>0</v>
      </c>
      <c r="GK644" s="15">
        <v>12</v>
      </c>
      <c r="GL644" s="15">
        <v>17</v>
      </c>
      <c r="GM644" s="15">
        <v>433</v>
      </c>
      <c r="GN644" s="15"/>
      <c r="GO644" s="15"/>
      <c r="GP644" s="16">
        <v>4</v>
      </c>
      <c r="GQ644" s="16">
        <v>1.93</v>
      </c>
      <c r="GR644" s="17"/>
      <c r="GS644" s="17"/>
      <c r="GT644" s="18">
        <v>2</v>
      </c>
      <c r="GU644" s="18">
        <v>2</v>
      </c>
      <c r="GV644" s="16">
        <v>3.9299999999999997</v>
      </c>
      <c r="GW644" s="16">
        <v>3.5</v>
      </c>
      <c r="GX644" s="15">
        <v>3462</v>
      </c>
      <c r="GY644" s="14" t="s">
        <v>1172</v>
      </c>
      <c r="GZ644" s="15">
        <v>4472</v>
      </c>
      <c r="HA644" s="15">
        <v>17937</v>
      </c>
      <c r="HB644" s="15">
        <v>1971</v>
      </c>
      <c r="HC644" s="15">
        <v>220</v>
      </c>
      <c r="HD644" s="15"/>
      <c r="HE644" s="15">
        <v>2000</v>
      </c>
      <c r="HF644" s="15">
        <v>26600</v>
      </c>
      <c r="HG644" s="15"/>
      <c r="HH644" s="15"/>
      <c r="HI644" s="15">
        <v>0</v>
      </c>
      <c r="HJ644" s="15">
        <v>0</v>
      </c>
      <c r="HK644" s="15">
        <v>0</v>
      </c>
      <c r="HL644" s="15">
        <v>0</v>
      </c>
      <c r="HM644" s="15"/>
      <c r="HN644" s="15"/>
      <c r="HO644" s="15"/>
      <c r="HP644" s="15"/>
      <c r="HQ644" s="15"/>
      <c r="HR644" s="15"/>
      <c r="HS644" s="15"/>
      <c r="HT644" s="15"/>
      <c r="HU644" s="15"/>
      <c r="HV644" s="15"/>
      <c r="HW644" s="15"/>
      <c r="HX644" s="15"/>
      <c r="HY644" s="15"/>
      <c r="HZ644" s="15">
        <v>93</v>
      </c>
      <c r="IA644" s="15">
        <v>957</v>
      </c>
      <c r="IB644" s="15">
        <v>1</v>
      </c>
      <c r="IC644" s="15">
        <v>1</v>
      </c>
      <c r="ID644" s="15">
        <v>16</v>
      </c>
      <c r="IE644" s="14">
        <v>71.5</v>
      </c>
      <c r="IF644" s="14">
        <v>58</v>
      </c>
      <c r="IG644" s="14">
        <v>46</v>
      </c>
      <c r="IH644" s="14">
        <v>8</v>
      </c>
      <c r="II644" s="14">
        <v>8</v>
      </c>
      <c r="IJ644" s="14">
        <v>8</v>
      </c>
      <c r="IK644" s="14">
        <v>8</v>
      </c>
      <c r="IL644" s="14"/>
      <c r="IM644" s="14"/>
      <c r="IN644" s="14"/>
      <c r="IO644" s="14"/>
      <c r="IP644" s="14"/>
      <c r="IQ644" s="20">
        <v>135198</v>
      </c>
      <c r="IR644" s="20">
        <v>11</v>
      </c>
      <c r="IS644" s="36">
        <f t="shared" si="730"/>
        <v>2.7420054871446949E-2</v>
      </c>
      <c r="IT644" s="36">
        <f t="shared" si="731"/>
        <v>0</v>
      </c>
      <c r="IU644" s="36">
        <f t="shared" si="732"/>
        <v>0.96993900212936313</v>
      </c>
      <c r="IV644" s="36">
        <f t="shared" si="733"/>
        <v>0</v>
      </c>
      <c r="IW644" s="36">
        <f t="shared" si="734"/>
        <v>0</v>
      </c>
      <c r="IX644" s="36">
        <f t="shared" si="735"/>
        <v>2.6409429991899333E-3</v>
      </c>
      <c r="IY644" s="36"/>
      <c r="IZ644" s="36">
        <f t="shared" si="736"/>
        <v>0</v>
      </c>
      <c r="JA644" s="36">
        <f t="shared" si="736"/>
        <v>0.99735905700081007</v>
      </c>
      <c r="JB644" s="36">
        <f t="shared" si="736"/>
        <v>2.6409429991899333E-3</v>
      </c>
      <c r="JN644" s="43">
        <f t="shared" si="737"/>
        <v>0</v>
      </c>
      <c r="JO644" s="1" t="str">
        <f t="shared" si="738"/>
        <v>Small</v>
      </c>
    </row>
    <row r="645" spans="1:275" x14ac:dyDescent="0.2">
      <c r="A645" s="14" t="s">
        <v>692</v>
      </c>
      <c r="B645" s="14" t="s">
        <v>1328</v>
      </c>
      <c r="C645" s="76">
        <v>963</v>
      </c>
      <c r="D645" s="14" t="s">
        <v>656</v>
      </c>
      <c r="E645">
        <v>4</v>
      </c>
      <c r="F645" s="46">
        <v>0.63746734286153373</v>
      </c>
      <c r="G645" s="46">
        <v>0.20677731673582295</v>
      </c>
      <c r="H645" s="46"/>
      <c r="I645">
        <v>17.600000000000001</v>
      </c>
      <c r="J645">
        <v>24.5</v>
      </c>
      <c r="K645" s="14">
        <v>20100</v>
      </c>
      <c r="L645" s="14" t="s">
        <v>606</v>
      </c>
      <c r="M645" s="35"/>
      <c r="N645" s="15">
        <v>8914</v>
      </c>
      <c r="O645" s="15">
        <v>1</v>
      </c>
      <c r="P645" s="15">
        <v>4</v>
      </c>
      <c r="Q645" s="15">
        <v>167</v>
      </c>
      <c r="R645" s="15">
        <v>0</v>
      </c>
      <c r="S645" s="15">
        <v>59</v>
      </c>
      <c r="T645" s="32">
        <v>59</v>
      </c>
      <c r="U645" s="15">
        <v>12255</v>
      </c>
      <c r="V645" s="15"/>
      <c r="W645" s="15">
        <v>2000</v>
      </c>
      <c r="X645" s="15">
        <v>0</v>
      </c>
      <c r="Y645" s="15">
        <v>0</v>
      </c>
      <c r="Z645" s="15">
        <v>0</v>
      </c>
      <c r="AA645" s="15"/>
      <c r="AB645" s="15"/>
      <c r="AC645" s="15">
        <v>0</v>
      </c>
      <c r="AD645" s="15">
        <v>0</v>
      </c>
      <c r="AE645" s="15">
        <v>14255</v>
      </c>
      <c r="AF645" s="15">
        <v>0</v>
      </c>
      <c r="AG645" s="15"/>
      <c r="AH645" s="15">
        <v>0</v>
      </c>
      <c r="AI645" s="15">
        <v>0</v>
      </c>
      <c r="AJ645" s="15">
        <v>0</v>
      </c>
      <c r="AK645" s="15">
        <v>0</v>
      </c>
      <c r="AL645" s="15"/>
      <c r="AM645" s="15"/>
      <c r="AN645" s="15">
        <v>0</v>
      </c>
      <c r="AO645" s="15">
        <v>0</v>
      </c>
      <c r="AP645" s="15">
        <v>0</v>
      </c>
      <c r="AQ645" s="15">
        <v>1368846</v>
      </c>
      <c r="AR645" s="15"/>
      <c r="AS645" s="15">
        <v>0</v>
      </c>
      <c r="AT645" s="15">
        <v>0</v>
      </c>
      <c r="AU645" s="15">
        <v>0</v>
      </c>
      <c r="AV645" s="15">
        <v>0</v>
      </c>
      <c r="AW645" s="15"/>
      <c r="AX645" s="15"/>
      <c r="AY645" s="15">
        <v>0</v>
      </c>
      <c r="AZ645" s="15">
        <v>0</v>
      </c>
      <c r="BA645" s="15">
        <v>1368846</v>
      </c>
      <c r="BB645" s="15">
        <v>0</v>
      </c>
      <c r="BC645" s="15"/>
      <c r="BD645" s="15">
        <v>0</v>
      </c>
      <c r="BE645" s="15">
        <v>0</v>
      </c>
      <c r="BF645" s="15">
        <v>0</v>
      </c>
      <c r="BG645" s="15">
        <v>0</v>
      </c>
      <c r="BH645" s="15"/>
      <c r="BI645" s="15"/>
      <c r="BJ645" s="15">
        <v>0</v>
      </c>
      <c r="BK645" s="15">
        <v>0</v>
      </c>
      <c r="BL645" s="15">
        <v>0</v>
      </c>
      <c r="BM645" s="15"/>
      <c r="BN645" s="15"/>
      <c r="BO645" s="15"/>
      <c r="BP645" s="15"/>
      <c r="BQ645" s="15"/>
      <c r="BR645" s="15"/>
      <c r="BS645" s="15"/>
      <c r="BT645" s="15"/>
      <c r="BU645" s="15"/>
      <c r="BV645" s="15"/>
      <c r="BW645" s="15"/>
      <c r="BX645" s="15"/>
      <c r="BY645" s="15"/>
      <c r="BZ645" s="15"/>
      <c r="CA645" s="15"/>
      <c r="CB645" s="15"/>
      <c r="CC645" s="15"/>
      <c r="CD645" s="15"/>
      <c r="CE645" s="15"/>
      <c r="CF645" s="15"/>
      <c r="CG645" s="15"/>
      <c r="CH645" s="15"/>
      <c r="CI645" s="15">
        <v>0</v>
      </c>
      <c r="CJ645" s="15"/>
      <c r="CK645" s="15">
        <v>0</v>
      </c>
      <c r="CL645" s="15">
        <v>0</v>
      </c>
      <c r="CM645" s="15">
        <v>0</v>
      </c>
      <c r="CN645" s="15"/>
      <c r="CO645" s="15"/>
      <c r="CP645" s="15">
        <v>0</v>
      </c>
      <c r="CQ645" s="15">
        <v>0</v>
      </c>
      <c r="CR645" s="15">
        <v>0</v>
      </c>
      <c r="CS645" s="15">
        <v>0</v>
      </c>
      <c r="CT645" s="15"/>
      <c r="CU645" s="15"/>
      <c r="CV645" s="15"/>
      <c r="CW645" s="15"/>
      <c r="CX645" s="15"/>
      <c r="CY645" s="15"/>
      <c r="CZ645" s="15"/>
      <c r="DA645" s="15"/>
      <c r="DB645" s="15"/>
      <c r="DC645" s="15"/>
      <c r="DD645" s="15"/>
      <c r="DE645" s="15"/>
      <c r="DF645" s="15"/>
      <c r="DG645" s="15"/>
      <c r="DH645" s="15"/>
      <c r="DI645" s="15"/>
      <c r="DJ645" s="15"/>
      <c r="DK645" s="15"/>
      <c r="DL645" s="15"/>
      <c r="DM645" s="15"/>
      <c r="DN645" s="15"/>
      <c r="DO645" s="15"/>
      <c r="DP645" s="15">
        <v>2000</v>
      </c>
      <c r="DQ645" s="15"/>
      <c r="DR645" s="15">
        <v>0</v>
      </c>
      <c r="DS645" s="15">
        <v>0</v>
      </c>
      <c r="DT645" s="15">
        <v>0</v>
      </c>
      <c r="DU645" s="15"/>
      <c r="DV645" s="15"/>
      <c r="DW645" s="15">
        <v>0</v>
      </c>
      <c r="DX645" s="15">
        <v>0</v>
      </c>
      <c r="DY645" s="15">
        <v>0</v>
      </c>
      <c r="DZ645" s="15">
        <v>2000</v>
      </c>
      <c r="EA645" s="15"/>
      <c r="EB645" s="15"/>
      <c r="EC645" s="15"/>
      <c r="ED645" s="15"/>
      <c r="EE645" s="15"/>
      <c r="EF645" s="15"/>
      <c r="EG645" s="15"/>
      <c r="EH645" s="15"/>
      <c r="EI645" s="15"/>
      <c r="EJ645" s="15"/>
      <c r="EK645" s="15"/>
      <c r="EL645" s="15"/>
      <c r="EM645" s="15"/>
      <c r="EN645" s="15"/>
      <c r="EO645" s="15"/>
      <c r="EP645" s="15"/>
      <c r="EQ645" s="15"/>
      <c r="ER645" s="15"/>
      <c r="ES645" s="15"/>
      <c r="ET645" s="15"/>
      <c r="EU645" s="15"/>
      <c r="EV645" s="15"/>
      <c r="EW645" s="15"/>
      <c r="EX645" s="15"/>
      <c r="EY645" s="15"/>
      <c r="EZ645" s="15"/>
      <c r="FA645" s="15"/>
      <c r="FB645" s="15"/>
      <c r="FC645" s="15"/>
      <c r="FD645" s="15"/>
      <c r="FE645" s="15">
        <v>0</v>
      </c>
      <c r="FF645" s="15"/>
      <c r="FG645" s="15">
        <v>0</v>
      </c>
      <c r="FH645" s="15">
        <v>0</v>
      </c>
      <c r="FI645" s="15">
        <v>0</v>
      </c>
      <c r="FJ645" s="15">
        <v>0</v>
      </c>
      <c r="FK645" s="15"/>
      <c r="FL645" s="15"/>
      <c r="FM645" s="15">
        <v>0</v>
      </c>
      <c r="FN645" s="15">
        <v>0</v>
      </c>
      <c r="FO645" s="15">
        <v>0</v>
      </c>
      <c r="FP645" s="15">
        <v>1383101</v>
      </c>
      <c r="FQ645" s="15">
        <v>2000</v>
      </c>
      <c r="FR645" s="15">
        <v>1385101</v>
      </c>
      <c r="FS645" s="14" t="s">
        <v>1284</v>
      </c>
      <c r="FT645" s="14"/>
      <c r="FU645" s="14" t="s">
        <v>1281</v>
      </c>
      <c r="FV645" s="14"/>
      <c r="FW645" s="1" t="s">
        <v>1279</v>
      </c>
      <c r="FX645" s="14"/>
      <c r="FY645" s="14"/>
      <c r="GA645" s="15">
        <v>745</v>
      </c>
      <c r="GB645" s="15">
        <v>841</v>
      </c>
      <c r="GC645" s="15">
        <v>185</v>
      </c>
      <c r="GD645" s="15">
        <v>201</v>
      </c>
      <c r="GE645" s="15">
        <v>39478</v>
      </c>
      <c r="GF645" s="15">
        <v>0</v>
      </c>
      <c r="GG645" s="15">
        <v>0</v>
      </c>
      <c r="GH645" s="15">
        <v>121</v>
      </c>
      <c r="GI645" s="15"/>
      <c r="GJ645" s="15">
        <v>0</v>
      </c>
      <c r="GK645" s="15">
        <v>89</v>
      </c>
      <c r="GL645" s="15">
        <v>94</v>
      </c>
      <c r="GM645" s="15">
        <v>522</v>
      </c>
      <c r="GN645" s="15"/>
      <c r="GO645" s="15"/>
      <c r="GP645" s="16">
        <v>3</v>
      </c>
      <c r="GQ645" s="16">
        <v>1.4</v>
      </c>
      <c r="GR645" s="17"/>
      <c r="GS645" s="17"/>
      <c r="GT645" s="18">
        <v>2</v>
      </c>
      <c r="GU645" s="18">
        <v>2</v>
      </c>
      <c r="GV645" s="16">
        <v>3.4</v>
      </c>
      <c r="GW645" s="16">
        <v>3.5</v>
      </c>
      <c r="GX645" s="15">
        <v>3034</v>
      </c>
      <c r="GY645" s="14" t="s">
        <v>1172</v>
      </c>
      <c r="GZ645" s="15">
        <v>4129</v>
      </c>
      <c r="HA645" s="15">
        <v>24046</v>
      </c>
      <c r="HB645" s="15">
        <v>1976</v>
      </c>
      <c r="HC645" s="15">
        <v>92</v>
      </c>
      <c r="HD645" s="15"/>
      <c r="HE645" s="15">
        <v>2427</v>
      </c>
      <c r="HF645" s="15">
        <v>32670</v>
      </c>
      <c r="HG645" s="15"/>
      <c r="HH645" s="15"/>
      <c r="HI645" s="15">
        <v>0</v>
      </c>
      <c r="HJ645" s="15">
        <v>0</v>
      </c>
      <c r="HK645" s="15">
        <v>0</v>
      </c>
      <c r="HL645" s="15">
        <v>0</v>
      </c>
      <c r="HM645" s="15"/>
      <c r="HN645" s="15"/>
      <c r="HO645" s="15"/>
      <c r="HP645" s="15"/>
      <c r="HQ645" s="15"/>
      <c r="HR645" s="15"/>
      <c r="HS645" s="15"/>
      <c r="HT645" s="15"/>
      <c r="HU645" s="15"/>
      <c r="HV645" s="15"/>
      <c r="HW645" s="15"/>
      <c r="HX645" s="15"/>
      <c r="HY645" s="15"/>
      <c r="HZ645" s="15">
        <v>47</v>
      </c>
      <c r="IA645" s="15">
        <v>575</v>
      </c>
      <c r="IB645" s="15">
        <v>1</v>
      </c>
      <c r="IC645" s="15">
        <v>1</v>
      </c>
      <c r="ID645" s="15">
        <v>55</v>
      </c>
      <c r="IE645" s="14">
        <v>55.5</v>
      </c>
      <c r="IF645" s="14">
        <v>50</v>
      </c>
      <c r="IG645" s="14">
        <v>38</v>
      </c>
      <c r="IH645" s="14">
        <v>0</v>
      </c>
      <c r="II645" s="14">
        <v>0</v>
      </c>
      <c r="IJ645" s="14">
        <v>0</v>
      </c>
      <c r="IK645" s="14">
        <v>0</v>
      </c>
      <c r="IL645" s="14"/>
      <c r="IM645" s="14"/>
      <c r="IN645" s="14"/>
      <c r="IO645" s="14"/>
      <c r="IP645" s="14"/>
      <c r="IQ645" s="15">
        <v>145695</v>
      </c>
      <c r="IR645" s="15">
        <v>8</v>
      </c>
      <c r="IS645" s="36">
        <f t="shared" si="730"/>
        <v>1.0291668261014901E-2</v>
      </c>
      <c r="IT645" s="36">
        <f t="shared" si="731"/>
        <v>0</v>
      </c>
      <c r="IU645" s="36">
        <f t="shared" si="732"/>
        <v>0.98826439371569297</v>
      </c>
      <c r="IV645" s="36">
        <f t="shared" si="733"/>
        <v>0</v>
      </c>
      <c r="IW645" s="36">
        <f t="shared" si="734"/>
        <v>0</v>
      </c>
      <c r="IX645" s="36">
        <f t="shared" si="735"/>
        <v>1.4439380232921643E-3</v>
      </c>
      <c r="IY645" s="36"/>
      <c r="IZ645" s="36">
        <f t="shared" si="736"/>
        <v>0</v>
      </c>
      <c r="JA645" s="36">
        <f t="shared" si="736"/>
        <v>0.99855606197670788</v>
      </c>
      <c r="JB645" s="36">
        <f t="shared" si="736"/>
        <v>1.4439380232921643E-3</v>
      </c>
      <c r="JN645" s="43">
        <f t="shared" si="737"/>
        <v>0</v>
      </c>
      <c r="JO645" s="1" t="str">
        <f t="shared" si="738"/>
        <v>Small</v>
      </c>
    </row>
    <row r="646" spans="1:275" x14ac:dyDescent="0.2">
      <c r="A646" s="1" t="s">
        <v>692</v>
      </c>
      <c r="B646" s="1" t="s">
        <v>1328</v>
      </c>
      <c r="C646" s="76">
        <v>963</v>
      </c>
      <c r="D646" s="14" t="s">
        <v>656</v>
      </c>
      <c r="E646">
        <v>4</v>
      </c>
      <c r="F646" s="46">
        <v>0.63746734286153373</v>
      </c>
      <c r="G646" s="46">
        <v>0.20677731673582295</v>
      </c>
      <c r="H646" s="46"/>
      <c r="I646">
        <v>17.600000000000001</v>
      </c>
      <c r="J646">
        <v>24.5</v>
      </c>
      <c r="K646" s="1">
        <v>20110</v>
      </c>
      <c r="L646" s="1" t="s">
        <v>607</v>
      </c>
      <c r="M646" s="3">
        <v>6819.9699047618569</v>
      </c>
      <c r="N646" s="1">
        <v>8914</v>
      </c>
      <c r="O646" s="1">
        <v>1</v>
      </c>
      <c r="P646" s="1">
        <v>4</v>
      </c>
      <c r="Q646" s="1">
        <v>174</v>
      </c>
      <c r="R646" s="1">
        <v>0</v>
      </c>
      <c r="S646" s="1">
        <v>59</v>
      </c>
      <c r="T646" s="33">
        <v>0</v>
      </c>
      <c r="U646" s="1">
        <v>31213</v>
      </c>
      <c r="W646" s="1">
        <v>0</v>
      </c>
      <c r="X646" s="1">
        <v>4427</v>
      </c>
      <c r="Y646" s="1">
        <v>0</v>
      </c>
      <c r="Z646" s="1">
        <v>0</v>
      </c>
      <c r="AC646" s="1">
        <v>0</v>
      </c>
      <c r="AD646" s="1">
        <v>0</v>
      </c>
      <c r="AE646" s="1">
        <v>35640</v>
      </c>
      <c r="AF646" s="1">
        <v>0</v>
      </c>
      <c r="AH646" s="1">
        <v>0</v>
      </c>
      <c r="AI646" s="1">
        <v>0</v>
      </c>
      <c r="AJ646" s="1">
        <v>0</v>
      </c>
      <c r="AK646" s="1">
        <v>0</v>
      </c>
      <c r="AN646" s="1">
        <v>0</v>
      </c>
      <c r="AO646" s="1">
        <v>0</v>
      </c>
      <c r="AP646" s="1">
        <v>0</v>
      </c>
      <c r="AQ646" s="1">
        <v>11676.65</v>
      </c>
      <c r="AS646" s="1">
        <v>0</v>
      </c>
      <c r="AT646" s="1">
        <v>0</v>
      </c>
      <c r="AU646" s="1">
        <v>0</v>
      </c>
      <c r="AV646" s="1">
        <v>0</v>
      </c>
      <c r="AY646" s="1">
        <v>0</v>
      </c>
      <c r="AZ646" s="1">
        <v>0</v>
      </c>
      <c r="BA646" s="1">
        <v>11676.65</v>
      </c>
      <c r="BB646" s="1">
        <v>0</v>
      </c>
      <c r="BD646" s="1">
        <v>0</v>
      </c>
      <c r="BE646" s="1">
        <v>0</v>
      </c>
      <c r="BF646" s="1">
        <v>0</v>
      </c>
      <c r="BG646" s="1">
        <v>0</v>
      </c>
      <c r="BJ646" s="1">
        <v>0</v>
      </c>
      <c r="BK646" s="1">
        <v>0</v>
      </c>
      <c r="BL646" s="1">
        <v>0</v>
      </c>
      <c r="CI646" s="1">
        <v>42606.35</v>
      </c>
      <c r="CK646" s="1">
        <v>0</v>
      </c>
      <c r="CL646" s="1">
        <v>0</v>
      </c>
      <c r="CM646" s="1">
        <v>0</v>
      </c>
      <c r="CP646" s="1">
        <v>0</v>
      </c>
      <c r="CQ646" s="1">
        <v>0</v>
      </c>
      <c r="CR646" s="1">
        <v>0</v>
      </c>
      <c r="CS646" s="1">
        <v>42606.35</v>
      </c>
      <c r="DP646" s="1">
        <v>2000</v>
      </c>
      <c r="DR646" s="1">
        <v>0</v>
      </c>
      <c r="DS646" s="1">
        <v>0</v>
      </c>
      <c r="DT646" s="1">
        <v>0</v>
      </c>
      <c r="DW646" s="1">
        <v>0</v>
      </c>
      <c r="DX646" s="1">
        <v>0</v>
      </c>
      <c r="DY646" s="1">
        <v>0</v>
      </c>
      <c r="DZ646" s="1">
        <v>2000</v>
      </c>
      <c r="FE646" s="1">
        <v>0</v>
      </c>
      <c r="FG646" s="1">
        <v>0</v>
      </c>
      <c r="FH646" s="1">
        <v>0</v>
      </c>
      <c r="FI646" s="1">
        <v>0</v>
      </c>
      <c r="FJ646" s="1">
        <v>0</v>
      </c>
      <c r="FM646" s="1">
        <v>0</v>
      </c>
      <c r="FN646" s="1">
        <v>0</v>
      </c>
      <c r="FO646" s="1">
        <v>0</v>
      </c>
      <c r="FP646" s="15">
        <f>AE646+BA646</f>
        <v>47316.65</v>
      </c>
      <c r="FQ646" s="15">
        <f>AP646+BL646+CS646+DZ646+FD646</f>
        <v>44606.35</v>
      </c>
      <c r="FR646" s="15">
        <f>AE646+AP646+BA646+BL646+CS646+DZ646+FD646+FO646</f>
        <v>91923</v>
      </c>
      <c r="FS646" s="1" t="s">
        <v>1284</v>
      </c>
      <c r="FU646" s="1" t="s">
        <v>1281</v>
      </c>
      <c r="FW646" s="1" t="s">
        <v>1279</v>
      </c>
      <c r="GA646" s="1">
        <v>281</v>
      </c>
      <c r="GB646" s="1">
        <v>516</v>
      </c>
      <c r="GC646" s="1">
        <v>21</v>
      </c>
      <c r="GD646" s="1">
        <v>21</v>
      </c>
      <c r="GE646" s="1">
        <v>24730</v>
      </c>
      <c r="GF646" s="1">
        <v>864</v>
      </c>
      <c r="GG646" s="1">
        <v>15485</v>
      </c>
      <c r="GH646" s="1">
        <v>113</v>
      </c>
      <c r="GJ646" s="1">
        <v>0</v>
      </c>
      <c r="GK646" s="1">
        <v>3</v>
      </c>
      <c r="GL646" s="1">
        <v>3</v>
      </c>
      <c r="GM646" s="1">
        <v>427</v>
      </c>
      <c r="GP646" s="1">
        <v>4</v>
      </c>
      <c r="GQ646" s="1">
        <v>1.4</v>
      </c>
      <c r="GR646" s="5"/>
      <c r="GS646" s="5"/>
      <c r="GT646" s="4">
        <v>2</v>
      </c>
      <c r="GU646" s="4">
        <v>2</v>
      </c>
      <c r="GV646" s="1">
        <f>GQ646+GU646</f>
        <v>3.4</v>
      </c>
      <c r="GW646" s="1">
        <v>4</v>
      </c>
      <c r="GX646" s="1">
        <v>2218</v>
      </c>
      <c r="GY646" s="10" t="s">
        <v>1172</v>
      </c>
      <c r="GZ646" s="1">
        <v>2412</v>
      </c>
      <c r="HA646" s="1">
        <v>23319</v>
      </c>
      <c r="HB646" s="1">
        <v>1901</v>
      </c>
      <c r="HC646" s="1">
        <v>173</v>
      </c>
      <c r="HE646" s="1">
        <v>126</v>
      </c>
      <c r="HF646" s="1">
        <v>27931</v>
      </c>
      <c r="HI646" s="1">
        <v>0</v>
      </c>
      <c r="HJ646" s="1">
        <v>0</v>
      </c>
      <c r="HK646" s="1">
        <v>0</v>
      </c>
      <c r="HL646" s="1">
        <v>0</v>
      </c>
      <c r="HZ646" s="1">
        <v>54</v>
      </c>
      <c r="IA646" s="1">
        <v>747</v>
      </c>
      <c r="IB646" s="1">
        <v>1</v>
      </c>
      <c r="IC646" s="1">
        <v>2</v>
      </c>
      <c r="ID646" s="1">
        <v>61</v>
      </c>
      <c r="IE646" s="1">
        <v>55.5</v>
      </c>
      <c r="IF646" s="1">
        <v>50</v>
      </c>
      <c r="IG646" s="1">
        <v>48</v>
      </c>
      <c r="IH646" s="1">
        <v>0</v>
      </c>
      <c r="II646" s="1">
        <v>0</v>
      </c>
      <c r="IJ646" s="1">
        <v>0</v>
      </c>
      <c r="IK646" s="1">
        <v>0</v>
      </c>
      <c r="IQ646" s="1">
        <v>163286</v>
      </c>
      <c r="IR646" s="1">
        <v>0</v>
      </c>
      <c r="IS646" s="36">
        <f t="shared" si="730"/>
        <v>0.38771580561992103</v>
      </c>
      <c r="IT646" s="36">
        <f t="shared" si="731"/>
        <v>0</v>
      </c>
      <c r="IU646" s="36">
        <f t="shared" si="732"/>
        <v>0.1270264242898948</v>
      </c>
      <c r="IV646" s="36">
        <f t="shared" si="733"/>
        <v>0</v>
      </c>
      <c r="IW646" s="36">
        <f t="shared" si="734"/>
        <v>0.46350042970747252</v>
      </c>
      <c r="IX646" s="36">
        <f t="shared" si="735"/>
        <v>2.1757340382711616E-2</v>
      </c>
      <c r="IY646" s="36"/>
      <c r="IZ646" s="36">
        <f t="shared" si="736"/>
        <v>0</v>
      </c>
      <c r="JA646" s="36">
        <f t="shared" si="736"/>
        <v>0.51474222990981588</v>
      </c>
      <c r="JB646" s="36">
        <f t="shared" si="736"/>
        <v>0.48525777009018417</v>
      </c>
      <c r="JN646" s="43">
        <f t="shared" si="737"/>
        <v>2005.8735014005463</v>
      </c>
      <c r="JO646" s="1" t="str">
        <f t="shared" si="738"/>
        <v>Small</v>
      </c>
    </row>
    <row r="647" spans="1:275" x14ac:dyDescent="0.2">
      <c r="A647" s="1" t="s">
        <v>692</v>
      </c>
      <c r="B647" s="1" t="s">
        <v>1328</v>
      </c>
      <c r="C647" s="76">
        <v>963</v>
      </c>
      <c r="D647" s="14" t="s">
        <v>656</v>
      </c>
      <c r="E647">
        <v>4</v>
      </c>
      <c r="F647" s="46">
        <v>0.63746734286153373</v>
      </c>
      <c r="G647" s="46">
        <v>0.20677731673582295</v>
      </c>
      <c r="H647" s="46"/>
      <c r="I647">
        <v>17.600000000000001</v>
      </c>
      <c r="J647">
        <v>24.5</v>
      </c>
      <c r="K647" s="1">
        <v>20120</v>
      </c>
      <c r="L647" s="1" t="s">
        <v>608</v>
      </c>
      <c r="M647" s="3">
        <v>6014.4710476189966</v>
      </c>
      <c r="N647" s="10">
        <v>8914</v>
      </c>
      <c r="O647" s="1">
        <v>1</v>
      </c>
      <c r="P647" s="1">
        <v>4</v>
      </c>
      <c r="Q647" s="1">
        <v>174</v>
      </c>
      <c r="R647" s="1">
        <v>0</v>
      </c>
      <c r="S647" s="1">
        <v>59</v>
      </c>
      <c r="T647" s="33">
        <v>0</v>
      </c>
      <c r="U647" s="1">
        <v>31213</v>
      </c>
      <c r="W647" s="1">
        <v>0</v>
      </c>
      <c r="X647" s="1">
        <v>3310</v>
      </c>
      <c r="Y647" s="1">
        <v>0</v>
      </c>
      <c r="Z647" s="1">
        <v>0</v>
      </c>
      <c r="AC647" s="1">
        <v>0</v>
      </c>
      <c r="AD647" s="1">
        <v>0</v>
      </c>
      <c r="AE647" s="1">
        <v>34523</v>
      </c>
      <c r="AF647" s="1">
        <v>0</v>
      </c>
      <c r="AH647" s="1">
        <v>0</v>
      </c>
      <c r="AI647" s="1">
        <v>0</v>
      </c>
      <c r="AJ647" s="1">
        <v>0</v>
      </c>
      <c r="AK647" s="1">
        <v>0</v>
      </c>
      <c r="AN647" s="1">
        <v>0</v>
      </c>
      <c r="AO647" s="1">
        <v>0</v>
      </c>
      <c r="AP647" s="1">
        <v>0</v>
      </c>
      <c r="AQ647" s="1">
        <v>8612.8700000000008</v>
      </c>
      <c r="AS647" s="1">
        <v>0</v>
      </c>
      <c r="AT647" s="1">
        <v>0</v>
      </c>
      <c r="AU647" s="1">
        <v>0</v>
      </c>
      <c r="AV647" s="1">
        <v>0</v>
      </c>
      <c r="AY647" s="1">
        <v>0</v>
      </c>
      <c r="AZ647" s="1">
        <v>0</v>
      </c>
      <c r="BA647" s="1">
        <v>8612.8700000000008</v>
      </c>
      <c r="BB647" s="1">
        <v>0</v>
      </c>
      <c r="BD647" s="1">
        <v>0</v>
      </c>
      <c r="BE647" s="1">
        <v>0</v>
      </c>
      <c r="BF647" s="1">
        <v>0</v>
      </c>
      <c r="BG647" s="1">
        <v>0</v>
      </c>
      <c r="BJ647" s="1">
        <v>0</v>
      </c>
      <c r="BK647" s="1">
        <v>0</v>
      </c>
      <c r="BL647" s="1">
        <v>0</v>
      </c>
      <c r="CI647" s="1">
        <v>45670.13</v>
      </c>
      <c r="CK647" s="1">
        <v>0</v>
      </c>
      <c r="CL647" s="1">
        <v>0</v>
      </c>
      <c r="CM647" s="1">
        <v>0</v>
      </c>
      <c r="CP647" s="1">
        <v>0</v>
      </c>
      <c r="CQ647" s="1">
        <v>0</v>
      </c>
      <c r="CR647" s="1">
        <v>0</v>
      </c>
      <c r="CS647" s="1">
        <v>45670.13</v>
      </c>
      <c r="DP647" s="1">
        <v>2000</v>
      </c>
      <c r="DR647" s="1">
        <v>0</v>
      </c>
      <c r="DS647" s="1">
        <v>0</v>
      </c>
      <c r="DT647" s="1">
        <v>0</v>
      </c>
      <c r="DW647" s="1">
        <v>0</v>
      </c>
      <c r="DX647" s="1">
        <v>0</v>
      </c>
      <c r="DY647" s="1">
        <v>0</v>
      </c>
      <c r="DZ647" s="1">
        <v>2000</v>
      </c>
      <c r="FE647" s="1">
        <v>0</v>
      </c>
      <c r="FG647" s="1">
        <v>0</v>
      </c>
      <c r="FH647" s="1">
        <v>0</v>
      </c>
      <c r="FI647" s="1">
        <v>0</v>
      </c>
      <c r="FJ647" s="1">
        <v>0</v>
      </c>
      <c r="FM647" s="1">
        <v>0</v>
      </c>
      <c r="FN647" s="1">
        <v>0</v>
      </c>
      <c r="FO647" s="1">
        <v>0</v>
      </c>
      <c r="FP647" s="15">
        <f>AE647+BA647</f>
        <v>43135.87</v>
      </c>
      <c r="FQ647" s="15">
        <f>AP647+BL647+CS647+DZ647+FD647</f>
        <v>47670.13</v>
      </c>
      <c r="FR647" s="15">
        <f>AE647+AP647+BA647+BL647+CS647+DZ647+FD647+FO647</f>
        <v>90806</v>
      </c>
      <c r="FS647" s="1" t="s">
        <v>1284</v>
      </c>
      <c r="FU647" s="1" t="s">
        <v>1281</v>
      </c>
      <c r="FW647" s="1" t="s">
        <v>1279</v>
      </c>
      <c r="GA647" s="1">
        <v>2255</v>
      </c>
      <c r="GB647" s="1">
        <v>409</v>
      </c>
      <c r="GC647" s="1">
        <v>54</v>
      </c>
      <c r="GD647" s="1">
        <v>54</v>
      </c>
      <c r="GE647" s="1">
        <v>25510</v>
      </c>
      <c r="GF647" s="1">
        <v>26945</v>
      </c>
      <c r="GG647" s="1">
        <v>42430</v>
      </c>
      <c r="GH647" s="1">
        <v>102</v>
      </c>
      <c r="GJ647" s="1">
        <v>0</v>
      </c>
      <c r="GK647" s="1">
        <v>9</v>
      </c>
      <c r="GL647" s="1">
        <v>9</v>
      </c>
      <c r="GM647" s="1">
        <v>436</v>
      </c>
      <c r="GP647" s="1">
        <v>5</v>
      </c>
      <c r="GQ647" s="1">
        <v>1.5</v>
      </c>
      <c r="GR647" s="5"/>
      <c r="GS647" s="5"/>
      <c r="GT647" s="4">
        <v>2</v>
      </c>
      <c r="GU647" s="4">
        <v>2</v>
      </c>
      <c r="GV647" s="1">
        <f>GQ647+GU647</f>
        <v>3.5</v>
      </c>
      <c r="GW647" s="1">
        <v>4.5</v>
      </c>
      <c r="GX647" s="1">
        <v>1864</v>
      </c>
      <c r="GY647" s="10" t="s">
        <v>1172</v>
      </c>
      <c r="GZ647" s="1">
        <v>1882</v>
      </c>
      <c r="HA647" s="1">
        <v>20326</v>
      </c>
      <c r="HB647" s="1">
        <v>1238</v>
      </c>
      <c r="HC647" s="1">
        <v>172</v>
      </c>
      <c r="HE647" s="1">
        <v>35</v>
      </c>
      <c r="HF647" s="1">
        <v>23653</v>
      </c>
      <c r="HI647" s="1">
        <v>0</v>
      </c>
      <c r="HJ647" s="1">
        <v>0</v>
      </c>
      <c r="HK647" s="1">
        <v>0</v>
      </c>
      <c r="HL647" s="1">
        <v>0</v>
      </c>
      <c r="HZ647" s="1">
        <v>34</v>
      </c>
      <c r="IA647" s="1">
        <v>250</v>
      </c>
      <c r="IB647" s="1">
        <v>1</v>
      </c>
      <c r="IC647" s="1">
        <v>3</v>
      </c>
      <c r="ID647" s="1">
        <v>48</v>
      </c>
      <c r="IE647" s="1">
        <v>55.5</v>
      </c>
      <c r="IF647" s="1">
        <v>50</v>
      </c>
      <c r="IG647" s="1">
        <v>48</v>
      </c>
      <c r="IH647" s="1">
        <v>0</v>
      </c>
      <c r="II647" s="1">
        <v>0</v>
      </c>
      <c r="IJ647" s="1">
        <v>0</v>
      </c>
      <c r="IK647" s="1">
        <v>0</v>
      </c>
      <c r="IQ647" s="1">
        <v>179614</v>
      </c>
      <c r="IR647" s="1">
        <v>5</v>
      </c>
      <c r="IS647" s="36">
        <f t="shared" si="730"/>
        <v>0.38018412880206154</v>
      </c>
      <c r="IT647" s="36">
        <f t="shared" si="731"/>
        <v>0</v>
      </c>
      <c r="IU647" s="36">
        <f t="shared" si="732"/>
        <v>9.4849128912186428E-2</v>
      </c>
      <c r="IV647" s="36">
        <f t="shared" si="733"/>
        <v>0</v>
      </c>
      <c r="IW647" s="36">
        <f t="shared" si="734"/>
        <v>0.50294176596260154</v>
      </c>
      <c r="IX647" s="36">
        <f t="shared" si="735"/>
        <v>2.2024976323150453E-2</v>
      </c>
      <c r="IY647" s="36"/>
      <c r="IZ647" s="36">
        <f t="shared" si="736"/>
        <v>0</v>
      </c>
      <c r="JA647" s="36">
        <f t="shared" si="736"/>
        <v>0.47503325771424798</v>
      </c>
      <c r="JB647" s="36">
        <f t="shared" si="736"/>
        <v>0.52496674228575202</v>
      </c>
      <c r="JN647" s="43">
        <f t="shared" si="737"/>
        <v>1718.4202993197134</v>
      </c>
      <c r="JO647" s="1" t="str">
        <f t="shared" si="738"/>
        <v>Small</v>
      </c>
    </row>
    <row r="648" spans="1:275" x14ac:dyDescent="0.2">
      <c r="A648" s="1" t="s">
        <v>692</v>
      </c>
      <c r="B648" s="1" t="s">
        <v>1328</v>
      </c>
      <c r="C648" s="76">
        <v>963</v>
      </c>
      <c r="D648" s="14" t="s">
        <v>656</v>
      </c>
      <c r="E648">
        <v>4</v>
      </c>
      <c r="F648" s="46">
        <v>0.63746734286153373</v>
      </c>
      <c r="G648" s="46">
        <v>0.20677731673582295</v>
      </c>
      <c r="H648" s="46"/>
      <c r="I648">
        <v>17.600000000000001</v>
      </c>
      <c r="J648">
        <v>24.5</v>
      </c>
      <c r="K648" s="1">
        <v>20130</v>
      </c>
      <c r="L648" s="1" t="s">
        <v>609</v>
      </c>
      <c r="M648" s="3">
        <v>5758.5068571428183</v>
      </c>
      <c r="N648" s="1">
        <v>8914</v>
      </c>
      <c r="O648" s="1">
        <v>7</v>
      </c>
      <c r="P648" s="1">
        <v>28</v>
      </c>
      <c r="Q648" s="1">
        <v>210</v>
      </c>
      <c r="R648" s="1">
        <v>0</v>
      </c>
      <c r="S648" s="1">
        <v>59</v>
      </c>
      <c r="T648" s="33"/>
      <c r="U648" s="3">
        <v>20000</v>
      </c>
      <c r="V648" s="3"/>
      <c r="W648" s="3">
        <v>0</v>
      </c>
      <c r="X648" s="3">
        <v>0</v>
      </c>
      <c r="Y648" s="3"/>
      <c r="Z648" s="3"/>
      <c r="AA648" s="3">
        <v>0</v>
      </c>
      <c r="AB648" s="3">
        <v>0</v>
      </c>
      <c r="AC648" s="3">
        <v>0</v>
      </c>
      <c r="AD648" s="3">
        <v>0</v>
      </c>
      <c r="AE648" s="2">
        <f>SUM(U648:AD648)</f>
        <v>20000</v>
      </c>
      <c r="AF648" s="3">
        <v>3399</v>
      </c>
      <c r="AG648" s="3"/>
      <c r="AH648" s="1">
        <v>0</v>
      </c>
      <c r="AI648" s="1">
        <v>0</v>
      </c>
      <c r="AL648" s="1">
        <v>0</v>
      </c>
      <c r="AM648" s="1">
        <v>0</v>
      </c>
      <c r="AN648" s="1">
        <v>0</v>
      </c>
      <c r="AO648" s="1">
        <v>0</v>
      </c>
      <c r="AP648" s="1">
        <f>SUM(AF648:AO648)</f>
        <v>3399</v>
      </c>
      <c r="AQ648" s="1">
        <v>8653.27</v>
      </c>
      <c r="AS648" s="1">
        <v>0</v>
      </c>
      <c r="AT648" s="1">
        <v>0</v>
      </c>
      <c r="AW648" s="1">
        <v>0</v>
      </c>
      <c r="AX648" s="1">
        <v>0</v>
      </c>
      <c r="AY648" s="1">
        <v>0</v>
      </c>
      <c r="AZ648" s="1">
        <v>0</v>
      </c>
      <c r="BA648" s="1">
        <f>SUM(AQ648:AZ648)</f>
        <v>8653.27</v>
      </c>
      <c r="BB648" s="1">
        <v>0</v>
      </c>
      <c r="BD648" s="1">
        <v>0</v>
      </c>
      <c r="BE648" s="1">
        <v>0</v>
      </c>
      <c r="BH648" s="1">
        <v>0</v>
      </c>
      <c r="BI648" s="1">
        <v>0</v>
      </c>
      <c r="BJ648" s="1">
        <v>0</v>
      </c>
      <c r="BK648" s="1">
        <v>0</v>
      </c>
      <c r="BL648" s="1">
        <f>SUM(BB648:BK648)</f>
        <v>0</v>
      </c>
      <c r="CI648" s="7">
        <v>32614.5</v>
      </c>
      <c r="CJ648" s="7"/>
      <c r="CK648" s="1">
        <v>0</v>
      </c>
      <c r="CL648" s="1">
        <v>0</v>
      </c>
      <c r="CN648" s="1">
        <v>0</v>
      </c>
      <c r="CO648" s="2">
        <v>14059</v>
      </c>
      <c r="CP648" s="1">
        <v>0</v>
      </c>
      <c r="CQ648" s="1">
        <v>0</v>
      </c>
      <c r="CR648" s="1">
        <v>0</v>
      </c>
      <c r="CS648" s="1">
        <f>SUM(CI648:CR648)</f>
        <v>46673.5</v>
      </c>
      <c r="DP648" s="2">
        <v>2000</v>
      </c>
      <c r="DQ648" s="2"/>
      <c r="DR648" s="1">
        <v>0</v>
      </c>
      <c r="DS648" s="1">
        <v>0</v>
      </c>
      <c r="DU648" s="1">
        <v>0</v>
      </c>
      <c r="DV648" s="1">
        <v>0</v>
      </c>
      <c r="DX648" s="1">
        <v>0</v>
      </c>
      <c r="DY648" s="1">
        <v>0</v>
      </c>
      <c r="DZ648" s="2">
        <f>SUM(DP648:DY648)</f>
        <v>2000</v>
      </c>
      <c r="EA648" s="2"/>
      <c r="EB648" s="2"/>
      <c r="EC648" s="2"/>
      <c r="ED648" s="2"/>
      <c r="EE648" s="2"/>
      <c r="EF648" s="2"/>
      <c r="EG648" s="2"/>
      <c r="EH648" s="2"/>
      <c r="EI648" s="2"/>
      <c r="EJ648" s="2"/>
      <c r="EK648" s="2"/>
      <c r="EL648" s="2"/>
      <c r="EM648" s="2"/>
      <c r="EN648" s="2"/>
      <c r="EO648" s="2"/>
      <c r="EP648" s="2"/>
      <c r="EQ648" s="2"/>
      <c r="ER648" s="2"/>
      <c r="ES648" s="2"/>
      <c r="ET648" s="2"/>
      <c r="EU648" s="1">
        <v>0</v>
      </c>
      <c r="EW648" s="1">
        <v>0</v>
      </c>
      <c r="EX648" s="1">
        <v>0</v>
      </c>
      <c r="EZ648" s="1">
        <v>0</v>
      </c>
      <c r="FB648" s="1">
        <v>0</v>
      </c>
      <c r="FC648" s="1">
        <v>0</v>
      </c>
      <c r="FD648" s="1">
        <f>SUM(EU648:FC648)</f>
        <v>0</v>
      </c>
      <c r="FE648" s="1">
        <v>0</v>
      </c>
      <c r="FG648" s="1">
        <v>0</v>
      </c>
      <c r="FH648" s="1">
        <v>0</v>
      </c>
      <c r="FK648" s="1">
        <v>0</v>
      </c>
      <c r="FL648" s="1">
        <v>0</v>
      </c>
      <c r="FM648" s="1">
        <v>0</v>
      </c>
      <c r="FN648" s="1">
        <v>0</v>
      </c>
      <c r="FO648" s="1">
        <f>SUM(FE648:FN648)</f>
        <v>0</v>
      </c>
      <c r="FP648" s="15">
        <f>AE648+BA648</f>
        <v>28653.27</v>
      </c>
      <c r="FQ648" s="15">
        <f>AP648+BL648+CS648+DZ648+FD648</f>
        <v>52072.5</v>
      </c>
      <c r="FR648" s="15">
        <f>AE648+AP648+BA648+BL648+CS648+DZ648+FD648+FO648</f>
        <v>80725.77</v>
      </c>
      <c r="FS648" s="1" t="s">
        <v>1284</v>
      </c>
      <c r="FU648" s="1" t="s">
        <v>1281</v>
      </c>
      <c r="FW648" s="5" t="s">
        <v>1279</v>
      </c>
      <c r="FX648" s="5"/>
      <c r="FY648" s="5"/>
      <c r="FZ648" s="5"/>
      <c r="GA648" s="1">
        <v>866</v>
      </c>
      <c r="GB648" s="1">
        <v>919</v>
      </c>
      <c r="GC648" s="1">
        <v>80</v>
      </c>
      <c r="GD648" s="1">
        <v>91</v>
      </c>
      <c r="GE648" s="2">
        <v>25935</v>
      </c>
      <c r="GF648" s="1">
        <v>0</v>
      </c>
      <c r="GG648" s="2">
        <v>160569</v>
      </c>
      <c r="GH648" s="1">
        <v>96</v>
      </c>
      <c r="GI648" s="1">
        <v>0</v>
      </c>
      <c r="GJ648" s="1">
        <v>0</v>
      </c>
      <c r="GK648" s="1">
        <v>41</v>
      </c>
      <c r="GL648" s="1">
        <v>41</v>
      </c>
      <c r="GM648" s="1">
        <v>474</v>
      </c>
      <c r="GP648" s="1">
        <v>5</v>
      </c>
      <c r="GQ648" s="1">
        <v>2.7</v>
      </c>
      <c r="GR648" s="5">
        <v>0</v>
      </c>
      <c r="GS648" s="5">
        <v>3</v>
      </c>
      <c r="GT648" s="4">
        <v>3</v>
      </c>
      <c r="GU648" s="1">
        <v>2.5</v>
      </c>
      <c r="GV648" s="1">
        <f>GQ648+GU648</f>
        <v>5.2</v>
      </c>
      <c r="GW648" s="1">
        <v>3.5</v>
      </c>
      <c r="GX648" s="1">
        <v>3871</v>
      </c>
      <c r="GY648" s="1" t="s">
        <v>1172</v>
      </c>
      <c r="GZ648" s="1">
        <v>1903</v>
      </c>
      <c r="HA648" s="2">
        <v>21169</v>
      </c>
      <c r="HB648" s="1">
        <v>906</v>
      </c>
      <c r="HC648" s="1">
        <v>20</v>
      </c>
      <c r="HD648" s="1">
        <v>34</v>
      </c>
      <c r="HF648" s="2">
        <v>24032</v>
      </c>
      <c r="HG648" s="2"/>
      <c r="HH648" s="2"/>
      <c r="HI648" s="1">
        <v>2</v>
      </c>
      <c r="HJ648" s="1">
        <v>0</v>
      </c>
      <c r="HK648" s="1">
        <v>0</v>
      </c>
      <c r="HL648" s="1">
        <v>2</v>
      </c>
      <c r="HM648" s="1" t="s">
        <v>1277</v>
      </c>
      <c r="HX648" s="1" t="s">
        <v>1277</v>
      </c>
      <c r="HZ648" s="1">
        <v>26</v>
      </c>
      <c r="IA648" s="1">
        <v>232</v>
      </c>
      <c r="IB648" s="1">
        <v>3</v>
      </c>
      <c r="IC648" s="1">
        <v>3</v>
      </c>
      <c r="ID648" s="1">
        <v>66</v>
      </c>
      <c r="IE648" s="1">
        <v>55.5</v>
      </c>
      <c r="IF648" s="1">
        <v>50</v>
      </c>
      <c r="IG648" s="1">
        <v>50</v>
      </c>
      <c r="IH648" s="1">
        <v>0</v>
      </c>
      <c r="II648" s="1">
        <v>0</v>
      </c>
      <c r="IJ648" s="1">
        <v>0</v>
      </c>
      <c r="IK648" s="1">
        <v>0</v>
      </c>
      <c r="IL648" s="1" t="s">
        <v>1281</v>
      </c>
      <c r="IM648" s="1">
        <v>2</v>
      </c>
      <c r="IO648" s="1" t="s">
        <v>1277</v>
      </c>
      <c r="IP648" s="1" t="s">
        <v>1281</v>
      </c>
      <c r="IQ648" s="2">
        <v>195655</v>
      </c>
      <c r="IR648" s="1">
        <v>1</v>
      </c>
      <c r="IS648" s="36">
        <f t="shared" si="730"/>
        <v>0.24775235962444209</v>
      </c>
      <c r="IT648" s="36">
        <f t="shared" si="731"/>
        <v>4.2105513518173932E-2</v>
      </c>
      <c r="IU648" s="36">
        <f t="shared" si="732"/>
        <v>0.10719340304836981</v>
      </c>
      <c r="IV648" s="36">
        <f t="shared" si="733"/>
        <v>0</v>
      </c>
      <c r="IW648" s="36">
        <f t="shared" si="734"/>
        <v>0.57817348784656986</v>
      </c>
      <c r="IX648" s="36">
        <f t="shared" si="735"/>
        <v>2.4775235962444211E-2</v>
      </c>
      <c r="IY648" s="36"/>
      <c r="IZ648" s="36">
        <f t="shared" si="736"/>
        <v>0</v>
      </c>
      <c r="JA648" s="36">
        <f t="shared" si="736"/>
        <v>0.35494576267281192</v>
      </c>
      <c r="JB648" s="36">
        <f t="shared" si="736"/>
        <v>0.64505423732718803</v>
      </c>
      <c r="JN648" s="43">
        <f t="shared" si="737"/>
        <v>1107.4051648351574</v>
      </c>
      <c r="JO648" s="1" t="str">
        <f t="shared" si="738"/>
        <v>Small</v>
      </c>
    </row>
    <row r="649" spans="1:275" x14ac:dyDescent="0.2">
      <c r="A649" s="1" t="s">
        <v>692</v>
      </c>
      <c r="B649" s="1" t="s">
        <v>1328</v>
      </c>
      <c r="C649" s="76">
        <v>963</v>
      </c>
      <c r="D649" s="14" t="s">
        <v>656</v>
      </c>
      <c r="E649">
        <v>4</v>
      </c>
      <c r="F649" s="46">
        <v>0.63746734286153373</v>
      </c>
      <c r="G649" s="46">
        <v>0.20677731673582295</v>
      </c>
      <c r="H649" s="46"/>
      <c r="I649">
        <v>17.600000000000001</v>
      </c>
      <c r="J649">
        <v>24.5</v>
      </c>
      <c r="K649" s="42">
        <v>20140</v>
      </c>
      <c r="L649" s="54" t="s">
        <v>345</v>
      </c>
      <c r="M649" s="55">
        <v>6189.5156190475764</v>
      </c>
      <c r="N649" s="46">
        <v>8914</v>
      </c>
      <c r="O649">
        <v>7</v>
      </c>
      <c r="P649">
        <v>37</v>
      </c>
      <c r="Q649">
        <v>220</v>
      </c>
      <c r="R649">
        <v>0</v>
      </c>
      <c r="S649">
        <v>59</v>
      </c>
      <c r="T649"/>
      <c r="U649" s="46">
        <v>21213</v>
      </c>
      <c r="V649" s="46">
        <v>0</v>
      </c>
      <c r="W649" s="46">
        <v>0</v>
      </c>
      <c r="X649" s="46">
        <v>0</v>
      </c>
      <c r="Y649" s="46"/>
      <c r="Z649" s="46"/>
      <c r="AA649" s="46">
        <v>0</v>
      </c>
      <c r="AB649" s="46">
        <v>0</v>
      </c>
      <c r="AC649" s="46">
        <v>0</v>
      </c>
      <c r="AD649" s="46">
        <v>0</v>
      </c>
      <c r="AE649" s="46">
        <f>IF(SUM(U649:AD649)&gt;0,SUM(U649:AD649),)</f>
        <v>21213</v>
      </c>
      <c r="AF649" s="46">
        <v>3472</v>
      </c>
      <c r="AG649" s="46">
        <v>0</v>
      </c>
      <c r="AH649" s="46">
        <v>0</v>
      </c>
      <c r="AI649" s="46">
        <v>0</v>
      </c>
      <c r="AJ649" s="46"/>
      <c r="AK649" s="46"/>
      <c r="AL649" s="46">
        <v>0</v>
      </c>
      <c r="AM649" s="46">
        <v>0</v>
      </c>
      <c r="AN649" s="46">
        <v>0</v>
      </c>
      <c r="AO649" s="46">
        <v>0</v>
      </c>
      <c r="AP649" s="46">
        <f>SUM(AF649:AO649)</f>
        <v>3472</v>
      </c>
      <c r="AQ649" s="46">
        <v>8715</v>
      </c>
      <c r="AR649" s="46">
        <v>0</v>
      </c>
      <c r="AS649" s="46">
        <v>0</v>
      </c>
      <c r="AT649" s="46">
        <v>0</v>
      </c>
      <c r="AU649" s="46"/>
      <c r="AV649" s="46"/>
      <c r="AW649" s="46">
        <v>0</v>
      </c>
      <c r="AX649" s="46">
        <v>0</v>
      </c>
      <c r="AY649" s="46">
        <v>0</v>
      </c>
      <c r="AZ649" s="46">
        <v>0</v>
      </c>
      <c r="BA649" s="46">
        <f>SUM(AQ649:AZ649)</f>
        <v>8715</v>
      </c>
      <c r="BB649" s="47">
        <v>0</v>
      </c>
      <c r="BC649" s="47">
        <v>0</v>
      </c>
      <c r="BD649" s="47">
        <v>0</v>
      </c>
      <c r="BE649" s="47">
        <v>0</v>
      </c>
      <c r="BF649" s="47"/>
      <c r="BG649" s="47"/>
      <c r="BH649" s="47">
        <v>0</v>
      </c>
      <c r="BI649" s="47">
        <v>0</v>
      </c>
      <c r="BJ649" s="47">
        <v>0</v>
      </c>
      <c r="BK649" s="47">
        <v>0</v>
      </c>
      <c r="BL649" s="47">
        <f>IF(SUM(BB649:BK649)&gt;=0,SUM(BB649:BK649),"")</f>
        <v>0</v>
      </c>
      <c r="BM649" s="46">
        <v>52259.81</v>
      </c>
      <c r="BN649" s="47">
        <v>0</v>
      </c>
      <c r="BO649" s="46">
        <v>0</v>
      </c>
      <c r="BP649" s="46">
        <v>0</v>
      </c>
      <c r="BQ649" s="46"/>
      <c r="BR649" s="46">
        <v>0</v>
      </c>
      <c r="BS649" s="46">
        <v>18702</v>
      </c>
      <c r="BT649" s="46">
        <v>0</v>
      </c>
      <c r="BU649" s="46">
        <v>0</v>
      </c>
      <c r="BV649" s="46">
        <v>0</v>
      </c>
      <c r="BW649" s="46">
        <f>SUM(BM649:BV649)</f>
        <v>70961.81</v>
      </c>
      <c r="BX649" s="46">
        <v>0</v>
      </c>
      <c r="BY649" s="47">
        <v>0</v>
      </c>
      <c r="BZ649" s="47">
        <v>0</v>
      </c>
      <c r="CA649" s="48">
        <v>0</v>
      </c>
      <c r="CB649" s="48"/>
      <c r="CC649" s="46">
        <v>0</v>
      </c>
      <c r="CD649" s="47">
        <v>0</v>
      </c>
      <c r="CE649" s="46">
        <v>0</v>
      </c>
      <c r="CF649" s="48">
        <v>0</v>
      </c>
      <c r="CG649" s="47">
        <v>0</v>
      </c>
      <c r="CH649" s="47">
        <f>SUM(BX649:CG649)</f>
        <v>0</v>
      </c>
      <c r="CI649" s="47">
        <f t="shared" ref="CI649:CS649" si="739">BM649+BX649</f>
        <v>52259.81</v>
      </c>
      <c r="CJ649" s="47">
        <f t="shared" si="739"/>
        <v>0</v>
      </c>
      <c r="CK649" s="47">
        <f t="shared" si="739"/>
        <v>0</v>
      </c>
      <c r="CL649" s="47">
        <f t="shared" si="739"/>
        <v>0</v>
      </c>
      <c r="CM649" s="47">
        <f t="shared" si="739"/>
        <v>0</v>
      </c>
      <c r="CN649" s="47">
        <f t="shared" si="739"/>
        <v>0</v>
      </c>
      <c r="CO649" s="47">
        <f t="shared" si="739"/>
        <v>18702</v>
      </c>
      <c r="CP649" s="47">
        <f t="shared" si="739"/>
        <v>0</v>
      </c>
      <c r="CQ649" s="47">
        <f t="shared" si="739"/>
        <v>0</v>
      </c>
      <c r="CR649" s="47">
        <f t="shared" si="739"/>
        <v>0</v>
      </c>
      <c r="CS649" s="47">
        <f t="shared" si="739"/>
        <v>70961.81</v>
      </c>
      <c r="CT649" s="48">
        <v>0</v>
      </c>
      <c r="CU649" s="46">
        <v>0</v>
      </c>
      <c r="CV649" s="46">
        <v>0</v>
      </c>
      <c r="CW649" s="47">
        <v>0</v>
      </c>
      <c r="CX649" s="47"/>
      <c r="CY649" s="47">
        <v>0</v>
      </c>
      <c r="CZ649" s="47">
        <v>0</v>
      </c>
      <c r="DA649" s="46">
        <v>0</v>
      </c>
      <c r="DB649" s="47">
        <v>0</v>
      </c>
      <c r="DC649" s="47">
        <v>0</v>
      </c>
      <c r="DD649" s="47">
        <f>SUM(CT649:DC649)</f>
        <v>0</v>
      </c>
      <c r="DE649" s="48">
        <v>2000</v>
      </c>
      <c r="DF649" s="48">
        <v>0</v>
      </c>
      <c r="DG649" s="48">
        <v>0</v>
      </c>
      <c r="DH649" s="48">
        <v>0</v>
      </c>
      <c r="DI649" s="48"/>
      <c r="DJ649" s="48">
        <v>0</v>
      </c>
      <c r="DK649" s="48">
        <v>0</v>
      </c>
      <c r="DL649" s="48">
        <v>0</v>
      </c>
      <c r="DM649" s="48">
        <v>0</v>
      </c>
      <c r="DN649" s="48">
        <v>0</v>
      </c>
      <c r="DO649" s="48">
        <f>SUM(DE649:DN649)</f>
        <v>2000</v>
      </c>
      <c r="DP649" s="48">
        <f t="shared" ref="DP649:DZ649" si="740">CT649+DE649</f>
        <v>2000</v>
      </c>
      <c r="DQ649" s="48">
        <f t="shared" si="740"/>
        <v>0</v>
      </c>
      <c r="DR649" s="48">
        <f t="shared" si="740"/>
        <v>0</v>
      </c>
      <c r="DS649" s="48">
        <f t="shared" si="740"/>
        <v>0</v>
      </c>
      <c r="DT649" s="48">
        <f t="shared" si="740"/>
        <v>0</v>
      </c>
      <c r="DU649" s="48">
        <f t="shared" si="740"/>
        <v>0</v>
      </c>
      <c r="DV649" s="48">
        <f t="shared" si="740"/>
        <v>0</v>
      </c>
      <c r="DW649" s="48">
        <f t="shared" si="740"/>
        <v>0</v>
      </c>
      <c r="DX649" s="48">
        <f t="shared" si="740"/>
        <v>0</v>
      </c>
      <c r="DY649" s="48">
        <f t="shared" si="740"/>
        <v>0</v>
      </c>
      <c r="DZ649" s="48">
        <f t="shared" si="740"/>
        <v>2000</v>
      </c>
      <c r="EA649" s="48">
        <v>0</v>
      </c>
      <c r="EB649" s="48">
        <v>0</v>
      </c>
      <c r="EC649" s="48">
        <v>0</v>
      </c>
      <c r="ED649" s="48">
        <v>0</v>
      </c>
      <c r="EE649" s="48">
        <v>0</v>
      </c>
      <c r="EF649" s="48">
        <v>0</v>
      </c>
      <c r="EG649" s="46">
        <v>0</v>
      </c>
      <c r="EH649" s="48">
        <v>0</v>
      </c>
      <c r="EI649" s="48">
        <v>0</v>
      </c>
      <c r="EJ649" s="48">
        <f>SUM(EA649:EI649)</f>
        <v>0</v>
      </c>
      <c r="EK649" s="48">
        <v>0</v>
      </c>
      <c r="EL649">
        <v>0</v>
      </c>
      <c r="EM649" s="48">
        <v>0</v>
      </c>
      <c r="EN649" s="48">
        <v>0</v>
      </c>
      <c r="EO649" s="46">
        <v>0</v>
      </c>
      <c r="EP649" s="48">
        <v>0</v>
      </c>
      <c r="EQ649" s="48">
        <v>0</v>
      </c>
      <c r="ER649" s="48">
        <v>0</v>
      </c>
      <c r="ES649" s="48">
        <v>0</v>
      </c>
      <c r="ET649" s="48">
        <f>SUM(EK649:ES649)</f>
        <v>0</v>
      </c>
      <c r="EU649" s="48">
        <f t="shared" ref="EU649:FD649" si="741">EA649+EK649</f>
        <v>0</v>
      </c>
      <c r="EV649" s="48">
        <f t="shared" si="741"/>
        <v>0</v>
      </c>
      <c r="EW649" s="48">
        <f t="shared" si="741"/>
        <v>0</v>
      </c>
      <c r="EX649" s="48">
        <f t="shared" si="741"/>
        <v>0</v>
      </c>
      <c r="EY649" s="48">
        <f t="shared" si="741"/>
        <v>0</v>
      </c>
      <c r="EZ649" s="48">
        <f t="shared" si="741"/>
        <v>0</v>
      </c>
      <c r="FA649" s="48">
        <f t="shared" si="741"/>
        <v>0</v>
      </c>
      <c r="FB649" s="48">
        <f t="shared" si="741"/>
        <v>0</v>
      </c>
      <c r="FC649" s="48">
        <f t="shared" si="741"/>
        <v>0</v>
      </c>
      <c r="FD649" s="48">
        <f t="shared" si="741"/>
        <v>0</v>
      </c>
      <c r="FE649" s="48">
        <v>0</v>
      </c>
      <c r="FF649" s="48">
        <v>0</v>
      </c>
      <c r="FG649" s="46">
        <v>0</v>
      </c>
      <c r="FH649" s="48">
        <v>0</v>
      </c>
      <c r="FI649" s="48"/>
      <c r="FJ649" s="48"/>
      <c r="FK649" s="48">
        <v>0</v>
      </c>
      <c r="FL649" s="48">
        <v>0</v>
      </c>
      <c r="FM649" s="48">
        <v>0</v>
      </c>
      <c r="FN649">
        <v>0</v>
      </c>
      <c r="FO649" s="48">
        <f>SUM(FE649:FN649)</f>
        <v>0</v>
      </c>
      <c r="FP649" s="46">
        <f>AE649+BA649</f>
        <v>29928</v>
      </c>
      <c r="FQ649" s="46">
        <f>AP649+BL649+CS649+DZ649+FD649</f>
        <v>76433.81</v>
      </c>
      <c r="FR649" s="46">
        <f>FP649+FQ649+FO649</f>
        <v>106361.81</v>
      </c>
      <c r="FS649" t="s">
        <v>1284</v>
      </c>
      <c r="FT649"/>
      <c r="FU649" t="s">
        <v>1281</v>
      </c>
      <c r="FV649"/>
      <c r="FW649" t="s">
        <v>1279</v>
      </c>
      <c r="FX649"/>
      <c r="FY649"/>
      <c r="FZ649"/>
      <c r="GA649">
        <v>410</v>
      </c>
      <c r="GB649">
        <v>410</v>
      </c>
      <c r="GC649">
        <v>2045</v>
      </c>
      <c r="GD649">
        <v>2045</v>
      </c>
      <c r="GE649" s="49">
        <v>31403</v>
      </c>
      <c r="GF649" s="47">
        <v>0</v>
      </c>
      <c r="GG649" s="49">
        <v>161284</v>
      </c>
      <c r="GH649">
        <v>89</v>
      </c>
      <c r="GI649">
        <v>0</v>
      </c>
      <c r="GJ649">
        <v>0</v>
      </c>
      <c r="GK649">
        <v>19</v>
      </c>
      <c r="GL649">
        <v>19</v>
      </c>
      <c r="GM649">
        <v>596</v>
      </c>
      <c r="GN649" t="s">
        <v>1277</v>
      </c>
      <c r="GO649"/>
      <c r="GP649">
        <v>2</v>
      </c>
      <c r="GQ649">
        <v>2.7</v>
      </c>
      <c r="GR649">
        <v>0</v>
      </c>
      <c r="GS649">
        <v>2.5</v>
      </c>
      <c r="GT649">
        <f>GR649+GS649</f>
        <v>2.5</v>
      </c>
      <c r="GU649">
        <v>2.5</v>
      </c>
      <c r="GV649">
        <f>GQ649+GU649</f>
        <v>5.2</v>
      </c>
      <c r="GW649">
        <v>3.5</v>
      </c>
      <c r="GX649">
        <v>4602</v>
      </c>
      <c r="GY649" s="49" t="s">
        <v>1058</v>
      </c>
      <c r="GZ649">
        <v>1533</v>
      </c>
      <c r="HA649" s="49">
        <v>16890</v>
      </c>
      <c r="HB649">
        <v>417</v>
      </c>
      <c r="HC649">
        <v>15</v>
      </c>
      <c r="HD649">
        <v>110</v>
      </c>
      <c r="HE649"/>
      <c r="HF649" s="49">
        <v>18965</v>
      </c>
      <c r="HG649">
        <v>0</v>
      </c>
      <c r="HH649">
        <v>0</v>
      </c>
      <c r="HI649"/>
      <c r="HJ649">
        <v>0</v>
      </c>
      <c r="HK649">
        <v>0</v>
      </c>
      <c r="HL649">
        <v>0</v>
      </c>
      <c r="HM649" t="s">
        <v>1277</v>
      </c>
      <c r="HN649"/>
      <c r="HO649"/>
      <c r="HP649"/>
      <c r="HQ649"/>
      <c r="HR649"/>
      <c r="HS649"/>
      <c r="HT649"/>
      <c r="HU649"/>
      <c r="HV649"/>
      <c r="HW649"/>
      <c r="HX649" t="s">
        <v>1277</v>
      </c>
      <c r="HY649"/>
      <c r="HZ649">
        <v>33</v>
      </c>
      <c r="IA649">
        <v>327</v>
      </c>
      <c r="IB649">
        <v>1</v>
      </c>
      <c r="IC649">
        <v>4</v>
      </c>
      <c r="ID649">
        <v>97</v>
      </c>
      <c r="IE649">
        <v>55.5</v>
      </c>
      <c r="IF649">
        <v>50</v>
      </c>
      <c r="IG649">
        <v>50</v>
      </c>
      <c r="IH649">
        <v>0</v>
      </c>
      <c r="II649">
        <v>0</v>
      </c>
      <c r="IJ649">
        <v>0</v>
      </c>
      <c r="IK649">
        <v>0</v>
      </c>
      <c r="IL649" t="s">
        <v>1281</v>
      </c>
      <c r="IM649">
        <v>2</v>
      </c>
      <c r="IN649" t="s">
        <v>1277</v>
      </c>
      <c r="IO649" t="s">
        <v>1277</v>
      </c>
      <c r="IP649" t="s">
        <v>1277</v>
      </c>
      <c r="IQ649" s="49">
        <v>224896</v>
      </c>
      <c r="IR649">
        <v>1</v>
      </c>
      <c r="IS649" s="36">
        <f>AE649/FR649</f>
        <v>0.19944188614315608</v>
      </c>
      <c r="IT649" s="36">
        <f>AP649/FR649</f>
        <v>3.2643295558810063E-2</v>
      </c>
      <c r="IU649" s="36">
        <f>BA649/FR649</f>
        <v>8.1937304376448652E-2</v>
      </c>
      <c r="IV649" s="50">
        <f>BL649/FR649</f>
        <v>0</v>
      </c>
      <c r="IW649" s="36">
        <f>CS649/FR649</f>
        <v>0.66717377224024299</v>
      </c>
      <c r="IX649" s="36">
        <f>DZ649/FR649</f>
        <v>1.8803741681342204E-2</v>
      </c>
      <c r="IY649" s="36">
        <f>FD649/FR649</f>
        <v>0</v>
      </c>
      <c r="IZ649" s="36">
        <f>FO649/FR649</f>
        <v>0</v>
      </c>
      <c r="JA649" s="36">
        <f>FP649/FR649</f>
        <v>0.28137919051960475</v>
      </c>
      <c r="JB649" s="36">
        <f>FQ649/FR649</f>
        <v>0.71862080948039531</v>
      </c>
      <c r="JC649" s="46">
        <v>0.69</v>
      </c>
      <c r="JD649" t="s">
        <v>1281</v>
      </c>
      <c r="JE649"/>
      <c r="JF649" t="s">
        <v>350</v>
      </c>
      <c r="JG649"/>
      <c r="JH649"/>
      <c r="JI649" t="s">
        <v>347</v>
      </c>
      <c r="JJ649" t="s">
        <v>354</v>
      </c>
      <c r="JK649" t="s">
        <v>356</v>
      </c>
      <c r="JL649"/>
      <c r="JM649"/>
      <c r="JN649" s="43">
        <f t="shared" si="737"/>
        <v>1190.291465201457</v>
      </c>
      <c r="JO649" s="1" t="str">
        <f t="shared" si="738"/>
        <v>Small</v>
      </c>
    </row>
    <row r="650" spans="1:275" x14ac:dyDescent="0.2">
      <c r="A650" s="1" t="s">
        <v>814</v>
      </c>
      <c r="B650" s="24" t="s">
        <v>1026</v>
      </c>
      <c r="C650" s="76" t="s">
        <v>1474</v>
      </c>
      <c r="D650" s="24" t="s">
        <v>655</v>
      </c>
      <c r="E650">
        <v>3</v>
      </c>
      <c r="F650" s="46">
        <v>0.29150760372989548</v>
      </c>
      <c r="G650" s="46">
        <v>0.12441329244633581</v>
      </c>
      <c r="H650" s="46">
        <v>0.38</v>
      </c>
      <c r="I650">
        <v>43.5</v>
      </c>
      <c r="J650">
        <v>15</v>
      </c>
      <c r="K650" s="24">
        <v>20060</v>
      </c>
      <c r="L650" s="24" t="s">
        <v>602</v>
      </c>
      <c r="M650" s="37">
        <v>7543.6548571428675</v>
      </c>
      <c r="N650" s="25">
        <v>22000</v>
      </c>
      <c r="O650" s="26">
        <v>10</v>
      </c>
      <c r="P650" s="26">
        <v>80</v>
      </c>
      <c r="Q650" s="26">
        <v>319</v>
      </c>
      <c r="R650" s="26">
        <v>24</v>
      </c>
      <c r="S650" s="26">
        <v>45</v>
      </c>
      <c r="T650" s="31">
        <v>53</v>
      </c>
      <c r="U650" s="25"/>
      <c r="V650" s="25"/>
      <c r="W650" s="25"/>
      <c r="X650" s="25">
        <v>25000</v>
      </c>
      <c r="Y650" s="25"/>
      <c r="Z650" s="25"/>
      <c r="AA650" s="25"/>
      <c r="AB650" s="25"/>
      <c r="AC650" s="25"/>
      <c r="AD650" s="25"/>
      <c r="AE650" s="25">
        <v>25000</v>
      </c>
      <c r="AF650" s="25"/>
      <c r="AG650" s="25"/>
      <c r="AH650" s="25"/>
      <c r="AI650" s="25">
        <v>25000</v>
      </c>
      <c r="AJ650" s="25"/>
      <c r="AK650" s="25"/>
      <c r="AL650" s="25"/>
      <c r="AM650" s="25"/>
      <c r="AN650" s="25"/>
      <c r="AO650" s="25"/>
      <c r="AP650" s="25">
        <v>25000</v>
      </c>
      <c r="AQ650" s="25"/>
      <c r="AR650" s="25"/>
      <c r="AS650" s="25"/>
      <c r="AT650" s="25"/>
      <c r="AU650" s="25"/>
      <c r="AV650" s="25"/>
      <c r="AW650" s="25"/>
      <c r="AX650" s="25"/>
      <c r="AY650" s="25"/>
      <c r="AZ650" s="25"/>
      <c r="BA650" s="25">
        <v>0</v>
      </c>
      <c r="BB650" s="25"/>
      <c r="BC650" s="25"/>
      <c r="BD650" s="25"/>
      <c r="BE650" s="25"/>
      <c r="BF650" s="25"/>
      <c r="BG650" s="25">
        <v>3800</v>
      </c>
      <c r="BH650" s="25"/>
      <c r="BI650" s="25"/>
      <c r="BJ650" s="25"/>
      <c r="BK650" s="25"/>
      <c r="BL650" s="25">
        <v>3800</v>
      </c>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v>36000</v>
      </c>
      <c r="CQ650" s="25">
        <v>14000</v>
      </c>
      <c r="CR650" s="25"/>
      <c r="CS650" s="25">
        <v>50000</v>
      </c>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v>6000</v>
      </c>
      <c r="DQ650" s="25"/>
      <c r="DR650" s="25"/>
      <c r="DS650" s="25"/>
      <c r="DT650" s="25"/>
      <c r="DU650" s="25"/>
      <c r="DV650" s="25"/>
      <c r="DW650" s="25"/>
      <c r="DX650" s="25"/>
      <c r="DY650" s="25"/>
      <c r="DZ650" s="25">
        <v>6000</v>
      </c>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v>0</v>
      </c>
      <c r="FP650" s="25">
        <v>50000</v>
      </c>
      <c r="FQ650" s="25">
        <v>59800</v>
      </c>
      <c r="FR650" s="25">
        <v>109800</v>
      </c>
      <c r="FS650" s="26" t="s">
        <v>1284</v>
      </c>
      <c r="FT650" s="26"/>
      <c r="FU650" s="26" t="s">
        <v>1343</v>
      </c>
      <c r="FV650" s="26" t="s">
        <v>888</v>
      </c>
      <c r="FW650" s="1" t="s">
        <v>1279</v>
      </c>
      <c r="FX650" s="26"/>
      <c r="GA650" s="25">
        <v>532</v>
      </c>
      <c r="GB650" s="25">
        <v>600</v>
      </c>
      <c r="GC650" s="25">
        <v>50</v>
      </c>
      <c r="GD650" s="25">
        <v>0</v>
      </c>
      <c r="GE650" s="25">
        <v>71566</v>
      </c>
      <c r="GF650" s="25">
        <v>3031</v>
      </c>
      <c r="GG650" s="25">
        <v>11464</v>
      </c>
      <c r="GH650" s="25">
        <v>259</v>
      </c>
      <c r="GI650" s="25"/>
      <c r="GJ650" s="25">
        <v>50</v>
      </c>
      <c r="GK650" s="25">
        <v>57</v>
      </c>
      <c r="GL650" s="25">
        <v>0</v>
      </c>
      <c r="GM650" s="25">
        <v>821</v>
      </c>
      <c r="GN650" s="25"/>
      <c r="GO650" s="25"/>
      <c r="GP650" s="25">
        <v>7</v>
      </c>
      <c r="GQ650" s="25">
        <v>5</v>
      </c>
      <c r="GR650" s="27"/>
      <c r="GS650" s="27"/>
      <c r="GT650" s="28">
        <v>5</v>
      </c>
      <c r="GU650" s="28">
        <v>5</v>
      </c>
      <c r="GV650" s="25">
        <v>10</v>
      </c>
      <c r="GW650" s="25">
        <v>1.75</v>
      </c>
      <c r="GX650" s="25">
        <v>4224</v>
      </c>
      <c r="GY650" s="26" t="s">
        <v>1150</v>
      </c>
      <c r="GZ650" s="25"/>
      <c r="HA650" s="25">
        <v>9550</v>
      </c>
      <c r="HB650" s="25"/>
      <c r="HC650" s="25"/>
      <c r="HD650" s="25"/>
      <c r="HE650" s="25"/>
      <c r="HF650" s="25">
        <v>9550</v>
      </c>
      <c r="HG650" s="25"/>
      <c r="HH650" s="25"/>
      <c r="HI650" s="25">
        <v>5</v>
      </c>
      <c r="HJ650" s="25">
        <v>4</v>
      </c>
      <c r="HK650" s="25">
        <v>40</v>
      </c>
      <c r="HL650" s="25">
        <v>14</v>
      </c>
      <c r="HM650" s="25"/>
      <c r="HN650" s="25"/>
      <c r="HO650" s="25"/>
      <c r="HP650" s="25"/>
      <c r="HQ650" s="25"/>
      <c r="HR650" s="25"/>
      <c r="HS650" s="25"/>
      <c r="HT650" s="25"/>
      <c r="HU650" s="25"/>
      <c r="HV650" s="25"/>
      <c r="HW650" s="25"/>
      <c r="HX650" s="25"/>
      <c r="HY650" s="25"/>
      <c r="HZ650" s="25">
        <v>78</v>
      </c>
      <c r="IA650" s="25">
        <v>1950</v>
      </c>
      <c r="IB650" s="25">
        <v>2</v>
      </c>
      <c r="IC650" s="25">
        <v>8</v>
      </c>
      <c r="ID650" s="25">
        <v>228</v>
      </c>
      <c r="IE650" s="25">
        <v>57</v>
      </c>
      <c r="IF650" s="25">
        <v>48</v>
      </c>
      <c r="IG650" s="25">
        <v>48</v>
      </c>
      <c r="IH650" s="25">
        <v>0</v>
      </c>
      <c r="II650" s="25">
        <v>0</v>
      </c>
      <c r="IJ650" s="25">
        <v>0</v>
      </c>
      <c r="IK650" s="25">
        <v>0</v>
      </c>
      <c r="IL650" s="25"/>
      <c r="IM650" s="25"/>
      <c r="IN650" s="25"/>
      <c r="IO650" s="25"/>
      <c r="IP650" s="25"/>
      <c r="IQ650" s="25"/>
      <c r="IR650" s="25">
        <v>0</v>
      </c>
      <c r="IS650" s="36">
        <f t="shared" ref="IS650:IS657" si="742">AE650/$FR650</f>
        <v>0.22768670309653916</v>
      </c>
      <c r="IT650" s="36">
        <f t="shared" ref="IT650:IT657" si="743">AP650/$FR650</f>
        <v>0.22768670309653916</v>
      </c>
      <c r="IU650" s="36">
        <f t="shared" ref="IU650:IU657" si="744">BA650/$FR650</f>
        <v>0</v>
      </c>
      <c r="IV650" s="36">
        <f t="shared" ref="IV650:IV657" si="745">BL650/$FR650</f>
        <v>3.4608378870673952E-2</v>
      </c>
      <c r="IW650" s="36">
        <f t="shared" ref="IW650:IW657" si="746">CS650/$FR650</f>
        <v>0.45537340619307831</v>
      </c>
      <c r="IX650" s="36">
        <f t="shared" ref="IX650:IX657" si="747">DZ650/$FR650</f>
        <v>5.4644808743169397E-2</v>
      </c>
      <c r="IY650" s="36"/>
      <c r="IZ650" s="36">
        <f t="shared" ref="IZ650:JB657" si="748">FO650/$FR650</f>
        <v>0</v>
      </c>
      <c r="JA650" s="36">
        <f t="shared" si="748"/>
        <v>0.45537340619307831</v>
      </c>
      <c r="JB650" s="36">
        <f t="shared" si="748"/>
        <v>0.54462659380692169</v>
      </c>
      <c r="JN650" s="43">
        <f t="shared" si="737"/>
        <v>754.36548571428671</v>
      </c>
      <c r="JO650" s="1" t="str">
        <f t="shared" si="738"/>
        <v>Small</v>
      </c>
    </row>
    <row r="651" spans="1:275" x14ac:dyDescent="0.2">
      <c r="A651" s="1" t="s">
        <v>814</v>
      </c>
      <c r="B651" s="24" t="s">
        <v>1026</v>
      </c>
      <c r="C651" s="76" t="s">
        <v>1474</v>
      </c>
      <c r="D651" s="24" t="s">
        <v>655</v>
      </c>
      <c r="E651">
        <v>3</v>
      </c>
      <c r="F651" s="46">
        <v>0.29150760372989548</v>
      </c>
      <c r="G651" s="46">
        <v>0.12441329244633581</v>
      </c>
      <c r="H651" s="46">
        <v>0.38</v>
      </c>
      <c r="I651">
        <v>43.5</v>
      </c>
      <c r="J651">
        <v>15</v>
      </c>
      <c r="K651" s="24">
        <v>20070</v>
      </c>
      <c r="L651" s="24" t="s">
        <v>603</v>
      </c>
      <c r="M651" s="34">
        <v>8027.4799999998986</v>
      </c>
      <c r="N651" s="25">
        <v>22000</v>
      </c>
      <c r="O651" s="26">
        <v>10</v>
      </c>
      <c r="P651" s="26">
        <v>80</v>
      </c>
      <c r="Q651" s="26">
        <v>319</v>
      </c>
      <c r="R651" s="26">
        <v>24</v>
      </c>
      <c r="S651" s="26">
        <v>45</v>
      </c>
      <c r="T651" s="31">
        <v>53</v>
      </c>
      <c r="U651" s="25"/>
      <c r="V651" s="25"/>
      <c r="W651" s="25"/>
      <c r="X651" s="25">
        <v>25000</v>
      </c>
      <c r="Y651" s="25"/>
      <c r="Z651" s="25"/>
      <c r="AA651" s="25"/>
      <c r="AB651" s="25"/>
      <c r="AC651" s="25"/>
      <c r="AD651" s="25"/>
      <c r="AE651" s="25">
        <v>25000</v>
      </c>
      <c r="AF651" s="25"/>
      <c r="AG651" s="25"/>
      <c r="AH651" s="25"/>
      <c r="AI651" s="25">
        <v>25000</v>
      </c>
      <c r="AJ651" s="25"/>
      <c r="AK651" s="25"/>
      <c r="AL651" s="25"/>
      <c r="AM651" s="25"/>
      <c r="AN651" s="25"/>
      <c r="AO651" s="25"/>
      <c r="AP651" s="25">
        <v>25000</v>
      </c>
      <c r="AQ651" s="25"/>
      <c r="AR651" s="25"/>
      <c r="AS651" s="25"/>
      <c r="AT651" s="25"/>
      <c r="AU651" s="25"/>
      <c r="AV651" s="25"/>
      <c r="AW651" s="25"/>
      <c r="AX651" s="25"/>
      <c r="AY651" s="25"/>
      <c r="AZ651" s="25"/>
      <c r="BA651" s="25">
        <v>0</v>
      </c>
      <c r="BB651" s="25"/>
      <c r="BC651" s="25"/>
      <c r="BD651" s="25"/>
      <c r="BE651" s="25"/>
      <c r="BF651" s="25"/>
      <c r="BG651" s="25">
        <v>4100</v>
      </c>
      <c r="BH651" s="25"/>
      <c r="BI651" s="25"/>
      <c r="BJ651" s="25"/>
      <c r="BK651" s="25"/>
      <c r="BL651" s="25">
        <v>4100</v>
      </c>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v>38516</v>
      </c>
      <c r="CQ651" s="25">
        <v>15950</v>
      </c>
      <c r="CR651" s="25"/>
      <c r="CS651" s="25">
        <v>54466</v>
      </c>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v>6000</v>
      </c>
      <c r="DQ651" s="25"/>
      <c r="DR651" s="25"/>
      <c r="DS651" s="25"/>
      <c r="DT651" s="25"/>
      <c r="DU651" s="25"/>
      <c r="DV651" s="25"/>
      <c r="DW651" s="25"/>
      <c r="DX651" s="25"/>
      <c r="DY651" s="25"/>
      <c r="DZ651" s="25">
        <v>6000</v>
      </c>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c r="FF651" s="25"/>
      <c r="FG651" s="25"/>
      <c r="FH651" s="25"/>
      <c r="FI651" s="25"/>
      <c r="FJ651" s="25"/>
      <c r="FK651" s="25"/>
      <c r="FL651" s="25"/>
      <c r="FM651" s="25"/>
      <c r="FN651" s="25"/>
      <c r="FO651" s="25">
        <v>0</v>
      </c>
      <c r="FP651" s="25">
        <v>50000</v>
      </c>
      <c r="FQ651" s="25">
        <v>64566</v>
      </c>
      <c r="FR651" s="25">
        <v>114566</v>
      </c>
      <c r="FS651" s="26" t="s">
        <v>1284</v>
      </c>
      <c r="FT651" s="26"/>
      <c r="FU651" s="26" t="s">
        <v>1343</v>
      </c>
      <c r="FV651" s="26" t="s">
        <v>888</v>
      </c>
      <c r="FW651" s="1" t="s">
        <v>1279</v>
      </c>
      <c r="FX651" s="26"/>
      <c r="GA651" s="25">
        <v>463</v>
      </c>
      <c r="GB651" s="25">
        <v>510</v>
      </c>
      <c r="GC651" s="25">
        <v>50</v>
      </c>
      <c r="GD651" s="25">
        <v>0</v>
      </c>
      <c r="GE651" s="25">
        <v>71929</v>
      </c>
      <c r="GF651" s="25">
        <v>3153</v>
      </c>
      <c r="GG651" s="25">
        <v>14617</v>
      </c>
      <c r="GH651" s="25">
        <v>259</v>
      </c>
      <c r="GI651" s="25">
        <v>0</v>
      </c>
      <c r="GJ651" s="25">
        <v>50</v>
      </c>
      <c r="GK651" s="25">
        <v>79</v>
      </c>
      <c r="GL651" s="25">
        <v>0</v>
      </c>
      <c r="GM651" s="25">
        <v>900</v>
      </c>
      <c r="GN651" s="25"/>
      <c r="GO651" s="25"/>
      <c r="GP651" s="25">
        <v>6</v>
      </c>
      <c r="GQ651" s="25">
        <v>4</v>
      </c>
      <c r="GR651" s="27"/>
      <c r="GS651" s="27"/>
      <c r="GT651" s="28">
        <v>5</v>
      </c>
      <c r="GU651" s="28">
        <v>5</v>
      </c>
      <c r="GV651" s="25">
        <v>9</v>
      </c>
      <c r="GW651" s="25">
        <v>1.75</v>
      </c>
      <c r="GX651" s="25">
        <v>4224</v>
      </c>
      <c r="GY651" s="26" t="s">
        <v>1150</v>
      </c>
      <c r="GZ651" s="25"/>
      <c r="HA651" s="25">
        <v>2520</v>
      </c>
      <c r="HB651" s="25"/>
      <c r="HC651" s="25">
        <v>3187</v>
      </c>
      <c r="HD651" s="25"/>
      <c r="HE651" s="25">
        <v>1624</v>
      </c>
      <c r="HF651" s="25">
        <v>7331</v>
      </c>
      <c r="HG651" s="25"/>
      <c r="HH651" s="25"/>
      <c r="HI651" s="25">
        <v>5</v>
      </c>
      <c r="HJ651" s="25">
        <v>5</v>
      </c>
      <c r="HK651" s="25">
        <v>35</v>
      </c>
      <c r="HL651" s="25">
        <v>10</v>
      </c>
      <c r="HM651" s="25"/>
      <c r="HN651" s="25"/>
      <c r="HO651" s="25"/>
      <c r="HP651" s="25"/>
      <c r="HQ651" s="25"/>
      <c r="HR651" s="25"/>
      <c r="HS651" s="25"/>
      <c r="HT651" s="25"/>
      <c r="HU651" s="25"/>
      <c r="HV651" s="25"/>
      <c r="HW651" s="25"/>
      <c r="HX651" s="25"/>
      <c r="HY651" s="25"/>
      <c r="HZ651" s="25">
        <v>41</v>
      </c>
      <c r="IA651" s="25">
        <v>1025</v>
      </c>
      <c r="IB651" s="25">
        <v>2</v>
      </c>
      <c r="IC651" s="25">
        <v>8</v>
      </c>
      <c r="ID651" s="25">
        <v>189</v>
      </c>
      <c r="IE651" s="25">
        <v>57</v>
      </c>
      <c r="IF651" s="25">
        <v>48</v>
      </c>
      <c r="IG651" s="25">
        <v>48</v>
      </c>
      <c r="IH651" s="25">
        <v>0</v>
      </c>
      <c r="II651" s="25">
        <v>0</v>
      </c>
      <c r="IJ651" s="25">
        <v>0</v>
      </c>
      <c r="IK651" s="25">
        <v>0</v>
      </c>
      <c r="IL651" s="25"/>
      <c r="IM651" s="25"/>
      <c r="IN651" s="25"/>
      <c r="IO651" s="25"/>
      <c r="IP651" s="25"/>
      <c r="IQ651" s="25"/>
      <c r="IR651" s="25">
        <v>0</v>
      </c>
      <c r="IS651" s="36">
        <f t="shared" si="742"/>
        <v>0.21821482813400137</v>
      </c>
      <c r="IT651" s="36">
        <f t="shared" si="743"/>
        <v>0.21821482813400137</v>
      </c>
      <c r="IU651" s="36">
        <f t="shared" si="744"/>
        <v>0</v>
      </c>
      <c r="IV651" s="36">
        <f t="shared" si="745"/>
        <v>3.5787231813976222E-2</v>
      </c>
      <c r="IW651" s="36">
        <f t="shared" si="746"/>
        <v>0.4754115531658607</v>
      </c>
      <c r="IX651" s="36">
        <f t="shared" si="747"/>
        <v>5.2371558752160326E-2</v>
      </c>
      <c r="IY651" s="36"/>
      <c r="IZ651" s="36">
        <f t="shared" si="748"/>
        <v>0</v>
      </c>
      <c r="JA651" s="36">
        <f t="shared" si="748"/>
        <v>0.43642965626800273</v>
      </c>
      <c r="JB651" s="36">
        <f t="shared" si="748"/>
        <v>0.56357034373199733</v>
      </c>
      <c r="JN651" s="43">
        <f t="shared" si="737"/>
        <v>891.94222222221094</v>
      </c>
      <c r="JO651" s="1" t="str">
        <f t="shared" si="738"/>
        <v>Small</v>
      </c>
    </row>
    <row r="652" spans="1:275" x14ac:dyDescent="0.2">
      <c r="A652" s="14" t="s">
        <v>814</v>
      </c>
      <c r="B652" s="14" t="s">
        <v>1026</v>
      </c>
      <c r="C652" s="76" t="s">
        <v>1474</v>
      </c>
      <c r="D652" s="24" t="s">
        <v>655</v>
      </c>
      <c r="E652">
        <v>3</v>
      </c>
      <c r="F652" s="46">
        <v>0.29150760372989548</v>
      </c>
      <c r="G652" s="46">
        <v>0.12441329244633581</v>
      </c>
      <c r="H652" s="46">
        <v>0.38</v>
      </c>
      <c r="I652">
        <v>43.5</v>
      </c>
      <c r="J652">
        <v>15</v>
      </c>
      <c r="K652" s="14">
        <v>20080</v>
      </c>
      <c r="L652" s="14" t="s">
        <v>604</v>
      </c>
      <c r="M652" s="35">
        <v>8437.1571428571297</v>
      </c>
      <c r="N652" s="15">
        <v>22740</v>
      </c>
      <c r="O652" s="15">
        <v>9</v>
      </c>
      <c r="P652" s="15">
        <v>415</v>
      </c>
      <c r="Q652" s="15">
        <v>415</v>
      </c>
      <c r="R652" s="15">
        <v>20</v>
      </c>
      <c r="S652" s="15">
        <v>29</v>
      </c>
      <c r="T652" s="32">
        <v>0</v>
      </c>
      <c r="U652" s="15"/>
      <c r="V652" s="15"/>
      <c r="W652" s="15"/>
      <c r="X652" s="15"/>
      <c r="Y652" s="15"/>
      <c r="Z652" s="15"/>
      <c r="AA652" s="15"/>
      <c r="AB652" s="15"/>
      <c r="AC652" s="15"/>
      <c r="AD652" s="15"/>
      <c r="AE652" s="15">
        <v>50000</v>
      </c>
      <c r="AF652" s="15"/>
      <c r="AG652" s="15"/>
      <c r="AH652" s="15"/>
      <c r="AI652" s="15"/>
      <c r="AJ652" s="15"/>
      <c r="AK652" s="15"/>
      <c r="AL652" s="15"/>
      <c r="AM652" s="15"/>
      <c r="AN652" s="15"/>
      <c r="AO652" s="15"/>
      <c r="AP652" s="15">
        <v>40549</v>
      </c>
      <c r="AQ652" s="15"/>
      <c r="AR652" s="15"/>
      <c r="AS652" s="15"/>
      <c r="AT652" s="15"/>
      <c r="AU652" s="15"/>
      <c r="AV652" s="15"/>
      <c r="AW652" s="15"/>
      <c r="AX652" s="15"/>
      <c r="AY652" s="15"/>
      <c r="AZ652" s="15"/>
      <c r="BA652" s="15">
        <v>25000</v>
      </c>
      <c r="BB652" s="15"/>
      <c r="BC652" s="15"/>
      <c r="BD652" s="15"/>
      <c r="BE652" s="15"/>
      <c r="BF652" s="15"/>
      <c r="BG652" s="15"/>
      <c r="BH652" s="15"/>
      <c r="BI652" s="15"/>
      <c r="BJ652" s="15"/>
      <c r="BK652" s="15"/>
      <c r="BL652" s="15">
        <v>0</v>
      </c>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v>73015</v>
      </c>
      <c r="CT652" s="15"/>
      <c r="CU652" s="15"/>
      <c r="CV652" s="15"/>
      <c r="CW652" s="15"/>
      <c r="CX652" s="15"/>
      <c r="CY652" s="15"/>
      <c r="CZ652" s="15"/>
      <c r="DA652" s="15"/>
      <c r="DB652" s="15"/>
      <c r="DC652" s="15"/>
      <c r="DD652" s="15"/>
      <c r="DE652" s="15"/>
      <c r="DF652" s="15"/>
      <c r="DG652" s="15"/>
      <c r="DH652" s="15"/>
      <c r="DI652" s="15"/>
      <c r="DJ652" s="15"/>
      <c r="DK652" s="15"/>
      <c r="DL652" s="15"/>
      <c r="DM652" s="15"/>
      <c r="DN652" s="15"/>
      <c r="DO652" s="15"/>
      <c r="DP652" s="15"/>
      <c r="DQ652" s="15"/>
      <c r="DR652" s="15"/>
      <c r="DS652" s="15"/>
      <c r="DT652" s="15"/>
      <c r="DU652" s="15"/>
      <c r="DV652" s="15"/>
      <c r="DW652" s="15"/>
      <c r="DX652" s="15"/>
      <c r="DY652" s="15"/>
      <c r="DZ652" s="15">
        <v>8767</v>
      </c>
      <c r="EA652" s="15"/>
      <c r="EB652" s="15"/>
      <c r="EC652" s="15"/>
      <c r="ED652" s="15"/>
      <c r="EE652" s="15"/>
      <c r="EF652" s="15"/>
      <c r="EG652" s="15"/>
      <c r="EH652" s="15"/>
      <c r="EI652" s="15"/>
      <c r="EJ652" s="15"/>
      <c r="EK652" s="15"/>
      <c r="EL652" s="15"/>
      <c r="EM652" s="15"/>
      <c r="EN652" s="15"/>
      <c r="EO652" s="15"/>
      <c r="EP652" s="15"/>
      <c r="EQ652" s="15"/>
      <c r="ER652" s="15"/>
      <c r="ES652" s="15"/>
      <c r="ET652" s="15"/>
      <c r="EU652" s="15"/>
      <c r="EV652" s="15"/>
      <c r="EW652" s="15"/>
      <c r="EX652" s="15"/>
      <c r="EY652" s="15"/>
      <c r="EZ652" s="15"/>
      <c r="FA652" s="15"/>
      <c r="FB652" s="15"/>
      <c r="FC652" s="15"/>
      <c r="FD652" s="15"/>
      <c r="FE652" s="15"/>
      <c r="FF652" s="15"/>
      <c r="FG652" s="15"/>
      <c r="FH652" s="15"/>
      <c r="FI652" s="15"/>
      <c r="FJ652" s="15"/>
      <c r="FK652" s="15"/>
      <c r="FL652" s="15"/>
      <c r="FM652" s="15"/>
      <c r="FN652" s="15"/>
      <c r="FO652" s="15"/>
      <c r="FP652" s="15">
        <v>75000</v>
      </c>
      <c r="FQ652" s="15">
        <v>122331</v>
      </c>
      <c r="FR652" s="15"/>
      <c r="FS652" s="14" t="s">
        <v>1284</v>
      </c>
      <c r="FT652" s="14"/>
      <c r="FU652" s="14" t="s">
        <v>1277</v>
      </c>
      <c r="FV652" s="14" t="s">
        <v>888</v>
      </c>
      <c r="FW652" s="14"/>
      <c r="FX652" s="14"/>
      <c r="FY652" s="14"/>
      <c r="FZ652" s="1" t="s">
        <v>898</v>
      </c>
      <c r="GA652" s="15">
        <v>1082</v>
      </c>
      <c r="GB652" s="15"/>
      <c r="GC652" s="15"/>
      <c r="GD652" s="15"/>
      <c r="GE652" s="15">
        <v>72666</v>
      </c>
      <c r="GF652" s="15"/>
      <c r="GG652" s="15"/>
      <c r="GH652" s="15">
        <v>259</v>
      </c>
      <c r="GI652" s="15"/>
      <c r="GJ652" s="15"/>
      <c r="GK652" s="15"/>
      <c r="GL652" s="15"/>
      <c r="GM652" s="15">
        <v>15520</v>
      </c>
      <c r="GN652" s="15"/>
      <c r="GO652" s="15"/>
      <c r="GP652" s="21"/>
      <c r="GQ652" s="21"/>
      <c r="GR652" s="22"/>
      <c r="GS652" s="22"/>
      <c r="GT652" s="23"/>
      <c r="GU652" s="23"/>
      <c r="GV652" s="21"/>
      <c r="GW652" s="21"/>
      <c r="GX652" s="15">
        <v>7410</v>
      </c>
      <c r="GY652" s="14" t="s">
        <v>1230</v>
      </c>
      <c r="GZ652" s="15">
        <v>5500</v>
      </c>
      <c r="HA652" s="15"/>
      <c r="HB652" s="15"/>
      <c r="HC652" s="15"/>
      <c r="HD652" s="15"/>
      <c r="HE652" s="15"/>
      <c r="HF652" s="15">
        <v>5500</v>
      </c>
      <c r="HG652" s="15"/>
      <c r="HH652" s="15"/>
      <c r="HI652" s="15">
        <v>11</v>
      </c>
      <c r="HJ652" s="15">
        <v>11</v>
      </c>
      <c r="HK652" s="15"/>
      <c r="HL652" s="15">
        <v>35</v>
      </c>
      <c r="HM652" s="15"/>
      <c r="HN652" s="15"/>
      <c r="HO652" s="15"/>
      <c r="HP652" s="15"/>
      <c r="HQ652" s="15"/>
      <c r="HR652" s="15"/>
      <c r="HS652" s="15"/>
      <c r="HT652" s="15"/>
      <c r="HU652" s="15"/>
      <c r="HV652" s="15"/>
      <c r="HW652" s="15"/>
      <c r="HX652" s="15"/>
      <c r="HY652" s="15"/>
      <c r="HZ652" s="15">
        <v>51</v>
      </c>
      <c r="IA652" s="15">
        <v>1275</v>
      </c>
      <c r="IB652" s="14"/>
      <c r="IC652" s="14"/>
      <c r="ID652" s="15"/>
      <c r="IE652" s="14">
        <v>56</v>
      </c>
      <c r="IF652" s="14">
        <v>48</v>
      </c>
      <c r="IG652" s="14">
        <v>48</v>
      </c>
      <c r="IH652" s="14">
        <v>0</v>
      </c>
      <c r="II652" s="14">
        <v>0</v>
      </c>
      <c r="IJ652" s="14">
        <v>0</v>
      </c>
      <c r="IK652" s="14">
        <v>0</v>
      </c>
      <c r="IL652" s="14"/>
      <c r="IM652" s="14"/>
      <c r="IN652" s="14"/>
      <c r="IO652" s="14"/>
      <c r="IP652" s="14"/>
      <c r="IQ652" s="15"/>
      <c r="IR652" s="15">
        <v>0</v>
      </c>
      <c r="IS652" s="36" t="e">
        <f t="shared" si="742"/>
        <v>#DIV/0!</v>
      </c>
      <c r="IT652" s="36" t="e">
        <f t="shared" si="743"/>
        <v>#DIV/0!</v>
      </c>
      <c r="IU652" s="36" t="e">
        <f t="shared" si="744"/>
        <v>#DIV/0!</v>
      </c>
      <c r="IV652" s="36" t="e">
        <f t="shared" si="745"/>
        <v>#DIV/0!</v>
      </c>
      <c r="IW652" s="36" t="e">
        <f t="shared" si="746"/>
        <v>#DIV/0!</v>
      </c>
      <c r="IX652" s="36" t="e">
        <f t="shared" si="747"/>
        <v>#DIV/0!</v>
      </c>
      <c r="IY652" s="36"/>
      <c r="IZ652" s="36" t="e">
        <f t="shared" si="748"/>
        <v>#DIV/0!</v>
      </c>
      <c r="JA652" s="36" t="e">
        <f t="shared" si="748"/>
        <v>#DIV/0!</v>
      </c>
      <c r="JB652" s="36" t="e">
        <f t="shared" si="748"/>
        <v>#DIV/0!</v>
      </c>
      <c r="JN652" s="43" t="e">
        <f t="shared" si="737"/>
        <v>#DIV/0!</v>
      </c>
      <c r="JO652" s="1" t="str">
        <f t="shared" si="738"/>
        <v>Small</v>
      </c>
    </row>
    <row r="653" spans="1:275" x14ac:dyDescent="0.2">
      <c r="A653" s="14" t="s">
        <v>814</v>
      </c>
      <c r="B653" s="14" t="s">
        <v>1026</v>
      </c>
      <c r="C653" s="76" t="s">
        <v>1474</v>
      </c>
      <c r="D653" s="24" t="s">
        <v>655</v>
      </c>
      <c r="E653">
        <v>3</v>
      </c>
      <c r="F653" s="46">
        <v>0.29150760372989548</v>
      </c>
      <c r="G653" s="46">
        <v>0.12441329244633581</v>
      </c>
      <c r="H653" s="46">
        <v>0.38</v>
      </c>
      <c r="I653">
        <v>43.5</v>
      </c>
      <c r="J653">
        <v>15</v>
      </c>
      <c r="K653" s="14">
        <v>20090</v>
      </c>
      <c r="L653" s="14" t="s">
        <v>605</v>
      </c>
      <c r="M653" s="35">
        <v>9275.9980952381084</v>
      </c>
      <c r="N653" s="15">
        <v>22740</v>
      </c>
      <c r="O653" s="15">
        <v>9</v>
      </c>
      <c r="P653" s="15">
        <v>415</v>
      </c>
      <c r="Q653" s="15">
        <v>415</v>
      </c>
      <c r="R653" s="15">
        <v>20</v>
      </c>
      <c r="S653" s="15">
        <v>29</v>
      </c>
      <c r="T653" s="32">
        <v>0</v>
      </c>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v>320</v>
      </c>
      <c r="AQ653" s="15"/>
      <c r="AR653" s="15"/>
      <c r="AS653" s="15"/>
      <c r="AT653" s="15"/>
      <c r="AU653" s="15"/>
      <c r="AV653" s="15"/>
      <c r="AW653" s="15"/>
      <c r="AX653" s="15"/>
      <c r="AY653" s="15"/>
      <c r="AZ653" s="15"/>
      <c r="BA653" s="15">
        <v>15106</v>
      </c>
      <c r="BB653" s="15"/>
      <c r="BC653" s="15"/>
      <c r="BD653" s="15"/>
      <c r="BE653" s="15"/>
      <c r="BF653" s="15"/>
      <c r="BG653" s="15"/>
      <c r="BH653" s="15"/>
      <c r="BI653" s="15"/>
      <c r="BJ653" s="15"/>
      <c r="BK653" s="15"/>
      <c r="BL653" s="15">
        <v>0</v>
      </c>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v>73180</v>
      </c>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5"/>
      <c r="DV653" s="15"/>
      <c r="DW653" s="15"/>
      <c r="DX653" s="15"/>
      <c r="DY653" s="15"/>
      <c r="DZ653" s="15">
        <v>3982</v>
      </c>
      <c r="EA653" s="15"/>
      <c r="EB653" s="15"/>
      <c r="EC653" s="15"/>
      <c r="ED653" s="15"/>
      <c r="EE653" s="15"/>
      <c r="EF653" s="15"/>
      <c r="EG653" s="15"/>
      <c r="EH653" s="15"/>
      <c r="EI653" s="15"/>
      <c r="EJ653" s="15"/>
      <c r="EK653" s="15"/>
      <c r="EL653" s="15"/>
      <c r="EM653" s="15"/>
      <c r="EN653" s="15"/>
      <c r="EO653" s="15"/>
      <c r="EP653" s="15"/>
      <c r="EQ653" s="15"/>
      <c r="ER653" s="15"/>
      <c r="ES653" s="15"/>
      <c r="ET653" s="15"/>
      <c r="EU653" s="15"/>
      <c r="EV653" s="15"/>
      <c r="EW653" s="15"/>
      <c r="EX653" s="15"/>
      <c r="EY653" s="15"/>
      <c r="EZ653" s="15"/>
      <c r="FA653" s="15"/>
      <c r="FB653" s="15"/>
      <c r="FC653" s="15"/>
      <c r="FD653" s="15"/>
      <c r="FE653" s="15"/>
      <c r="FF653" s="15"/>
      <c r="FG653" s="15"/>
      <c r="FH653" s="15"/>
      <c r="FI653" s="15"/>
      <c r="FJ653" s="15"/>
      <c r="FK653" s="15"/>
      <c r="FL653" s="15"/>
      <c r="FM653" s="15"/>
      <c r="FN653" s="15"/>
      <c r="FO653" s="15"/>
      <c r="FP653" s="15"/>
      <c r="FQ653" s="15">
        <v>77482</v>
      </c>
      <c r="FR653" s="15"/>
      <c r="FS653" s="14" t="s">
        <v>1284</v>
      </c>
      <c r="FT653" s="14"/>
      <c r="FU653" s="14" t="s">
        <v>1277</v>
      </c>
      <c r="FV653" s="14" t="s">
        <v>888</v>
      </c>
      <c r="FW653" s="14"/>
      <c r="FX653" s="14"/>
      <c r="FY653" s="14"/>
      <c r="FZ653" s="1" t="s">
        <v>898</v>
      </c>
      <c r="GA653" s="15"/>
      <c r="GB653" s="15"/>
      <c r="GC653" s="15"/>
      <c r="GD653" s="15"/>
      <c r="GE653" s="15"/>
      <c r="GF653" s="15"/>
      <c r="GG653" s="15"/>
      <c r="GH653" s="15"/>
      <c r="GI653" s="15"/>
      <c r="GJ653" s="15"/>
      <c r="GK653" s="15"/>
      <c r="GL653" s="15"/>
      <c r="GM653" s="15"/>
      <c r="GN653" s="15"/>
      <c r="GO653" s="15"/>
      <c r="GP653" s="16"/>
      <c r="GQ653" s="16"/>
      <c r="GR653" s="17"/>
      <c r="GS653" s="17"/>
      <c r="GT653" s="18"/>
      <c r="GU653" s="18"/>
      <c r="GV653" s="16"/>
      <c r="GW653" s="16"/>
      <c r="GX653" s="15"/>
      <c r="GY653" s="14" t="s">
        <v>1230</v>
      </c>
      <c r="GZ653" s="15"/>
      <c r="HA653" s="15"/>
      <c r="HB653" s="15"/>
      <c r="HC653" s="15"/>
      <c r="HD653" s="15"/>
      <c r="HE653" s="15"/>
      <c r="HF653" s="15"/>
      <c r="HG653" s="15"/>
      <c r="HH653" s="15"/>
      <c r="HI653" s="15">
        <v>28</v>
      </c>
      <c r="HJ653" s="15">
        <v>22</v>
      </c>
      <c r="HK653" s="15"/>
      <c r="HL653" s="15">
        <v>52</v>
      </c>
      <c r="HM653" s="15"/>
      <c r="HN653" s="15"/>
      <c r="HO653" s="15"/>
      <c r="HP653" s="15"/>
      <c r="HQ653" s="15"/>
      <c r="HR653" s="15"/>
      <c r="HS653" s="15"/>
      <c r="HT653" s="15"/>
      <c r="HU653" s="15"/>
      <c r="HV653" s="15"/>
      <c r="HW653" s="15"/>
      <c r="HX653" s="15"/>
      <c r="HY653" s="15"/>
      <c r="HZ653" s="15">
        <v>37</v>
      </c>
      <c r="IA653" s="15">
        <v>925</v>
      </c>
      <c r="IB653" s="15"/>
      <c r="IC653" s="15"/>
      <c r="ID653" s="15"/>
      <c r="IE653" s="14">
        <v>56</v>
      </c>
      <c r="IF653" s="14">
        <v>48</v>
      </c>
      <c r="IG653" s="14">
        <v>48</v>
      </c>
      <c r="IH653" s="14">
        <v>0</v>
      </c>
      <c r="II653" s="14">
        <v>0</v>
      </c>
      <c r="IJ653" s="14">
        <v>0</v>
      </c>
      <c r="IK653" s="14">
        <v>0</v>
      </c>
      <c r="IL653" s="14"/>
      <c r="IM653" s="14"/>
      <c r="IN653" s="14"/>
      <c r="IO653" s="14"/>
      <c r="IP653" s="14"/>
      <c r="IQ653" s="20"/>
      <c r="IR653" s="20">
        <v>0</v>
      </c>
      <c r="IS653" s="36" t="e">
        <f t="shared" si="742"/>
        <v>#DIV/0!</v>
      </c>
      <c r="IT653" s="36" t="e">
        <f t="shared" si="743"/>
        <v>#DIV/0!</v>
      </c>
      <c r="IU653" s="36" t="e">
        <f t="shared" si="744"/>
        <v>#DIV/0!</v>
      </c>
      <c r="IV653" s="36" t="e">
        <f t="shared" si="745"/>
        <v>#DIV/0!</v>
      </c>
      <c r="IW653" s="36" t="e">
        <f t="shared" si="746"/>
        <v>#DIV/0!</v>
      </c>
      <c r="IX653" s="36" t="e">
        <f t="shared" si="747"/>
        <v>#DIV/0!</v>
      </c>
      <c r="IY653" s="36"/>
      <c r="IZ653" s="36" t="e">
        <f t="shared" si="748"/>
        <v>#DIV/0!</v>
      </c>
      <c r="JA653" s="36" t="e">
        <f t="shared" si="748"/>
        <v>#DIV/0!</v>
      </c>
      <c r="JB653" s="36" t="e">
        <f t="shared" si="748"/>
        <v>#DIV/0!</v>
      </c>
      <c r="JN653" s="43" t="e">
        <f t="shared" si="737"/>
        <v>#DIV/0!</v>
      </c>
      <c r="JO653" s="1" t="str">
        <f t="shared" si="738"/>
        <v>Small</v>
      </c>
    </row>
    <row r="654" spans="1:275" x14ac:dyDescent="0.2">
      <c r="A654" s="14" t="s">
        <v>814</v>
      </c>
      <c r="B654" s="14" t="s">
        <v>1026</v>
      </c>
      <c r="C654" s="76" t="s">
        <v>1474</v>
      </c>
      <c r="D654" s="24" t="s">
        <v>655</v>
      </c>
      <c r="E654">
        <v>3</v>
      </c>
      <c r="F654" s="46">
        <v>0.29150760372989548</v>
      </c>
      <c r="G654" s="46">
        <v>0.12441329244633581</v>
      </c>
      <c r="H654" s="46">
        <v>0.38</v>
      </c>
      <c r="I654">
        <v>43.5</v>
      </c>
      <c r="J654">
        <v>15</v>
      </c>
      <c r="K654" s="14">
        <v>20100</v>
      </c>
      <c r="L654" s="14" t="s">
        <v>606</v>
      </c>
      <c r="M654" s="35">
        <v>9269.3712380952729</v>
      </c>
      <c r="N654" s="15">
        <v>22740</v>
      </c>
      <c r="O654" s="15">
        <v>9</v>
      </c>
      <c r="P654" s="15">
        <v>415</v>
      </c>
      <c r="Q654" s="15">
        <v>415</v>
      </c>
      <c r="R654" s="15">
        <v>20</v>
      </c>
      <c r="S654" s="15">
        <v>29</v>
      </c>
      <c r="T654" s="32">
        <v>0</v>
      </c>
      <c r="U654" s="15"/>
      <c r="V654" s="15"/>
      <c r="W654" s="15"/>
      <c r="X654" s="15"/>
      <c r="Y654" s="15"/>
      <c r="Z654" s="15"/>
      <c r="AA654" s="15"/>
      <c r="AB654" s="15"/>
      <c r="AC654" s="15"/>
      <c r="AD654" s="15"/>
      <c r="AE654" s="15">
        <v>1000</v>
      </c>
      <c r="AF654" s="15"/>
      <c r="AG654" s="15"/>
      <c r="AH654" s="15"/>
      <c r="AI654" s="15"/>
      <c r="AJ654" s="15"/>
      <c r="AK654" s="15"/>
      <c r="AL654" s="15"/>
      <c r="AM654" s="15"/>
      <c r="AN654" s="15"/>
      <c r="AO654" s="15"/>
      <c r="AP654" s="15">
        <v>320</v>
      </c>
      <c r="AQ654" s="15"/>
      <c r="AR654" s="15"/>
      <c r="AS654" s="15"/>
      <c r="AT654" s="15"/>
      <c r="AU654" s="15"/>
      <c r="AV654" s="15"/>
      <c r="AW654" s="15"/>
      <c r="AX654" s="15"/>
      <c r="AY654" s="15"/>
      <c r="AZ654" s="15"/>
      <c r="BA654" s="15">
        <v>5427.44</v>
      </c>
      <c r="BB654" s="15"/>
      <c r="BC654" s="15"/>
      <c r="BD654" s="15"/>
      <c r="BE654" s="15"/>
      <c r="BF654" s="15"/>
      <c r="BG654" s="15"/>
      <c r="BH654" s="15"/>
      <c r="BI654" s="15"/>
      <c r="BJ654" s="15"/>
      <c r="BK654" s="15"/>
      <c r="BL654" s="15">
        <v>0</v>
      </c>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v>66243</v>
      </c>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v>326</v>
      </c>
      <c r="EA654" s="15"/>
      <c r="EB654" s="15"/>
      <c r="EC654" s="15"/>
      <c r="ED654" s="15"/>
      <c r="EE654" s="15"/>
      <c r="EF654" s="15"/>
      <c r="EG654" s="15"/>
      <c r="EH654" s="15"/>
      <c r="EI654" s="15"/>
      <c r="EJ654" s="15"/>
      <c r="EK654" s="15"/>
      <c r="EL654" s="15"/>
      <c r="EM654" s="15"/>
      <c r="EN654" s="15"/>
      <c r="EO654" s="15"/>
      <c r="EP654" s="15"/>
      <c r="EQ654" s="15"/>
      <c r="ER654" s="15"/>
      <c r="ES654" s="15"/>
      <c r="ET654" s="15"/>
      <c r="EU654" s="15"/>
      <c r="EV654" s="15"/>
      <c r="EW654" s="15"/>
      <c r="EX654" s="15"/>
      <c r="EY654" s="15"/>
      <c r="EZ654" s="15"/>
      <c r="FA654" s="15"/>
      <c r="FB654" s="15"/>
      <c r="FC654" s="15"/>
      <c r="FD654" s="15"/>
      <c r="FE654" s="15"/>
      <c r="FF654" s="15"/>
      <c r="FG654" s="15"/>
      <c r="FH654" s="15"/>
      <c r="FI654" s="15"/>
      <c r="FJ654" s="15"/>
      <c r="FK654" s="15"/>
      <c r="FL654" s="15"/>
      <c r="FM654" s="15"/>
      <c r="FN654" s="15"/>
      <c r="FO654" s="15"/>
      <c r="FP654" s="15">
        <v>6427.44</v>
      </c>
      <c r="FQ654" s="15">
        <v>66889</v>
      </c>
      <c r="FR654" s="15"/>
      <c r="FS654" s="14" t="s">
        <v>1284</v>
      </c>
      <c r="FT654" s="14"/>
      <c r="FU654" s="14" t="s">
        <v>1277</v>
      </c>
      <c r="FV654" s="14" t="s">
        <v>888</v>
      </c>
      <c r="FW654" s="14"/>
      <c r="FX654" s="14"/>
      <c r="FY654" s="14"/>
      <c r="FZ654" s="1" t="s">
        <v>898</v>
      </c>
      <c r="GA654" s="15"/>
      <c r="GB654" s="15"/>
      <c r="GC654" s="15"/>
      <c r="GD654" s="15"/>
      <c r="GE654" s="15"/>
      <c r="GF654" s="15"/>
      <c r="GG654" s="15"/>
      <c r="GH654" s="15">
        <v>60</v>
      </c>
      <c r="GI654" s="15">
        <v>119</v>
      </c>
      <c r="GJ654" s="15"/>
      <c r="GK654" s="15"/>
      <c r="GL654" s="15"/>
      <c r="GM654" s="15"/>
      <c r="GN654" s="15"/>
      <c r="GO654" s="15"/>
      <c r="GP654" s="16">
        <v>8</v>
      </c>
      <c r="GQ654" s="16"/>
      <c r="GR654" s="17"/>
      <c r="GS654" s="17"/>
      <c r="GT654" s="18">
        <v>2</v>
      </c>
      <c r="GU654" s="18">
        <v>2</v>
      </c>
      <c r="GV654" s="16">
        <v>10</v>
      </c>
      <c r="GW654" s="16"/>
      <c r="GX654" s="15"/>
      <c r="GY654" s="14" t="s">
        <v>1230</v>
      </c>
      <c r="GZ654" s="15"/>
      <c r="HA654" s="15"/>
      <c r="HB654" s="15"/>
      <c r="HC654" s="15"/>
      <c r="HD654" s="15"/>
      <c r="HE654" s="15"/>
      <c r="HF654" s="15"/>
      <c r="HG654" s="15"/>
      <c r="HH654" s="15"/>
      <c r="HI654" s="15">
        <v>31</v>
      </c>
      <c r="HJ654" s="15">
        <v>29</v>
      </c>
      <c r="HK654" s="15"/>
      <c r="HL654" s="15">
        <v>31</v>
      </c>
      <c r="HM654" s="15"/>
      <c r="HN654" s="15"/>
      <c r="HO654" s="15"/>
      <c r="HP654" s="15"/>
      <c r="HQ654" s="15"/>
      <c r="HR654" s="15"/>
      <c r="HS654" s="15"/>
      <c r="HT654" s="15"/>
      <c r="HU654" s="15"/>
      <c r="HV654" s="15"/>
      <c r="HW654" s="15"/>
      <c r="HX654" s="15"/>
      <c r="HY654" s="15"/>
      <c r="HZ654" s="15">
        <v>28</v>
      </c>
      <c r="IA654" s="15">
        <v>700</v>
      </c>
      <c r="IB654" s="15"/>
      <c r="IC654" s="15"/>
      <c r="ID654" s="15"/>
      <c r="IE654" s="14">
        <v>55</v>
      </c>
      <c r="IF654" s="14">
        <v>0</v>
      </c>
      <c r="IG654" s="14">
        <v>0</v>
      </c>
      <c r="IH654" s="14">
        <v>0</v>
      </c>
      <c r="II654" s="14">
        <v>0</v>
      </c>
      <c r="IJ654" s="14">
        <v>0</v>
      </c>
      <c r="IK654" s="14">
        <v>0</v>
      </c>
      <c r="IL654" s="14"/>
      <c r="IM654" s="14"/>
      <c r="IN654" s="14"/>
      <c r="IO654" s="14"/>
      <c r="IP654" s="14"/>
      <c r="IQ654" s="15"/>
      <c r="IR654" s="15">
        <v>0</v>
      </c>
      <c r="IS654" s="36" t="e">
        <f t="shared" si="742"/>
        <v>#DIV/0!</v>
      </c>
      <c r="IT654" s="36" t="e">
        <f t="shared" si="743"/>
        <v>#DIV/0!</v>
      </c>
      <c r="IU654" s="36" t="e">
        <f t="shared" si="744"/>
        <v>#DIV/0!</v>
      </c>
      <c r="IV654" s="36" t="e">
        <f t="shared" si="745"/>
        <v>#DIV/0!</v>
      </c>
      <c r="IW654" s="36" t="e">
        <f t="shared" si="746"/>
        <v>#DIV/0!</v>
      </c>
      <c r="IX654" s="36" t="e">
        <f t="shared" si="747"/>
        <v>#DIV/0!</v>
      </c>
      <c r="IY654" s="36"/>
      <c r="IZ654" s="36" t="e">
        <f t="shared" si="748"/>
        <v>#DIV/0!</v>
      </c>
      <c r="JA654" s="36" t="e">
        <f t="shared" si="748"/>
        <v>#DIV/0!</v>
      </c>
      <c r="JB654" s="36" t="e">
        <f t="shared" si="748"/>
        <v>#DIV/0!</v>
      </c>
      <c r="JN654" s="43">
        <f t="shared" si="737"/>
        <v>926.93712380952729</v>
      </c>
      <c r="JO654" s="1" t="str">
        <f t="shared" si="738"/>
        <v>Small</v>
      </c>
    </row>
    <row r="655" spans="1:275" x14ac:dyDescent="0.2">
      <c r="A655" s="1" t="s">
        <v>814</v>
      </c>
      <c r="B655" s="1" t="s">
        <v>1026</v>
      </c>
      <c r="C655" s="76" t="s">
        <v>1474</v>
      </c>
      <c r="D655" s="24" t="s">
        <v>655</v>
      </c>
      <c r="E655">
        <v>3</v>
      </c>
      <c r="F655" s="46">
        <v>0.29150760372989548</v>
      </c>
      <c r="G655" s="46">
        <v>0.12441329244633581</v>
      </c>
      <c r="H655" s="46">
        <v>0.38</v>
      </c>
      <c r="I655">
        <v>43.5</v>
      </c>
      <c r="J655">
        <v>15</v>
      </c>
      <c r="K655" s="1">
        <v>20110</v>
      </c>
      <c r="L655" s="1" t="s">
        <v>607</v>
      </c>
      <c r="M655" s="3">
        <v>9400.9887619047677</v>
      </c>
      <c r="N655" s="1">
        <v>29980</v>
      </c>
      <c r="O655" s="1">
        <v>14</v>
      </c>
      <c r="P655" s="1">
        <v>90</v>
      </c>
      <c r="Q655" s="1">
        <v>505</v>
      </c>
      <c r="R655" s="1">
        <v>31</v>
      </c>
      <c r="S655" s="1">
        <v>59</v>
      </c>
      <c r="T655" s="33">
        <v>39</v>
      </c>
      <c r="W655" s="1">
        <v>2000</v>
      </c>
      <c r="X655" s="1">
        <v>2950</v>
      </c>
      <c r="AE655" s="1">
        <v>4950</v>
      </c>
      <c r="AP655" s="1">
        <v>0</v>
      </c>
      <c r="AQ655" s="1">
        <v>9198</v>
      </c>
      <c r="BA655" s="1">
        <v>9198</v>
      </c>
      <c r="BL655" s="1">
        <v>0</v>
      </c>
      <c r="CI655" s="1">
        <v>54296</v>
      </c>
      <c r="CR655" s="1">
        <v>10000</v>
      </c>
      <c r="CS655" s="1">
        <v>64296</v>
      </c>
      <c r="DP655" s="1">
        <v>0</v>
      </c>
      <c r="DZ655" s="1">
        <v>0</v>
      </c>
      <c r="FO655" s="1">
        <v>0</v>
      </c>
      <c r="FP655" s="15">
        <f>AE655+BA655</f>
        <v>14148</v>
      </c>
      <c r="FQ655" s="15">
        <f>AP655+BL655+CS655+DZ655+FD655</f>
        <v>64296</v>
      </c>
      <c r="FR655" s="15">
        <f>AE655+AP655+BA655+BL655+CS655+DZ655+FD655+FO655</f>
        <v>78444</v>
      </c>
      <c r="FS655" s="1" t="s">
        <v>1284</v>
      </c>
      <c r="FU655" s="1" t="s">
        <v>1277</v>
      </c>
      <c r="FV655" s="1" t="s">
        <v>888</v>
      </c>
      <c r="FW655" s="1" t="s">
        <v>1279</v>
      </c>
      <c r="GA655" s="1">
        <v>150</v>
      </c>
      <c r="GB655" s="1">
        <v>150</v>
      </c>
      <c r="GC655" s="1">
        <v>300</v>
      </c>
      <c r="GD655" s="1">
        <v>300</v>
      </c>
      <c r="GE655" s="1">
        <v>55000</v>
      </c>
      <c r="GF655" s="1">
        <v>0</v>
      </c>
      <c r="GG655" s="1">
        <v>22914</v>
      </c>
      <c r="GH655" s="1">
        <v>69</v>
      </c>
      <c r="GI655" s="1">
        <v>150</v>
      </c>
      <c r="GJ655" s="1">
        <v>0</v>
      </c>
      <c r="GK655" s="1">
        <v>10</v>
      </c>
      <c r="GL655" s="1">
        <v>10</v>
      </c>
      <c r="GM655" s="1">
        <v>15291</v>
      </c>
      <c r="GP655" s="1">
        <v>9</v>
      </c>
      <c r="GQ655" s="1">
        <v>4.5</v>
      </c>
      <c r="GR655" s="5"/>
      <c r="GS655" s="5"/>
      <c r="GT655" s="4">
        <v>2</v>
      </c>
      <c r="GU655" s="4">
        <v>2</v>
      </c>
      <c r="GV655" s="1">
        <f>GQ655+GU655</f>
        <v>6.5</v>
      </c>
      <c r="GW655" s="1">
        <v>1.42</v>
      </c>
      <c r="GX655" s="1">
        <v>3259</v>
      </c>
      <c r="GY655" s="10" t="s">
        <v>1172</v>
      </c>
      <c r="GZ655" s="1">
        <v>3915</v>
      </c>
      <c r="HA655" s="1">
        <v>3632</v>
      </c>
      <c r="HB655" s="1">
        <v>1972</v>
      </c>
      <c r="HF655" s="1">
        <v>9519</v>
      </c>
      <c r="HJ655" s="1">
        <v>48</v>
      </c>
      <c r="HL655" s="1">
        <v>25</v>
      </c>
      <c r="HZ655" s="1">
        <v>50</v>
      </c>
      <c r="IA655" s="1">
        <v>1500</v>
      </c>
      <c r="IB655" s="1">
        <v>2</v>
      </c>
      <c r="ID655" s="1">
        <v>175</v>
      </c>
      <c r="IE655" s="1">
        <v>57</v>
      </c>
      <c r="IF655" s="1">
        <v>40</v>
      </c>
      <c r="IG655" s="1">
        <v>10</v>
      </c>
      <c r="IH655" s="1">
        <v>0</v>
      </c>
      <c r="II655" s="1">
        <v>0</v>
      </c>
      <c r="IJ655" s="1">
        <v>0</v>
      </c>
      <c r="IK655" s="1">
        <v>0</v>
      </c>
      <c r="IQ655" s="1">
        <v>213077</v>
      </c>
      <c r="IR655" s="1">
        <v>0</v>
      </c>
      <c r="IS655" s="36">
        <f t="shared" si="742"/>
        <v>6.3102340523175773E-2</v>
      </c>
      <c r="IT655" s="36">
        <f t="shared" si="743"/>
        <v>0</v>
      </c>
      <c r="IU655" s="36">
        <f t="shared" si="744"/>
        <v>0.11725562184488297</v>
      </c>
      <c r="IV655" s="36">
        <f t="shared" si="745"/>
        <v>0</v>
      </c>
      <c r="IW655" s="36">
        <f t="shared" si="746"/>
        <v>0.81964203763194121</v>
      </c>
      <c r="IX655" s="36">
        <f t="shared" si="747"/>
        <v>0</v>
      </c>
      <c r="IY655" s="36"/>
      <c r="IZ655" s="36">
        <f t="shared" si="748"/>
        <v>0</v>
      </c>
      <c r="JA655" s="36">
        <f t="shared" si="748"/>
        <v>0.18035796236805873</v>
      </c>
      <c r="JB655" s="36">
        <f t="shared" si="748"/>
        <v>0.81964203763194121</v>
      </c>
      <c r="JN655" s="43">
        <f t="shared" si="737"/>
        <v>1446.3059633699643</v>
      </c>
      <c r="JO655" s="1" t="str">
        <f t="shared" si="738"/>
        <v>Small</v>
      </c>
    </row>
    <row r="656" spans="1:275" x14ac:dyDescent="0.2">
      <c r="A656" s="1" t="s">
        <v>814</v>
      </c>
      <c r="B656" s="1" t="s">
        <v>1026</v>
      </c>
      <c r="C656" s="76" t="s">
        <v>1474</v>
      </c>
      <c r="D656" s="24" t="s">
        <v>655</v>
      </c>
      <c r="E656">
        <v>3</v>
      </c>
      <c r="F656" s="46">
        <v>0.29150760372989548</v>
      </c>
      <c r="G656" s="46">
        <v>0.12441329244633581</v>
      </c>
      <c r="H656" s="46">
        <v>0.38</v>
      </c>
      <c r="I656">
        <v>43.5</v>
      </c>
      <c r="J656">
        <v>15</v>
      </c>
      <c r="K656" s="1">
        <v>20120</v>
      </c>
      <c r="L656" s="1" t="s">
        <v>608</v>
      </c>
      <c r="M656" s="3">
        <v>8642.2066666666524</v>
      </c>
      <c r="N656" s="10">
        <v>29980</v>
      </c>
      <c r="O656" s="1">
        <v>14</v>
      </c>
      <c r="P656" s="1">
        <v>90</v>
      </c>
      <c r="Q656" s="1">
        <v>505</v>
      </c>
      <c r="R656" s="1">
        <v>31</v>
      </c>
      <c r="S656" s="1">
        <v>59</v>
      </c>
      <c r="T656" s="33">
        <v>39</v>
      </c>
      <c r="W656" s="1">
        <v>2000</v>
      </c>
      <c r="X656" s="1">
        <v>2950</v>
      </c>
      <c r="AE656" s="1">
        <v>4950</v>
      </c>
      <c r="AO656" s="1">
        <v>9837</v>
      </c>
      <c r="AQ656" s="1">
        <v>6000</v>
      </c>
      <c r="BA656" s="1">
        <v>6000</v>
      </c>
      <c r="BL656" s="1">
        <v>0</v>
      </c>
      <c r="CI656" s="1">
        <v>54288</v>
      </c>
      <c r="CR656" s="1">
        <v>12000</v>
      </c>
      <c r="CS656" s="1">
        <v>66288</v>
      </c>
      <c r="DP656" s="1">
        <v>0</v>
      </c>
      <c r="DR656" s="1">
        <v>500</v>
      </c>
      <c r="DZ656" s="1">
        <v>500</v>
      </c>
      <c r="FO656" s="1">
        <v>0</v>
      </c>
      <c r="FP656" s="15">
        <f>AE656+BA656</f>
        <v>10950</v>
      </c>
      <c r="FQ656" s="15">
        <f>AP656+BL656+CS656+DZ656+FD656</f>
        <v>66788</v>
      </c>
      <c r="FR656" s="15">
        <f>AE656+AP656+BA656+BL656+CS656+DZ656+FD656+FO656</f>
        <v>77738</v>
      </c>
      <c r="FS656" s="1" t="s">
        <v>1284</v>
      </c>
      <c r="FU656" s="1" t="s">
        <v>1277</v>
      </c>
      <c r="FV656" s="1" t="s">
        <v>888</v>
      </c>
      <c r="FW656" s="1" t="s">
        <v>1279</v>
      </c>
      <c r="GA656" s="1">
        <v>150</v>
      </c>
      <c r="GB656" s="1">
        <v>150</v>
      </c>
      <c r="GC656" s="1">
        <v>300</v>
      </c>
      <c r="GD656" s="1">
        <v>300</v>
      </c>
      <c r="GE656" s="1">
        <v>56291</v>
      </c>
      <c r="GF656" s="1">
        <v>17</v>
      </c>
      <c r="GG656" s="1">
        <v>22931</v>
      </c>
      <c r="GH656" s="1">
        <v>51</v>
      </c>
      <c r="GI656" s="1">
        <v>179</v>
      </c>
      <c r="GJ656" s="1">
        <v>0</v>
      </c>
      <c r="GK656" s="1">
        <v>10</v>
      </c>
      <c r="GL656" s="1">
        <v>10</v>
      </c>
      <c r="GM656" s="1">
        <v>12363</v>
      </c>
      <c r="GP656" s="1">
        <v>9</v>
      </c>
      <c r="GQ656" s="1">
        <v>4.5</v>
      </c>
      <c r="GR656" s="5"/>
      <c r="GS656" s="5"/>
      <c r="GT656" s="4">
        <v>2</v>
      </c>
      <c r="GU656" s="4">
        <v>2</v>
      </c>
      <c r="GV656" s="1">
        <f>GQ656+GU656</f>
        <v>6.5</v>
      </c>
      <c r="GW656" s="1">
        <v>2.2999999999999998</v>
      </c>
      <c r="GX656" s="1">
        <v>3384</v>
      </c>
      <c r="GY656" s="10" t="s">
        <v>1172</v>
      </c>
      <c r="GZ656" s="1">
        <v>3884</v>
      </c>
      <c r="HA656" s="1">
        <v>3591</v>
      </c>
      <c r="HB656" s="1">
        <v>1293</v>
      </c>
      <c r="HC656" s="1">
        <v>479</v>
      </c>
      <c r="HF656" s="1">
        <v>9247</v>
      </c>
      <c r="HJ656" s="1">
        <v>41</v>
      </c>
      <c r="HL656" s="1">
        <v>18</v>
      </c>
      <c r="HZ656" s="1">
        <v>70</v>
      </c>
      <c r="IA656" s="1">
        <v>1944</v>
      </c>
      <c r="IB656" s="1">
        <v>2</v>
      </c>
      <c r="ID656" s="1">
        <v>216</v>
      </c>
      <c r="IE656" s="1">
        <v>56</v>
      </c>
      <c r="IF656" s="1">
        <v>36</v>
      </c>
      <c r="IG656" s="1">
        <v>36</v>
      </c>
      <c r="IH656" s="1">
        <v>0</v>
      </c>
      <c r="II656" s="1">
        <v>0</v>
      </c>
      <c r="IJ656" s="1">
        <v>0</v>
      </c>
      <c r="IK656" s="1">
        <v>0</v>
      </c>
      <c r="IQ656" s="1">
        <v>252427</v>
      </c>
      <c r="IR656" s="1">
        <v>0</v>
      </c>
      <c r="IS656" s="36">
        <f t="shared" si="742"/>
        <v>6.3675422573258894E-2</v>
      </c>
      <c r="IT656" s="36">
        <f t="shared" si="743"/>
        <v>0</v>
      </c>
      <c r="IU656" s="36">
        <f t="shared" si="744"/>
        <v>7.7182330391828965E-2</v>
      </c>
      <c r="IV656" s="36">
        <f t="shared" si="745"/>
        <v>0</v>
      </c>
      <c r="IW656" s="36">
        <f t="shared" si="746"/>
        <v>0.85271038616892636</v>
      </c>
      <c r="IX656" s="36">
        <f t="shared" si="747"/>
        <v>6.4318608659857468E-3</v>
      </c>
      <c r="IY656" s="36"/>
      <c r="IZ656" s="36">
        <f t="shared" si="748"/>
        <v>0</v>
      </c>
      <c r="JA656" s="36">
        <f t="shared" si="748"/>
        <v>0.14085775296508785</v>
      </c>
      <c r="JB656" s="36">
        <f t="shared" si="748"/>
        <v>0.85914224703491215</v>
      </c>
      <c r="JN656" s="43">
        <f t="shared" si="737"/>
        <v>1329.5702564102542</v>
      </c>
      <c r="JO656" s="1" t="str">
        <f t="shared" si="738"/>
        <v>Small</v>
      </c>
    </row>
    <row r="657" spans="1:275" x14ac:dyDescent="0.2">
      <c r="A657" s="1" t="s">
        <v>814</v>
      </c>
      <c r="B657" s="1" t="s">
        <v>1026</v>
      </c>
      <c r="C657" s="76" t="s">
        <v>1474</v>
      </c>
      <c r="D657" s="24" t="s">
        <v>655</v>
      </c>
      <c r="E657">
        <v>3</v>
      </c>
      <c r="F657" s="46">
        <v>0.29150760372989548</v>
      </c>
      <c r="G657" s="46">
        <v>0.12441329244633581</v>
      </c>
      <c r="H657" s="46">
        <v>0.38</v>
      </c>
      <c r="I657">
        <v>43.5</v>
      </c>
      <c r="J657">
        <v>15</v>
      </c>
      <c r="K657" s="1">
        <v>20130</v>
      </c>
      <c r="L657" s="1" t="s">
        <v>609</v>
      </c>
      <c r="M657" s="3">
        <v>8839.7472380952095</v>
      </c>
      <c r="N657" s="2">
        <v>22740</v>
      </c>
      <c r="O657" s="1">
        <v>8</v>
      </c>
      <c r="P657" s="1">
        <v>48</v>
      </c>
      <c r="Q657" s="1">
        <v>415</v>
      </c>
      <c r="R657" s="1">
        <v>31</v>
      </c>
      <c r="S657" s="1">
        <v>37</v>
      </c>
      <c r="T657" s="33"/>
      <c r="U657" s="3">
        <v>10834</v>
      </c>
      <c r="V657" s="3"/>
      <c r="W657" s="3"/>
      <c r="X657" s="3"/>
      <c r="Y657" s="3"/>
      <c r="Z657" s="3"/>
      <c r="AA657" s="3"/>
      <c r="AB657" s="3"/>
      <c r="AC657" s="3"/>
      <c r="AD657" s="3"/>
      <c r="AE657" s="2">
        <f>SUM(U657:AD657)</f>
        <v>10834</v>
      </c>
      <c r="AF657" s="3"/>
      <c r="AG657" s="3"/>
      <c r="AQ657" s="2">
        <v>6576</v>
      </c>
      <c r="AR657" s="2"/>
      <c r="BA657" s="1">
        <f>SUM(AQ657:AZ657)</f>
        <v>6576</v>
      </c>
      <c r="CI657" s="2">
        <v>19319</v>
      </c>
      <c r="CJ657" s="2"/>
      <c r="CS657" s="1">
        <f>SUM(CI657:CR657)</f>
        <v>19319</v>
      </c>
      <c r="DP657" s="1">
        <v>300</v>
      </c>
      <c r="DZ657" s="2">
        <f>SUM(DP657:DY657)</f>
        <v>300</v>
      </c>
      <c r="EA657" s="2"/>
      <c r="EB657" s="2"/>
      <c r="EC657" s="2"/>
      <c r="ED657" s="2"/>
      <c r="EE657" s="2"/>
      <c r="EF657" s="2"/>
      <c r="EG657" s="2"/>
      <c r="EH657" s="2"/>
      <c r="EI657" s="2"/>
      <c r="EJ657" s="2"/>
      <c r="EK657" s="2"/>
      <c r="EL657" s="2"/>
      <c r="EM657" s="2"/>
      <c r="EN657" s="2"/>
      <c r="EO657" s="2"/>
      <c r="EP657" s="2"/>
      <c r="EQ657" s="2"/>
      <c r="ER657" s="2"/>
      <c r="ES657" s="2"/>
      <c r="ET657" s="2"/>
      <c r="FE657" s="2">
        <v>22468</v>
      </c>
      <c r="FF657" s="2"/>
      <c r="FO657" s="1">
        <f>SUM(FE657:FN657)</f>
        <v>22468</v>
      </c>
      <c r="FP657" s="15">
        <f>AE657+BA657</f>
        <v>17410</v>
      </c>
      <c r="FQ657" s="15">
        <f>AP657+BL657+CS657+DZ657+FD657</f>
        <v>19619</v>
      </c>
      <c r="FR657" s="15">
        <f>AE657+AP657+BA657+BL657+CS657+DZ657+FD657+FO657</f>
        <v>59497</v>
      </c>
      <c r="FS657" s="1" t="s">
        <v>1284</v>
      </c>
      <c r="FU657" s="1" t="s">
        <v>1277</v>
      </c>
      <c r="FV657" s="1" t="s">
        <v>1349</v>
      </c>
      <c r="FW657" s="5" t="s">
        <v>1279</v>
      </c>
      <c r="FX657" s="5"/>
      <c r="FY657" s="5"/>
      <c r="FZ657" s="5"/>
      <c r="GA657" s="1">
        <v>415</v>
      </c>
      <c r="GB657" s="1">
        <v>415</v>
      </c>
      <c r="GC657" s="1">
        <v>280</v>
      </c>
      <c r="GD657" s="1">
        <v>280</v>
      </c>
      <c r="GE657" s="2">
        <v>55000</v>
      </c>
      <c r="GF657" s="1">
        <v>0</v>
      </c>
      <c r="GG657" s="2">
        <v>22918</v>
      </c>
      <c r="GH657" s="1">
        <v>50</v>
      </c>
      <c r="GI657" s="1">
        <v>174</v>
      </c>
      <c r="GJ657" s="1">
        <v>1</v>
      </c>
      <c r="GK657" s="1">
        <v>6</v>
      </c>
      <c r="GL657" s="1">
        <v>6</v>
      </c>
      <c r="GM657" s="1">
        <v>8200</v>
      </c>
      <c r="GP657" s="1">
        <v>5</v>
      </c>
      <c r="GQ657" s="1">
        <v>3</v>
      </c>
      <c r="GR657" s="5"/>
      <c r="GS657" s="5">
        <v>2</v>
      </c>
      <c r="GT657" s="4">
        <v>2</v>
      </c>
      <c r="GU657" s="1">
        <v>2</v>
      </c>
      <c r="GV657" s="1">
        <f>GQ657+GU657</f>
        <v>5</v>
      </c>
      <c r="GW657" s="1">
        <v>1.25</v>
      </c>
      <c r="GX657" s="1">
        <v>2091</v>
      </c>
      <c r="GY657" s="1" t="s">
        <v>1172</v>
      </c>
      <c r="GZ657" s="1">
        <v>2717</v>
      </c>
      <c r="HA657" s="1">
        <v>3287</v>
      </c>
      <c r="HB657" s="1">
        <v>1868</v>
      </c>
      <c r="HC657" s="1">
        <v>440</v>
      </c>
      <c r="HD657" s="1">
        <v>22</v>
      </c>
      <c r="HF657" s="1">
        <v>8334</v>
      </c>
      <c r="HI657" s="1">
        <v>15</v>
      </c>
      <c r="HJ657" s="1">
        <v>11</v>
      </c>
      <c r="HK657" s="1">
        <v>70</v>
      </c>
      <c r="HL657" s="1">
        <v>23</v>
      </c>
      <c r="HM657" s="1" t="s">
        <v>1277</v>
      </c>
      <c r="HX657" s="1" t="s">
        <v>1277</v>
      </c>
      <c r="HZ657" s="1">
        <v>47</v>
      </c>
      <c r="IA657" s="1">
        <v>1431</v>
      </c>
      <c r="IB657" s="1">
        <v>2</v>
      </c>
      <c r="IC657" s="1">
        <v>6</v>
      </c>
      <c r="ID657" s="1">
        <v>158</v>
      </c>
      <c r="IE657" s="1">
        <v>56</v>
      </c>
      <c r="IH657" s="1">
        <v>0</v>
      </c>
      <c r="II657" s="1">
        <v>0</v>
      </c>
      <c r="IJ657" s="1">
        <v>0</v>
      </c>
      <c r="IK657" s="1">
        <v>0</v>
      </c>
      <c r="IL657" s="1" t="s">
        <v>1277</v>
      </c>
      <c r="IO657" s="1" t="s">
        <v>1277</v>
      </c>
      <c r="IP657" s="1" t="s">
        <v>1281</v>
      </c>
      <c r="IQ657" s="2">
        <v>214007</v>
      </c>
      <c r="IR657" s="1">
        <v>0</v>
      </c>
      <c r="IS657" s="36">
        <f t="shared" si="742"/>
        <v>0.18209321478393869</v>
      </c>
      <c r="IT657" s="36">
        <f t="shared" si="743"/>
        <v>0</v>
      </c>
      <c r="IU657" s="36">
        <f t="shared" si="744"/>
        <v>0.11052658117215994</v>
      </c>
      <c r="IV657" s="36">
        <f t="shared" si="745"/>
        <v>0</v>
      </c>
      <c r="IW657" s="36">
        <f t="shared" si="746"/>
        <v>0.324705447333479</v>
      </c>
      <c r="IX657" s="36">
        <f t="shared" si="747"/>
        <v>5.0422710388759095E-3</v>
      </c>
      <c r="IY657" s="36"/>
      <c r="IZ657" s="36">
        <f t="shared" si="748"/>
        <v>0.37763248567154645</v>
      </c>
      <c r="JA657" s="36">
        <f t="shared" si="748"/>
        <v>0.29261979595609861</v>
      </c>
      <c r="JB657" s="36">
        <f t="shared" si="748"/>
        <v>0.32974771837235489</v>
      </c>
      <c r="JN657" s="43">
        <f t="shared" si="737"/>
        <v>1767.9494476190418</v>
      </c>
      <c r="JO657" s="1" t="str">
        <f t="shared" si="738"/>
        <v>Small</v>
      </c>
    </row>
    <row r="658" spans="1:275" x14ac:dyDescent="0.2">
      <c r="A658" s="1" t="s">
        <v>814</v>
      </c>
      <c r="B658" s="1" t="s">
        <v>1026</v>
      </c>
      <c r="C658" s="76" t="s">
        <v>1474</v>
      </c>
      <c r="D658" s="24" t="s">
        <v>655</v>
      </c>
      <c r="E658">
        <v>3</v>
      </c>
      <c r="F658" s="46">
        <v>0.29150760372989548</v>
      </c>
      <c r="G658" s="46">
        <v>0.12441329244633581</v>
      </c>
      <c r="H658" s="46">
        <v>0.38</v>
      </c>
      <c r="I658">
        <v>43.5</v>
      </c>
      <c r="J658">
        <v>15</v>
      </c>
      <c r="K658" s="42">
        <v>20140</v>
      </c>
      <c r="L658" s="54" t="s">
        <v>345</v>
      </c>
      <c r="M658" s="55">
        <v>8595.8607619047179</v>
      </c>
      <c r="N658" s="46">
        <v>22740</v>
      </c>
      <c r="O658">
        <v>8</v>
      </c>
      <c r="P658">
        <v>48</v>
      </c>
      <c r="Q658">
        <v>415</v>
      </c>
      <c r="R658">
        <v>31</v>
      </c>
      <c r="S658">
        <v>37</v>
      </c>
      <c r="T658"/>
      <c r="U658" s="46">
        <v>11822</v>
      </c>
      <c r="V658" s="46"/>
      <c r="W658" s="46"/>
      <c r="X658" s="46"/>
      <c r="Y658" s="46"/>
      <c r="Z658" s="46"/>
      <c r="AA658" s="46"/>
      <c r="AB658" s="46"/>
      <c r="AC658" s="46"/>
      <c r="AD658" s="46"/>
      <c r="AE658" s="46">
        <f>IF(SUM(U658:AD658)&gt;0,SUM(U658:AD658),)</f>
        <v>11822</v>
      </c>
      <c r="AF658" s="46">
        <v>625</v>
      </c>
      <c r="AG658" s="46"/>
      <c r="AH658" s="46"/>
      <c r="AI658" s="46"/>
      <c r="AJ658" s="46"/>
      <c r="AK658" s="46"/>
      <c r="AL658" s="46"/>
      <c r="AM658" s="46"/>
      <c r="AN658" s="46"/>
      <c r="AO658" s="46"/>
      <c r="AP658" s="46">
        <f>SUM(AF658:AO658)</f>
        <v>625</v>
      </c>
      <c r="AQ658" s="46">
        <v>7219</v>
      </c>
      <c r="AR658" s="46"/>
      <c r="AS658" s="46"/>
      <c r="AT658" s="46"/>
      <c r="AU658" s="46"/>
      <c r="AV658" s="46"/>
      <c r="AW658" s="46"/>
      <c r="AX658" s="46"/>
      <c r="AY658" s="46"/>
      <c r="AZ658" s="46"/>
      <c r="BA658" s="46">
        <f>SUM(AQ658:AZ658)</f>
        <v>7219</v>
      </c>
      <c r="BB658" s="47">
        <v>0</v>
      </c>
      <c r="BC658" s="47"/>
      <c r="BD658" s="47"/>
      <c r="BE658" s="47"/>
      <c r="BF658" s="47"/>
      <c r="BG658" s="47"/>
      <c r="BH658" s="47"/>
      <c r="BI658" s="47"/>
      <c r="BJ658" s="47"/>
      <c r="BK658" s="47"/>
      <c r="BL658" s="47">
        <f>IF(SUM(BB658:BK658)&gt;=0,SUM(BB658:BK658),"")</f>
        <v>0</v>
      </c>
      <c r="BM658" s="46">
        <v>53460</v>
      </c>
      <c r="BN658" s="47"/>
      <c r="BO658" s="46"/>
      <c r="BP658" s="46"/>
      <c r="BQ658" s="46"/>
      <c r="BR658" s="46"/>
      <c r="BS658" s="46"/>
      <c r="BT658" s="46"/>
      <c r="BU658" s="46"/>
      <c r="BV658" s="46"/>
      <c r="BW658" s="46">
        <f>SUM(BM658:BV658)</f>
        <v>53460</v>
      </c>
      <c r="BX658" s="46">
        <v>0</v>
      </c>
      <c r="BY658" s="47"/>
      <c r="BZ658" s="47"/>
      <c r="CA658" s="48"/>
      <c r="CB658" s="48"/>
      <c r="CC658" s="46"/>
      <c r="CD658" s="47"/>
      <c r="CE658" s="46"/>
      <c r="CF658" s="48"/>
      <c r="CG658" s="47"/>
      <c r="CH658" s="47">
        <f>SUM(BX658:CG658)</f>
        <v>0</v>
      </c>
      <c r="CI658" s="47">
        <f t="shared" ref="CI658:CS658" si="749">BM658+BX658</f>
        <v>53460</v>
      </c>
      <c r="CJ658" s="47">
        <f t="shared" si="749"/>
        <v>0</v>
      </c>
      <c r="CK658" s="47">
        <f t="shared" si="749"/>
        <v>0</v>
      </c>
      <c r="CL658" s="47">
        <f t="shared" si="749"/>
        <v>0</v>
      </c>
      <c r="CM658" s="47">
        <f t="shared" si="749"/>
        <v>0</v>
      </c>
      <c r="CN658" s="47">
        <f t="shared" si="749"/>
        <v>0</v>
      </c>
      <c r="CO658" s="47">
        <f t="shared" si="749"/>
        <v>0</v>
      </c>
      <c r="CP658" s="47">
        <f t="shared" si="749"/>
        <v>0</v>
      </c>
      <c r="CQ658" s="47">
        <f t="shared" si="749"/>
        <v>0</v>
      </c>
      <c r="CR658" s="47">
        <f t="shared" si="749"/>
        <v>0</v>
      </c>
      <c r="CS658" s="47">
        <f t="shared" si="749"/>
        <v>53460</v>
      </c>
      <c r="CT658" s="48">
        <v>0</v>
      </c>
      <c r="CU658" s="46"/>
      <c r="CV658" s="46"/>
      <c r="CW658" s="47"/>
      <c r="CX658" s="47"/>
      <c r="CY658" s="47"/>
      <c r="CZ658" s="47"/>
      <c r="DA658" s="46"/>
      <c r="DB658" s="47"/>
      <c r="DC658" s="47"/>
      <c r="DD658" s="47">
        <f>SUM(CT658:DC658)</f>
        <v>0</v>
      </c>
      <c r="DE658" s="48">
        <v>200</v>
      </c>
      <c r="DF658" s="48"/>
      <c r="DG658" s="48"/>
      <c r="DH658" s="48"/>
      <c r="DI658" s="48"/>
      <c r="DJ658" s="48"/>
      <c r="DK658" s="48"/>
      <c r="DL658" s="48"/>
      <c r="DM658" s="48"/>
      <c r="DN658" s="48"/>
      <c r="DO658" s="48">
        <f>SUM(DE658:DN658)</f>
        <v>200</v>
      </c>
      <c r="DP658" s="48">
        <f t="shared" ref="DP658:DZ658" si="750">CT658+DE658</f>
        <v>200</v>
      </c>
      <c r="DQ658" s="48">
        <f t="shared" si="750"/>
        <v>0</v>
      </c>
      <c r="DR658" s="48">
        <f t="shared" si="750"/>
        <v>0</v>
      </c>
      <c r="DS658" s="48">
        <f t="shared" si="750"/>
        <v>0</v>
      </c>
      <c r="DT658" s="48">
        <f t="shared" si="750"/>
        <v>0</v>
      </c>
      <c r="DU658" s="48">
        <f t="shared" si="750"/>
        <v>0</v>
      </c>
      <c r="DV658" s="48">
        <f t="shared" si="750"/>
        <v>0</v>
      </c>
      <c r="DW658" s="48">
        <f t="shared" si="750"/>
        <v>0</v>
      </c>
      <c r="DX658" s="48">
        <f t="shared" si="750"/>
        <v>0</v>
      </c>
      <c r="DY658" s="48">
        <f t="shared" si="750"/>
        <v>0</v>
      </c>
      <c r="DZ658" s="48">
        <f t="shared" si="750"/>
        <v>200</v>
      </c>
      <c r="EA658" s="48">
        <v>0</v>
      </c>
      <c r="EB658" s="48"/>
      <c r="EC658" s="48"/>
      <c r="ED658" s="48"/>
      <c r="EE658" s="48"/>
      <c r="EF658" s="48"/>
      <c r="EG658" s="46"/>
      <c r="EH658" s="48"/>
      <c r="EI658" s="48"/>
      <c r="EJ658" s="48">
        <f>SUM(EA658:EI658)</f>
        <v>0</v>
      </c>
      <c r="EK658" s="48">
        <v>0</v>
      </c>
      <c r="EL658"/>
      <c r="EM658" s="48"/>
      <c r="EN658" s="48"/>
      <c r="EO658" s="46"/>
      <c r="EP658" s="48"/>
      <c r="EQ658" s="48"/>
      <c r="ER658" s="48"/>
      <c r="ES658" s="48"/>
      <c r="ET658" s="48">
        <f>SUM(EK658:ES658)</f>
        <v>0</v>
      </c>
      <c r="EU658" s="48">
        <f t="shared" ref="EU658:FD658" si="751">EA658+EK658</f>
        <v>0</v>
      </c>
      <c r="EV658" s="48">
        <f t="shared" si="751"/>
        <v>0</v>
      </c>
      <c r="EW658" s="48">
        <f t="shared" si="751"/>
        <v>0</v>
      </c>
      <c r="EX658" s="48">
        <f t="shared" si="751"/>
        <v>0</v>
      </c>
      <c r="EY658" s="48">
        <f t="shared" si="751"/>
        <v>0</v>
      </c>
      <c r="EZ658" s="48">
        <f t="shared" si="751"/>
        <v>0</v>
      </c>
      <c r="FA658" s="48">
        <f t="shared" si="751"/>
        <v>0</v>
      </c>
      <c r="FB658" s="48">
        <f t="shared" si="751"/>
        <v>0</v>
      </c>
      <c r="FC658" s="48">
        <f t="shared" si="751"/>
        <v>0</v>
      </c>
      <c r="FD658" s="48">
        <f t="shared" si="751"/>
        <v>0</v>
      </c>
      <c r="FE658" s="48">
        <v>19168</v>
      </c>
      <c r="FF658" s="48"/>
      <c r="FG658" s="46"/>
      <c r="FH658" s="48"/>
      <c r="FI658" s="48"/>
      <c r="FJ658" s="48"/>
      <c r="FK658" s="48"/>
      <c r="FL658" s="48"/>
      <c r="FM658" s="48"/>
      <c r="FN658"/>
      <c r="FO658" s="48">
        <f>SUM(FE658:FN658)</f>
        <v>19168</v>
      </c>
      <c r="FP658" s="46">
        <f>AE658+BA658</f>
        <v>19041</v>
      </c>
      <c r="FQ658" s="46">
        <f>AP658+BL658+CS658+DZ658+FD658</f>
        <v>54285</v>
      </c>
      <c r="FR658" s="46">
        <f>FP658+FQ658+FO658</f>
        <v>92494</v>
      </c>
      <c r="FS658" t="s">
        <v>1284</v>
      </c>
      <c r="FT658"/>
      <c r="FU658" t="s">
        <v>1277</v>
      </c>
      <c r="FV658" t="s">
        <v>1349</v>
      </c>
      <c r="FW658" t="s">
        <v>1279</v>
      </c>
      <c r="FX658"/>
      <c r="FY658"/>
      <c r="FZ658"/>
      <c r="GA658">
        <v>700</v>
      </c>
      <c r="GB658">
        <v>703</v>
      </c>
      <c r="GC658">
        <v>153</v>
      </c>
      <c r="GD658">
        <v>163</v>
      </c>
      <c r="GE658" s="49">
        <v>33844</v>
      </c>
      <c r="GF658" s="47">
        <v>1</v>
      </c>
      <c r="GG658" s="49">
        <v>22921</v>
      </c>
      <c r="GH658">
        <v>50</v>
      </c>
      <c r="GI658">
        <v>174</v>
      </c>
      <c r="GJ658">
        <v>1</v>
      </c>
      <c r="GK658">
        <v>10</v>
      </c>
      <c r="GL658">
        <v>10</v>
      </c>
      <c r="GM658">
        <v>2096</v>
      </c>
      <c r="GN658" t="s">
        <v>1277</v>
      </c>
      <c r="GO658"/>
      <c r="GP658">
        <v>3</v>
      </c>
      <c r="GQ658">
        <v>4.5</v>
      </c>
      <c r="GR658"/>
      <c r="GS658">
        <v>3</v>
      </c>
      <c r="GT658">
        <f>GR658+GS658</f>
        <v>3</v>
      </c>
      <c r="GU658">
        <v>3</v>
      </c>
      <c r="GV658">
        <f>GQ658+GU658</f>
        <v>7.5</v>
      </c>
      <c r="GW658">
        <v>2.35</v>
      </c>
      <c r="GX658">
        <v>2568</v>
      </c>
      <c r="GY658" s="49" t="s">
        <v>1058</v>
      </c>
      <c r="GZ658">
        <v>2978</v>
      </c>
      <c r="HA658">
        <v>5934</v>
      </c>
      <c r="HB658">
        <v>1901</v>
      </c>
      <c r="HC658">
        <v>275</v>
      </c>
      <c r="HD658">
        <v>52</v>
      </c>
      <c r="HE658"/>
      <c r="HF658" s="49">
        <v>11140</v>
      </c>
      <c r="HG658">
        <v>20</v>
      </c>
      <c r="HH658"/>
      <c r="HI658"/>
      <c r="HJ658">
        <v>16</v>
      </c>
      <c r="HK658">
        <v>104</v>
      </c>
      <c r="HL658">
        <v>9</v>
      </c>
      <c r="HM658" t="s">
        <v>1277</v>
      </c>
      <c r="HN658"/>
      <c r="HO658"/>
      <c r="HP658"/>
      <c r="HQ658"/>
      <c r="HR658"/>
      <c r="HS658"/>
      <c r="HT658"/>
      <c r="HU658"/>
      <c r="HV658"/>
      <c r="HW658"/>
      <c r="HX658" t="s">
        <v>1277</v>
      </c>
      <c r="HY658"/>
      <c r="HZ658">
        <v>41</v>
      </c>
      <c r="IA658">
        <v>1083</v>
      </c>
      <c r="IB658">
        <v>2</v>
      </c>
      <c r="IC658">
        <v>7</v>
      </c>
      <c r="ID658">
        <v>192</v>
      </c>
      <c r="IE658">
        <v>56</v>
      </c>
      <c r="IF658">
        <v>0</v>
      </c>
      <c r="IG658">
        <v>0</v>
      </c>
      <c r="IH658">
        <v>0</v>
      </c>
      <c r="II658">
        <v>0</v>
      </c>
      <c r="IJ658">
        <v>0</v>
      </c>
      <c r="IK658"/>
      <c r="IL658" t="s">
        <v>1277</v>
      </c>
      <c r="IM658"/>
      <c r="IN658" t="s">
        <v>1281</v>
      </c>
      <c r="IO658" t="s">
        <v>1277</v>
      </c>
      <c r="IP658" t="s">
        <v>1281</v>
      </c>
      <c r="IQ658" s="49">
        <v>173630</v>
      </c>
      <c r="IR658">
        <v>0</v>
      </c>
      <c r="IS658" s="36">
        <f>AE658/FR658</f>
        <v>0.12781369602352585</v>
      </c>
      <c r="IT658" s="36">
        <f>AP658/FR658</f>
        <v>6.7571950613012736E-3</v>
      </c>
      <c r="IU658" s="36">
        <f>BA658/FR658</f>
        <v>7.8048305836054224E-2</v>
      </c>
      <c r="IV658" s="50">
        <f>BL658/FR658</f>
        <v>0</v>
      </c>
      <c r="IW658" s="36">
        <f>CS658/FR658</f>
        <v>0.57798343676346575</v>
      </c>
      <c r="IX658" s="36">
        <f>DZ658/FR658</f>
        <v>2.1623024196164077E-3</v>
      </c>
      <c r="IY658" s="36">
        <f>FD658/FR658</f>
        <v>0</v>
      </c>
      <c r="IZ658" s="36">
        <f>FO658/FR658</f>
        <v>0.20723506389603649</v>
      </c>
      <c r="JA658" s="36">
        <f>FP658/FR658</f>
        <v>0.20586200185958009</v>
      </c>
      <c r="JB658" s="36">
        <f>FQ658/FR658</f>
        <v>0.58690293424438345</v>
      </c>
      <c r="JC658" s="46">
        <v>0.48</v>
      </c>
      <c r="JD658" t="s">
        <v>1281</v>
      </c>
      <c r="JE658"/>
      <c r="JF658"/>
      <c r="JG658" t="s">
        <v>346</v>
      </c>
      <c r="JH658"/>
      <c r="JI658" t="s">
        <v>347</v>
      </c>
      <c r="JJ658"/>
      <c r="JK658"/>
      <c r="JL658"/>
      <c r="JM658"/>
      <c r="JN658" s="43">
        <f t="shared" si="737"/>
        <v>1146.1147682539624</v>
      </c>
      <c r="JO658" s="1" t="str">
        <f t="shared" si="738"/>
        <v>Small</v>
      </c>
    </row>
    <row r="659" spans="1:275" x14ac:dyDescent="0.2">
      <c r="A659" s="1" t="s">
        <v>887</v>
      </c>
      <c r="B659" s="24" t="s">
        <v>815</v>
      </c>
      <c r="C659" s="76" t="s">
        <v>1475</v>
      </c>
      <c r="D659" s="14" t="s">
        <v>656</v>
      </c>
      <c r="E659">
        <v>3</v>
      </c>
      <c r="F659" s="46">
        <v>0.48768755833153854</v>
      </c>
      <c r="G659" s="46">
        <v>0.20561418623016728</v>
      </c>
      <c r="H659" s="46">
        <v>0.31</v>
      </c>
      <c r="I659">
        <v>5.9</v>
      </c>
      <c r="J659">
        <v>17</v>
      </c>
      <c r="K659" s="24">
        <v>20060</v>
      </c>
      <c r="L659" s="24" t="s">
        <v>602</v>
      </c>
      <c r="M659" s="37">
        <v>17769.825142857211</v>
      </c>
      <c r="N659" s="25"/>
      <c r="O659" s="26"/>
      <c r="P659" s="26"/>
      <c r="Q659" s="26"/>
      <c r="R659" s="26"/>
      <c r="S659" s="26"/>
      <c r="T659" s="31"/>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c r="DE659" s="25"/>
      <c r="DF659" s="25"/>
      <c r="DG659" s="25"/>
      <c r="DH659" s="25"/>
      <c r="DI659" s="25"/>
      <c r="DJ659" s="25"/>
      <c r="DK659" s="25"/>
      <c r="DL659" s="25"/>
      <c r="DM659" s="25"/>
      <c r="DN659" s="25"/>
      <c r="DO659" s="25"/>
      <c r="DP659" s="25"/>
      <c r="DQ659" s="25"/>
      <c r="DR659" s="25"/>
      <c r="DS659" s="25"/>
      <c r="DT659" s="25"/>
      <c r="DU659" s="25"/>
      <c r="DV659" s="25"/>
      <c r="DW659" s="25"/>
      <c r="DX659" s="25"/>
      <c r="DY659" s="25"/>
      <c r="DZ659" s="25"/>
      <c r="EA659" s="25"/>
      <c r="EB659" s="25"/>
      <c r="EC659" s="25"/>
      <c r="ED659" s="25"/>
      <c r="EE659" s="25"/>
      <c r="EF659" s="25"/>
      <c r="EG659" s="25"/>
      <c r="EH659" s="25"/>
      <c r="EI659" s="25"/>
      <c r="EJ659" s="25"/>
      <c r="EK659" s="25"/>
      <c r="EL659" s="25"/>
      <c r="EM659" s="25"/>
      <c r="EN659" s="25"/>
      <c r="EO659" s="25"/>
      <c r="EP659" s="25"/>
      <c r="EQ659" s="25"/>
      <c r="ER659" s="25"/>
      <c r="ES659" s="25"/>
      <c r="ET659" s="25"/>
      <c r="EU659" s="25"/>
      <c r="EV659" s="25"/>
      <c r="EW659" s="25"/>
      <c r="EX659" s="25"/>
      <c r="EY659" s="25"/>
      <c r="EZ659" s="25"/>
      <c r="FA659" s="25"/>
      <c r="FB659" s="25"/>
      <c r="FC659" s="25"/>
      <c r="FD659" s="25"/>
      <c r="FE659" s="25"/>
      <c r="FF659" s="25"/>
      <c r="FG659" s="25"/>
      <c r="FH659" s="25"/>
      <c r="FI659" s="25"/>
      <c r="FJ659" s="25"/>
      <c r="FK659" s="25"/>
      <c r="FL659" s="25"/>
      <c r="FM659" s="25"/>
      <c r="FN659" s="25"/>
      <c r="FO659" s="25"/>
      <c r="FP659" s="25"/>
      <c r="FQ659" s="25"/>
      <c r="FR659" s="25"/>
      <c r="FS659" s="26"/>
      <c r="FT659" s="26"/>
      <c r="FU659" s="26"/>
      <c r="FV659" s="26"/>
      <c r="FX659" s="26"/>
      <c r="GA659" s="25"/>
      <c r="GB659" s="25"/>
      <c r="GC659" s="25"/>
      <c r="GD659" s="25"/>
      <c r="GE659" s="25"/>
      <c r="GF659" s="25"/>
      <c r="GG659" s="25"/>
      <c r="GH659" s="25"/>
      <c r="GI659" s="25"/>
      <c r="GJ659" s="25"/>
      <c r="GK659" s="25"/>
      <c r="GL659" s="25"/>
      <c r="GM659" s="25"/>
      <c r="GN659" s="25"/>
      <c r="GO659" s="25"/>
      <c r="GP659" s="25"/>
      <c r="GQ659" s="25"/>
      <c r="GR659" s="27"/>
      <c r="GS659" s="27"/>
      <c r="GT659" s="28"/>
      <c r="GU659" s="28"/>
      <c r="GV659" s="25"/>
      <c r="GW659" s="25"/>
      <c r="GX659" s="25"/>
      <c r="GY659" s="26"/>
      <c r="GZ659" s="25"/>
      <c r="HA659" s="25"/>
      <c r="HB659" s="25"/>
      <c r="HC659" s="25"/>
      <c r="HD659" s="25"/>
      <c r="HE659" s="25"/>
      <c r="HF659" s="25"/>
      <c r="HG659" s="25"/>
      <c r="HH659" s="25"/>
      <c r="HI659" s="25"/>
      <c r="HJ659" s="25"/>
      <c r="HK659" s="25"/>
      <c r="HL659" s="25"/>
      <c r="HM659" s="25"/>
      <c r="HN659" s="25"/>
      <c r="HO659" s="25"/>
      <c r="HP659" s="25"/>
      <c r="HQ659" s="25"/>
      <c r="HR659" s="25"/>
      <c r="HS659" s="25"/>
      <c r="HT659" s="25"/>
      <c r="HU659" s="25"/>
      <c r="HV659" s="25"/>
      <c r="HW659" s="25"/>
      <c r="HX659" s="25"/>
      <c r="HY659" s="25"/>
      <c r="HZ659" s="25"/>
      <c r="IA659" s="25"/>
      <c r="IB659" s="25"/>
      <c r="IC659" s="25"/>
      <c r="ID659" s="25"/>
      <c r="IE659" s="25"/>
      <c r="IF659" s="25"/>
      <c r="IG659" s="25"/>
      <c r="IH659" s="25"/>
      <c r="II659" s="25"/>
      <c r="IJ659" s="25"/>
      <c r="IK659" s="25"/>
      <c r="IL659" s="25"/>
      <c r="IM659" s="25"/>
      <c r="IN659" s="25"/>
      <c r="IO659" s="25"/>
      <c r="IP659" s="25"/>
      <c r="IQ659" s="25"/>
      <c r="IR659" s="25"/>
      <c r="IS659" s="36" t="e">
        <f t="shared" ref="IS659:IS666" si="752">AE659/$FR659</f>
        <v>#DIV/0!</v>
      </c>
      <c r="IT659" s="36" t="e">
        <f t="shared" ref="IT659:IT666" si="753">AP659/$FR659</f>
        <v>#DIV/0!</v>
      </c>
      <c r="IU659" s="36" t="e">
        <f t="shared" ref="IU659:IU666" si="754">BA659/$FR659</f>
        <v>#DIV/0!</v>
      </c>
      <c r="IV659" s="36" t="e">
        <f t="shared" ref="IV659:IV666" si="755">BL659/$FR659</f>
        <v>#DIV/0!</v>
      </c>
      <c r="IW659" s="36" t="e">
        <f t="shared" ref="IW659:IW666" si="756">CS659/$FR659</f>
        <v>#DIV/0!</v>
      </c>
      <c r="IX659" s="36" t="e">
        <f t="shared" ref="IX659:IX666" si="757">DZ659/$FR659</f>
        <v>#DIV/0!</v>
      </c>
      <c r="IY659" s="36"/>
      <c r="IZ659" s="36" t="e">
        <f t="shared" ref="IZ659:JB666" si="758">FO659/$FR659</f>
        <v>#DIV/0!</v>
      </c>
      <c r="JA659" s="36" t="e">
        <f t="shared" si="758"/>
        <v>#DIV/0!</v>
      </c>
      <c r="JB659" s="36" t="e">
        <f t="shared" si="758"/>
        <v>#DIV/0!</v>
      </c>
      <c r="JN659" s="43" t="e">
        <f t="shared" si="737"/>
        <v>#DIV/0!</v>
      </c>
      <c r="JO659" s="1" t="str">
        <f t="shared" si="738"/>
        <v>Medium</v>
      </c>
    </row>
    <row r="660" spans="1:275" x14ac:dyDescent="0.2">
      <c r="A660" s="1" t="s">
        <v>887</v>
      </c>
      <c r="B660" s="24" t="s">
        <v>815</v>
      </c>
      <c r="C660" s="76" t="s">
        <v>1475</v>
      </c>
      <c r="D660" s="14" t="s">
        <v>656</v>
      </c>
      <c r="E660">
        <v>3</v>
      </c>
      <c r="F660" s="46">
        <v>0.48768755833153854</v>
      </c>
      <c r="G660" s="46">
        <v>0.20561418623016728</v>
      </c>
      <c r="H660" s="46">
        <v>0.31</v>
      </c>
      <c r="I660">
        <v>5.9</v>
      </c>
      <c r="J660">
        <v>17</v>
      </c>
      <c r="K660" s="24">
        <v>20070</v>
      </c>
      <c r="L660" s="24" t="s">
        <v>603</v>
      </c>
      <c r="M660" s="34">
        <v>18503.677523809609</v>
      </c>
      <c r="N660" s="25"/>
      <c r="O660" s="26"/>
      <c r="P660" s="26"/>
      <c r="Q660" s="26"/>
      <c r="R660" s="26"/>
      <c r="S660" s="26"/>
      <c r="T660" s="31"/>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c r="DE660" s="25"/>
      <c r="DF660" s="25"/>
      <c r="DG660" s="25"/>
      <c r="DH660" s="25"/>
      <c r="DI660" s="25"/>
      <c r="DJ660" s="25"/>
      <c r="DK660" s="25"/>
      <c r="DL660" s="25"/>
      <c r="DM660" s="25"/>
      <c r="DN660" s="25"/>
      <c r="DO660" s="25"/>
      <c r="DP660" s="25"/>
      <c r="DQ660" s="25"/>
      <c r="DR660" s="25"/>
      <c r="DS660" s="25"/>
      <c r="DT660" s="25"/>
      <c r="DU660" s="25"/>
      <c r="DV660" s="25"/>
      <c r="DW660" s="25"/>
      <c r="DX660" s="25"/>
      <c r="DY660" s="25"/>
      <c r="DZ660" s="25"/>
      <c r="EA660" s="25"/>
      <c r="EB660" s="25"/>
      <c r="EC660" s="25"/>
      <c r="ED660" s="25"/>
      <c r="EE660" s="25"/>
      <c r="EF660" s="25"/>
      <c r="EG660" s="25"/>
      <c r="EH660" s="25"/>
      <c r="EI660" s="25"/>
      <c r="EJ660" s="25"/>
      <c r="EK660" s="25"/>
      <c r="EL660" s="25"/>
      <c r="EM660" s="25"/>
      <c r="EN660" s="25"/>
      <c r="EO660" s="25"/>
      <c r="EP660" s="25"/>
      <c r="EQ660" s="25"/>
      <c r="ER660" s="25"/>
      <c r="ES660" s="25"/>
      <c r="ET660" s="25"/>
      <c r="EU660" s="25"/>
      <c r="EV660" s="25"/>
      <c r="EW660" s="25"/>
      <c r="EX660" s="25"/>
      <c r="EY660" s="25"/>
      <c r="EZ660" s="25"/>
      <c r="FA660" s="25"/>
      <c r="FB660" s="25"/>
      <c r="FC660" s="25"/>
      <c r="FD660" s="25"/>
      <c r="FE660" s="25"/>
      <c r="FF660" s="25"/>
      <c r="FG660" s="25"/>
      <c r="FH660" s="25"/>
      <c r="FI660" s="25"/>
      <c r="FJ660" s="25"/>
      <c r="FK660" s="25"/>
      <c r="FL660" s="25"/>
      <c r="FM660" s="25"/>
      <c r="FN660" s="25"/>
      <c r="FO660" s="25"/>
      <c r="FP660" s="25"/>
      <c r="FQ660" s="25"/>
      <c r="FR660" s="25"/>
      <c r="FS660" s="26"/>
      <c r="FT660" s="26"/>
      <c r="FU660" s="26"/>
      <c r="FV660" s="26"/>
      <c r="FX660" s="26"/>
      <c r="FY660" s="26"/>
      <c r="GA660" s="25"/>
      <c r="GB660" s="25"/>
      <c r="GC660" s="25"/>
      <c r="GD660" s="25"/>
      <c r="GE660" s="25"/>
      <c r="GF660" s="25"/>
      <c r="GG660" s="25"/>
      <c r="GH660" s="25"/>
      <c r="GI660" s="25"/>
      <c r="GJ660" s="25"/>
      <c r="GK660" s="25"/>
      <c r="GL660" s="25"/>
      <c r="GM660" s="25"/>
      <c r="GN660" s="25"/>
      <c r="GO660" s="25"/>
      <c r="GP660" s="25"/>
      <c r="GQ660" s="25"/>
      <c r="GR660" s="27"/>
      <c r="GS660" s="27"/>
      <c r="GT660" s="28"/>
      <c r="GU660" s="28"/>
      <c r="GV660" s="25"/>
      <c r="GW660" s="25"/>
      <c r="GX660" s="25"/>
      <c r="GY660" s="26"/>
      <c r="GZ660" s="25"/>
      <c r="HA660" s="25"/>
      <c r="HB660" s="25"/>
      <c r="HC660" s="25"/>
      <c r="HD660" s="25"/>
      <c r="HE660" s="25"/>
      <c r="HF660" s="25"/>
      <c r="HG660" s="25"/>
      <c r="HH660" s="25"/>
      <c r="HI660" s="25"/>
      <c r="HJ660" s="25"/>
      <c r="HK660" s="25"/>
      <c r="HL660" s="25"/>
      <c r="HM660" s="25"/>
      <c r="HN660" s="25"/>
      <c r="HO660" s="25"/>
      <c r="HP660" s="25"/>
      <c r="HQ660" s="25"/>
      <c r="HR660" s="25"/>
      <c r="HS660" s="25"/>
      <c r="HT660" s="25"/>
      <c r="HU660" s="25"/>
      <c r="HV660" s="25"/>
      <c r="HW660" s="25"/>
      <c r="HX660" s="25"/>
      <c r="HY660" s="25"/>
      <c r="HZ660" s="25"/>
      <c r="IA660" s="25"/>
      <c r="IB660" s="25"/>
      <c r="IC660" s="25"/>
      <c r="ID660" s="25"/>
      <c r="IE660" s="25"/>
      <c r="IF660" s="25"/>
      <c r="IG660" s="25"/>
      <c r="IH660" s="25"/>
      <c r="II660" s="25"/>
      <c r="IJ660" s="25"/>
      <c r="IK660" s="25"/>
      <c r="IL660" s="25"/>
      <c r="IM660" s="25"/>
      <c r="IN660" s="25"/>
      <c r="IO660" s="25"/>
      <c r="IP660" s="25"/>
      <c r="IQ660" s="25"/>
      <c r="IR660" s="25"/>
      <c r="IS660" s="36" t="e">
        <f t="shared" si="752"/>
        <v>#DIV/0!</v>
      </c>
      <c r="IT660" s="36" t="e">
        <f t="shared" si="753"/>
        <v>#DIV/0!</v>
      </c>
      <c r="IU660" s="36" t="e">
        <f t="shared" si="754"/>
        <v>#DIV/0!</v>
      </c>
      <c r="IV660" s="36" t="e">
        <f t="shared" si="755"/>
        <v>#DIV/0!</v>
      </c>
      <c r="IW660" s="36" t="e">
        <f t="shared" si="756"/>
        <v>#DIV/0!</v>
      </c>
      <c r="IX660" s="36" t="e">
        <f t="shared" si="757"/>
        <v>#DIV/0!</v>
      </c>
      <c r="IY660" s="36"/>
      <c r="IZ660" s="36" t="e">
        <f t="shared" si="758"/>
        <v>#DIV/0!</v>
      </c>
      <c r="JA660" s="36" t="e">
        <f t="shared" si="758"/>
        <v>#DIV/0!</v>
      </c>
      <c r="JB660" s="36" t="e">
        <f t="shared" si="758"/>
        <v>#DIV/0!</v>
      </c>
      <c r="JN660" s="43" t="e">
        <f t="shared" si="737"/>
        <v>#DIV/0!</v>
      </c>
      <c r="JO660" s="1" t="str">
        <f t="shared" si="738"/>
        <v>Medium</v>
      </c>
    </row>
    <row r="661" spans="1:275" x14ac:dyDescent="0.2">
      <c r="A661" s="14" t="s">
        <v>887</v>
      </c>
      <c r="B661" s="14" t="s">
        <v>815</v>
      </c>
      <c r="C661" s="76" t="s">
        <v>1475</v>
      </c>
      <c r="D661" s="14" t="s">
        <v>656</v>
      </c>
      <c r="E661">
        <v>3</v>
      </c>
      <c r="F661" s="46">
        <v>0.48768755833153854</v>
      </c>
      <c r="G661" s="46">
        <v>0.20561418623016728</v>
      </c>
      <c r="H661" s="46">
        <v>0.31</v>
      </c>
      <c r="I661">
        <v>5.9</v>
      </c>
      <c r="J661">
        <v>17</v>
      </c>
      <c r="K661" s="14">
        <v>20080</v>
      </c>
      <c r="L661" s="14" t="s">
        <v>604</v>
      </c>
      <c r="M661" s="35">
        <v>19665.711999999974</v>
      </c>
      <c r="N661" s="15">
        <v>7200</v>
      </c>
      <c r="O661" s="15">
        <v>15</v>
      </c>
      <c r="P661" s="15">
        <v>89</v>
      </c>
      <c r="Q661" s="15">
        <v>997</v>
      </c>
      <c r="R661" s="15">
        <v>99</v>
      </c>
      <c r="S661" s="15">
        <v>118</v>
      </c>
      <c r="T661" s="32"/>
      <c r="U661" s="15">
        <v>70259</v>
      </c>
      <c r="V661" s="15"/>
      <c r="W661" s="15"/>
      <c r="X661" s="15">
        <v>29818</v>
      </c>
      <c r="Y661" s="15"/>
      <c r="Z661" s="15"/>
      <c r="AA661" s="15"/>
      <c r="AB661" s="15"/>
      <c r="AC661" s="15"/>
      <c r="AD661" s="15">
        <v>3314</v>
      </c>
      <c r="AE661" s="15">
        <v>103391</v>
      </c>
      <c r="AF661" s="15"/>
      <c r="AG661" s="15"/>
      <c r="AH661" s="15"/>
      <c r="AI661" s="15"/>
      <c r="AJ661" s="15"/>
      <c r="AK661" s="15"/>
      <c r="AL661" s="15"/>
      <c r="AM661" s="15"/>
      <c r="AN661" s="15"/>
      <c r="AO661" s="15">
        <v>5000</v>
      </c>
      <c r="AP661" s="15">
        <v>5000</v>
      </c>
      <c r="AQ661" s="15">
        <v>31455.66</v>
      </c>
      <c r="AR661" s="15"/>
      <c r="AS661" s="15"/>
      <c r="AT661" s="15"/>
      <c r="AU661" s="15"/>
      <c r="AV661" s="15"/>
      <c r="AW661" s="15"/>
      <c r="AX661" s="15"/>
      <c r="AY661" s="15">
        <v>904.42</v>
      </c>
      <c r="AZ661" s="15"/>
      <c r="BA661" s="15">
        <v>32360.080000000002</v>
      </c>
      <c r="BB661" s="15">
        <v>6141.26</v>
      </c>
      <c r="BC661" s="15"/>
      <c r="BD661" s="15"/>
      <c r="BE661" s="15"/>
      <c r="BF661" s="15"/>
      <c r="BG661" s="15"/>
      <c r="BH661" s="15"/>
      <c r="BI661" s="15"/>
      <c r="BJ661" s="15"/>
      <c r="BK661" s="15"/>
      <c r="BL661" s="15">
        <v>6141.26</v>
      </c>
      <c r="BM661" s="15"/>
      <c r="BN661" s="15"/>
      <c r="BO661" s="15"/>
      <c r="BP661" s="15"/>
      <c r="BQ661" s="15"/>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
      <c r="CP661" s="15">
        <v>36000</v>
      </c>
      <c r="CQ661" s="15"/>
      <c r="CR661" s="15">
        <v>39309.25</v>
      </c>
      <c r="CS661" s="15">
        <v>75309.25</v>
      </c>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15"/>
      <c r="EE661" s="15"/>
      <c r="EF661" s="15"/>
      <c r="EG661" s="15"/>
      <c r="EH661" s="15"/>
      <c r="EI661" s="15"/>
      <c r="EJ661" s="15"/>
      <c r="EK661" s="15"/>
      <c r="EL661" s="15"/>
      <c r="EM661" s="15"/>
      <c r="EN661" s="15"/>
      <c r="EO661" s="15"/>
      <c r="EP661" s="15"/>
      <c r="EQ661" s="15"/>
      <c r="ER661" s="15"/>
      <c r="ES661" s="15"/>
      <c r="ET661" s="15"/>
      <c r="EU661" s="15"/>
      <c r="EV661" s="15"/>
      <c r="EW661" s="15"/>
      <c r="EX661" s="15"/>
      <c r="EY661" s="15"/>
      <c r="EZ661" s="15"/>
      <c r="FA661" s="15"/>
      <c r="FB661" s="15"/>
      <c r="FC661" s="15"/>
      <c r="FD661" s="15"/>
      <c r="FE661" s="15"/>
      <c r="FF661" s="15"/>
      <c r="FG661" s="15"/>
      <c r="FH661" s="15"/>
      <c r="FI661" s="15"/>
      <c r="FJ661" s="15"/>
      <c r="FK661" s="15"/>
      <c r="FL661" s="15"/>
      <c r="FM661" s="15"/>
      <c r="FN661" s="15"/>
      <c r="FO661" s="15"/>
      <c r="FP661" s="15">
        <v>141892.34000000003</v>
      </c>
      <c r="FQ661" s="15">
        <v>80309.25</v>
      </c>
      <c r="FR661" s="15">
        <v>222201.59000000003</v>
      </c>
      <c r="FS661" s="14" t="s">
        <v>1284</v>
      </c>
      <c r="FT661" s="14"/>
      <c r="FU661" s="14" t="s">
        <v>1277</v>
      </c>
      <c r="FV661" s="14" t="s">
        <v>888</v>
      </c>
      <c r="FW661" s="14"/>
      <c r="FX661" s="26"/>
      <c r="FY661" s="1" t="s">
        <v>1299</v>
      </c>
      <c r="GA661" s="15">
        <v>1139</v>
      </c>
      <c r="GB661" s="15">
        <v>1161</v>
      </c>
      <c r="GC661" s="15">
        <v>219</v>
      </c>
      <c r="GD661" s="15">
        <v>240</v>
      </c>
      <c r="GE661" s="15">
        <v>90710</v>
      </c>
      <c r="GF661" s="15">
        <v>2970</v>
      </c>
      <c r="GG661" s="15">
        <v>6123</v>
      </c>
      <c r="GH661" s="15">
        <v>215</v>
      </c>
      <c r="GI661" s="15"/>
      <c r="GJ661" s="15">
        <v>55</v>
      </c>
      <c r="GK661" s="15">
        <v>34</v>
      </c>
      <c r="GL661" s="15">
        <v>41</v>
      </c>
      <c r="GM661" s="15">
        <v>2920</v>
      </c>
      <c r="GN661" s="15"/>
      <c r="GO661" s="15"/>
      <c r="GP661" s="21">
        <v>5.4</v>
      </c>
      <c r="GQ661" s="21">
        <v>5.4</v>
      </c>
      <c r="GR661" s="22"/>
      <c r="GS661" s="22"/>
      <c r="GT661" s="23">
        <v>5.5</v>
      </c>
      <c r="GU661" s="23">
        <v>5.5</v>
      </c>
      <c r="GV661" s="21">
        <v>10.9</v>
      </c>
      <c r="GW661" s="21">
        <v>3.25</v>
      </c>
      <c r="GX661" s="15">
        <v>3776</v>
      </c>
      <c r="GY661" s="14" t="s">
        <v>1172</v>
      </c>
      <c r="GZ661" s="15">
        <v>13405</v>
      </c>
      <c r="HA661" s="15">
        <v>21377</v>
      </c>
      <c r="HB661" s="15">
        <v>1420</v>
      </c>
      <c r="HC661" s="15">
        <v>11650</v>
      </c>
      <c r="HD661" s="15"/>
      <c r="HE661" s="15"/>
      <c r="HF661" s="15">
        <v>47852</v>
      </c>
      <c r="HG661" s="15"/>
      <c r="HH661" s="15"/>
      <c r="HI661" s="15">
        <v>12</v>
      </c>
      <c r="HJ661" s="15">
        <v>12</v>
      </c>
      <c r="HK661" s="15">
        <v>18</v>
      </c>
      <c r="HL661" s="15">
        <v>18</v>
      </c>
      <c r="HM661" s="15"/>
      <c r="HN661" s="15"/>
      <c r="HO661" s="15"/>
      <c r="HP661" s="15"/>
      <c r="HQ661" s="15"/>
      <c r="HR661" s="15"/>
      <c r="HS661" s="15"/>
      <c r="HT661" s="15"/>
      <c r="HU661" s="15"/>
      <c r="HV661" s="15"/>
      <c r="HW661" s="15"/>
      <c r="HX661" s="15"/>
      <c r="HY661" s="15"/>
      <c r="HZ661" s="15">
        <v>222</v>
      </c>
      <c r="IA661" s="15">
        <v>6317</v>
      </c>
      <c r="IB661" s="14">
        <v>1</v>
      </c>
      <c r="IC661" s="14">
        <v>1</v>
      </c>
      <c r="ID661" s="15">
        <v>27</v>
      </c>
      <c r="IE661" s="14"/>
      <c r="IF661" s="14">
        <v>24</v>
      </c>
      <c r="IG661" s="14">
        <v>24</v>
      </c>
      <c r="IH661" s="14">
        <v>5</v>
      </c>
      <c r="II661" s="14">
        <v>5</v>
      </c>
      <c r="IJ661" s="14">
        <v>240</v>
      </c>
      <c r="IK661" s="14">
        <v>75</v>
      </c>
      <c r="IL661" s="14"/>
      <c r="IM661" s="14"/>
      <c r="IN661" s="14"/>
      <c r="IO661" s="14"/>
      <c r="IP661" s="14"/>
      <c r="IQ661" s="15">
        <v>278036</v>
      </c>
      <c r="IR661" s="15">
        <v>34</v>
      </c>
      <c r="IS661" s="36">
        <f t="shared" si="752"/>
        <v>0.46530270102927701</v>
      </c>
      <c r="IT661" s="36">
        <f t="shared" si="753"/>
        <v>2.2502089206472373E-2</v>
      </c>
      <c r="IU661" s="36">
        <f t="shared" si="754"/>
        <v>0.14563388137771652</v>
      </c>
      <c r="IV661" s="36">
        <f t="shared" si="755"/>
        <v>2.7638236072028106E-2</v>
      </c>
      <c r="IW661" s="36">
        <f t="shared" si="756"/>
        <v>0.3389230923145059</v>
      </c>
      <c r="IX661" s="36">
        <f t="shared" si="757"/>
        <v>0</v>
      </c>
      <c r="IY661" s="36"/>
      <c r="IZ661" s="36">
        <f t="shared" si="758"/>
        <v>0</v>
      </c>
      <c r="JA661" s="36">
        <f t="shared" si="758"/>
        <v>0.63857481847902176</v>
      </c>
      <c r="JB661" s="36">
        <f t="shared" si="758"/>
        <v>0.3614251815209783</v>
      </c>
      <c r="JN661" s="43">
        <f t="shared" si="737"/>
        <v>1804.1937614678875</v>
      </c>
      <c r="JO661" s="1" t="str">
        <f t="shared" si="738"/>
        <v>Medium</v>
      </c>
    </row>
    <row r="662" spans="1:275" x14ac:dyDescent="0.2">
      <c r="A662" s="14" t="s">
        <v>887</v>
      </c>
      <c r="B662" s="14" t="s">
        <v>815</v>
      </c>
      <c r="C662" s="76" t="s">
        <v>1475</v>
      </c>
      <c r="D662" s="14" t="s">
        <v>656</v>
      </c>
      <c r="E662">
        <v>3</v>
      </c>
      <c r="F662" s="46">
        <v>0.48768755833153854</v>
      </c>
      <c r="G662" s="46">
        <v>0.20561418623016728</v>
      </c>
      <c r="H662" s="46">
        <v>0.31</v>
      </c>
      <c r="I662">
        <v>5.9</v>
      </c>
      <c r="J662">
        <v>17</v>
      </c>
      <c r="K662" s="14">
        <v>20090</v>
      </c>
      <c r="L662" s="14" t="s">
        <v>605</v>
      </c>
      <c r="M662" s="35">
        <v>20724.771809524125</v>
      </c>
      <c r="N662" s="15">
        <v>7200</v>
      </c>
      <c r="O662" s="15">
        <v>15</v>
      </c>
      <c r="P662" s="15">
        <v>89</v>
      </c>
      <c r="Q662" s="15">
        <v>997</v>
      </c>
      <c r="R662" s="15">
        <v>99</v>
      </c>
      <c r="S662" s="15">
        <v>118</v>
      </c>
      <c r="T662" s="32"/>
      <c r="U662" s="15">
        <v>80769</v>
      </c>
      <c r="V662" s="15"/>
      <c r="W662" s="15"/>
      <c r="X662" s="15"/>
      <c r="Y662" s="15"/>
      <c r="Z662" s="15"/>
      <c r="AA662" s="15"/>
      <c r="AB662" s="15"/>
      <c r="AC662" s="15"/>
      <c r="AD662" s="15">
        <v>5879</v>
      </c>
      <c r="AE662" s="15">
        <v>86648</v>
      </c>
      <c r="AF662" s="15"/>
      <c r="AG662" s="15"/>
      <c r="AH662" s="15"/>
      <c r="AI662" s="15"/>
      <c r="AJ662" s="15"/>
      <c r="AK662" s="15"/>
      <c r="AL662" s="15"/>
      <c r="AM662" s="15"/>
      <c r="AN662" s="15"/>
      <c r="AO662" s="15">
        <v>6100</v>
      </c>
      <c r="AP662" s="15">
        <v>6100</v>
      </c>
      <c r="AQ662" s="15">
        <v>32318.32</v>
      </c>
      <c r="AR662" s="15"/>
      <c r="AS662" s="15"/>
      <c r="AT662" s="15">
        <v>258.39999999999998</v>
      </c>
      <c r="AU662" s="15"/>
      <c r="AV662" s="15"/>
      <c r="AW662" s="15"/>
      <c r="AX662" s="15"/>
      <c r="AY662" s="15">
        <v>823.97</v>
      </c>
      <c r="AZ662" s="15">
        <v>270</v>
      </c>
      <c r="BA662" s="15">
        <v>33670.89</v>
      </c>
      <c r="BB662" s="15">
        <v>6447.91</v>
      </c>
      <c r="BC662" s="15"/>
      <c r="BD662" s="15"/>
      <c r="BE662" s="15"/>
      <c r="BF662" s="15"/>
      <c r="BG662" s="15"/>
      <c r="BH662" s="15"/>
      <c r="BI662" s="15"/>
      <c r="BJ662" s="15"/>
      <c r="BK662" s="15"/>
      <c r="BL662" s="15">
        <v>6447.91</v>
      </c>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v>36000</v>
      </c>
      <c r="CQ662" s="15"/>
      <c r="CR662" s="15">
        <v>42128.18</v>
      </c>
      <c r="CS662" s="15">
        <v>78128.179999999993</v>
      </c>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5"/>
      <c r="EV662" s="15"/>
      <c r="EW662" s="15"/>
      <c r="EX662" s="15"/>
      <c r="EY662" s="15"/>
      <c r="EZ662" s="15"/>
      <c r="FA662" s="15"/>
      <c r="FB662" s="15"/>
      <c r="FC662" s="15"/>
      <c r="FD662" s="15"/>
      <c r="FE662" s="15"/>
      <c r="FF662" s="15"/>
      <c r="FG662" s="15"/>
      <c r="FH662" s="15"/>
      <c r="FI662" s="15"/>
      <c r="FJ662" s="15"/>
      <c r="FK662" s="15"/>
      <c r="FL662" s="15"/>
      <c r="FM662" s="15"/>
      <c r="FN662" s="15"/>
      <c r="FO662" s="15"/>
      <c r="FP662" s="15">
        <v>126766.8</v>
      </c>
      <c r="FQ662" s="15">
        <v>84228.18</v>
      </c>
      <c r="FR662" s="15">
        <v>210994.97999999998</v>
      </c>
      <c r="FS662" s="14" t="s">
        <v>1284</v>
      </c>
      <c r="FT662" s="14"/>
      <c r="FU662" s="14" t="s">
        <v>1277</v>
      </c>
      <c r="FV662" s="14" t="s">
        <v>888</v>
      </c>
      <c r="FW662" s="14"/>
      <c r="FX662" s="14"/>
      <c r="FY662" s="1" t="s">
        <v>1299</v>
      </c>
      <c r="GA662" s="15">
        <v>2050</v>
      </c>
      <c r="GB662" s="15">
        <v>2289</v>
      </c>
      <c r="GC662" s="15">
        <v>173</v>
      </c>
      <c r="GD662" s="15">
        <v>181</v>
      </c>
      <c r="GE662" s="15">
        <v>92095</v>
      </c>
      <c r="GF662" s="15">
        <v>2681</v>
      </c>
      <c r="GG662" s="15">
        <v>8804</v>
      </c>
      <c r="GH662" s="15">
        <v>221</v>
      </c>
      <c r="GI662" s="15"/>
      <c r="GJ662" s="15">
        <v>55</v>
      </c>
      <c r="GK662" s="15">
        <v>253</v>
      </c>
      <c r="GL662" s="15">
        <v>275</v>
      </c>
      <c r="GM662" s="15">
        <v>3173</v>
      </c>
      <c r="GN662" s="15"/>
      <c r="GO662" s="15"/>
      <c r="GP662" s="16">
        <v>6.4</v>
      </c>
      <c r="GQ662" s="16">
        <v>6.4</v>
      </c>
      <c r="GR662" s="17"/>
      <c r="GS662" s="17"/>
      <c r="GT662" s="18">
        <v>7.5</v>
      </c>
      <c r="GU662" s="18">
        <v>7.5</v>
      </c>
      <c r="GV662" s="16">
        <v>13.9</v>
      </c>
      <c r="GW662" s="16">
        <v>3.75</v>
      </c>
      <c r="GX662" s="15">
        <v>5073</v>
      </c>
      <c r="GY662" s="14" t="s">
        <v>1172</v>
      </c>
      <c r="GZ662" s="15">
        <v>18019</v>
      </c>
      <c r="HA662" s="15">
        <v>41370</v>
      </c>
      <c r="HB662" s="15">
        <v>2531</v>
      </c>
      <c r="HC662" s="15">
        <v>12401</v>
      </c>
      <c r="HD662" s="15"/>
      <c r="HE662" s="15"/>
      <c r="HF662" s="15">
        <v>74321</v>
      </c>
      <c r="HG662" s="15"/>
      <c r="HH662" s="15"/>
      <c r="HI662" s="15">
        <v>45</v>
      </c>
      <c r="HJ662" s="15">
        <v>45</v>
      </c>
      <c r="HK662" s="15">
        <v>13</v>
      </c>
      <c r="HL662" s="15">
        <v>13</v>
      </c>
      <c r="HM662" s="15"/>
      <c r="HN662" s="15"/>
      <c r="HO662" s="15"/>
      <c r="HP662" s="15"/>
      <c r="HQ662" s="15"/>
      <c r="HR662" s="15"/>
      <c r="HS662" s="15"/>
      <c r="HT662" s="15"/>
      <c r="HU662" s="15"/>
      <c r="HV662" s="15"/>
      <c r="HW662" s="15"/>
      <c r="HX662" s="15"/>
      <c r="HY662" s="15"/>
      <c r="HZ662" s="15">
        <v>228</v>
      </c>
      <c r="IA662" s="15">
        <v>6394</v>
      </c>
      <c r="IB662" s="15">
        <v>1</v>
      </c>
      <c r="IC662" s="15">
        <v>1</v>
      </c>
      <c r="ID662" s="15">
        <v>51</v>
      </c>
      <c r="IE662" s="14"/>
      <c r="IF662" s="14">
        <v>16</v>
      </c>
      <c r="IG662" s="14">
        <v>16</v>
      </c>
      <c r="IH662" s="14">
        <v>5</v>
      </c>
      <c r="II662" s="14">
        <v>5</v>
      </c>
      <c r="IJ662" s="14">
        <v>249</v>
      </c>
      <c r="IK662" s="14">
        <v>75</v>
      </c>
      <c r="IL662" s="14"/>
      <c r="IM662" s="14"/>
      <c r="IN662" s="14"/>
      <c r="IO662" s="14"/>
      <c r="IP662" s="14"/>
      <c r="IQ662" s="20">
        <v>583813</v>
      </c>
      <c r="IR662" s="20">
        <v>16</v>
      </c>
      <c r="IS662" s="36">
        <f t="shared" si="752"/>
        <v>0.41066379873113573</v>
      </c>
      <c r="IT662" s="36">
        <f t="shared" si="753"/>
        <v>2.8910640433246329E-2</v>
      </c>
      <c r="IU662" s="36">
        <f t="shared" si="754"/>
        <v>0.15958147440285073</v>
      </c>
      <c r="IV662" s="36">
        <f t="shared" si="755"/>
        <v>3.0559542222284151E-2</v>
      </c>
      <c r="IW662" s="36">
        <f t="shared" si="756"/>
        <v>0.37028454421048312</v>
      </c>
      <c r="IX662" s="36">
        <f t="shared" si="757"/>
        <v>0</v>
      </c>
      <c r="IY662" s="36"/>
      <c r="IZ662" s="36">
        <f t="shared" si="758"/>
        <v>0</v>
      </c>
      <c r="JA662" s="36">
        <f t="shared" si="758"/>
        <v>0.60080481535627062</v>
      </c>
      <c r="JB662" s="36">
        <f t="shared" si="758"/>
        <v>0.39919518464372944</v>
      </c>
      <c r="JN662" s="43">
        <f t="shared" si="737"/>
        <v>1490.9907776636062</v>
      </c>
      <c r="JO662" s="1" t="str">
        <f t="shared" si="738"/>
        <v>Large</v>
      </c>
    </row>
    <row r="663" spans="1:275" x14ac:dyDescent="0.2">
      <c r="A663" s="14" t="s">
        <v>887</v>
      </c>
      <c r="B663" s="14" t="s">
        <v>815</v>
      </c>
      <c r="C663" s="76" t="s">
        <v>1475</v>
      </c>
      <c r="D663" s="14" t="s">
        <v>656</v>
      </c>
      <c r="E663">
        <v>3</v>
      </c>
      <c r="F663" s="46">
        <v>0.48768755833153854</v>
      </c>
      <c r="G663" s="46">
        <v>0.20561418623016728</v>
      </c>
      <c r="H663" s="46">
        <v>0.31</v>
      </c>
      <c r="I663">
        <v>5.9</v>
      </c>
      <c r="J663">
        <v>17</v>
      </c>
      <c r="K663" s="14">
        <v>20100</v>
      </c>
      <c r="L663" s="14" t="s">
        <v>606</v>
      </c>
      <c r="M663" s="35">
        <v>20182.168761904992</v>
      </c>
      <c r="N663" s="15">
        <v>7200</v>
      </c>
      <c r="O663" s="15">
        <v>15</v>
      </c>
      <c r="P663" s="15">
        <v>89</v>
      </c>
      <c r="Q663" s="15">
        <v>997</v>
      </c>
      <c r="R663" s="15">
        <v>99</v>
      </c>
      <c r="S663" s="15">
        <v>118</v>
      </c>
      <c r="T663" s="32"/>
      <c r="U663" s="15">
        <v>64736</v>
      </c>
      <c r="V663" s="15"/>
      <c r="W663" s="15"/>
      <c r="X663" s="15"/>
      <c r="Y663" s="15"/>
      <c r="Z663" s="15"/>
      <c r="AA663" s="15"/>
      <c r="AB663" s="15"/>
      <c r="AC663" s="15">
        <v>6109</v>
      </c>
      <c r="AD663" s="15">
        <v>8607</v>
      </c>
      <c r="AE663" s="15">
        <v>79452</v>
      </c>
      <c r="AF663" s="15">
        <v>6100</v>
      </c>
      <c r="AG663" s="15"/>
      <c r="AH663" s="15"/>
      <c r="AI663" s="15"/>
      <c r="AJ663" s="15"/>
      <c r="AK663" s="15"/>
      <c r="AL663" s="15"/>
      <c r="AM663" s="15"/>
      <c r="AN663" s="15"/>
      <c r="AO663" s="15"/>
      <c r="AP663" s="15">
        <v>6100</v>
      </c>
      <c r="AQ663" s="15">
        <v>30837.73</v>
      </c>
      <c r="AR663" s="15"/>
      <c r="AS663" s="15"/>
      <c r="AT663" s="15"/>
      <c r="AU663" s="15"/>
      <c r="AV663" s="15"/>
      <c r="AW663" s="15"/>
      <c r="AX663" s="15"/>
      <c r="AY663" s="15"/>
      <c r="AZ663" s="15"/>
      <c r="BA663" s="15">
        <v>30837.73</v>
      </c>
      <c r="BB663" s="15">
        <v>6424.2</v>
      </c>
      <c r="BC663" s="15"/>
      <c r="BD663" s="15"/>
      <c r="BE663" s="15"/>
      <c r="BF663" s="15"/>
      <c r="BG663" s="15"/>
      <c r="BH663" s="15"/>
      <c r="BI663" s="15"/>
      <c r="BJ663" s="15"/>
      <c r="BK663" s="15"/>
      <c r="BL663" s="15">
        <v>6424.2</v>
      </c>
      <c r="BM663" s="15"/>
      <c r="BN663" s="15"/>
      <c r="BO663" s="15"/>
      <c r="BP663" s="15"/>
      <c r="BQ663" s="15"/>
      <c r="BR663" s="15"/>
      <c r="BS663" s="15"/>
      <c r="BT663" s="15"/>
      <c r="BU663" s="15"/>
      <c r="BV663" s="15"/>
      <c r="BW663" s="15"/>
      <c r="BX663" s="15"/>
      <c r="BY663" s="15"/>
      <c r="BZ663" s="15"/>
      <c r="CA663" s="15"/>
      <c r="CB663" s="15"/>
      <c r="CC663" s="15"/>
      <c r="CD663" s="15"/>
      <c r="CE663" s="15"/>
      <c r="CF663" s="15"/>
      <c r="CG663" s="15"/>
      <c r="CH663" s="15"/>
      <c r="CI663" s="15"/>
      <c r="CJ663" s="15"/>
      <c r="CK663" s="15"/>
      <c r="CL663" s="15"/>
      <c r="CM663" s="15"/>
      <c r="CN663" s="15"/>
      <c r="CO663" s="15"/>
      <c r="CP663" s="15"/>
      <c r="CQ663" s="15"/>
      <c r="CR663" s="15">
        <v>71610.97</v>
      </c>
      <c r="CS663" s="15">
        <v>71610.97</v>
      </c>
      <c r="CT663" s="15"/>
      <c r="CU663" s="15"/>
      <c r="CV663" s="15"/>
      <c r="CW663" s="15"/>
      <c r="CX663" s="15"/>
      <c r="CY663" s="15"/>
      <c r="CZ663" s="15"/>
      <c r="DA663" s="15"/>
      <c r="DB663" s="15"/>
      <c r="DC663" s="15"/>
      <c r="DD663" s="15"/>
      <c r="DE663" s="15"/>
      <c r="DF663" s="15"/>
      <c r="DG663" s="15"/>
      <c r="DH663" s="15"/>
      <c r="DI663" s="15"/>
      <c r="DJ663" s="15"/>
      <c r="DK663" s="15"/>
      <c r="DL663" s="15"/>
      <c r="DM663" s="15"/>
      <c r="DN663" s="15"/>
      <c r="DO663" s="15"/>
      <c r="DP663" s="15"/>
      <c r="DQ663" s="15"/>
      <c r="DR663" s="15"/>
      <c r="DS663" s="15"/>
      <c r="DT663" s="15"/>
      <c r="DU663" s="15"/>
      <c r="DV663" s="15"/>
      <c r="DW663" s="15"/>
      <c r="DX663" s="15"/>
      <c r="DY663" s="15"/>
      <c r="DZ663" s="15"/>
      <c r="EA663" s="15"/>
      <c r="EB663" s="15"/>
      <c r="EC663" s="15"/>
      <c r="ED663" s="15"/>
      <c r="EE663" s="15"/>
      <c r="EF663" s="15"/>
      <c r="EG663" s="15"/>
      <c r="EH663" s="15"/>
      <c r="EI663" s="15"/>
      <c r="EJ663" s="15"/>
      <c r="EK663" s="15"/>
      <c r="EL663" s="15"/>
      <c r="EM663" s="15"/>
      <c r="EN663" s="15"/>
      <c r="EO663" s="15"/>
      <c r="EP663" s="15"/>
      <c r="EQ663" s="15"/>
      <c r="ER663" s="15"/>
      <c r="ES663" s="15"/>
      <c r="ET663" s="15"/>
      <c r="EU663" s="15"/>
      <c r="EV663" s="15"/>
      <c r="EW663" s="15"/>
      <c r="EX663" s="15"/>
      <c r="EY663" s="15"/>
      <c r="EZ663" s="15"/>
      <c r="FA663" s="15"/>
      <c r="FB663" s="15"/>
      <c r="FC663" s="15"/>
      <c r="FD663" s="15"/>
      <c r="FE663" s="15"/>
      <c r="FF663" s="15"/>
      <c r="FG663" s="15"/>
      <c r="FH663" s="15"/>
      <c r="FI663" s="15"/>
      <c r="FJ663" s="15"/>
      <c r="FK663" s="15"/>
      <c r="FL663" s="15"/>
      <c r="FM663" s="15"/>
      <c r="FN663" s="15"/>
      <c r="FO663" s="15"/>
      <c r="FP663" s="15">
        <v>116713.93</v>
      </c>
      <c r="FQ663" s="15">
        <v>77710.97</v>
      </c>
      <c r="FR663" s="15">
        <v>194424.9</v>
      </c>
      <c r="FS663" s="14" t="s">
        <v>1284</v>
      </c>
      <c r="FT663" s="14"/>
      <c r="FU663" s="14" t="s">
        <v>1277</v>
      </c>
      <c r="FV663" s="14" t="s">
        <v>888</v>
      </c>
      <c r="FW663" s="14"/>
      <c r="FX663" s="14"/>
      <c r="FY663" s="1" t="s">
        <v>1299</v>
      </c>
      <c r="GA663" s="15">
        <v>1654</v>
      </c>
      <c r="GB663" s="15">
        <v>1918</v>
      </c>
      <c r="GC663" s="15">
        <v>195</v>
      </c>
      <c r="GD663" s="15">
        <v>210</v>
      </c>
      <c r="GE663" s="15">
        <v>91513</v>
      </c>
      <c r="GF663" s="15">
        <v>3174</v>
      </c>
      <c r="GG663" s="15">
        <v>11978</v>
      </c>
      <c r="GH663" s="15">
        <v>216</v>
      </c>
      <c r="GI663" s="15">
        <v>0</v>
      </c>
      <c r="GJ663" s="15">
        <v>55</v>
      </c>
      <c r="GK663" s="15">
        <v>126</v>
      </c>
      <c r="GL663" s="15">
        <v>129</v>
      </c>
      <c r="GM663" s="15">
        <v>3299</v>
      </c>
      <c r="GN663" s="15"/>
      <c r="GO663" s="15"/>
      <c r="GP663" s="16">
        <v>7.4</v>
      </c>
      <c r="GQ663" s="16">
        <v>7.4</v>
      </c>
      <c r="GR663" s="17"/>
      <c r="GS663" s="17"/>
      <c r="GT663" s="18">
        <v>7.5</v>
      </c>
      <c r="GU663" s="18">
        <v>7.5</v>
      </c>
      <c r="GV663" s="16">
        <v>14.9</v>
      </c>
      <c r="GW663" s="16">
        <v>3.5</v>
      </c>
      <c r="GX663" s="15">
        <v>4327</v>
      </c>
      <c r="GY663" s="14" t="s">
        <v>1172</v>
      </c>
      <c r="GZ663" s="15">
        <v>16469</v>
      </c>
      <c r="HA663" s="15">
        <v>50551</v>
      </c>
      <c r="HB663" s="15">
        <v>2570</v>
      </c>
      <c r="HC663" s="15">
        <v>14899</v>
      </c>
      <c r="HD663" s="15"/>
      <c r="HE663" s="15">
        <v>3</v>
      </c>
      <c r="HF663" s="15">
        <v>84492</v>
      </c>
      <c r="HG663" s="15"/>
      <c r="HH663" s="15"/>
      <c r="HI663" s="15">
        <v>17</v>
      </c>
      <c r="HJ663" s="15">
        <v>17</v>
      </c>
      <c r="HK663" s="15">
        <v>13</v>
      </c>
      <c r="HL663" s="15">
        <v>13</v>
      </c>
      <c r="HM663" s="15"/>
      <c r="HN663" s="15"/>
      <c r="HO663" s="15"/>
      <c r="HP663" s="15"/>
      <c r="HQ663" s="15"/>
      <c r="HR663" s="15"/>
      <c r="HS663" s="15"/>
      <c r="HT663" s="15"/>
      <c r="HU663" s="15"/>
      <c r="HV663" s="15"/>
      <c r="HW663" s="15"/>
      <c r="HX663" s="15"/>
      <c r="HY663" s="15"/>
      <c r="HZ663" s="15">
        <v>190</v>
      </c>
      <c r="IA663" s="15">
        <v>5284</v>
      </c>
      <c r="IB663" s="15">
        <v>1</v>
      </c>
      <c r="IC663" s="15">
        <v>1</v>
      </c>
      <c r="ID663" s="15">
        <v>46</v>
      </c>
      <c r="IE663" s="14"/>
      <c r="IF663" s="14">
        <v>16</v>
      </c>
      <c r="IG663" s="14">
        <v>16</v>
      </c>
      <c r="IH663" s="14">
        <v>5</v>
      </c>
      <c r="II663" s="14">
        <v>0</v>
      </c>
      <c r="IJ663" s="14">
        <v>240</v>
      </c>
      <c r="IK663" s="14">
        <v>0</v>
      </c>
      <c r="IL663" s="14"/>
      <c r="IM663" s="14"/>
      <c r="IN663" s="14"/>
      <c r="IO663" s="14"/>
      <c r="IP663" s="14"/>
      <c r="IQ663" s="15">
        <v>603254</v>
      </c>
      <c r="IR663" s="15">
        <v>26</v>
      </c>
      <c r="IS663" s="36">
        <f t="shared" si="752"/>
        <v>0.40865136101394423</v>
      </c>
      <c r="IT663" s="36">
        <f t="shared" si="753"/>
        <v>3.1374582165144486E-2</v>
      </c>
      <c r="IU663" s="36">
        <f t="shared" si="754"/>
        <v>0.15860998256910508</v>
      </c>
      <c r="IV663" s="36">
        <f t="shared" si="755"/>
        <v>3.3042064056610032E-2</v>
      </c>
      <c r="IW663" s="36">
        <f t="shared" si="756"/>
        <v>0.36832201019519623</v>
      </c>
      <c r="IX663" s="36">
        <f t="shared" si="757"/>
        <v>0</v>
      </c>
      <c r="IY663" s="36"/>
      <c r="IZ663" s="36">
        <f t="shared" si="758"/>
        <v>0</v>
      </c>
      <c r="JA663" s="36">
        <f t="shared" si="758"/>
        <v>0.60030340763965928</v>
      </c>
      <c r="JB663" s="36">
        <f t="shared" si="758"/>
        <v>0.39969659236034072</v>
      </c>
      <c r="JN663" s="43">
        <f t="shared" si="737"/>
        <v>1354.5079705976505</v>
      </c>
      <c r="JO663" s="1" t="str">
        <f t="shared" si="738"/>
        <v>Large</v>
      </c>
    </row>
    <row r="664" spans="1:275" x14ac:dyDescent="0.2">
      <c r="A664" s="1" t="s">
        <v>887</v>
      </c>
      <c r="B664" s="1" t="s">
        <v>815</v>
      </c>
      <c r="C664" s="76" t="s">
        <v>1475</v>
      </c>
      <c r="D664" s="14" t="s">
        <v>656</v>
      </c>
      <c r="E664">
        <v>3</v>
      </c>
      <c r="F664" s="46">
        <v>0.48768755833153854</v>
      </c>
      <c r="G664" s="46">
        <v>0.20561418623016728</v>
      </c>
      <c r="H664" s="46">
        <v>0.31</v>
      </c>
      <c r="I664">
        <v>5.9</v>
      </c>
      <c r="J664">
        <v>17</v>
      </c>
      <c r="K664" s="1">
        <v>20110</v>
      </c>
      <c r="L664" s="1" t="s">
        <v>607</v>
      </c>
      <c r="M664" s="3">
        <v>19773.4003809526</v>
      </c>
      <c r="N664" s="1">
        <v>72000</v>
      </c>
      <c r="O664" s="1">
        <v>15</v>
      </c>
      <c r="P664" s="1">
        <v>173</v>
      </c>
      <c r="Q664" s="1">
        <v>997</v>
      </c>
      <c r="R664" s="1">
        <v>99</v>
      </c>
      <c r="S664" s="1">
        <v>120</v>
      </c>
      <c r="T664" s="33" t="s">
        <v>920</v>
      </c>
      <c r="U664" s="1">
        <v>63500</v>
      </c>
      <c r="AE664" s="1">
        <v>63500</v>
      </c>
      <c r="AN664" s="1">
        <v>6100</v>
      </c>
      <c r="AP664" s="1">
        <v>6100</v>
      </c>
      <c r="AQ664" s="1">
        <v>40928</v>
      </c>
      <c r="AY664" s="1">
        <v>728</v>
      </c>
      <c r="BA664" s="1">
        <v>41656</v>
      </c>
      <c r="BJ664" s="1">
        <v>6424</v>
      </c>
      <c r="BL664" s="1">
        <v>6424</v>
      </c>
      <c r="CQ664" s="1">
        <v>82514</v>
      </c>
      <c r="CR664" s="1">
        <v>7725</v>
      </c>
      <c r="CS664" s="1">
        <v>90239</v>
      </c>
      <c r="DY664" s="1">
        <v>2049</v>
      </c>
      <c r="DZ664" s="1">
        <v>2049</v>
      </c>
      <c r="FP664" s="15">
        <f>AE664+BA664</f>
        <v>105156</v>
      </c>
      <c r="FQ664" s="15">
        <f>AP664+BL664+CS664+DZ664+FD664</f>
        <v>104812</v>
      </c>
      <c r="FR664" s="15">
        <f>AE664+AP664+BA664+BL664+CS664+DZ664+FD664+FO664</f>
        <v>209968</v>
      </c>
      <c r="FS664" s="1" t="s">
        <v>1284</v>
      </c>
      <c r="FU664" s="1" t="s">
        <v>1277</v>
      </c>
      <c r="FV664" s="1" t="s">
        <v>888</v>
      </c>
      <c r="FX664" s="14"/>
      <c r="FY664" s="1" t="s">
        <v>1299</v>
      </c>
      <c r="GA664" s="1">
        <v>2169</v>
      </c>
      <c r="GB664" s="1">
        <v>2362</v>
      </c>
      <c r="GC664" s="1">
        <v>324</v>
      </c>
      <c r="GD664" s="1">
        <v>354</v>
      </c>
      <c r="GE664" s="1">
        <v>92713</v>
      </c>
      <c r="GF664" s="1">
        <v>2183</v>
      </c>
      <c r="GG664" s="1">
        <v>14160</v>
      </c>
      <c r="GH664" s="1">
        <v>212</v>
      </c>
      <c r="GI664" s="1">
        <v>0</v>
      </c>
      <c r="GJ664" s="1">
        <v>55</v>
      </c>
      <c r="GK664" s="1">
        <v>88</v>
      </c>
      <c r="GL664" s="1">
        <v>91</v>
      </c>
      <c r="GM664" s="1">
        <v>3387</v>
      </c>
      <c r="GP664" s="1">
        <v>9</v>
      </c>
      <c r="GQ664" s="1">
        <v>6.39</v>
      </c>
      <c r="GR664" s="5"/>
      <c r="GS664" s="5"/>
      <c r="GT664" s="4">
        <v>11</v>
      </c>
      <c r="GU664" s="4">
        <v>7.5</v>
      </c>
      <c r="GV664" s="1">
        <f>GQ664+GU664</f>
        <v>13.89</v>
      </c>
      <c r="GW664" s="1">
        <v>3.2</v>
      </c>
      <c r="GX664" s="1">
        <v>25000</v>
      </c>
      <c r="GY664" s="10" t="s">
        <v>1230</v>
      </c>
      <c r="GZ664" s="1">
        <v>14526</v>
      </c>
      <c r="HA664" s="1">
        <v>68828</v>
      </c>
      <c r="HC664" s="1">
        <v>1054</v>
      </c>
      <c r="HF664" s="1">
        <v>84408</v>
      </c>
      <c r="HI664" s="1">
        <v>7</v>
      </c>
      <c r="HJ664" s="1">
        <v>7</v>
      </c>
      <c r="HK664" s="1">
        <v>0</v>
      </c>
      <c r="HL664" s="1">
        <v>0</v>
      </c>
      <c r="HZ664" s="1">
        <v>186</v>
      </c>
      <c r="IA664" s="1">
        <v>5129</v>
      </c>
      <c r="IB664" s="1">
        <v>1</v>
      </c>
      <c r="IC664" s="1">
        <v>2</v>
      </c>
      <c r="ID664" s="1">
        <v>48</v>
      </c>
      <c r="IE664" s="1">
        <v>64</v>
      </c>
      <c r="IF664" s="1">
        <v>16</v>
      </c>
      <c r="IG664" s="1">
        <v>16</v>
      </c>
      <c r="IH664" s="1">
        <v>5</v>
      </c>
      <c r="II664" s="1">
        <v>0</v>
      </c>
      <c r="IJ664" s="1">
        <v>5</v>
      </c>
      <c r="IK664" s="1">
        <v>0</v>
      </c>
      <c r="IQ664" s="1">
        <v>566457</v>
      </c>
      <c r="IR664" s="1">
        <v>31</v>
      </c>
      <c r="IS664" s="36">
        <f t="shared" si="752"/>
        <v>0.30242703650080011</v>
      </c>
      <c r="IT664" s="36">
        <f t="shared" si="753"/>
        <v>2.9052046026061113E-2</v>
      </c>
      <c r="IU664" s="36">
        <f t="shared" si="754"/>
        <v>0.19839213594452487</v>
      </c>
      <c r="IV664" s="36">
        <f t="shared" si="755"/>
        <v>3.0595138306789605E-2</v>
      </c>
      <c r="IW664" s="36">
        <f t="shared" si="756"/>
        <v>0.42977501333536539</v>
      </c>
      <c r="IX664" s="36">
        <f t="shared" si="757"/>
        <v>9.7586298864588885E-3</v>
      </c>
      <c r="IY664" s="36"/>
      <c r="IZ664" s="36">
        <f t="shared" si="758"/>
        <v>0</v>
      </c>
      <c r="JA664" s="36">
        <f t="shared" si="758"/>
        <v>0.50081917244532503</v>
      </c>
      <c r="JB664" s="36">
        <f t="shared" si="758"/>
        <v>0.49918082755467502</v>
      </c>
      <c r="JN664" s="43">
        <f t="shared" si="737"/>
        <v>1423.5709417532469</v>
      </c>
      <c r="JO664" s="1" t="str">
        <f t="shared" si="738"/>
        <v>Medium</v>
      </c>
    </row>
    <row r="665" spans="1:275" x14ac:dyDescent="0.2">
      <c r="A665" s="1" t="s">
        <v>887</v>
      </c>
      <c r="B665" s="1" t="s">
        <v>815</v>
      </c>
      <c r="C665" s="76" t="s">
        <v>1475</v>
      </c>
      <c r="D665" s="14" t="s">
        <v>656</v>
      </c>
      <c r="E665">
        <v>3</v>
      </c>
      <c r="F665" s="46">
        <v>0.48768755833153854</v>
      </c>
      <c r="G665" s="46">
        <v>0.20561418623016728</v>
      </c>
      <c r="H665" s="46">
        <v>0.31</v>
      </c>
      <c r="I665">
        <v>5.9</v>
      </c>
      <c r="J665">
        <v>17</v>
      </c>
      <c r="K665" s="1">
        <v>20120</v>
      </c>
      <c r="L665" s="1" t="s">
        <v>608</v>
      </c>
      <c r="M665" s="3">
        <v>18520.885904762097</v>
      </c>
      <c r="N665" s="10">
        <v>72000</v>
      </c>
      <c r="O665" s="1">
        <v>15</v>
      </c>
      <c r="P665" s="1">
        <v>173</v>
      </c>
      <c r="Q665" s="1">
        <v>997</v>
      </c>
      <c r="R665" s="1">
        <v>99</v>
      </c>
      <c r="S665" s="1">
        <v>120</v>
      </c>
      <c r="T665" s="33" t="s">
        <v>920</v>
      </c>
      <c r="U665" s="1">
        <v>55000</v>
      </c>
      <c r="AE665" s="1">
        <v>55000</v>
      </c>
      <c r="AF665" s="1">
        <v>5000</v>
      </c>
      <c r="AP665" s="1">
        <v>5000</v>
      </c>
      <c r="AQ665" s="1">
        <v>33000</v>
      </c>
      <c r="AY665" s="1">
        <v>9426</v>
      </c>
      <c r="BA665" s="1">
        <v>42426</v>
      </c>
      <c r="BJ665" s="1">
        <v>6874</v>
      </c>
      <c r="BL665" s="1">
        <v>6874</v>
      </c>
      <c r="CQ665" s="1">
        <v>76424</v>
      </c>
      <c r="CS665" s="1">
        <v>76424</v>
      </c>
      <c r="DY665" s="1">
        <v>133</v>
      </c>
      <c r="DZ665" s="1">
        <v>133</v>
      </c>
      <c r="FP665" s="15">
        <f>AE665+BA665</f>
        <v>97426</v>
      </c>
      <c r="FQ665" s="15">
        <f>AP665+BL665+CS665+DZ665+FD665</f>
        <v>88431</v>
      </c>
      <c r="FR665" s="15">
        <f>AE665+AP665+BA665+BL665+CS665+DZ665+FD665+FO665</f>
        <v>185857</v>
      </c>
      <c r="FS665" s="1" t="s">
        <v>1284</v>
      </c>
      <c r="FU665" s="1" t="s">
        <v>1277</v>
      </c>
      <c r="FV665" s="1" t="s">
        <v>888</v>
      </c>
      <c r="FY665" s="1" t="s">
        <v>1299</v>
      </c>
      <c r="GA665" s="1">
        <v>1178</v>
      </c>
      <c r="GB665" s="1">
        <v>1340</v>
      </c>
      <c r="GC665" s="1">
        <v>286</v>
      </c>
      <c r="GD665" s="1">
        <v>302</v>
      </c>
      <c r="GE665" s="1">
        <v>93529</v>
      </c>
      <c r="GF665" s="1">
        <v>4587</v>
      </c>
      <c r="GG665" s="1">
        <v>18747</v>
      </c>
      <c r="GH665" s="1">
        <v>212</v>
      </c>
      <c r="GI665" s="1">
        <v>0</v>
      </c>
      <c r="GJ665" s="1">
        <v>55</v>
      </c>
      <c r="GK665" s="1">
        <v>75</v>
      </c>
      <c r="GL665" s="1">
        <v>101</v>
      </c>
      <c r="GM665" s="1">
        <v>3462</v>
      </c>
      <c r="GP665" s="1">
        <v>9</v>
      </c>
      <c r="GQ665" s="1">
        <v>6.73</v>
      </c>
      <c r="GR665" s="5"/>
      <c r="GS665" s="5"/>
      <c r="GT665" s="4">
        <v>11</v>
      </c>
      <c r="GU665" s="4">
        <v>7.4</v>
      </c>
      <c r="GV665" s="1">
        <f>GQ665+GU665</f>
        <v>14.13</v>
      </c>
      <c r="GW665" s="1">
        <v>2.8</v>
      </c>
      <c r="GX665" s="1">
        <v>21750</v>
      </c>
      <c r="GY665" s="10" t="s">
        <v>1230</v>
      </c>
      <c r="GZ665" s="1">
        <v>12240</v>
      </c>
      <c r="HA665" s="1">
        <v>60490</v>
      </c>
      <c r="HC665" s="1">
        <v>1034</v>
      </c>
      <c r="HF665" s="1">
        <v>73764</v>
      </c>
      <c r="HI665" s="1">
        <v>13</v>
      </c>
      <c r="HJ665" s="1">
        <v>13</v>
      </c>
      <c r="HK665" s="1">
        <v>0</v>
      </c>
      <c r="HL665" s="1">
        <v>0</v>
      </c>
      <c r="HZ665" s="1">
        <v>172</v>
      </c>
      <c r="IA665" s="1">
        <v>4787</v>
      </c>
      <c r="IB665" s="1">
        <v>1</v>
      </c>
      <c r="IC665" s="1">
        <v>2</v>
      </c>
      <c r="ID665" s="1">
        <v>67</v>
      </c>
      <c r="IE665" s="1">
        <v>64</v>
      </c>
      <c r="IF665" s="1">
        <v>16</v>
      </c>
      <c r="IG665" s="1">
        <v>16</v>
      </c>
      <c r="IH665" s="1">
        <v>5</v>
      </c>
      <c r="II665" s="1">
        <v>0</v>
      </c>
      <c r="IJ665" s="1">
        <v>5</v>
      </c>
      <c r="IK665" s="1">
        <v>0</v>
      </c>
      <c r="IQ665" s="1">
        <v>609451</v>
      </c>
      <c r="IR665" s="1">
        <v>25</v>
      </c>
      <c r="IS665" s="36">
        <f t="shared" si="752"/>
        <v>0.29592643806797697</v>
      </c>
      <c r="IT665" s="36">
        <f t="shared" si="753"/>
        <v>2.6902403460725182E-2</v>
      </c>
      <c r="IU665" s="36">
        <f t="shared" si="754"/>
        <v>0.22827227384494531</v>
      </c>
      <c r="IV665" s="36">
        <f t="shared" si="755"/>
        <v>3.6985424277804976E-2</v>
      </c>
      <c r="IW665" s="36">
        <f t="shared" si="756"/>
        <v>0.41119785641649226</v>
      </c>
      <c r="IX665" s="36">
        <f t="shared" si="757"/>
        <v>7.1560393205528981E-4</v>
      </c>
      <c r="IY665" s="36"/>
      <c r="IZ665" s="36">
        <f t="shared" si="758"/>
        <v>0</v>
      </c>
      <c r="JA665" s="36">
        <f t="shared" si="758"/>
        <v>0.52419871191292233</v>
      </c>
      <c r="JB665" s="36">
        <f t="shared" si="758"/>
        <v>0.47580128808707772</v>
      </c>
      <c r="JN665" s="43">
        <f t="shared" si="737"/>
        <v>1310.7491793886834</v>
      </c>
      <c r="JO665" s="1" t="str">
        <f t="shared" si="738"/>
        <v>Medium</v>
      </c>
    </row>
    <row r="666" spans="1:275" x14ac:dyDescent="0.2">
      <c r="A666" s="1" t="s">
        <v>887</v>
      </c>
      <c r="B666" s="1" t="s">
        <v>815</v>
      </c>
      <c r="C666" s="76" t="s">
        <v>1475</v>
      </c>
      <c r="D666" s="14" t="s">
        <v>656</v>
      </c>
      <c r="E666">
        <v>3</v>
      </c>
      <c r="F666" s="46">
        <v>0.48768755833153854</v>
      </c>
      <c r="G666" s="46">
        <v>0.20561418623016728</v>
      </c>
      <c r="H666" s="46">
        <v>0.31</v>
      </c>
      <c r="I666">
        <v>5.9</v>
      </c>
      <c r="J666">
        <v>17</v>
      </c>
      <c r="K666" s="1">
        <v>20130</v>
      </c>
      <c r="L666" s="1" t="s">
        <v>609</v>
      </c>
      <c r="M666" s="3">
        <v>16623.975428571492</v>
      </c>
      <c r="N666" s="2">
        <v>72000</v>
      </c>
      <c r="O666" s="1">
        <v>14</v>
      </c>
      <c r="P666" s="1">
        <v>84</v>
      </c>
      <c r="Q666" s="1">
        <v>997</v>
      </c>
      <c r="R666" s="1">
        <v>99</v>
      </c>
      <c r="S666" s="1">
        <v>77</v>
      </c>
      <c r="T666" s="33"/>
      <c r="U666" s="3">
        <v>46596.53</v>
      </c>
      <c r="V666" s="3"/>
      <c r="W666" s="3"/>
      <c r="X666" s="3"/>
      <c r="Y666" s="3"/>
      <c r="Z666" s="3"/>
      <c r="AA666" s="3"/>
      <c r="AB666" s="3"/>
      <c r="AC666" s="3"/>
      <c r="AD666" s="3">
        <v>5500</v>
      </c>
      <c r="AE666" s="2">
        <f>SUM(U666:AD666)</f>
        <v>52096.53</v>
      </c>
      <c r="AF666" s="3">
        <v>6277.66</v>
      </c>
      <c r="AG666" s="3"/>
      <c r="AP666" s="1">
        <f>SUM(AF666:AO666)</f>
        <v>6277.66</v>
      </c>
      <c r="AQ666" s="7">
        <v>29500</v>
      </c>
      <c r="AR666" s="7"/>
      <c r="BA666" s="1">
        <f>SUM(AQ666:AZ666)</f>
        <v>29500</v>
      </c>
      <c r="CQ666" s="7">
        <v>72721</v>
      </c>
      <c r="CS666" s="1">
        <f>SUM(CI666:CR666)</f>
        <v>72721</v>
      </c>
      <c r="DY666" s="7">
        <v>1341.51</v>
      </c>
      <c r="DZ666" s="2">
        <f>SUM(DP666:DY666)</f>
        <v>1341.51</v>
      </c>
      <c r="EA666" s="2"/>
      <c r="EB666" s="2"/>
      <c r="EC666" s="2"/>
      <c r="ED666" s="2"/>
      <c r="EE666" s="2"/>
      <c r="EF666" s="2"/>
      <c r="EG666" s="2"/>
      <c r="EH666" s="2"/>
      <c r="EI666" s="2"/>
      <c r="EJ666" s="2"/>
      <c r="EK666" s="2"/>
      <c r="EL666" s="2"/>
      <c r="EM666" s="2"/>
      <c r="EN666" s="2"/>
      <c r="EO666" s="2"/>
      <c r="EP666" s="2"/>
      <c r="EQ666" s="2"/>
      <c r="ER666" s="2"/>
      <c r="ES666" s="2"/>
      <c r="ET666" s="2"/>
      <c r="FB666" s="7">
        <v>8912</v>
      </c>
      <c r="FD666" s="1">
        <f>SUM(EU666:FC666)</f>
        <v>8912</v>
      </c>
      <c r="FP666" s="15">
        <f>AE666+BA666</f>
        <v>81596.53</v>
      </c>
      <c r="FQ666" s="15">
        <f>AP666+BL666+CS666+DZ666+FD666</f>
        <v>89252.17</v>
      </c>
      <c r="FR666" s="15">
        <f>AE666+AP666+BA666+BL666+CS666+DZ666+FD666+FO666</f>
        <v>170848.7</v>
      </c>
      <c r="FS666" s="1" t="s">
        <v>1284</v>
      </c>
      <c r="FU666" s="1" t="s">
        <v>1277</v>
      </c>
      <c r="FV666" s="1" t="s">
        <v>1349</v>
      </c>
      <c r="FW666" s="5"/>
      <c r="FX666" s="5"/>
      <c r="FY666" s="5" t="s">
        <v>1299</v>
      </c>
      <c r="FZ666" s="5"/>
      <c r="GA666" s="2">
        <v>1344</v>
      </c>
      <c r="GB666" s="2">
        <v>1552</v>
      </c>
      <c r="GC666" s="1">
        <v>258</v>
      </c>
      <c r="GD666" s="1">
        <v>272</v>
      </c>
      <c r="GE666" s="2">
        <v>93853</v>
      </c>
      <c r="GF666" s="1">
        <v>140</v>
      </c>
      <c r="GG666" s="2">
        <v>18930</v>
      </c>
      <c r="GH666" s="1">
        <v>169</v>
      </c>
      <c r="GI666" s="1">
        <v>3</v>
      </c>
      <c r="GJ666" s="1">
        <v>52</v>
      </c>
      <c r="GK666" s="1">
        <v>47</v>
      </c>
      <c r="GL666" s="1">
        <v>103</v>
      </c>
      <c r="GM666" s="2">
        <v>3240</v>
      </c>
      <c r="GN666" s="2"/>
      <c r="GO666" s="2"/>
      <c r="GP666" s="1">
        <v>9</v>
      </c>
      <c r="GQ666" s="1">
        <v>5.47</v>
      </c>
      <c r="GR666" s="5"/>
      <c r="GS666" s="5">
        <v>11</v>
      </c>
      <c r="GT666" s="4">
        <v>11</v>
      </c>
      <c r="GU666" s="1">
        <v>11.8</v>
      </c>
      <c r="GV666" s="1">
        <f>GQ666+GU666</f>
        <v>17.27</v>
      </c>
      <c r="GW666" s="1">
        <v>3.55</v>
      </c>
      <c r="GX666" s="2">
        <v>12364</v>
      </c>
      <c r="GY666" s="1" t="s">
        <v>1230</v>
      </c>
      <c r="GZ666" s="2">
        <v>10244</v>
      </c>
      <c r="HA666" s="2">
        <v>49372</v>
      </c>
      <c r="HC666" s="2">
        <v>2684</v>
      </c>
      <c r="HF666" s="2">
        <v>62300</v>
      </c>
      <c r="HG666" s="2"/>
      <c r="HH666" s="2"/>
      <c r="HI666" s="1">
        <v>23</v>
      </c>
      <c r="HJ666" s="1">
        <v>2</v>
      </c>
      <c r="HK666" s="1">
        <v>2</v>
      </c>
      <c r="HL666" s="1">
        <v>21</v>
      </c>
      <c r="HM666" s="1" t="s">
        <v>1281</v>
      </c>
      <c r="HN666" s="1" t="s">
        <v>1175</v>
      </c>
      <c r="HO666" s="1" t="s">
        <v>1392</v>
      </c>
      <c r="HP666" s="1" t="s">
        <v>1393</v>
      </c>
      <c r="HX666" s="1" t="s">
        <v>1277</v>
      </c>
      <c r="HZ666" s="1">
        <v>169</v>
      </c>
      <c r="IA666" s="2">
        <v>4387</v>
      </c>
      <c r="IB666" s="1">
        <v>1</v>
      </c>
      <c r="IC666" s="1">
        <v>2</v>
      </c>
      <c r="ID666" s="1">
        <v>58</v>
      </c>
      <c r="IE666" s="1">
        <v>64</v>
      </c>
      <c r="IF666" s="1">
        <v>16</v>
      </c>
      <c r="IG666" s="1">
        <v>16</v>
      </c>
      <c r="IH666" s="1">
        <v>5</v>
      </c>
      <c r="II666" s="1">
        <v>0</v>
      </c>
      <c r="IJ666" s="1">
        <v>150</v>
      </c>
      <c r="IK666" s="1">
        <v>0</v>
      </c>
      <c r="IL666" s="1" t="s">
        <v>1277</v>
      </c>
      <c r="IO666" s="1" t="s">
        <v>1277</v>
      </c>
      <c r="IP666" s="1" t="s">
        <v>1281</v>
      </c>
      <c r="IQ666" s="2">
        <v>594679</v>
      </c>
      <c r="IR666" s="1">
        <v>18</v>
      </c>
      <c r="IS666" s="36">
        <f t="shared" si="752"/>
        <v>0.30492786892730234</v>
      </c>
      <c r="IT666" s="36">
        <f t="shared" si="753"/>
        <v>3.6743972883609879E-2</v>
      </c>
      <c r="IU666" s="36">
        <f t="shared" si="754"/>
        <v>0.17266739518650126</v>
      </c>
      <c r="IV666" s="36">
        <f t="shared" si="755"/>
        <v>0</v>
      </c>
      <c r="IW666" s="36">
        <f t="shared" si="756"/>
        <v>0.42564561509686638</v>
      </c>
      <c r="IX666" s="36">
        <f t="shared" si="757"/>
        <v>7.852035163276044E-3</v>
      </c>
      <c r="IY666" s="36"/>
      <c r="IZ666" s="36">
        <f t="shared" si="758"/>
        <v>0</v>
      </c>
      <c r="JA666" s="36">
        <f t="shared" si="758"/>
        <v>0.4775952641138036</v>
      </c>
      <c r="JB666" s="36">
        <f t="shared" si="758"/>
        <v>0.52240473588619629</v>
      </c>
      <c r="JN666" s="43">
        <f t="shared" si="737"/>
        <v>962.59267102324793</v>
      </c>
      <c r="JO666" s="1" t="str">
        <f t="shared" si="738"/>
        <v>Medium</v>
      </c>
    </row>
    <row r="667" spans="1:275" x14ac:dyDescent="0.2">
      <c r="A667" s="1" t="s">
        <v>887</v>
      </c>
      <c r="B667" s="1" t="s">
        <v>815</v>
      </c>
      <c r="C667" s="76" t="s">
        <v>1475</v>
      </c>
      <c r="D667" s="14" t="s">
        <v>656</v>
      </c>
      <c r="E667">
        <v>3</v>
      </c>
      <c r="F667" s="46">
        <v>0.48768755833153854</v>
      </c>
      <c r="G667" s="46">
        <v>0.20561418623016728</v>
      </c>
      <c r="H667" s="46">
        <v>0.31</v>
      </c>
      <c r="I667">
        <v>5.9</v>
      </c>
      <c r="J667">
        <v>17</v>
      </c>
      <c r="K667" s="42">
        <v>20140</v>
      </c>
      <c r="L667" s="54" t="s">
        <v>345</v>
      </c>
      <c r="M667" s="55">
        <v>17563.200190476276</v>
      </c>
      <c r="N667" s="46">
        <v>72000</v>
      </c>
      <c r="O667">
        <v>14</v>
      </c>
      <c r="P667">
        <v>84</v>
      </c>
      <c r="Q667">
        <v>997</v>
      </c>
      <c r="R667">
        <v>99</v>
      </c>
      <c r="S667">
        <v>77</v>
      </c>
      <c r="T667"/>
      <c r="U667" s="46">
        <v>39047</v>
      </c>
      <c r="V667" s="46"/>
      <c r="W667" s="46"/>
      <c r="X667" s="46"/>
      <c r="Y667" s="46"/>
      <c r="Z667" s="46"/>
      <c r="AA667" s="46"/>
      <c r="AB667" s="46"/>
      <c r="AC667" s="46"/>
      <c r="AD667" s="46"/>
      <c r="AE667" s="46">
        <f>IF(SUM(U667:AD667)&gt;0,SUM(U667:AD667),)</f>
        <v>39047</v>
      </c>
      <c r="AF667" s="46">
        <v>15953</v>
      </c>
      <c r="AG667" s="46"/>
      <c r="AH667" s="46"/>
      <c r="AI667" s="46"/>
      <c r="AJ667" s="46"/>
      <c r="AK667" s="46"/>
      <c r="AL667" s="46"/>
      <c r="AM667" s="46"/>
      <c r="AN667" s="46"/>
      <c r="AO667" s="46"/>
      <c r="AP667" s="46">
        <f>SUM(AF667:AO667)</f>
        <v>15953</v>
      </c>
      <c r="AQ667" s="46">
        <v>18848</v>
      </c>
      <c r="AR667" s="46"/>
      <c r="AS667" s="46"/>
      <c r="AT667" s="46"/>
      <c r="AU667" s="46"/>
      <c r="AV667" s="46"/>
      <c r="AW667" s="46"/>
      <c r="AX667" s="46"/>
      <c r="AY667" s="46"/>
      <c r="AZ667" s="46"/>
      <c r="BA667" s="46">
        <f>SUM(AQ667:AZ667)</f>
        <v>18848</v>
      </c>
      <c r="BB667" s="47"/>
      <c r="BC667" s="47"/>
      <c r="BD667" s="47"/>
      <c r="BE667" s="47"/>
      <c r="BF667" s="47"/>
      <c r="BG667" s="47"/>
      <c r="BH667" s="47"/>
      <c r="BI667" s="47"/>
      <c r="BJ667" s="47"/>
      <c r="BK667" s="47"/>
      <c r="BL667" s="47">
        <f>IF(SUM(BB667:BK667)&gt;=0,SUM(BB667:BK667),"")</f>
        <v>0</v>
      </c>
      <c r="BM667" s="46"/>
      <c r="BN667" s="47"/>
      <c r="BO667" s="46"/>
      <c r="BP667" s="46"/>
      <c r="BQ667" s="46"/>
      <c r="BR667" s="46"/>
      <c r="BS667" s="46"/>
      <c r="BT667" s="46"/>
      <c r="BU667" s="46">
        <v>81164</v>
      </c>
      <c r="BV667" s="46"/>
      <c r="BW667" s="46">
        <f>SUM(BM667:BV667)</f>
        <v>81164</v>
      </c>
      <c r="BX667" s="46"/>
      <c r="BY667" s="47"/>
      <c r="BZ667" s="47"/>
      <c r="CA667" s="48"/>
      <c r="CB667" s="48"/>
      <c r="CC667" s="46"/>
      <c r="CD667" s="47"/>
      <c r="CE667" s="46"/>
      <c r="CF667" s="48">
        <v>3213</v>
      </c>
      <c r="CG667" s="47"/>
      <c r="CH667" s="47">
        <f>SUM(BX667:CG667)</f>
        <v>3213</v>
      </c>
      <c r="CI667" s="47">
        <f t="shared" ref="CI667:CS667" si="759">BM667+BX667</f>
        <v>0</v>
      </c>
      <c r="CJ667" s="47">
        <f t="shared" si="759"/>
        <v>0</v>
      </c>
      <c r="CK667" s="47">
        <f t="shared" si="759"/>
        <v>0</v>
      </c>
      <c r="CL667" s="47">
        <f t="shared" si="759"/>
        <v>0</v>
      </c>
      <c r="CM667" s="47">
        <f t="shared" si="759"/>
        <v>0</v>
      </c>
      <c r="CN667" s="47">
        <f t="shared" si="759"/>
        <v>0</v>
      </c>
      <c r="CO667" s="47">
        <f t="shared" si="759"/>
        <v>0</v>
      </c>
      <c r="CP667" s="47">
        <f t="shared" si="759"/>
        <v>0</v>
      </c>
      <c r="CQ667" s="47">
        <f t="shared" si="759"/>
        <v>84377</v>
      </c>
      <c r="CR667" s="47">
        <f t="shared" si="759"/>
        <v>0</v>
      </c>
      <c r="CS667" s="47">
        <f t="shared" si="759"/>
        <v>84377</v>
      </c>
      <c r="CT667" s="48"/>
      <c r="CU667" s="46"/>
      <c r="CV667" s="46"/>
      <c r="CW667" s="47"/>
      <c r="CX667" s="47"/>
      <c r="CY667" s="47"/>
      <c r="CZ667" s="47"/>
      <c r="DA667" s="46"/>
      <c r="DB667" s="47"/>
      <c r="DC667" s="47"/>
      <c r="DD667" s="47">
        <f>SUM(CT667:DC667)</f>
        <v>0</v>
      </c>
      <c r="DE667" s="48"/>
      <c r="DF667" s="48"/>
      <c r="DG667" s="48"/>
      <c r="DH667" s="48"/>
      <c r="DI667" s="48"/>
      <c r="DJ667" s="48"/>
      <c r="DK667" s="48"/>
      <c r="DL667" s="48"/>
      <c r="DM667" s="48"/>
      <c r="DN667" s="48">
        <v>1741</v>
      </c>
      <c r="DO667" s="48">
        <f>SUM(DE667:DN667)</f>
        <v>1741</v>
      </c>
      <c r="DP667" s="48">
        <f t="shared" ref="DP667:DZ667" si="760">CT667+DE667</f>
        <v>0</v>
      </c>
      <c r="DQ667" s="48">
        <f t="shared" si="760"/>
        <v>0</v>
      </c>
      <c r="DR667" s="48">
        <f t="shared" si="760"/>
        <v>0</v>
      </c>
      <c r="DS667" s="48">
        <f t="shared" si="760"/>
        <v>0</v>
      </c>
      <c r="DT667" s="48">
        <f t="shared" si="760"/>
        <v>0</v>
      </c>
      <c r="DU667" s="48">
        <f t="shared" si="760"/>
        <v>0</v>
      </c>
      <c r="DV667" s="48">
        <f t="shared" si="760"/>
        <v>0</v>
      </c>
      <c r="DW667" s="48">
        <f t="shared" si="760"/>
        <v>0</v>
      </c>
      <c r="DX667" s="48">
        <f t="shared" si="760"/>
        <v>0</v>
      </c>
      <c r="DY667" s="48">
        <f t="shared" si="760"/>
        <v>1741</v>
      </c>
      <c r="DZ667" s="48">
        <f t="shared" si="760"/>
        <v>1741</v>
      </c>
      <c r="EA667" s="48"/>
      <c r="EB667" s="48"/>
      <c r="EC667" s="48"/>
      <c r="ED667" s="48"/>
      <c r="EE667" s="48"/>
      <c r="EF667" s="48"/>
      <c r="EG667" s="46"/>
      <c r="EH667" s="48">
        <v>9358</v>
      </c>
      <c r="EI667" s="48"/>
      <c r="EJ667" s="48">
        <f>SUM(EA667:EI667)</f>
        <v>9358</v>
      </c>
      <c r="EK667" s="48"/>
      <c r="EL667"/>
      <c r="EM667" s="48"/>
      <c r="EN667" s="48"/>
      <c r="EO667" s="46"/>
      <c r="EP667" s="48"/>
      <c r="EQ667" s="48"/>
      <c r="ER667" s="48"/>
      <c r="ES667" s="48"/>
      <c r="ET667" s="48">
        <f>SUM(EK667:ES667)</f>
        <v>0</v>
      </c>
      <c r="EU667" s="48">
        <f t="shared" ref="EU667:FD667" si="761">EA667+EK667</f>
        <v>0</v>
      </c>
      <c r="EV667" s="48">
        <f t="shared" si="761"/>
        <v>0</v>
      </c>
      <c r="EW667" s="48">
        <f t="shared" si="761"/>
        <v>0</v>
      </c>
      <c r="EX667" s="48">
        <f t="shared" si="761"/>
        <v>0</v>
      </c>
      <c r="EY667" s="48">
        <f t="shared" si="761"/>
        <v>0</v>
      </c>
      <c r="EZ667" s="48">
        <f t="shared" si="761"/>
        <v>0</v>
      </c>
      <c r="FA667" s="48">
        <f t="shared" si="761"/>
        <v>0</v>
      </c>
      <c r="FB667" s="48">
        <f t="shared" si="761"/>
        <v>9358</v>
      </c>
      <c r="FC667" s="48">
        <f t="shared" si="761"/>
        <v>0</v>
      </c>
      <c r="FD667" s="48">
        <f t="shared" si="761"/>
        <v>9358</v>
      </c>
      <c r="FE667" s="48"/>
      <c r="FF667" s="48"/>
      <c r="FG667" s="46"/>
      <c r="FH667" s="48"/>
      <c r="FI667" s="48"/>
      <c r="FJ667" s="48"/>
      <c r="FK667" s="48"/>
      <c r="FL667" s="48"/>
      <c r="FM667" s="48"/>
      <c r="FN667"/>
      <c r="FO667" s="48">
        <f>SUM(FE667:FN667)</f>
        <v>0</v>
      </c>
      <c r="FP667" s="46">
        <f>AE667+BA667</f>
        <v>57895</v>
      </c>
      <c r="FQ667" s="46">
        <f>AP667+BL667+CS667+DZ667+FD667</f>
        <v>111429</v>
      </c>
      <c r="FR667" s="46">
        <f>FP667+FQ667+FO667</f>
        <v>169324</v>
      </c>
      <c r="FS667" t="s">
        <v>1284</v>
      </c>
      <c r="FT667"/>
      <c r="FU667" t="s">
        <v>1277</v>
      </c>
      <c r="FV667" t="s">
        <v>1349</v>
      </c>
      <c r="FW667"/>
      <c r="FX667"/>
      <c r="FY667" t="s">
        <v>1299</v>
      </c>
      <c r="FZ667"/>
      <c r="GA667">
        <v>1528</v>
      </c>
      <c r="GB667">
        <v>1788</v>
      </c>
      <c r="GC667">
        <v>502</v>
      </c>
      <c r="GD667">
        <v>545</v>
      </c>
      <c r="GE667" s="49">
        <v>94979</v>
      </c>
      <c r="GF667" s="47">
        <v>1133</v>
      </c>
      <c r="GG667" s="49">
        <v>20063</v>
      </c>
      <c r="GH667">
        <v>168</v>
      </c>
      <c r="GI667">
        <v>3</v>
      </c>
      <c r="GJ667">
        <v>52</v>
      </c>
      <c r="GK667">
        <v>59</v>
      </c>
      <c r="GL667">
        <v>59</v>
      </c>
      <c r="GM667">
        <v>3527</v>
      </c>
      <c r="GN667" t="s">
        <v>1277</v>
      </c>
      <c r="GO667"/>
      <c r="GP667">
        <v>5</v>
      </c>
      <c r="GQ667">
        <v>5.47</v>
      </c>
      <c r="GR667"/>
      <c r="GS667">
        <v>11</v>
      </c>
      <c r="GT667">
        <f>GR667+GS667</f>
        <v>11</v>
      </c>
      <c r="GU667">
        <v>11.8</v>
      </c>
      <c r="GV667">
        <f>GQ667+GU667</f>
        <v>17.27</v>
      </c>
      <c r="GW667">
        <v>2.67</v>
      </c>
      <c r="GX667" s="49">
        <v>14036</v>
      </c>
      <c r="GY667" s="49" t="s">
        <v>1150</v>
      </c>
      <c r="GZ667" s="49">
        <v>9989</v>
      </c>
      <c r="HA667" s="49">
        <v>41992</v>
      </c>
      <c r="HB667"/>
      <c r="HC667">
        <v>2107</v>
      </c>
      <c r="HD667"/>
      <c r="HE667"/>
      <c r="HF667" s="49">
        <v>54074</v>
      </c>
      <c r="HG667">
        <v>20</v>
      </c>
      <c r="HH667">
        <v>0</v>
      </c>
      <c r="HI667"/>
      <c r="HJ667">
        <v>5</v>
      </c>
      <c r="HK667">
        <v>5</v>
      </c>
      <c r="HL667">
        <v>15</v>
      </c>
      <c r="HM667" t="s">
        <v>1281</v>
      </c>
      <c r="HN667" t="s">
        <v>1175</v>
      </c>
      <c r="HO667" t="s">
        <v>1393</v>
      </c>
      <c r="HP667"/>
      <c r="HQ667"/>
      <c r="HR667"/>
      <c r="HS667"/>
      <c r="HT667"/>
      <c r="HU667"/>
      <c r="HV667"/>
      <c r="HW667"/>
      <c r="HX667" t="s">
        <v>1277</v>
      </c>
      <c r="HY667"/>
      <c r="HZ667">
        <v>217</v>
      </c>
      <c r="IA667">
        <v>5923</v>
      </c>
      <c r="IB667">
        <v>2</v>
      </c>
      <c r="IC667">
        <v>2</v>
      </c>
      <c r="ID667">
        <v>47</v>
      </c>
      <c r="IE667">
        <v>64</v>
      </c>
      <c r="IF667">
        <v>22</v>
      </c>
      <c r="IG667">
        <v>22</v>
      </c>
      <c r="IH667">
        <v>5</v>
      </c>
      <c r="II667">
        <v>0</v>
      </c>
      <c r="IJ667">
        <v>150</v>
      </c>
      <c r="IK667"/>
      <c r="IL667" t="s">
        <v>1277</v>
      </c>
      <c r="IM667"/>
      <c r="IN667" t="s">
        <v>1277</v>
      </c>
      <c r="IO667" t="s">
        <v>1277</v>
      </c>
      <c r="IP667" t="s">
        <v>1281</v>
      </c>
      <c r="IQ667" s="49">
        <v>524136</v>
      </c>
      <c r="IR667">
        <v>110</v>
      </c>
      <c r="IS667" s="36">
        <f>AE667/FR667</f>
        <v>0.2306052302095391</v>
      </c>
      <c r="IT667" s="36">
        <f>AP667/FR667</f>
        <v>9.4215822919373513E-2</v>
      </c>
      <c r="IU667" s="36">
        <f>BA667/FR667</f>
        <v>0.11131322198861354</v>
      </c>
      <c r="IV667" s="50">
        <f>BL667/FR667</f>
        <v>0</v>
      </c>
      <c r="IW667" s="36">
        <f>CS667/FR667</f>
        <v>0.49831683636105928</v>
      </c>
      <c r="IX667" s="36">
        <f>DZ667/FR667</f>
        <v>1.0282062790862488E-2</v>
      </c>
      <c r="IY667" s="36">
        <f>FD667/FR667</f>
        <v>5.5266825730552076E-2</v>
      </c>
      <c r="IZ667" s="36">
        <f>FO667/FR667</f>
        <v>0</v>
      </c>
      <c r="JA667" s="36">
        <f>FP667/FR667</f>
        <v>0.34191845219815264</v>
      </c>
      <c r="JB667" s="36">
        <f>FQ667/FR667</f>
        <v>0.65808154780184736</v>
      </c>
      <c r="JC667" s="46">
        <v>0.82</v>
      </c>
      <c r="JD667" t="s">
        <v>1281</v>
      </c>
      <c r="JE667"/>
      <c r="JF667"/>
      <c r="JG667" t="s">
        <v>346</v>
      </c>
      <c r="JH667"/>
      <c r="JI667" t="s">
        <v>347</v>
      </c>
      <c r="JJ667"/>
      <c r="JK667"/>
      <c r="JL667"/>
      <c r="JM667"/>
      <c r="JN667" s="43">
        <f t="shared" si="737"/>
        <v>1016.977428516287</v>
      </c>
      <c r="JO667" s="1" t="str">
        <f t="shared" si="738"/>
        <v>Medium</v>
      </c>
    </row>
    <row r="668" spans="1:275" x14ac:dyDescent="0.2">
      <c r="A668" s="1" t="s">
        <v>750</v>
      </c>
      <c r="B668" s="24" t="s">
        <v>1198</v>
      </c>
      <c r="C668" s="76" t="s">
        <v>1476</v>
      </c>
      <c r="D668" s="14" t="s">
        <v>656</v>
      </c>
      <c r="E668">
        <v>4</v>
      </c>
      <c r="F668" s="46">
        <v>0.74252710507650221</v>
      </c>
      <c r="G668" s="46">
        <v>0.30053703516060393</v>
      </c>
      <c r="H668" s="46">
        <v>0.17</v>
      </c>
      <c r="I668">
        <v>51.3</v>
      </c>
      <c r="J668">
        <v>8.9</v>
      </c>
      <c r="K668" s="24">
        <v>20060</v>
      </c>
      <c r="L668" s="24" t="s">
        <v>602</v>
      </c>
      <c r="M668" s="37">
        <v>4323.454095238093</v>
      </c>
      <c r="N668" s="25">
        <v>12444</v>
      </c>
      <c r="O668" s="26">
        <v>1</v>
      </c>
      <c r="P668" s="26">
        <v>6</v>
      </c>
      <c r="Q668" s="26">
        <v>150</v>
      </c>
      <c r="R668" s="26">
        <v>150</v>
      </c>
      <c r="S668" s="26">
        <v>30</v>
      </c>
      <c r="T668" s="31">
        <v>30</v>
      </c>
      <c r="U668" s="25">
        <v>17981</v>
      </c>
      <c r="V668" s="25"/>
      <c r="W668" s="25">
        <v>0</v>
      </c>
      <c r="X668" s="25">
        <v>0</v>
      </c>
      <c r="Y668" s="25">
        <v>0</v>
      </c>
      <c r="Z668" s="25">
        <v>0</v>
      </c>
      <c r="AA668" s="25">
        <v>0</v>
      </c>
      <c r="AB668" s="25">
        <v>0</v>
      </c>
      <c r="AC668" s="25">
        <v>0</v>
      </c>
      <c r="AD668" s="25">
        <v>0</v>
      </c>
      <c r="AE668" s="25">
        <v>17981</v>
      </c>
      <c r="AF668" s="25">
        <v>0</v>
      </c>
      <c r="AG668" s="25"/>
      <c r="AH668" s="25">
        <v>0</v>
      </c>
      <c r="AI668" s="25">
        <v>0</v>
      </c>
      <c r="AJ668" s="25">
        <v>0</v>
      </c>
      <c r="AK668" s="25">
        <v>0</v>
      </c>
      <c r="AL668" s="25">
        <v>0</v>
      </c>
      <c r="AM668" s="25">
        <v>0</v>
      </c>
      <c r="AN668" s="25">
        <v>0</v>
      </c>
      <c r="AO668" s="25">
        <v>0</v>
      </c>
      <c r="AP668" s="25">
        <v>0</v>
      </c>
      <c r="AQ668" s="25">
        <v>4804</v>
      </c>
      <c r="AR668" s="25"/>
      <c r="AS668" s="25">
        <v>0</v>
      </c>
      <c r="AT668" s="25">
        <v>0</v>
      </c>
      <c r="AU668" s="25">
        <v>0</v>
      </c>
      <c r="AV668" s="25">
        <v>0</v>
      </c>
      <c r="AW668" s="25">
        <v>0</v>
      </c>
      <c r="AX668" s="25">
        <v>0</v>
      </c>
      <c r="AY668" s="25">
        <v>0</v>
      </c>
      <c r="AZ668" s="25">
        <v>0</v>
      </c>
      <c r="BA668" s="25">
        <v>4804</v>
      </c>
      <c r="BB668" s="25">
        <v>0</v>
      </c>
      <c r="BC668" s="25"/>
      <c r="BD668" s="25">
        <v>0</v>
      </c>
      <c r="BE668" s="25">
        <v>0</v>
      </c>
      <c r="BF668" s="25">
        <v>0</v>
      </c>
      <c r="BG668" s="25">
        <v>0</v>
      </c>
      <c r="BH668" s="25">
        <v>0</v>
      </c>
      <c r="BI668" s="25">
        <v>0</v>
      </c>
      <c r="BJ668" s="25">
        <v>0</v>
      </c>
      <c r="BK668" s="25">
        <v>0</v>
      </c>
      <c r="BL668" s="25">
        <v>0</v>
      </c>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v>26496</v>
      </c>
      <c r="CJ668" s="25"/>
      <c r="CK668" s="25">
        <v>0</v>
      </c>
      <c r="CL668" s="25">
        <v>0</v>
      </c>
      <c r="CM668" s="25">
        <v>0</v>
      </c>
      <c r="CN668" s="25">
        <v>0</v>
      </c>
      <c r="CO668" s="25">
        <v>0</v>
      </c>
      <c r="CP668" s="25">
        <v>0</v>
      </c>
      <c r="CQ668" s="25">
        <v>0</v>
      </c>
      <c r="CR668" s="25">
        <v>3256</v>
      </c>
      <c r="CS668" s="25">
        <v>29752</v>
      </c>
      <c r="CT668" s="25"/>
      <c r="CU668" s="25"/>
      <c r="CV668" s="25"/>
      <c r="CW668" s="25"/>
      <c r="CX668" s="25"/>
      <c r="CY668" s="25"/>
      <c r="CZ668" s="25"/>
      <c r="DA668" s="25"/>
      <c r="DB668" s="25"/>
      <c r="DC668" s="25"/>
      <c r="DD668" s="25"/>
      <c r="DE668" s="25"/>
      <c r="DF668" s="25"/>
      <c r="DG668" s="25"/>
      <c r="DH668" s="25"/>
      <c r="DI668" s="25"/>
      <c r="DJ668" s="25"/>
      <c r="DK668" s="25"/>
      <c r="DL668" s="25"/>
      <c r="DM668" s="25"/>
      <c r="DN668" s="25"/>
      <c r="DO668" s="25"/>
      <c r="DP668" s="25">
        <v>0</v>
      </c>
      <c r="DQ668" s="25"/>
      <c r="DR668" s="25">
        <v>0</v>
      </c>
      <c r="DS668" s="25">
        <v>0</v>
      </c>
      <c r="DT668" s="25">
        <v>0</v>
      </c>
      <c r="DU668" s="25">
        <v>0</v>
      </c>
      <c r="DV668" s="25">
        <v>0</v>
      </c>
      <c r="DW668" s="25">
        <v>0</v>
      </c>
      <c r="DX668" s="25">
        <v>0</v>
      </c>
      <c r="DY668" s="25">
        <v>0</v>
      </c>
      <c r="DZ668" s="25">
        <v>0</v>
      </c>
      <c r="EA668" s="25"/>
      <c r="EB668" s="25"/>
      <c r="EC668" s="25"/>
      <c r="ED668" s="25"/>
      <c r="EE668" s="25"/>
      <c r="EF668" s="25"/>
      <c r="EG668" s="25"/>
      <c r="EH668" s="25"/>
      <c r="EI668" s="25"/>
      <c r="EJ668" s="25"/>
      <c r="EK668" s="25"/>
      <c r="EL668" s="25"/>
      <c r="EM668" s="25"/>
      <c r="EN668" s="25"/>
      <c r="EO668" s="25"/>
      <c r="EP668" s="25"/>
      <c r="EQ668" s="25"/>
      <c r="ER668" s="25"/>
      <c r="ES668" s="25"/>
      <c r="ET668" s="25"/>
      <c r="EU668" s="25">
        <v>0</v>
      </c>
      <c r="EV668" s="25"/>
      <c r="EW668" s="25">
        <v>0</v>
      </c>
      <c r="EX668" s="25">
        <v>0</v>
      </c>
      <c r="EY668" s="25"/>
      <c r="EZ668" s="25">
        <v>0</v>
      </c>
      <c r="FA668" s="25"/>
      <c r="FB668" s="25">
        <v>0</v>
      </c>
      <c r="FC668" s="25">
        <v>0</v>
      </c>
      <c r="FD668" s="25">
        <v>0</v>
      </c>
      <c r="FE668" s="25">
        <v>0</v>
      </c>
      <c r="FF668" s="25"/>
      <c r="FG668" s="25">
        <v>0</v>
      </c>
      <c r="FH668" s="25">
        <v>0</v>
      </c>
      <c r="FI668" s="25">
        <v>0</v>
      </c>
      <c r="FJ668" s="25">
        <v>0</v>
      </c>
      <c r="FK668" s="25">
        <v>0</v>
      </c>
      <c r="FL668" s="25">
        <v>0</v>
      </c>
      <c r="FM668" s="25">
        <v>0</v>
      </c>
      <c r="FN668" s="25">
        <v>0</v>
      </c>
      <c r="FO668" s="25">
        <v>0</v>
      </c>
      <c r="FP668" s="25">
        <v>22785</v>
      </c>
      <c r="FQ668" s="25">
        <v>29752</v>
      </c>
      <c r="FR668" s="25">
        <v>780730</v>
      </c>
      <c r="FS668" s="26" t="s">
        <v>627</v>
      </c>
      <c r="FT668" s="26"/>
      <c r="FU668" s="26" t="s">
        <v>628</v>
      </c>
      <c r="FV668" s="26"/>
      <c r="FW668" s="26">
        <v>0</v>
      </c>
      <c r="FX668" s="26">
        <v>0</v>
      </c>
      <c r="FY668" s="26">
        <v>0</v>
      </c>
      <c r="FZ668" s="26">
        <v>0</v>
      </c>
      <c r="GA668" s="25">
        <v>433</v>
      </c>
      <c r="GB668" s="25">
        <v>1267</v>
      </c>
      <c r="GC668" s="25">
        <v>65</v>
      </c>
      <c r="GD668" s="25">
        <v>65</v>
      </c>
      <c r="GE668" s="25">
        <v>1765</v>
      </c>
      <c r="GF668" s="25">
        <v>0</v>
      </c>
      <c r="GG668" s="25">
        <v>0</v>
      </c>
      <c r="GH668" s="25">
        <v>100</v>
      </c>
      <c r="GI668" s="25">
        <v>0</v>
      </c>
      <c r="GJ668" s="25">
        <v>0</v>
      </c>
      <c r="GK668" s="25">
        <v>0</v>
      </c>
      <c r="GL668" s="25">
        <v>0</v>
      </c>
      <c r="GM668" s="25">
        <v>0</v>
      </c>
      <c r="GN668" s="25"/>
      <c r="GO668" s="25"/>
      <c r="GP668" s="25">
        <v>3</v>
      </c>
      <c r="GQ668" s="25">
        <v>1</v>
      </c>
      <c r="GR668" s="27">
        <v>0</v>
      </c>
      <c r="GS668" s="27">
        <v>3</v>
      </c>
      <c r="GT668" s="28">
        <v>0</v>
      </c>
      <c r="GU668" s="28">
        <v>0</v>
      </c>
      <c r="GV668" s="25">
        <v>7</v>
      </c>
      <c r="GW668" s="25">
        <v>0</v>
      </c>
      <c r="GX668" s="25">
        <v>3030</v>
      </c>
      <c r="GY668" s="26"/>
      <c r="GZ668" s="25">
        <v>2635</v>
      </c>
      <c r="HA668" s="25">
        <v>4999</v>
      </c>
      <c r="HB668" s="25">
        <v>1610</v>
      </c>
      <c r="HC668" s="25">
        <v>0</v>
      </c>
      <c r="HD668" s="25">
        <v>0</v>
      </c>
      <c r="HE668" s="25">
        <v>0</v>
      </c>
      <c r="HF668" s="25">
        <v>10912</v>
      </c>
      <c r="HG668" s="25"/>
      <c r="HH668" s="25"/>
      <c r="HI668" s="25">
        <v>0</v>
      </c>
      <c r="HJ668" s="25">
        <v>10</v>
      </c>
      <c r="HK668" s="25">
        <v>0</v>
      </c>
      <c r="HL668" s="25">
        <v>0</v>
      </c>
      <c r="HM668" s="25"/>
      <c r="HN668" s="25"/>
      <c r="HO668" s="25"/>
      <c r="HP668" s="25"/>
      <c r="HQ668" s="25"/>
      <c r="HR668" s="25"/>
      <c r="HS668" s="25"/>
      <c r="HT668" s="25"/>
      <c r="HU668" s="25"/>
      <c r="HV668" s="25"/>
      <c r="HW668" s="25"/>
      <c r="HX668" s="25">
        <v>0</v>
      </c>
      <c r="HY668" s="25">
        <v>0</v>
      </c>
      <c r="HZ668" s="25">
        <v>0</v>
      </c>
      <c r="IA668" s="25"/>
      <c r="IB668" s="25">
        <v>0</v>
      </c>
      <c r="IC668" s="25">
        <v>0</v>
      </c>
      <c r="ID668" s="25">
        <v>0</v>
      </c>
      <c r="IE668" s="25">
        <v>61</v>
      </c>
      <c r="IF668" s="25">
        <v>58</v>
      </c>
      <c r="IG668" s="25">
        <v>58</v>
      </c>
      <c r="IH668" s="25">
        <v>5</v>
      </c>
      <c r="II668" s="25">
        <v>0</v>
      </c>
      <c r="IJ668" s="25">
        <v>0</v>
      </c>
      <c r="IK668" s="25">
        <v>0</v>
      </c>
      <c r="IL668" s="25">
        <v>0</v>
      </c>
      <c r="IM668" s="25">
        <v>0</v>
      </c>
      <c r="IN668" s="25"/>
      <c r="IO668" s="25">
        <v>0</v>
      </c>
      <c r="IP668" s="25"/>
      <c r="IQ668" s="25">
        <v>0</v>
      </c>
      <c r="IR668" s="25">
        <v>28</v>
      </c>
      <c r="IS668" s="36">
        <f t="shared" ref="IS668:IS675" si="762">AE668/$FR668</f>
        <v>2.3031009439883187E-2</v>
      </c>
      <c r="IT668" s="36">
        <f t="shared" ref="IT668:IT675" si="763">AP668/$FR668</f>
        <v>0</v>
      </c>
      <c r="IU668" s="36">
        <f t="shared" ref="IU668:IU675" si="764">BA668/$FR668</f>
        <v>6.1532155802902413E-3</v>
      </c>
      <c r="IV668" s="36">
        <f t="shared" ref="IV668:IV675" si="765">BL668/$FR668</f>
        <v>0</v>
      </c>
      <c r="IW668" s="36">
        <f t="shared" ref="IW668:IW675" si="766">CS668/$FR668</f>
        <v>3.8107924634636817E-2</v>
      </c>
      <c r="IX668" s="36">
        <f t="shared" ref="IX668:IX675" si="767">DZ668/$FR668</f>
        <v>0</v>
      </c>
      <c r="IY668" s="36"/>
      <c r="IZ668" s="36">
        <f t="shared" ref="IZ668:JB675" si="768">FO668/$FR668</f>
        <v>0</v>
      </c>
      <c r="JA668" s="36">
        <f t="shared" si="768"/>
        <v>2.9184225020173427E-2</v>
      </c>
      <c r="JB668" s="36">
        <f t="shared" si="768"/>
        <v>3.8107924634636817E-2</v>
      </c>
      <c r="JN668" s="43">
        <f t="shared" si="737"/>
        <v>617.63629931972753</v>
      </c>
      <c r="JO668" s="1" t="str">
        <f t="shared" si="738"/>
        <v>Small</v>
      </c>
    </row>
    <row r="669" spans="1:275" x14ac:dyDescent="0.2">
      <c r="A669" s="1" t="s">
        <v>750</v>
      </c>
      <c r="B669" s="24" t="s">
        <v>1198</v>
      </c>
      <c r="C669" s="76" t="s">
        <v>1476</v>
      </c>
      <c r="D669" s="14" t="s">
        <v>656</v>
      </c>
      <c r="E669">
        <v>4</v>
      </c>
      <c r="F669" s="46">
        <v>0.74252710507650221</v>
      </c>
      <c r="G669" s="46">
        <v>0.30053703516060393</v>
      </c>
      <c r="H669" s="46">
        <v>0.17</v>
      </c>
      <c r="I669">
        <v>51.3</v>
      </c>
      <c r="J669">
        <v>8.9</v>
      </c>
      <c r="K669" s="24">
        <v>20070</v>
      </c>
      <c r="L669" s="24" t="s">
        <v>603</v>
      </c>
      <c r="M669" s="34">
        <v>4482.2371428571387</v>
      </c>
      <c r="N669" s="25">
        <v>12444</v>
      </c>
      <c r="O669" s="26">
        <v>1</v>
      </c>
      <c r="P669" s="26">
        <v>6</v>
      </c>
      <c r="Q669" s="26">
        <v>150</v>
      </c>
      <c r="R669" s="26">
        <v>150</v>
      </c>
      <c r="S669" s="26">
        <v>30</v>
      </c>
      <c r="T669" s="31">
        <v>30</v>
      </c>
      <c r="U669" s="25">
        <v>18735</v>
      </c>
      <c r="V669" s="25"/>
      <c r="W669" s="25">
        <v>0</v>
      </c>
      <c r="X669" s="25">
        <v>0</v>
      </c>
      <c r="Y669" s="25">
        <v>0</v>
      </c>
      <c r="Z669" s="25">
        <v>0</v>
      </c>
      <c r="AA669" s="25">
        <v>0</v>
      </c>
      <c r="AB669" s="25">
        <v>0</v>
      </c>
      <c r="AC669" s="25">
        <v>0</v>
      </c>
      <c r="AD669" s="25">
        <v>0</v>
      </c>
      <c r="AE669" s="25">
        <v>18735</v>
      </c>
      <c r="AF669" s="25">
        <v>0</v>
      </c>
      <c r="AG669" s="25"/>
      <c r="AH669" s="25">
        <v>0</v>
      </c>
      <c r="AI669" s="25">
        <v>0</v>
      </c>
      <c r="AJ669" s="25">
        <v>0</v>
      </c>
      <c r="AK669" s="25">
        <v>0</v>
      </c>
      <c r="AL669" s="25">
        <v>0</v>
      </c>
      <c r="AM669" s="25">
        <v>0</v>
      </c>
      <c r="AN669" s="25">
        <v>0</v>
      </c>
      <c r="AO669" s="25">
        <v>0</v>
      </c>
      <c r="AP669" s="25">
        <v>0</v>
      </c>
      <c r="AQ669" s="25">
        <v>5080</v>
      </c>
      <c r="AR669" s="25"/>
      <c r="AS669" s="25">
        <v>0</v>
      </c>
      <c r="AT669" s="25">
        <v>0</v>
      </c>
      <c r="AU669" s="25">
        <v>0</v>
      </c>
      <c r="AV669" s="25">
        <v>0</v>
      </c>
      <c r="AW669" s="25">
        <v>0</v>
      </c>
      <c r="AX669" s="25">
        <v>0</v>
      </c>
      <c r="AY669" s="25">
        <v>0</v>
      </c>
      <c r="AZ669" s="25">
        <v>0</v>
      </c>
      <c r="BA669" s="25">
        <v>5080</v>
      </c>
      <c r="BB669" s="25">
        <v>0</v>
      </c>
      <c r="BC669" s="25"/>
      <c r="BD669" s="25">
        <v>0</v>
      </c>
      <c r="BE669" s="25">
        <v>0</v>
      </c>
      <c r="BF669" s="25">
        <v>0</v>
      </c>
      <c r="BG669" s="25">
        <v>0</v>
      </c>
      <c r="BH669" s="25">
        <v>0</v>
      </c>
      <c r="BI669" s="25">
        <v>0</v>
      </c>
      <c r="BJ669" s="25">
        <v>0</v>
      </c>
      <c r="BK669" s="25">
        <v>0</v>
      </c>
      <c r="BL669" s="25">
        <v>0</v>
      </c>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v>31430</v>
      </c>
      <c r="CJ669" s="25"/>
      <c r="CK669" s="25">
        <v>0</v>
      </c>
      <c r="CL669" s="25">
        <v>0</v>
      </c>
      <c r="CM669" s="25">
        <v>0</v>
      </c>
      <c r="CN669" s="25">
        <v>0</v>
      </c>
      <c r="CO669" s="25">
        <v>0</v>
      </c>
      <c r="CP669" s="25">
        <v>0</v>
      </c>
      <c r="CQ669" s="25">
        <v>0</v>
      </c>
      <c r="CR669" s="25">
        <v>7345</v>
      </c>
      <c r="CS669" s="25">
        <v>38775</v>
      </c>
      <c r="CT669" s="25"/>
      <c r="CU669" s="25"/>
      <c r="CV669" s="25"/>
      <c r="CW669" s="25"/>
      <c r="CX669" s="25"/>
      <c r="CY669" s="25"/>
      <c r="CZ669" s="25"/>
      <c r="DA669" s="25"/>
      <c r="DB669" s="25"/>
      <c r="DC669" s="25"/>
      <c r="DD669" s="25"/>
      <c r="DE669" s="25"/>
      <c r="DF669" s="25"/>
      <c r="DG669" s="25"/>
      <c r="DH669" s="25"/>
      <c r="DI669" s="25"/>
      <c r="DJ669" s="25"/>
      <c r="DK669" s="25"/>
      <c r="DL669" s="25"/>
      <c r="DM669" s="25"/>
      <c r="DN669" s="25"/>
      <c r="DO669" s="25"/>
      <c r="DP669" s="25">
        <v>0</v>
      </c>
      <c r="DQ669" s="25"/>
      <c r="DR669" s="25">
        <v>0</v>
      </c>
      <c r="DS669" s="25">
        <v>0</v>
      </c>
      <c r="DT669" s="25">
        <v>0</v>
      </c>
      <c r="DU669" s="25">
        <v>0</v>
      </c>
      <c r="DV669" s="25">
        <v>0</v>
      </c>
      <c r="DW669" s="25">
        <v>0</v>
      </c>
      <c r="DX669" s="25">
        <v>0</v>
      </c>
      <c r="DY669" s="25">
        <v>0</v>
      </c>
      <c r="DZ669" s="25">
        <v>0</v>
      </c>
      <c r="EA669" s="25"/>
      <c r="EB669" s="25"/>
      <c r="EC669" s="25"/>
      <c r="ED669" s="25"/>
      <c r="EE669" s="25"/>
      <c r="EF669" s="25"/>
      <c r="EG669" s="25"/>
      <c r="EH669" s="25"/>
      <c r="EI669" s="25"/>
      <c r="EJ669" s="25"/>
      <c r="EK669" s="25"/>
      <c r="EL669" s="25"/>
      <c r="EM669" s="25"/>
      <c r="EN669" s="25"/>
      <c r="EO669" s="25"/>
      <c r="EP669" s="25"/>
      <c r="EQ669" s="25"/>
      <c r="ER669" s="25"/>
      <c r="ES669" s="25"/>
      <c r="ET669" s="25"/>
      <c r="EU669" s="25">
        <v>0</v>
      </c>
      <c r="EV669" s="25"/>
      <c r="EW669" s="25">
        <v>0</v>
      </c>
      <c r="EX669" s="25">
        <v>0</v>
      </c>
      <c r="EY669" s="25"/>
      <c r="EZ669" s="25">
        <v>0</v>
      </c>
      <c r="FA669" s="25"/>
      <c r="FB669" s="25">
        <v>0</v>
      </c>
      <c r="FC669" s="25">
        <v>0</v>
      </c>
      <c r="FD669" s="25">
        <v>0</v>
      </c>
      <c r="FE669" s="25">
        <v>0</v>
      </c>
      <c r="FF669" s="25"/>
      <c r="FG669" s="25">
        <v>0</v>
      </c>
      <c r="FH669" s="25">
        <v>0</v>
      </c>
      <c r="FI669" s="25">
        <v>0</v>
      </c>
      <c r="FJ669" s="25">
        <v>0</v>
      </c>
      <c r="FK669" s="25">
        <v>0</v>
      </c>
      <c r="FL669" s="25">
        <v>0</v>
      </c>
      <c r="FM669" s="25">
        <v>0</v>
      </c>
      <c r="FN669" s="25">
        <v>0</v>
      </c>
      <c r="FO669" s="25">
        <v>0</v>
      </c>
      <c r="FP669" s="25">
        <v>23815</v>
      </c>
      <c r="FQ669" s="25">
        <v>38775</v>
      </c>
      <c r="FR669" s="25">
        <v>768552</v>
      </c>
      <c r="FS669" s="26" t="s">
        <v>627</v>
      </c>
      <c r="FT669" s="26"/>
      <c r="FU669" s="26" t="s">
        <v>628</v>
      </c>
      <c r="FV669" s="26"/>
      <c r="FW669" s="26">
        <v>0</v>
      </c>
      <c r="FX669" s="26">
        <v>0</v>
      </c>
      <c r="FY669" s="26">
        <v>0</v>
      </c>
      <c r="FZ669" s="26">
        <v>0</v>
      </c>
      <c r="GA669" s="25">
        <v>510</v>
      </c>
      <c r="GB669" s="25">
        <v>2307</v>
      </c>
      <c r="GC669" s="25">
        <v>60</v>
      </c>
      <c r="GD669" s="25">
        <v>60</v>
      </c>
      <c r="GE669" s="25">
        <v>2877</v>
      </c>
      <c r="GF669" s="25">
        <v>0</v>
      </c>
      <c r="GG669" s="25">
        <v>0</v>
      </c>
      <c r="GH669" s="25">
        <v>100</v>
      </c>
      <c r="GI669" s="25">
        <v>0</v>
      </c>
      <c r="GJ669" s="25">
        <v>0</v>
      </c>
      <c r="GK669" s="25">
        <v>0</v>
      </c>
      <c r="GL669" s="25">
        <v>0</v>
      </c>
      <c r="GM669" s="25">
        <v>0</v>
      </c>
      <c r="GN669" s="25"/>
      <c r="GO669" s="25"/>
      <c r="GP669" s="25">
        <v>3</v>
      </c>
      <c r="GQ669" s="25">
        <v>1</v>
      </c>
      <c r="GR669" s="27">
        <v>0</v>
      </c>
      <c r="GS669" s="27">
        <v>2</v>
      </c>
      <c r="GT669" s="28">
        <v>0</v>
      </c>
      <c r="GU669" s="28">
        <v>0</v>
      </c>
      <c r="GV669" s="25">
        <v>6</v>
      </c>
      <c r="GW669" s="25">
        <v>0</v>
      </c>
      <c r="GX669" s="25">
        <v>3327</v>
      </c>
      <c r="GY669" s="26"/>
      <c r="GZ669" s="25">
        <v>2767</v>
      </c>
      <c r="HA669" s="25">
        <v>7469</v>
      </c>
      <c r="HB669" s="25">
        <v>769</v>
      </c>
      <c r="HC669" s="25">
        <v>0</v>
      </c>
      <c r="HD669" s="25">
        <v>0</v>
      </c>
      <c r="HE669" s="25">
        <v>0</v>
      </c>
      <c r="HF669" s="25">
        <v>11550</v>
      </c>
      <c r="HG669" s="25"/>
      <c r="HH669" s="25"/>
      <c r="HI669" s="25">
        <v>10</v>
      </c>
      <c r="HJ669" s="25">
        <v>10</v>
      </c>
      <c r="HK669" s="25">
        <v>0</v>
      </c>
      <c r="HL669" s="25">
        <v>0</v>
      </c>
      <c r="HM669" s="25"/>
      <c r="HN669" s="25"/>
      <c r="HO669" s="25"/>
      <c r="HP669" s="25"/>
      <c r="HQ669" s="25"/>
      <c r="HR669" s="25"/>
      <c r="HS669" s="25"/>
      <c r="HT669" s="25"/>
      <c r="HU669" s="25"/>
      <c r="HV669" s="25"/>
      <c r="HW669" s="25"/>
      <c r="HX669" s="25">
        <v>0</v>
      </c>
      <c r="HY669" s="25">
        <v>0</v>
      </c>
      <c r="HZ669" s="25">
        <v>115</v>
      </c>
      <c r="IA669" s="25">
        <v>4862</v>
      </c>
      <c r="IB669" s="25">
        <v>0</v>
      </c>
      <c r="IC669" s="25">
        <v>0</v>
      </c>
      <c r="ID669" s="25">
        <v>0</v>
      </c>
      <c r="IE669" s="25">
        <v>66</v>
      </c>
      <c r="IF669" s="25">
        <v>65</v>
      </c>
      <c r="IG669" s="25">
        <v>65</v>
      </c>
      <c r="IH669" s="25">
        <v>5</v>
      </c>
      <c r="II669" s="25">
        <v>0</v>
      </c>
      <c r="IJ669" s="25">
        <v>0</v>
      </c>
      <c r="IK669" s="25">
        <v>0</v>
      </c>
      <c r="IL669" s="25">
        <v>0</v>
      </c>
      <c r="IM669" s="25">
        <v>0</v>
      </c>
      <c r="IN669" s="25"/>
      <c r="IO669" s="25">
        <v>0</v>
      </c>
      <c r="IP669" s="25"/>
      <c r="IQ669" s="25">
        <v>0</v>
      </c>
      <c r="IR669" s="25">
        <v>14</v>
      </c>
      <c r="IS669" s="36">
        <f t="shared" si="762"/>
        <v>2.437701027386566E-2</v>
      </c>
      <c r="IT669" s="36">
        <f t="shared" si="763"/>
        <v>0</v>
      </c>
      <c r="IU669" s="36">
        <f t="shared" si="764"/>
        <v>6.6098325162123059E-3</v>
      </c>
      <c r="IV669" s="36">
        <f t="shared" si="765"/>
        <v>0</v>
      </c>
      <c r="IW669" s="36">
        <f t="shared" si="766"/>
        <v>5.0452018861443335E-2</v>
      </c>
      <c r="IX669" s="36">
        <f t="shared" si="767"/>
        <v>0</v>
      </c>
      <c r="IY669" s="36"/>
      <c r="IZ669" s="36">
        <f t="shared" si="768"/>
        <v>0</v>
      </c>
      <c r="JA669" s="36">
        <f t="shared" si="768"/>
        <v>3.0986842790077965E-2</v>
      </c>
      <c r="JB669" s="36">
        <f t="shared" si="768"/>
        <v>5.0452018861443335E-2</v>
      </c>
      <c r="JN669" s="43">
        <f t="shared" si="737"/>
        <v>747.03952380952308</v>
      </c>
      <c r="JO669" s="1" t="str">
        <f t="shared" si="738"/>
        <v>Small</v>
      </c>
    </row>
    <row r="670" spans="1:275" x14ac:dyDescent="0.2">
      <c r="A670" s="14" t="s">
        <v>750</v>
      </c>
      <c r="B670" s="14" t="s">
        <v>1198</v>
      </c>
      <c r="C670" s="76" t="s">
        <v>1476</v>
      </c>
      <c r="D670" s="14" t="s">
        <v>656</v>
      </c>
      <c r="E670">
        <v>4</v>
      </c>
      <c r="F670" s="46">
        <v>0.74252710507650221</v>
      </c>
      <c r="G670" s="46">
        <v>0.30053703516060393</v>
      </c>
      <c r="H670" s="46">
        <v>0.17</v>
      </c>
      <c r="I670">
        <v>51.3</v>
      </c>
      <c r="J670">
        <v>8.9</v>
      </c>
      <c r="K670" s="14">
        <v>20080</v>
      </c>
      <c r="L670" s="14" t="s">
        <v>604</v>
      </c>
      <c r="M670" s="35">
        <v>5089.5257142857108</v>
      </c>
      <c r="N670" s="15">
        <v>12444</v>
      </c>
      <c r="O670" s="15">
        <v>1</v>
      </c>
      <c r="P670" s="15">
        <v>6</v>
      </c>
      <c r="Q670" s="15">
        <v>367</v>
      </c>
      <c r="R670" s="15">
        <v>33</v>
      </c>
      <c r="S670" s="15">
        <v>112</v>
      </c>
      <c r="T670" s="32">
        <v>30</v>
      </c>
      <c r="U670" s="15">
        <v>167</v>
      </c>
      <c r="V670" s="15"/>
      <c r="W670" s="15"/>
      <c r="X670" s="15"/>
      <c r="Y670" s="15"/>
      <c r="Z670" s="15"/>
      <c r="AA670" s="15"/>
      <c r="AB670" s="15"/>
      <c r="AC670" s="15">
        <v>18567</v>
      </c>
      <c r="AD670" s="15"/>
      <c r="AE670" s="15">
        <v>18734</v>
      </c>
      <c r="AF670" s="15"/>
      <c r="AG670" s="15"/>
      <c r="AH670" s="15"/>
      <c r="AI670" s="15"/>
      <c r="AJ670" s="15"/>
      <c r="AK670" s="15">
        <v>2500</v>
      </c>
      <c r="AL670" s="15"/>
      <c r="AM670" s="15"/>
      <c r="AN670" s="15"/>
      <c r="AO670" s="15"/>
      <c r="AP670" s="15">
        <v>2500</v>
      </c>
      <c r="AQ670" s="15">
        <v>6397</v>
      </c>
      <c r="AR670" s="15"/>
      <c r="AS670" s="15"/>
      <c r="AT670" s="15"/>
      <c r="AU670" s="15"/>
      <c r="AV670" s="15"/>
      <c r="AW670" s="15"/>
      <c r="AX670" s="15"/>
      <c r="AY670" s="15"/>
      <c r="AZ670" s="15"/>
      <c r="BA670" s="15">
        <v>6397</v>
      </c>
      <c r="BB670" s="15"/>
      <c r="BC670" s="15"/>
      <c r="BD670" s="15"/>
      <c r="BE670" s="15"/>
      <c r="BF670" s="15"/>
      <c r="BG670" s="15"/>
      <c r="BH670" s="15"/>
      <c r="BI670" s="15"/>
      <c r="BJ670" s="15"/>
      <c r="BK670" s="15"/>
      <c r="BL670" s="15">
        <v>0</v>
      </c>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v>34176</v>
      </c>
      <c r="CQ670" s="15">
        <v>7237</v>
      </c>
      <c r="CR670" s="15"/>
      <c r="CS670" s="15">
        <v>41487</v>
      </c>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v>0</v>
      </c>
      <c r="EA670" s="15"/>
      <c r="EB670" s="15"/>
      <c r="EC670" s="15"/>
      <c r="ED670" s="15"/>
      <c r="EE670" s="15"/>
      <c r="EF670" s="15"/>
      <c r="EG670" s="15"/>
      <c r="EH670" s="15"/>
      <c r="EI670" s="15"/>
      <c r="EJ670" s="15"/>
      <c r="EK670" s="15"/>
      <c r="EL670" s="15"/>
      <c r="EM670" s="15"/>
      <c r="EN670" s="15"/>
      <c r="EO670" s="15"/>
      <c r="EP670" s="15"/>
      <c r="EQ670" s="15"/>
      <c r="ER670" s="15"/>
      <c r="ES670" s="15"/>
      <c r="ET670" s="15"/>
      <c r="EU670" s="15"/>
      <c r="EV670" s="15"/>
      <c r="EW670" s="15"/>
      <c r="EX670" s="15"/>
      <c r="EY670" s="15"/>
      <c r="EZ670" s="15"/>
      <c r="FA670" s="15"/>
      <c r="FB670" s="15"/>
      <c r="FC670" s="15"/>
      <c r="FD670" s="15"/>
      <c r="FE670" s="15">
        <v>4283</v>
      </c>
      <c r="FF670" s="15"/>
      <c r="FG670" s="15"/>
      <c r="FH670" s="15"/>
      <c r="FI670" s="15"/>
      <c r="FJ670" s="15"/>
      <c r="FK670" s="15"/>
      <c r="FL670" s="15"/>
      <c r="FM670" s="15"/>
      <c r="FN670" s="15"/>
      <c r="FO670" s="15">
        <v>4283</v>
      </c>
      <c r="FP670" s="15">
        <v>25131</v>
      </c>
      <c r="FQ670" s="15">
        <v>43987</v>
      </c>
      <c r="FR670" s="15">
        <v>73401</v>
      </c>
      <c r="FS670" s="14" t="s">
        <v>1284</v>
      </c>
      <c r="FT670" s="14"/>
      <c r="FU670" s="14" t="s">
        <v>1277</v>
      </c>
      <c r="FV670" s="14" t="s">
        <v>1287</v>
      </c>
      <c r="FW670" s="1" t="s">
        <v>1279</v>
      </c>
      <c r="FX670" s="14"/>
      <c r="FY670" s="14"/>
      <c r="GA670" s="15">
        <v>736</v>
      </c>
      <c r="GB670" s="15">
        <v>2036</v>
      </c>
      <c r="GC670" s="15">
        <v>0</v>
      </c>
      <c r="GD670" s="15">
        <v>0</v>
      </c>
      <c r="GE670" s="15">
        <v>28179</v>
      </c>
      <c r="GF670" s="15">
        <v>2970</v>
      </c>
      <c r="GG670" s="15">
        <v>8000</v>
      </c>
      <c r="GH670" s="15">
        <v>87</v>
      </c>
      <c r="GI670" s="15"/>
      <c r="GJ670" s="15">
        <v>0</v>
      </c>
      <c r="GK670" s="15">
        <v>11</v>
      </c>
      <c r="GL670" s="15">
        <v>0</v>
      </c>
      <c r="GM670" s="15">
        <v>37</v>
      </c>
      <c r="GN670" s="15"/>
      <c r="GO670" s="15"/>
      <c r="GP670" s="21">
        <v>3</v>
      </c>
      <c r="GQ670" s="21">
        <v>1.57</v>
      </c>
      <c r="GR670" s="22"/>
      <c r="GS670" s="22"/>
      <c r="GT670" s="23">
        <v>2</v>
      </c>
      <c r="GU670" s="23">
        <v>2</v>
      </c>
      <c r="GV670" s="21">
        <v>3.5700000000000003</v>
      </c>
      <c r="GW670" s="21">
        <v>1</v>
      </c>
      <c r="GX670" s="15">
        <v>2781</v>
      </c>
      <c r="GY670" s="14" t="s">
        <v>1172</v>
      </c>
      <c r="GZ670" s="15">
        <v>7555</v>
      </c>
      <c r="HA670" s="15">
        <v>5249</v>
      </c>
      <c r="HB670" s="15">
        <v>1067</v>
      </c>
      <c r="HC670" s="15">
        <v>557</v>
      </c>
      <c r="HD670" s="15"/>
      <c r="HE670" s="15"/>
      <c r="HF670" s="15">
        <v>14428</v>
      </c>
      <c r="HG670" s="15"/>
      <c r="HH670" s="15"/>
      <c r="HI670" s="15">
        <v>23</v>
      </c>
      <c r="HJ670" s="15">
        <v>23</v>
      </c>
      <c r="HK670" s="15">
        <v>0</v>
      </c>
      <c r="HL670" s="15">
        <v>0</v>
      </c>
      <c r="HM670" s="15"/>
      <c r="HN670" s="15"/>
      <c r="HO670" s="15"/>
      <c r="HP670" s="15"/>
      <c r="HQ670" s="15"/>
      <c r="HR670" s="15"/>
      <c r="HS670" s="15"/>
      <c r="HT670" s="15"/>
      <c r="HU670" s="15"/>
      <c r="HV670" s="15"/>
      <c r="HW670" s="15"/>
      <c r="HX670" s="15"/>
      <c r="HY670" s="15"/>
      <c r="HZ670" s="15">
        <v>183</v>
      </c>
      <c r="IA670" s="15">
        <v>2919</v>
      </c>
      <c r="IB670" s="14">
        <v>0</v>
      </c>
      <c r="IC670" s="14">
        <v>0</v>
      </c>
      <c r="ID670" s="15">
        <v>0</v>
      </c>
      <c r="IE670" s="14">
        <v>61</v>
      </c>
      <c r="IF670" s="14">
        <v>0</v>
      </c>
      <c r="IG670" s="14">
        <v>0</v>
      </c>
      <c r="IH670" s="14">
        <v>5</v>
      </c>
      <c r="II670" s="14">
        <v>0</v>
      </c>
      <c r="IJ670" s="14">
        <v>0</v>
      </c>
      <c r="IK670" s="14">
        <v>0</v>
      </c>
      <c r="IL670" s="14"/>
      <c r="IM670" s="14"/>
      <c r="IN670" s="14"/>
      <c r="IO670" s="14"/>
      <c r="IP670" s="14"/>
      <c r="IQ670" s="15">
        <v>0</v>
      </c>
      <c r="IR670" s="15">
        <v>88</v>
      </c>
      <c r="IS670" s="36">
        <f t="shared" si="762"/>
        <v>0.2552281304069427</v>
      </c>
      <c r="IT670" s="36">
        <f t="shared" si="763"/>
        <v>3.4059481478453973E-2</v>
      </c>
      <c r="IU670" s="36">
        <f t="shared" si="764"/>
        <v>8.7151401207068019E-2</v>
      </c>
      <c r="IV670" s="36">
        <f t="shared" si="765"/>
        <v>0</v>
      </c>
      <c r="IW670" s="36">
        <f t="shared" si="766"/>
        <v>0.56521028323864797</v>
      </c>
      <c r="IX670" s="36">
        <f t="shared" si="767"/>
        <v>0</v>
      </c>
      <c r="IY670" s="36"/>
      <c r="IZ670" s="36">
        <f t="shared" si="768"/>
        <v>5.8350703668887345E-2</v>
      </c>
      <c r="JA670" s="36">
        <f t="shared" si="768"/>
        <v>0.34237953161401069</v>
      </c>
      <c r="JB670" s="36">
        <f t="shared" si="768"/>
        <v>0.59926976471710192</v>
      </c>
      <c r="JN670" s="43">
        <f t="shared" si="737"/>
        <v>1425.6374549819918</v>
      </c>
      <c r="JO670" s="1" t="str">
        <f t="shared" si="738"/>
        <v>Small</v>
      </c>
    </row>
    <row r="671" spans="1:275" x14ac:dyDescent="0.2">
      <c r="A671" s="14" t="s">
        <v>750</v>
      </c>
      <c r="B671" s="14" t="s">
        <v>1198</v>
      </c>
      <c r="C671" s="76" t="s">
        <v>1476</v>
      </c>
      <c r="D671" s="14" t="s">
        <v>656</v>
      </c>
      <c r="E671">
        <v>4</v>
      </c>
      <c r="F671" s="46">
        <v>0.74252710507650221</v>
      </c>
      <c r="G671" s="46">
        <v>0.30053703516060393</v>
      </c>
      <c r="H671" s="46">
        <v>0.17</v>
      </c>
      <c r="I671">
        <v>51.3</v>
      </c>
      <c r="J671">
        <v>8.9</v>
      </c>
      <c r="K671" s="14">
        <v>20090</v>
      </c>
      <c r="L671" s="14" t="s">
        <v>605</v>
      </c>
      <c r="M671" s="35">
        <v>5485.7611428571499</v>
      </c>
      <c r="N671" s="15">
        <v>12444</v>
      </c>
      <c r="O671" s="15">
        <v>1</v>
      </c>
      <c r="P671" s="15">
        <v>6</v>
      </c>
      <c r="Q671" s="15">
        <v>367</v>
      </c>
      <c r="R671" s="15">
        <v>33</v>
      </c>
      <c r="S671" s="15">
        <v>112</v>
      </c>
      <c r="T671" s="32">
        <v>30</v>
      </c>
      <c r="U671" s="15"/>
      <c r="V671" s="15"/>
      <c r="W671" s="15"/>
      <c r="X671" s="15"/>
      <c r="Y671" s="15"/>
      <c r="Z671" s="15"/>
      <c r="AA671" s="15"/>
      <c r="AB671" s="15"/>
      <c r="AC671" s="15">
        <v>19805</v>
      </c>
      <c r="AD671" s="15"/>
      <c r="AE671" s="15">
        <v>19805</v>
      </c>
      <c r="AF671" s="15"/>
      <c r="AG671" s="15"/>
      <c r="AH671" s="15"/>
      <c r="AI671" s="15"/>
      <c r="AJ671" s="15"/>
      <c r="AK671" s="15">
        <v>3100</v>
      </c>
      <c r="AL671" s="15"/>
      <c r="AM671" s="15"/>
      <c r="AN671" s="15"/>
      <c r="AO671" s="15"/>
      <c r="AP671" s="15">
        <v>3100</v>
      </c>
      <c r="AQ671" s="15">
        <v>6071</v>
      </c>
      <c r="AR671" s="15"/>
      <c r="AS671" s="15"/>
      <c r="AT671" s="15"/>
      <c r="AU671" s="15"/>
      <c r="AV671" s="15"/>
      <c r="AW671" s="15"/>
      <c r="AX671" s="15"/>
      <c r="AY671" s="15"/>
      <c r="AZ671" s="15"/>
      <c r="BA671" s="15">
        <v>6071</v>
      </c>
      <c r="BB671" s="15"/>
      <c r="BC671" s="15"/>
      <c r="BD671" s="15"/>
      <c r="BE671" s="15"/>
      <c r="BF671" s="15"/>
      <c r="BG671" s="15"/>
      <c r="BH671" s="15"/>
      <c r="BI671" s="15"/>
      <c r="BJ671" s="15"/>
      <c r="BK671" s="15"/>
      <c r="BL671" s="15">
        <v>0</v>
      </c>
      <c r="BM671" s="15"/>
      <c r="BN671" s="15"/>
      <c r="BO671" s="15"/>
      <c r="BP671" s="15"/>
      <c r="BQ671" s="15"/>
      <c r="BR671" s="15"/>
      <c r="BS671" s="15"/>
      <c r="BT671" s="15"/>
      <c r="BU671" s="15"/>
      <c r="BV671" s="15"/>
      <c r="BW671" s="15"/>
      <c r="BX671" s="15"/>
      <c r="BY671" s="15"/>
      <c r="BZ671" s="15"/>
      <c r="CA671" s="15"/>
      <c r="CB671" s="15"/>
      <c r="CC671" s="15"/>
      <c r="CD671" s="15"/>
      <c r="CE671" s="15"/>
      <c r="CF671" s="15"/>
      <c r="CG671" s="15"/>
      <c r="CH671" s="15"/>
      <c r="CI671" s="15"/>
      <c r="CJ671" s="15"/>
      <c r="CK671" s="15"/>
      <c r="CL671" s="15"/>
      <c r="CM671" s="15"/>
      <c r="CN671" s="15"/>
      <c r="CO671" s="15"/>
      <c r="CP671" s="15">
        <v>36580</v>
      </c>
      <c r="CQ671" s="15">
        <v>6117</v>
      </c>
      <c r="CR671" s="15"/>
      <c r="CS671" s="15">
        <v>42697</v>
      </c>
      <c r="CT671" s="15"/>
      <c r="CU671" s="15"/>
      <c r="CV671" s="15"/>
      <c r="CW671" s="15"/>
      <c r="CX671" s="15"/>
      <c r="CY671" s="15"/>
      <c r="CZ671" s="15"/>
      <c r="DA671" s="15"/>
      <c r="DB671" s="15"/>
      <c r="DC671" s="15"/>
      <c r="DD671" s="15"/>
      <c r="DE671" s="15"/>
      <c r="DF671" s="15"/>
      <c r="DG671" s="15"/>
      <c r="DH671" s="15"/>
      <c r="DI671" s="15"/>
      <c r="DJ671" s="15"/>
      <c r="DK671" s="15"/>
      <c r="DL671" s="15"/>
      <c r="DM671" s="15"/>
      <c r="DN671" s="15"/>
      <c r="DO671" s="15"/>
      <c r="DP671" s="15"/>
      <c r="DQ671" s="15"/>
      <c r="DR671" s="15"/>
      <c r="DS671" s="15"/>
      <c r="DT671" s="15"/>
      <c r="DU671" s="15"/>
      <c r="DV671" s="15"/>
      <c r="DW671" s="15"/>
      <c r="DX671" s="15"/>
      <c r="DY671" s="15"/>
      <c r="DZ671" s="15">
        <v>0</v>
      </c>
      <c r="EA671" s="15"/>
      <c r="EB671" s="15"/>
      <c r="EC671" s="15"/>
      <c r="ED671" s="15"/>
      <c r="EE671" s="15"/>
      <c r="EF671" s="15"/>
      <c r="EG671" s="15"/>
      <c r="EH671" s="15"/>
      <c r="EI671" s="15"/>
      <c r="EJ671" s="15"/>
      <c r="EK671" s="15"/>
      <c r="EL671" s="15"/>
      <c r="EM671" s="15"/>
      <c r="EN671" s="15"/>
      <c r="EO671" s="15"/>
      <c r="EP671" s="15"/>
      <c r="EQ671" s="15"/>
      <c r="ER671" s="15"/>
      <c r="ES671" s="15"/>
      <c r="ET671" s="15"/>
      <c r="EU671" s="15"/>
      <c r="EV671" s="15"/>
      <c r="EW671" s="15"/>
      <c r="EX671" s="15"/>
      <c r="EY671" s="15"/>
      <c r="EZ671" s="15"/>
      <c r="FA671" s="15"/>
      <c r="FB671" s="15"/>
      <c r="FC671" s="15"/>
      <c r="FD671" s="15"/>
      <c r="FE671" s="15">
        <v>3966</v>
      </c>
      <c r="FF671" s="15"/>
      <c r="FG671" s="15"/>
      <c r="FH671" s="15"/>
      <c r="FI671" s="15"/>
      <c r="FJ671" s="15"/>
      <c r="FK671" s="15"/>
      <c r="FL671" s="15"/>
      <c r="FM671" s="15"/>
      <c r="FN671" s="15"/>
      <c r="FO671" s="15">
        <v>3966</v>
      </c>
      <c r="FP671" s="15">
        <v>25876</v>
      </c>
      <c r="FQ671" s="15">
        <v>45797</v>
      </c>
      <c r="FR671" s="15">
        <v>75639</v>
      </c>
      <c r="FS671" s="14" t="s">
        <v>1284</v>
      </c>
      <c r="FT671" s="14"/>
      <c r="FU671" s="14" t="s">
        <v>1277</v>
      </c>
      <c r="FV671" s="14" t="s">
        <v>1287</v>
      </c>
      <c r="FW671" s="1" t="s">
        <v>1279</v>
      </c>
      <c r="FX671" s="14"/>
      <c r="FY671" s="14"/>
      <c r="GA671" s="15">
        <v>485</v>
      </c>
      <c r="GB671" s="15">
        <v>1741</v>
      </c>
      <c r="GC671" s="15">
        <v>0</v>
      </c>
      <c r="GD671" s="15">
        <v>0</v>
      </c>
      <c r="GE671" s="15">
        <v>28833</v>
      </c>
      <c r="GF671" s="15">
        <v>2681</v>
      </c>
      <c r="GG671" s="15">
        <v>10000</v>
      </c>
      <c r="GH671" s="15">
        <v>73</v>
      </c>
      <c r="GI671" s="15"/>
      <c r="GJ671" s="15">
        <v>0</v>
      </c>
      <c r="GK671" s="15">
        <v>13</v>
      </c>
      <c r="GL671" s="15">
        <v>0</v>
      </c>
      <c r="GM671" s="15">
        <v>43</v>
      </c>
      <c r="GN671" s="15"/>
      <c r="GO671" s="15"/>
      <c r="GP671" s="16">
        <v>3</v>
      </c>
      <c r="GQ671" s="16">
        <v>1.57</v>
      </c>
      <c r="GR671" s="17"/>
      <c r="GS671" s="17"/>
      <c r="GT671" s="18">
        <v>2</v>
      </c>
      <c r="GU671" s="18">
        <v>2</v>
      </c>
      <c r="GV671" s="16">
        <v>3.5700000000000003</v>
      </c>
      <c r="GW671" s="16">
        <v>1</v>
      </c>
      <c r="GX671" s="15">
        <v>1866</v>
      </c>
      <c r="GY671" s="14" t="s">
        <v>1172</v>
      </c>
      <c r="GZ671" s="15">
        <v>5944</v>
      </c>
      <c r="HA671" s="15">
        <v>13034</v>
      </c>
      <c r="HB671" s="15">
        <v>1324</v>
      </c>
      <c r="HC671" s="15">
        <v>278</v>
      </c>
      <c r="HD671" s="15"/>
      <c r="HE671" s="15"/>
      <c r="HF671" s="15">
        <v>20570</v>
      </c>
      <c r="HG671" s="15"/>
      <c r="HH671" s="15"/>
      <c r="HI671" s="15">
        <v>9</v>
      </c>
      <c r="HJ671" s="15">
        <v>9</v>
      </c>
      <c r="HK671" s="15">
        <v>0</v>
      </c>
      <c r="HL671" s="15">
        <v>0</v>
      </c>
      <c r="HM671" s="15"/>
      <c r="HN671" s="15"/>
      <c r="HO671" s="15"/>
      <c r="HP671" s="15"/>
      <c r="HQ671" s="15"/>
      <c r="HR671" s="15"/>
      <c r="HS671" s="15"/>
      <c r="HT671" s="15"/>
      <c r="HU671" s="15"/>
      <c r="HV671" s="15"/>
      <c r="HW671" s="15"/>
      <c r="HX671" s="15"/>
      <c r="HY671" s="15"/>
      <c r="HZ671" s="15">
        <v>114</v>
      </c>
      <c r="IA671" s="15">
        <v>2903</v>
      </c>
      <c r="IB671" s="15">
        <v>0</v>
      </c>
      <c r="IC671" s="15">
        <v>0</v>
      </c>
      <c r="ID671" s="15">
        <v>0</v>
      </c>
      <c r="IE671" s="14">
        <v>61</v>
      </c>
      <c r="IF671" s="14">
        <v>0</v>
      </c>
      <c r="IG671" s="14">
        <v>0</v>
      </c>
      <c r="IH671" s="14">
        <v>5</v>
      </c>
      <c r="II671" s="14">
        <v>0</v>
      </c>
      <c r="IJ671" s="14">
        <v>0</v>
      </c>
      <c r="IK671" s="14">
        <v>0</v>
      </c>
      <c r="IL671" s="14"/>
      <c r="IM671" s="14"/>
      <c r="IN671" s="14"/>
      <c r="IO671" s="14"/>
      <c r="IP671" s="14"/>
      <c r="IQ671" s="20">
        <v>0</v>
      </c>
      <c r="IR671" s="20">
        <v>94</v>
      </c>
      <c r="IS671" s="36">
        <f t="shared" si="762"/>
        <v>0.26183582543396927</v>
      </c>
      <c r="IT671" s="36">
        <f t="shared" si="763"/>
        <v>4.0984148389058554E-2</v>
      </c>
      <c r="IU671" s="36">
        <f t="shared" si="764"/>
        <v>8.0262827377411125E-2</v>
      </c>
      <c r="IV671" s="36">
        <f t="shared" si="765"/>
        <v>0</v>
      </c>
      <c r="IW671" s="36">
        <f t="shared" si="766"/>
        <v>0.56448393024762356</v>
      </c>
      <c r="IX671" s="36">
        <f t="shared" si="767"/>
        <v>0</v>
      </c>
      <c r="IY671" s="36"/>
      <c r="IZ671" s="36">
        <f t="shared" si="768"/>
        <v>5.2433268551937494E-2</v>
      </c>
      <c r="JA671" s="36">
        <f t="shared" si="768"/>
        <v>0.34209865281138035</v>
      </c>
      <c r="JB671" s="36">
        <f t="shared" si="768"/>
        <v>0.60546807863668217</v>
      </c>
      <c r="JN671" s="43">
        <f t="shared" si="737"/>
        <v>1536.6277711084451</v>
      </c>
      <c r="JO671" s="1" t="str">
        <f t="shared" si="738"/>
        <v>Small</v>
      </c>
    </row>
    <row r="672" spans="1:275" x14ac:dyDescent="0.2">
      <c r="A672" s="14" t="s">
        <v>750</v>
      </c>
      <c r="B672" s="14" t="s">
        <v>1198</v>
      </c>
      <c r="C672" s="76" t="s">
        <v>1476</v>
      </c>
      <c r="D672" s="14" t="s">
        <v>656</v>
      </c>
      <c r="E672">
        <v>4</v>
      </c>
      <c r="F672" s="46">
        <v>0.74252710507650221</v>
      </c>
      <c r="G672" s="46">
        <v>0.30053703516060393</v>
      </c>
      <c r="H672" s="46">
        <v>0.17</v>
      </c>
      <c r="I672">
        <v>51.3</v>
      </c>
      <c r="J672">
        <v>8.9</v>
      </c>
      <c r="K672" s="14">
        <v>20100</v>
      </c>
      <c r="L672" s="14" t="s">
        <v>606</v>
      </c>
      <c r="M672" s="35">
        <v>5894.4483809523945</v>
      </c>
      <c r="N672" s="15">
        <v>12444</v>
      </c>
      <c r="O672" s="15">
        <v>1</v>
      </c>
      <c r="P672" s="15">
        <v>6</v>
      </c>
      <c r="Q672" s="15">
        <v>367</v>
      </c>
      <c r="R672" s="15">
        <v>33</v>
      </c>
      <c r="S672" s="15">
        <v>112</v>
      </c>
      <c r="T672" s="32">
        <v>30</v>
      </c>
      <c r="U672" s="15">
        <v>13735</v>
      </c>
      <c r="V672" s="15"/>
      <c r="W672" s="15"/>
      <c r="X672" s="15"/>
      <c r="Y672" s="15"/>
      <c r="Z672" s="15"/>
      <c r="AA672" s="15"/>
      <c r="AB672" s="15"/>
      <c r="AC672" s="15">
        <v>5815</v>
      </c>
      <c r="AD672" s="15">
        <v>5009</v>
      </c>
      <c r="AE672" s="15">
        <v>24559</v>
      </c>
      <c r="AF672" s="15"/>
      <c r="AG672" s="15"/>
      <c r="AH672" s="15"/>
      <c r="AI672" s="15"/>
      <c r="AJ672" s="15"/>
      <c r="AK672" s="15">
        <v>3400</v>
      </c>
      <c r="AL672" s="15"/>
      <c r="AM672" s="15"/>
      <c r="AN672" s="15"/>
      <c r="AO672" s="15"/>
      <c r="AP672" s="15">
        <v>3400</v>
      </c>
      <c r="AQ672" s="15">
        <v>4461</v>
      </c>
      <c r="AR672" s="15"/>
      <c r="AS672" s="15"/>
      <c r="AT672" s="15"/>
      <c r="AU672" s="15"/>
      <c r="AV672" s="15"/>
      <c r="AW672" s="15"/>
      <c r="AX672" s="15"/>
      <c r="AY672" s="15"/>
      <c r="AZ672" s="15"/>
      <c r="BA672" s="15">
        <v>4461</v>
      </c>
      <c r="BB672" s="15"/>
      <c r="BC672" s="15"/>
      <c r="BD672" s="15"/>
      <c r="BE672" s="15"/>
      <c r="BF672" s="15"/>
      <c r="BG672" s="15"/>
      <c r="BH672" s="15"/>
      <c r="BI672" s="15"/>
      <c r="BJ672" s="15"/>
      <c r="BK672" s="15"/>
      <c r="BL672" s="15">
        <v>0</v>
      </c>
      <c r="BM672" s="15"/>
      <c r="BN672" s="15"/>
      <c r="BO672" s="15"/>
      <c r="BP672" s="15"/>
      <c r="BQ672" s="15"/>
      <c r="BR672" s="15"/>
      <c r="BS672" s="15"/>
      <c r="BT672" s="15"/>
      <c r="BU672" s="15"/>
      <c r="BV672" s="15"/>
      <c r="BW672" s="15"/>
      <c r="BX672" s="15"/>
      <c r="BY672" s="15"/>
      <c r="BZ672" s="15"/>
      <c r="CA672" s="15"/>
      <c r="CB672" s="15"/>
      <c r="CC672" s="15"/>
      <c r="CD672" s="15"/>
      <c r="CE672" s="15"/>
      <c r="CF672" s="15"/>
      <c r="CG672" s="15"/>
      <c r="CH672" s="15"/>
      <c r="CI672" s="15">
        <v>4130</v>
      </c>
      <c r="CJ672" s="15"/>
      <c r="CK672" s="15"/>
      <c r="CL672" s="15"/>
      <c r="CM672" s="15"/>
      <c r="CN672" s="15"/>
      <c r="CO672" s="15"/>
      <c r="CP672" s="15">
        <v>27455</v>
      </c>
      <c r="CQ672" s="15">
        <v>9721</v>
      </c>
      <c r="CR672" s="15"/>
      <c r="CS672" s="15">
        <v>41306</v>
      </c>
      <c r="CT672" s="15"/>
      <c r="CU672" s="15"/>
      <c r="CV672" s="15"/>
      <c r="CW672" s="15"/>
      <c r="CX672" s="15"/>
      <c r="CY672" s="15"/>
      <c r="CZ672" s="15"/>
      <c r="DA672" s="15"/>
      <c r="DB672" s="15"/>
      <c r="DC672" s="15"/>
      <c r="DD672" s="15"/>
      <c r="DE672" s="15"/>
      <c r="DF672" s="15"/>
      <c r="DG672" s="15"/>
      <c r="DH672" s="15"/>
      <c r="DI672" s="15"/>
      <c r="DJ672" s="15"/>
      <c r="DK672" s="15"/>
      <c r="DL672" s="15"/>
      <c r="DM672" s="15"/>
      <c r="DN672" s="15"/>
      <c r="DO672" s="15"/>
      <c r="DP672" s="15">
        <v>365</v>
      </c>
      <c r="DQ672" s="15"/>
      <c r="DR672" s="15"/>
      <c r="DS672" s="15"/>
      <c r="DT672" s="15"/>
      <c r="DU672" s="15"/>
      <c r="DV672" s="15"/>
      <c r="DW672" s="15"/>
      <c r="DX672" s="15"/>
      <c r="DY672" s="15"/>
      <c r="DZ672" s="15">
        <v>365</v>
      </c>
      <c r="EA672" s="15"/>
      <c r="EB672" s="15"/>
      <c r="EC672" s="15"/>
      <c r="ED672" s="15"/>
      <c r="EE672" s="15"/>
      <c r="EF672" s="15"/>
      <c r="EG672" s="15"/>
      <c r="EH672" s="15"/>
      <c r="EI672" s="15"/>
      <c r="EJ672" s="15"/>
      <c r="EK672" s="15"/>
      <c r="EL672" s="15"/>
      <c r="EM672" s="15"/>
      <c r="EN672" s="15"/>
      <c r="EO672" s="15"/>
      <c r="EP672" s="15"/>
      <c r="EQ672" s="15"/>
      <c r="ER672" s="15"/>
      <c r="ES672" s="15"/>
      <c r="ET672" s="15"/>
      <c r="EU672" s="15"/>
      <c r="EV672" s="15"/>
      <c r="EW672" s="15"/>
      <c r="EX672" s="15"/>
      <c r="EY672" s="15"/>
      <c r="EZ672" s="15"/>
      <c r="FA672" s="15"/>
      <c r="FB672" s="15"/>
      <c r="FC672" s="15"/>
      <c r="FD672" s="15"/>
      <c r="FE672" s="15">
        <v>1566</v>
      </c>
      <c r="FF672" s="15"/>
      <c r="FG672" s="15"/>
      <c r="FH672" s="15"/>
      <c r="FI672" s="15"/>
      <c r="FJ672" s="15"/>
      <c r="FK672" s="15"/>
      <c r="FL672" s="15"/>
      <c r="FM672" s="15"/>
      <c r="FN672" s="15"/>
      <c r="FO672" s="15">
        <v>1566</v>
      </c>
      <c r="FP672" s="15">
        <v>29020</v>
      </c>
      <c r="FQ672" s="15">
        <v>45071</v>
      </c>
      <c r="FR672" s="15">
        <v>75657</v>
      </c>
      <c r="FS672" s="14" t="s">
        <v>1284</v>
      </c>
      <c r="FT672" s="14"/>
      <c r="FU672" s="14" t="s">
        <v>1277</v>
      </c>
      <c r="FV672" s="14" t="s">
        <v>1287</v>
      </c>
      <c r="FW672" s="1" t="s">
        <v>1279</v>
      </c>
      <c r="FX672" s="14"/>
      <c r="FY672" s="14"/>
      <c r="GA672" s="15">
        <v>1169</v>
      </c>
      <c r="GB672" s="15">
        <v>2366</v>
      </c>
      <c r="GC672" s="15">
        <v>0</v>
      </c>
      <c r="GD672" s="15">
        <v>0</v>
      </c>
      <c r="GE672" s="15">
        <v>29402</v>
      </c>
      <c r="GF672" s="15">
        <v>3174</v>
      </c>
      <c r="GG672" s="15">
        <v>17000</v>
      </c>
      <c r="GH672" s="15">
        <v>62</v>
      </c>
      <c r="GI672" s="15"/>
      <c r="GJ672" s="15">
        <v>0</v>
      </c>
      <c r="GK672" s="15">
        <v>726</v>
      </c>
      <c r="GL672" s="15">
        <v>0</v>
      </c>
      <c r="GM672" s="15">
        <v>816</v>
      </c>
      <c r="GN672" s="15"/>
      <c r="GO672" s="15"/>
      <c r="GP672" s="16">
        <v>3</v>
      </c>
      <c r="GQ672" s="16">
        <v>1.57</v>
      </c>
      <c r="GR672" s="17"/>
      <c r="GS672" s="17"/>
      <c r="GT672" s="18">
        <v>2</v>
      </c>
      <c r="GU672" s="18">
        <v>2</v>
      </c>
      <c r="GV672" s="16">
        <v>3.5700000000000003</v>
      </c>
      <c r="GW672" s="16">
        <v>1.53</v>
      </c>
      <c r="GX672" s="15">
        <v>1861</v>
      </c>
      <c r="GY672" s="14" t="s">
        <v>1172</v>
      </c>
      <c r="GZ672" s="15">
        <v>5417</v>
      </c>
      <c r="HA672" s="15">
        <v>13313</v>
      </c>
      <c r="HB672" s="15">
        <v>1253</v>
      </c>
      <c r="HC672" s="15">
        <v>340</v>
      </c>
      <c r="HD672" s="15"/>
      <c r="HE672" s="15"/>
      <c r="HF672" s="15">
        <v>19070</v>
      </c>
      <c r="HG672" s="15"/>
      <c r="HH672" s="15"/>
      <c r="HI672" s="15">
        <v>9</v>
      </c>
      <c r="HJ672" s="15">
        <v>8</v>
      </c>
      <c r="HK672" s="15">
        <v>0</v>
      </c>
      <c r="HL672" s="15">
        <v>0</v>
      </c>
      <c r="HM672" s="15"/>
      <c r="HN672" s="15"/>
      <c r="HO672" s="15"/>
      <c r="HP672" s="15"/>
      <c r="HQ672" s="15"/>
      <c r="HR672" s="15"/>
      <c r="HS672" s="15"/>
      <c r="HT672" s="15"/>
      <c r="HU672" s="15"/>
      <c r="HV672" s="15"/>
      <c r="HW672" s="15"/>
      <c r="HX672" s="15"/>
      <c r="HY672" s="15"/>
      <c r="HZ672" s="15">
        <v>92</v>
      </c>
      <c r="IA672" s="15">
        <v>2640</v>
      </c>
      <c r="IB672" s="15">
        <v>0</v>
      </c>
      <c r="IC672" s="15">
        <v>0</v>
      </c>
      <c r="ID672" s="15">
        <v>0</v>
      </c>
      <c r="IE672" s="14">
        <v>59</v>
      </c>
      <c r="IF672" s="14">
        <v>0</v>
      </c>
      <c r="IG672" s="14">
        <v>0</v>
      </c>
      <c r="IH672" s="14">
        <v>0</v>
      </c>
      <c r="II672" s="14">
        <v>0</v>
      </c>
      <c r="IJ672" s="14">
        <v>0</v>
      </c>
      <c r="IK672" s="14">
        <v>0</v>
      </c>
      <c r="IL672" s="14"/>
      <c r="IM672" s="14"/>
      <c r="IN672" s="14"/>
      <c r="IO672" s="14"/>
      <c r="IP672" s="14"/>
      <c r="IQ672" s="15">
        <v>0</v>
      </c>
      <c r="IR672" s="15">
        <v>106</v>
      </c>
      <c r="IS672" s="36">
        <f t="shared" si="762"/>
        <v>0.32460975190663122</v>
      </c>
      <c r="IT672" s="36">
        <f t="shared" si="763"/>
        <v>4.4939661895131974E-2</v>
      </c>
      <c r="IU672" s="36">
        <f t="shared" si="764"/>
        <v>5.8963479915936395E-2</v>
      </c>
      <c r="IV672" s="36">
        <f t="shared" si="765"/>
        <v>0</v>
      </c>
      <c r="IW672" s="36">
        <f t="shared" si="766"/>
        <v>0.54596402183538861</v>
      </c>
      <c r="IX672" s="36">
        <f t="shared" si="767"/>
        <v>4.8244048799185799E-3</v>
      </c>
      <c r="IY672" s="36"/>
      <c r="IZ672" s="36">
        <f t="shared" si="768"/>
        <v>2.0698679566993141E-2</v>
      </c>
      <c r="JA672" s="36">
        <f t="shared" si="768"/>
        <v>0.38357323182256764</v>
      </c>
      <c r="JB672" s="36">
        <f t="shared" si="768"/>
        <v>0.59572808861043924</v>
      </c>
      <c r="JN672" s="43">
        <f t="shared" si="737"/>
        <v>1651.1059890622953</v>
      </c>
      <c r="JO672" s="1" t="str">
        <f t="shared" si="738"/>
        <v>Small</v>
      </c>
    </row>
    <row r="673" spans="1:275" x14ac:dyDescent="0.2">
      <c r="A673" s="1" t="s">
        <v>750</v>
      </c>
      <c r="B673" s="1" t="s">
        <v>1198</v>
      </c>
      <c r="C673" s="76" t="s">
        <v>1476</v>
      </c>
      <c r="D673" s="14" t="s">
        <v>656</v>
      </c>
      <c r="E673">
        <v>4</v>
      </c>
      <c r="F673" s="46">
        <v>0.74252710507650221</v>
      </c>
      <c r="G673" s="46">
        <v>0.30053703516060393</v>
      </c>
      <c r="H673" s="46">
        <v>0.17</v>
      </c>
      <c r="I673">
        <v>51.3</v>
      </c>
      <c r="J673">
        <v>8.9</v>
      </c>
      <c r="K673" s="1">
        <v>20110</v>
      </c>
      <c r="L673" s="1" t="s">
        <v>607</v>
      </c>
      <c r="M673" s="3">
        <v>5118.5478095238204</v>
      </c>
      <c r="N673" s="1">
        <v>12444</v>
      </c>
      <c r="O673" s="1">
        <v>1</v>
      </c>
      <c r="P673" s="1">
        <v>6</v>
      </c>
      <c r="Q673" s="1">
        <v>367</v>
      </c>
      <c r="R673" s="1">
        <v>33</v>
      </c>
      <c r="S673" s="1">
        <v>112</v>
      </c>
      <c r="T673" s="33">
        <v>30</v>
      </c>
      <c r="U673" s="1">
        <v>10776</v>
      </c>
      <c r="W673" s="1">
        <v>0</v>
      </c>
      <c r="X673" s="1">
        <v>0</v>
      </c>
      <c r="Y673" s="1">
        <v>0</v>
      </c>
      <c r="Z673" s="1">
        <v>0</v>
      </c>
      <c r="AC673" s="1">
        <v>0</v>
      </c>
      <c r="AD673" s="1">
        <v>0</v>
      </c>
      <c r="AE673" s="1">
        <v>10776</v>
      </c>
      <c r="AF673" s="1">
        <v>3100</v>
      </c>
      <c r="AH673" s="1">
        <v>0</v>
      </c>
      <c r="AI673" s="1">
        <v>0</v>
      </c>
      <c r="AJ673" s="1">
        <v>0</v>
      </c>
      <c r="AK673" s="1">
        <v>0</v>
      </c>
      <c r="AN673" s="1">
        <v>0</v>
      </c>
      <c r="AO673" s="1">
        <v>0</v>
      </c>
      <c r="AP673" s="1">
        <v>3100</v>
      </c>
      <c r="AQ673" s="1">
        <v>5000</v>
      </c>
      <c r="AS673" s="1">
        <v>0</v>
      </c>
      <c r="AT673" s="1">
        <v>0</v>
      </c>
      <c r="AU673" s="1">
        <v>0</v>
      </c>
      <c r="AV673" s="1">
        <v>0</v>
      </c>
      <c r="AY673" s="1">
        <v>0</v>
      </c>
      <c r="AZ673" s="1">
        <v>0</v>
      </c>
      <c r="BA673" s="1">
        <v>5000</v>
      </c>
      <c r="BB673" s="1">
        <v>0</v>
      </c>
      <c r="BD673" s="1">
        <v>0</v>
      </c>
      <c r="BE673" s="1">
        <v>0</v>
      </c>
      <c r="BF673" s="1">
        <v>0</v>
      </c>
      <c r="BG673" s="1">
        <v>0</v>
      </c>
      <c r="BJ673" s="1">
        <v>0</v>
      </c>
      <c r="BK673" s="1">
        <v>0</v>
      </c>
      <c r="BL673" s="1">
        <v>0</v>
      </c>
      <c r="CI673" s="1">
        <v>26624</v>
      </c>
      <c r="CK673" s="1">
        <v>0</v>
      </c>
      <c r="CL673" s="1">
        <v>0</v>
      </c>
      <c r="CM673" s="1">
        <v>0</v>
      </c>
      <c r="CP673" s="1">
        <v>0</v>
      </c>
      <c r="CQ673" s="1">
        <v>0</v>
      </c>
      <c r="CR673" s="1">
        <v>0</v>
      </c>
      <c r="CS673" s="1">
        <v>26624</v>
      </c>
      <c r="DP673" s="1">
        <v>200</v>
      </c>
      <c r="DR673" s="1">
        <v>0</v>
      </c>
      <c r="DS673" s="1">
        <v>0</v>
      </c>
      <c r="DT673" s="1">
        <v>0</v>
      </c>
      <c r="DW673" s="1">
        <v>0</v>
      </c>
      <c r="DX673" s="1">
        <v>0</v>
      </c>
      <c r="DY673" s="1">
        <v>0</v>
      </c>
      <c r="DZ673" s="1">
        <v>200</v>
      </c>
      <c r="FE673" s="1">
        <v>0</v>
      </c>
      <c r="FG673" s="1">
        <v>0</v>
      </c>
      <c r="FH673" s="1">
        <v>0</v>
      </c>
      <c r="FI673" s="1">
        <v>0</v>
      </c>
      <c r="FJ673" s="1">
        <v>0</v>
      </c>
      <c r="FM673" s="1">
        <v>0</v>
      </c>
      <c r="FN673" s="1">
        <v>0</v>
      </c>
      <c r="FO673" s="1">
        <v>0</v>
      </c>
      <c r="FP673" s="15">
        <f>AE673+BA673</f>
        <v>15776</v>
      </c>
      <c r="FQ673" s="15">
        <f>AP673+BL673+CS673+DZ673+FD673</f>
        <v>29924</v>
      </c>
      <c r="FR673" s="15">
        <f>AE673+AP673+BA673+BL673+CS673+DZ673+FD673+FO673</f>
        <v>45700</v>
      </c>
      <c r="FT673" s="1" t="s">
        <v>933</v>
      </c>
      <c r="FU673" s="1" t="s">
        <v>1277</v>
      </c>
      <c r="FV673" s="1" t="s">
        <v>888</v>
      </c>
      <c r="FW673" s="1" t="s">
        <v>1279</v>
      </c>
      <c r="GA673" s="1">
        <v>1026</v>
      </c>
      <c r="GB673" s="1">
        <v>2087</v>
      </c>
      <c r="GC673" s="1">
        <v>0</v>
      </c>
      <c r="GD673" s="1">
        <v>0</v>
      </c>
      <c r="GE673" s="1">
        <v>29545</v>
      </c>
      <c r="GF673" s="1">
        <v>3000</v>
      </c>
      <c r="GG673" s="1">
        <v>19000</v>
      </c>
      <c r="GH673" s="1">
        <v>68</v>
      </c>
      <c r="GI673" s="1">
        <v>15</v>
      </c>
      <c r="GJ673" s="1">
        <v>20</v>
      </c>
      <c r="GK673" s="1">
        <v>20</v>
      </c>
      <c r="GL673" s="1">
        <v>0</v>
      </c>
      <c r="GM673" s="1">
        <v>740</v>
      </c>
      <c r="GP673" s="1">
        <v>2</v>
      </c>
      <c r="GQ673" s="1">
        <v>1.45</v>
      </c>
      <c r="GR673" s="5"/>
      <c r="GS673" s="5"/>
      <c r="GT673" s="4">
        <v>2</v>
      </c>
      <c r="GU673" s="4">
        <v>2</v>
      </c>
      <c r="GV673" s="1">
        <f>GQ673+GU673</f>
        <v>3.45</v>
      </c>
      <c r="GW673" s="1">
        <v>1.53</v>
      </c>
      <c r="GX673" s="1">
        <v>1754</v>
      </c>
      <c r="GY673" s="10" t="s">
        <v>1172</v>
      </c>
      <c r="GZ673" s="1">
        <v>5100</v>
      </c>
      <c r="HA673" s="1">
        <v>28623</v>
      </c>
      <c r="HB673" s="1">
        <v>528</v>
      </c>
      <c r="HC673" s="1">
        <v>586</v>
      </c>
      <c r="HE673" s="1">
        <v>2144</v>
      </c>
      <c r="HF673" s="1">
        <v>36981</v>
      </c>
      <c r="HI673" s="1">
        <v>4</v>
      </c>
      <c r="HJ673" s="1">
        <v>3</v>
      </c>
      <c r="HK673" s="1">
        <v>0</v>
      </c>
      <c r="HL673" s="1">
        <v>0</v>
      </c>
      <c r="HZ673" s="1">
        <v>96</v>
      </c>
      <c r="IA673" s="1">
        <v>2752</v>
      </c>
      <c r="IB673" s="1">
        <v>0</v>
      </c>
      <c r="IC673" s="1">
        <v>0</v>
      </c>
      <c r="ID673" s="1">
        <v>0</v>
      </c>
      <c r="IE673" s="1">
        <v>59</v>
      </c>
      <c r="IF673" s="1">
        <v>42</v>
      </c>
      <c r="IG673" s="1">
        <v>0</v>
      </c>
      <c r="IH673" s="1">
        <v>0</v>
      </c>
      <c r="II673" s="1">
        <v>0</v>
      </c>
      <c r="IJ673" s="1">
        <v>0</v>
      </c>
      <c r="IK673" s="1">
        <v>0</v>
      </c>
      <c r="IQ673" s="1">
        <v>203523</v>
      </c>
      <c r="IR673" s="1">
        <v>110</v>
      </c>
      <c r="IS673" s="36">
        <f t="shared" si="762"/>
        <v>0.23579868708971555</v>
      </c>
      <c r="IT673" s="36">
        <f t="shared" si="763"/>
        <v>6.7833698030634576E-2</v>
      </c>
      <c r="IU673" s="36">
        <f t="shared" si="764"/>
        <v>0.10940919037199125</v>
      </c>
      <c r="IV673" s="36">
        <f t="shared" si="765"/>
        <v>0</v>
      </c>
      <c r="IW673" s="36">
        <f t="shared" si="766"/>
        <v>0.58258205689277898</v>
      </c>
      <c r="IX673" s="36">
        <f t="shared" si="767"/>
        <v>4.3763676148796497E-3</v>
      </c>
      <c r="IY673" s="36"/>
      <c r="IZ673" s="36">
        <f t="shared" si="768"/>
        <v>0</v>
      </c>
      <c r="JA673" s="36">
        <f t="shared" si="768"/>
        <v>0.34520787746170678</v>
      </c>
      <c r="JB673" s="36">
        <f t="shared" si="768"/>
        <v>0.65479212253829322</v>
      </c>
      <c r="JN673" s="43">
        <f t="shared" si="737"/>
        <v>1483.6370462387883</v>
      </c>
      <c r="JO673" s="1" t="str">
        <f t="shared" si="738"/>
        <v>Small</v>
      </c>
    </row>
    <row r="674" spans="1:275" x14ac:dyDescent="0.2">
      <c r="A674" s="1" t="s">
        <v>750</v>
      </c>
      <c r="B674" s="1" t="s">
        <v>1198</v>
      </c>
      <c r="C674" s="76" t="s">
        <v>1476</v>
      </c>
      <c r="D674" s="14" t="s">
        <v>656</v>
      </c>
      <c r="E674">
        <v>4</v>
      </c>
      <c r="F674" s="46">
        <v>0.74252710507650221</v>
      </c>
      <c r="G674" s="46">
        <v>0.30053703516060393</v>
      </c>
      <c r="H674" s="46">
        <v>0.17</v>
      </c>
      <c r="I674">
        <v>51.3</v>
      </c>
      <c r="J674">
        <v>8.9</v>
      </c>
      <c r="K674" s="1">
        <v>20120</v>
      </c>
      <c r="L674" s="1" t="s">
        <v>608</v>
      </c>
      <c r="M674" s="3">
        <v>4907.7158095238156</v>
      </c>
      <c r="N674" s="10">
        <v>12444</v>
      </c>
      <c r="O674" s="1">
        <v>1</v>
      </c>
      <c r="P674" s="1">
        <v>6</v>
      </c>
      <c r="Q674" s="1">
        <v>367</v>
      </c>
      <c r="R674" s="1">
        <v>33</v>
      </c>
      <c r="S674" s="1">
        <v>112</v>
      </c>
      <c r="T674" s="33">
        <v>30</v>
      </c>
      <c r="U674" s="1">
        <v>11000</v>
      </c>
      <c r="W674" s="1">
        <v>0</v>
      </c>
      <c r="X674" s="1">
        <v>0</v>
      </c>
      <c r="Y674" s="1">
        <v>0</v>
      </c>
      <c r="Z674" s="1">
        <v>0</v>
      </c>
      <c r="AC674" s="1">
        <v>0</v>
      </c>
      <c r="AD674" s="1">
        <v>0</v>
      </c>
      <c r="AE674" s="1">
        <v>11000</v>
      </c>
      <c r="AF674" s="1">
        <v>0</v>
      </c>
      <c r="AH674" s="1">
        <v>0</v>
      </c>
      <c r="AI674" s="1">
        <v>0</v>
      </c>
      <c r="AJ674" s="1">
        <v>0</v>
      </c>
      <c r="AK674" s="1">
        <v>0</v>
      </c>
      <c r="AN674" s="1">
        <v>0</v>
      </c>
      <c r="AO674" s="1">
        <v>0</v>
      </c>
      <c r="AP674" s="1">
        <v>0</v>
      </c>
      <c r="AQ674" s="1">
        <v>5000</v>
      </c>
      <c r="AS674" s="1">
        <v>0</v>
      </c>
      <c r="AT674" s="1">
        <v>0</v>
      </c>
      <c r="AU674" s="1">
        <v>0</v>
      </c>
      <c r="AV674" s="1">
        <v>0</v>
      </c>
      <c r="AY674" s="1">
        <v>0</v>
      </c>
      <c r="AZ674" s="1">
        <v>0</v>
      </c>
      <c r="BA674" s="1">
        <v>5000</v>
      </c>
      <c r="BB674" s="1">
        <v>0</v>
      </c>
      <c r="BD674" s="1">
        <v>0</v>
      </c>
      <c r="BE674" s="1">
        <v>0</v>
      </c>
      <c r="BF674" s="1">
        <v>0</v>
      </c>
      <c r="BG674" s="1">
        <v>0</v>
      </c>
      <c r="BJ674" s="1">
        <v>0</v>
      </c>
      <c r="BK674" s="1">
        <v>0</v>
      </c>
      <c r="BL674" s="1">
        <v>0</v>
      </c>
      <c r="CI674" s="1">
        <v>27500</v>
      </c>
      <c r="CK674" s="1">
        <v>0</v>
      </c>
      <c r="CL674" s="1">
        <v>0</v>
      </c>
      <c r="CM674" s="1">
        <v>0</v>
      </c>
      <c r="CP674" s="1">
        <v>0</v>
      </c>
      <c r="CQ674" s="1">
        <v>0</v>
      </c>
      <c r="CR674" s="1">
        <v>0</v>
      </c>
      <c r="CS674" s="1">
        <v>27500</v>
      </c>
      <c r="DP674" s="1">
        <v>100</v>
      </c>
      <c r="DR674" s="1">
        <v>0</v>
      </c>
      <c r="DS674" s="1">
        <v>0</v>
      </c>
      <c r="DT674" s="1">
        <v>0</v>
      </c>
      <c r="DW674" s="1">
        <v>0</v>
      </c>
      <c r="DX674" s="1">
        <v>0</v>
      </c>
      <c r="DY674" s="1">
        <v>0</v>
      </c>
      <c r="DZ674" s="1">
        <v>100</v>
      </c>
      <c r="FE674" s="1">
        <v>0</v>
      </c>
      <c r="FG674" s="1">
        <v>0</v>
      </c>
      <c r="FH674" s="1">
        <v>0</v>
      </c>
      <c r="FI674" s="1">
        <v>0</v>
      </c>
      <c r="FJ674" s="1">
        <v>0</v>
      </c>
      <c r="FM674" s="1">
        <v>0</v>
      </c>
      <c r="FN674" s="1">
        <v>0</v>
      </c>
      <c r="FO674" s="1">
        <v>0</v>
      </c>
      <c r="FP674" s="15">
        <f>AE674+BA674</f>
        <v>16000</v>
      </c>
      <c r="FQ674" s="15">
        <f>AP674+BL674+CS674+DZ674+FD674</f>
        <v>27600</v>
      </c>
      <c r="FR674" s="15">
        <f>AE674+AP674+BA674+BL674+CS674+DZ674+FD674+FO674</f>
        <v>43600</v>
      </c>
      <c r="FT674" s="1" t="s">
        <v>933</v>
      </c>
      <c r="FU674" s="1" t="s">
        <v>1277</v>
      </c>
      <c r="FV674" s="1" t="s">
        <v>888</v>
      </c>
      <c r="FW674" s="1" t="s">
        <v>1279</v>
      </c>
      <c r="GA674" s="1">
        <v>583</v>
      </c>
      <c r="GB674" s="1">
        <v>716</v>
      </c>
      <c r="GC674" s="1">
        <v>0</v>
      </c>
      <c r="GD674" s="1">
        <v>0</v>
      </c>
      <c r="GE674" s="1">
        <v>29249</v>
      </c>
      <c r="GF674" s="1">
        <v>0</v>
      </c>
      <c r="GG674" s="1">
        <v>19000</v>
      </c>
      <c r="GH674" s="1">
        <v>69</v>
      </c>
      <c r="GI674" s="1">
        <v>14</v>
      </c>
      <c r="GJ674" s="1">
        <v>20</v>
      </c>
      <c r="GK674" s="1">
        <v>10</v>
      </c>
      <c r="GL674" s="1">
        <v>0</v>
      </c>
      <c r="GM674" s="1">
        <v>750</v>
      </c>
      <c r="GP674" s="1">
        <v>2</v>
      </c>
      <c r="GQ674" s="1">
        <v>1.45</v>
      </c>
      <c r="GR674" s="5"/>
      <c r="GS674" s="5"/>
      <c r="GT674" s="4">
        <v>3</v>
      </c>
      <c r="GU674" s="4">
        <v>3</v>
      </c>
      <c r="GV674" s="1">
        <f>GQ674+GU674</f>
        <v>4.45</v>
      </c>
      <c r="GW674" s="1">
        <v>1.53</v>
      </c>
      <c r="GX674" s="1">
        <v>1664</v>
      </c>
      <c r="GY674" s="10" t="s">
        <v>1172</v>
      </c>
      <c r="GZ674" s="1">
        <v>2034</v>
      </c>
      <c r="HA674" s="1">
        <v>12484</v>
      </c>
      <c r="HB674" s="1">
        <v>345</v>
      </c>
      <c r="HC674" s="1">
        <v>157</v>
      </c>
      <c r="HE674" s="1">
        <v>345</v>
      </c>
      <c r="HF674" s="1">
        <v>15365</v>
      </c>
      <c r="HI674" s="1">
        <v>6</v>
      </c>
      <c r="HJ674" s="1">
        <v>6</v>
      </c>
      <c r="HK674" s="1">
        <v>0</v>
      </c>
      <c r="HL674" s="1">
        <v>0</v>
      </c>
      <c r="HZ674" s="1">
        <v>83</v>
      </c>
      <c r="IA674" s="1">
        <v>2425</v>
      </c>
      <c r="IB674" s="1">
        <v>0</v>
      </c>
      <c r="IC674" s="1">
        <v>0</v>
      </c>
      <c r="ID674" s="1">
        <v>0</v>
      </c>
      <c r="IE674" s="1">
        <v>61</v>
      </c>
      <c r="IF674" s="1">
        <v>42</v>
      </c>
      <c r="IG674" s="1">
        <v>0</v>
      </c>
      <c r="IH674" s="1">
        <v>0</v>
      </c>
      <c r="II674" s="1">
        <v>0</v>
      </c>
      <c r="IJ674" s="1">
        <v>0</v>
      </c>
      <c r="IK674" s="1">
        <v>0</v>
      </c>
      <c r="IQ674" s="1">
        <v>173278</v>
      </c>
      <c r="IR674" s="1">
        <v>90</v>
      </c>
      <c r="IS674" s="36">
        <f t="shared" si="762"/>
        <v>0.25229357798165136</v>
      </c>
      <c r="IT674" s="36">
        <f t="shared" si="763"/>
        <v>0</v>
      </c>
      <c r="IU674" s="36">
        <f t="shared" si="764"/>
        <v>0.11467889908256881</v>
      </c>
      <c r="IV674" s="36">
        <f t="shared" si="765"/>
        <v>0</v>
      </c>
      <c r="IW674" s="36">
        <f t="shared" si="766"/>
        <v>0.63073394495412849</v>
      </c>
      <c r="IX674" s="36">
        <f t="shared" si="767"/>
        <v>2.2935779816513763E-3</v>
      </c>
      <c r="IY674" s="36"/>
      <c r="IZ674" s="36">
        <f t="shared" si="768"/>
        <v>0</v>
      </c>
      <c r="JA674" s="36">
        <f t="shared" si="768"/>
        <v>0.3669724770642202</v>
      </c>
      <c r="JB674" s="36">
        <f t="shared" si="768"/>
        <v>0.6330275229357798</v>
      </c>
      <c r="JN674" s="43">
        <f t="shared" si="737"/>
        <v>1102.8574852862507</v>
      </c>
      <c r="JO674" s="1" t="str">
        <f t="shared" si="738"/>
        <v>Small</v>
      </c>
    </row>
    <row r="675" spans="1:275" x14ac:dyDescent="0.2">
      <c r="A675" s="1" t="s">
        <v>750</v>
      </c>
      <c r="B675" s="1" t="s">
        <v>1198</v>
      </c>
      <c r="C675" s="76" t="s">
        <v>1476</v>
      </c>
      <c r="D675" s="14" t="s">
        <v>656</v>
      </c>
      <c r="E675">
        <v>4</v>
      </c>
      <c r="F675" s="46">
        <v>0.74252710507650221</v>
      </c>
      <c r="G675" s="46">
        <v>0.30053703516060393</v>
      </c>
      <c r="H675" s="46">
        <v>0.17</v>
      </c>
      <c r="I675">
        <v>51.3</v>
      </c>
      <c r="J675">
        <v>8.9</v>
      </c>
      <c r="K675" s="1">
        <v>20130</v>
      </c>
      <c r="L675" s="1" t="s">
        <v>609</v>
      </c>
      <c r="M675" s="3">
        <v>4806.9310476190594</v>
      </c>
      <c r="N675" s="1">
        <v>38000</v>
      </c>
      <c r="O675" s="1">
        <v>11</v>
      </c>
      <c r="P675" s="1">
        <v>88</v>
      </c>
      <c r="Q675" s="1">
        <v>395</v>
      </c>
      <c r="R675" s="1">
        <v>72</v>
      </c>
      <c r="S675" s="1">
        <v>188</v>
      </c>
      <c r="T675" s="33"/>
      <c r="U675" s="3">
        <v>11000</v>
      </c>
      <c r="V675" s="3"/>
      <c r="W675" s="3">
        <v>0</v>
      </c>
      <c r="X675" s="1">
        <v>0</v>
      </c>
      <c r="AA675" s="1">
        <v>0</v>
      </c>
      <c r="AB675" s="1">
        <v>0</v>
      </c>
      <c r="AC675" s="1">
        <v>0</v>
      </c>
      <c r="AD675" s="1">
        <v>0</v>
      </c>
      <c r="AE675" s="2">
        <f>SUM(U675:AD675)</f>
        <v>11000</v>
      </c>
      <c r="AF675" s="1">
        <v>0</v>
      </c>
      <c r="AH675" s="1">
        <v>0</v>
      </c>
      <c r="AI675" s="1">
        <v>0</v>
      </c>
      <c r="AL675" s="1">
        <v>0</v>
      </c>
      <c r="AM675" s="1">
        <v>0</v>
      </c>
      <c r="AN675" s="1">
        <v>0</v>
      </c>
      <c r="AO675" s="1">
        <v>0</v>
      </c>
      <c r="AP675" s="1">
        <f>SUM(AF675:AO675)</f>
        <v>0</v>
      </c>
      <c r="AQ675" s="1">
        <v>6500</v>
      </c>
      <c r="AS675" s="1">
        <v>0</v>
      </c>
      <c r="AT675" s="1">
        <v>0</v>
      </c>
      <c r="AW675" s="1">
        <v>0</v>
      </c>
      <c r="AX675" s="1">
        <v>0</v>
      </c>
      <c r="AY675" s="1">
        <v>0</v>
      </c>
      <c r="AZ675" s="1">
        <v>0</v>
      </c>
      <c r="BA675" s="1">
        <f>SUM(AQ675:AZ675)</f>
        <v>6500</v>
      </c>
      <c r="BB675" s="1">
        <v>0</v>
      </c>
      <c r="BD675" s="1">
        <v>0</v>
      </c>
      <c r="BE675" s="1">
        <v>0</v>
      </c>
      <c r="BH675" s="1">
        <v>0</v>
      </c>
      <c r="BI675" s="1">
        <v>0</v>
      </c>
      <c r="BJ675" s="1">
        <v>0</v>
      </c>
      <c r="BK675" s="1">
        <v>0</v>
      </c>
      <c r="BL675" s="1">
        <f>SUM(BB675:BK675)</f>
        <v>0</v>
      </c>
      <c r="CI675" s="1">
        <v>32832</v>
      </c>
      <c r="CK675" s="1">
        <v>0</v>
      </c>
      <c r="CL675" s="1">
        <v>0</v>
      </c>
      <c r="CN675" s="1">
        <v>0</v>
      </c>
      <c r="CO675" s="1">
        <v>0</v>
      </c>
      <c r="CP675" s="1">
        <v>0</v>
      </c>
      <c r="CQ675" s="1">
        <v>0</v>
      </c>
      <c r="CR675" s="1">
        <v>0</v>
      </c>
      <c r="CS675" s="1">
        <f>SUM(CI675:CR675)</f>
        <v>32832</v>
      </c>
      <c r="DP675" s="1">
        <v>100</v>
      </c>
      <c r="DR675" s="1">
        <v>0</v>
      </c>
      <c r="DS675" s="1">
        <v>0</v>
      </c>
      <c r="DU675" s="1">
        <v>0</v>
      </c>
      <c r="DV675" s="1">
        <v>0</v>
      </c>
      <c r="DX675" s="1">
        <v>0</v>
      </c>
      <c r="DY675" s="1">
        <v>0</v>
      </c>
      <c r="DZ675" s="2">
        <f>SUM(DP675:DY675)</f>
        <v>100</v>
      </c>
      <c r="EA675" s="2"/>
      <c r="EB675" s="2"/>
      <c r="EC675" s="2"/>
      <c r="ED675" s="2"/>
      <c r="EE675" s="2"/>
      <c r="EF675" s="2"/>
      <c r="EG675" s="2"/>
      <c r="EH675" s="2"/>
      <c r="EI675" s="2"/>
      <c r="EJ675" s="2"/>
      <c r="EK675" s="2"/>
      <c r="EL675" s="2"/>
      <c r="EM675" s="2"/>
      <c r="EN675" s="2"/>
      <c r="EO675" s="2"/>
      <c r="EP675" s="2"/>
      <c r="EQ675" s="2"/>
      <c r="ER675" s="2"/>
      <c r="ES675" s="2"/>
      <c r="ET675" s="2"/>
      <c r="EU675" s="1">
        <v>0</v>
      </c>
      <c r="EW675" s="1">
        <v>0</v>
      </c>
      <c r="EX675" s="1">
        <v>0</v>
      </c>
      <c r="EZ675" s="1">
        <v>0</v>
      </c>
      <c r="FB675" s="1">
        <v>0</v>
      </c>
      <c r="FC675" s="1">
        <v>0</v>
      </c>
      <c r="FD675" s="1">
        <f>SUM(EU675:FC675)</f>
        <v>0</v>
      </c>
      <c r="FE675" s="1">
        <v>0</v>
      </c>
      <c r="FG675" s="1">
        <v>0</v>
      </c>
      <c r="FH675" s="1">
        <v>0</v>
      </c>
      <c r="FK675" s="1">
        <v>0</v>
      </c>
      <c r="FL675" s="1">
        <v>0</v>
      </c>
      <c r="FM675" s="1">
        <v>0</v>
      </c>
      <c r="FN675" s="1">
        <v>0</v>
      </c>
      <c r="FO675" s="1">
        <f>SUM(FE675:FN675)</f>
        <v>0</v>
      </c>
      <c r="FP675" s="15">
        <f>AE675+BA675</f>
        <v>17500</v>
      </c>
      <c r="FQ675" s="15">
        <f>AP675+BL675+CS675+DZ675+FD675</f>
        <v>32932</v>
      </c>
      <c r="FR675" s="15">
        <f>AE675+AP675+BA675+BL675+CS675+DZ675+FD675+FO675</f>
        <v>50432</v>
      </c>
      <c r="FS675" s="1" t="s">
        <v>1276</v>
      </c>
      <c r="FT675" s="1" t="s">
        <v>1233</v>
      </c>
      <c r="FU675" s="1" t="s">
        <v>1277</v>
      </c>
      <c r="FV675" s="1" t="s">
        <v>1349</v>
      </c>
      <c r="FW675" s="5" t="s">
        <v>1279</v>
      </c>
      <c r="FX675" s="5"/>
      <c r="FY675" s="5"/>
      <c r="FZ675" s="5"/>
      <c r="GA675" s="1">
        <v>1437</v>
      </c>
      <c r="GB675" s="1">
        <v>1440</v>
      </c>
      <c r="GC675" s="1">
        <v>10</v>
      </c>
      <c r="GD675" s="1">
        <v>10</v>
      </c>
      <c r="GE675" s="1">
        <v>31188</v>
      </c>
      <c r="GF675" s="1">
        <v>500</v>
      </c>
      <c r="GG675" s="1">
        <v>17000</v>
      </c>
      <c r="GH675" s="1">
        <v>67</v>
      </c>
      <c r="GJ675" s="1">
        <v>0</v>
      </c>
      <c r="GK675" s="1">
        <v>10</v>
      </c>
      <c r="GL675" s="1">
        <v>10</v>
      </c>
      <c r="GM675" s="1">
        <v>570</v>
      </c>
      <c r="GP675" s="1">
        <v>2</v>
      </c>
      <c r="GQ675" s="1">
        <v>1.46</v>
      </c>
      <c r="GR675" s="5"/>
      <c r="GS675" s="5">
        <v>2</v>
      </c>
      <c r="GT675" s="4">
        <v>2</v>
      </c>
      <c r="GU675" s="1">
        <v>2</v>
      </c>
      <c r="GV675" s="1">
        <f>GQ675+GU675</f>
        <v>3.46</v>
      </c>
      <c r="GW675" s="1">
        <v>3.29</v>
      </c>
      <c r="GX675" s="1">
        <v>898</v>
      </c>
      <c r="GY675" s="1" t="s">
        <v>1172</v>
      </c>
      <c r="GZ675" s="1">
        <v>2305</v>
      </c>
      <c r="HA675" s="1">
        <v>12530</v>
      </c>
      <c r="HB675" s="1">
        <v>0</v>
      </c>
      <c r="HC675" s="1">
        <v>38</v>
      </c>
      <c r="HD675" s="1">
        <v>1</v>
      </c>
      <c r="HF675" s="1">
        <v>14874</v>
      </c>
      <c r="HI675" s="1">
        <v>11</v>
      </c>
      <c r="HJ675" s="1">
        <v>11</v>
      </c>
      <c r="HK675" s="1">
        <v>0</v>
      </c>
      <c r="HL675" s="1">
        <v>11</v>
      </c>
      <c r="HM675" s="1" t="s">
        <v>1281</v>
      </c>
      <c r="HN675" s="1" t="s">
        <v>1199</v>
      </c>
      <c r="HO675" s="1" t="s">
        <v>1200</v>
      </c>
      <c r="HP675" s="1" t="s">
        <v>1201</v>
      </c>
      <c r="HX675" s="1" t="s">
        <v>1277</v>
      </c>
      <c r="HZ675" s="1">
        <v>134</v>
      </c>
      <c r="IA675" s="1">
        <v>4039</v>
      </c>
      <c r="IB675" s="1">
        <v>0</v>
      </c>
      <c r="IC675" s="1">
        <v>0</v>
      </c>
      <c r="ID675" s="1">
        <v>0</v>
      </c>
      <c r="IE675" s="1">
        <v>61</v>
      </c>
      <c r="IF675" s="1">
        <v>0</v>
      </c>
      <c r="IH675" s="1">
        <v>0</v>
      </c>
      <c r="II675" s="1">
        <v>0</v>
      </c>
      <c r="IJ675" s="1">
        <v>0</v>
      </c>
      <c r="IK675" s="1">
        <v>0</v>
      </c>
      <c r="IL675" s="1" t="s">
        <v>1277</v>
      </c>
      <c r="IO675" s="1" t="s">
        <v>1277</v>
      </c>
      <c r="IP675" s="1" t="s">
        <v>1277</v>
      </c>
      <c r="IQ675" s="1">
        <v>36085</v>
      </c>
      <c r="IR675" s="1">
        <v>84</v>
      </c>
      <c r="IS675" s="36">
        <f t="shared" si="762"/>
        <v>0.21811548223350255</v>
      </c>
      <c r="IT675" s="36">
        <f t="shared" si="763"/>
        <v>0</v>
      </c>
      <c r="IU675" s="36">
        <f t="shared" si="764"/>
        <v>0.12888642131979697</v>
      </c>
      <c r="IV675" s="36">
        <f t="shared" si="765"/>
        <v>0</v>
      </c>
      <c r="IW675" s="36">
        <f t="shared" si="766"/>
        <v>0.65101522842639592</v>
      </c>
      <c r="IX675" s="36">
        <f t="shared" si="767"/>
        <v>1.9828680203045684E-3</v>
      </c>
      <c r="IY675" s="36"/>
      <c r="IZ675" s="36">
        <f t="shared" si="768"/>
        <v>0</v>
      </c>
      <c r="JA675" s="36">
        <f t="shared" si="768"/>
        <v>0.34700190355329952</v>
      </c>
      <c r="JB675" s="36">
        <f t="shared" si="768"/>
        <v>0.65299809644670048</v>
      </c>
      <c r="JN675" s="43">
        <f t="shared" si="737"/>
        <v>1389.2864299477051</v>
      </c>
      <c r="JO675" s="1" t="str">
        <f t="shared" si="738"/>
        <v>Small</v>
      </c>
    </row>
    <row r="676" spans="1:275" x14ac:dyDescent="0.2">
      <c r="A676" s="1" t="s">
        <v>750</v>
      </c>
      <c r="B676" s="1" t="s">
        <v>1198</v>
      </c>
      <c r="C676" s="76" t="s">
        <v>1476</v>
      </c>
      <c r="D676" s="14" t="s">
        <v>656</v>
      </c>
      <c r="E676">
        <v>4</v>
      </c>
      <c r="F676" s="46">
        <v>0.74252710507650221</v>
      </c>
      <c r="G676" s="46">
        <v>0.30053703516060393</v>
      </c>
      <c r="H676" s="46">
        <v>0.17</v>
      </c>
      <c r="I676">
        <v>51.3</v>
      </c>
      <c r="J676">
        <v>8.9</v>
      </c>
      <c r="K676" s="42">
        <v>20140</v>
      </c>
      <c r="L676" s="54" t="s">
        <v>345</v>
      </c>
      <c r="M676" s="55">
        <v>5263.1331428571575</v>
      </c>
      <c r="N676" s="46">
        <v>38000</v>
      </c>
      <c r="O676">
        <v>11</v>
      </c>
      <c r="P676">
        <v>88</v>
      </c>
      <c r="Q676">
        <v>395</v>
      </c>
      <c r="R676">
        <v>72</v>
      </c>
      <c r="S676">
        <v>218</v>
      </c>
      <c r="T676"/>
      <c r="U676" s="46">
        <v>11000</v>
      </c>
      <c r="V676" s="46">
        <v>0</v>
      </c>
      <c r="W676" s="46">
        <v>0</v>
      </c>
      <c r="X676" s="46">
        <v>0</v>
      </c>
      <c r="Y676" s="46"/>
      <c r="Z676" s="46"/>
      <c r="AA676" s="46">
        <v>0</v>
      </c>
      <c r="AB676" s="46">
        <v>0</v>
      </c>
      <c r="AC676" s="46">
        <v>0</v>
      </c>
      <c r="AD676" s="46"/>
      <c r="AE676" s="46">
        <f>IF(SUM(U676:AD676)&gt;0,SUM(U676:AD676),)</f>
        <v>11000</v>
      </c>
      <c r="AF676" s="46">
        <v>0</v>
      </c>
      <c r="AG676" s="46">
        <v>0</v>
      </c>
      <c r="AH676" s="46">
        <v>0</v>
      </c>
      <c r="AI676" s="46">
        <v>0</v>
      </c>
      <c r="AJ676" s="46"/>
      <c r="AK676" s="46"/>
      <c r="AL676" s="46">
        <v>0</v>
      </c>
      <c r="AM676" s="46">
        <v>0</v>
      </c>
      <c r="AN676" s="46">
        <v>0</v>
      </c>
      <c r="AO676" s="46">
        <v>0</v>
      </c>
      <c r="AP676" s="46">
        <f>SUM(AF676:AO676)</f>
        <v>0</v>
      </c>
      <c r="AQ676" s="46">
        <v>6435</v>
      </c>
      <c r="AR676" s="46">
        <v>0</v>
      </c>
      <c r="AS676" s="46">
        <v>0</v>
      </c>
      <c r="AT676" s="46">
        <v>0</v>
      </c>
      <c r="AU676" s="46"/>
      <c r="AV676" s="46"/>
      <c r="AW676" s="46">
        <v>0</v>
      </c>
      <c r="AX676" s="46">
        <v>0</v>
      </c>
      <c r="AY676" s="46">
        <v>0</v>
      </c>
      <c r="AZ676" s="46">
        <v>0</v>
      </c>
      <c r="BA676" s="46">
        <f>SUM(AQ676:AZ676)</f>
        <v>6435</v>
      </c>
      <c r="BB676" s="47">
        <v>0</v>
      </c>
      <c r="BC676" s="47">
        <v>0</v>
      </c>
      <c r="BD676" s="47">
        <v>0</v>
      </c>
      <c r="BE676" s="47">
        <v>0</v>
      </c>
      <c r="BF676" s="47"/>
      <c r="BG676" s="47"/>
      <c r="BH676" s="47">
        <v>0</v>
      </c>
      <c r="BI676" s="47">
        <v>0</v>
      </c>
      <c r="BJ676" s="47">
        <v>0</v>
      </c>
      <c r="BK676" s="47">
        <v>0</v>
      </c>
      <c r="BL676" s="47">
        <f>IF(SUM(BB676:BK676)&gt;=0,SUM(BB676:BK676),"")</f>
        <v>0</v>
      </c>
      <c r="BM676" s="46">
        <v>30137</v>
      </c>
      <c r="BN676" s="47">
        <v>0</v>
      </c>
      <c r="BO676" s="46">
        <v>0</v>
      </c>
      <c r="BP676" s="46">
        <v>0</v>
      </c>
      <c r="BQ676" s="46"/>
      <c r="BR676" s="46">
        <v>0</v>
      </c>
      <c r="BS676" s="46">
        <v>0</v>
      </c>
      <c r="BT676" s="46">
        <v>0</v>
      </c>
      <c r="BU676" s="46">
        <v>0</v>
      </c>
      <c r="BV676" s="46">
        <v>0</v>
      </c>
      <c r="BW676" s="46">
        <f>SUM(BM676:BV676)</f>
        <v>30137</v>
      </c>
      <c r="BX676" s="46">
        <v>37441</v>
      </c>
      <c r="BY676" s="47">
        <v>0</v>
      </c>
      <c r="BZ676" s="47">
        <v>0</v>
      </c>
      <c r="CA676" s="48">
        <v>0</v>
      </c>
      <c r="CB676" s="48"/>
      <c r="CC676" s="46">
        <v>0</v>
      </c>
      <c r="CD676" s="47">
        <v>0</v>
      </c>
      <c r="CE676" s="46">
        <v>0</v>
      </c>
      <c r="CF676" s="48">
        <v>0</v>
      </c>
      <c r="CG676" s="47">
        <v>0</v>
      </c>
      <c r="CH676" s="47">
        <f>SUM(BX676:CG676)</f>
        <v>37441</v>
      </c>
      <c r="CI676" s="47">
        <f t="shared" ref="CI676:CS676" si="769">BM676+BX676</f>
        <v>67578</v>
      </c>
      <c r="CJ676" s="47">
        <f t="shared" si="769"/>
        <v>0</v>
      </c>
      <c r="CK676" s="47">
        <f t="shared" si="769"/>
        <v>0</v>
      </c>
      <c r="CL676" s="47">
        <f t="shared" si="769"/>
        <v>0</v>
      </c>
      <c r="CM676" s="47">
        <f t="shared" si="769"/>
        <v>0</v>
      </c>
      <c r="CN676" s="47">
        <f t="shared" si="769"/>
        <v>0</v>
      </c>
      <c r="CO676" s="47">
        <f t="shared" si="769"/>
        <v>0</v>
      </c>
      <c r="CP676" s="47">
        <f t="shared" si="769"/>
        <v>0</v>
      </c>
      <c r="CQ676" s="47">
        <f t="shared" si="769"/>
        <v>0</v>
      </c>
      <c r="CR676" s="47">
        <f t="shared" si="769"/>
        <v>0</v>
      </c>
      <c r="CS676" s="47">
        <f t="shared" si="769"/>
        <v>67578</v>
      </c>
      <c r="CT676" s="48">
        <v>0</v>
      </c>
      <c r="CU676" s="46">
        <v>0</v>
      </c>
      <c r="CV676" s="46">
        <v>0</v>
      </c>
      <c r="CW676" s="47">
        <v>0</v>
      </c>
      <c r="CX676" s="47"/>
      <c r="CY676" s="47">
        <v>0</v>
      </c>
      <c r="CZ676" s="47">
        <v>0</v>
      </c>
      <c r="DA676" s="46">
        <v>0</v>
      </c>
      <c r="DB676" s="47">
        <v>0</v>
      </c>
      <c r="DC676" s="47">
        <v>0</v>
      </c>
      <c r="DD676" s="47">
        <f>SUM(CT676:DC676)</f>
        <v>0</v>
      </c>
      <c r="DE676" s="48">
        <v>150</v>
      </c>
      <c r="DF676" s="48">
        <v>0</v>
      </c>
      <c r="DG676" s="48">
        <v>0</v>
      </c>
      <c r="DH676" s="48">
        <v>0</v>
      </c>
      <c r="DI676" s="48"/>
      <c r="DJ676" s="48">
        <v>0</v>
      </c>
      <c r="DK676" s="48">
        <v>0</v>
      </c>
      <c r="DL676" s="48">
        <v>0</v>
      </c>
      <c r="DM676" s="48">
        <v>0</v>
      </c>
      <c r="DN676" s="48">
        <v>0</v>
      </c>
      <c r="DO676" s="48">
        <f>SUM(DE676:DN676)</f>
        <v>150</v>
      </c>
      <c r="DP676" s="48">
        <f t="shared" ref="DP676:DZ676" si="770">CT676+DE676</f>
        <v>150</v>
      </c>
      <c r="DQ676" s="48">
        <f t="shared" si="770"/>
        <v>0</v>
      </c>
      <c r="DR676" s="48">
        <f t="shared" si="770"/>
        <v>0</v>
      </c>
      <c r="DS676" s="48">
        <f t="shared" si="770"/>
        <v>0</v>
      </c>
      <c r="DT676" s="48">
        <f t="shared" si="770"/>
        <v>0</v>
      </c>
      <c r="DU676" s="48">
        <f t="shared" si="770"/>
        <v>0</v>
      </c>
      <c r="DV676" s="48">
        <f t="shared" si="770"/>
        <v>0</v>
      </c>
      <c r="DW676" s="48">
        <f t="shared" si="770"/>
        <v>0</v>
      </c>
      <c r="DX676" s="48">
        <f t="shared" si="770"/>
        <v>0</v>
      </c>
      <c r="DY676" s="48">
        <f t="shared" si="770"/>
        <v>0</v>
      </c>
      <c r="DZ676" s="48">
        <f t="shared" si="770"/>
        <v>150</v>
      </c>
      <c r="EA676" s="48">
        <v>1200</v>
      </c>
      <c r="EB676" s="48">
        <v>0</v>
      </c>
      <c r="EC676" s="48">
        <v>0</v>
      </c>
      <c r="ED676" s="48">
        <v>0</v>
      </c>
      <c r="EE676" s="48">
        <v>0</v>
      </c>
      <c r="EF676" s="48">
        <v>0</v>
      </c>
      <c r="EG676" s="46">
        <v>0</v>
      </c>
      <c r="EH676" s="48">
        <v>0</v>
      </c>
      <c r="EI676" s="48"/>
      <c r="EJ676" s="48">
        <f>SUM(EA676:EI676)</f>
        <v>1200</v>
      </c>
      <c r="EK676" s="48">
        <v>0</v>
      </c>
      <c r="EL676">
        <v>0</v>
      </c>
      <c r="EM676" s="48">
        <v>0</v>
      </c>
      <c r="EN676" s="48">
        <v>0</v>
      </c>
      <c r="EO676" s="46">
        <v>0</v>
      </c>
      <c r="EP676" s="48">
        <v>0</v>
      </c>
      <c r="EQ676" s="48">
        <v>0</v>
      </c>
      <c r="ER676" s="48">
        <v>0</v>
      </c>
      <c r="ES676" s="48">
        <v>0</v>
      </c>
      <c r="ET676" s="48">
        <f>SUM(EK676:ES676)</f>
        <v>0</v>
      </c>
      <c r="EU676" s="48">
        <f t="shared" ref="EU676:FD676" si="771">EA676+EK676</f>
        <v>1200</v>
      </c>
      <c r="EV676" s="48">
        <f t="shared" si="771"/>
        <v>0</v>
      </c>
      <c r="EW676" s="48">
        <f t="shared" si="771"/>
        <v>0</v>
      </c>
      <c r="EX676" s="48">
        <f t="shared" si="771"/>
        <v>0</v>
      </c>
      <c r="EY676" s="48">
        <f t="shared" si="771"/>
        <v>0</v>
      </c>
      <c r="EZ676" s="48">
        <f t="shared" si="771"/>
        <v>0</v>
      </c>
      <c r="FA676" s="48">
        <f t="shared" si="771"/>
        <v>0</v>
      </c>
      <c r="FB676" s="48">
        <f t="shared" si="771"/>
        <v>0</v>
      </c>
      <c r="FC676" s="48">
        <f t="shared" si="771"/>
        <v>0</v>
      </c>
      <c r="FD676" s="48">
        <f t="shared" si="771"/>
        <v>1200</v>
      </c>
      <c r="FE676" s="48">
        <v>0</v>
      </c>
      <c r="FF676" s="48">
        <v>0</v>
      </c>
      <c r="FG676" s="46">
        <v>0</v>
      </c>
      <c r="FH676" s="48">
        <v>0</v>
      </c>
      <c r="FI676" s="48"/>
      <c r="FJ676" s="48"/>
      <c r="FK676" s="48">
        <v>0</v>
      </c>
      <c r="FL676" s="48">
        <v>0</v>
      </c>
      <c r="FM676" s="48">
        <v>0</v>
      </c>
      <c r="FN676">
        <v>0</v>
      </c>
      <c r="FO676" s="48">
        <f>SUM(FE676:FN676)</f>
        <v>0</v>
      </c>
      <c r="FP676" s="46">
        <f>AE676+BA676</f>
        <v>17435</v>
      </c>
      <c r="FQ676" s="46">
        <f>AP676+BL676+CS676+DZ676+FD676</f>
        <v>68928</v>
      </c>
      <c r="FR676" s="46">
        <f>FP676+FQ676+FO676</f>
        <v>86363</v>
      </c>
      <c r="FS676" t="s">
        <v>1284</v>
      </c>
      <c r="FT676"/>
      <c r="FU676" t="s">
        <v>1277</v>
      </c>
      <c r="FV676" t="s">
        <v>1278</v>
      </c>
      <c r="FW676" t="s">
        <v>1279</v>
      </c>
      <c r="FX676"/>
      <c r="FY676"/>
      <c r="FZ676"/>
      <c r="GA676">
        <v>1261</v>
      </c>
      <c r="GB676">
        <v>1275</v>
      </c>
      <c r="GC676">
        <v>20</v>
      </c>
      <c r="GD676">
        <v>20</v>
      </c>
      <c r="GE676">
        <v>37464</v>
      </c>
      <c r="GF676" s="47">
        <v>0</v>
      </c>
      <c r="GG676">
        <v>22764</v>
      </c>
      <c r="GH676">
        <v>65</v>
      </c>
      <c r="GI676"/>
      <c r="GJ676">
        <v>0</v>
      </c>
      <c r="GK676">
        <v>10</v>
      </c>
      <c r="GL676">
        <v>10</v>
      </c>
      <c r="GM676">
        <v>120</v>
      </c>
      <c r="GN676" t="s">
        <v>1277</v>
      </c>
      <c r="GO676"/>
      <c r="GP676">
        <v>1</v>
      </c>
      <c r="GQ676">
        <v>0.54</v>
      </c>
      <c r="GR676"/>
      <c r="GS676">
        <v>5</v>
      </c>
      <c r="GT676">
        <f>GR676+GS676</f>
        <v>5</v>
      </c>
      <c r="GU676">
        <v>4</v>
      </c>
      <c r="GV676">
        <f>GQ676+GU676</f>
        <v>4.54</v>
      </c>
      <c r="GW676">
        <v>3</v>
      </c>
      <c r="GX676">
        <v>803</v>
      </c>
      <c r="GY676" s="49" t="s">
        <v>1058</v>
      </c>
      <c r="GZ676">
        <v>18270</v>
      </c>
      <c r="HA676">
        <v>4156</v>
      </c>
      <c r="HB676">
        <v>0</v>
      </c>
      <c r="HC676">
        <v>417</v>
      </c>
      <c r="HD676">
        <v>0</v>
      </c>
      <c r="HE676"/>
      <c r="HF676">
        <v>22813</v>
      </c>
      <c r="HG676">
        <v>8</v>
      </c>
      <c r="HH676">
        <v>37</v>
      </c>
      <c r="HI676"/>
      <c r="HJ676">
        <v>8</v>
      </c>
      <c r="HK676">
        <v>0</v>
      </c>
      <c r="HL676">
        <v>8</v>
      </c>
      <c r="HM676" t="s">
        <v>1281</v>
      </c>
      <c r="HN676" t="s">
        <v>1199</v>
      </c>
      <c r="HO676" t="s">
        <v>323</v>
      </c>
      <c r="HP676" t="s">
        <v>324</v>
      </c>
      <c r="HQ676" t="s">
        <v>325</v>
      </c>
      <c r="HR676"/>
      <c r="HS676"/>
      <c r="HT676"/>
      <c r="HU676"/>
      <c r="HV676"/>
      <c r="HW676"/>
      <c r="HX676" t="s">
        <v>1277</v>
      </c>
      <c r="HY676"/>
      <c r="HZ676">
        <v>98</v>
      </c>
      <c r="IA676">
        <v>2394</v>
      </c>
      <c r="IB676">
        <v>0</v>
      </c>
      <c r="IC676">
        <v>0</v>
      </c>
      <c r="ID676">
        <v>0</v>
      </c>
      <c r="IE676">
        <v>64</v>
      </c>
      <c r="IF676">
        <v>44</v>
      </c>
      <c r="IG676">
        <v>21</v>
      </c>
      <c r="IH676">
        <v>93</v>
      </c>
      <c r="II676">
        <v>0</v>
      </c>
      <c r="IJ676">
        <v>93</v>
      </c>
      <c r="IK676">
        <v>0</v>
      </c>
      <c r="IL676" t="s">
        <v>1277</v>
      </c>
      <c r="IM676"/>
      <c r="IN676" t="s">
        <v>1277</v>
      </c>
      <c r="IO676" t="s">
        <v>1277</v>
      </c>
      <c r="IP676" t="s">
        <v>1277</v>
      </c>
      <c r="IQ676">
        <v>167798</v>
      </c>
      <c r="IR676">
        <v>125</v>
      </c>
      <c r="IS676" s="36">
        <f>AE676/FR676</f>
        <v>0.12736935956370204</v>
      </c>
      <c r="IT676" s="36">
        <f>AP676/FR676</f>
        <v>0</v>
      </c>
      <c r="IU676" s="36">
        <f>BA676/FR676</f>
        <v>7.4511075344765698E-2</v>
      </c>
      <c r="IV676" s="50">
        <f>BL676/FR676</f>
        <v>0</v>
      </c>
      <c r="IW676" s="36">
        <f>CS676/FR676</f>
        <v>0.78248787096325978</v>
      </c>
      <c r="IX676" s="36">
        <f>DZ676/FR676</f>
        <v>1.7368549031413917E-3</v>
      </c>
      <c r="IY676" s="36">
        <f>FD676/FR676</f>
        <v>1.3894839225131133E-2</v>
      </c>
      <c r="IZ676" s="36">
        <f>FO676/FR676</f>
        <v>0</v>
      </c>
      <c r="JA676" s="36">
        <f>FP676/FR676</f>
        <v>0.20188043490846774</v>
      </c>
      <c r="JB676" s="36">
        <f>FQ676/FR676</f>
        <v>0.79811956509153226</v>
      </c>
      <c r="JC676" s="46">
        <v>45</v>
      </c>
      <c r="JD676" t="s">
        <v>1277</v>
      </c>
      <c r="JE676"/>
      <c r="JF676"/>
      <c r="JG676"/>
      <c r="JH676"/>
      <c r="JI676" t="s">
        <v>347</v>
      </c>
      <c r="JJ676" t="s">
        <v>354</v>
      </c>
      <c r="JK676" t="s">
        <v>356</v>
      </c>
      <c r="JL676"/>
      <c r="JM676"/>
      <c r="JN676" s="43">
        <f t="shared" si="737"/>
        <v>1159.2804279421052</v>
      </c>
      <c r="JO676" s="1" t="str">
        <f t="shared" si="738"/>
        <v>Small</v>
      </c>
    </row>
    <row r="677" spans="1:275" x14ac:dyDescent="0.2">
      <c r="A677" s="1" t="s">
        <v>816</v>
      </c>
      <c r="B677" s="24" t="s">
        <v>1345</v>
      </c>
      <c r="C677" s="76" t="s">
        <v>1477</v>
      </c>
      <c r="D677" s="24" t="s">
        <v>655</v>
      </c>
      <c r="E677">
        <v>5</v>
      </c>
      <c r="F677" s="46">
        <v>0.32187692940934348</v>
      </c>
      <c r="G677" s="46">
        <v>7.6970570076147354E-2</v>
      </c>
      <c r="H677" s="46">
        <v>0.18</v>
      </c>
      <c r="I677">
        <v>166</v>
      </c>
      <c r="J677">
        <v>227.8</v>
      </c>
      <c r="K677" s="24">
        <v>20060</v>
      </c>
      <c r="L677" s="24" t="s">
        <v>602</v>
      </c>
      <c r="M677" s="37">
        <v>1309.2474285714284</v>
      </c>
      <c r="N677" s="25">
        <v>12000</v>
      </c>
      <c r="O677" s="26">
        <v>2</v>
      </c>
      <c r="P677" s="26">
        <v>12</v>
      </c>
      <c r="Q677" s="26">
        <v>98</v>
      </c>
      <c r="R677" s="26">
        <v>0</v>
      </c>
      <c r="S677" s="26">
        <v>16</v>
      </c>
      <c r="T677" s="31">
        <v>0</v>
      </c>
      <c r="U677" s="25">
        <v>9106</v>
      </c>
      <c r="V677" s="25"/>
      <c r="W677" s="25"/>
      <c r="X677" s="25">
        <v>9605</v>
      </c>
      <c r="Y677" s="25"/>
      <c r="Z677" s="25"/>
      <c r="AA677" s="25"/>
      <c r="AB677" s="25"/>
      <c r="AC677" s="25">
        <v>19880</v>
      </c>
      <c r="AD677" s="25"/>
      <c r="AE677" s="25">
        <v>38591</v>
      </c>
      <c r="AF677" s="25"/>
      <c r="AG677" s="25"/>
      <c r="AH677" s="25"/>
      <c r="AI677" s="25">
        <v>2919</v>
      </c>
      <c r="AJ677" s="25"/>
      <c r="AK677" s="25"/>
      <c r="AL677" s="25"/>
      <c r="AM677" s="25"/>
      <c r="AN677" s="25"/>
      <c r="AO677" s="25"/>
      <c r="AP677" s="25">
        <v>2919</v>
      </c>
      <c r="AQ677" s="25"/>
      <c r="AR677" s="25"/>
      <c r="AS677" s="25"/>
      <c r="AT677" s="25"/>
      <c r="AU677" s="25"/>
      <c r="AV677" s="25"/>
      <c r="AW677" s="25"/>
      <c r="AX677" s="25"/>
      <c r="AY677" s="25"/>
      <c r="AZ677" s="25"/>
      <c r="BA677" s="25">
        <v>0</v>
      </c>
      <c r="BB677" s="25"/>
      <c r="BC677" s="25"/>
      <c r="BD677" s="25"/>
      <c r="BE677" s="25"/>
      <c r="BF677" s="25"/>
      <c r="BG677" s="25">
        <v>12176</v>
      </c>
      <c r="BH677" s="25"/>
      <c r="BI677" s="25"/>
      <c r="BJ677" s="25"/>
      <c r="BK677" s="25"/>
      <c r="BL677" s="25">
        <v>12176</v>
      </c>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v>22879</v>
      </c>
      <c r="CQ677" s="25"/>
      <c r="CR677" s="25"/>
      <c r="CS677" s="25">
        <v>22879</v>
      </c>
      <c r="CT677" s="25"/>
      <c r="CU677" s="25"/>
      <c r="CV677" s="25"/>
      <c r="CW677" s="25"/>
      <c r="CX677" s="25"/>
      <c r="CY677" s="25"/>
      <c r="CZ677" s="25"/>
      <c r="DA677" s="25"/>
      <c r="DB677" s="25"/>
      <c r="DC677" s="25"/>
      <c r="DD677" s="25"/>
      <c r="DE677" s="25"/>
      <c r="DF677" s="25"/>
      <c r="DG677" s="25"/>
      <c r="DH677" s="25"/>
      <c r="DI677" s="25"/>
      <c r="DJ677" s="25"/>
      <c r="DK677" s="25"/>
      <c r="DL677" s="25"/>
      <c r="DM677" s="25"/>
      <c r="DN677" s="25"/>
      <c r="DO677" s="25"/>
      <c r="DP677" s="25">
        <v>808</v>
      </c>
      <c r="DQ677" s="25"/>
      <c r="DR677" s="25"/>
      <c r="DS677" s="25">
        <v>3331</v>
      </c>
      <c r="DT677" s="25"/>
      <c r="DU677" s="25"/>
      <c r="DV677" s="25"/>
      <c r="DW677" s="25"/>
      <c r="DX677" s="25">
        <v>5012</v>
      </c>
      <c r="DY677" s="25"/>
      <c r="DZ677" s="25">
        <v>9151</v>
      </c>
      <c r="EA677" s="25"/>
      <c r="EB677" s="25"/>
      <c r="EC677" s="25"/>
      <c r="ED677" s="25"/>
      <c r="EE677" s="25"/>
      <c r="EF677" s="25"/>
      <c r="EG677" s="25"/>
      <c r="EH677" s="25"/>
      <c r="EI677" s="25"/>
      <c r="EJ677" s="25"/>
      <c r="EK677" s="25"/>
      <c r="EL677" s="25"/>
      <c r="EM677" s="25"/>
      <c r="EN677" s="25"/>
      <c r="EO677" s="25"/>
      <c r="EP677" s="25"/>
      <c r="EQ677" s="25"/>
      <c r="ER677" s="25"/>
      <c r="ES677" s="25"/>
      <c r="ET677" s="25"/>
      <c r="EU677" s="25"/>
      <c r="EV677" s="25"/>
      <c r="EW677" s="25"/>
      <c r="EX677" s="25"/>
      <c r="EY677" s="25"/>
      <c r="EZ677" s="25"/>
      <c r="FA677" s="25"/>
      <c r="FB677" s="25"/>
      <c r="FC677" s="25"/>
      <c r="FD677" s="25"/>
      <c r="FE677" s="25"/>
      <c r="FF677" s="25"/>
      <c r="FG677" s="25"/>
      <c r="FH677" s="25"/>
      <c r="FI677" s="25"/>
      <c r="FJ677" s="25"/>
      <c r="FK677" s="25"/>
      <c r="FL677" s="25"/>
      <c r="FM677" s="25"/>
      <c r="FN677" s="25"/>
      <c r="FO677" s="25"/>
      <c r="FP677" s="25">
        <v>41510</v>
      </c>
      <c r="FQ677" s="25">
        <v>44206</v>
      </c>
      <c r="FR677" s="25">
        <v>85716</v>
      </c>
      <c r="FS677" s="26"/>
      <c r="FT677" s="26" t="s">
        <v>1282</v>
      </c>
      <c r="FU677" s="26" t="s">
        <v>1344</v>
      </c>
      <c r="FV677" s="26"/>
      <c r="FW677" s="26"/>
      <c r="FX677" s="26"/>
      <c r="FY677" s="26"/>
      <c r="FZ677" s="1" t="s">
        <v>1271</v>
      </c>
      <c r="GA677" s="25">
        <v>1009</v>
      </c>
      <c r="GB677" s="25">
        <v>1020</v>
      </c>
      <c r="GC677" s="25">
        <v>24</v>
      </c>
      <c r="GD677" s="25">
        <v>24</v>
      </c>
      <c r="GE677" s="25">
        <v>17537</v>
      </c>
      <c r="GF677" s="25">
        <v>29</v>
      </c>
      <c r="GG677" s="25">
        <v>52</v>
      </c>
      <c r="GH677" s="25">
        <v>48</v>
      </c>
      <c r="GI677" s="25"/>
      <c r="GJ677" s="25">
        <v>2098</v>
      </c>
      <c r="GK677" s="25">
        <v>56</v>
      </c>
      <c r="GL677" s="25">
        <v>90</v>
      </c>
      <c r="GM677" s="25">
        <v>1688</v>
      </c>
      <c r="GN677" s="25"/>
      <c r="GO677" s="25"/>
      <c r="GP677" s="25">
        <v>1.5</v>
      </c>
      <c r="GQ677" s="25">
        <v>1.5</v>
      </c>
      <c r="GR677" s="27"/>
      <c r="GS677" s="27"/>
      <c r="GT677" s="28">
        <v>2</v>
      </c>
      <c r="GU677" s="28">
        <v>2</v>
      </c>
      <c r="GV677" s="25">
        <v>3.5</v>
      </c>
      <c r="GW677" s="25">
        <v>0.82499999999999996</v>
      </c>
      <c r="GX677" s="25">
        <v>1800</v>
      </c>
      <c r="GY677" s="26" t="s">
        <v>1150</v>
      </c>
      <c r="GZ677" s="25">
        <v>1579</v>
      </c>
      <c r="HA677" s="25">
        <v>270</v>
      </c>
      <c r="HB677" s="25"/>
      <c r="HC677" s="25">
        <v>757</v>
      </c>
      <c r="HD677" s="25"/>
      <c r="HE677" s="25">
        <v>65</v>
      </c>
      <c r="HF677" s="25">
        <v>2671</v>
      </c>
      <c r="HG677" s="25"/>
      <c r="HH677" s="25"/>
      <c r="HI677" s="25">
        <v>22</v>
      </c>
      <c r="HJ677" s="25">
        <v>22</v>
      </c>
      <c r="HK677" s="25">
        <v>0</v>
      </c>
      <c r="HL677" s="25"/>
      <c r="HM677" s="25"/>
      <c r="HN677" s="25"/>
      <c r="HO677" s="25"/>
      <c r="HP677" s="25"/>
      <c r="HQ677" s="25"/>
      <c r="HR677" s="25"/>
      <c r="HS677" s="25"/>
      <c r="HT677" s="25"/>
      <c r="HU677" s="25"/>
      <c r="HV677" s="25"/>
      <c r="HW677" s="25"/>
      <c r="HX677" s="25"/>
      <c r="HY677" s="25"/>
      <c r="HZ677" s="25">
        <v>10</v>
      </c>
      <c r="IA677" s="25">
        <v>114</v>
      </c>
      <c r="IB677" s="25">
        <v>0</v>
      </c>
      <c r="IC677" s="25">
        <v>0</v>
      </c>
      <c r="ID677" s="25">
        <v>0</v>
      </c>
      <c r="IE677" s="25">
        <v>57</v>
      </c>
      <c r="IF677" s="25">
        <v>57</v>
      </c>
      <c r="IG677" s="25">
        <v>19</v>
      </c>
      <c r="IH677" s="25">
        <v>0</v>
      </c>
      <c r="II677" s="25">
        <v>0</v>
      </c>
      <c r="IJ677" s="25">
        <v>0</v>
      </c>
      <c r="IK677" s="25">
        <v>0</v>
      </c>
      <c r="IL677" s="25"/>
      <c r="IM677" s="25"/>
      <c r="IN677" s="25"/>
      <c r="IO677" s="25"/>
      <c r="IP677" s="25"/>
      <c r="IQ677" s="25">
        <v>42000</v>
      </c>
      <c r="IR677" s="25">
        <v>40</v>
      </c>
      <c r="IS677" s="36">
        <f t="shared" ref="IS677:IS684" si="772">AE677/$FR677</f>
        <v>0.45021932894675437</v>
      </c>
      <c r="IT677" s="36">
        <f t="shared" ref="IT677:IT684" si="773">AP677/$FR677</f>
        <v>3.4054318913621727E-2</v>
      </c>
      <c r="IU677" s="36">
        <f t="shared" ref="IU677:IU684" si="774">BA677/$FR677</f>
        <v>0</v>
      </c>
      <c r="IV677" s="36">
        <f t="shared" ref="IV677:IV684" si="775">BL677/$FR677</f>
        <v>0.14205049232348688</v>
      </c>
      <c r="IW677" s="36">
        <f t="shared" ref="IW677:IW684" si="776">CS677/$FR677</f>
        <v>0.26691632834009987</v>
      </c>
      <c r="IX677" s="36">
        <f t="shared" ref="IX677:IX684" si="777">DZ677/$FR677</f>
        <v>0.10675953147603714</v>
      </c>
      <c r="IY677" s="36"/>
      <c r="IZ677" s="36">
        <f t="shared" ref="IZ677:JB684" si="778">FO677/$FR677</f>
        <v>0</v>
      </c>
      <c r="JA677" s="36">
        <f t="shared" si="778"/>
        <v>0.48427364786037613</v>
      </c>
      <c r="JB677" s="36">
        <f t="shared" si="778"/>
        <v>0.51572635213962392</v>
      </c>
      <c r="JN677" s="43">
        <f t="shared" si="737"/>
        <v>374.07069387755098</v>
      </c>
      <c r="JO677" s="1" t="str">
        <f t="shared" si="738"/>
        <v>Small</v>
      </c>
    </row>
    <row r="678" spans="1:275" x14ac:dyDescent="0.2">
      <c r="A678" s="1" t="s">
        <v>816</v>
      </c>
      <c r="B678" s="24" t="s">
        <v>1345</v>
      </c>
      <c r="C678" s="76" t="s">
        <v>1477</v>
      </c>
      <c r="D678" s="24" t="s">
        <v>655</v>
      </c>
      <c r="E678">
        <v>5</v>
      </c>
      <c r="F678" s="46">
        <v>0.32187692940934348</v>
      </c>
      <c r="G678" s="46">
        <v>7.6970570076147354E-2</v>
      </c>
      <c r="H678" s="46">
        <v>0.18</v>
      </c>
      <c r="I678">
        <v>166</v>
      </c>
      <c r="J678">
        <v>227.8</v>
      </c>
      <c r="K678" s="24">
        <v>20070</v>
      </c>
      <c r="L678" s="24" t="s">
        <v>603</v>
      </c>
      <c r="M678" s="34">
        <v>2909.577904761903</v>
      </c>
      <c r="N678" s="25">
        <v>12000</v>
      </c>
      <c r="O678" s="26">
        <v>2</v>
      </c>
      <c r="P678" s="26">
        <v>12</v>
      </c>
      <c r="Q678" s="26">
        <v>98</v>
      </c>
      <c r="R678" s="26">
        <v>0</v>
      </c>
      <c r="S678" s="26">
        <v>16</v>
      </c>
      <c r="T678" s="31">
        <v>0</v>
      </c>
      <c r="U678" s="25">
        <v>1777</v>
      </c>
      <c r="V678" s="25"/>
      <c r="W678" s="25"/>
      <c r="X678" s="25">
        <v>0</v>
      </c>
      <c r="Y678" s="25">
        <v>0</v>
      </c>
      <c r="Z678" s="25"/>
      <c r="AA678" s="25"/>
      <c r="AB678" s="25"/>
      <c r="AC678" s="25">
        <v>15738</v>
      </c>
      <c r="AD678" s="25"/>
      <c r="AE678" s="25">
        <v>17515</v>
      </c>
      <c r="AF678" s="25"/>
      <c r="AG678" s="25"/>
      <c r="AH678" s="25">
        <v>47</v>
      </c>
      <c r="AI678" s="25"/>
      <c r="AJ678" s="25"/>
      <c r="AK678" s="25"/>
      <c r="AL678" s="25"/>
      <c r="AM678" s="25"/>
      <c r="AN678" s="25">
        <v>3416</v>
      </c>
      <c r="AO678" s="25"/>
      <c r="AP678" s="25">
        <v>3463</v>
      </c>
      <c r="AQ678" s="25"/>
      <c r="AR678" s="25"/>
      <c r="AS678" s="25"/>
      <c r="AT678" s="25"/>
      <c r="AU678" s="25"/>
      <c r="AV678" s="25"/>
      <c r="AW678" s="25"/>
      <c r="AX678" s="25"/>
      <c r="AY678" s="25"/>
      <c r="AZ678" s="25"/>
      <c r="BA678" s="25">
        <v>0</v>
      </c>
      <c r="BB678" s="25"/>
      <c r="BC678" s="25"/>
      <c r="BD678" s="25"/>
      <c r="BE678" s="25"/>
      <c r="BF678" s="25"/>
      <c r="BG678" s="25">
        <v>4849</v>
      </c>
      <c r="BH678" s="25"/>
      <c r="BI678" s="25"/>
      <c r="BJ678" s="25"/>
      <c r="BK678" s="25"/>
      <c r="BL678" s="25">
        <v>4849</v>
      </c>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v>24694</v>
      </c>
      <c r="CQ678" s="25"/>
      <c r="CR678" s="25"/>
      <c r="CS678" s="25">
        <v>24694</v>
      </c>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v>1550</v>
      </c>
      <c r="DQ678" s="25"/>
      <c r="DR678" s="25"/>
      <c r="DS678" s="25"/>
      <c r="DT678" s="25"/>
      <c r="DU678" s="25"/>
      <c r="DV678" s="25"/>
      <c r="DW678" s="25"/>
      <c r="DX678" s="25"/>
      <c r="DY678" s="25"/>
      <c r="DZ678" s="25">
        <v>1550</v>
      </c>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v>20978</v>
      </c>
      <c r="FQ678" s="25">
        <v>31093</v>
      </c>
      <c r="FR678" s="25">
        <v>52071</v>
      </c>
      <c r="FS678" s="26"/>
      <c r="FT678" s="26" t="s">
        <v>1282</v>
      </c>
      <c r="FU678" s="26" t="s">
        <v>1344</v>
      </c>
      <c r="FV678" s="26"/>
      <c r="FW678" s="26"/>
      <c r="FX678" s="26"/>
      <c r="FY678" s="26"/>
      <c r="FZ678" s="1" t="s">
        <v>1271</v>
      </c>
      <c r="GA678" s="25">
        <v>532</v>
      </c>
      <c r="GB678" s="25">
        <v>532</v>
      </c>
      <c r="GC678" s="25">
        <v>38</v>
      </c>
      <c r="GD678" s="25">
        <v>38</v>
      </c>
      <c r="GE678" s="25">
        <v>18000</v>
      </c>
      <c r="GF678" s="25">
        <v>14</v>
      </c>
      <c r="GG678" s="25">
        <v>66</v>
      </c>
      <c r="GH678" s="25">
        <v>39</v>
      </c>
      <c r="GI678" s="25">
        <v>0</v>
      </c>
      <c r="GJ678" s="25">
        <v>2098</v>
      </c>
      <c r="GK678" s="25">
        <v>19</v>
      </c>
      <c r="GL678" s="25">
        <v>37</v>
      </c>
      <c r="GM678" s="25">
        <v>1707</v>
      </c>
      <c r="GN678" s="25"/>
      <c r="GO678" s="25"/>
      <c r="GP678" s="25">
        <v>1.5</v>
      </c>
      <c r="GQ678" s="25">
        <v>1.5</v>
      </c>
      <c r="GR678" s="27"/>
      <c r="GS678" s="27"/>
      <c r="GT678" s="28">
        <v>2</v>
      </c>
      <c r="GU678" s="28">
        <v>2</v>
      </c>
      <c r="GV678" s="25">
        <v>3.5</v>
      </c>
      <c r="GW678" s="25">
        <v>0.82499999999999996</v>
      </c>
      <c r="GX678" s="25">
        <v>2000</v>
      </c>
      <c r="GY678" s="26" t="s">
        <v>1150</v>
      </c>
      <c r="GZ678" s="25">
        <v>1830</v>
      </c>
      <c r="HA678" s="25">
        <v>449</v>
      </c>
      <c r="HB678" s="25"/>
      <c r="HC678" s="25">
        <v>921</v>
      </c>
      <c r="HD678" s="25"/>
      <c r="HE678" s="25">
        <v>85</v>
      </c>
      <c r="HF678" s="25">
        <v>3285</v>
      </c>
      <c r="HG678" s="25"/>
      <c r="HH678" s="25"/>
      <c r="HI678" s="25">
        <v>25</v>
      </c>
      <c r="HJ678" s="25">
        <v>25</v>
      </c>
      <c r="HK678" s="25">
        <v>0</v>
      </c>
      <c r="HL678" s="25"/>
      <c r="HM678" s="25"/>
      <c r="HN678" s="25"/>
      <c r="HO678" s="25"/>
      <c r="HP678" s="25"/>
      <c r="HQ678" s="25"/>
      <c r="HR678" s="25"/>
      <c r="HS678" s="25"/>
      <c r="HT678" s="25"/>
      <c r="HU678" s="25"/>
      <c r="HV678" s="25"/>
      <c r="HW678" s="25"/>
      <c r="HX678" s="25"/>
      <c r="HY678" s="25"/>
      <c r="HZ678" s="25">
        <v>14</v>
      </c>
      <c r="IA678" s="25">
        <v>149</v>
      </c>
      <c r="IB678" s="25">
        <v>0</v>
      </c>
      <c r="IC678" s="25">
        <v>0</v>
      </c>
      <c r="ID678" s="25">
        <v>0</v>
      </c>
      <c r="IE678" s="25">
        <v>57</v>
      </c>
      <c r="IF678" s="25">
        <v>57</v>
      </c>
      <c r="IG678" s="25">
        <v>19</v>
      </c>
      <c r="IH678" s="25">
        <v>0</v>
      </c>
      <c r="II678" s="25">
        <v>0</v>
      </c>
      <c r="IJ678" s="25">
        <v>0</v>
      </c>
      <c r="IK678" s="25">
        <v>0</v>
      </c>
      <c r="IL678" s="25"/>
      <c r="IM678" s="25"/>
      <c r="IN678" s="25"/>
      <c r="IO678" s="25"/>
      <c r="IP678" s="25"/>
      <c r="IQ678" s="25">
        <v>43000</v>
      </c>
      <c r="IR678" s="25">
        <v>50</v>
      </c>
      <c r="IS678" s="36">
        <f t="shared" si="772"/>
        <v>0.33636765185996043</v>
      </c>
      <c r="IT678" s="36">
        <f t="shared" si="773"/>
        <v>6.6505348466516873E-2</v>
      </c>
      <c r="IU678" s="36">
        <f t="shared" si="774"/>
        <v>0</v>
      </c>
      <c r="IV678" s="36">
        <f t="shared" si="775"/>
        <v>9.312285149123313E-2</v>
      </c>
      <c r="IW678" s="36">
        <f t="shared" si="776"/>
        <v>0.47423709934512492</v>
      </c>
      <c r="IX678" s="36">
        <f t="shared" si="777"/>
        <v>2.9767048837164641E-2</v>
      </c>
      <c r="IY678" s="36"/>
      <c r="IZ678" s="36">
        <f t="shared" si="778"/>
        <v>0</v>
      </c>
      <c r="JA678" s="36">
        <f t="shared" si="778"/>
        <v>0.40287300032647733</v>
      </c>
      <c r="JB678" s="36">
        <f t="shared" si="778"/>
        <v>0.59712699967352267</v>
      </c>
      <c r="JN678" s="43">
        <f t="shared" si="737"/>
        <v>831.30797278911518</v>
      </c>
      <c r="JO678" s="1" t="str">
        <f t="shared" si="738"/>
        <v>Small</v>
      </c>
    </row>
    <row r="679" spans="1:275" x14ac:dyDescent="0.2">
      <c r="A679" s="14" t="s">
        <v>816</v>
      </c>
      <c r="B679" s="14" t="s">
        <v>1345</v>
      </c>
      <c r="C679" s="76" t="s">
        <v>1477</v>
      </c>
      <c r="D679" s="24" t="s">
        <v>655</v>
      </c>
      <c r="E679">
        <v>5</v>
      </c>
      <c r="F679" s="46">
        <v>0.32187692940934348</v>
      </c>
      <c r="G679" s="46">
        <v>7.6970570076147354E-2</v>
      </c>
      <c r="H679" s="46">
        <v>0.18</v>
      </c>
      <c r="I679">
        <v>166</v>
      </c>
      <c r="J679">
        <v>227.8</v>
      </c>
      <c r="K679" s="14">
        <v>20080</v>
      </c>
      <c r="L679" s="14" t="s">
        <v>604</v>
      </c>
      <c r="M679" s="35">
        <v>2082.4194285714275</v>
      </c>
      <c r="N679" s="15">
        <v>12000</v>
      </c>
      <c r="O679" s="15">
        <v>1</v>
      </c>
      <c r="P679" s="15">
        <v>3</v>
      </c>
      <c r="Q679" s="15">
        <v>76</v>
      </c>
      <c r="R679" s="15">
        <v>0</v>
      </c>
      <c r="S679" s="15">
        <v>17</v>
      </c>
      <c r="T679" s="32" t="s">
        <v>817</v>
      </c>
      <c r="U679" s="15">
        <v>10004</v>
      </c>
      <c r="V679" s="15"/>
      <c r="W679" s="15"/>
      <c r="X679" s="15"/>
      <c r="Y679" s="15"/>
      <c r="Z679" s="15"/>
      <c r="AA679" s="15"/>
      <c r="AB679" s="15"/>
      <c r="AC679" s="15">
        <v>16083</v>
      </c>
      <c r="AD679" s="15"/>
      <c r="AE679" s="15">
        <v>26087</v>
      </c>
      <c r="AF679" s="15"/>
      <c r="AG679" s="15"/>
      <c r="AH679" s="15"/>
      <c r="AI679" s="15"/>
      <c r="AJ679" s="15"/>
      <c r="AK679" s="15">
        <v>2439</v>
      </c>
      <c r="AL679" s="15"/>
      <c r="AM679" s="15"/>
      <c r="AN679" s="15"/>
      <c r="AO679" s="15"/>
      <c r="AP679" s="15">
        <v>2439</v>
      </c>
      <c r="AQ679" s="15">
        <v>46</v>
      </c>
      <c r="AR679" s="15"/>
      <c r="AS679" s="15"/>
      <c r="AT679" s="15"/>
      <c r="AU679" s="15"/>
      <c r="AV679" s="15"/>
      <c r="AW679" s="15"/>
      <c r="AX679" s="15"/>
      <c r="AY679" s="15">
        <v>3680</v>
      </c>
      <c r="AZ679" s="15"/>
      <c r="BA679" s="15">
        <v>3727</v>
      </c>
      <c r="BB679" s="15"/>
      <c r="BC679" s="15"/>
      <c r="BD679" s="15"/>
      <c r="BE679" s="15"/>
      <c r="BF679" s="15"/>
      <c r="BG679" s="15"/>
      <c r="BH679" s="15"/>
      <c r="BI679" s="15"/>
      <c r="BJ679" s="15"/>
      <c r="BK679" s="15"/>
      <c r="BL679" s="15"/>
      <c r="BM679" s="15"/>
      <c r="BN679" s="15"/>
      <c r="BO679" s="15"/>
      <c r="BP679" s="15"/>
      <c r="BQ679" s="15"/>
      <c r="BR679" s="15"/>
      <c r="BS679" s="15"/>
      <c r="BT679" s="15"/>
      <c r="BU679" s="15"/>
      <c r="BV679" s="15"/>
      <c r="BW679" s="15"/>
      <c r="BX679" s="15"/>
      <c r="BY679" s="15"/>
      <c r="BZ679" s="15"/>
      <c r="CA679" s="15"/>
      <c r="CB679" s="15"/>
      <c r="CC679" s="15"/>
      <c r="CD679" s="15"/>
      <c r="CE679" s="15"/>
      <c r="CF679" s="15"/>
      <c r="CG679" s="15"/>
      <c r="CH679" s="15"/>
      <c r="CI679" s="15"/>
      <c r="CJ679" s="15"/>
      <c r="CK679" s="15"/>
      <c r="CL679" s="15"/>
      <c r="CM679" s="15"/>
      <c r="CN679" s="15"/>
      <c r="CO679" s="15"/>
      <c r="CP679" s="15">
        <v>24312</v>
      </c>
      <c r="CQ679" s="15"/>
      <c r="CR679" s="15"/>
      <c r="CS679" s="15">
        <v>24312</v>
      </c>
      <c r="CT679" s="15"/>
      <c r="CU679" s="15"/>
      <c r="CV679" s="15"/>
      <c r="CW679" s="15"/>
      <c r="CX679" s="15"/>
      <c r="CY679" s="15"/>
      <c r="CZ679" s="15"/>
      <c r="DA679" s="15"/>
      <c r="DB679" s="15"/>
      <c r="DC679" s="15"/>
      <c r="DD679" s="15"/>
      <c r="DE679" s="15"/>
      <c r="DF679" s="15"/>
      <c r="DG679" s="15"/>
      <c r="DH679" s="15"/>
      <c r="DI679" s="15"/>
      <c r="DJ679" s="15"/>
      <c r="DK679" s="15"/>
      <c r="DL679" s="15"/>
      <c r="DM679" s="15"/>
      <c r="DN679" s="15"/>
      <c r="DO679" s="15"/>
      <c r="DP679" s="15"/>
      <c r="DQ679" s="15"/>
      <c r="DR679" s="15"/>
      <c r="DS679" s="15"/>
      <c r="DT679" s="15"/>
      <c r="DU679" s="15"/>
      <c r="DV679" s="15"/>
      <c r="DW679" s="15"/>
      <c r="DX679" s="15">
        <v>2006</v>
      </c>
      <c r="DY679" s="15"/>
      <c r="DZ679" s="15">
        <v>2006</v>
      </c>
      <c r="EA679" s="15"/>
      <c r="EB679" s="15"/>
      <c r="EC679" s="15"/>
      <c r="ED679" s="15"/>
      <c r="EE679" s="15"/>
      <c r="EF679" s="15"/>
      <c r="EG679" s="15"/>
      <c r="EH679" s="15"/>
      <c r="EI679" s="15"/>
      <c r="EJ679" s="15"/>
      <c r="EK679" s="15"/>
      <c r="EL679" s="15"/>
      <c r="EM679" s="15"/>
      <c r="EN679" s="15"/>
      <c r="EO679" s="15"/>
      <c r="EP679" s="15"/>
      <c r="EQ679" s="15"/>
      <c r="ER679" s="15"/>
      <c r="ES679" s="15"/>
      <c r="ET679" s="15"/>
      <c r="EU679" s="15"/>
      <c r="EV679" s="15"/>
      <c r="EW679" s="15"/>
      <c r="EX679" s="15"/>
      <c r="EY679" s="15"/>
      <c r="EZ679" s="15"/>
      <c r="FA679" s="15"/>
      <c r="FB679" s="15"/>
      <c r="FC679" s="15"/>
      <c r="FD679" s="15"/>
      <c r="FE679" s="15"/>
      <c r="FF679" s="15"/>
      <c r="FG679" s="15"/>
      <c r="FH679" s="15"/>
      <c r="FI679" s="15"/>
      <c r="FJ679" s="15"/>
      <c r="FK679" s="15"/>
      <c r="FL679" s="15"/>
      <c r="FM679" s="15"/>
      <c r="FN679" s="15"/>
      <c r="FO679" s="15"/>
      <c r="FP679" s="15">
        <v>29814</v>
      </c>
      <c r="FQ679" s="15">
        <v>28757</v>
      </c>
      <c r="FR679" s="15">
        <v>58571</v>
      </c>
      <c r="FS679" s="14"/>
      <c r="FT679" s="14" t="s">
        <v>1296</v>
      </c>
      <c r="FU679" s="14" t="s">
        <v>1281</v>
      </c>
      <c r="FV679" s="14"/>
      <c r="FW679" s="14"/>
      <c r="FX679" s="14"/>
      <c r="FY679" s="14"/>
      <c r="FZ679" s="1" t="s">
        <v>898</v>
      </c>
      <c r="GA679" s="15">
        <v>789</v>
      </c>
      <c r="GB679" s="15">
        <v>824</v>
      </c>
      <c r="GC679" s="15">
        <v>32</v>
      </c>
      <c r="GD679" s="15">
        <v>32</v>
      </c>
      <c r="GE679" s="15">
        <v>17882</v>
      </c>
      <c r="GF679" s="15">
        <v>8</v>
      </c>
      <c r="GG679" s="15">
        <v>74</v>
      </c>
      <c r="GH679" s="15">
        <v>39</v>
      </c>
      <c r="GI679" s="15"/>
      <c r="GJ679" s="15">
        <v>2076</v>
      </c>
      <c r="GK679" s="15">
        <v>23</v>
      </c>
      <c r="GL679" s="15">
        <v>23</v>
      </c>
      <c r="GM679" s="15">
        <v>1751</v>
      </c>
      <c r="GN679" s="15"/>
      <c r="GO679" s="15"/>
      <c r="GP679" s="21">
        <v>1.5</v>
      </c>
      <c r="GQ679" s="21">
        <v>1.54</v>
      </c>
      <c r="GR679" s="22"/>
      <c r="GS679" s="22"/>
      <c r="GT679" s="23">
        <v>1</v>
      </c>
      <c r="GU679" s="23">
        <v>1.1299999999999999</v>
      </c>
      <c r="GV679" s="21">
        <v>2.67</v>
      </c>
      <c r="GW679" s="21">
        <v>0.75</v>
      </c>
      <c r="GX679" s="15">
        <v>2501</v>
      </c>
      <c r="GY679" s="14" t="s">
        <v>1230</v>
      </c>
      <c r="GZ679" s="15">
        <v>2072</v>
      </c>
      <c r="HA679" s="15">
        <v>665</v>
      </c>
      <c r="HB679" s="15">
        <v>280</v>
      </c>
      <c r="HC679" s="15">
        <v>752</v>
      </c>
      <c r="HD679" s="15"/>
      <c r="HE679" s="15">
        <v>7</v>
      </c>
      <c r="HF679" s="15">
        <v>3776</v>
      </c>
      <c r="HG679" s="15"/>
      <c r="HH679" s="15"/>
      <c r="HI679" s="15">
        <v>28</v>
      </c>
      <c r="HJ679" s="15">
        <v>28</v>
      </c>
      <c r="HK679" s="15">
        <v>0</v>
      </c>
      <c r="HL679" s="15">
        <v>0</v>
      </c>
      <c r="HM679" s="15"/>
      <c r="HN679" s="15"/>
      <c r="HO679" s="15"/>
      <c r="HP679" s="15"/>
      <c r="HQ679" s="15"/>
      <c r="HR679" s="15"/>
      <c r="HS679" s="15"/>
      <c r="HT679" s="15"/>
      <c r="HU679" s="15"/>
      <c r="HV679" s="15"/>
      <c r="HW679" s="15"/>
      <c r="HX679" s="15"/>
      <c r="HY679" s="15"/>
      <c r="HZ679" s="15">
        <v>16</v>
      </c>
      <c r="IA679" s="15">
        <v>169</v>
      </c>
      <c r="IB679" s="14">
        <v>0</v>
      </c>
      <c r="IC679" s="14">
        <v>0</v>
      </c>
      <c r="ID679" s="15">
        <v>0</v>
      </c>
      <c r="IE679" s="14">
        <v>56.5</v>
      </c>
      <c r="IF679" s="14">
        <v>20</v>
      </c>
      <c r="IG679" s="14">
        <v>12</v>
      </c>
      <c r="IH679" s="14">
        <v>0</v>
      </c>
      <c r="II679" s="14">
        <v>0</v>
      </c>
      <c r="IJ679" s="14">
        <v>0</v>
      </c>
      <c r="IK679" s="14">
        <v>0</v>
      </c>
      <c r="IL679" s="14"/>
      <c r="IM679" s="14"/>
      <c r="IN679" s="14"/>
      <c r="IO679" s="14"/>
      <c r="IP679" s="14"/>
      <c r="IQ679" s="15">
        <v>28037</v>
      </c>
      <c r="IR679" s="15">
        <v>198</v>
      </c>
      <c r="IS679" s="36">
        <f t="shared" si="772"/>
        <v>0.44539106383705246</v>
      </c>
      <c r="IT679" s="36">
        <f t="shared" si="773"/>
        <v>4.164176811049837E-2</v>
      </c>
      <c r="IU679" s="36">
        <f t="shared" si="774"/>
        <v>6.363217291833842E-2</v>
      </c>
      <c r="IV679" s="36">
        <f t="shared" si="775"/>
        <v>0</v>
      </c>
      <c r="IW679" s="36">
        <f t="shared" si="776"/>
        <v>0.41508596404363934</v>
      </c>
      <c r="IX679" s="36">
        <f t="shared" si="777"/>
        <v>3.4249031090471393E-2</v>
      </c>
      <c r="IY679" s="36"/>
      <c r="IZ679" s="36">
        <f t="shared" si="778"/>
        <v>0</v>
      </c>
      <c r="JA679" s="36">
        <f t="shared" si="778"/>
        <v>0.50902323675539085</v>
      </c>
      <c r="JB679" s="36">
        <f t="shared" si="778"/>
        <v>0.49097676324460909</v>
      </c>
      <c r="JN679" s="43">
        <f t="shared" si="737"/>
        <v>779.93237025147096</v>
      </c>
      <c r="JO679" s="1" t="str">
        <f t="shared" si="738"/>
        <v>Small</v>
      </c>
    </row>
    <row r="680" spans="1:275" x14ac:dyDescent="0.2">
      <c r="A680" s="14" t="s">
        <v>816</v>
      </c>
      <c r="B680" s="14" t="s">
        <v>1345</v>
      </c>
      <c r="C680" s="76" t="s">
        <v>1477</v>
      </c>
      <c r="D680" s="24" t="s">
        <v>655</v>
      </c>
      <c r="E680">
        <v>5</v>
      </c>
      <c r="F680" s="46">
        <v>0.32187692940934348</v>
      </c>
      <c r="G680" s="46">
        <v>7.6970570076147354E-2</v>
      </c>
      <c r="H680" s="46">
        <v>0.18</v>
      </c>
      <c r="I680">
        <v>166</v>
      </c>
      <c r="J680">
        <v>227.8</v>
      </c>
      <c r="K680" s="14">
        <v>20090</v>
      </c>
      <c r="L680" s="14" t="s">
        <v>605</v>
      </c>
      <c r="M680" s="35">
        <v>1895.267809523808</v>
      </c>
      <c r="N680" s="15">
        <v>12000</v>
      </c>
      <c r="O680" s="15">
        <v>1</v>
      </c>
      <c r="P680" s="15">
        <v>3</v>
      </c>
      <c r="Q680" s="15">
        <v>76</v>
      </c>
      <c r="R680" s="15">
        <v>0</v>
      </c>
      <c r="S680" s="15">
        <v>17</v>
      </c>
      <c r="T680" s="32" t="s">
        <v>817</v>
      </c>
      <c r="U680" s="15">
        <v>262</v>
      </c>
      <c r="V680" s="15"/>
      <c r="W680" s="15"/>
      <c r="X680" s="15"/>
      <c r="Y680" s="15"/>
      <c r="Z680" s="15"/>
      <c r="AA680" s="15"/>
      <c r="AB680" s="15"/>
      <c r="AC680" s="15"/>
      <c r="AD680" s="15"/>
      <c r="AE680" s="15">
        <v>262</v>
      </c>
      <c r="AF680" s="15"/>
      <c r="AG680" s="15"/>
      <c r="AH680" s="15"/>
      <c r="AI680" s="15"/>
      <c r="AJ680" s="15"/>
      <c r="AK680" s="15">
        <v>1875</v>
      </c>
      <c r="AL680" s="15"/>
      <c r="AM680" s="15"/>
      <c r="AN680" s="15"/>
      <c r="AO680" s="15"/>
      <c r="AP680" s="15">
        <v>1875</v>
      </c>
      <c r="AQ680" s="15">
        <v>45</v>
      </c>
      <c r="AR680" s="15"/>
      <c r="AS680" s="15"/>
      <c r="AT680" s="15"/>
      <c r="AU680" s="15"/>
      <c r="AV680" s="15"/>
      <c r="AW680" s="15"/>
      <c r="AX680" s="15"/>
      <c r="AY680" s="15">
        <v>3048</v>
      </c>
      <c r="AZ680" s="15"/>
      <c r="BA680" s="15">
        <v>3093</v>
      </c>
      <c r="BB680" s="15"/>
      <c r="BC680" s="15"/>
      <c r="BD680" s="15"/>
      <c r="BE680" s="15"/>
      <c r="BF680" s="15"/>
      <c r="BG680" s="15"/>
      <c r="BH680" s="15"/>
      <c r="BI680" s="15"/>
      <c r="BJ680" s="15"/>
      <c r="BK680" s="15"/>
      <c r="BL680" s="15"/>
      <c r="BM680" s="15"/>
      <c r="BN680" s="15"/>
      <c r="BO680" s="15"/>
      <c r="BP680" s="15"/>
      <c r="BQ680" s="15"/>
      <c r="BR680" s="15"/>
      <c r="BS680" s="15"/>
      <c r="BT680" s="15"/>
      <c r="BU680" s="15"/>
      <c r="BV680" s="15"/>
      <c r="BW680" s="15"/>
      <c r="BX680" s="15"/>
      <c r="BY680" s="15"/>
      <c r="BZ680" s="15"/>
      <c r="CA680" s="15"/>
      <c r="CB680" s="15"/>
      <c r="CC680" s="15"/>
      <c r="CD680" s="15"/>
      <c r="CE680" s="15"/>
      <c r="CF680" s="15"/>
      <c r="CG680" s="15"/>
      <c r="CH680" s="15"/>
      <c r="CI680" s="15"/>
      <c r="CJ680" s="15"/>
      <c r="CK680" s="15"/>
      <c r="CL680" s="15"/>
      <c r="CM680" s="15"/>
      <c r="CN680" s="15"/>
      <c r="CO680" s="15"/>
      <c r="CP680" s="15">
        <v>25449</v>
      </c>
      <c r="CQ680" s="15">
        <v>3779</v>
      </c>
      <c r="CR680" s="15"/>
      <c r="CS680" s="15">
        <v>29228</v>
      </c>
      <c r="CT680" s="15"/>
      <c r="CU680" s="15"/>
      <c r="CV680" s="15"/>
      <c r="CW680" s="15"/>
      <c r="CX680" s="15"/>
      <c r="CY680" s="15"/>
      <c r="CZ680" s="15"/>
      <c r="DA680" s="15"/>
      <c r="DB680" s="15"/>
      <c r="DC680" s="15"/>
      <c r="DD680" s="15"/>
      <c r="DE680" s="15"/>
      <c r="DF680" s="15"/>
      <c r="DG680" s="15"/>
      <c r="DH680" s="15"/>
      <c r="DI680" s="15"/>
      <c r="DJ680" s="15"/>
      <c r="DK680" s="15"/>
      <c r="DL680" s="15"/>
      <c r="DM680" s="15"/>
      <c r="DN680" s="15"/>
      <c r="DO680" s="15"/>
      <c r="DP680" s="15">
        <v>15</v>
      </c>
      <c r="DQ680" s="15"/>
      <c r="DR680" s="15"/>
      <c r="DS680" s="15"/>
      <c r="DT680" s="15"/>
      <c r="DU680" s="15"/>
      <c r="DV680" s="15"/>
      <c r="DW680" s="15"/>
      <c r="DX680" s="15"/>
      <c r="DY680" s="15"/>
      <c r="DZ680" s="15">
        <v>15</v>
      </c>
      <c r="EA680" s="15"/>
      <c r="EB680" s="15"/>
      <c r="EC680" s="15"/>
      <c r="ED680" s="15"/>
      <c r="EE680" s="15"/>
      <c r="EF680" s="15"/>
      <c r="EG680" s="15"/>
      <c r="EH680" s="15"/>
      <c r="EI680" s="15"/>
      <c r="EJ680" s="15"/>
      <c r="EK680" s="15"/>
      <c r="EL680" s="15"/>
      <c r="EM680" s="15"/>
      <c r="EN680" s="15"/>
      <c r="EO680" s="15"/>
      <c r="EP680" s="15"/>
      <c r="EQ680" s="15"/>
      <c r="ER680" s="15"/>
      <c r="ES680" s="15"/>
      <c r="ET680" s="15"/>
      <c r="EU680" s="15"/>
      <c r="EV680" s="15"/>
      <c r="EW680" s="15"/>
      <c r="EX680" s="15"/>
      <c r="EY680" s="15"/>
      <c r="EZ680" s="15"/>
      <c r="FA680" s="15"/>
      <c r="FB680" s="15"/>
      <c r="FC680" s="15"/>
      <c r="FD680" s="15"/>
      <c r="FE680" s="15"/>
      <c r="FF680" s="15"/>
      <c r="FG680" s="15"/>
      <c r="FH680" s="15"/>
      <c r="FI680" s="15"/>
      <c r="FJ680" s="15"/>
      <c r="FK680" s="15"/>
      <c r="FL680" s="15"/>
      <c r="FM680" s="15"/>
      <c r="FN680" s="15"/>
      <c r="FO680" s="15"/>
      <c r="FP680" s="15">
        <v>3355</v>
      </c>
      <c r="FQ680" s="15">
        <v>31118</v>
      </c>
      <c r="FR680" s="15">
        <v>34473</v>
      </c>
      <c r="FS680" s="14"/>
      <c r="FT680" s="14" t="s">
        <v>1296</v>
      </c>
      <c r="FU680" s="14" t="s">
        <v>1281</v>
      </c>
      <c r="FV680" s="14"/>
      <c r="FW680" s="14"/>
      <c r="FX680" s="14"/>
      <c r="FY680" s="14"/>
      <c r="FZ680" s="1" t="s">
        <v>898</v>
      </c>
      <c r="GA680" s="15">
        <v>8</v>
      </c>
      <c r="GB680" s="15">
        <v>9</v>
      </c>
      <c r="GC680" s="15">
        <v>12</v>
      </c>
      <c r="GD680" s="15">
        <v>12</v>
      </c>
      <c r="GE680" s="15">
        <v>17896</v>
      </c>
      <c r="GF680" s="15">
        <v>0</v>
      </c>
      <c r="GG680" s="15">
        <v>74</v>
      </c>
      <c r="GH680" s="15">
        <v>36</v>
      </c>
      <c r="GI680" s="15"/>
      <c r="GJ680" s="15">
        <v>2076</v>
      </c>
      <c r="GK680" s="15">
        <v>53</v>
      </c>
      <c r="GL680" s="15">
        <v>53</v>
      </c>
      <c r="GM680" s="15">
        <v>1799</v>
      </c>
      <c r="GN680" s="15"/>
      <c r="GO680" s="15"/>
      <c r="GP680" s="16">
        <v>1.5</v>
      </c>
      <c r="GQ680" s="16">
        <v>1.46</v>
      </c>
      <c r="GR680" s="17"/>
      <c r="GS680" s="17"/>
      <c r="GT680" s="18">
        <v>2</v>
      </c>
      <c r="GU680" s="18">
        <v>2.2599999999999998</v>
      </c>
      <c r="GV680" s="16">
        <v>3.7199999999999998</v>
      </c>
      <c r="GW680" s="16">
        <v>0</v>
      </c>
      <c r="GX680" s="15">
        <v>2453</v>
      </c>
      <c r="GY680" s="14" t="s">
        <v>1230</v>
      </c>
      <c r="GZ680" s="15">
        <v>1511</v>
      </c>
      <c r="HA680" s="15">
        <v>1470</v>
      </c>
      <c r="HB680" s="15">
        <v>300</v>
      </c>
      <c r="HC680" s="15">
        <v>884</v>
      </c>
      <c r="HD680" s="15"/>
      <c r="HE680" s="15">
        <v>15</v>
      </c>
      <c r="HF680" s="15">
        <v>4180</v>
      </c>
      <c r="HG680" s="15"/>
      <c r="HH680" s="15"/>
      <c r="HI680" s="15">
        <v>25</v>
      </c>
      <c r="HJ680" s="15">
        <v>25</v>
      </c>
      <c r="HK680" s="15">
        <v>0</v>
      </c>
      <c r="HL680" s="15">
        <v>0</v>
      </c>
      <c r="HM680" s="15"/>
      <c r="HN680" s="15"/>
      <c r="HO680" s="15"/>
      <c r="HP680" s="15"/>
      <c r="HQ680" s="15"/>
      <c r="HR680" s="15"/>
      <c r="HS680" s="15"/>
      <c r="HT680" s="15"/>
      <c r="HU680" s="15"/>
      <c r="HV680" s="15"/>
      <c r="HW680" s="15"/>
      <c r="HX680" s="15"/>
      <c r="HY680" s="15"/>
      <c r="HZ680" s="15">
        <v>28</v>
      </c>
      <c r="IA680" s="15">
        <v>243</v>
      </c>
      <c r="IB680" s="15">
        <v>0</v>
      </c>
      <c r="IC680" s="15">
        <v>0</v>
      </c>
      <c r="ID680" s="15">
        <v>0</v>
      </c>
      <c r="IE680" s="14">
        <v>56.5</v>
      </c>
      <c r="IF680" s="14">
        <v>16</v>
      </c>
      <c r="IG680" s="14">
        <v>8</v>
      </c>
      <c r="IH680" s="14">
        <v>0</v>
      </c>
      <c r="II680" s="14">
        <v>0</v>
      </c>
      <c r="IJ680" s="14">
        <v>0</v>
      </c>
      <c r="IK680" s="14">
        <v>0</v>
      </c>
      <c r="IL680" s="14"/>
      <c r="IM680" s="14"/>
      <c r="IN680" s="14"/>
      <c r="IO680" s="14"/>
      <c r="IP680" s="14"/>
      <c r="IQ680" s="20">
        <v>31007</v>
      </c>
      <c r="IR680" s="20">
        <v>212</v>
      </c>
      <c r="IS680" s="36">
        <f t="shared" si="772"/>
        <v>7.6001508426884806E-3</v>
      </c>
      <c r="IT680" s="36">
        <f t="shared" si="773"/>
        <v>5.4390392481072143E-2</v>
      </c>
      <c r="IU680" s="36">
        <f t="shared" si="774"/>
        <v>8.9722391436776613E-2</v>
      </c>
      <c r="IV680" s="36">
        <f t="shared" si="775"/>
        <v>0</v>
      </c>
      <c r="IW680" s="36">
        <f t="shared" si="776"/>
        <v>0.84785194209961423</v>
      </c>
      <c r="IX680" s="36">
        <f t="shared" si="777"/>
        <v>4.3512313984857715E-4</v>
      </c>
      <c r="IY680" s="36"/>
      <c r="IZ680" s="36">
        <f t="shared" si="778"/>
        <v>0</v>
      </c>
      <c r="JA680" s="36">
        <f t="shared" si="778"/>
        <v>9.7322542279465088E-2</v>
      </c>
      <c r="JB680" s="36">
        <f t="shared" si="778"/>
        <v>0.90267745772053487</v>
      </c>
      <c r="JN680" s="43">
        <f t="shared" si="737"/>
        <v>509.48059395801295</v>
      </c>
      <c r="JO680" s="1" t="str">
        <f t="shared" si="738"/>
        <v>Small</v>
      </c>
    </row>
    <row r="681" spans="1:275" x14ac:dyDescent="0.2">
      <c r="A681" s="14" t="s">
        <v>816</v>
      </c>
      <c r="B681" s="14" t="s">
        <v>1345</v>
      </c>
      <c r="C681" s="76" t="s">
        <v>1477</v>
      </c>
      <c r="D681" s="24" t="s">
        <v>655</v>
      </c>
      <c r="E681">
        <v>5</v>
      </c>
      <c r="F681" s="46">
        <v>0.32187692940934348</v>
      </c>
      <c r="G681" s="46">
        <v>7.6970570076147354E-2</v>
      </c>
      <c r="H681" s="46">
        <v>0.18</v>
      </c>
      <c r="I681">
        <v>166</v>
      </c>
      <c r="J681">
        <v>227.8</v>
      </c>
      <c r="K681" s="14">
        <v>20100</v>
      </c>
      <c r="L681" s="14" t="s">
        <v>606</v>
      </c>
      <c r="M681" s="35">
        <v>1754.141142857143</v>
      </c>
      <c r="N681" s="15">
        <v>12000</v>
      </c>
      <c r="O681" s="15">
        <v>1</v>
      </c>
      <c r="P681" s="15">
        <v>3</v>
      </c>
      <c r="Q681" s="15">
        <v>76</v>
      </c>
      <c r="R681" s="15">
        <v>0</v>
      </c>
      <c r="S681" s="15">
        <v>17</v>
      </c>
      <c r="T681" s="32" t="s">
        <v>817</v>
      </c>
      <c r="U681" s="15">
        <v>342</v>
      </c>
      <c r="V681" s="15"/>
      <c r="W681" s="15"/>
      <c r="X681" s="15"/>
      <c r="Y681" s="15"/>
      <c r="Z681" s="15"/>
      <c r="AA681" s="15"/>
      <c r="AB681" s="15"/>
      <c r="AC681" s="15"/>
      <c r="AD681" s="15"/>
      <c r="AE681" s="15">
        <v>342</v>
      </c>
      <c r="AF681" s="15"/>
      <c r="AG681" s="15"/>
      <c r="AH681" s="15"/>
      <c r="AI681" s="15"/>
      <c r="AJ681" s="15"/>
      <c r="AK681" s="15">
        <v>2207</v>
      </c>
      <c r="AL681" s="15"/>
      <c r="AM681" s="15"/>
      <c r="AN681" s="15"/>
      <c r="AO681" s="15"/>
      <c r="AP681" s="15">
        <v>2207</v>
      </c>
      <c r="AQ681" s="15">
        <v>2891</v>
      </c>
      <c r="AR681" s="15"/>
      <c r="AS681" s="15"/>
      <c r="AT681" s="15"/>
      <c r="AU681" s="15"/>
      <c r="AV681" s="15"/>
      <c r="AW681" s="15"/>
      <c r="AX681" s="15"/>
      <c r="AY681" s="15"/>
      <c r="AZ681" s="15"/>
      <c r="BA681" s="15">
        <v>2891</v>
      </c>
      <c r="BB681" s="15"/>
      <c r="BC681" s="15"/>
      <c r="BD681" s="15"/>
      <c r="BE681" s="15"/>
      <c r="BF681" s="15"/>
      <c r="BG681" s="15"/>
      <c r="BH681" s="15"/>
      <c r="BI681" s="15"/>
      <c r="BJ681" s="15"/>
      <c r="BK681" s="15"/>
      <c r="BL681" s="15"/>
      <c r="BM681" s="15"/>
      <c r="BN681" s="15"/>
      <c r="BO681" s="15"/>
      <c r="BP681" s="15"/>
      <c r="BQ681" s="15"/>
      <c r="BR681" s="15"/>
      <c r="BS681" s="15"/>
      <c r="BT681" s="15"/>
      <c r="BU681" s="15"/>
      <c r="BV681" s="15"/>
      <c r="BW681" s="15"/>
      <c r="BX681" s="15"/>
      <c r="BY681" s="15"/>
      <c r="BZ681" s="15"/>
      <c r="CA681" s="15"/>
      <c r="CB681" s="15"/>
      <c r="CC681" s="15"/>
      <c r="CD681" s="15"/>
      <c r="CE681" s="15"/>
      <c r="CF681" s="15"/>
      <c r="CG681" s="15"/>
      <c r="CH681" s="15"/>
      <c r="CI681" s="15"/>
      <c r="CJ681" s="15"/>
      <c r="CK681" s="15"/>
      <c r="CL681" s="15"/>
      <c r="CM681" s="15"/>
      <c r="CN681" s="15"/>
      <c r="CO681" s="15"/>
      <c r="CP681" s="15">
        <v>31077</v>
      </c>
      <c r="CQ681" s="15"/>
      <c r="CR681" s="15"/>
      <c r="CS681" s="15">
        <v>31077</v>
      </c>
      <c r="CT681" s="15"/>
      <c r="CU681" s="15"/>
      <c r="CV681" s="15"/>
      <c r="CW681" s="15"/>
      <c r="CX681" s="15"/>
      <c r="CY681" s="15"/>
      <c r="CZ681" s="15"/>
      <c r="DA681" s="15"/>
      <c r="DB681" s="15"/>
      <c r="DC681" s="15"/>
      <c r="DD681" s="15"/>
      <c r="DE681" s="15"/>
      <c r="DF681" s="15"/>
      <c r="DG681" s="15"/>
      <c r="DH681" s="15"/>
      <c r="DI681" s="15"/>
      <c r="DJ681" s="15"/>
      <c r="DK681" s="15"/>
      <c r="DL681" s="15"/>
      <c r="DM681" s="15"/>
      <c r="DN681" s="15"/>
      <c r="DO681" s="15"/>
      <c r="DP681" s="15">
        <v>21</v>
      </c>
      <c r="DQ681" s="15"/>
      <c r="DR681" s="15"/>
      <c r="DS681" s="15"/>
      <c r="DT681" s="15"/>
      <c r="DU681" s="15"/>
      <c r="DV681" s="15"/>
      <c r="DW681" s="15"/>
      <c r="DX681" s="15"/>
      <c r="DY681" s="15"/>
      <c r="DZ681" s="15">
        <v>21</v>
      </c>
      <c r="EA681" s="15"/>
      <c r="EB681" s="15"/>
      <c r="EC681" s="15"/>
      <c r="ED681" s="15"/>
      <c r="EE681" s="15"/>
      <c r="EF681" s="15"/>
      <c r="EG681" s="15"/>
      <c r="EH681" s="15"/>
      <c r="EI681" s="15"/>
      <c r="EJ681" s="15"/>
      <c r="EK681" s="15"/>
      <c r="EL681" s="15"/>
      <c r="EM681" s="15"/>
      <c r="EN681" s="15"/>
      <c r="EO681" s="15"/>
      <c r="EP681" s="15"/>
      <c r="EQ681" s="15"/>
      <c r="ER681" s="15"/>
      <c r="ES681" s="15"/>
      <c r="ET681" s="15"/>
      <c r="EU681" s="15"/>
      <c r="EV681" s="15"/>
      <c r="EW681" s="15"/>
      <c r="EX681" s="15"/>
      <c r="EY681" s="15"/>
      <c r="EZ681" s="15"/>
      <c r="FA681" s="15"/>
      <c r="FB681" s="15"/>
      <c r="FC681" s="15"/>
      <c r="FD681" s="15"/>
      <c r="FE681" s="15"/>
      <c r="FF681" s="15"/>
      <c r="FG681" s="15"/>
      <c r="FH681" s="15"/>
      <c r="FI681" s="15"/>
      <c r="FJ681" s="15"/>
      <c r="FK681" s="15"/>
      <c r="FL681" s="15"/>
      <c r="FM681" s="15"/>
      <c r="FN681" s="15"/>
      <c r="FO681" s="15"/>
      <c r="FP681" s="15">
        <v>3233</v>
      </c>
      <c r="FQ681" s="15">
        <v>33305</v>
      </c>
      <c r="FR681" s="15">
        <v>36538</v>
      </c>
      <c r="FS681" s="14"/>
      <c r="FT681" s="14" t="s">
        <v>1296</v>
      </c>
      <c r="FU681" s="14" t="s">
        <v>1281</v>
      </c>
      <c r="FV681" s="14"/>
      <c r="FW681" s="14"/>
      <c r="FX681" s="14"/>
      <c r="FY681" s="14"/>
      <c r="FZ681" s="1" t="s">
        <v>898</v>
      </c>
      <c r="GA681" s="15">
        <v>10</v>
      </c>
      <c r="GB681" s="15">
        <v>11</v>
      </c>
      <c r="GC681" s="15">
        <v>104</v>
      </c>
      <c r="GD681" s="15">
        <v>104</v>
      </c>
      <c r="GE681" s="15">
        <v>18002</v>
      </c>
      <c r="GF681" s="15">
        <v>0</v>
      </c>
      <c r="GG681" s="15">
        <v>74</v>
      </c>
      <c r="GH681" s="15">
        <v>33</v>
      </c>
      <c r="GI681" s="15">
        <v>0</v>
      </c>
      <c r="GJ681" s="15">
        <v>2076</v>
      </c>
      <c r="GK681" s="15">
        <v>6</v>
      </c>
      <c r="GL681" s="15">
        <v>6</v>
      </c>
      <c r="GM681" s="15">
        <v>1801</v>
      </c>
      <c r="GN681" s="15"/>
      <c r="GO681" s="15"/>
      <c r="GP681" s="16">
        <v>1.5</v>
      </c>
      <c r="GQ681" s="16">
        <v>1.34</v>
      </c>
      <c r="GR681" s="17"/>
      <c r="GS681" s="17"/>
      <c r="GT681" s="18">
        <v>2</v>
      </c>
      <c r="GU681" s="18">
        <v>2.2599999999999998</v>
      </c>
      <c r="GV681" s="16">
        <v>3.5999999999999996</v>
      </c>
      <c r="GW681" s="16">
        <v>0.35</v>
      </c>
      <c r="GX681" s="15">
        <v>2417</v>
      </c>
      <c r="GY681" s="14" t="s">
        <v>1230</v>
      </c>
      <c r="GZ681" s="15">
        <v>1367</v>
      </c>
      <c r="HA681" s="15">
        <v>1456</v>
      </c>
      <c r="HB681" s="15">
        <v>305</v>
      </c>
      <c r="HC681" s="15">
        <v>895</v>
      </c>
      <c r="HD681" s="15"/>
      <c r="HE681" s="15">
        <v>1</v>
      </c>
      <c r="HF681" s="15">
        <v>4024</v>
      </c>
      <c r="HG681" s="15"/>
      <c r="HH681" s="15"/>
      <c r="HI681" s="15">
        <v>12</v>
      </c>
      <c r="HJ681" s="15">
        <v>9</v>
      </c>
      <c r="HK681" s="15">
        <v>0</v>
      </c>
      <c r="HL681" s="15">
        <v>0</v>
      </c>
      <c r="HM681" s="15"/>
      <c r="HN681" s="15"/>
      <c r="HO681" s="15"/>
      <c r="HP681" s="15"/>
      <c r="HQ681" s="15"/>
      <c r="HR681" s="15"/>
      <c r="HS681" s="15"/>
      <c r="HT681" s="15"/>
      <c r="HU681" s="15"/>
      <c r="HV681" s="15"/>
      <c r="HW681" s="15"/>
      <c r="HX681" s="15"/>
      <c r="HY681" s="15"/>
      <c r="HZ681" s="15">
        <v>36</v>
      </c>
      <c r="IA681" s="15">
        <v>317</v>
      </c>
      <c r="IB681" s="15">
        <v>0</v>
      </c>
      <c r="IC681" s="15">
        <v>0</v>
      </c>
      <c r="ID681" s="15">
        <v>0</v>
      </c>
      <c r="IE681" s="14">
        <v>56.5</v>
      </c>
      <c r="IF681" s="14">
        <v>0</v>
      </c>
      <c r="IG681" s="14">
        <v>0</v>
      </c>
      <c r="IH681" s="14">
        <v>0</v>
      </c>
      <c r="II681" s="14">
        <v>0</v>
      </c>
      <c r="IJ681" s="14">
        <v>0</v>
      </c>
      <c r="IK681" s="14">
        <v>0</v>
      </c>
      <c r="IL681" s="14"/>
      <c r="IM681" s="14"/>
      <c r="IN681" s="14"/>
      <c r="IO681" s="14"/>
      <c r="IP681" s="14"/>
      <c r="IQ681" s="15">
        <v>26799</v>
      </c>
      <c r="IR681" s="15">
        <v>220</v>
      </c>
      <c r="IS681" s="36">
        <f t="shared" si="772"/>
        <v>9.3601182330724179E-3</v>
      </c>
      <c r="IT681" s="36">
        <f t="shared" si="773"/>
        <v>6.0402868246756801E-2</v>
      </c>
      <c r="IU681" s="36">
        <f t="shared" si="774"/>
        <v>7.912310471290164E-2</v>
      </c>
      <c r="IV681" s="36">
        <f t="shared" si="775"/>
        <v>0</v>
      </c>
      <c r="IW681" s="36">
        <f t="shared" si="776"/>
        <v>0.85053916470523838</v>
      </c>
      <c r="IX681" s="36">
        <f t="shared" si="777"/>
        <v>5.747441020307625E-4</v>
      </c>
      <c r="IY681" s="36"/>
      <c r="IZ681" s="36">
        <f t="shared" si="778"/>
        <v>0</v>
      </c>
      <c r="JA681" s="36">
        <f t="shared" si="778"/>
        <v>8.8483222945974049E-2</v>
      </c>
      <c r="JB681" s="36">
        <f t="shared" si="778"/>
        <v>0.9115167770540259</v>
      </c>
      <c r="JN681" s="43">
        <f t="shared" si="737"/>
        <v>487.26142857142867</v>
      </c>
      <c r="JO681" s="1" t="str">
        <f t="shared" si="738"/>
        <v>Small</v>
      </c>
    </row>
    <row r="682" spans="1:275" x14ac:dyDescent="0.2">
      <c r="A682" s="1" t="s">
        <v>816</v>
      </c>
      <c r="B682" s="1" t="s">
        <v>1345</v>
      </c>
      <c r="C682" s="76" t="s">
        <v>1477</v>
      </c>
      <c r="D682" s="24" t="s">
        <v>655</v>
      </c>
      <c r="E682">
        <v>5</v>
      </c>
      <c r="F682" s="46">
        <v>0.32187692940934348</v>
      </c>
      <c r="G682" s="46">
        <v>7.6970570076147354E-2</v>
      </c>
      <c r="H682" s="46">
        <v>0.18</v>
      </c>
      <c r="I682">
        <v>166</v>
      </c>
      <c r="J682">
        <v>227.8</v>
      </c>
      <c r="K682" s="1">
        <v>20110</v>
      </c>
      <c r="L682" s="1" t="s">
        <v>607</v>
      </c>
      <c r="M682" s="3">
        <v>1745.5857142857151</v>
      </c>
      <c r="N682" s="1">
        <v>12000</v>
      </c>
      <c r="O682" s="1">
        <v>1</v>
      </c>
      <c r="P682" s="1">
        <v>3</v>
      </c>
      <c r="Q682" s="1">
        <v>76</v>
      </c>
      <c r="R682" s="1">
        <v>0</v>
      </c>
      <c r="S682" s="1">
        <v>17</v>
      </c>
      <c r="T682" s="33" t="s">
        <v>1189</v>
      </c>
      <c r="AE682" s="1">
        <v>0</v>
      </c>
      <c r="AP682" s="1">
        <v>0</v>
      </c>
      <c r="AQ682" s="1">
        <v>1204.24</v>
      </c>
      <c r="BA682" s="1">
        <v>1204.24</v>
      </c>
      <c r="BL682" s="1">
        <v>0</v>
      </c>
      <c r="CI682" s="1">
        <v>11996</v>
      </c>
      <c r="CS682" s="1">
        <v>11996</v>
      </c>
      <c r="DZ682" s="1">
        <v>0</v>
      </c>
      <c r="FE682" s="1">
        <v>854</v>
      </c>
      <c r="FO682" s="1">
        <v>854</v>
      </c>
      <c r="FP682" s="15">
        <f>AE682+BA682</f>
        <v>1204.24</v>
      </c>
      <c r="FQ682" s="15">
        <f>AP682+BL682+CS682+DZ682+FD682</f>
        <v>11996</v>
      </c>
      <c r="FR682" s="15">
        <f>AE682+AP682+BA682+BL682+CS682+DZ682+FD682+FO682</f>
        <v>14054.24</v>
      </c>
      <c r="FT682" s="1" t="s">
        <v>972</v>
      </c>
      <c r="FU682" s="1" t="s">
        <v>1281</v>
      </c>
      <c r="GA682" s="1">
        <v>0</v>
      </c>
      <c r="GB682" s="1">
        <v>0</v>
      </c>
      <c r="GC682" s="1">
        <v>434</v>
      </c>
      <c r="GD682" s="1">
        <v>434</v>
      </c>
      <c r="GE682" s="1">
        <v>18817</v>
      </c>
      <c r="GF682" s="1">
        <v>0</v>
      </c>
      <c r="GG682" s="1">
        <v>74</v>
      </c>
      <c r="GH682" s="1">
        <v>19</v>
      </c>
      <c r="GI682" s="1">
        <v>0</v>
      </c>
      <c r="GJ682" s="1">
        <v>102</v>
      </c>
      <c r="GK682" s="1">
        <v>52</v>
      </c>
      <c r="GL682" s="1">
        <v>56</v>
      </c>
      <c r="GM682" s="1">
        <v>1849</v>
      </c>
      <c r="GP682" s="1">
        <v>2</v>
      </c>
      <c r="GQ682" s="1">
        <v>1.34</v>
      </c>
      <c r="GR682" s="5"/>
      <c r="GS682" s="5"/>
      <c r="GT682" s="4">
        <v>2</v>
      </c>
      <c r="GU682" s="4">
        <v>2.2599999999999998</v>
      </c>
      <c r="GV682" s="1">
        <f>GQ682+GU682</f>
        <v>3.5999999999999996</v>
      </c>
      <c r="GW682" s="1">
        <v>0</v>
      </c>
      <c r="GX682" s="1">
        <v>1495</v>
      </c>
      <c r="GY682" s="10" t="s">
        <v>1230</v>
      </c>
      <c r="GZ682" s="1">
        <v>1182</v>
      </c>
      <c r="HA682" s="1">
        <v>2089</v>
      </c>
      <c r="HB682" s="1">
        <v>325</v>
      </c>
      <c r="HC682" s="1">
        <v>720</v>
      </c>
      <c r="HF682" s="1">
        <v>4316</v>
      </c>
      <c r="HI682" s="1">
        <v>28</v>
      </c>
      <c r="HJ682" s="1">
        <v>28</v>
      </c>
      <c r="HK682" s="1">
        <v>0</v>
      </c>
      <c r="HL682" s="1">
        <v>0</v>
      </c>
      <c r="HZ682" s="1">
        <v>9</v>
      </c>
      <c r="IA682" s="1">
        <v>132</v>
      </c>
      <c r="IB682" s="1">
        <v>0</v>
      </c>
      <c r="IC682" s="1">
        <v>0</v>
      </c>
      <c r="ID682" s="1">
        <v>0</v>
      </c>
      <c r="IE682" s="1">
        <v>56.5</v>
      </c>
      <c r="IF682" s="1">
        <v>16</v>
      </c>
      <c r="IG682" s="1">
        <v>0</v>
      </c>
      <c r="IH682" s="1">
        <v>0</v>
      </c>
      <c r="II682" s="1">
        <v>0</v>
      </c>
      <c r="IJ682" s="1">
        <v>0</v>
      </c>
      <c r="IK682" s="1">
        <v>0</v>
      </c>
      <c r="IQ682" s="1">
        <v>28189</v>
      </c>
      <c r="IR682" s="1">
        <v>64</v>
      </c>
      <c r="IS682" s="36">
        <f t="shared" si="772"/>
        <v>0</v>
      </c>
      <c r="IT682" s="36">
        <f t="shared" si="773"/>
        <v>0</v>
      </c>
      <c r="IU682" s="36">
        <f t="shared" si="774"/>
        <v>8.5685174011543852E-2</v>
      </c>
      <c r="IV682" s="36">
        <f t="shared" si="775"/>
        <v>0</v>
      </c>
      <c r="IW682" s="36">
        <f t="shared" si="776"/>
        <v>0.85355024533521562</v>
      </c>
      <c r="IX682" s="36">
        <f t="shared" si="777"/>
        <v>0</v>
      </c>
      <c r="IY682" s="36"/>
      <c r="IZ682" s="36">
        <f t="shared" si="778"/>
        <v>6.0764580653240592E-2</v>
      </c>
      <c r="JA682" s="36">
        <f t="shared" si="778"/>
        <v>8.5685174011543852E-2</v>
      </c>
      <c r="JB682" s="36">
        <f t="shared" si="778"/>
        <v>0.85355024533521562</v>
      </c>
      <c r="JN682" s="43">
        <f t="shared" si="737"/>
        <v>484.88492063492089</v>
      </c>
      <c r="JO682" s="1" t="str">
        <f t="shared" si="738"/>
        <v>Small</v>
      </c>
    </row>
    <row r="683" spans="1:275" x14ac:dyDescent="0.2">
      <c r="A683" s="1" t="s">
        <v>816</v>
      </c>
      <c r="B683" s="1" t="s">
        <v>1345</v>
      </c>
      <c r="C683" s="76" t="s">
        <v>1477</v>
      </c>
      <c r="D683" s="24" t="s">
        <v>655</v>
      </c>
      <c r="E683">
        <v>5</v>
      </c>
      <c r="F683" s="46">
        <v>0.32187692940934348</v>
      </c>
      <c r="G683" s="46">
        <v>7.6970570076147354E-2</v>
      </c>
      <c r="H683" s="46">
        <v>0.18</v>
      </c>
      <c r="I683">
        <v>166</v>
      </c>
      <c r="J683">
        <v>227.8</v>
      </c>
      <c r="K683" s="1">
        <v>20120</v>
      </c>
      <c r="L683" s="1" t="s">
        <v>608</v>
      </c>
      <c r="M683" s="3">
        <v>1409.50323809524</v>
      </c>
      <c r="N683" s="10">
        <v>12000</v>
      </c>
      <c r="O683" s="1">
        <v>1</v>
      </c>
      <c r="P683" s="1">
        <v>3</v>
      </c>
      <c r="Q683" s="1">
        <v>76</v>
      </c>
      <c r="R683" s="1">
        <v>0</v>
      </c>
      <c r="S683" s="1">
        <v>17</v>
      </c>
      <c r="T683" s="33" t="s">
        <v>1189</v>
      </c>
      <c r="U683" s="1">
        <v>1391.04</v>
      </c>
      <c r="AE683" s="1">
        <v>1391.04</v>
      </c>
      <c r="AP683" s="1">
        <v>0</v>
      </c>
      <c r="AQ683" s="1">
        <v>1180.52</v>
      </c>
      <c r="BA683" s="1">
        <v>1180.52</v>
      </c>
      <c r="BL683" s="1">
        <v>0</v>
      </c>
      <c r="CI683" s="1">
        <v>6956.86</v>
      </c>
      <c r="CS683" s="1">
        <v>6956.86</v>
      </c>
      <c r="DZ683" s="1">
        <v>0</v>
      </c>
      <c r="FE683" s="1">
        <v>854</v>
      </c>
      <c r="FO683" s="1">
        <v>854</v>
      </c>
      <c r="FP683" s="15">
        <f>AE683+BA683</f>
        <v>2571.56</v>
      </c>
      <c r="FQ683" s="15">
        <f>AP683+BL683+CS683+DZ683+FD683</f>
        <v>6956.86</v>
      </c>
      <c r="FR683" s="15">
        <f>AE683+AP683+BA683+BL683+CS683+DZ683+FD683+FO683</f>
        <v>10382.42</v>
      </c>
      <c r="FT683" s="1" t="s">
        <v>972</v>
      </c>
      <c r="FU683" s="1" t="s">
        <v>1281</v>
      </c>
      <c r="GA683" s="1">
        <v>59</v>
      </c>
      <c r="GB683" s="1">
        <v>59</v>
      </c>
      <c r="GC683" s="1">
        <v>179</v>
      </c>
      <c r="GD683" s="1">
        <v>185</v>
      </c>
      <c r="GE683" s="1">
        <v>19045</v>
      </c>
      <c r="GF683" s="1">
        <v>0</v>
      </c>
      <c r="GG683" s="1">
        <v>74</v>
      </c>
      <c r="GH683" s="1">
        <v>18</v>
      </c>
      <c r="GI683" s="1">
        <v>0</v>
      </c>
      <c r="GJ683" s="1">
        <v>102</v>
      </c>
      <c r="GK683" s="1">
        <v>24</v>
      </c>
      <c r="GL683" s="1">
        <v>25</v>
      </c>
      <c r="GM683" s="1">
        <v>1868</v>
      </c>
      <c r="GP683" s="1">
        <v>2</v>
      </c>
      <c r="GQ683" s="1">
        <v>1.0569999999999999</v>
      </c>
      <c r="GR683" s="5"/>
      <c r="GS683" s="5"/>
      <c r="GT683" s="4">
        <v>2</v>
      </c>
      <c r="GU683" s="4">
        <v>2.2599999999999998</v>
      </c>
      <c r="GV683" s="1">
        <f>GQ683+GU683</f>
        <v>3.3169999999999997</v>
      </c>
      <c r="GW683" s="1">
        <v>0.24</v>
      </c>
      <c r="GX683" s="1">
        <v>1365</v>
      </c>
      <c r="GY683" s="10" t="s">
        <v>1230</v>
      </c>
      <c r="GZ683" s="1">
        <v>1129</v>
      </c>
      <c r="HA683" s="1">
        <v>1774</v>
      </c>
      <c r="HB683" s="1">
        <v>400</v>
      </c>
      <c r="HC683" s="1">
        <v>543</v>
      </c>
      <c r="HF683" s="1">
        <v>3846</v>
      </c>
      <c r="HI683" s="1">
        <v>0</v>
      </c>
      <c r="HJ683" s="1">
        <v>0</v>
      </c>
      <c r="HK683" s="1">
        <v>0</v>
      </c>
      <c r="HL683" s="1">
        <v>0</v>
      </c>
      <c r="HZ683" s="1">
        <v>11</v>
      </c>
      <c r="IA683" s="1">
        <v>156</v>
      </c>
      <c r="IB683" s="1">
        <v>0</v>
      </c>
      <c r="IC683" s="1">
        <v>0</v>
      </c>
      <c r="ID683" s="1">
        <v>0</v>
      </c>
      <c r="IE683" s="1">
        <v>47.75</v>
      </c>
      <c r="IF683" s="1">
        <v>0</v>
      </c>
      <c r="IG683" s="1">
        <v>0</v>
      </c>
      <c r="IH683" s="1">
        <v>0</v>
      </c>
      <c r="II683" s="1">
        <v>0</v>
      </c>
      <c r="IJ683" s="1">
        <v>0</v>
      </c>
      <c r="IK683" s="1">
        <v>0</v>
      </c>
      <c r="IQ683" s="1">
        <v>22966</v>
      </c>
      <c r="IR683" s="1">
        <v>79</v>
      </c>
      <c r="IS683" s="36">
        <f t="shared" si="772"/>
        <v>0.13398032443303198</v>
      </c>
      <c r="IT683" s="36">
        <f t="shared" si="773"/>
        <v>0</v>
      </c>
      <c r="IU683" s="36">
        <f t="shared" si="774"/>
        <v>0.11370374151691032</v>
      </c>
      <c r="IV683" s="36">
        <f t="shared" si="775"/>
        <v>0</v>
      </c>
      <c r="IW683" s="36">
        <f t="shared" si="776"/>
        <v>0.67006150781802309</v>
      </c>
      <c r="IX683" s="36">
        <f t="shared" si="777"/>
        <v>0</v>
      </c>
      <c r="IY683" s="36"/>
      <c r="IZ683" s="36">
        <f t="shared" si="778"/>
        <v>8.2254426232034536E-2</v>
      </c>
      <c r="JA683" s="36">
        <f t="shared" si="778"/>
        <v>0.2476840659499423</v>
      </c>
      <c r="JB683" s="36">
        <f t="shared" si="778"/>
        <v>0.67006150781802309</v>
      </c>
      <c r="JN683" s="43">
        <f t="shared" si="737"/>
        <v>424.93314383335547</v>
      </c>
      <c r="JO683" s="1" t="str">
        <f t="shared" si="738"/>
        <v>Small</v>
      </c>
    </row>
    <row r="684" spans="1:275" x14ac:dyDescent="0.2">
      <c r="A684" s="1" t="s">
        <v>816</v>
      </c>
      <c r="B684" s="1" t="s">
        <v>1345</v>
      </c>
      <c r="C684" s="76" t="s">
        <v>1477</v>
      </c>
      <c r="D684" s="24" t="s">
        <v>655</v>
      </c>
      <c r="E684">
        <v>5</v>
      </c>
      <c r="F684" s="46">
        <v>0.32187692940934348</v>
      </c>
      <c r="G684" s="46">
        <v>7.6970570076147354E-2</v>
      </c>
      <c r="H684" s="46">
        <v>0.18</v>
      </c>
      <c r="I684">
        <v>166</v>
      </c>
      <c r="J684">
        <v>227.8</v>
      </c>
      <c r="K684" s="1">
        <v>20130</v>
      </c>
      <c r="L684" s="1" t="s">
        <v>609</v>
      </c>
      <c r="M684" s="3">
        <v>1341.9887619047615</v>
      </c>
      <c r="N684" s="2">
        <v>12000</v>
      </c>
      <c r="O684" s="1">
        <v>1</v>
      </c>
      <c r="P684" s="1">
        <v>3</v>
      </c>
      <c r="Q684" s="1">
        <v>76</v>
      </c>
      <c r="R684" s="1">
        <v>0</v>
      </c>
      <c r="S684" s="1">
        <v>17</v>
      </c>
      <c r="T684" s="33"/>
      <c r="U684" s="3">
        <v>680</v>
      </c>
      <c r="V684" s="3"/>
      <c r="W684" s="3"/>
      <c r="AE684" s="2">
        <f>SUM(U684:AD684)</f>
        <v>680</v>
      </c>
      <c r="AQ684" s="1">
        <v>90</v>
      </c>
      <c r="BA684" s="1">
        <f>SUM(AQ684:AZ684)</f>
        <v>90</v>
      </c>
      <c r="CI684" s="1">
        <v>6733</v>
      </c>
      <c r="CS684" s="1">
        <f>SUM(CI684:CR684)</f>
        <v>6733</v>
      </c>
      <c r="DZ684" s="2"/>
      <c r="EA684" s="2"/>
      <c r="EB684" s="2"/>
      <c r="EC684" s="2"/>
      <c r="ED684" s="2"/>
      <c r="EE684" s="2"/>
      <c r="EF684" s="2"/>
      <c r="EG684" s="2"/>
      <c r="EH684" s="2"/>
      <c r="EI684" s="2"/>
      <c r="EJ684" s="2"/>
      <c r="EK684" s="2"/>
      <c r="EL684" s="2"/>
      <c r="EM684" s="2"/>
      <c r="EN684" s="2"/>
      <c r="EO684" s="2"/>
      <c r="EP684" s="2"/>
      <c r="EQ684" s="2"/>
      <c r="ER684" s="2"/>
      <c r="ES684" s="2"/>
      <c r="ET684" s="2"/>
      <c r="FP684" s="15">
        <f>AE684+BA684</f>
        <v>770</v>
      </c>
      <c r="FQ684" s="15">
        <f>AP684+BL684+CS684+DZ684+FD684</f>
        <v>6733</v>
      </c>
      <c r="FR684" s="15">
        <f>AE684+AP684+BA684+BL684+CS684+DZ684+FD684+FO684</f>
        <v>7503</v>
      </c>
      <c r="FS684" s="1" t="s">
        <v>1276</v>
      </c>
      <c r="FT684" s="1" t="s">
        <v>1275</v>
      </c>
      <c r="FU684" s="1" t="s">
        <v>1281</v>
      </c>
      <c r="FW684" s="5"/>
      <c r="FX684" s="5"/>
      <c r="FY684" s="5"/>
      <c r="FZ684" s="5"/>
      <c r="GA684" s="1">
        <v>9</v>
      </c>
      <c r="GB684" s="1">
        <v>0</v>
      </c>
      <c r="GC684" s="1">
        <v>148</v>
      </c>
      <c r="GD684" s="1">
        <v>0</v>
      </c>
      <c r="GE684" s="1">
        <v>19153</v>
      </c>
      <c r="GF684" s="1">
        <v>0</v>
      </c>
      <c r="GG684" s="1">
        <v>74</v>
      </c>
      <c r="GH684" s="1">
        <v>10</v>
      </c>
      <c r="GI684" s="1">
        <v>0</v>
      </c>
      <c r="GJ684" s="1">
        <v>102</v>
      </c>
      <c r="GK684" s="1">
        <v>16</v>
      </c>
      <c r="GL684" s="1">
        <v>0</v>
      </c>
      <c r="GM684" s="2">
        <v>1742</v>
      </c>
      <c r="GN684" s="2"/>
      <c r="GO684" s="2"/>
      <c r="GP684" s="1">
        <v>1</v>
      </c>
      <c r="GQ684" s="1">
        <v>1</v>
      </c>
      <c r="GR684" s="5">
        <v>0</v>
      </c>
      <c r="GS684" s="5">
        <v>0</v>
      </c>
      <c r="GT684" s="4">
        <v>0</v>
      </c>
      <c r="GU684" s="1">
        <v>0</v>
      </c>
      <c r="GV684" s="1">
        <f>GQ684+GU684</f>
        <v>1</v>
      </c>
      <c r="GW684" s="1">
        <v>0.14000000000000001</v>
      </c>
      <c r="GX684" s="1">
        <v>1495</v>
      </c>
      <c r="GY684" s="1" t="s">
        <v>1371</v>
      </c>
      <c r="GZ684" s="2">
        <v>1118</v>
      </c>
      <c r="HA684" s="1">
        <v>1701</v>
      </c>
      <c r="HB684" s="1">
        <v>345</v>
      </c>
      <c r="HC684" s="1">
        <v>475</v>
      </c>
      <c r="HD684" s="1">
        <v>0</v>
      </c>
      <c r="HF684" s="2">
        <v>3639</v>
      </c>
      <c r="HG684" s="2"/>
      <c r="HH684" s="2"/>
      <c r="HI684" s="1">
        <v>2</v>
      </c>
      <c r="HJ684" s="1">
        <v>2</v>
      </c>
      <c r="HK684" s="1">
        <v>0</v>
      </c>
      <c r="HL684" s="1">
        <v>0</v>
      </c>
      <c r="HM684" s="1" t="s">
        <v>1281</v>
      </c>
      <c r="HN684" s="1" t="s">
        <v>1346</v>
      </c>
      <c r="HX684" s="1" t="s">
        <v>1277</v>
      </c>
      <c r="HZ684" s="1">
        <v>5</v>
      </c>
      <c r="IA684" s="1">
        <v>62</v>
      </c>
      <c r="IB684" s="1">
        <v>0</v>
      </c>
      <c r="IC684" s="1">
        <v>0</v>
      </c>
      <c r="ID684" s="1">
        <v>0</v>
      </c>
      <c r="IE684" s="1">
        <v>40</v>
      </c>
      <c r="IF684" s="1">
        <v>19</v>
      </c>
      <c r="IG684" s="1">
        <v>0</v>
      </c>
      <c r="IH684" s="1">
        <v>0</v>
      </c>
      <c r="II684" s="1">
        <v>0</v>
      </c>
      <c r="IJ684" s="1">
        <v>0</v>
      </c>
      <c r="IK684" s="1">
        <v>0</v>
      </c>
      <c r="IL684" s="1" t="s">
        <v>1277</v>
      </c>
      <c r="IO684" s="1" t="s">
        <v>1277</v>
      </c>
      <c r="IP684" s="1" t="s">
        <v>1277</v>
      </c>
      <c r="IQ684" s="2">
        <v>17639</v>
      </c>
      <c r="IR684" s="1">
        <v>19</v>
      </c>
      <c r="IS684" s="36">
        <f t="shared" si="772"/>
        <v>9.0630414500866327E-2</v>
      </c>
      <c r="IT684" s="36">
        <f t="shared" si="773"/>
        <v>0</v>
      </c>
      <c r="IU684" s="36">
        <f t="shared" si="774"/>
        <v>1.1995201919232307E-2</v>
      </c>
      <c r="IV684" s="36">
        <f t="shared" si="775"/>
        <v>0</v>
      </c>
      <c r="IW684" s="36">
        <f t="shared" si="776"/>
        <v>0.8973743835799014</v>
      </c>
      <c r="IX684" s="36">
        <f t="shared" si="777"/>
        <v>0</v>
      </c>
      <c r="IY684" s="36"/>
      <c r="IZ684" s="36">
        <f t="shared" si="778"/>
        <v>0</v>
      </c>
      <c r="JA684" s="36">
        <f t="shared" si="778"/>
        <v>0.10262561642009863</v>
      </c>
      <c r="JB684" s="36">
        <f t="shared" si="778"/>
        <v>0.8973743835799014</v>
      </c>
      <c r="JN684" s="43">
        <f t="shared" si="737"/>
        <v>1341.9887619047615</v>
      </c>
      <c r="JO684" s="1" t="str">
        <f t="shared" si="738"/>
        <v>Small</v>
      </c>
    </row>
    <row r="685" spans="1:275" x14ac:dyDescent="0.2">
      <c r="A685" s="1" t="s">
        <v>816</v>
      </c>
      <c r="B685" s="1" t="s">
        <v>1345</v>
      </c>
      <c r="C685" s="76" t="s">
        <v>1477</v>
      </c>
      <c r="D685" s="24" t="s">
        <v>655</v>
      </c>
      <c r="E685">
        <v>5</v>
      </c>
      <c r="F685" s="46">
        <v>0.32187692940934348</v>
      </c>
      <c r="G685" s="46">
        <v>7.6970570076147354E-2</v>
      </c>
      <c r="H685" s="46">
        <v>0.18</v>
      </c>
      <c r="I685">
        <v>166</v>
      </c>
      <c r="J685">
        <v>227.8</v>
      </c>
      <c r="K685" s="42">
        <v>20140</v>
      </c>
      <c r="L685" s="54" t="s">
        <v>345</v>
      </c>
      <c r="M685" s="55">
        <v>1351.7506666666668</v>
      </c>
      <c r="N685" s="46">
        <v>12000</v>
      </c>
      <c r="O685">
        <v>3</v>
      </c>
      <c r="P685">
        <v>9</v>
      </c>
      <c r="Q685">
        <v>76</v>
      </c>
      <c r="R685">
        <v>0</v>
      </c>
      <c r="S685">
        <v>17</v>
      </c>
      <c r="T685"/>
      <c r="U685" s="46">
        <v>0</v>
      </c>
      <c r="V685" s="46"/>
      <c r="W685" s="46"/>
      <c r="X685" s="46"/>
      <c r="Y685" s="46"/>
      <c r="Z685" s="46"/>
      <c r="AA685" s="46"/>
      <c r="AB685" s="46"/>
      <c r="AC685" s="46">
        <v>2500</v>
      </c>
      <c r="AD685" s="46"/>
      <c r="AE685" s="46">
        <f>IF(SUM(U685:AD685)&gt;0,SUM(U685:AD685),)</f>
        <v>2500</v>
      </c>
      <c r="AF685" s="46">
        <v>0</v>
      </c>
      <c r="AG685" s="46">
        <v>0</v>
      </c>
      <c r="AH685" s="46">
        <v>0</v>
      </c>
      <c r="AI685" s="46">
        <v>0</v>
      </c>
      <c r="AJ685" s="46"/>
      <c r="AK685" s="46"/>
      <c r="AL685" s="46">
        <v>0</v>
      </c>
      <c r="AM685" s="46">
        <v>0</v>
      </c>
      <c r="AN685" s="46">
        <v>0</v>
      </c>
      <c r="AO685" s="46">
        <v>0</v>
      </c>
      <c r="AP685" s="46">
        <f>SUM(AF685:AO685)</f>
        <v>0</v>
      </c>
      <c r="AQ685" s="46"/>
      <c r="AR685" s="46"/>
      <c r="AS685" s="46"/>
      <c r="AT685" s="46"/>
      <c r="AU685" s="46"/>
      <c r="AV685" s="46"/>
      <c r="AW685" s="46"/>
      <c r="AX685" s="46"/>
      <c r="AY685" s="46">
        <v>470</v>
      </c>
      <c r="AZ685" s="46"/>
      <c r="BA685" s="46">
        <f>SUM(AQ685:AZ685)</f>
        <v>470</v>
      </c>
      <c r="BB685" s="47">
        <v>0</v>
      </c>
      <c r="BC685" s="47">
        <v>0</v>
      </c>
      <c r="BD685" s="47">
        <v>0</v>
      </c>
      <c r="BE685" s="47">
        <v>0</v>
      </c>
      <c r="BF685" s="47"/>
      <c r="BG685" s="47"/>
      <c r="BH685" s="47">
        <v>0</v>
      </c>
      <c r="BI685" s="47">
        <v>0</v>
      </c>
      <c r="BJ685" s="47">
        <v>0</v>
      </c>
      <c r="BK685" s="47">
        <v>0</v>
      </c>
      <c r="BL685" s="47">
        <f>IF(SUM(BB685:BK685)&gt;=0,SUM(BB685:BK685),"")</f>
        <v>0</v>
      </c>
      <c r="BM685" s="46"/>
      <c r="BN685" s="47"/>
      <c r="BO685" s="46"/>
      <c r="BP685" s="46"/>
      <c r="BQ685" s="46"/>
      <c r="BR685" s="46"/>
      <c r="BS685" s="46"/>
      <c r="BT685" s="46"/>
      <c r="BU685" s="46">
        <v>5073</v>
      </c>
      <c r="BV685" s="46"/>
      <c r="BW685" s="46">
        <f>SUM(BM685:BV685)</f>
        <v>5073</v>
      </c>
      <c r="BX685" s="46">
        <v>0</v>
      </c>
      <c r="BY685" s="47"/>
      <c r="BZ685" s="47"/>
      <c r="CA685" s="48"/>
      <c r="CB685" s="48"/>
      <c r="CC685" s="46"/>
      <c r="CD685" s="47"/>
      <c r="CE685" s="46"/>
      <c r="CF685" s="48"/>
      <c r="CG685" s="47"/>
      <c r="CH685" s="47">
        <f>SUM(BX685:CG685)</f>
        <v>0</v>
      </c>
      <c r="CI685" s="47">
        <f t="shared" ref="CI685:CS685" si="779">BM685+BX685</f>
        <v>0</v>
      </c>
      <c r="CJ685" s="47">
        <f t="shared" si="779"/>
        <v>0</v>
      </c>
      <c r="CK685" s="47">
        <f t="shared" si="779"/>
        <v>0</v>
      </c>
      <c r="CL685" s="47">
        <f t="shared" si="779"/>
        <v>0</v>
      </c>
      <c r="CM685" s="47">
        <f t="shared" si="779"/>
        <v>0</v>
      </c>
      <c r="CN685" s="47">
        <f t="shared" si="779"/>
        <v>0</v>
      </c>
      <c r="CO685" s="47">
        <f t="shared" si="779"/>
        <v>0</v>
      </c>
      <c r="CP685" s="47">
        <f t="shared" si="779"/>
        <v>0</v>
      </c>
      <c r="CQ685" s="47">
        <f t="shared" si="779"/>
        <v>5073</v>
      </c>
      <c r="CR685" s="47">
        <f t="shared" si="779"/>
        <v>0</v>
      </c>
      <c r="CS685" s="47">
        <f t="shared" si="779"/>
        <v>5073</v>
      </c>
      <c r="CT685" s="48"/>
      <c r="CU685" s="46"/>
      <c r="CV685" s="46"/>
      <c r="CW685" s="47"/>
      <c r="CX685" s="47"/>
      <c r="CY685" s="47"/>
      <c r="CZ685" s="47"/>
      <c r="DA685" s="46"/>
      <c r="DB685" s="47"/>
      <c r="DC685" s="47"/>
      <c r="DD685" s="47">
        <f>SUM(CT685:DC685)</f>
        <v>0</v>
      </c>
      <c r="DE685" s="48"/>
      <c r="DF685" s="48"/>
      <c r="DG685" s="48"/>
      <c r="DH685" s="48"/>
      <c r="DI685" s="48"/>
      <c r="DJ685" s="48"/>
      <c r="DK685" s="48"/>
      <c r="DL685" s="48"/>
      <c r="DM685" s="48"/>
      <c r="DN685" s="48"/>
      <c r="DO685" s="48">
        <f>SUM(DE685:DN685)</f>
        <v>0</v>
      </c>
      <c r="DP685" s="48">
        <f t="shared" ref="DP685:DZ685" si="780">CT685+DE685</f>
        <v>0</v>
      </c>
      <c r="DQ685" s="48">
        <f t="shared" si="780"/>
        <v>0</v>
      </c>
      <c r="DR685" s="48">
        <f t="shared" si="780"/>
        <v>0</v>
      </c>
      <c r="DS685" s="48">
        <f t="shared" si="780"/>
        <v>0</v>
      </c>
      <c r="DT685" s="48">
        <f t="shared" si="780"/>
        <v>0</v>
      </c>
      <c r="DU685" s="48">
        <f t="shared" si="780"/>
        <v>0</v>
      </c>
      <c r="DV685" s="48">
        <f t="shared" si="780"/>
        <v>0</v>
      </c>
      <c r="DW685" s="48">
        <f t="shared" si="780"/>
        <v>0</v>
      </c>
      <c r="DX685" s="48">
        <f t="shared" si="780"/>
        <v>0</v>
      </c>
      <c r="DY685" s="48">
        <f t="shared" si="780"/>
        <v>0</v>
      </c>
      <c r="DZ685" s="48">
        <f t="shared" si="780"/>
        <v>0</v>
      </c>
      <c r="EA685" s="48"/>
      <c r="EB685" s="48"/>
      <c r="EC685" s="48"/>
      <c r="ED685" s="48"/>
      <c r="EE685" s="48"/>
      <c r="EF685" s="48"/>
      <c r="EG685" s="46"/>
      <c r="EH685" s="48"/>
      <c r="EI685" s="48"/>
      <c r="EJ685" s="48">
        <f>SUM(EA685:EI685)</f>
        <v>0</v>
      </c>
      <c r="EK685" s="48"/>
      <c r="EL685"/>
      <c r="EM685" s="48"/>
      <c r="EN685" s="48"/>
      <c r="EO685" s="46"/>
      <c r="EP685" s="48"/>
      <c r="EQ685" s="48"/>
      <c r="ER685" s="48"/>
      <c r="ES685" s="48"/>
      <c r="ET685" s="48">
        <f>SUM(EK685:ES685)</f>
        <v>0</v>
      </c>
      <c r="EU685" s="48">
        <f t="shared" ref="EU685:FD685" si="781">EA685+EK685</f>
        <v>0</v>
      </c>
      <c r="EV685" s="48">
        <f t="shared" si="781"/>
        <v>0</v>
      </c>
      <c r="EW685" s="48">
        <f t="shared" si="781"/>
        <v>0</v>
      </c>
      <c r="EX685" s="48">
        <f t="shared" si="781"/>
        <v>0</v>
      </c>
      <c r="EY685" s="48">
        <f t="shared" si="781"/>
        <v>0</v>
      </c>
      <c r="EZ685" s="48">
        <f t="shared" si="781"/>
        <v>0</v>
      </c>
      <c r="FA685" s="48">
        <f t="shared" si="781"/>
        <v>0</v>
      </c>
      <c r="FB685" s="48">
        <f t="shared" si="781"/>
        <v>0</v>
      </c>
      <c r="FC685" s="48">
        <f t="shared" si="781"/>
        <v>0</v>
      </c>
      <c r="FD685" s="48">
        <f t="shared" si="781"/>
        <v>0</v>
      </c>
      <c r="FE685" s="48"/>
      <c r="FF685" s="48"/>
      <c r="FG685" s="46"/>
      <c r="FH685" s="48"/>
      <c r="FI685" s="48"/>
      <c r="FJ685" s="48"/>
      <c r="FK685" s="48"/>
      <c r="FL685" s="48"/>
      <c r="FM685" s="48"/>
      <c r="FN685"/>
      <c r="FO685" s="48">
        <f>SUM(FE685:FN685)</f>
        <v>0</v>
      </c>
      <c r="FP685" s="46">
        <f>AE685+BA685</f>
        <v>2970</v>
      </c>
      <c r="FQ685" s="46">
        <f>AP685+BL685+CS685+DZ685+FD685</f>
        <v>5073</v>
      </c>
      <c r="FR685" s="46">
        <f>FP685+FQ685+FO685</f>
        <v>8043</v>
      </c>
      <c r="FS685" t="s">
        <v>1276</v>
      </c>
      <c r="FT685" t="s">
        <v>1275</v>
      </c>
      <c r="FU685" t="s">
        <v>1281</v>
      </c>
      <c r="FV685"/>
      <c r="FW685" t="s">
        <v>1279</v>
      </c>
      <c r="FX685"/>
      <c r="FY685"/>
      <c r="FZ685"/>
      <c r="GA685">
        <v>12</v>
      </c>
      <c r="GB685">
        <v>0</v>
      </c>
      <c r="GC685">
        <v>73</v>
      </c>
      <c r="GD685">
        <v>0</v>
      </c>
      <c r="GE685" s="49">
        <v>19224</v>
      </c>
      <c r="GF685" s="47">
        <v>0</v>
      </c>
      <c r="GG685">
        <v>74</v>
      </c>
      <c r="GH685">
        <v>9</v>
      </c>
      <c r="GI685"/>
      <c r="GJ685">
        <v>102</v>
      </c>
      <c r="GK685">
        <v>15</v>
      </c>
      <c r="GL685">
        <v>0</v>
      </c>
      <c r="GM685">
        <v>1752</v>
      </c>
      <c r="GN685" t="s">
        <v>1277</v>
      </c>
      <c r="GO685"/>
      <c r="GP685">
        <v>1</v>
      </c>
      <c r="GQ685">
        <v>0</v>
      </c>
      <c r="GR685">
        <v>2</v>
      </c>
      <c r="GS685"/>
      <c r="GT685">
        <f>GR685+GS685</f>
        <v>2</v>
      </c>
      <c r="GU685">
        <v>0.19</v>
      </c>
      <c r="GV685">
        <f>GQ685+GU685</f>
        <v>0.19</v>
      </c>
      <c r="GW685">
        <v>0.14000000000000001</v>
      </c>
      <c r="GX685" s="49">
        <v>1271</v>
      </c>
      <c r="GY685" s="49" t="s">
        <v>1150</v>
      </c>
      <c r="GZ685" s="49">
        <v>1179</v>
      </c>
      <c r="HA685">
        <v>667</v>
      </c>
      <c r="HB685">
        <v>45</v>
      </c>
      <c r="HC685">
        <v>192</v>
      </c>
      <c r="HD685"/>
      <c r="HE685"/>
      <c r="HF685" s="49">
        <v>2083</v>
      </c>
      <c r="HG685">
        <v>8</v>
      </c>
      <c r="HH685"/>
      <c r="HI685"/>
      <c r="HJ685">
        <v>8</v>
      </c>
      <c r="HK685"/>
      <c r="HL685">
        <v>8</v>
      </c>
      <c r="HM685" t="s">
        <v>1281</v>
      </c>
      <c r="HN685" t="s">
        <v>1346</v>
      </c>
      <c r="HO685"/>
      <c r="HP685"/>
      <c r="HQ685"/>
      <c r="HR685"/>
      <c r="HS685"/>
      <c r="HT685"/>
      <c r="HU685"/>
      <c r="HV685"/>
      <c r="HW685"/>
      <c r="HX685" t="s">
        <v>1277</v>
      </c>
      <c r="HY685"/>
      <c r="HZ685">
        <v>12</v>
      </c>
      <c r="IA685">
        <v>134</v>
      </c>
      <c r="IB685">
        <v>0</v>
      </c>
      <c r="IC685">
        <v>0</v>
      </c>
      <c r="ID685">
        <v>0</v>
      </c>
      <c r="IE685">
        <v>44</v>
      </c>
      <c r="IF685">
        <v>19</v>
      </c>
      <c r="IG685">
        <v>0</v>
      </c>
      <c r="IH685">
        <v>0</v>
      </c>
      <c r="II685">
        <v>0</v>
      </c>
      <c r="IJ685">
        <v>0</v>
      </c>
      <c r="IK685">
        <v>0</v>
      </c>
      <c r="IL685" t="s">
        <v>1277</v>
      </c>
      <c r="IM685"/>
      <c r="IN685" t="s">
        <v>1277</v>
      </c>
      <c r="IO685" t="s">
        <v>1281</v>
      </c>
      <c r="IP685" t="s">
        <v>1277</v>
      </c>
      <c r="IQ685" s="49">
        <v>18939</v>
      </c>
      <c r="IR685">
        <v>12</v>
      </c>
      <c r="IS685" s="36">
        <f>AE685/FR685</f>
        <v>0.31082929255253017</v>
      </c>
      <c r="IT685" s="36">
        <f>AP685/FR685</f>
        <v>0</v>
      </c>
      <c r="IU685" s="36">
        <f>BA685/FR685</f>
        <v>5.8435906999875671E-2</v>
      </c>
      <c r="IV685" s="50">
        <f>BL685/FR685</f>
        <v>0</v>
      </c>
      <c r="IW685" s="36">
        <f>CS685/FR685</f>
        <v>0.63073480044759422</v>
      </c>
      <c r="IX685" s="36">
        <f>DZ685/FR685</f>
        <v>0</v>
      </c>
      <c r="IY685" s="36">
        <f>FD685/FR685</f>
        <v>0</v>
      </c>
      <c r="IZ685" s="36">
        <f>FO685/FR685</f>
        <v>0</v>
      </c>
      <c r="JA685" s="36">
        <f>FP685/FR685</f>
        <v>0.36926519955240583</v>
      </c>
      <c r="JB685" s="36">
        <f>FQ685/FR685</f>
        <v>0.63073480044759422</v>
      </c>
      <c r="JC685" s="46">
        <v>70</v>
      </c>
      <c r="JD685" t="s">
        <v>1281</v>
      </c>
      <c r="JE685"/>
      <c r="JF685"/>
      <c r="JG685"/>
      <c r="JH685"/>
      <c r="JI685" t="s">
        <v>347</v>
      </c>
      <c r="JJ685" t="s">
        <v>354</v>
      </c>
      <c r="JK685"/>
      <c r="JL685" t="s">
        <v>1276</v>
      </c>
      <c r="JM685" t="s">
        <v>326</v>
      </c>
      <c r="JN685" s="93">
        <f t="shared" si="737"/>
        <v>7114.4771929824565</v>
      </c>
      <c r="JO685" s="1" t="str">
        <f t="shared" si="738"/>
        <v>Small</v>
      </c>
    </row>
    <row r="686" spans="1:275" x14ac:dyDescent="0.2">
      <c r="A686" s="1" t="s">
        <v>818</v>
      </c>
      <c r="B686" s="24" t="s">
        <v>1123</v>
      </c>
      <c r="C686" s="76" t="s">
        <v>1478</v>
      </c>
      <c r="D686" s="24" t="s">
        <v>655</v>
      </c>
      <c r="E686">
        <v>3</v>
      </c>
      <c r="F686" s="46">
        <v>0.36679683262826773</v>
      </c>
      <c r="G686" s="46">
        <v>0.13458618071374337</v>
      </c>
      <c r="H686" s="46">
        <v>0.27</v>
      </c>
      <c r="I686">
        <v>32.200000000000003</v>
      </c>
      <c r="J686">
        <v>2.4</v>
      </c>
      <c r="K686" s="24">
        <v>20060</v>
      </c>
      <c r="L686" s="24" t="s">
        <v>602</v>
      </c>
      <c r="M686" s="37">
        <v>18738.636571428589</v>
      </c>
      <c r="N686" s="25">
        <v>45000</v>
      </c>
      <c r="O686" s="26">
        <v>4</v>
      </c>
      <c r="P686" s="26">
        <v>28</v>
      </c>
      <c r="Q686" s="26"/>
      <c r="R686" s="26"/>
      <c r="S686" s="26"/>
      <c r="T686" s="31" t="s">
        <v>1244</v>
      </c>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25"/>
      <c r="DI686" s="25"/>
      <c r="DJ686" s="25"/>
      <c r="DK686" s="25"/>
      <c r="DL686" s="25"/>
      <c r="DM686" s="25"/>
      <c r="DN686" s="25"/>
      <c r="DO686" s="25"/>
      <c r="DP686" s="25"/>
      <c r="DQ686" s="25"/>
      <c r="DR686" s="25"/>
      <c r="DS686" s="25"/>
      <c r="DT686" s="25"/>
      <c r="DU686" s="25"/>
      <c r="DV686" s="25"/>
      <c r="DW686" s="25"/>
      <c r="DX686" s="25"/>
      <c r="DY686" s="25"/>
      <c r="DZ686" s="25"/>
      <c r="EA686" s="25"/>
      <c r="EB686" s="25"/>
      <c r="EC686" s="25"/>
      <c r="ED686" s="25"/>
      <c r="EE686" s="25"/>
      <c r="EF686" s="25"/>
      <c r="EG686" s="25"/>
      <c r="EH686" s="25"/>
      <c r="EI686" s="25"/>
      <c r="EJ686" s="25"/>
      <c r="EK686" s="25"/>
      <c r="EL686" s="25"/>
      <c r="EM686" s="25"/>
      <c r="EN686" s="25"/>
      <c r="EO686" s="25"/>
      <c r="EP686" s="25"/>
      <c r="EQ686" s="25"/>
      <c r="ER686" s="25"/>
      <c r="ES686" s="25"/>
      <c r="ET686" s="25"/>
      <c r="EU686" s="25"/>
      <c r="EV686" s="25"/>
      <c r="EW686" s="25"/>
      <c r="EX686" s="25"/>
      <c r="EY686" s="25"/>
      <c r="EZ686" s="25"/>
      <c r="FA686" s="25"/>
      <c r="FB686" s="25"/>
      <c r="FC686" s="25"/>
      <c r="FD686" s="25"/>
      <c r="FE686" s="25"/>
      <c r="FF686" s="25"/>
      <c r="FG686" s="25"/>
      <c r="FH686" s="25"/>
      <c r="FI686" s="25"/>
      <c r="FJ686" s="25"/>
      <c r="FK686" s="25"/>
      <c r="FL686" s="25"/>
      <c r="FM686" s="25"/>
      <c r="FN686" s="25"/>
      <c r="FO686" s="25"/>
      <c r="FP686" s="25"/>
      <c r="FQ686" s="25"/>
      <c r="FR686" s="25"/>
      <c r="FS686" s="26" t="s">
        <v>1298</v>
      </c>
      <c r="FT686" s="26"/>
      <c r="FU686" s="26" t="s">
        <v>1344</v>
      </c>
      <c r="FV686" s="26"/>
      <c r="FW686" s="26"/>
      <c r="FX686" s="26"/>
      <c r="FY686" s="1" t="s">
        <v>1299</v>
      </c>
      <c r="GA686" s="25"/>
      <c r="GB686" s="25"/>
      <c r="GC686" s="25"/>
      <c r="GD686" s="25"/>
      <c r="GE686" s="25"/>
      <c r="GF686" s="25"/>
      <c r="GG686" s="25"/>
      <c r="GH686" s="25"/>
      <c r="GI686" s="25"/>
      <c r="GJ686" s="25"/>
      <c r="GK686" s="25"/>
      <c r="GL686" s="25"/>
      <c r="GM686" s="25"/>
      <c r="GN686" s="25"/>
      <c r="GO686" s="25"/>
      <c r="GP686" s="25"/>
      <c r="GQ686" s="25"/>
      <c r="GR686" s="27"/>
      <c r="GS686" s="27"/>
      <c r="GT686" s="28"/>
      <c r="GU686" s="28"/>
      <c r="GV686" s="25"/>
      <c r="GW686" s="25"/>
      <c r="GX686" s="25"/>
      <c r="GY686" s="26"/>
      <c r="GZ686" s="25"/>
      <c r="HA686" s="25"/>
      <c r="HB686" s="25"/>
      <c r="HC686" s="25"/>
      <c r="HD686" s="25"/>
      <c r="HE686" s="25"/>
      <c r="HF686" s="25"/>
      <c r="HG686" s="25"/>
      <c r="HH686" s="25"/>
      <c r="HI686" s="25"/>
      <c r="HJ686" s="25"/>
      <c r="HK686" s="25"/>
      <c r="HL686" s="25"/>
      <c r="HM686" s="25"/>
      <c r="HN686" s="25"/>
      <c r="HO686" s="25"/>
      <c r="HP686" s="25"/>
      <c r="HQ686" s="25"/>
      <c r="HR686" s="25"/>
      <c r="HS686" s="25"/>
      <c r="HT686" s="25"/>
      <c r="HU686" s="25"/>
      <c r="HV686" s="25"/>
      <c r="HW686" s="25"/>
      <c r="HX686" s="25"/>
      <c r="HY686" s="25"/>
      <c r="HZ686" s="25"/>
      <c r="IA686" s="25"/>
      <c r="IB686" s="25">
        <v>11</v>
      </c>
      <c r="IC686" s="25">
        <v>11</v>
      </c>
      <c r="ID686" s="25"/>
      <c r="IE686" s="25">
        <v>67</v>
      </c>
      <c r="IF686" s="25"/>
      <c r="IG686" s="25"/>
      <c r="IH686" s="25">
        <v>4</v>
      </c>
      <c r="II686" s="25">
        <v>0</v>
      </c>
      <c r="IJ686" s="25">
        <v>4</v>
      </c>
      <c r="IK686" s="25">
        <v>0</v>
      </c>
      <c r="IL686" s="25"/>
      <c r="IM686" s="25"/>
      <c r="IN686" s="25"/>
      <c r="IO686" s="25"/>
      <c r="IP686" s="25"/>
      <c r="IQ686" s="25"/>
      <c r="IR686" s="25"/>
      <c r="IS686" s="36" t="e">
        <f t="shared" ref="IS686:IS693" si="782">AE686/$FR686</f>
        <v>#DIV/0!</v>
      </c>
      <c r="IT686" s="36" t="e">
        <f t="shared" ref="IT686:IT693" si="783">AP686/$FR686</f>
        <v>#DIV/0!</v>
      </c>
      <c r="IU686" s="36" t="e">
        <f t="shared" ref="IU686:IU693" si="784">BA686/$FR686</f>
        <v>#DIV/0!</v>
      </c>
      <c r="IV686" s="36" t="e">
        <f t="shared" ref="IV686:IV693" si="785">BL686/$FR686</f>
        <v>#DIV/0!</v>
      </c>
      <c r="IW686" s="36" t="e">
        <f t="shared" ref="IW686:IW693" si="786">CS686/$FR686</f>
        <v>#DIV/0!</v>
      </c>
      <c r="IX686" s="36" t="e">
        <f t="shared" ref="IX686:IX693" si="787">DZ686/$FR686</f>
        <v>#DIV/0!</v>
      </c>
      <c r="IY686" s="36"/>
      <c r="IZ686" s="36" t="e">
        <f t="shared" ref="IZ686:JB693" si="788">FO686/$FR686</f>
        <v>#DIV/0!</v>
      </c>
      <c r="JA686" s="36" t="e">
        <f t="shared" si="788"/>
        <v>#DIV/0!</v>
      </c>
      <c r="JB686" s="36" t="e">
        <f t="shared" si="788"/>
        <v>#DIV/0!</v>
      </c>
      <c r="JN686" s="43" t="e">
        <f t="shared" si="737"/>
        <v>#DIV/0!</v>
      </c>
      <c r="JO686" s="1" t="str">
        <f t="shared" si="738"/>
        <v>Medium</v>
      </c>
    </row>
    <row r="687" spans="1:275" x14ac:dyDescent="0.2">
      <c r="A687" s="1" t="s">
        <v>818</v>
      </c>
      <c r="B687" s="24" t="s">
        <v>1123</v>
      </c>
      <c r="C687" s="76" t="s">
        <v>1478</v>
      </c>
      <c r="D687" s="24" t="s">
        <v>655</v>
      </c>
      <c r="E687">
        <v>3</v>
      </c>
      <c r="F687" s="46">
        <v>0.36679683262826773</v>
      </c>
      <c r="G687" s="46">
        <v>0.13458618071374337</v>
      </c>
      <c r="H687" s="46">
        <v>0.27</v>
      </c>
      <c r="I687">
        <v>32.200000000000003</v>
      </c>
      <c r="J687">
        <v>2.4</v>
      </c>
      <c r="K687" s="24">
        <v>20070</v>
      </c>
      <c r="L687" s="24" t="s">
        <v>603</v>
      </c>
      <c r="M687" s="34">
        <v>19096.047047619089</v>
      </c>
      <c r="N687" s="25">
        <v>45000</v>
      </c>
      <c r="O687" s="26">
        <v>4</v>
      </c>
      <c r="P687" s="26">
        <v>28</v>
      </c>
      <c r="Q687" s="26"/>
      <c r="R687" s="26"/>
      <c r="S687" s="26"/>
      <c r="T687" s="31" t="s">
        <v>1244</v>
      </c>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25"/>
      <c r="DI687" s="25"/>
      <c r="DJ687" s="25"/>
      <c r="DK687" s="25"/>
      <c r="DL687" s="25"/>
      <c r="DM687" s="25"/>
      <c r="DN687" s="25"/>
      <c r="DO687" s="25"/>
      <c r="DP687" s="25"/>
      <c r="DQ687" s="25"/>
      <c r="DR687" s="25"/>
      <c r="DS687" s="25"/>
      <c r="DT687" s="25"/>
      <c r="DU687" s="25"/>
      <c r="DV687" s="25"/>
      <c r="DW687" s="25"/>
      <c r="DX687" s="25"/>
      <c r="DY687" s="25"/>
      <c r="DZ687" s="25"/>
      <c r="EA687" s="25"/>
      <c r="EB687" s="25"/>
      <c r="EC687" s="25"/>
      <c r="ED687" s="25"/>
      <c r="EE687" s="25"/>
      <c r="EF687" s="25"/>
      <c r="EG687" s="25"/>
      <c r="EH687" s="25"/>
      <c r="EI687" s="25"/>
      <c r="EJ687" s="25"/>
      <c r="EK687" s="25"/>
      <c r="EL687" s="25"/>
      <c r="EM687" s="25"/>
      <c r="EN687" s="25"/>
      <c r="EO687" s="25"/>
      <c r="EP687" s="25"/>
      <c r="EQ687" s="25"/>
      <c r="ER687" s="25"/>
      <c r="ES687" s="25"/>
      <c r="ET687" s="25"/>
      <c r="EU687" s="25"/>
      <c r="EV687" s="25"/>
      <c r="EW687" s="25"/>
      <c r="EX687" s="25"/>
      <c r="EY687" s="25"/>
      <c r="EZ687" s="25"/>
      <c r="FA687" s="25"/>
      <c r="FB687" s="25"/>
      <c r="FC687" s="25"/>
      <c r="FD687" s="25"/>
      <c r="FE687" s="25"/>
      <c r="FF687" s="25"/>
      <c r="FG687" s="25"/>
      <c r="FH687" s="25"/>
      <c r="FI687" s="25"/>
      <c r="FJ687" s="25"/>
      <c r="FK687" s="25"/>
      <c r="FL687" s="25"/>
      <c r="FM687" s="25"/>
      <c r="FN687" s="25"/>
      <c r="FO687" s="25"/>
      <c r="FP687" s="25"/>
      <c r="FQ687" s="25"/>
      <c r="FR687" s="25"/>
      <c r="FS687" s="26" t="s">
        <v>1298</v>
      </c>
      <c r="FT687" s="26"/>
      <c r="FU687" s="26" t="s">
        <v>1344</v>
      </c>
      <c r="FV687" s="26"/>
      <c r="FW687" s="26"/>
      <c r="FX687" s="26"/>
      <c r="FY687" s="1" t="s">
        <v>1299</v>
      </c>
      <c r="GA687" s="25"/>
      <c r="GB687" s="25"/>
      <c r="GC687" s="25"/>
      <c r="GD687" s="25"/>
      <c r="GE687" s="25"/>
      <c r="GF687" s="25"/>
      <c r="GG687" s="25"/>
      <c r="GH687" s="25"/>
      <c r="GI687" s="25"/>
      <c r="GJ687" s="25"/>
      <c r="GK687" s="25"/>
      <c r="GL687" s="25"/>
      <c r="GM687" s="25"/>
      <c r="GN687" s="25"/>
      <c r="GO687" s="25"/>
      <c r="GP687" s="25"/>
      <c r="GQ687" s="25"/>
      <c r="GR687" s="27"/>
      <c r="GS687" s="27"/>
      <c r="GT687" s="28"/>
      <c r="GU687" s="28"/>
      <c r="GV687" s="25"/>
      <c r="GW687" s="25"/>
      <c r="GX687" s="25"/>
      <c r="GY687" s="26"/>
      <c r="GZ687" s="25"/>
      <c r="HA687" s="25"/>
      <c r="HB687" s="25"/>
      <c r="HC687" s="25"/>
      <c r="HD687" s="25"/>
      <c r="HE687" s="25"/>
      <c r="HF687" s="25"/>
      <c r="HG687" s="25"/>
      <c r="HH687" s="25"/>
      <c r="HI687" s="25"/>
      <c r="HJ687" s="25"/>
      <c r="HK687" s="25"/>
      <c r="HL687" s="25"/>
      <c r="HM687" s="25"/>
      <c r="HN687" s="25"/>
      <c r="HO687" s="25"/>
      <c r="HP687" s="25"/>
      <c r="HQ687" s="25"/>
      <c r="HR687" s="25"/>
      <c r="HS687" s="25"/>
      <c r="HT687" s="25"/>
      <c r="HU687" s="25"/>
      <c r="HV687" s="25"/>
      <c r="HW687" s="25"/>
      <c r="HX687" s="25"/>
      <c r="HY687" s="25"/>
      <c r="HZ687" s="25"/>
      <c r="IA687" s="25"/>
      <c r="IB687" s="25">
        <v>11</v>
      </c>
      <c r="IC687" s="25">
        <v>11</v>
      </c>
      <c r="ID687" s="25"/>
      <c r="IE687" s="25">
        <v>67</v>
      </c>
      <c r="IF687" s="25"/>
      <c r="IG687" s="25"/>
      <c r="IH687" s="25">
        <v>4</v>
      </c>
      <c r="II687" s="25">
        <v>0</v>
      </c>
      <c r="IJ687" s="25">
        <v>4</v>
      </c>
      <c r="IK687" s="25">
        <v>0</v>
      </c>
      <c r="IL687" s="25"/>
      <c r="IM687" s="25"/>
      <c r="IN687" s="25"/>
      <c r="IO687" s="25"/>
      <c r="IP687" s="25"/>
      <c r="IQ687" s="25"/>
      <c r="IR687" s="25"/>
      <c r="IS687" s="36" t="e">
        <f t="shared" si="782"/>
        <v>#DIV/0!</v>
      </c>
      <c r="IT687" s="36" t="e">
        <f t="shared" si="783"/>
        <v>#DIV/0!</v>
      </c>
      <c r="IU687" s="36" t="e">
        <f t="shared" si="784"/>
        <v>#DIV/0!</v>
      </c>
      <c r="IV687" s="36" t="e">
        <f t="shared" si="785"/>
        <v>#DIV/0!</v>
      </c>
      <c r="IW687" s="36" t="e">
        <f t="shared" si="786"/>
        <v>#DIV/0!</v>
      </c>
      <c r="IX687" s="36" t="e">
        <f t="shared" si="787"/>
        <v>#DIV/0!</v>
      </c>
      <c r="IY687" s="36"/>
      <c r="IZ687" s="36" t="e">
        <f t="shared" si="788"/>
        <v>#DIV/0!</v>
      </c>
      <c r="JA687" s="36" t="e">
        <f t="shared" si="788"/>
        <v>#DIV/0!</v>
      </c>
      <c r="JB687" s="36" t="e">
        <f t="shared" si="788"/>
        <v>#DIV/0!</v>
      </c>
      <c r="JN687" s="43" t="e">
        <f t="shared" si="737"/>
        <v>#DIV/0!</v>
      </c>
      <c r="JO687" s="1" t="str">
        <f t="shared" si="738"/>
        <v>Medium</v>
      </c>
    </row>
    <row r="688" spans="1:275" x14ac:dyDescent="0.2">
      <c r="A688" s="14" t="s">
        <v>818</v>
      </c>
      <c r="B688" s="14" t="s">
        <v>1123</v>
      </c>
      <c r="C688" s="76" t="s">
        <v>1478</v>
      </c>
      <c r="D688" s="24" t="s">
        <v>655</v>
      </c>
      <c r="E688">
        <v>3</v>
      </c>
      <c r="F688" s="46">
        <v>0.36679683262826773</v>
      </c>
      <c r="G688" s="46">
        <v>0.13458618071374337</v>
      </c>
      <c r="H688" s="46">
        <v>0.27</v>
      </c>
      <c r="I688">
        <v>32.200000000000003</v>
      </c>
      <c r="J688">
        <v>2.4</v>
      </c>
      <c r="K688" s="14">
        <v>20080</v>
      </c>
      <c r="L688" s="14" t="s">
        <v>604</v>
      </c>
      <c r="M688" s="35">
        <v>19877.362095238201</v>
      </c>
      <c r="N688" s="15">
        <v>30000</v>
      </c>
      <c r="O688" s="15">
        <v>4</v>
      </c>
      <c r="P688" s="15">
        <v>32</v>
      </c>
      <c r="Q688" s="15">
        <v>622</v>
      </c>
      <c r="R688" s="15">
        <v>84</v>
      </c>
      <c r="S688" s="15">
        <v>33</v>
      </c>
      <c r="T688" s="32">
        <v>96</v>
      </c>
      <c r="U688" s="15">
        <v>81347</v>
      </c>
      <c r="V688" s="15"/>
      <c r="W688" s="15"/>
      <c r="X688" s="15"/>
      <c r="Y688" s="15"/>
      <c r="Z688" s="15"/>
      <c r="AA688" s="15"/>
      <c r="AB688" s="15"/>
      <c r="AC688" s="15"/>
      <c r="AD688" s="15"/>
      <c r="AE688" s="15">
        <v>81347</v>
      </c>
      <c r="AF688" s="15">
        <v>20200</v>
      </c>
      <c r="AG688" s="15"/>
      <c r="AH688" s="15"/>
      <c r="AI688" s="15"/>
      <c r="AJ688" s="15"/>
      <c r="AK688" s="15"/>
      <c r="AL688" s="15"/>
      <c r="AM688" s="15"/>
      <c r="AN688" s="15"/>
      <c r="AO688" s="15"/>
      <c r="AP688" s="15">
        <v>20200</v>
      </c>
      <c r="AQ688" s="15">
        <v>8699</v>
      </c>
      <c r="AR688" s="15"/>
      <c r="AS688" s="15"/>
      <c r="AT688" s="15"/>
      <c r="AU688" s="15"/>
      <c r="AV688" s="15"/>
      <c r="AW688" s="15"/>
      <c r="AX688" s="15"/>
      <c r="AY688" s="15"/>
      <c r="AZ688" s="15"/>
      <c r="BA688" s="15">
        <v>8699</v>
      </c>
      <c r="BB688" s="15"/>
      <c r="BC688" s="15"/>
      <c r="BD688" s="15"/>
      <c r="BE688" s="15"/>
      <c r="BF688" s="15"/>
      <c r="BG688" s="15"/>
      <c r="BH688" s="15"/>
      <c r="BI688" s="15"/>
      <c r="BJ688" s="15"/>
      <c r="BK688" s="15"/>
      <c r="BL688" s="15">
        <v>0</v>
      </c>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v>90877</v>
      </c>
      <c r="CJ688" s="15"/>
      <c r="CK688" s="15"/>
      <c r="CL688" s="15"/>
      <c r="CM688" s="15"/>
      <c r="CN688" s="15"/>
      <c r="CO688" s="15"/>
      <c r="CP688" s="15"/>
      <c r="CQ688" s="15"/>
      <c r="CR688" s="15"/>
      <c r="CS688" s="15">
        <v>90877</v>
      </c>
      <c r="CT688" s="15"/>
      <c r="CU688" s="15"/>
      <c r="CV688" s="15"/>
      <c r="CW688" s="15"/>
      <c r="CX688" s="15"/>
      <c r="CY688" s="15"/>
      <c r="CZ688" s="15"/>
      <c r="DA688" s="15"/>
      <c r="DB688" s="15"/>
      <c r="DC688" s="15"/>
      <c r="DD688" s="15"/>
      <c r="DE688" s="15"/>
      <c r="DF688" s="15"/>
      <c r="DG688" s="15"/>
      <c r="DH688" s="15"/>
      <c r="DI688" s="15"/>
      <c r="DJ688" s="15"/>
      <c r="DK688" s="15"/>
      <c r="DL688" s="15"/>
      <c r="DM688" s="15"/>
      <c r="DN688" s="15"/>
      <c r="DO688" s="15"/>
      <c r="DP688" s="15">
        <v>5822</v>
      </c>
      <c r="DQ688" s="15"/>
      <c r="DR688" s="15"/>
      <c r="DS688" s="15"/>
      <c r="DT688" s="15"/>
      <c r="DU688" s="15"/>
      <c r="DV688" s="15"/>
      <c r="DW688" s="15"/>
      <c r="DX688" s="15">
        <v>4244</v>
      </c>
      <c r="DY688" s="15"/>
      <c r="DZ688" s="15">
        <v>10066</v>
      </c>
      <c r="EA688" s="15"/>
      <c r="EB688" s="15"/>
      <c r="EC688" s="15"/>
      <c r="ED688" s="15"/>
      <c r="EE688" s="15"/>
      <c r="EF688" s="15"/>
      <c r="EG688" s="15"/>
      <c r="EH688" s="15"/>
      <c r="EI688" s="15"/>
      <c r="EJ688" s="15"/>
      <c r="EK688" s="15"/>
      <c r="EL688" s="15"/>
      <c r="EM688" s="15"/>
      <c r="EN688" s="15"/>
      <c r="EO688" s="15"/>
      <c r="EP688" s="15"/>
      <c r="EQ688" s="15"/>
      <c r="ER688" s="15"/>
      <c r="ES688" s="15"/>
      <c r="ET688" s="15"/>
      <c r="EU688" s="15"/>
      <c r="EV688" s="15"/>
      <c r="EW688" s="15"/>
      <c r="EX688" s="15"/>
      <c r="EY688" s="15"/>
      <c r="EZ688" s="15"/>
      <c r="FA688" s="15"/>
      <c r="FB688" s="15"/>
      <c r="FC688" s="15"/>
      <c r="FD688" s="15"/>
      <c r="FE688" s="15">
        <v>37033</v>
      </c>
      <c r="FF688" s="15"/>
      <c r="FG688" s="15"/>
      <c r="FH688" s="15"/>
      <c r="FI688" s="15"/>
      <c r="FJ688" s="15"/>
      <c r="FK688" s="15"/>
      <c r="FL688" s="15"/>
      <c r="FM688" s="15"/>
      <c r="FN688" s="15"/>
      <c r="FO688" s="15">
        <v>37033</v>
      </c>
      <c r="FP688" s="15">
        <v>90046</v>
      </c>
      <c r="FQ688" s="15">
        <v>121143</v>
      </c>
      <c r="FR688" s="15">
        <v>248222</v>
      </c>
      <c r="FS688" s="14" t="s">
        <v>1298</v>
      </c>
      <c r="FT688" s="14"/>
      <c r="FU688" s="14" t="s">
        <v>1281</v>
      </c>
      <c r="FV688" s="14"/>
      <c r="FW688" s="14"/>
      <c r="FX688" s="14"/>
      <c r="FY688" s="1" t="s">
        <v>1299</v>
      </c>
      <c r="GA688" s="15">
        <v>4836</v>
      </c>
      <c r="GB688" s="15">
        <v>6550</v>
      </c>
      <c r="GC688" s="15"/>
      <c r="GD688" s="15"/>
      <c r="GE688" s="15">
        <v>110536</v>
      </c>
      <c r="GF688" s="15">
        <v>2972</v>
      </c>
      <c r="GG688" s="15">
        <v>3156</v>
      </c>
      <c r="GH688" s="15">
        <v>588</v>
      </c>
      <c r="GI688" s="15"/>
      <c r="GJ688" s="15"/>
      <c r="GK688" s="15">
        <v>1388</v>
      </c>
      <c r="GL688" s="15">
        <v>1416</v>
      </c>
      <c r="GM688" s="15">
        <v>5571</v>
      </c>
      <c r="GN688" s="15"/>
      <c r="GO688" s="15"/>
      <c r="GP688" s="21">
        <v>7</v>
      </c>
      <c r="GQ688" s="21">
        <v>10.75</v>
      </c>
      <c r="GR688" s="22"/>
      <c r="GS688" s="22"/>
      <c r="GT688" s="23">
        <v>19</v>
      </c>
      <c r="GU688" s="23">
        <v>18.5</v>
      </c>
      <c r="GV688" s="21">
        <v>29.25</v>
      </c>
      <c r="GW688" s="21">
        <v>1.5</v>
      </c>
      <c r="GX688" s="15">
        <v>12310</v>
      </c>
      <c r="GY688" s="14" t="s">
        <v>1230</v>
      </c>
      <c r="GZ688" s="15">
        <v>16468</v>
      </c>
      <c r="HA688" s="15">
        <v>5792</v>
      </c>
      <c r="HB688" s="15">
        <v>3838</v>
      </c>
      <c r="HC688" s="15">
        <v>5174</v>
      </c>
      <c r="HD688" s="15"/>
      <c r="HE688" s="15">
        <v>1130</v>
      </c>
      <c r="HF688" s="15">
        <v>32402</v>
      </c>
      <c r="HG688" s="15"/>
      <c r="HH688" s="15"/>
      <c r="HI688" s="15">
        <v>288</v>
      </c>
      <c r="HJ688" s="15">
        <v>253</v>
      </c>
      <c r="HK688" s="15">
        <v>550</v>
      </c>
      <c r="HL688" s="15">
        <v>275</v>
      </c>
      <c r="HM688" s="15"/>
      <c r="HN688" s="15"/>
      <c r="HO688" s="15"/>
      <c r="HP688" s="15"/>
      <c r="HQ688" s="15"/>
      <c r="HR688" s="15"/>
      <c r="HS688" s="15"/>
      <c r="HT688" s="15"/>
      <c r="HU688" s="15"/>
      <c r="HV688" s="15"/>
      <c r="HW688" s="15"/>
      <c r="HX688" s="15"/>
      <c r="HY688" s="15"/>
      <c r="HZ688" s="15">
        <v>186</v>
      </c>
      <c r="IA688" s="15">
        <v>4652</v>
      </c>
      <c r="IB688" s="14">
        <v>12</v>
      </c>
      <c r="IC688" s="14">
        <v>12</v>
      </c>
      <c r="ID688" s="15"/>
      <c r="IE688" s="14">
        <v>64</v>
      </c>
      <c r="IF688" s="14">
        <v>40</v>
      </c>
      <c r="IG688" s="14">
        <v>15</v>
      </c>
      <c r="IH688" s="14">
        <v>4</v>
      </c>
      <c r="II688" s="14">
        <v>0</v>
      </c>
      <c r="IJ688" s="14">
        <v>4</v>
      </c>
      <c r="IK688" s="14">
        <v>0</v>
      </c>
      <c r="IL688" s="14"/>
      <c r="IM688" s="14"/>
      <c r="IN688" s="14"/>
      <c r="IO688" s="14"/>
      <c r="IP688" s="14"/>
      <c r="IQ688" s="15"/>
      <c r="IR688" s="15">
        <v>1976</v>
      </c>
      <c r="IS688" s="36">
        <f t="shared" si="782"/>
        <v>0.32771873564792808</v>
      </c>
      <c r="IT688" s="36">
        <f t="shared" si="783"/>
        <v>8.1378765782243317E-2</v>
      </c>
      <c r="IU688" s="36">
        <f t="shared" si="784"/>
        <v>3.5045241759392803E-2</v>
      </c>
      <c r="IV688" s="36">
        <f t="shared" si="785"/>
        <v>0</v>
      </c>
      <c r="IW688" s="36">
        <f t="shared" si="786"/>
        <v>0.36611178702935276</v>
      </c>
      <c r="IX688" s="36">
        <f t="shared" si="787"/>
        <v>4.0552408730894121E-2</v>
      </c>
      <c r="IY688" s="36"/>
      <c r="IZ688" s="36">
        <f t="shared" si="788"/>
        <v>0.14919306105018895</v>
      </c>
      <c r="JA688" s="36">
        <f t="shared" si="788"/>
        <v>0.36276397740732086</v>
      </c>
      <c r="JB688" s="36">
        <f t="shared" si="788"/>
        <v>0.48804296154249022</v>
      </c>
      <c r="JN688" s="43">
        <f t="shared" si="737"/>
        <v>679.56793487993843</v>
      </c>
      <c r="JO688" s="1" t="str">
        <f t="shared" si="738"/>
        <v>Medium</v>
      </c>
    </row>
    <row r="689" spans="1:275" x14ac:dyDescent="0.2">
      <c r="A689" s="14" t="s">
        <v>818</v>
      </c>
      <c r="B689" s="14" t="s">
        <v>1123</v>
      </c>
      <c r="C689" s="76" t="s">
        <v>1478</v>
      </c>
      <c r="D689" s="24" t="s">
        <v>655</v>
      </c>
      <c r="E689">
        <v>3</v>
      </c>
      <c r="F689" s="46">
        <v>0.36679683262826773</v>
      </c>
      <c r="G689" s="46">
        <v>0.13458618071374337</v>
      </c>
      <c r="H689" s="46">
        <v>0.27</v>
      </c>
      <c r="I689">
        <v>32.200000000000003</v>
      </c>
      <c r="J689">
        <v>2.4</v>
      </c>
      <c r="K689" s="14">
        <v>20090</v>
      </c>
      <c r="L689" s="14" t="s">
        <v>605</v>
      </c>
      <c r="M689" s="35">
        <v>20249.871238095217</v>
      </c>
      <c r="N689" s="15">
        <v>30000</v>
      </c>
      <c r="O689" s="15">
        <v>4</v>
      </c>
      <c r="P689" s="15">
        <v>32</v>
      </c>
      <c r="Q689" s="15">
        <v>622</v>
      </c>
      <c r="R689" s="15">
        <v>84</v>
      </c>
      <c r="S689" s="15">
        <v>33</v>
      </c>
      <c r="T689" s="32">
        <v>96</v>
      </c>
      <c r="U689" s="15">
        <v>57980</v>
      </c>
      <c r="V689" s="15"/>
      <c r="W689" s="15"/>
      <c r="X689" s="15"/>
      <c r="Y689" s="15"/>
      <c r="Z689" s="15"/>
      <c r="AA689" s="15"/>
      <c r="AB689" s="15"/>
      <c r="AC689" s="15"/>
      <c r="AD689" s="15"/>
      <c r="AE689" s="15">
        <v>57980</v>
      </c>
      <c r="AF689" s="15">
        <v>10692</v>
      </c>
      <c r="AG689" s="15"/>
      <c r="AH689" s="15"/>
      <c r="AI689" s="15"/>
      <c r="AJ689" s="15"/>
      <c r="AK689" s="15"/>
      <c r="AL689" s="15"/>
      <c r="AM689" s="15"/>
      <c r="AN689" s="15"/>
      <c r="AO689" s="15"/>
      <c r="AP689" s="15">
        <v>10692</v>
      </c>
      <c r="AQ689" s="15">
        <v>6873</v>
      </c>
      <c r="AR689" s="15"/>
      <c r="AS689" s="15"/>
      <c r="AT689" s="15"/>
      <c r="AU689" s="15"/>
      <c r="AV689" s="15"/>
      <c r="AW689" s="15"/>
      <c r="AX689" s="15"/>
      <c r="AY689" s="15"/>
      <c r="AZ689" s="15"/>
      <c r="BA689" s="15">
        <v>6873</v>
      </c>
      <c r="BB689" s="15"/>
      <c r="BC689" s="15"/>
      <c r="BD689" s="15"/>
      <c r="BE689" s="15"/>
      <c r="BF689" s="15"/>
      <c r="BG689" s="15"/>
      <c r="BH689" s="15"/>
      <c r="BI689" s="15"/>
      <c r="BJ689" s="15"/>
      <c r="BK689" s="15"/>
      <c r="BL689" s="15">
        <v>0</v>
      </c>
      <c r="BM689" s="15"/>
      <c r="BN689" s="15"/>
      <c r="BO689" s="15"/>
      <c r="BP689" s="15"/>
      <c r="BQ689" s="15"/>
      <c r="BR689" s="15"/>
      <c r="BS689" s="15"/>
      <c r="BT689" s="15"/>
      <c r="BU689" s="15"/>
      <c r="BV689" s="15"/>
      <c r="BW689" s="15"/>
      <c r="BX689" s="15"/>
      <c r="BY689" s="15"/>
      <c r="BZ689" s="15"/>
      <c r="CA689" s="15"/>
      <c r="CB689" s="15"/>
      <c r="CC689" s="15"/>
      <c r="CD689" s="15"/>
      <c r="CE689" s="15"/>
      <c r="CF689" s="15"/>
      <c r="CG689" s="15"/>
      <c r="CH689" s="15"/>
      <c r="CI689" s="15">
        <v>142055</v>
      </c>
      <c r="CJ689" s="15"/>
      <c r="CK689" s="15"/>
      <c r="CL689" s="15"/>
      <c r="CM689" s="15"/>
      <c r="CN689" s="15"/>
      <c r="CO689" s="15"/>
      <c r="CP689" s="15"/>
      <c r="CQ689" s="15"/>
      <c r="CR689" s="15"/>
      <c r="CS689" s="15">
        <v>142055</v>
      </c>
      <c r="CT689" s="15"/>
      <c r="CU689" s="15"/>
      <c r="CV689" s="15"/>
      <c r="CW689" s="15"/>
      <c r="CX689" s="15"/>
      <c r="CY689" s="15"/>
      <c r="CZ689" s="15"/>
      <c r="DA689" s="15"/>
      <c r="DB689" s="15"/>
      <c r="DC689" s="15"/>
      <c r="DD689" s="15"/>
      <c r="DE689" s="15"/>
      <c r="DF689" s="15"/>
      <c r="DG689" s="15"/>
      <c r="DH689" s="15"/>
      <c r="DI689" s="15"/>
      <c r="DJ689" s="15"/>
      <c r="DK689" s="15"/>
      <c r="DL689" s="15"/>
      <c r="DM689" s="15"/>
      <c r="DN689" s="15"/>
      <c r="DO689" s="15"/>
      <c r="DP689" s="15"/>
      <c r="DQ689" s="15"/>
      <c r="DR689" s="15"/>
      <c r="DS689" s="15"/>
      <c r="DT689" s="15"/>
      <c r="DU689" s="15"/>
      <c r="DV689" s="15"/>
      <c r="DW689" s="15"/>
      <c r="DX689" s="15">
        <v>4006</v>
      </c>
      <c r="DY689" s="15"/>
      <c r="DZ689" s="15">
        <v>4006</v>
      </c>
      <c r="EA689" s="15"/>
      <c r="EB689" s="15"/>
      <c r="EC689" s="15"/>
      <c r="ED689" s="15"/>
      <c r="EE689" s="15"/>
      <c r="EF689" s="15"/>
      <c r="EG689" s="15"/>
      <c r="EH689" s="15"/>
      <c r="EI689" s="15"/>
      <c r="EJ689" s="15"/>
      <c r="EK689" s="15"/>
      <c r="EL689" s="15"/>
      <c r="EM689" s="15"/>
      <c r="EN689" s="15"/>
      <c r="EO689" s="15"/>
      <c r="EP689" s="15"/>
      <c r="EQ689" s="15"/>
      <c r="ER689" s="15"/>
      <c r="ES689" s="15"/>
      <c r="ET689" s="15"/>
      <c r="EU689" s="15"/>
      <c r="EV689" s="15"/>
      <c r="EW689" s="15"/>
      <c r="EX689" s="15"/>
      <c r="EY689" s="15"/>
      <c r="EZ689" s="15"/>
      <c r="FA689" s="15"/>
      <c r="FB689" s="15"/>
      <c r="FC689" s="15"/>
      <c r="FD689" s="15"/>
      <c r="FE689" s="15">
        <v>5433</v>
      </c>
      <c r="FF689" s="15"/>
      <c r="FG689" s="15"/>
      <c r="FH689" s="15"/>
      <c r="FI689" s="15"/>
      <c r="FJ689" s="15"/>
      <c r="FK689" s="15"/>
      <c r="FL689" s="15"/>
      <c r="FM689" s="15"/>
      <c r="FN689" s="15"/>
      <c r="FO689" s="15">
        <v>5433</v>
      </c>
      <c r="FP689" s="15">
        <v>64853</v>
      </c>
      <c r="FQ689" s="15">
        <v>156753</v>
      </c>
      <c r="FR689" s="15">
        <v>227039</v>
      </c>
      <c r="FS689" s="14" t="s">
        <v>1298</v>
      </c>
      <c r="FT689" s="14"/>
      <c r="FU689" s="14" t="s">
        <v>1281</v>
      </c>
      <c r="FV689" s="14"/>
      <c r="FW689" s="14"/>
      <c r="FX689" s="14"/>
      <c r="FY689" s="1" t="s">
        <v>1299</v>
      </c>
      <c r="GA689" s="15">
        <v>4595</v>
      </c>
      <c r="GB689" s="15">
        <v>5552</v>
      </c>
      <c r="GC689" s="15"/>
      <c r="GD689" s="15"/>
      <c r="GE689" s="15">
        <v>112515</v>
      </c>
      <c r="GF689" s="15">
        <v>2681</v>
      </c>
      <c r="GG689" s="15">
        <v>5837</v>
      </c>
      <c r="GH689" s="15">
        <v>605</v>
      </c>
      <c r="GI689" s="15"/>
      <c r="GJ689" s="15"/>
      <c r="GK689" s="15">
        <v>654</v>
      </c>
      <c r="GL689" s="15">
        <v>667</v>
      </c>
      <c r="GM689" s="15">
        <v>6225</v>
      </c>
      <c r="GN689" s="15"/>
      <c r="GO689" s="15"/>
      <c r="GP689" s="16">
        <v>7</v>
      </c>
      <c r="GQ689" s="16">
        <v>10.75</v>
      </c>
      <c r="GR689" s="17"/>
      <c r="GS689" s="17"/>
      <c r="GT689" s="18">
        <v>18</v>
      </c>
      <c r="GU689" s="18">
        <v>18.5</v>
      </c>
      <c r="GV689" s="16">
        <v>29.25</v>
      </c>
      <c r="GW689" s="16">
        <v>1.3</v>
      </c>
      <c r="GX689" s="15">
        <v>14229</v>
      </c>
      <c r="GY689" s="14" t="s">
        <v>1230</v>
      </c>
      <c r="GZ689" s="15">
        <v>16804</v>
      </c>
      <c r="HA689" s="15">
        <v>5995</v>
      </c>
      <c r="HB689" s="15">
        <v>6034</v>
      </c>
      <c r="HC689" s="15">
        <v>6353</v>
      </c>
      <c r="HD689" s="15"/>
      <c r="HE689" s="15">
        <v>826</v>
      </c>
      <c r="HF689" s="15">
        <v>36012</v>
      </c>
      <c r="HG689" s="15"/>
      <c r="HH689" s="15"/>
      <c r="HI689" s="15">
        <v>369</v>
      </c>
      <c r="HJ689" s="15">
        <v>305</v>
      </c>
      <c r="HK689" s="15">
        <v>700</v>
      </c>
      <c r="HL689" s="15">
        <v>316</v>
      </c>
      <c r="HM689" s="15"/>
      <c r="HN689" s="15"/>
      <c r="HO689" s="15"/>
      <c r="HP689" s="15"/>
      <c r="HQ689" s="15"/>
      <c r="HR689" s="15"/>
      <c r="HS689" s="15"/>
      <c r="HT689" s="15"/>
      <c r="HU689" s="15"/>
      <c r="HV689" s="15"/>
      <c r="HW689" s="15"/>
      <c r="HX689" s="15"/>
      <c r="HY689" s="15"/>
      <c r="HZ689" s="15">
        <v>173</v>
      </c>
      <c r="IA689" s="15">
        <v>4316</v>
      </c>
      <c r="IB689" s="15">
        <v>11</v>
      </c>
      <c r="IC689" s="15">
        <v>11</v>
      </c>
      <c r="ID689" s="15"/>
      <c r="IE689" s="14">
        <v>64</v>
      </c>
      <c r="IF689" s="14">
        <v>40</v>
      </c>
      <c r="IG689" s="14">
        <v>0</v>
      </c>
      <c r="IH689" s="14">
        <v>4</v>
      </c>
      <c r="II689" s="14">
        <v>0</v>
      </c>
      <c r="IJ689" s="14">
        <v>4</v>
      </c>
      <c r="IK689" s="14">
        <v>0</v>
      </c>
      <c r="IL689" s="14"/>
      <c r="IM689" s="14"/>
      <c r="IN689" s="14"/>
      <c r="IO689" s="14"/>
      <c r="IP689" s="14"/>
      <c r="IQ689" s="20"/>
      <c r="IR689" s="20">
        <v>2020</v>
      </c>
      <c r="IS689" s="36">
        <f t="shared" si="782"/>
        <v>0.25537462726668103</v>
      </c>
      <c r="IT689" s="36">
        <f t="shared" si="783"/>
        <v>4.7093230678429694E-2</v>
      </c>
      <c r="IU689" s="36">
        <f t="shared" si="784"/>
        <v>3.0272332066296981E-2</v>
      </c>
      <c r="IV689" s="36">
        <f t="shared" si="785"/>
        <v>0</v>
      </c>
      <c r="IW689" s="36">
        <f t="shared" si="786"/>
        <v>0.62568545492184158</v>
      </c>
      <c r="IX689" s="36">
        <f t="shared" si="787"/>
        <v>1.7644545650747228E-2</v>
      </c>
      <c r="IY689" s="36"/>
      <c r="IZ689" s="36">
        <f t="shared" si="788"/>
        <v>2.3929809416003419E-2</v>
      </c>
      <c r="JA689" s="36">
        <f t="shared" si="788"/>
        <v>0.28564695933297801</v>
      </c>
      <c r="JB689" s="36">
        <f t="shared" si="788"/>
        <v>0.69042323125101857</v>
      </c>
      <c r="JN689" s="43">
        <f t="shared" si="737"/>
        <v>692.30329019128942</v>
      </c>
      <c r="JO689" s="1" t="str">
        <f t="shared" si="738"/>
        <v>Large</v>
      </c>
    </row>
    <row r="690" spans="1:275" x14ac:dyDescent="0.2">
      <c r="A690" s="14" t="s">
        <v>818</v>
      </c>
      <c r="B690" s="14" t="s">
        <v>1123</v>
      </c>
      <c r="C690" s="76" t="s">
        <v>1478</v>
      </c>
      <c r="D690" s="24" t="s">
        <v>655</v>
      </c>
      <c r="E690">
        <v>3</v>
      </c>
      <c r="F690" s="46">
        <v>0.36679683262826773</v>
      </c>
      <c r="G690" s="46">
        <v>0.13458618071374337</v>
      </c>
      <c r="H690" s="46">
        <v>0.27</v>
      </c>
      <c r="I690">
        <v>32.200000000000003</v>
      </c>
      <c r="J690">
        <v>2.4</v>
      </c>
      <c r="K690" s="14">
        <v>20100</v>
      </c>
      <c r="L690" s="14" t="s">
        <v>606</v>
      </c>
      <c r="M690" s="35">
        <v>20545.532571428575</v>
      </c>
      <c r="N690" s="15">
        <v>30000</v>
      </c>
      <c r="O690" s="15">
        <v>4</v>
      </c>
      <c r="P690" s="15">
        <v>32</v>
      </c>
      <c r="Q690" s="15">
        <v>622</v>
      </c>
      <c r="R690" s="15">
        <v>84</v>
      </c>
      <c r="S690" s="15">
        <v>33</v>
      </c>
      <c r="T690" s="32">
        <v>96</v>
      </c>
      <c r="U690" s="15">
        <v>58574</v>
      </c>
      <c r="V690" s="15"/>
      <c r="W690" s="15"/>
      <c r="X690" s="15"/>
      <c r="Y690" s="15"/>
      <c r="Z690" s="15"/>
      <c r="AA690" s="15"/>
      <c r="AB690" s="15"/>
      <c r="AC690" s="15"/>
      <c r="AD690" s="15"/>
      <c r="AE690" s="15">
        <v>58574</v>
      </c>
      <c r="AF690" s="15">
        <v>17123</v>
      </c>
      <c r="AG690" s="15"/>
      <c r="AH690" s="15"/>
      <c r="AI690" s="15"/>
      <c r="AJ690" s="15"/>
      <c r="AK690" s="15"/>
      <c r="AL690" s="15"/>
      <c r="AM690" s="15"/>
      <c r="AN690" s="15"/>
      <c r="AO690" s="15"/>
      <c r="AP690" s="15">
        <v>17123</v>
      </c>
      <c r="AQ690" s="15">
        <v>16599</v>
      </c>
      <c r="AR690" s="15"/>
      <c r="AS690" s="15"/>
      <c r="AT690" s="15"/>
      <c r="AU690" s="15"/>
      <c r="AV690" s="15"/>
      <c r="AW690" s="15"/>
      <c r="AX690" s="15"/>
      <c r="AY690" s="15"/>
      <c r="AZ690" s="15"/>
      <c r="BA690" s="15">
        <v>16599</v>
      </c>
      <c r="BB690" s="15"/>
      <c r="BC690" s="15"/>
      <c r="BD690" s="15"/>
      <c r="BE690" s="15"/>
      <c r="BF690" s="15"/>
      <c r="BG690" s="15"/>
      <c r="BH690" s="15"/>
      <c r="BI690" s="15"/>
      <c r="BJ690" s="15"/>
      <c r="BK690" s="15"/>
      <c r="BL690" s="15">
        <v>0</v>
      </c>
      <c r="BM690" s="15"/>
      <c r="BN690" s="15"/>
      <c r="BO690" s="15"/>
      <c r="BP690" s="15"/>
      <c r="BQ690" s="15"/>
      <c r="BR690" s="15"/>
      <c r="BS690" s="15"/>
      <c r="BT690" s="15"/>
      <c r="BU690" s="15"/>
      <c r="BV690" s="15"/>
      <c r="BW690" s="15"/>
      <c r="BX690" s="15"/>
      <c r="BY690" s="15"/>
      <c r="BZ690" s="15"/>
      <c r="CA690" s="15"/>
      <c r="CB690" s="15"/>
      <c r="CC690" s="15"/>
      <c r="CD690" s="15"/>
      <c r="CE690" s="15"/>
      <c r="CF690" s="15"/>
      <c r="CG690" s="15"/>
      <c r="CH690" s="15"/>
      <c r="CI690" s="15">
        <v>108038</v>
      </c>
      <c r="CJ690" s="15"/>
      <c r="CK690" s="15"/>
      <c r="CL690" s="15"/>
      <c r="CM690" s="15"/>
      <c r="CN690" s="15"/>
      <c r="CO690" s="15"/>
      <c r="CP690" s="15"/>
      <c r="CQ690" s="15"/>
      <c r="CR690" s="15"/>
      <c r="CS690" s="15">
        <v>108038</v>
      </c>
      <c r="CT690" s="15"/>
      <c r="CU690" s="15"/>
      <c r="CV690" s="15"/>
      <c r="CW690" s="15"/>
      <c r="CX690" s="15"/>
      <c r="CY690" s="15"/>
      <c r="CZ690" s="15"/>
      <c r="DA690" s="15"/>
      <c r="DB690" s="15"/>
      <c r="DC690" s="15"/>
      <c r="DD690" s="15"/>
      <c r="DE690" s="15"/>
      <c r="DF690" s="15"/>
      <c r="DG690" s="15"/>
      <c r="DH690" s="15"/>
      <c r="DI690" s="15"/>
      <c r="DJ690" s="15"/>
      <c r="DK690" s="15"/>
      <c r="DL690" s="15"/>
      <c r="DM690" s="15"/>
      <c r="DN690" s="15"/>
      <c r="DO690" s="15"/>
      <c r="DP690" s="15"/>
      <c r="DQ690" s="15"/>
      <c r="DR690" s="15"/>
      <c r="DS690" s="15"/>
      <c r="DT690" s="15"/>
      <c r="DU690" s="15"/>
      <c r="DV690" s="15"/>
      <c r="DW690" s="15"/>
      <c r="DX690" s="15">
        <v>3379</v>
      </c>
      <c r="DY690" s="15"/>
      <c r="DZ690" s="15">
        <v>3379</v>
      </c>
      <c r="EA690" s="15"/>
      <c r="EB690" s="15"/>
      <c r="EC690" s="15"/>
      <c r="ED690" s="15"/>
      <c r="EE690" s="15"/>
      <c r="EF690" s="15"/>
      <c r="EG690" s="15"/>
      <c r="EH690" s="15"/>
      <c r="EI690" s="15"/>
      <c r="EJ690" s="15"/>
      <c r="EK690" s="15"/>
      <c r="EL690" s="15"/>
      <c r="EM690" s="15"/>
      <c r="EN690" s="15"/>
      <c r="EO690" s="15"/>
      <c r="EP690" s="15"/>
      <c r="EQ690" s="15"/>
      <c r="ER690" s="15"/>
      <c r="ES690" s="15"/>
      <c r="ET690" s="15"/>
      <c r="EU690" s="15"/>
      <c r="EV690" s="15"/>
      <c r="EW690" s="15"/>
      <c r="EX690" s="15"/>
      <c r="EY690" s="15"/>
      <c r="EZ690" s="15"/>
      <c r="FA690" s="15"/>
      <c r="FB690" s="15"/>
      <c r="FC690" s="15"/>
      <c r="FD690" s="15"/>
      <c r="FE690" s="15">
        <v>6759</v>
      </c>
      <c r="FF690" s="15"/>
      <c r="FG690" s="15"/>
      <c r="FH690" s="15"/>
      <c r="FI690" s="15"/>
      <c r="FJ690" s="15"/>
      <c r="FK690" s="15"/>
      <c r="FL690" s="15"/>
      <c r="FM690" s="15"/>
      <c r="FN690" s="15"/>
      <c r="FO690" s="15">
        <v>6759</v>
      </c>
      <c r="FP690" s="15">
        <v>75173</v>
      </c>
      <c r="FQ690" s="15">
        <v>128540</v>
      </c>
      <c r="FR690" s="15">
        <v>210472</v>
      </c>
      <c r="FS690" s="14" t="s">
        <v>1298</v>
      </c>
      <c r="FT690" s="14"/>
      <c r="FU690" s="14" t="s">
        <v>1281</v>
      </c>
      <c r="FV690" s="14"/>
      <c r="FW690" s="14"/>
      <c r="FX690" s="14"/>
      <c r="FY690" s="1" t="s">
        <v>1299</v>
      </c>
      <c r="GA690" s="15">
        <v>2149</v>
      </c>
      <c r="GB690" s="15">
        <v>2985</v>
      </c>
      <c r="GC690" s="15"/>
      <c r="GD690" s="15"/>
      <c r="GE690" s="15">
        <v>114799</v>
      </c>
      <c r="GF690" s="15">
        <v>100</v>
      </c>
      <c r="GG690" s="15">
        <v>5937</v>
      </c>
      <c r="GH690" s="15">
        <v>636</v>
      </c>
      <c r="GI690" s="15"/>
      <c r="GJ690" s="15"/>
      <c r="GK690" s="15">
        <v>499</v>
      </c>
      <c r="GL690" s="15">
        <v>535</v>
      </c>
      <c r="GM690" s="15">
        <v>6724</v>
      </c>
      <c r="GN690" s="15"/>
      <c r="GO690" s="15"/>
      <c r="GP690" s="16">
        <v>7</v>
      </c>
      <c r="GQ690" s="16">
        <v>10.75</v>
      </c>
      <c r="GR690" s="17"/>
      <c r="GS690" s="17"/>
      <c r="GT690" s="18">
        <v>18</v>
      </c>
      <c r="GU690" s="18">
        <v>17.75</v>
      </c>
      <c r="GV690" s="16">
        <v>28.5</v>
      </c>
      <c r="GW690" s="16">
        <v>1.5</v>
      </c>
      <c r="GX690" s="15">
        <v>31081</v>
      </c>
      <c r="GY690" s="14" t="s">
        <v>1230</v>
      </c>
      <c r="GZ690" s="15">
        <v>21035</v>
      </c>
      <c r="HA690" s="15">
        <v>25927</v>
      </c>
      <c r="HB690" s="15">
        <v>7274</v>
      </c>
      <c r="HC690" s="15">
        <v>6863</v>
      </c>
      <c r="HD690" s="15"/>
      <c r="HE690" s="15">
        <v>792</v>
      </c>
      <c r="HF690" s="15">
        <v>61891</v>
      </c>
      <c r="HG690" s="15"/>
      <c r="HH690" s="15"/>
      <c r="HI690" s="15">
        <v>351</v>
      </c>
      <c r="HJ690" s="15">
        <v>295</v>
      </c>
      <c r="HK690" s="15">
        <v>1227</v>
      </c>
      <c r="HL690" s="15">
        <v>339</v>
      </c>
      <c r="HM690" s="15"/>
      <c r="HN690" s="15"/>
      <c r="HO690" s="15"/>
      <c r="HP690" s="15"/>
      <c r="HQ690" s="15"/>
      <c r="HR690" s="15"/>
      <c r="HS690" s="15"/>
      <c r="HT690" s="15"/>
      <c r="HU690" s="15"/>
      <c r="HV690" s="15"/>
      <c r="HW690" s="15"/>
      <c r="HX690" s="15"/>
      <c r="HY690" s="15"/>
      <c r="HZ690" s="15">
        <v>148</v>
      </c>
      <c r="IA690" s="15">
        <v>4126</v>
      </c>
      <c r="IB690" s="15">
        <v>9</v>
      </c>
      <c r="IC690" s="15">
        <v>9</v>
      </c>
      <c r="ID690" s="15"/>
      <c r="IE690" s="14">
        <v>64</v>
      </c>
      <c r="IF690" s="14">
        <v>40</v>
      </c>
      <c r="IG690" s="14">
        <v>0</v>
      </c>
      <c r="IH690" s="14">
        <v>4</v>
      </c>
      <c r="II690" s="14">
        <v>0</v>
      </c>
      <c r="IJ690" s="14">
        <v>4</v>
      </c>
      <c r="IK690" s="14">
        <v>0</v>
      </c>
      <c r="IL690" s="14"/>
      <c r="IM690" s="14"/>
      <c r="IN690" s="14"/>
      <c r="IO690" s="14"/>
      <c r="IP690" s="14"/>
      <c r="IQ690" s="15"/>
      <c r="IR690" s="15">
        <v>2061</v>
      </c>
      <c r="IS690" s="36">
        <f t="shared" si="782"/>
        <v>0.27829830096164809</v>
      </c>
      <c r="IT690" s="36">
        <f t="shared" si="783"/>
        <v>8.1355239651830169E-2</v>
      </c>
      <c r="IU690" s="36">
        <f t="shared" si="784"/>
        <v>7.8865597324109624E-2</v>
      </c>
      <c r="IV690" s="36">
        <f t="shared" si="785"/>
        <v>0</v>
      </c>
      <c r="IW690" s="36">
        <f t="shared" si="786"/>
        <v>0.51331293473716222</v>
      </c>
      <c r="IX690" s="36">
        <f t="shared" si="787"/>
        <v>1.605439203314455E-2</v>
      </c>
      <c r="IY690" s="36"/>
      <c r="IZ690" s="36">
        <f t="shared" si="788"/>
        <v>3.2113535292105366E-2</v>
      </c>
      <c r="JA690" s="36">
        <f t="shared" si="788"/>
        <v>0.35716389828575773</v>
      </c>
      <c r="JB690" s="36">
        <f t="shared" si="788"/>
        <v>0.61072256642213696</v>
      </c>
      <c r="JN690" s="43">
        <f t="shared" si="737"/>
        <v>720.89587969924821</v>
      </c>
      <c r="JO690" s="1" t="str">
        <f t="shared" si="738"/>
        <v>Large</v>
      </c>
    </row>
    <row r="691" spans="1:275" x14ac:dyDescent="0.2">
      <c r="A691" s="1" t="s">
        <v>818</v>
      </c>
      <c r="B691" s="1" t="s">
        <v>1123</v>
      </c>
      <c r="C691" s="76" t="s">
        <v>1478</v>
      </c>
      <c r="D691" s="24" t="s">
        <v>655</v>
      </c>
      <c r="E691">
        <v>3</v>
      </c>
      <c r="F691" s="46">
        <v>0.36679683262826773</v>
      </c>
      <c r="G691" s="46">
        <v>0.13458618071374337</v>
      </c>
      <c r="H691" s="46">
        <v>0.27</v>
      </c>
      <c r="I691">
        <v>32.200000000000003</v>
      </c>
      <c r="J691">
        <v>2.4</v>
      </c>
      <c r="K691" s="1">
        <v>20110</v>
      </c>
      <c r="L691" s="1" t="s">
        <v>607</v>
      </c>
      <c r="M691" s="3">
        <v>19915.36800000002</v>
      </c>
      <c r="N691" s="1">
        <v>30000</v>
      </c>
      <c r="O691" s="1">
        <v>4</v>
      </c>
      <c r="P691" s="1">
        <v>32</v>
      </c>
      <c r="Q691" s="1">
        <v>622</v>
      </c>
      <c r="R691" s="1">
        <v>94</v>
      </c>
      <c r="S691" s="1">
        <v>33</v>
      </c>
      <c r="T691" s="33">
        <v>96</v>
      </c>
      <c r="AC691" s="1">
        <v>55921</v>
      </c>
      <c r="AE691" s="1">
        <v>55921</v>
      </c>
      <c r="AN691" s="1">
        <v>250</v>
      </c>
      <c r="AP691" s="1">
        <v>250</v>
      </c>
      <c r="AY691" s="1">
        <v>35238</v>
      </c>
      <c r="BA691" s="1">
        <v>35238</v>
      </c>
      <c r="BL691" s="1">
        <v>0</v>
      </c>
      <c r="CQ691" s="1">
        <v>102944</v>
      </c>
      <c r="CS691" s="1">
        <v>102944</v>
      </c>
      <c r="DX691" s="1">
        <v>3968</v>
      </c>
      <c r="DZ691" s="1">
        <v>3968</v>
      </c>
      <c r="FO691" s="1">
        <v>0</v>
      </c>
      <c r="FP691" s="15">
        <f>AE691+BA691</f>
        <v>91159</v>
      </c>
      <c r="FQ691" s="15">
        <f>AP691+BL691+CS691+DZ691+FD691</f>
        <v>107162</v>
      </c>
      <c r="FR691" s="15">
        <f>AE691+AP691+BA691+BL691+CS691+DZ691+FD691+FO691</f>
        <v>198321</v>
      </c>
      <c r="FS691" s="1" t="s">
        <v>1298</v>
      </c>
      <c r="FU691" s="1" t="s">
        <v>1281</v>
      </c>
      <c r="FY691" s="1" t="s">
        <v>1299</v>
      </c>
      <c r="GA691" s="1">
        <v>4291</v>
      </c>
      <c r="GB691" s="1">
        <v>4712</v>
      </c>
      <c r="GC691" s="1">
        <v>202</v>
      </c>
      <c r="GD691" s="1">
        <v>225</v>
      </c>
      <c r="GE691" s="1">
        <v>112666</v>
      </c>
      <c r="GF691" s="1">
        <v>2148</v>
      </c>
      <c r="GG691" s="1">
        <v>11098</v>
      </c>
      <c r="GH691" s="1">
        <v>555</v>
      </c>
      <c r="GJ691" s="1">
        <v>240</v>
      </c>
      <c r="GK691" s="1">
        <v>226</v>
      </c>
      <c r="GL691" s="1">
        <v>538</v>
      </c>
      <c r="GM691" s="1">
        <v>4291</v>
      </c>
      <c r="GP691" s="1">
        <v>16</v>
      </c>
      <c r="GQ691" s="1">
        <v>10.75</v>
      </c>
      <c r="GR691" s="5"/>
      <c r="GS691" s="5"/>
      <c r="GT691" s="4">
        <v>19</v>
      </c>
      <c r="GU691" s="4">
        <v>17.75</v>
      </c>
      <c r="GV691" s="1">
        <f>GQ691+GU691</f>
        <v>28.5</v>
      </c>
      <c r="GW691" s="1">
        <v>1.1499999999999999</v>
      </c>
      <c r="GY691" s="10"/>
      <c r="GZ691" s="1">
        <v>15857</v>
      </c>
      <c r="HA691" s="1">
        <v>29450</v>
      </c>
      <c r="HB691" s="1">
        <v>8137</v>
      </c>
      <c r="HC691" s="1">
        <v>5648</v>
      </c>
      <c r="HE691" s="1">
        <v>0</v>
      </c>
      <c r="HF691" s="1">
        <v>59092</v>
      </c>
      <c r="HI691" s="1">
        <v>387</v>
      </c>
      <c r="HJ691" s="1">
        <v>303</v>
      </c>
      <c r="HK691" s="1">
        <v>1334</v>
      </c>
      <c r="HL691" s="1">
        <v>326</v>
      </c>
      <c r="HZ691" s="1">
        <v>136</v>
      </c>
      <c r="IA691" s="1">
        <v>3702</v>
      </c>
      <c r="IB691" s="1">
        <v>1</v>
      </c>
      <c r="IC691" s="1">
        <v>3</v>
      </c>
      <c r="ID691" s="1">
        <v>50</v>
      </c>
      <c r="IE691" s="1">
        <v>64</v>
      </c>
      <c r="IF691" s="1">
        <v>40</v>
      </c>
      <c r="IG691" s="1">
        <v>0</v>
      </c>
      <c r="IH691" s="1">
        <v>4</v>
      </c>
      <c r="II691" s="1">
        <v>0</v>
      </c>
      <c r="IJ691" s="1">
        <v>4</v>
      </c>
      <c r="IK691" s="1">
        <v>0</v>
      </c>
      <c r="IR691" s="1">
        <v>2287</v>
      </c>
      <c r="IS691" s="36">
        <f t="shared" si="782"/>
        <v>0.28197215625173327</v>
      </c>
      <c r="IT691" s="36">
        <f t="shared" si="783"/>
        <v>1.2605825908501872E-3</v>
      </c>
      <c r="IU691" s="36">
        <f t="shared" si="784"/>
        <v>0.17768163734551559</v>
      </c>
      <c r="IV691" s="36">
        <f t="shared" si="785"/>
        <v>0</v>
      </c>
      <c r="IW691" s="36">
        <f t="shared" si="786"/>
        <v>0.51907765692992669</v>
      </c>
      <c r="IX691" s="36">
        <f t="shared" si="787"/>
        <v>2.0007966881974173E-2</v>
      </c>
      <c r="IY691" s="36"/>
      <c r="IZ691" s="36">
        <f t="shared" si="788"/>
        <v>0</v>
      </c>
      <c r="JA691" s="36">
        <f t="shared" si="788"/>
        <v>0.45965379359724889</v>
      </c>
      <c r="JB691" s="36">
        <f t="shared" si="788"/>
        <v>0.54034620640275111</v>
      </c>
      <c r="JN691" s="43">
        <f t="shared" si="737"/>
        <v>698.78484210526392</v>
      </c>
      <c r="JO691" s="1" t="str">
        <f t="shared" si="738"/>
        <v>Medium</v>
      </c>
    </row>
    <row r="692" spans="1:275" x14ac:dyDescent="0.2">
      <c r="A692" s="1" t="s">
        <v>818</v>
      </c>
      <c r="B692" s="1" t="s">
        <v>1123</v>
      </c>
      <c r="C692" s="76" t="s">
        <v>1478</v>
      </c>
      <c r="D692" s="24" t="s">
        <v>655</v>
      </c>
      <c r="E692">
        <v>3</v>
      </c>
      <c r="F692" s="46">
        <v>0.36679683262826773</v>
      </c>
      <c r="G692" s="46">
        <v>0.13458618071374337</v>
      </c>
      <c r="H692" s="46">
        <v>0.27</v>
      </c>
      <c r="I692">
        <v>32.200000000000003</v>
      </c>
      <c r="J692">
        <v>2.4</v>
      </c>
      <c r="K692" s="1">
        <v>20120</v>
      </c>
      <c r="L692" s="1" t="s">
        <v>608</v>
      </c>
      <c r="M692" s="3">
        <v>18680.817714285702</v>
      </c>
      <c r="N692" s="10">
        <v>30000</v>
      </c>
      <c r="O692" s="1">
        <v>4</v>
      </c>
      <c r="P692" s="1">
        <v>32</v>
      </c>
      <c r="Q692" s="1">
        <v>622</v>
      </c>
      <c r="R692" s="1">
        <v>94</v>
      </c>
      <c r="S692" s="1">
        <v>33</v>
      </c>
      <c r="T692" s="33">
        <v>96</v>
      </c>
      <c r="AC692" s="1">
        <v>75031</v>
      </c>
      <c r="AE692" s="1">
        <v>75031</v>
      </c>
      <c r="AN692" s="1">
        <v>619</v>
      </c>
      <c r="AP692" s="1">
        <v>619</v>
      </c>
      <c r="AY692" s="1">
        <v>35966</v>
      </c>
      <c r="BA692" s="1">
        <v>35966</v>
      </c>
      <c r="BJ692" s="1">
        <v>2905</v>
      </c>
      <c r="BL692" s="1">
        <v>2905</v>
      </c>
      <c r="CQ692" s="1">
        <v>105247</v>
      </c>
      <c r="CR692" s="1">
        <v>40813</v>
      </c>
      <c r="CS692" s="1">
        <v>146060</v>
      </c>
      <c r="DX692" s="1">
        <v>4384</v>
      </c>
      <c r="DZ692" s="1">
        <v>4384</v>
      </c>
      <c r="FO692" s="1">
        <v>0</v>
      </c>
      <c r="FP692" s="15">
        <f>AE692+BA692</f>
        <v>110997</v>
      </c>
      <c r="FQ692" s="15">
        <f>AP692+BL692+CS692+DZ692+FD692</f>
        <v>153968</v>
      </c>
      <c r="FR692" s="15">
        <f>AE692+AP692+BA692+BL692+CS692+DZ692+FD692+FO692</f>
        <v>264965</v>
      </c>
      <c r="FS692" s="1" t="s">
        <v>1298</v>
      </c>
      <c r="FU692" s="1" t="s">
        <v>1281</v>
      </c>
      <c r="FY692" s="1" t="s">
        <v>1299</v>
      </c>
      <c r="GA692" s="1">
        <v>2069</v>
      </c>
      <c r="GB692" s="1">
        <v>2219</v>
      </c>
      <c r="GC692" s="1">
        <v>173</v>
      </c>
      <c r="GD692" s="1">
        <v>181</v>
      </c>
      <c r="GE692" s="1">
        <v>113826</v>
      </c>
      <c r="GF692" s="1">
        <v>6</v>
      </c>
      <c r="GG692" s="1">
        <v>11104</v>
      </c>
      <c r="GH692" s="1">
        <v>537</v>
      </c>
      <c r="GJ692" s="1">
        <v>237</v>
      </c>
      <c r="GK692" s="1">
        <v>186</v>
      </c>
      <c r="GL692" s="1">
        <v>259</v>
      </c>
      <c r="GM692" s="1">
        <v>4712</v>
      </c>
      <c r="GP692" s="1">
        <v>16</v>
      </c>
      <c r="GQ692" s="1">
        <v>10.75</v>
      </c>
      <c r="GR692" s="5"/>
      <c r="GS692" s="5"/>
      <c r="GT692" s="4">
        <v>19</v>
      </c>
      <c r="GU692" s="4">
        <v>17.75</v>
      </c>
      <c r="GV692" s="1">
        <f>GQ692+GU692</f>
        <v>28.5</v>
      </c>
      <c r="GW692" s="1">
        <v>1.1499999999999999</v>
      </c>
      <c r="GY692" s="10"/>
      <c r="GZ692" s="1">
        <v>13589</v>
      </c>
      <c r="HA692" s="1">
        <v>34033</v>
      </c>
      <c r="HB692" s="1">
        <v>6405</v>
      </c>
      <c r="HC692" s="1">
        <v>4133</v>
      </c>
      <c r="HE692" s="1">
        <v>0</v>
      </c>
      <c r="HF692" s="1">
        <v>58160</v>
      </c>
      <c r="HI692" s="1">
        <v>333</v>
      </c>
      <c r="HJ692" s="1">
        <v>266</v>
      </c>
      <c r="HK692" s="1">
        <v>1426</v>
      </c>
      <c r="HL692" s="1">
        <v>295</v>
      </c>
      <c r="HZ692" s="1">
        <v>155</v>
      </c>
      <c r="IA692" s="1">
        <v>4506</v>
      </c>
      <c r="IB692" s="1">
        <v>1</v>
      </c>
      <c r="IC692" s="1">
        <v>3</v>
      </c>
      <c r="ID692" s="1">
        <v>60</v>
      </c>
      <c r="IE692" s="1">
        <v>64</v>
      </c>
      <c r="IF692" s="1">
        <v>40</v>
      </c>
      <c r="IG692" s="1">
        <v>0</v>
      </c>
      <c r="IH692" s="1">
        <v>4</v>
      </c>
      <c r="II692" s="1">
        <v>0</v>
      </c>
      <c r="IJ692" s="1">
        <v>4</v>
      </c>
      <c r="IK692" s="1">
        <v>0</v>
      </c>
      <c r="IR692" s="1">
        <v>2513</v>
      </c>
      <c r="IS692" s="36">
        <f t="shared" si="782"/>
        <v>0.28317324929707699</v>
      </c>
      <c r="IT692" s="36">
        <f t="shared" si="783"/>
        <v>2.3361576057215104E-3</v>
      </c>
      <c r="IU692" s="36">
        <f t="shared" si="784"/>
        <v>0.13573868246749571</v>
      </c>
      <c r="IV692" s="36">
        <f t="shared" si="785"/>
        <v>1.0963712188402242E-2</v>
      </c>
      <c r="IW692" s="36">
        <f t="shared" si="786"/>
        <v>0.55124261694940846</v>
      </c>
      <c r="IX692" s="36">
        <f t="shared" si="787"/>
        <v>1.6545581491895157E-2</v>
      </c>
      <c r="IY692" s="36"/>
      <c r="IZ692" s="36">
        <f t="shared" si="788"/>
        <v>0</v>
      </c>
      <c r="JA692" s="36">
        <f t="shared" si="788"/>
        <v>0.4189119317645727</v>
      </c>
      <c r="JB692" s="36">
        <f t="shared" si="788"/>
        <v>0.58108806823542736</v>
      </c>
      <c r="JN692" s="43">
        <f t="shared" si="737"/>
        <v>655.46728822055093</v>
      </c>
      <c r="JO692" s="1" t="str">
        <f t="shared" si="738"/>
        <v>Medium</v>
      </c>
    </row>
    <row r="693" spans="1:275" x14ac:dyDescent="0.2">
      <c r="A693" s="1" t="s">
        <v>818</v>
      </c>
      <c r="B693" s="1" t="s">
        <v>1123</v>
      </c>
      <c r="C693" s="76" t="s">
        <v>1478</v>
      </c>
      <c r="D693" s="24" t="s">
        <v>655</v>
      </c>
      <c r="E693">
        <v>3</v>
      </c>
      <c r="F693" s="46">
        <v>0.36679683262826773</v>
      </c>
      <c r="G693" s="46">
        <v>0.13458618071374337</v>
      </c>
      <c r="H693" s="46">
        <v>0.27</v>
      </c>
      <c r="I693">
        <v>32.200000000000003</v>
      </c>
      <c r="J693">
        <v>2.4</v>
      </c>
      <c r="K693" s="1">
        <v>20130</v>
      </c>
      <c r="L693" s="1" t="s">
        <v>609</v>
      </c>
      <c r="M693" s="3">
        <v>18272.389904761931</v>
      </c>
      <c r="N693" s="2">
        <v>30000</v>
      </c>
      <c r="O693" s="1">
        <v>4</v>
      </c>
      <c r="P693" s="1">
        <v>32</v>
      </c>
      <c r="Q693" s="1">
        <v>622</v>
      </c>
      <c r="R693" s="1">
        <v>94</v>
      </c>
      <c r="S693" s="1">
        <v>33</v>
      </c>
      <c r="T693" s="33"/>
      <c r="U693" s="3"/>
      <c r="V693" s="3"/>
      <c r="W693" s="3"/>
      <c r="X693" s="3"/>
      <c r="Y693" s="3"/>
      <c r="Z693" s="3"/>
      <c r="AA693" s="3"/>
      <c r="AB693" s="3"/>
      <c r="AC693" s="3">
        <v>35759.94</v>
      </c>
      <c r="AD693" s="3">
        <v>581.5</v>
      </c>
      <c r="AE693" s="2">
        <f>SUM(U693:AD693)</f>
        <v>36341.440000000002</v>
      </c>
      <c r="AF693" s="3"/>
      <c r="AG693" s="3"/>
      <c r="AN693" s="7">
        <v>49888</v>
      </c>
      <c r="AP693" s="1">
        <f>SUM(AF693:AO693)</f>
        <v>49888</v>
      </c>
      <c r="AY693" s="7">
        <v>41566</v>
      </c>
      <c r="BA693" s="1">
        <f>SUM(AQ693:AZ693)</f>
        <v>41566</v>
      </c>
      <c r="BJ693" s="1">
        <v>0</v>
      </c>
      <c r="BL693" s="1">
        <f>SUM(BB693:BK693)</f>
        <v>0</v>
      </c>
      <c r="CO693" s="7">
        <v>6806</v>
      </c>
      <c r="CR693" s="7">
        <v>145164</v>
      </c>
      <c r="CS693" s="1">
        <f>SUM(CI693:CR693)</f>
        <v>151970</v>
      </c>
      <c r="DX693" s="7">
        <v>4183.26</v>
      </c>
      <c r="DZ693" s="2">
        <f>SUM(DP693:DY693)</f>
        <v>4183.26</v>
      </c>
      <c r="EA693" s="2"/>
      <c r="EB693" s="2"/>
      <c r="EC693" s="2"/>
      <c r="ED693" s="2"/>
      <c r="EE693" s="2"/>
      <c r="EF693" s="2"/>
      <c r="EG693" s="2"/>
      <c r="EH693" s="2"/>
      <c r="EI693" s="2"/>
      <c r="EJ693" s="2"/>
      <c r="EK693" s="2"/>
      <c r="EL693" s="2"/>
      <c r="EM693" s="2"/>
      <c r="EN693" s="2"/>
      <c r="EO693" s="2"/>
      <c r="EP693" s="2"/>
      <c r="EQ693" s="2"/>
      <c r="ER693" s="2"/>
      <c r="ES693" s="2"/>
      <c r="ET693" s="2"/>
      <c r="FB693" s="1">
        <v>350</v>
      </c>
      <c r="FD693" s="1">
        <f>SUM(EU693:FC693)</f>
        <v>350</v>
      </c>
      <c r="FP693" s="15">
        <f>AE693+BA693</f>
        <v>77907.44</v>
      </c>
      <c r="FQ693" s="15">
        <f>AP693+BL693+CS693+DZ693+FD693</f>
        <v>206391.26</v>
      </c>
      <c r="FR693" s="15">
        <f>AE693+AP693+BA693+BL693+CS693+DZ693+FD693+FO693</f>
        <v>284298.7</v>
      </c>
      <c r="FS693" s="1" t="s">
        <v>1298</v>
      </c>
      <c r="FU693" s="1" t="s">
        <v>1281</v>
      </c>
      <c r="FW693" s="5"/>
      <c r="FX693" s="5" t="s">
        <v>1305</v>
      </c>
      <c r="FY693" s="5" t="s">
        <v>1299</v>
      </c>
      <c r="FZ693" s="5"/>
      <c r="GA693" s="2">
        <v>1564</v>
      </c>
      <c r="GB693" s="2">
        <v>1647</v>
      </c>
      <c r="GC693" s="1">
        <v>157</v>
      </c>
      <c r="GD693" s="1">
        <v>164</v>
      </c>
      <c r="GE693" s="2">
        <v>117670</v>
      </c>
      <c r="GF693" s="1">
        <v>21</v>
      </c>
      <c r="GG693" s="2">
        <v>11125</v>
      </c>
      <c r="GH693" s="1">
        <v>528</v>
      </c>
      <c r="GJ693" s="1">
        <v>232</v>
      </c>
      <c r="GK693" s="1">
        <v>127</v>
      </c>
      <c r="GL693" s="1">
        <v>158</v>
      </c>
      <c r="GM693" s="2">
        <v>3476</v>
      </c>
      <c r="GN693" s="2"/>
      <c r="GO693" s="2"/>
      <c r="GP693" s="1">
        <v>16</v>
      </c>
      <c r="GQ693" s="1">
        <v>10.75</v>
      </c>
      <c r="GR693" s="5"/>
      <c r="GS693" s="5">
        <v>19</v>
      </c>
      <c r="GT693" s="4">
        <v>19</v>
      </c>
      <c r="GU693" s="1">
        <v>17.75</v>
      </c>
      <c r="GV693" s="1">
        <f>GQ693+GU693</f>
        <v>28.5</v>
      </c>
      <c r="GW693" s="1">
        <v>1.1499999999999999</v>
      </c>
      <c r="GZ693" s="2">
        <v>17160</v>
      </c>
      <c r="HA693" s="2">
        <v>32813</v>
      </c>
      <c r="HB693" s="2">
        <v>7117</v>
      </c>
      <c r="HC693" s="2">
        <v>3592</v>
      </c>
      <c r="HF693" s="2">
        <v>60682</v>
      </c>
      <c r="HG693" s="2"/>
      <c r="HH693" s="2"/>
      <c r="HI693" s="1">
        <v>327</v>
      </c>
      <c r="HJ693" s="1">
        <v>257</v>
      </c>
      <c r="HK693" s="1">
        <v>1153</v>
      </c>
      <c r="HL693" s="1">
        <v>308</v>
      </c>
      <c r="HM693" s="1" t="s">
        <v>1277</v>
      </c>
      <c r="HX693" s="1" t="s">
        <v>1277</v>
      </c>
      <c r="HZ693" s="1">
        <v>186</v>
      </c>
      <c r="IA693" s="2">
        <v>5324</v>
      </c>
      <c r="IB693" s="1">
        <v>1</v>
      </c>
      <c r="IC693" s="1">
        <v>3</v>
      </c>
      <c r="ID693" s="1">
        <v>50</v>
      </c>
      <c r="IE693" s="1">
        <v>64</v>
      </c>
      <c r="IF693" s="1">
        <v>40</v>
      </c>
      <c r="IH693" s="1">
        <v>4</v>
      </c>
      <c r="II693" s="1">
        <v>0</v>
      </c>
      <c r="IJ693" s="1">
        <v>4</v>
      </c>
      <c r="IK693" s="1">
        <v>0</v>
      </c>
      <c r="IL693" s="1" t="s">
        <v>1281</v>
      </c>
      <c r="IM693" s="1">
        <v>3</v>
      </c>
      <c r="IO693" s="1" t="s">
        <v>1281</v>
      </c>
      <c r="IP693" s="1" t="s">
        <v>1277</v>
      </c>
      <c r="IR693" s="2">
        <v>2285</v>
      </c>
      <c r="IS693" s="36">
        <f t="shared" si="782"/>
        <v>0.12782837206079381</v>
      </c>
      <c r="IT693" s="36">
        <f t="shared" si="783"/>
        <v>0.1754774116096908</v>
      </c>
      <c r="IU693" s="36">
        <f t="shared" si="784"/>
        <v>0.14620538187476761</v>
      </c>
      <c r="IV693" s="36">
        <f t="shared" si="785"/>
        <v>0</v>
      </c>
      <c r="IW693" s="36">
        <f t="shared" si="786"/>
        <v>0.5345434221120251</v>
      </c>
      <c r="IX693" s="36">
        <f t="shared" si="787"/>
        <v>1.4714312798475689E-2</v>
      </c>
      <c r="IY693" s="36"/>
      <c r="IZ693" s="36">
        <f t="shared" si="788"/>
        <v>0</v>
      </c>
      <c r="JA693" s="36">
        <f t="shared" si="788"/>
        <v>0.27403375393556145</v>
      </c>
      <c r="JB693" s="36">
        <f t="shared" si="788"/>
        <v>0.7259662460644386</v>
      </c>
      <c r="JN693" s="43">
        <f t="shared" si="737"/>
        <v>641.13648788638352</v>
      </c>
      <c r="JO693" s="1" t="str">
        <f t="shared" si="738"/>
        <v>Medium</v>
      </c>
    </row>
    <row r="694" spans="1:275" x14ac:dyDescent="0.2">
      <c r="A694" s="1" t="s">
        <v>818</v>
      </c>
      <c r="B694" s="1" t="s">
        <v>1123</v>
      </c>
      <c r="C694" s="76" t="s">
        <v>1478</v>
      </c>
      <c r="D694" s="24" t="s">
        <v>655</v>
      </c>
      <c r="E694">
        <v>3</v>
      </c>
      <c r="F694" s="46">
        <v>0.36679683262826773</v>
      </c>
      <c r="G694" s="46">
        <v>0.13458618071374337</v>
      </c>
      <c r="H694" s="46">
        <v>0.27</v>
      </c>
      <c r="I694">
        <v>32.200000000000003</v>
      </c>
      <c r="J694">
        <v>2.4</v>
      </c>
      <c r="K694" s="42">
        <v>20140</v>
      </c>
      <c r="L694" s="54" t="s">
        <v>345</v>
      </c>
      <c r="M694" s="55">
        <v>18653.694095238196</v>
      </c>
      <c r="N694" s="46">
        <v>30000</v>
      </c>
      <c r="O694">
        <v>3</v>
      </c>
      <c r="P694">
        <v>18</v>
      </c>
      <c r="Q694">
        <v>608</v>
      </c>
      <c r="R694">
        <v>94</v>
      </c>
      <c r="S694">
        <v>33</v>
      </c>
      <c r="T694"/>
      <c r="U694" s="46">
        <v>53433</v>
      </c>
      <c r="V694" s="46"/>
      <c r="W694" s="46"/>
      <c r="X694" s="46"/>
      <c r="Y694" s="46"/>
      <c r="Z694" s="46"/>
      <c r="AA694" s="46"/>
      <c r="AB694" s="46"/>
      <c r="AC694" s="46"/>
      <c r="AD694" s="46"/>
      <c r="AE694" s="46">
        <f>IF(SUM(U694:AD694)&gt;0,SUM(U694:AD694),)</f>
        <v>53433</v>
      </c>
      <c r="AF694" s="46">
        <v>18282</v>
      </c>
      <c r="AG694" s="46"/>
      <c r="AH694" s="46"/>
      <c r="AI694" s="46"/>
      <c r="AJ694" s="46"/>
      <c r="AK694" s="46"/>
      <c r="AL694" s="46"/>
      <c r="AM694" s="46"/>
      <c r="AN694" s="46"/>
      <c r="AO694" s="46"/>
      <c r="AP694" s="46">
        <f>SUM(AF694:AO694)</f>
        <v>18282</v>
      </c>
      <c r="AQ694" s="46">
        <v>36849</v>
      </c>
      <c r="AR694" s="46"/>
      <c r="AS694" s="46"/>
      <c r="AT694" s="46"/>
      <c r="AU694" s="46"/>
      <c r="AV694" s="46"/>
      <c r="AW694" s="46"/>
      <c r="AX694" s="46">
        <v>738</v>
      </c>
      <c r="AY694" s="46"/>
      <c r="AZ694" s="46"/>
      <c r="BA694" s="46">
        <f>SUM(AQ694:AZ694)</f>
        <v>37587</v>
      </c>
      <c r="BB694" s="46"/>
      <c r="BC694"/>
      <c r="BD694" s="46"/>
      <c r="BE694" s="46"/>
      <c r="BF694" s="46"/>
      <c r="BG694" s="46"/>
      <c r="BH694" s="47"/>
      <c r="BI694" s="47"/>
      <c r="BJ694" s="47"/>
      <c r="BK694" s="47"/>
      <c r="BL694" s="47">
        <f>IF(SUM(BB694:BK694)&gt;=0,SUM(BB694:BK694),"")</f>
        <v>0</v>
      </c>
      <c r="BM694" s="46">
        <v>70250</v>
      </c>
      <c r="BN694" s="47"/>
      <c r="BO694" s="46">
        <v>5919</v>
      </c>
      <c r="BP694" s="46"/>
      <c r="BQ694" s="46"/>
      <c r="BR694" s="46"/>
      <c r="BS694" s="46">
        <v>12288</v>
      </c>
      <c r="BT694" s="46"/>
      <c r="BU694" s="46"/>
      <c r="BV694" s="46">
        <v>4880</v>
      </c>
      <c r="BW694" s="46">
        <f>SUM(BM694:BV694)</f>
        <v>93337</v>
      </c>
      <c r="BX694" s="46">
        <v>62891</v>
      </c>
      <c r="BY694" s="47"/>
      <c r="BZ694" s="47"/>
      <c r="CA694" s="48"/>
      <c r="CB694" s="48"/>
      <c r="CC694" s="46"/>
      <c r="CD694" s="47"/>
      <c r="CE694" s="46"/>
      <c r="CF694" s="48"/>
      <c r="CG694" s="47"/>
      <c r="CH694" s="47">
        <f>SUM(BX694:CG694)</f>
        <v>62891</v>
      </c>
      <c r="CI694" s="47">
        <f t="shared" ref="CI694:CS694" si="789">BM694+BX694</f>
        <v>133141</v>
      </c>
      <c r="CJ694" s="47">
        <f t="shared" si="789"/>
        <v>0</v>
      </c>
      <c r="CK694" s="47">
        <f t="shared" si="789"/>
        <v>5919</v>
      </c>
      <c r="CL694" s="47">
        <f t="shared" si="789"/>
        <v>0</v>
      </c>
      <c r="CM694" s="47">
        <f t="shared" si="789"/>
        <v>0</v>
      </c>
      <c r="CN694" s="47">
        <f t="shared" si="789"/>
        <v>0</v>
      </c>
      <c r="CO694" s="47">
        <f t="shared" si="789"/>
        <v>12288</v>
      </c>
      <c r="CP694" s="47">
        <f t="shared" si="789"/>
        <v>0</v>
      </c>
      <c r="CQ694" s="47">
        <f t="shared" si="789"/>
        <v>0</v>
      </c>
      <c r="CR694" s="47">
        <f t="shared" si="789"/>
        <v>4880</v>
      </c>
      <c r="CS694" s="47">
        <f t="shared" si="789"/>
        <v>156228</v>
      </c>
      <c r="CT694" s="48">
        <v>16600</v>
      </c>
      <c r="CU694" s="46"/>
      <c r="CV694" s="46"/>
      <c r="CW694" s="47"/>
      <c r="CX694" s="47"/>
      <c r="CY694" s="47"/>
      <c r="CZ694" s="48">
        <v>1900</v>
      </c>
      <c r="DA694" s="46"/>
      <c r="DB694" s="47"/>
      <c r="DC694" s="47"/>
      <c r="DD694" s="47">
        <f>SUM(CT694:DC694)</f>
        <v>18500</v>
      </c>
      <c r="DE694" s="48">
        <v>4557</v>
      </c>
      <c r="DF694" s="48"/>
      <c r="DG694" s="48"/>
      <c r="DH694" s="48"/>
      <c r="DI694" s="48"/>
      <c r="DJ694" s="48"/>
      <c r="DK694" s="48"/>
      <c r="DL694" s="48"/>
      <c r="DM694" s="48"/>
      <c r="DN694" s="48"/>
      <c r="DO694" s="48">
        <f>SUM(DE694:DN694)</f>
        <v>4557</v>
      </c>
      <c r="DP694" s="48">
        <f t="shared" ref="DP694:DZ694" si="790">CT694+DE694</f>
        <v>21157</v>
      </c>
      <c r="DQ694" s="48">
        <f t="shared" si="790"/>
        <v>0</v>
      </c>
      <c r="DR694" s="48">
        <f t="shared" si="790"/>
        <v>0</v>
      </c>
      <c r="DS694" s="48">
        <f t="shared" si="790"/>
        <v>0</v>
      </c>
      <c r="DT694" s="48">
        <f t="shared" si="790"/>
        <v>0</v>
      </c>
      <c r="DU694" s="48">
        <f t="shared" si="790"/>
        <v>0</v>
      </c>
      <c r="DV694" s="48">
        <f t="shared" si="790"/>
        <v>1900</v>
      </c>
      <c r="DW694" s="48">
        <f t="shared" si="790"/>
        <v>0</v>
      </c>
      <c r="DX694" s="48">
        <f t="shared" si="790"/>
        <v>0</v>
      </c>
      <c r="DY694" s="48">
        <f t="shared" si="790"/>
        <v>0</v>
      </c>
      <c r="DZ694" s="48">
        <f t="shared" si="790"/>
        <v>23057</v>
      </c>
      <c r="EA694" s="48"/>
      <c r="EB694" s="48"/>
      <c r="EC694" s="48"/>
      <c r="ED694" s="48"/>
      <c r="EE694" s="48"/>
      <c r="EF694" s="48"/>
      <c r="EG694" s="46"/>
      <c r="EH694" s="48"/>
      <c r="EI694" s="48"/>
      <c r="EJ694" s="48">
        <f>SUM(EA694:EI694)</f>
        <v>0</v>
      </c>
      <c r="EK694" s="48"/>
      <c r="EL694"/>
      <c r="EM694" s="48"/>
      <c r="EN694" s="48"/>
      <c r="EO694" s="46"/>
      <c r="EP694" s="48"/>
      <c r="EQ694" s="48"/>
      <c r="ER694" s="48"/>
      <c r="ES694" s="48"/>
      <c r="ET694" s="48">
        <f>SUM(EK694:ES694)</f>
        <v>0</v>
      </c>
      <c r="EU694" s="48">
        <f t="shared" ref="EU694:FD694" si="791">EA694+EK694</f>
        <v>0</v>
      </c>
      <c r="EV694" s="48">
        <f t="shared" si="791"/>
        <v>0</v>
      </c>
      <c r="EW694" s="48">
        <f t="shared" si="791"/>
        <v>0</v>
      </c>
      <c r="EX694" s="48">
        <f t="shared" si="791"/>
        <v>0</v>
      </c>
      <c r="EY694" s="48">
        <f t="shared" si="791"/>
        <v>0</v>
      </c>
      <c r="EZ694" s="48">
        <f t="shared" si="791"/>
        <v>0</v>
      </c>
      <c r="FA694" s="48">
        <f t="shared" si="791"/>
        <v>0</v>
      </c>
      <c r="FB694" s="48">
        <f t="shared" si="791"/>
        <v>0</v>
      </c>
      <c r="FC694" s="48">
        <f t="shared" si="791"/>
        <v>0</v>
      </c>
      <c r="FD694" s="48">
        <f t="shared" si="791"/>
        <v>0</v>
      </c>
      <c r="FE694" s="48">
        <v>11171</v>
      </c>
      <c r="FF694" s="48"/>
      <c r="FG694" s="46"/>
      <c r="FH694" s="48"/>
      <c r="FI694" s="48"/>
      <c r="FJ694" s="48"/>
      <c r="FK694" s="48"/>
      <c r="FL694" s="48"/>
      <c r="FM694" s="48"/>
      <c r="FN694"/>
      <c r="FO694" s="48">
        <f>SUM(FE694:FN694)</f>
        <v>11171</v>
      </c>
      <c r="FP694" s="46">
        <f>AE694+BA694</f>
        <v>91020</v>
      </c>
      <c r="FQ694" s="46">
        <f>AP694+BL694+CS694+DZ694+FD694</f>
        <v>197567</v>
      </c>
      <c r="FR694" s="46">
        <f>FP694+FQ694+FO694</f>
        <v>299758</v>
      </c>
      <c r="FS694" t="s">
        <v>1298</v>
      </c>
      <c r="FT694"/>
      <c r="FU694" t="s">
        <v>1281</v>
      </c>
      <c r="FV694"/>
      <c r="FW694"/>
      <c r="FX694" t="s">
        <v>1305</v>
      </c>
      <c r="FY694" t="s">
        <v>1299</v>
      </c>
      <c r="FZ694"/>
      <c r="GA694" s="49">
        <v>1397</v>
      </c>
      <c r="GB694" s="49">
        <v>1421</v>
      </c>
      <c r="GC694">
        <v>125</v>
      </c>
      <c r="GD694">
        <v>131</v>
      </c>
      <c r="GE694" s="49">
        <v>142259</v>
      </c>
      <c r="GF694" s="47">
        <v>1325</v>
      </c>
      <c r="GG694" s="49">
        <v>12232</v>
      </c>
      <c r="GH694">
        <v>274</v>
      </c>
      <c r="GI694">
        <v>49</v>
      </c>
      <c r="GJ694">
        <v>230</v>
      </c>
      <c r="GK694">
        <v>115</v>
      </c>
      <c r="GL694">
        <v>140</v>
      </c>
      <c r="GM694" s="49">
        <v>6901</v>
      </c>
      <c r="GN694" t="s">
        <v>1277</v>
      </c>
      <c r="GO694"/>
      <c r="GP694">
        <v>6</v>
      </c>
      <c r="GQ694">
        <v>10.75</v>
      </c>
      <c r="GR694"/>
      <c r="GS694">
        <v>16</v>
      </c>
      <c r="GT694">
        <f>GR694+GS694</f>
        <v>16</v>
      </c>
      <c r="GU694">
        <v>17.75</v>
      </c>
      <c r="GV694">
        <f>GQ694+GU694</f>
        <v>28.5</v>
      </c>
      <c r="GW694">
        <v>1.1499999999999999</v>
      </c>
      <c r="GX694"/>
      <c r="GY694" s="49"/>
      <c r="GZ694" s="49">
        <v>11989</v>
      </c>
      <c r="HA694" s="49">
        <v>31873</v>
      </c>
      <c r="HB694" s="49">
        <v>6408</v>
      </c>
      <c r="HC694" s="49">
        <v>2862</v>
      </c>
      <c r="HD694"/>
      <c r="HE694"/>
      <c r="HF694" s="49">
        <v>53132</v>
      </c>
      <c r="HG694">
        <v>23</v>
      </c>
      <c r="HH694">
        <v>98</v>
      </c>
      <c r="HI694"/>
      <c r="HJ694">
        <v>229</v>
      </c>
      <c r="HK694" s="49">
        <v>1242</v>
      </c>
      <c r="HL694">
        <v>309</v>
      </c>
      <c r="HM694" t="s">
        <v>1277</v>
      </c>
      <c r="HN694"/>
      <c r="HO694"/>
      <c r="HP694"/>
      <c r="HQ694"/>
      <c r="HR694"/>
      <c r="HS694"/>
      <c r="HT694"/>
      <c r="HU694"/>
      <c r="HV694"/>
      <c r="HW694"/>
      <c r="HX694" t="s">
        <v>1277</v>
      </c>
      <c r="HY694"/>
      <c r="HZ694">
        <v>179</v>
      </c>
      <c r="IA694">
        <v>4747</v>
      </c>
      <c r="IB694">
        <v>1</v>
      </c>
      <c r="IC694">
        <v>3</v>
      </c>
      <c r="ID694">
        <v>50</v>
      </c>
      <c r="IE694">
        <v>64</v>
      </c>
      <c r="IF694">
        <v>40</v>
      </c>
      <c r="IG694">
        <v>16</v>
      </c>
      <c r="IH694">
        <v>4</v>
      </c>
      <c r="II694">
        <v>0</v>
      </c>
      <c r="IJ694">
        <v>4</v>
      </c>
      <c r="IK694"/>
      <c r="IL694" t="s">
        <v>1281</v>
      </c>
      <c r="IM694">
        <v>3</v>
      </c>
      <c r="IN694" t="s">
        <v>1281</v>
      </c>
      <c r="IO694" t="s">
        <v>1281</v>
      </c>
      <c r="IP694" t="s">
        <v>1277</v>
      </c>
      <c r="IQ694"/>
      <c r="IR694" s="49">
        <v>2250</v>
      </c>
      <c r="IS694" s="36">
        <f>AE694/FR694</f>
        <v>0.17825379139172265</v>
      </c>
      <c r="IT694" s="36">
        <f>AP694/FR694</f>
        <v>6.0989197953015432E-2</v>
      </c>
      <c r="IU694" s="36">
        <f>BA694/FR694</f>
        <v>0.12539114886008046</v>
      </c>
      <c r="IV694" s="50">
        <f>BL694/FR694</f>
        <v>0</v>
      </c>
      <c r="IW694" s="36">
        <f>CS694/FR694</f>
        <v>0.52118041887122279</v>
      </c>
      <c r="IX694" s="36">
        <f>DZ694/FR694</f>
        <v>7.6918714429639906E-2</v>
      </c>
      <c r="IY694" s="36">
        <f>FD694/FR694</f>
        <v>0</v>
      </c>
      <c r="IZ694" s="36">
        <f>FO694/FR694</f>
        <v>3.7266728494318752E-2</v>
      </c>
      <c r="JA694" s="36">
        <f>FP694/FR694</f>
        <v>0.30364494025180311</v>
      </c>
      <c r="JB694" s="36">
        <f>FQ694/FR694</f>
        <v>0.65908833125387811</v>
      </c>
      <c r="JC694" s="46"/>
      <c r="JD694" t="s">
        <v>1281</v>
      </c>
      <c r="JE694"/>
      <c r="JF694"/>
      <c r="JG694" t="s">
        <v>346</v>
      </c>
      <c r="JH694"/>
      <c r="JI694"/>
      <c r="JJ694"/>
      <c r="JK694"/>
      <c r="JL694"/>
      <c r="JM694"/>
      <c r="JN694" s="43">
        <f t="shared" si="737"/>
        <v>654.51558228905947</v>
      </c>
      <c r="JO694" s="1" t="str">
        <f t="shared" si="738"/>
        <v>Medium</v>
      </c>
    </row>
    <row r="695" spans="1:275" x14ac:dyDescent="0.2">
      <c r="A695" s="1" t="s">
        <v>819</v>
      </c>
      <c r="B695" s="1" t="s">
        <v>1319</v>
      </c>
      <c r="C695" s="76" t="s">
        <v>1479</v>
      </c>
      <c r="D695" s="24" t="s">
        <v>655</v>
      </c>
      <c r="E695">
        <v>3</v>
      </c>
      <c r="F695" s="46">
        <v>0.51078966089637179</v>
      </c>
      <c r="G695" s="46">
        <v>0.20773061418069719</v>
      </c>
      <c r="H695" s="46">
        <v>0.28000000000000003</v>
      </c>
      <c r="I695">
        <v>28.1</v>
      </c>
      <c r="J695">
        <v>7.7</v>
      </c>
      <c r="K695" s="24">
        <v>20060</v>
      </c>
      <c r="L695" s="24" t="s">
        <v>602</v>
      </c>
      <c r="M695" s="37">
        <v>21497.421142857071</v>
      </c>
      <c r="N695" s="25">
        <v>50000</v>
      </c>
      <c r="O695" s="26">
        <v>9</v>
      </c>
      <c r="P695" s="26">
        <v>64</v>
      </c>
      <c r="Q695" s="26">
        <v>1164</v>
      </c>
      <c r="R695" s="26">
        <v>145</v>
      </c>
      <c r="S695" s="26">
        <v>115</v>
      </c>
      <c r="T695" s="31" t="s">
        <v>1244</v>
      </c>
      <c r="U695" s="25">
        <v>52000</v>
      </c>
      <c r="V695" s="25"/>
      <c r="W695" s="25"/>
      <c r="X695" s="25"/>
      <c r="Y695" s="25">
        <v>67576</v>
      </c>
      <c r="Z695" s="25"/>
      <c r="AA695" s="25"/>
      <c r="AB695" s="25"/>
      <c r="AC695" s="25">
        <v>34181</v>
      </c>
      <c r="AD695" s="25"/>
      <c r="AE695" s="25">
        <v>153757</v>
      </c>
      <c r="AF695" s="25">
        <v>22646</v>
      </c>
      <c r="AG695" s="25"/>
      <c r="AH695" s="25"/>
      <c r="AI695" s="25"/>
      <c r="AJ695" s="25"/>
      <c r="AK695" s="25"/>
      <c r="AL695" s="25"/>
      <c r="AM695" s="25"/>
      <c r="AN695" s="25"/>
      <c r="AO695" s="25"/>
      <c r="AP695" s="25">
        <v>22646</v>
      </c>
      <c r="AQ695" s="25"/>
      <c r="AR695" s="25"/>
      <c r="AS695" s="25"/>
      <c r="AT695" s="25"/>
      <c r="AU695" s="25"/>
      <c r="AV695" s="25"/>
      <c r="AW695" s="25"/>
      <c r="AX695" s="25"/>
      <c r="AY695" s="25"/>
      <c r="AZ695" s="25"/>
      <c r="BA695" s="25">
        <v>0</v>
      </c>
      <c r="BB695" s="25">
        <v>106</v>
      </c>
      <c r="BC695" s="25"/>
      <c r="BD695" s="25"/>
      <c r="BE695" s="25"/>
      <c r="BF695" s="25"/>
      <c r="BG695" s="25"/>
      <c r="BH695" s="25"/>
      <c r="BI695" s="25"/>
      <c r="BJ695" s="25"/>
      <c r="BK695" s="25"/>
      <c r="BL695" s="25">
        <v>106</v>
      </c>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v>43269</v>
      </c>
      <c r="CJ695" s="25"/>
      <c r="CK695" s="25"/>
      <c r="CL695" s="25"/>
      <c r="CM695" s="25"/>
      <c r="CN695" s="25"/>
      <c r="CO695" s="25"/>
      <c r="CP695" s="25">
        <v>36697</v>
      </c>
      <c r="CQ695" s="25"/>
      <c r="CR695" s="25"/>
      <c r="CS695" s="25">
        <v>79966</v>
      </c>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v>805</v>
      </c>
      <c r="DQ695" s="25"/>
      <c r="DR695" s="25"/>
      <c r="DS695" s="25"/>
      <c r="DT695" s="25"/>
      <c r="DU695" s="25"/>
      <c r="DV695" s="25"/>
      <c r="DW695" s="25"/>
      <c r="DX695" s="25"/>
      <c r="DY695" s="25"/>
      <c r="DZ695" s="25">
        <v>805</v>
      </c>
      <c r="EA695" s="25"/>
      <c r="EB695" s="25"/>
      <c r="EC695" s="25"/>
      <c r="ED695" s="25"/>
      <c r="EE695" s="25"/>
      <c r="EF695" s="25"/>
      <c r="EG695" s="25"/>
      <c r="EH695" s="25"/>
      <c r="EI695" s="25"/>
      <c r="EJ695" s="25"/>
      <c r="EK695" s="25"/>
      <c r="EL695" s="25"/>
      <c r="EM695" s="25"/>
      <c r="EN695" s="25"/>
      <c r="EO695" s="25"/>
      <c r="EP695" s="25"/>
      <c r="EQ695" s="25"/>
      <c r="ER695" s="25"/>
      <c r="ES695" s="25"/>
      <c r="ET695" s="25"/>
      <c r="EU695" s="25"/>
      <c r="EV695" s="25"/>
      <c r="EW695" s="25"/>
      <c r="EX695" s="25"/>
      <c r="EY695" s="25"/>
      <c r="EZ695" s="25"/>
      <c r="FA695" s="25"/>
      <c r="FB695" s="25"/>
      <c r="FC695" s="25"/>
      <c r="FD695" s="25"/>
      <c r="FE695" s="25"/>
      <c r="FF695" s="25"/>
      <c r="FG695" s="25"/>
      <c r="FH695" s="25"/>
      <c r="FI695" s="25"/>
      <c r="FJ695" s="25"/>
      <c r="FK695" s="25"/>
      <c r="FL695" s="25"/>
      <c r="FM695" s="25"/>
      <c r="FN695" s="25"/>
      <c r="FO695" s="25"/>
      <c r="FP695" s="25">
        <v>176403</v>
      </c>
      <c r="FQ695" s="25">
        <v>80877</v>
      </c>
      <c r="FR695" s="25">
        <v>257280</v>
      </c>
      <c r="FS695" s="26" t="s">
        <v>1284</v>
      </c>
      <c r="FT695" s="26"/>
      <c r="FU695" s="26" t="s">
        <v>1344</v>
      </c>
      <c r="FV695" s="26"/>
      <c r="FW695" s="26"/>
      <c r="FX695" s="26"/>
      <c r="FY695" s="26"/>
      <c r="FZ695" s="1" t="s">
        <v>1272</v>
      </c>
      <c r="GA695" s="25"/>
      <c r="GB695" s="25">
        <v>4142</v>
      </c>
      <c r="GC695" s="25"/>
      <c r="GD695" s="25"/>
      <c r="GE695" s="25">
        <v>141180</v>
      </c>
      <c r="GF695" s="25">
        <v>0</v>
      </c>
      <c r="GG695" s="25">
        <v>4012</v>
      </c>
      <c r="GH695" s="25">
        <v>162</v>
      </c>
      <c r="GI695" s="25"/>
      <c r="GJ695" s="25"/>
      <c r="GK695" s="25"/>
      <c r="GL695" s="25">
        <v>73</v>
      </c>
      <c r="GM695" s="25">
        <v>10037</v>
      </c>
      <c r="GN695" s="25"/>
      <c r="GO695" s="25"/>
      <c r="GP695" s="25">
        <v>7</v>
      </c>
      <c r="GQ695" s="25">
        <v>8</v>
      </c>
      <c r="GR695" s="27"/>
      <c r="GS695" s="27"/>
      <c r="GT695" s="28">
        <v>9</v>
      </c>
      <c r="GU695" s="28">
        <v>9</v>
      </c>
      <c r="GV695" s="25">
        <v>17</v>
      </c>
      <c r="GW695" s="25">
        <v>12</v>
      </c>
      <c r="GX695" s="25">
        <v>43536</v>
      </c>
      <c r="GY695" s="26" t="s">
        <v>1150</v>
      </c>
      <c r="GZ695" s="25">
        <v>118126</v>
      </c>
      <c r="HA695" s="25"/>
      <c r="HB695" s="25"/>
      <c r="HC695" s="25"/>
      <c r="HD695" s="25"/>
      <c r="HE695" s="25"/>
      <c r="HF695" s="25">
        <v>130231</v>
      </c>
      <c r="HG695" s="25"/>
      <c r="HH695" s="25"/>
      <c r="HI695" s="25">
        <v>98</v>
      </c>
      <c r="HJ695" s="25">
        <v>75</v>
      </c>
      <c r="HK695" s="25">
        <v>729</v>
      </c>
      <c r="HL695" s="25">
        <v>104</v>
      </c>
      <c r="HM695" s="25"/>
      <c r="HN695" s="25"/>
      <c r="HO695" s="25"/>
      <c r="HP695" s="25"/>
      <c r="HQ695" s="25"/>
      <c r="HR695" s="25"/>
      <c r="HS695" s="25"/>
      <c r="HT695" s="25"/>
      <c r="HU695" s="25"/>
      <c r="HV695" s="25"/>
      <c r="HW695" s="25"/>
      <c r="HX695" s="25"/>
      <c r="HY695" s="25"/>
      <c r="HZ695" s="25">
        <v>374</v>
      </c>
      <c r="IA695" s="25">
        <v>9000</v>
      </c>
      <c r="IB695" s="25">
        <v>10</v>
      </c>
      <c r="IC695" s="25">
        <v>23</v>
      </c>
      <c r="ID695" s="25">
        <v>391</v>
      </c>
      <c r="IE695" s="25">
        <v>70</v>
      </c>
      <c r="IF695" s="25">
        <v>60</v>
      </c>
      <c r="IG695" s="25">
        <v>70</v>
      </c>
      <c r="IH695" s="25">
        <v>5</v>
      </c>
      <c r="II695" s="25">
        <v>0</v>
      </c>
      <c r="IJ695" s="25">
        <v>5</v>
      </c>
      <c r="IK695" s="25">
        <v>0</v>
      </c>
      <c r="IL695" s="25"/>
      <c r="IM695" s="25"/>
      <c r="IN695" s="25"/>
      <c r="IO695" s="25"/>
      <c r="IP695" s="25"/>
      <c r="IQ695" s="25">
        <v>1567292</v>
      </c>
      <c r="IR695" s="25">
        <v>434</v>
      </c>
      <c r="IS695" s="36">
        <f t="shared" ref="IS695:IS702" si="792">AE695/$FR695</f>
        <v>0.59762515547263684</v>
      </c>
      <c r="IT695" s="36">
        <f t="shared" ref="IT695:IT702" si="793">AP695/$FR695</f>
        <v>8.802083333333334E-2</v>
      </c>
      <c r="IU695" s="36">
        <f t="shared" ref="IU695:IU702" si="794">BA695/$FR695</f>
        <v>0</v>
      </c>
      <c r="IV695" s="36">
        <f t="shared" ref="IV695:IV702" si="795">BL695/$FR695</f>
        <v>4.1200248756218904E-4</v>
      </c>
      <c r="IW695" s="36">
        <f t="shared" ref="IW695:IW702" si="796">CS695/$FR695</f>
        <v>0.31081312189054727</v>
      </c>
      <c r="IX695" s="36">
        <f t="shared" ref="IX695:IX702" si="797">DZ695/$FR695</f>
        <v>3.1288868159203981E-3</v>
      </c>
      <c r="IY695" s="36"/>
      <c r="IZ695" s="36">
        <f t="shared" ref="IZ695:JB702" si="798">FO695/$FR695</f>
        <v>0</v>
      </c>
      <c r="JA695" s="36">
        <f t="shared" si="798"/>
        <v>0.68564598880597016</v>
      </c>
      <c r="JB695" s="36">
        <f t="shared" si="798"/>
        <v>0.31435401119402984</v>
      </c>
      <c r="JN695" s="43">
        <f t="shared" si="737"/>
        <v>1264.5541848739454</v>
      </c>
      <c r="JO695" s="1" t="str">
        <f t="shared" si="738"/>
        <v>Large</v>
      </c>
    </row>
    <row r="696" spans="1:275" x14ac:dyDescent="0.2">
      <c r="A696" s="1" t="s">
        <v>819</v>
      </c>
      <c r="B696" s="1" t="s">
        <v>1319</v>
      </c>
      <c r="C696" s="76" t="s">
        <v>1479</v>
      </c>
      <c r="D696" s="24" t="s">
        <v>655</v>
      </c>
      <c r="E696">
        <v>3</v>
      </c>
      <c r="F696" s="46">
        <v>0.51078966089637179</v>
      </c>
      <c r="G696" s="46">
        <v>0.20773061418069719</v>
      </c>
      <c r="H696" s="46">
        <v>0.28000000000000003</v>
      </c>
      <c r="I696">
        <v>28.1</v>
      </c>
      <c r="J696">
        <v>7.7</v>
      </c>
      <c r="K696" s="24">
        <v>20070</v>
      </c>
      <c r="L696" s="24" t="s">
        <v>603</v>
      </c>
      <c r="M696" s="34">
        <v>21998.605523809474</v>
      </c>
      <c r="N696" s="25">
        <v>50000</v>
      </c>
      <c r="O696" s="26">
        <v>9</v>
      </c>
      <c r="P696" s="26">
        <v>64</v>
      </c>
      <c r="Q696" s="26">
        <v>1164</v>
      </c>
      <c r="R696" s="26">
        <v>145</v>
      </c>
      <c r="S696" s="26">
        <v>115</v>
      </c>
      <c r="T696" s="31" t="s">
        <v>1244</v>
      </c>
      <c r="U696" s="25">
        <v>33408</v>
      </c>
      <c r="V696" s="25"/>
      <c r="W696" s="25"/>
      <c r="X696" s="25"/>
      <c r="Y696" s="25"/>
      <c r="Z696" s="25"/>
      <c r="AA696" s="25"/>
      <c r="AB696" s="25"/>
      <c r="AC696" s="25">
        <v>89097</v>
      </c>
      <c r="AD696" s="25"/>
      <c r="AE696" s="25">
        <v>122505</v>
      </c>
      <c r="AF696" s="25">
        <v>21092</v>
      </c>
      <c r="AG696" s="25"/>
      <c r="AH696" s="25"/>
      <c r="AI696" s="25"/>
      <c r="AJ696" s="25"/>
      <c r="AK696" s="25"/>
      <c r="AL696" s="25"/>
      <c r="AM696" s="25"/>
      <c r="AN696" s="25"/>
      <c r="AO696" s="25"/>
      <c r="AP696" s="25">
        <v>21092</v>
      </c>
      <c r="AQ696" s="25"/>
      <c r="AR696" s="25"/>
      <c r="AS696" s="25"/>
      <c r="AT696" s="25"/>
      <c r="AU696" s="25"/>
      <c r="AV696" s="25"/>
      <c r="AW696" s="25"/>
      <c r="AX696" s="25"/>
      <c r="AY696" s="25"/>
      <c r="AZ696" s="25"/>
      <c r="BA696" s="25">
        <v>0</v>
      </c>
      <c r="BB696" s="25"/>
      <c r="BC696" s="25"/>
      <c r="BD696" s="25"/>
      <c r="BE696" s="25"/>
      <c r="BF696" s="25"/>
      <c r="BG696" s="25"/>
      <c r="BH696" s="25"/>
      <c r="BI696" s="25"/>
      <c r="BJ696" s="25"/>
      <c r="BK696" s="25"/>
      <c r="BL696" s="25">
        <v>0</v>
      </c>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v>46062</v>
      </c>
      <c r="CJ696" s="25"/>
      <c r="CK696" s="25"/>
      <c r="CL696" s="25"/>
      <c r="CM696" s="25"/>
      <c r="CN696" s="25"/>
      <c r="CO696" s="25"/>
      <c r="CP696" s="25">
        <v>36697</v>
      </c>
      <c r="CQ696" s="25"/>
      <c r="CR696" s="25"/>
      <c r="CS696" s="25">
        <v>82759</v>
      </c>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v>5255</v>
      </c>
      <c r="DQ696" s="25"/>
      <c r="DR696" s="25"/>
      <c r="DS696" s="25"/>
      <c r="DT696" s="25"/>
      <c r="DU696" s="25"/>
      <c r="DV696" s="25"/>
      <c r="DW696" s="25"/>
      <c r="DX696" s="25"/>
      <c r="DY696" s="25"/>
      <c r="DZ696" s="25">
        <v>5255</v>
      </c>
      <c r="EA696" s="25"/>
      <c r="EB696" s="25"/>
      <c r="EC696" s="25"/>
      <c r="ED696" s="25"/>
      <c r="EE696" s="25"/>
      <c r="EF696" s="25"/>
      <c r="EG696" s="25"/>
      <c r="EH696" s="25"/>
      <c r="EI696" s="25"/>
      <c r="EJ696" s="25"/>
      <c r="EK696" s="25"/>
      <c r="EL696" s="25"/>
      <c r="EM696" s="25"/>
      <c r="EN696" s="25"/>
      <c r="EO696" s="25"/>
      <c r="EP696" s="25"/>
      <c r="EQ696" s="25"/>
      <c r="ER696" s="25"/>
      <c r="ES696" s="25"/>
      <c r="ET696" s="25"/>
      <c r="EU696" s="25"/>
      <c r="EV696" s="25"/>
      <c r="EW696" s="25"/>
      <c r="EX696" s="25"/>
      <c r="EY696" s="25"/>
      <c r="EZ696" s="25"/>
      <c r="FA696" s="25"/>
      <c r="FB696" s="25"/>
      <c r="FC696" s="25"/>
      <c r="FD696" s="25"/>
      <c r="FE696" s="25"/>
      <c r="FF696" s="25"/>
      <c r="FG696" s="25"/>
      <c r="FH696" s="25"/>
      <c r="FI696" s="25"/>
      <c r="FJ696" s="25"/>
      <c r="FK696" s="25"/>
      <c r="FL696" s="25"/>
      <c r="FM696" s="25"/>
      <c r="FN696" s="25"/>
      <c r="FO696" s="25"/>
      <c r="FP696" s="25">
        <v>143597</v>
      </c>
      <c r="FQ696" s="25">
        <v>88014</v>
      </c>
      <c r="FR696" s="25">
        <v>231611</v>
      </c>
      <c r="FS696" s="26" t="s">
        <v>1284</v>
      </c>
      <c r="FT696" s="26"/>
      <c r="FU696" s="26" t="s">
        <v>1344</v>
      </c>
      <c r="FV696" s="26"/>
      <c r="FW696" s="26"/>
      <c r="FX696" s="26"/>
      <c r="FY696" s="26"/>
      <c r="FZ696" s="1" t="s">
        <v>1272</v>
      </c>
      <c r="GA696" s="25"/>
      <c r="GB696" s="25">
        <v>3885</v>
      </c>
      <c r="GC696" s="25"/>
      <c r="GD696" s="25"/>
      <c r="GE696" s="25">
        <v>139493</v>
      </c>
      <c r="GF696" s="25">
        <v>0</v>
      </c>
      <c r="GG696" s="25">
        <v>4012</v>
      </c>
      <c r="GH696" s="25">
        <v>150</v>
      </c>
      <c r="GI696" s="25"/>
      <c r="GJ696" s="25"/>
      <c r="GK696" s="25"/>
      <c r="GL696" s="25">
        <v>221</v>
      </c>
      <c r="GM696" s="25">
        <v>7866</v>
      </c>
      <c r="GN696" s="25"/>
      <c r="GO696" s="25"/>
      <c r="GP696" s="25">
        <v>7</v>
      </c>
      <c r="GQ696" s="25">
        <v>8</v>
      </c>
      <c r="GR696" s="27"/>
      <c r="GS696" s="27"/>
      <c r="GT696" s="28">
        <v>9</v>
      </c>
      <c r="GU696" s="28">
        <v>9</v>
      </c>
      <c r="GV696" s="25">
        <v>17</v>
      </c>
      <c r="GW696" s="25">
        <v>12</v>
      </c>
      <c r="GX696" s="25">
        <v>61872</v>
      </c>
      <c r="GY696" s="26" t="s">
        <v>1150</v>
      </c>
      <c r="GZ696" s="25">
        <v>107874</v>
      </c>
      <c r="HA696" s="25"/>
      <c r="HB696" s="25"/>
      <c r="HC696" s="25"/>
      <c r="HD696" s="25"/>
      <c r="HE696" s="25"/>
      <c r="HF696" s="25">
        <v>107874</v>
      </c>
      <c r="HG696" s="25"/>
      <c r="HH696" s="25"/>
      <c r="HI696" s="25">
        <v>150</v>
      </c>
      <c r="HJ696" s="25">
        <v>129</v>
      </c>
      <c r="HK696" s="25">
        <v>741</v>
      </c>
      <c r="HL696" s="25">
        <v>139</v>
      </c>
      <c r="HM696" s="25"/>
      <c r="HN696" s="25"/>
      <c r="HO696" s="25"/>
      <c r="HP696" s="25"/>
      <c r="HQ696" s="25"/>
      <c r="HR696" s="25"/>
      <c r="HS696" s="25"/>
      <c r="HT696" s="25"/>
      <c r="HU696" s="25"/>
      <c r="HV696" s="25"/>
      <c r="HW696" s="25"/>
      <c r="HX696" s="25"/>
      <c r="HY696" s="25"/>
      <c r="HZ696" s="25">
        <v>459</v>
      </c>
      <c r="IA696" s="25">
        <v>10202</v>
      </c>
      <c r="IB696" s="25">
        <v>10</v>
      </c>
      <c r="IC696" s="25">
        <v>20</v>
      </c>
      <c r="ID696" s="25">
        <v>332</v>
      </c>
      <c r="IE696" s="25">
        <v>70</v>
      </c>
      <c r="IF696" s="25">
        <v>60</v>
      </c>
      <c r="IG696" s="25">
        <v>70</v>
      </c>
      <c r="IH696" s="25">
        <v>5</v>
      </c>
      <c r="II696" s="25">
        <v>0</v>
      </c>
      <c r="IJ696" s="25">
        <v>5</v>
      </c>
      <c r="IK696" s="25">
        <v>0</v>
      </c>
      <c r="IL696" s="25"/>
      <c r="IM696" s="25"/>
      <c r="IN696" s="25"/>
      <c r="IO696" s="25"/>
      <c r="IP696" s="25"/>
      <c r="IQ696" s="25"/>
      <c r="IR696" s="25">
        <v>450</v>
      </c>
      <c r="IS696" s="36">
        <f t="shared" si="792"/>
        <v>0.52892565551722504</v>
      </c>
      <c r="IT696" s="36">
        <f t="shared" si="793"/>
        <v>9.1066486479484995E-2</v>
      </c>
      <c r="IU696" s="36">
        <f t="shared" si="794"/>
        <v>0</v>
      </c>
      <c r="IV696" s="36">
        <f t="shared" si="795"/>
        <v>0</v>
      </c>
      <c r="IW696" s="36">
        <f t="shared" si="796"/>
        <v>0.35731895289947369</v>
      </c>
      <c r="IX696" s="36">
        <f t="shared" si="797"/>
        <v>2.2688905103816312E-2</v>
      </c>
      <c r="IY696" s="36"/>
      <c r="IZ696" s="36">
        <f t="shared" si="798"/>
        <v>0</v>
      </c>
      <c r="JA696" s="36">
        <f t="shared" si="798"/>
        <v>0.61999214199671004</v>
      </c>
      <c r="JB696" s="36">
        <f t="shared" si="798"/>
        <v>0.38000785800329001</v>
      </c>
      <c r="JN696" s="43">
        <f t="shared" si="737"/>
        <v>1294.0356190476161</v>
      </c>
      <c r="JO696" s="1" t="str">
        <f t="shared" si="738"/>
        <v>Large</v>
      </c>
    </row>
    <row r="697" spans="1:275" x14ac:dyDescent="0.2">
      <c r="A697" s="14" t="s">
        <v>819</v>
      </c>
      <c r="B697" s="14" t="s">
        <v>1319</v>
      </c>
      <c r="C697" s="76" t="s">
        <v>1479</v>
      </c>
      <c r="D697" s="24" t="s">
        <v>655</v>
      </c>
      <c r="E697">
        <v>3</v>
      </c>
      <c r="F697" s="46">
        <v>0.51078966089637179</v>
      </c>
      <c r="G697" s="46">
        <v>0.20773061418069719</v>
      </c>
      <c r="H697" s="46">
        <v>0.28000000000000003</v>
      </c>
      <c r="I697">
        <v>28.1</v>
      </c>
      <c r="J697">
        <v>7.7</v>
      </c>
      <c r="K697" s="14">
        <v>20080</v>
      </c>
      <c r="L697" s="14" t="s">
        <v>604</v>
      </c>
      <c r="M697" s="35">
        <v>23476.874285714333</v>
      </c>
      <c r="N697" s="15">
        <v>50000</v>
      </c>
      <c r="O697" s="15">
        <v>8</v>
      </c>
      <c r="P697" s="15">
        <v>66</v>
      </c>
      <c r="Q697" s="15">
        <v>1170</v>
      </c>
      <c r="R697" s="15">
        <v>97</v>
      </c>
      <c r="S697" s="15">
        <v>167</v>
      </c>
      <c r="T697" s="32"/>
      <c r="U697" s="15">
        <v>33410</v>
      </c>
      <c r="V697" s="15"/>
      <c r="W697" s="15"/>
      <c r="X697" s="15"/>
      <c r="Y697" s="15"/>
      <c r="Z697" s="15"/>
      <c r="AA697" s="15"/>
      <c r="AB697" s="15"/>
      <c r="AC697" s="15">
        <v>89098</v>
      </c>
      <c r="AD697" s="15"/>
      <c r="AE697" s="15">
        <v>122508</v>
      </c>
      <c r="AF697" s="15"/>
      <c r="AG697" s="15"/>
      <c r="AH697" s="15"/>
      <c r="AI697" s="15"/>
      <c r="AJ697" s="15"/>
      <c r="AK697" s="15"/>
      <c r="AL697" s="15"/>
      <c r="AM697" s="15"/>
      <c r="AN697" s="15"/>
      <c r="AO697" s="15"/>
      <c r="AP697" s="15">
        <v>0</v>
      </c>
      <c r="AQ697" s="15">
        <v>30937</v>
      </c>
      <c r="AR697" s="15"/>
      <c r="AS697" s="15"/>
      <c r="AT697" s="15"/>
      <c r="AU697" s="15"/>
      <c r="AV697" s="15"/>
      <c r="AW697" s="15"/>
      <c r="AX697" s="15"/>
      <c r="AY697" s="15"/>
      <c r="AZ697" s="15"/>
      <c r="BA697" s="15">
        <v>30937</v>
      </c>
      <c r="BB697" s="15"/>
      <c r="BC697" s="15"/>
      <c r="BD697" s="15"/>
      <c r="BE697" s="15"/>
      <c r="BF697" s="15"/>
      <c r="BG697" s="15"/>
      <c r="BH697" s="15"/>
      <c r="BI697" s="15"/>
      <c r="BJ697" s="15"/>
      <c r="BK697" s="15"/>
      <c r="BL697" s="15">
        <v>0</v>
      </c>
      <c r="BM697" s="15"/>
      <c r="BN697" s="15"/>
      <c r="BO697" s="15"/>
      <c r="BP697" s="15"/>
      <c r="BQ697" s="15"/>
      <c r="BR697" s="15"/>
      <c r="BS697" s="15"/>
      <c r="BT697" s="15"/>
      <c r="BU697" s="15"/>
      <c r="BV697" s="15"/>
      <c r="BW697" s="15"/>
      <c r="BX697" s="15"/>
      <c r="BY697" s="15"/>
      <c r="BZ697" s="15"/>
      <c r="CA697" s="15"/>
      <c r="CB697" s="15"/>
      <c r="CC697" s="15"/>
      <c r="CD697" s="15"/>
      <c r="CE697" s="15"/>
      <c r="CF697" s="15"/>
      <c r="CG697" s="15"/>
      <c r="CH697" s="15"/>
      <c r="CI697" s="15">
        <v>70812</v>
      </c>
      <c r="CJ697" s="15"/>
      <c r="CK697" s="15"/>
      <c r="CL697" s="15"/>
      <c r="CM697" s="15"/>
      <c r="CN697" s="15"/>
      <c r="CO697" s="15"/>
      <c r="CP697" s="15">
        <v>36697</v>
      </c>
      <c r="CQ697" s="15"/>
      <c r="CR697" s="15"/>
      <c r="CS697" s="15">
        <v>107509</v>
      </c>
      <c r="CT697" s="15"/>
      <c r="CU697" s="15"/>
      <c r="CV697" s="15"/>
      <c r="CW697" s="15"/>
      <c r="CX697" s="15"/>
      <c r="CY697" s="15"/>
      <c r="CZ697" s="15"/>
      <c r="DA697" s="15"/>
      <c r="DB697" s="15"/>
      <c r="DC697" s="15"/>
      <c r="DD697" s="15"/>
      <c r="DE697" s="15"/>
      <c r="DF697" s="15"/>
      <c r="DG697" s="15"/>
      <c r="DH697" s="15"/>
      <c r="DI697" s="15"/>
      <c r="DJ697" s="15"/>
      <c r="DK697" s="15"/>
      <c r="DL697" s="15"/>
      <c r="DM697" s="15"/>
      <c r="DN697" s="15"/>
      <c r="DO697" s="15"/>
      <c r="DP697" s="15">
        <v>10962</v>
      </c>
      <c r="DQ697" s="15"/>
      <c r="DR697" s="15"/>
      <c r="DS697" s="15"/>
      <c r="DT697" s="15"/>
      <c r="DU697" s="15"/>
      <c r="DV697" s="15"/>
      <c r="DW697" s="15"/>
      <c r="DX697" s="15"/>
      <c r="DY697" s="15"/>
      <c r="DZ697" s="15">
        <v>10962</v>
      </c>
      <c r="EA697" s="15"/>
      <c r="EB697" s="15"/>
      <c r="EC697" s="15"/>
      <c r="ED697" s="15"/>
      <c r="EE697" s="15"/>
      <c r="EF697" s="15"/>
      <c r="EG697" s="15"/>
      <c r="EH697" s="15"/>
      <c r="EI697" s="15"/>
      <c r="EJ697" s="15"/>
      <c r="EK697" s="15"/>
      <c r="EL697" s="15"/>
      <c r="EM697" s="15"/>
      <c r="EN697" s="15"/>
      <c r="EO697" s="15"/>
      <c r="EP697" s="15"/>
      <c r="EQ697" s="15"/>
      <c r="ER697" s="15"/>
      <c r="ES697" s="15"/>
      <c r="ET697" s="15"/>
      <c r="EU697" s="15"/>
      <c r="EV697" s="15"/>
      <c r="EW697" s="15"/>
      <c r="EX697" s="15"/>
      <c r="EY697" s="15"/>
      <c r="EZ697" s="15"/>
      <c r="FA697" s="15"/>
      <c r="FB697" s="15"/>
      <c r="FC697" s="15"/>
      <c r="FD697" s="15"/>
      <c r="FE697" s="15"/>
      <c r="FF697" s="15"/>
      <c r="FG697" s="15"/>
      <c r="FH697" s="15"/>
      <c r="FI697" s="15"/>
      <c r="FJ697" s="15"/>
      <c r="FK697" s="15"/>
      <c r="FL697" s="15"/>
      <c r="FM697" s="15"/>
      <c r="FN697" s="15"/>
      <c r="FO697" s="15"/>
      <c r="FP697" s="15">
        <v>153445</v>
      </c>
      <c r="FQ697" s="15">
        <v>118471</v>
      </c>
      <c r="FR697" s="15">
        <v>271916</v>
      </c>
      <c r="FS697" s="14" t="s">
        <v>1284</v>
      </c>
      <c r="FT697" s="14"/>
      <c r="FU697" s="14" t="s">
        <v>1281</v>
      </c>
      <c r="FV697" s="14"/>
      <c r="FW697" s="14"/>
      <c r="FX697" s="14"/>
      <c r="FY697" s="14"/>
      <c r="FZ697" s="1" t="s">
        <v>898</v>
      </c>
      <c r="GA697" s="15"/>
      <c r="GB697" s="15">
        <v>3861</v>
      </c>
      <c r="GC697" s="15"/>
      <c r="GD697" s="15"/>
      <c r="GE697" s="15"/>
      <c r="GF697" s="15">
        <v>0</v>
      </c>
      <c r="GG697" s="15">
        <v>4012</v>
      </c>
      <c r="GH697" s="15"/>
      <c r="GI697" s="15"/>
      <c r="GJ697" s="15"/>
      <c r="GK697" s="15"/>
      <c r="GL697" s="15">
        <v>717</v>
      </c>
      <c r="GM697" s="15">
        <v>9693</v>
      </c>
      <c r="GN697" s="15"/>
      <c r="GO697" s="15"/>
      <c r="GP697" s="21">
        <v>7</v>
      </c>
      <c r="GQ697" s="21">
        <v>9.5</v>
      </c>
      <c r="GR697" s="22"/>
      <c r="GS697" s="22"/>
      <c r="GT697" s="23">
        <v>9</v>
      </c>
      <c r="GU697" s="23">
        <v>9</v>
      </c>
      <c r="GV697" s="21">
        <v>18.5</v>
      </c>
      <c r="GW697" s="21">
        <v>11</v>
      </c>
      <c r="GX697" s="15">
        <v>1549</v>
      </c>
      <c r="GY697" s="14" t="s">
        <v>1230</v>
      </c>
      <c r="GZ697" s="15">
        <v>140768</v>
      </c>
      <c r="HA697" s="15"/>
      <c r="HB697" s="15">
        <v>18558</v>
      </c>
      <c r="HC697" s="15"/>
      <c r="HD697" s="15"/>
      <c r="HE697" s="15"/>
      <c r="HF697" s="15">
        <v>159326</v>
      </c>
      <c r="HG697" s="15"/>
      <c r="HH697" s="15"/>
      <c r="HI697" s="15">
        <v>155</v>
      </c>
      <c r="HJ697" s="15">
        <v>130</v>
      </c>
      <c r="HK697" s="15">
        <v>90</v>
      </c>
      <c r="HL697" s="15">
        <v>90</v>
      </c>
      <c r="HM697" s="15"/>
      <c r="HN697" s="15"/>
      <c r="HO697" s="15"/>
      <c r="HP697" s="15"/>
      <c r="HQ697" s="15"/>
      <c r="HR697" s="15"/>
      <c r="HS697" s="15"/>
      <c r="HT697" s="15"/>
      <c r="HU697" s="15"/>
      <c r="HV697" s="15"/>
      <c r="HW697" s="15"/>
      <c r="HX697" s="15"/>
      <c r="HY697" s="15"/>
      <c r="HZ697" s="15">
        <v>485</v>
      </c>
      <c r="IA697" s="15">
        <v>10909</v>
      </c>
      <c r="IB697" s="14">
        <v>8</v>
      </c>
      <c r="IC697" s="14">
        <v>10</v>
      </c>
      <c r="ID697" s="15"/>
      <c r="IE697" s="14">
        <v>70</v>
      </c>
      <c r="IF697" s="14">
        <v>50</v>
      </c>
      <c r="IG697" s="14">
        <v>50</v>
      </c>
      <c r="IH697" s="14">
        <v>5</v>
      </c>
      <c r="II697" s="14">
        <v>0</v>
      </c>
      <c r="IJ697" s="14">
        <v>5</v>
      </c>
      <c r="IK697" s="14">
        <v>0</v>
      </c>
      <c r="IL697" s="14"/>
      <c r="IM697" s="14"/>
      <c r="IN697" s="14"/>
      <c r="IO697" s="14"/>
      <c r="IP697" s="14"/>
      <c r="IQ697" s="15">
        <v>890558</v>
      </c>
      <c r="IR697" s="15"/>
      <c r="IS697" s="36">
        <f t="shared" si="792"/>
        <v>0.45053619500139747</v>
      </c>
      <c r="IT697" s="36">
        <f t="shared" si="793"/>
        <v>0</v>
      </c>
      <c r="IU697" s="36">
        <f t="shared" si="794"/>
        <v>0.11377410670942496</v>
      </c>
      <c r="IV697" s="36">
        <f t="shared" si="795"/>
        <v>0</v>
      </c>
      <c r="IW697" s="36">
        <f t="shared" si="796"/>
        <v>0.39537577781373662</v>
      </c>
      <c r="IX697" s="36">
        <f t="shared" si="797"/>
        <v>4.0313920475440947E-2</v>
      </c>
      <c r="IY697" s="36"/>
      <c r="IZ697" s="36">
        <f t="shared" si="798"/>
        <v>0</v>
      </c>
      <c r="JA697" s="36">
        <f t="shared" si="798"/>
        <v>0.56431030171082242</v>
      </c>
      <c r="JB697" s="36">
        <f t="shared" si="798"/>
        <v>0.43568969828917753</v>
      </c>
      <c r="JN697" s="43">
        <f t="shared" si="737"/>
        <v>1269.0202316602342</v>
      </c>
      <c r="JO697" s="1" t="str">
        <f t="shared" si="738"/>
        <v>Large</v>
      </c>
    </row>
    <row r="698" spans="1:275" x14ac:dyDescent="0.2">
      <c r="A698" s="14" t="s">
        <v>819</v>
      </c>
      <c r="B698" s="14" t="s">
        <v>1319</v>
      </c>
      <c r="C698" s="76" t="s">
        <v>1479</v>
      </c>
      <c r="D698" s="24" t="s">
        <v>655</v>
      </c>
      <c r="E698">
        <v>3</v>
      </c>
      <c r="F698" s="46">
        <v>0.51078966089637179</v>
      </c>
      <c r="G698" s="46">
        <v>0.20773061418069719</v>
      </c>
      <c r="H698" s="46">
        <v>0.28000000000000003</v>
      </c>
      <c r="I698">
        <v>28.1</v>
      </c>
      <c r="J698">
        <v>7.7</v>
      </c>
      <c r="K698" s="14">
        <v>20090</v>
      </c>
      <c r="L698" s="14" t="s">
        <v>605</v>
      </c>
      <c r="M698" s="35">
        <v>25184.49980952391</v>
      </c>
      <c r="N698" s="15">
        <v>50000</v>
      </c>
      <c r="O698" s="15">
        <v>8</v>
      </c>
      <c r="P698" s="15">
        <v>66</v>
      </c>
      <c r="Q698" s="15">
        <v>1170</v>
      </c>
      <c r="R698" s="15">
        <v>97</v>
      </c>
      <c r="S698" s="15">
        <v>167</v>
      </c>
      <c r="T698" s="32"/>
      <c r="U698" s="15">
        <v>31185</v>
      </c>
      <c r="V698" s="15"/>
      <c r="W698" s="15"/>
      <c r="X698" s="15"/>
      <c r="Y698" s="15"/>
      <c r="Z698" s="15"/>
      <c r="AA698" s="15"/>
      <c r="AB698" s="15"/>
      <c r="AC698" s="15">
        <v>89098</v>
      </c>
      <c r="AD698" s="15"/>
      <c r="AE698" s="15">
        <v>120283</v>
      </c>
      <c r="AF698" s="15"/>
      <c r="AG698" s="15"/>
      <c r="AH698" s="15"/>
      <c r="AI698" s="15"/>
      <c r="AJ698" s="15"/>
      <c r="AK698" s="15"/>
      <c r="AL698" s="15"/>
      <c r="AM698" s="15"/>
      <c r="AN698" s="15"/>
      <c r="AO698" s="15"/>
      <c r="AP698" s="15">
        <v>0</v>
      </c>
      <c r="AQ698" s="15">
        <v>15643</v>
      </c>
      <c r="AR698" s="15"/>
      <c r="AS698" s="15"/>
      <c r="AT698" s="15"/>
      <c r="AU698" s="15"/>
      <c r="AV698" s="15"/>
      <c r="AW698" s="15"/>
      <c r="AX698" s="15"/>
      <c r="AY698" s="15"/>
      <c r="AZ698" s="15"/>
      <c r="BA698" s="15">
        <v>15643</v>
      </c>
      <c r="BB698" s="15"/>
      <c r="BC698" s="15"/>
      <c r="BD698" s="15"/>
      <c r="BE698" s="15"/>
      <c r="BF698" s="15"/>
      <c r="BG698" s="15"/>
      <c r="BH698" s="15"/>
      <c r="BI698" s="15"/>
      <c r="BJ698" s="15"/>
      <c r="BK698" s="15"/>
      <c r="BL698" s="15">
        <v>0</v>
      </c>
      <c r="BM698" s="15"/>
      <c r="BN698" s="15"/>
      <c r="BO698" s="15"/>
      <c r="BP698" s="15"/>
      <c r="BQ698" s="15"/>
      <c r="BR698" s="15"/>
      <c r="BS698" s="15"/>
      <c r="BT698" s="15"/>
      <c r="BU698" s="15"/>
      <c r="BV698" s="15"/>
      <c r="BW698" s="15"/>
      <c r="BX698" s="15"/>
      <c r="BY698" s="15"/>
      <c r="BZ698" s="15"/>
      <c r="CA698" s="15"/>
      <c r="CB698" s="15"/>
      <c r="CC698" s="15"/>
      <c r="CD698" s="15"/>
      <c r="CE698" s="15"/>
      <c r="CF698" s="15"/>
      <c r="CG698" s="15"/>
      <c r="CH698" s="15"/>
      <c r="CI698" s="15">
        <v>93116</v>
      </c>
      <c r="CJ698" s="15"/>
      <c r="CK698" s="15"/>
      <c r="CL698" s="15"/>
      <c r="CM698" s="15"/>
      <c r="CN698" s="15"/>
      <c r="CO698" s="15"/>
      <c r="CP698" s="15">
        <v>36697</v>
      </c>
      <c r="CQ698" s="15"/>
      <c r="CR698" s="15"/>
      <c r="CS698" s="15">
        <v>129813</v>
      </c>
      <c r="CT698" s="15"/>
      <c r="CU698" s="15"/>
      <c r="CV698" s="15"/>
      <c r="CW698" s="15"/>
      <c r="CX698" s="15"/>
      <c r="CY698" s="15"/>
      <c r="CZ698" s="15"/>
      <c r="DA698" s="15"/>
      <c r="DB698" s="15"/>
      <c r="DC698" s="15"/>
      <c r="DD698" s="15"/>
      <c r="DE698" s="15"/>
      <c r="DF698" s="15"/>
      <c r="DG698" s="15"/>
      <c r="DH698" s="15"/>
      <c r="DI698" s="15"/>
      <c r="DJ698" s="15"/>
      <c r="DK698" s="15"/>
      <c r="DL698" s="15"/>
      <c r="DM698" s="15"/>
      <c r="DN698" s="15"/>
      <c r="DO698" s="15"/>
      <c r="DP698" s="15">
        <v>786</v>
      </c>
      <c r="DQ698" s="15"/>
      <c r="DR698" s="15"/>
      <c r="DS698" s="15"/>
      <c r="DT698" s="15"/>
      <c r="DU698" s="15"/>
      <c r="DV698" s="15"/>
      <c r="DW698" s="15"/>
      <c r="DX698" s="15"/>
      <c r="DY698" s="15"/>
      <c r="DZ698" s="15">
        <v>786</v>
      </c>
      <c r="EA698" s="15"/>
      <c r="EB698" s="15"/>
      <c r="EC698" s="15"/>
      <c r="ED698" s="15"/>
      <c r="EE698" s="15"/>
      <c r="EF698" s="15"/>
      <c r="EG698" s="15"/>
      <c r="EH698" s="15"/>
      <c r="EI698" s="15"/>
      <c r="EJ698" s="15"/>
      <c r="EK698" s="15"/>
      <c r="EL698" s="15"/>
      <c r="EM698" s="15"/>
      <c r="EN698" s="15"/>
      <c r="EO698" s="15"/>
      <c r="EP698" s="15"/>
      <c r="EQ698" s="15"/>
      <c r="ER698" s="15"/>
      <c r="ES698" s="15"/>
      <c r="ET698" s="15"/>
      <c r="EU698" s="15"/>
      <c r="EV698" s="15"/>
      <c r="EW698" s="15"/>
      <c r="EX698" s="15"/>
      <c r="EY698" s="15"/>
      <c r="EZ698" s="15"/>
      <c r="FA698" s="15"/>
      <c r="FB698" s="15"/>
      <c r="FC698" s="15"/>
      <c r="FD698" s="15"/>
      <c r="FE698" s="15"/>
      <c r="FF698" s="15"/>
      <c r="FG698" s="15"/>
      <c r="FH698" s="15"/>
      <c r="FI698" s="15"/>
      <c r="FJ698" s="15"/>
      <c r="FK698" s="15"/>
      <c r="FL698" s="15"/>
      <c r="FM698" s="15"/>
      <c r="FN698" s="15"/>
      <c r="FO698" s="15"/>
      <c r="FP698" s="15">
        <v>135926</v>
      </c>
      <c r="FQ698" s="15">
        <v>130599</v>
      </c>
      <c r="FR698" s="15">
        <v>266525</v>
      </c>
      <c r="FS698" s="14" t="s">
        <v>1284</v>
      </c>
      <c r="FT698" s="14"/>
      <c r="FU698" s="14" t="s">
        <v>1281</v>
      </c>
      <c r="FV698" s="14"/>
      <c r="FW698" s="14"/>
      <c r="FX698" s="14"/>
      <c r="FY698" s="14"/>
      <c r="FZ698" s="1" t="s">
        <v>898</v>
      </c>
      <c r="GA698" s="15"/>
      <c r="GB698" s="15">
        <v>2777</v>
      </c>
      <c r="GC698" s="15"/>
      <c r="GD698" s="15"/>
      <c r="GE698" s="15"/>
      <c r="GF698" s="15">
        <v>0</v>
      </c>
      <c r="GG698" s="15">
        <v>4012</v>
      </c>
      <c r="GH698" s="15">
        <v>137</v>
      </c>
      <c r="GI698" s="15"/>
      <c r="GJ698" s="15"/>
      <c r="GK698" s="15"/>
      <c r="GL698" s="15">
        <v>444</v>
      </c>
      <c r="GM698" s="15">
        <v>10137</v>
      </c>
      <c r="GN698" s="15"/>
      <c r="GO698" s="15"/>
      <c r="GP698" s="16">
        <v>7</v>
      </c>
      <c r="GQ698" s="16">
        <v>9.5</v>
      </c>
      <c r="GR698" s="17"/>
      <c r="GS698" s="17"/>
      <c r="GT698" s="18">
        <v>9</v>
      </c>
      <c r="GU698" s="18">
        <v>9</v>
      </c>
      <c r="GV698" s="16">
        <v>18.5</v>
      </c>
      <c r="GW698" s="16">
        <v>11</v>
      </c>
      <c r="GX698" s="15">
        <v>1648</v>
      </c>
      <c r="GY698" s="14" t="s">
        <v>1230</v>
      </c>
      <c r="GZ698" s="15">
        <v>150624</v>
      </c>
      <c r="HA698" s="15"/>
      <c r="HB698" s="15">
        <v>29928</v>
      </c>
      <c r="HC698" s="15"/>
      <c r="HD698" s="15"/>
      <c r="HE698" s="15"/>
      <c r="HF698" s="15">
        <v>180552</v>
      </c>
      <c r="HG698" s="15"/>
      <c r="HH698" s="15"/>
      <c r="HI698" s="15">
        <v>98</v>
      </c>
      <c r="HJ698" s="15">
        <v>81</v>
      </c>
      <c r="HK698" s="15">
        <v>146</v>
      </c>
      <c r="HL698" s="15">
        <v>144</v>
      </c>
      <c r="HM698" s="15"/>
      <c r="HN698" s="15"/>
      <c r="HO698" s="15"/>
      <c r="HP698" s="15"/>
      <c r="HQ698" s="15"/>
      <c r="HR698" s="15"/>
      <c r="HS698" s="15"/>
      <c r="HT698" s="15"/>
      <c r="HU698" s="15"/>
      <c r="HV698" s="15"/>
      <c r="HW698" s="15"/>
      <c r="HX698" s="15"/>
      <c r="HY698" s="15"/>
      <c r="HZ698" s="15">
        <v>530</v>
      </c>
      <c r="IA698" s="15">
        <v>13120</v>
      </c>
      <c r="IB698" s="15">
        <v>8</v>
      </c>
      <c r="IC698" s="15">
        <v>10</v>
      </c>
      <c r="ID698" s="15"/>
      <c r="IE698" s="14">
        <v>65</v>
      </c>
      <c r="IF698" s="14">
        <v>46</v>
      </c>
      <c r="IG698" s="14">
        <v>46</v>
      </c>
      <c r="IH698" s="14">
        <v>4</v>
      </c>
      <c r="II698" s="14">
        <v>0</v>
      </c>
      <c r="IJ698" s="14">
        <v>4</v>
      </c>
      <c r="IK698" s="14">
        <v>0</v>
      </c>
      <c r="IL698" s="14"/>
      <c r="IM698" s="14"/>
      <c r="IN698" s="14"/>
      <c r="IO698" s="14"/>
      <c r="IP698" s="14"/>
      <c r="IQ698" s="20">
        <v>963701</v>
      </c>
      <c r="IR698" s="20">
        <v>488</v>
      </c>
      <c r="IS698" s="36">
        <f t="shared" si="792"/>
        <v>0.45130100365819342</v>
      </c>
      <c r="IT698" s="36">
        <f t="shared" si="793"/>
        <v>0</v>
      </c>
      <c r="IU698" s="36">
        <f t="shared" si="794"/>
        <v>5.8692430353625362E-2</v>
      </c>
      <c r="IV698" s="36">
        <f t="shared" si="795"/>
        <v>0</v>
      </c>
      <c r="IW698" s="36">
        <f t="shared" si="796"/>
        <v>0.48705749929650127</v>
      </c>
      <c r="IX698" s="36">
        <f t="shared" si="797"/>
        <v>2.9490666916799548E-3</v>
      </c>
      <c r="IY698" s="36"/>
      <c r="IZ698" s="36">
        <f t="shared" si="798"/>
        <v>0</v>
      </c>
      <c r="JA698" s="36">
        <f t="shared" si="798"/>
        <v>0.50999343401181874</v>
      </c>
      <c r="JB698" s="36">
        <f t="shared" si="798"/>
        <v>0.49000656598818121</v>
      </c>
      <c r="JN698" s="43">
        <f t="shared" si="737"/>
        <v>1361.3243140283193</v>
      </c>
      <c r="JO698" s="1" t="str">
        <f t="shared" si="738"/>
        <v>Large</v>
      </c>
    </row>
    <row r="699" spans="1:275" x14ac:dyDescent="0.2">
      <c r="A699" s="14" t="s">
        <v>819</v>
      </c>
      <c r="B699" s="14" t="s">
        <v>1319</v>
      </c>
      <c r="C699" s="76" t="s">
        <v>1479</v>
      </c>
      <c r="D699" s="24" t="s">
        <v>655</v>
      </c>
      <c r="E699">
        <v>3</v>
      </c>
      <c r="F699" s="46">
        <v>0.51078966089637179</v>
      </c>
      <c r="G699" s="46">
        <v>0.20773061418069719</v>
      </c>
      <c r="H699" s="46">
        <v>0.28000000000000003</v>
      </c>
      <c r="I699">
        <v>28.1</v>
      </c>
      <c r="J699">
        <v>7.7</v>
      </c>
      <c r="K699" s="14">
        <v>20100</v>
      </c>
      <c r="L699" s="14" t="s">
        <v>606</v>
      </c>
      <c r="M699" s="35">
        <v>23826.91352380977</v>
      </c>
      <c r="N699" s="15">
        <v>50000</v>
      </c>
      <c r="O699" s="15">
        <v>8</v>
      </c>
      <c r="P699" s="15">
        <v>66</v>
      </c>
      <c r="Q699" s="15">
        <v>1170</v>
      </c>
      <c r="R699" s="15">
        <v>97</v>
      </c>
      <c r="S699" s="15">
        <v>167</v>
      </c>
      <c r="T699" s="32"/>
      <c r="U699" s="15">
        <v>18392</v>
      </c>
      <c r="V699" s="15"/>
      <c r="W699" s="15"/>
      <c r="X699" s="15"/>
      <c r="Y699" s="15"/>
      <c r="Z699" s="15"/>
      <c r="AA699" s="15"/>
      <c r="AB699" s="15"/>
      <c r="AC699" s="15">
        <v>89098</v>
      </c>
      <c r="AD699" s="15"/>
      <c r="AE699" s="15">
        <v>107488</v>
      </c>
      <c r="AF699" s="15"/>
      <c r="AG699" s="15"/>
      <c r="AH699" s="15"/>
      <c r="AI699" s="15"/>
      <c r="AJ699" s="15"/>
      <c r="AK699" s="15"/>
      <c r="AL699" s="15"/>
      <c r="AM699" s="15"/>
      <c r="AN699" s="15"/>
      <c r="AO699" s="15"/>
      <c r="AP699" s="15">
        <v>0</v>
      </c>
      <c r="AQ699" s="15">
        <v>12362</v>
      </c>
      <c r="AR699" s="15"/>
      <c r="AS699" s="15"/>
      <c r="AT699" s="15"/>
      <c r="AU699" s="15"/>
      <c r="AV699" s="15"/>
      <c r="AW699" s="15"/>
      <c r="AX699" s="15"/>
      <c r="AY699" s="15"/>
      <c r="AZ699" s="15"/>
      <c r="BA699" s="15">
        <v>12362</v>
      </c>
      <c r="BB699" s="15"/>
      <c r="BC699" s="15"/>
      <c r="BD699" s="15"/>
      <c r="BE699" s="15"/>
      <c r="BF699" s="15"/>
      <c r="BG699" s="15"/>
      <c r="BH699" s="15"/>
      <c r="BI699" s="15"/>
      <c r="BJ699" s="15"/>
      <c r="BK699" s="15"/>
      <c r="BL699" s="15">
        <v>0</v>
      </c>
      <c r="BM699" s="15"/>
      <c r="BN699" s="15"/>
      <c r="BO699" s="15"/>
      <c r="BP699" s="15"/>
      <c r="BQ699" s="15"/>
      <c r="BR699" s="15"/>
      <c r="BS699" s="15"/>
      <c r="BT699" s="15"/>
      <c r="BU699" s="15"/>
      <c r="BV699" s="15"/>
      <c r="BW699" s="15"/>
      <c r="BX699" s="15"/>
      <c r="BY699" s="15"/>
      <c r="BZ699" s="15"/>
      <c r="CA699" s="15"/>
      <c r="CB699" s="15"/>
      <c r="CC699" s="15"/>
      <c r="CD699" s="15"/>
      <c r="CE699" s="15"/>
      <c r="CF699" s="15"/>
      <c r="CG699" s="15"/>
      <c r="CH699" s="15"/>
      <c r="CI699" s="15">
        <v>105335</v>
      </c>
      <c r="CJ699" s="15"/>
      <c r="CK699" s="15"/>
      <c r="CL699" s="15"/>
      <c r="CM699" s="15"/>
      <c r="CN699" s="15"/>
      <c r="CO699" s="15"/>
      <c r="CP699" s="15">
        <v>36697</v>
      </c>
      <c r="CQ699" s="15"/>
      <c r="CR699" s="15"/>
      <c r="CS699" s="15">
        <v>113849</v>
      </c>
      <c r="CT699" s="15"/>
      <c r="CU699" s="15"/>
      <c r="CV699" s="15"/>
      <c r="CW699" s="15"/>
      <c r="CX699" s="15"/>
      <c r="CY699" s="15"/>
      <c r="CZ699" s="15"/>
      <c r="DA699" s="15"/>
      <c r="DB699" s="15"/>
      <c r="DC699" s="15"/>
      <c r="DD699" s="15"/>
      <c r="DE699" s="15"/>
      <c r="DF699" s="15"/>
      <c r="DG699" s="15"/>
      <c r="DH699" s="15"/>
      <c r="DI699" s="15"/>
      <c r="DJ699" s="15"/>
      <c r="DK699" s="15"/>
      <c r="DL699" s="15"/>
      <c r="DM699" s="15"/>
      <c r="DN699" s="15"/>
      <c r="DO699" s="15"/>
      <c r="DP699" s="15">
        <v>0</v>
      </c>
      <c r="DQ699" s="15"/>
      <c r="DR699" s="15"/>
      <c r="DS699" s="15"/>
      <c r="DT699" s="15"/>
      <c r="DU699" s="15"/>
      <c r="DV699" s="15"/>
      <c r="DW699" s="15"/>
      <c r="DX699" s="15"/>
      <c r="DY699" s="15"/>
      <c r="DZ699" s="15">
        <v>0</v>
      </c>
      <c r="EA699" s="15"/>
      <c r="EB699" s="15"/>
      <c r="EC699" s="15"/>
      <c r="ED699" s="15"/>
      <c r="EE699" s="15"/>
      <c r="EF699" s="15"/>
      <c r="EG699" s="15"/>
      <c r="EH699" s="15"/>
      <c r="EI699" s="15"/>
      <c r="EJ699" s="15"/>
      <c r="EK699" s="15"/>
      <c r="EL699" s="15"/>
      <c r="EM699" s="15"/>
      <c r="EN699" s="15"/>
      <c r="EO699" s="15"/>
      <c r="EP699" s="15"/>
      <c r="EQ699" s="15"/>
      <c r="ER699" s="15"/>
      <c r="ES699" s="15"/>
      <c r="ET699" s="15"/>
      <c r="EU699" s="15"/>
      <c r="EV699" s="15"/>
      <c r="EW699" s="15"/>
      <c r="EX699" s="15"/>
      <c r="EY699" s="15"/>
      <c r="EZ699" s="15"/>
      <c r="FA699" s="15"/>
      <c r="FB699" s="15"/>
      <c r="FC699" s="15"/>
      <c r="FD699" s="15"/>
      <c r="FE699" s="15"/>
      <c r="FF699" s="15"/>
      <c r="FG699" s="15"/>
      <c r="FH699" s="15"/>
      <c r="FI699" s="15"/>
      <c r="FJ699" s="15"/>
      <c r="FK699" s="15"/>
      <c r="FL699" s="15"/>
      <c r="FM699" s="15"/>
      <c r="FN699" s="15"/>
      <c r="FO699" s="15"/>
      <c r="FP699" s="15">
        <v>119850</v>
      </c>
      <c r="FQ699" s="15">
        <v>113849</v>
      </c>
      <c r="FR699" s="15">
        <v>233699</v>
      </c>
      <c r="FS699" s="14" t="s">
        <v>1284</v>
      </c>
      <c r="FT699" s="14"/>
      <c r="FU699" s="14" t="s">
        <v>1281</v>
      </c>
      <c r="FV699" s="14"/>
      <c r="FW699" s="14"/>
      <c r="FX699" s="14"/>
      <c r="FY699" s="14"/>
      <c r="FZ699" s="1" t="s">
        <v>898</v>
      </c>
      <c r="GA699" s="15"/>
      <c r="GB699" s="15">
        <v>2090</v>
      </c>
      <c r="GC699" s="15"/>
      <c r="GD699" s="15"/>
      <c r="GE699" s="15"/>
      <c r="GF699" s="15">
        <v>0</v>
      </c>
      <c r="GG699" s="15">
        <v>4012</v>
      </c>
      <c r="GH699" s="15">
        <v>105</v>
      </c>
      <c r="GI699" s="15"/>
      <c r="GJ699" s="15"/>
      <c r="GK699" s="15"/>
      <c r="GL699" s="15">
        <v>80</v>
      </c>
      <c r="GM699" s="15">
        <v>10099</v>
      </c>
      <c r="GN699" s="15"/>
      <c r="GO699" s="15"/>
      <c r="GP699" s="16">
        <v>7</v>
      </c>
      <c r="GQ699" s="16">
        <v>9.5</v>
      </c>
      <c r="GR699" s="17"/>
      <c r="GS699" s="17"/>
      <c r="GT699" s="18">
        <v>9</v>
      </c>
      <c r="GU699" s="18">
        <v>9</v>
      </c>
      <c r="GV699" s="16">
        <v>18.5</v>
      </c>
      <c r="GW699" s="16">
        <v>11</v>
      </c>
      <c r="GX699" s="15">
        <v>1867</v>
      </c>
      <c r="GY699" s="14" t="s">
        <v>1230</v>
      </c>
      <c r="GZ699" s="15">
        <v>81187</v>
      </c>
      <c r="HA699" s="15"/>
      <c r="HB699" s="15">
        <v>58410</v>
      </c>
      <c r="HC699" s="15"/>
      <c r="HD699" s="15"/>
      <c r="HE699" s="15"/>
      <c r="HF699" s="15">
        <v>139597</v>
      </c>
      <c r="HG699" s="15"/>
      <c r="HH699" s="15"/>
      <c r="HI699" s="15">
        <v>116</v>
      </c>
      <c r="HJ699" s="15">
        <v>114</v>
      </c>
      <c r="HK699" s="15">
        <v>232</v>
      </c>
      <c r="HL699" s="15">
        <v>230</v>
      </c>
      <c r="HM699" s="15"/>
      <c r="HN699" s="15"/>
      <c r="HO699" s="15"/>
      <c r="HP699" s="15"/>
      <c r="HQ699" s="15"/>
      <c r="HR699" s="15"/>
      <c r="HS699" s="15"/>
      <c r="HT699" s="15"/>
      <c r="HU699" s="15"/>
      <c r="HV699" s="15"/>
      <c r="HW699" s="15"/>
      <c r="HX699" s="15"/>
      <c r="HY699" s="15"/>
      <c r="HZ699" s="15">
        <v>447</v>
      </c>
      <c r="IA699" s="15">
        <v>11850</v>
      </c>
      <c r="IB699" s="15">
        <v>8</v>
      </c>
      <c r="IC699" s="15">
        <v>10</v>
      </c>
      <c r="ID699" s="15"/>
      <c r="IE699" s="14">
        <v>65</v>
      </c>
      <c r="IF699" s="14">
        <v>46</v>
      </c>
      <c r="IG699" s="14">
        <v>46</v>
      </c>
      <c r="IH699" s="14">
        <v>4</v>
      </c>
      <c r="II699" s="14">
        <v>0</v>
      </c>
      <c r="IJ699" s="14">
        <v>4</v>
      </c>
      <c r="IK699" s="14">
        <v>0</v>
      </c>
      <c r="IL699" s="14"/>
      <c r="IM699" s="14"/>
      <c r="IN699" s="14"/>
      <c r="IO699" s="14"/>
      <c r="IP699" s="14"/>
      <c r="IQ699" s="15">
        <v>940838</v>
      </c>
      <c r="IR699" s="15">
        <v>379</v>
      </c>
      <c r="IS699" s="36">
        <f t="shared" si="792"/>
        <v>0.45994206222534112</v>
      </c>
      <c r="IT699" s="36">
        <f t="shared" si="793"/>
        <v>0</v>
      </c>
      <c r="IU699" s="36">
        <f t="shared" si="794"/>
        <v>5.2897102683366212E-2</v>
      </c>
      <c r="IV699" s="36">
        <f t="shared" si="795"/>
        <v>0</v>
      </c>
      <c r="IW699" s="36">
        <f t="shared" si="796"/>
        <v>0.48716083509129265</v>
      </c>
      <c r="IX699" s="36">
        <f t="shared" si="797"/>
        <v>0</v>
      </c>
      <c r="IY699" s="36"/>
      <c r="IZ699" s="36">
        <f t="shared" si="798"/>
        <v>0</v>
      </c>
      <c r="JA699" s="36">
        <f t="shared" si="798"/>
        <v>0.5128391649087074</v>
      </c>
      <c r="JB699" s="36">
        <f t="shared" si="798"/>
        <v>0.48716083509129265</v>
      </c>
      <c r="JN699" s="43">
        <f t="shared" si="737"/>
        <v>1287.9412715572848</v>
      </c>
      <c r="JO699" s="1" t="str">
        <f t="shared" si="738"/>
        <v>Large</v>
      </c>
    </row>
    <row r="700" spans="1:275" x14ac:dyDescent="0.2">
      <c r="A700" s="1" t="s">
        <v>819</v>
      </c>
      <c r="B700" s="1" t="s">
        <v>1319</v>
      </c>
      <c r="C700" s="76" t="s">
        <v>1479</v>
      </c>
      <c r="D700" s="24" t="s">
        <v>655</v>
      </c>
      <c r="E700">
        <v>3</v>
      </c>
      <c r="F700" s="46">
        <v>0.51078966089637179</v>
      </c>
      <c r="G700" s="46">
        <v>0.20773061418069719</v>
      </c>
      <c r="H700" s="46">
        <v>0.28000000000000003</v>
      </c>
      <c r="I700">
        <v>28.1</v>
      </c>
      <c r="J700">
        <v>7.7</v>
      </c>
      <c r="K700" s="1">
        <v>20110</v>
      </c>
      <c r="L700" s="1" t="s">
        <v>607</v>
      </c>
      <c r="M700" s="3">
        <v>22984.274666666715</v>
      </c>
      <c r="N700" s="1">
        <v>50000</v>
      </c>
      <c r="O700" s="1">
        <v>7</v>
      </c>
      <c r="P700" s="1">
        <v>66</v>
      </c>
      <c r="Q700" s="1">
        <v>1170</v>
      </c>
      <c r="R700" s="1">
        <v>100</v>
      </c>
      <c r="S700" s="1">
        <v>167</v>
      </c>
      <c r="T700" s="33">
        <v>0</v>
      </c>
      <c r="U700" s="1">
        <v>8169</v>
      </c>
      <c r="Y700" s="1">
        <v>14487</v>
      </c>
      <c r="AC700" s="1">
        <v>89098</v>
      </c>
      <c r="AD700" s="1">
        <v>20000</v>
      </c>
      <c r="AE700" s="1">
        <v>131754</v>
      </c>
      <c r="AQ700" s="1">
        <v>9416</v>
      </c>
      <c r="BA700" s="1">
        <v>9416</v>
      </c>
      <c r="CI700" s="1">
        <v>121572</v>
      </c>
      <c r="CM700" s="1">
        <v>26511</v>
      </c>
      <c r="CS700" s="1">
        <v>148083</v>
      </c>
      <c r="DP700" s="1">
        <v>306</v>
      </c>
      <c r="DZ700" s="1">
        <v>306</v>
      </c>
      <c r="FE700" s="1">
        <v>617</v>
      </c>
      <c r="FO700" s="1">
        <v>617</v>
      </c>
      <c r="FP700" s="15">
        <f>AE700+BA700</f>
        <v>141170</v>
      </c>
      <c r="FQ700" s="15">
        <f>AP700+BL700+CS700+DZ700+FD700</f>
        <v>148389</v>
      </c>
      <c r="FR700" s="15">
        <f>AE700+AP700+BA700+BL700+CS700+DZ700+FD700+FO700</f>
        <v>290176</v>
      </c>
      <c r="FS700" s="1" t="s">
        <v>1284</v>
      </c>
      <c r="FU700" s="1" t="s">
        <v>1281</v>
      </c>
      <c r="GB700" s="1">
        <v>140041</v>
      </c>
      <c r="GF700" s="1">
        <v>0</v>
      </c>
      <c r="GG700" s="1">
        <v>4012</v>
      </c>
      <c r="GH700" s="1">
        <v>81</v>
      </c>
      <c r="GI700" s="1">
        <v>209</v>
      </c>
      <c r="GK700" s="1">
        <v>3324</v>
      </c>
      <c r="GL700" s="1">
        <v>11</v>
      </c>
      <c r="GM700" s="1">
        <v>12119</v>
      </c>
      <c r="GP700" s="1">
        <v>7</v>
      </c>
      <c r="GQ700" s="1">
        <v>9</v>
      </c>
      <c r="GR700" s="5"/>
      <c r="GS700" s="5"/>
      <c r="GT700" s="4">
        <v>10</v>
      </c>
      <c r="GU700" s="4">
        <v>9.75</v>
      </c>
      <c r="GV700" s="1">
        <f>GQ700+GU700</f>
        <v>18.75</v>
      </c>
      <c r="GW700" s="1">
        <v>11</v>
      </c>
      <c r="GX700" s="1">
        <v>59744</v>
      </c>
      <c r="GY700" s="10" t="s">
        <v>1230</v>
      </c>
      <c r="GZ700" s="1">
        <v>72733</v>
      </c>
      <c r="HB700" s="1">
        <v>58058</v>
      </c>
      <c r="HE700" s="1">
        <v>2097</v>
      </c>
      <c r="HF700" s="1">
        <v>132888</v>
      </c>
      <c r="HI700" s="1">
        <v>134</v>
      </c>
      <c r="HJ700" s="1">
        <v>111</v>
      </c>
      <c r="HK700" s="1">
        <v>694</v>
      </c>
      <c r="HL700" s="1">
        <v>256</v>
      </c>
      <c r="HZ700" s="1">
        <v>429</v>
      </c>
      <c r="IA700" s="1">
        <v>11198</v>
      </c>
      <c r="IB700" s="1">
        <v>8</v>
      </c>
      <c r="IC700" s="1">
        <v>10</v>
      </c>
      <c r="ID700" s="1">
        <v>375</v>
      </c>
      <c r="IE700" s="1">
        <v>64.5</v>
      </c>
      <c r="IF700" s="1">
        <v>56.5</v>
      </c>
      <c r="IG700" s="1">
        <v>54</v>
      </c>
      <c r="IH700" s="1">
        <v>4</v>
      </c>
      <c r="II700" s="1">
        <v>0</v>
      </c>
      <c r="IJ700" s="1">
        <v>4</v>
      </c>
      <c r="IK700" s="1">
        <v>0</v>
      </c>
      <c r="IQ700" s="1">
        <v>916753</v>
      </c>
      <c r="IR700" s="1">
        <v>202</v>
      </c>
      <c r="IS700" s="36">
        <f t="shared" si="792"/>
        <v>0.45404857741508603</v>
      </c>
      <c r="IT700" s="36">
        <f t="shared" si="793"/>
        <v>0</v>
      </c>
      <c r="IU700" s="36">
        <f t="shared" si="794"/>
        <v>3.2449272165857961E-2</v>
      </c>
      <c r="IV700" s="36">
        <f t="shared" si="795"/>
        <v>0</v>
      </c>
      <c r="IW700" s="36">
        <f t="shared" si="796"/>
        <v>0.51032132223202475</v>
      </c>
      <c r="IX700" s="36">
        <f t="shared" si="797"/>
        <v>1.0545324217026907E-3</v>
      </c>
      <c r="IY700" s="36"/>
      <c r="IZ700" s="36">
        <f t="shared" si="798"/>
        <v>2.126295765328628E-3</v>
      </c>
      <c r="JA700" s="36">
        <f t="shared" si="798"/>
        <v>0.486497849580944</v>
      </c>
      <c r="JB700" s="36">
        <f t="shared" si="798"/>
        <v>0.51137585465372737</v>
      </c>
      <c r="JN700" s="43">
        <f t="shared" si="737"/>
        <v>1225.8279822222248</v>
      </c>
      <c r="JO700" s="1" t="str">
        <f t="shared" si="738"/>
        <v>Large</v>
      </c>
    </row>
    <row r="701" spans="1:275" x14ac:dyDescent="0.2">
      <c r="A701" s="1" t="s">
        <v>819</v>
      </c>
      <c r="B701" s="1" t="s">
        <v>1319</v>
      </c>
      <c r="C701" s="76" t="s">
        <v>1479</v>
      </c>
      <c r="D701" s="24" t="s">
        <v>655</v>
      </c>
      <c r="E701">
        <v>3</v>
      </c>
      <c r="F701" s="46">
        <v>0.51078966089637179</v>
      </c>
      <c r="G701" s="46">
        <v>0.20773061418069719</v>
      </c>
      <c r="H701" s="46">
        <v>0.28000000000000003</v>
      </c>
      <c r="I701">
        <v>28.1</v>
      </c>
      <c r="J701">
        <v>7.7</v>
      </c>
      <c r="K701" s="1">
        <v>20120</v>
      </c>
      <c r="L701" s="1" t="s">
        <v>608</v>
      </c>
      <c r="M701" s="3">
        <v>22639.99504761897</v>
      </c>
      <c r="N701" s="10">
        <v>50000</v>
      </c>
      <c r="O701" s="1">
        <v>7</v>
      </c>
      <c r="P701" s="1">
        <v>66</v>
      </c>
      <c r="Q701" s="1">
        <v>1170</v>
      </c>
      <c r="R701" s="1">
        <v>100</v>
      </c>
      <c r="S701" s="1">
        <v>167</v>
      </c>
      <c r="T701" s="33">
        <v>0</v>
      </c>
      <c r="U701" s="1">
        <v>7794</v>
      </c>
      <c r="AC701" s="1">
        <v>90023</v>
      </c>
      <c r="AD701" s="1">
        <v>20000</v>
      </c>
      <c r="AE701" s="1">
        <v>117817</v>
      </c>
      <c r="AF701" s="1">
        <v>153</v>
      </c>
      <c r="AP701" s="1">
        <v>153</v>
      </c>
      <c r="AQ701" s="1">
        <v>9468</v>
      </c>
      <c r="BA701" s="1">
        <v>9468</v>
      </c>
      <c r="CI701" s="1">
        <v>94531</v>
      </c>
      <c r="CM701" s="1">
        <v>44439</v>
      </c>
      <c r="CS701" s="1">
        <v>138970</v>
      </c>
      <c r="DP701" s="1">
        <v>884</v>
      </c>
      <c r="DZ701" s="1">
        <v>884</v>
      </c>
      <c r="FE701" s="1">
        <v>157</v>
      </c>
      <c r="FO701" s="1">
        <v>157</v>
      </c>
      <c r="FP701" s="15">
        <f>AE701+BA701</f>
        <v>127285</v>
      </c>
      <c r="FQ701" s="15">
        <f>AP701+BL701+CS701+DZ701+FD701</f>
        <v>140007</v>
      </c>
      <c r="FR701" s="15">
        <f>AE701+AP701+BA701+BL701+CS701+DZ701+FD701+FO701</f>
        <v>267449</v>
      </c>
      <c r="FS701" s="1" t="s">
        <v>1284</v>
      </c>
      <c r="FU701" s="1" t="s">
        <v>1281</v>
      </c>
      <c r="GB701" s="1">
        <v>139346</v>
      </c>
      <c r="GF701" s="1">
        <v>2</v>
      </c>
      <c r="GG701" s="1">
        <v>4014</v>
      </c>
      <c r="GH701" s="1">
        <v>73</v>
      </c>
      <c r="GI701" s="1">
        <v>209</v>
      </c>
      <c r="GK701" s="1">
        <v>87</v>
      </c>
      <c r="GL701" s="1">
        <v>0</v>
      </c>
      <c r="GM701" s="1">
        <v>12079</v>
      </c>
      <c r="GP701" s="1">
        <v>7</v>
      </c>
      <c r="GQ701" s="1">
        <v>9</v>
      </c>
      <c r="GR701" s="5"/>
      <c r="GS701" s="5"/>
      <c r="GT701" s="4">
        <v>10</v>
      </c>
      <c r="GU701" s="4">
        <v>9.75</v>
      </c>
      <c r="GV701" s="1">
        <f>GQ701+GU701</f>
        <v>18.75</v>
      </c>
      <c r="GW701" s="1">
        <v>8</v>
      </c>
      <c r="GX701" s="1">
        <v>68656</v>
      </c>
      <c r="GY701" s="10" t="s">
        <v>1230</v>
      </c>
      <c r="GZ701" s="1">
        <v>67336</v>
      </c>
      <c r="HB701" s="1">
        <v>59648</v>
      </c>
      <c r="HE701" s="1">
        <v>1912</v>
      </c>
      <c r="HF701" s="1">
        <v>128896</v>
      </c>
      <c r="HI701" s="1">
        <v>121</v>
      </c>
      <c r="HJ701" s="1">
        <v>111</v>
      </c>
      <c r="HK701" s="1">
        <v>669</v>
      </c>
      <c r="HL701" s="1">
        <v>231</v>
      </c>
      <c r="HZ701" s="1">
        <v>453</v>
      </c>
      <c r="IA701" s="1">
        <v>11320</v>
      </c>
      <c r="IB701" s="1">
        <v>8</v>
      </c>
      <c r="IC701" s="1">
        <v>10</v>
      </c>
      <c r="IE701" s="1">
        <v>64.5</v>
      </c>
      <c r="IF701" s="1">
        <v>27</v>
      </c>
      <c r="IG701" s="1">
        <v>27</v>
      </c>
      <c r="IH701" s="1">
        <v>4</v>
      </c>
      <c r="II701" s="1">
        <v>0</v>
      </c>
      <c r="IJ701" s="1">
        <v>4</v>
      </c>
      <c r="IK701" s="1">
        <v>0</v>
      </c>
      <c r="IQ701" s="1">
        <v>878158</v>
      </c>
      <c r="IR701" s="1">
        <v>192</v>
      </c>
      <c r="IS701" s="36">
        <f t="shared" si="792"/>
        <v>0.44052137042950246</v>
      </c>
      <c r="IT701" s="36">
        <f t="shared" si="793"/>
        <v>5.72071684695026E-4</v>
      </c>
      <c r="IU701" s="36">
        <f t="shared" si="794"/>
        <v>3.5401141899951021E-2</v>
      </c>
      <c r="IV701" s="36">
        <f t="shared" si="795"/>
        <v>0</v>
      </c>
      <c r="IW701" s="36">
        <f t="shared" si="796"/>
        <v>0.51961308511155402</v>
      </c>
      <c r="IX701" s="36">
        <f t="shared" si="797"/>
        <v>3.3053030671268166E-3</v>
      </c>
      <c r="IY701" s="36"/>
      <c r="IZ701" s="36">
        <f t="shared" si="798"/>
        <v>5.8702780717071292E-4</v>
      </c>
      <c r="JA701" s="36">
        <f t="shared" si="798"/>
        <v>0.47592251232945348</v>
      </c>
      <c r="JB701" s="36">
        <f t="shared" si="798"/>
        <v>0.52349045986337583</v>
      </c>
      <c r="JN701" s="43">
        <f t="shared" si="737"/>
        <v>1207.4664025396785</v>
      </c>
      <c r="JO701" s="1" t="str">
        <f t="shared" si="738"/>
        <v>Large</v>
      </c>
    </row>
    <row r="702" spans="1:275" x14ac:dyDescent="0.2">
      <c r="A702" s="1" t="s">
        <v>819</v>
      </c>
      <c r="B702" s="1" t="s">
        <v>1319</v>
      </c>
      <c r="C702" s="76" t="s">
        <v>1479</v>
      </c>
      <c r="D702" s="24" t="s">
        <v>655</v>
      </c>
      <c r="E702">
        <v>3</v>
      </c>
      <c r="F702" s="46">
        <v>0.51078966089637179</v>
      </c>
      <c r="G702" s="46">
        <v>0.20773061418069719</v>
      </c>
      <c r="H702" s="46">
        <v>0.28000000000000003</v>
      </c>
      <c r="I702">
        <v>28.1</v>
      </c>
      <c r="J702">
        <v>7.7</v>
      </c>
      <c r="K702" s="1">
        <v>20130</v>
      </c>
      <c r="L702" s="1" t="s">
        <v>609</v>
      </c>
      <c r="M702" s="3">
        <v>19165.014666666688</v>
      </c>
      <c r="N702" s="2">
        <v>50000</v>
      </c>
      <c r="O702" s="1">
        <v>8</v>
      </c>
      <c r="P702" s="1">
        <v>66</v>
      </c>
      <c r="Q702" s="1">
        <v>1160</v>
      </c>
      <c r="R702" s="1">
        <v>100</v>
      </c>
      <c r="S702" s="1">
        <v>167</v>
      </c>
      <c r="T702" s="33"/>
      <c r="U702" s="3">
        <v>3794</v>
      </c>
      <c r="V702" s="3"/>
      <c r="W702" s="3">
        <v>0</v>
      </c>
      <c r="X702" s="3">
        <v>0</v>
      </c>
      <c r="Y702" s="3"/>
      <c r="Z702" s="3"/>
      <c r="AA702" s="3">
        <v>0</v>
      </c>
      <c r="AB702" s="3">
        <v>0</v>
      </c>
      <c r="AC702" s="3">
        <v>77051</v>
      </c>
      <c r="AD702" s="3">
        <v>0</v>
      </c>
      <c r="AE702" s="2">
        <f>SUM(U702:AD702)</f>
        <v>80845</v>
      </c>
      <c r="AF702" s="3">
        <v>0</v>
      </c>
      <c r="AG702" s="3"/>
      <c r="AH702" s="1">
        <v>0</v>
      </c>
      <c r="AI702" s="1">
        <v>0</v>
      </c>
      <c r="AL702" s="1">
        <v>0</v>
      </c>
      <c r="AM702" s="1">
        <v>0</v>
      </c>
      <c r="AN702" s="1">
        <v>20753</v>
      </c>
      <c r="AO702" s="1">
        <v>0</v>
      </c>
      <c r="AP702" s="1">
        <f>SUM(AF702:AO702)</f>
        <v>20753</v>
      </c>
      <c r="AQ702" s="1">
        <v>4997</v>
      </c>
      <c r="AS702" s="1">
        <v>0</v>
      </c>
      <c r="AT702" s="1">
        <v>0</v>
      </c>
      <c r="AW702" s="1">
        <v>0</v>
      </c>
      <c r="AX702" s="1">
        <v>0</v>
      </c>
      <c r="AY702" s="1">
        <v>0</v>
      </c>
      <c r="AZ702" s="1">
        <v>0</v>
      </c>
      <c r="BA702" s="1">
        <f>SUM(AQ702:AZ702)</f>
        <v>4997</v>
      </c>
      <c r="BB702" s="1">
        <v>0</v>
      </c>
      <c r="BD702" s="1">
        <v>0</v>
      </c>
      <c r="BE702" s="1">
        <v>0</v>
      </c>
      <c r="BH702" s="1">
        <v>0</v>
      </c>
      <c r="BI702" s="1">
        <v>0</v>
      </c>
      <c r="BJ702" s="1">
        <v>0</v>
      </c>
      <c r="BK702" s="1">
        <v>0</v>
      </c>
      <c r="BL702" s="1">
        <f>SUM(BB702:BK702)</f>
        <v>0</v>
      </c>
      <c r="CI702" s="1">
        <v>107504</v>
      </c>
      <c r="CK702" s="1">
        <v>0</v>
      </c>
      <c r="CL702" s="1">
        <v>0</v>
      </c>
      <c r="CN702" s="1">
        <v>0</v>
      </c>
      <c r="CO702" s="1">
        <v>0</v>
      </c>
      <c r="CP702" s="1">
        <v>0</v>
      </c>
      <c r="CQ702" s="1">
        <v>0</v>
      </c>
      <c r="CR702" s="1">
        <v>0</v>
      </c>
      <c r="CS702" s="1">
        <f>SUM(CI702:CR702)</f>
        <v>107504</v>
      </c>
      <c r="DP702" s="1">
        <v>4494</v>
      </c>
      <c r="DR702" s="1">
        <v>0</v>
      </c>
      <c r="DS702" s="1">
        <v>0</v>
      </c>
      <c r="DU702" s="1">
        <v>0</v>
      </c>
      <c r="DV702" s="1">
        <v>0</v>
      </c>
      <c r="DX702" s="1">
        <v>0</v>
      </c>
      <c r="DY702" s="1">
        <v>0</v>
      </c>
      <c r="DZ702" s="2">
        <f>SUM(DP702:DY702)</f>
        <v>4494</v>
      </c>
      <c r="EA702" s="2"/>
      <c r="EB702" s="2"/>
      <c r="EC702" s="2"/>
      <c r="ED702" s="2"/>
      <c r="EE702" s="2"/>
      <c r="EF702" s="2"/>
      <c r="EG702" s="2"/>
      <c r="EH702" s="2"/>
      <c r="EI702" s="2"/>
      <c r="EJ702" s="2"/>
      <c r="EK702" s="2"/>
      <c r="EL702" s="2"/>
      <c r="EM702" s="2"/>
      <c r="EN702" s="2"/>
      <c r="EO702" s="2"/>
      <c r="EP702" s="2"/>
      <c r="EQ702" s="2"/>
      <c r="ER702" s="2"/>
      <c r="ES702" s="2"/>
      <c r="ET702" s="2"/>
      <c r="EW702" s="1">
        <v>0</v>
      </c>
      <c r="EX702" s="1">
        <v>0</v>
      </c>
      <c r="EZ702" s="1">
        <v>0</v>
      </c>
      <c r="FC702" s="1">
        <v>0</v>
      </c>
      <c r="FD702" s="1">
        <f>SUM(EU702:FC702)</f>
        <v>0</v>
      </c>
      <c r="FE702" s="1">
        <v>157</v>
      </c>
      <c r="FG702" s="1">
        <v>0</v>
      </c>
      <c r="FH702" s="1">
        <v>0</v>
      </c>
      <c r="FK702" s="1">
        <v>0</v>
      </c>
      <c r="FL702" s="1">
        <v>0</v>
      </c>
      <c r="FM702" s="1">
        <v>0</v>
      </c>
      <c r="FN702" s="1">
        <v>0</v>
      </c>
      <c r="FO702" s="1">
        <f>SUM(FE702:FN702)</f>
        <v>157</v>
      </c>
      <c r="FP702" s="15">
        <f>AE702+BA702</f>
        <v>85842</v>
      </c>
      <c r="FQ702" s="15">
        <f>AP702+BL702+CS702+DZ702+FD702</f>
        <v>132751</v>
      </c>
      <c r="FR702" s="15">
        <f>AE702+AP702+BA702+BL702+CS702+DZ702+FD702+FO702</f>
        <v>218750</v>
      </c>
      <c r="FS702" s="1" t="s">
        <v>1284</v>
      </c>
      <c r="FU702" s="1" t="s">
        <v>1281</v>
      </c>
      <c r="FW702" s="5"/>
      <c r="FX702" s="5"/>
      <c r="FY702" s="5"/>
      <c r="FZ702" s="5"/>
      <c r="GB702" s="1">
        <v>3472</v>
      </c>
      <c r="GE702" s="1">
        <v>139996</v>
      </c>
      <c r="GF702" s="1">
        <v>5372</v>
      </c>
      <c r="GG702" s="1">
        <v>9386</v>
      </c>
      <c r="GH702" s="1">
        <v>39</v>
      </c>
      <c r="GI702" s="1">
        <v>209</v>
      </c>
      <c r="GJ702" s="1">
        <v>4</v>
      </c>
      <c r="GL702" s="1">
        <v>197</v>
      </c>
      <c r="GM702" s="1">
        <v>13243</v>
      </c>
      <c r="GP702" s="1">
        <v>7</v>
      </c>
      <c r="GQ702" s="1">
        <v>9</v>
      </c>
      <c r="GR702" s="5"/>
      <c r="GS702" s="5">
        <v>8.1</v>
      </c>
      <c r="GT702" s="4">
        <v>8.1</v>
      </c>
      <c r="GU702" s="1">
        <v>8.1</v>
      </c>
      <c r="GV702" s="1">
        <f>GQ702+GU702</f>
        <v>17.100000000000001</v>
      </c>
      <c r="GW702" s="1">
        <v>8</v>
      </c>
      <c r="GX702" s="1">
        <v>71968</v>
      </c>
      <c r="GY702" s="1" t="s">
        <v>1230</v>
      </c>
      <c r="GZ702" s="1">
        <v>69705</v>
      </c>
      <c r="HA702" s="1">
        <v>7839</v>
      </c>
      <c r="HB702" s="1">
        <v>8837</v>
      </c>
      <c r="HC702" s="1">
        <v>8963</v>
      </c>
      <c r="HD702" s="1">
        <v>278</v>
      </c>
      <c r="HF702" s="1">
        <v>95622</v>
      </c>
      <c r="HI702" s="1">
        <v>149</v>
      </c>
      <c r="HJ702" s="1">
        <v>130</v>
      </c>
      <c r="HK702" s="1">
        <v>1000</v>
      </c>
      <c r="HL702" s="1">
        <v>283</v>
      </c>
      <c r="HM702" s="1" t="s">
        <v>1281</v>
      </c>
      <c r="HN702" s="1" t="s">
        <v>1334</v>
      </c>
      <c r="HO702" s="1" t="s">
        <v>1064</v>
      </c>
      <c r="HP702" s="1" t="s">
        <v>1065</v>
      </c>
      <c r="HQ702" s="1" t="s">
        <v>1143</v>
      </c>
      <c r="HR702" s="1" t="s">
        <v>1066</v>
      </c>
      <c r="HS702" s="1" t="s">
        <v>1049</v>
      </c>
      <c r="HT702" s="1" t="s">
        <v>1048</v>
      </c>
      <c r="HU702" s="1" t="s">
        <v>1050</v>
      </c>
      <c r="HV702" s="1" t="s">
        <v>1051</v>
      </c>
      <c r="HW702" s="1" t="s">
        <v>1397</v>
      </c>
      <c r="HX702" s="1" t="s">
        <v>1277</v>
      </c>
      <c r="HZ702" s="1">
        <v>487</v>
      </c>
      <c r="IA702" s="1">
        <v>11605</v>
      </c>
      <c r="IB702" s="1">
        <v>2</v>
      </c>
      <c r="IC702" s="1">
        <v>10</v>
      </c>
      <c r="IE702" s="1">
        <v>70</v>
      </c>
      <c r="IF702" s="1">
        <v>47</v>
      </c>
      <c r="IG702" s="1">
        <v>47</v>
      </c>
      <c r="IH702" s="1">
        <v>5</v>
      </c>
      <c r="II702" s="1">
        <v>0</v>
      </c>
      <c r="IJ702" s="1">
        <v>5</v>
      </c>
      <c r="IK702" s="1">
        <v>0</v>
      </c>
      <c r="IL702" s="1" t="s">
        <v>1281</v>
      </c>
      <c r="IM702" s="1">
        <v>8</v>
      </c>
      <c r="IO702" s="1" t="s">
        <v>1277</v>
      </c>
      <c r="IP702" s="1" t="s">
        <v>1281</v>
      </c>
      <c r="IQ702" s="1">
        <v>833674</v>
      </c>
      <c r="IR702" s="1">
        <v>226</v>
      </c>
      <c r="IS702" s="36">
        <f t="shared" si="792"/>
        <v>0.36957714285714288</v>
      </c>
      <c r="IT702" s="36">
        <f t="shared" si="793"/>
        <v>9.4870857142857146E-2</v>
      </c>
      <c r="IU702" s="36">
        <f t="shared" si="794"/>
        <v>2.284342857142857E-2</v>
      </c>
      <c r="IV702" s="36">
        <f t="shared" si="795"/>
        <v>0</v>
      </c>
      <c r="IW702" s="36">
        <f t="shared" si="796"/>
        <v>0.49144685714285713</v>
      </c>
      <c r="IX702" s="36">
        <f t="shared" si="797"/>
        <v>2.0544E-2</v>
      </c>
      <c r="IY702" s="36"/>
      <c r="IZ702" s="36">
        <f t="shared" si="798"/>
        <v>7.1771428571428572E-4</v>
      </c>
      <c r="JA702" s="36">
        <f t="shared" si="798"/>
        <v>0.39242057142857145</v>
      </c>
      <c r="JB702" s="36">
        <f t="shared" si="798"/>
        <v>0.60686171428571434</v>
      </c>
      <c r="JN702" s="43">
        <f t="shared" si="737"/>
        <v>1120.7610916179349</v>
      </c>
      <c r="JO702" s="1" t="str">
        <f t="shared" si="738"/>
        <v>Medium</v>
      </c>
    </row>
    <row r="703" spans="1:275" x14ac:dyDescent="0.2">
      <c r="A703" s="1" t="s">
        <v>819</v>
      </c>
      <c r="B703" s="1" t="s">
        <v>1319</v>
      </c>
      <c r="C703" s="76" t="s">
        <v>1479</v>
      </c>
      <c r="D703" s="24" t="s">
        <v>655</v>
      </c>
      <c r="E703">
        <v>3</v>
      </c>
      <c r="F703" s="46">
        <v>0.51078966089637179</v>
      </c>
      <c r="G703" s="46">
        <v>0.20773061418069719</v>
      </c>
      <c r="H703" s="46">
        <v>0.28000000000000003</v>
      </c>
      <c r="I703">
        <v>28.1</v>
      </c>
      <c r="J703">
        <v>7.7</v>
      </c>
      <c r="K703" s="42">
        <v>20140</v>
      </c>
      <c r="L703" s="54" t="s">
        <v>345</v>
      </c>
      <c r="M703" s="55">
        <v>22888.740190476514</v>
      </c>
      <c r="N703" s="46">
        <v>49062</v>
      </c>
      <c r="O703">
        <v>8</v>
      </c>
      <c r="P703">
        <v>44</v>
      </c>
      <c r="Q703">
        <v>970</v>
      </c>
      <c r="R703">
        <v>97</v>
      </c>
      <c r="S703">
        <v>234</v>
      </c>
      <c r="T703"/>
      <c r="U703" s="46">
        <v>0</v>
      </c>
      <c r="V703" s="46">
        <v>0</v>
      </c>
      <c r="W703" s="46">
        <v>0</v>
      </c>
      <c r="X703" s="46">
        <v>0</v>
      </c>
      <c r="Y703" s="46"/>
      <c r="Z703" s="46"/>
      <c r="AA703" s="46">
        <v>0</v>
      </c>
      <c r="AB703" s="46">
        <v>0</v>
      </c>
      <c r="AC703" s="46">
        <v>67277.33</v>
      </c>
      <c r="AD703" s="46"/>
      <c r="AE703" s="46">
        <f>IF(SUM(U703:AD703)&gt;0,SUM(U703:AD703),)</f>
        <v>67277.33</v>
      </c>
      <c r="AF703" s="46">
        <v>10182.56</v>
      </c>
      <c r="AG703" s="46">
        <v>0</v>
      </c>
      <c r="AH703" s="46">
        <v>0</v>
      </c>
      <c r="AI703" s="46">
        <v>0</v>
      </c>
      <c r="AJ703" s="46"/>
      <c r="AK703" s="46"/>
      <c r="AL703" s="46">
        <v>0</v>
      </c>
      <c r="AM703" s="46">
        <v>0</v>
      </c>
      <c r="AN703" s="46">
        <v>32523.67</v>
      </c>
      <c r="AO703" s="46"/>
      <c r="AP703" s="46">
        <f>SUM(AF703:AO703)</f>
        <v>42706.229999999996</v>
      </c>
      <c r="AQ703" s="46">
        <v>5270.8</v>
      </c>
      <c r="AR703" s="46">
        <v>0</v>
      </c>
      <c r="AS703" s="46">
        <v>0</v>
      </c>
      <c r="AT703" s="46">
        <v>0</v>
      </c>
      <c r="AU703" s="46"/>
      <c r="AV703" s="46"/>
      <c r="AW703" s="46">
        <v>0</v>
      </c>
      <c r="AX703" s="46">
        <v>0</v>
      </c>
      <c r="AY703" s="46">
        <v>0</v>
      </c>
      <c r="AZ703" s="46"/>
      <c r="BA703" s="46">
        <f>SUM(AQ703:AZ703)</f>
        <v>5270.8</v>
      </c>
      <c r="BB703" s="47">
        <v>0</v>
      </c>
      <c r="BC703" s="47">
        <v>0</v>
      </c>
      <c r="BD703" s="47">
        <v>0</v>
      </c>
      <c r="BE703" s="47">
        <v>0</v>
      </c>
      <c r="BF703" s="47"/>
      <c r="BG703" s="47"/>
      <c r="BH703" s="47">
        <v>0</v>
      </c>
      <c r="BI703" s="47">
        <v>0</v>
      </c>
      <c r="BJ703" s="47">
        <v>0</v>
      </c>
      <c r="BK703" s="47"/>
      <c r="BL703" s="47">
        <f>IF(SUM(BB703:BK703)&gt;=0,SUM(BB703:BK703),"")</f>
        <v>0</v>
      </c>
      <c r="BM703" s="46">
        <v>74492.33</v>
      </c>
      <c r="BN703" s="47">
        <v>0</v>
      </c>
      <c r="BO703" s="46">
        <v>0</v>
      </c>
      <c r="BP703" s="46">
        <v>0</v>
      </c>
      <c r="BQ703" s="46"/>
      <c r="BR703" s="46">
        <v>0</v>
      </c>
      <c r="BS703" s="46">
        <v>0</v>
      </c>
      <c r="BT703" s="46">
        <v>0</v>
      </c>
      <c r="BU703" s="46">
        <v>0</v>
      </c>
      <c r="BV703" s="46">
        <v>4628</v>
      </c>
      <c r="BW703" s="46">
        <f>SUM(BM703:BV703)</f>
        <v>79120.33</v>
      </c>
      <c r="BX703" s="46">
        <v>0</v>
      </c>
      <c r="BY703" s="47">
        <v>0</v>
      </c>
      <c r="BZ703" s="47">
        <v>0</v>
      </c>
      <c r="CA703" s="48">
        <v>0</v>
      </c>
      <c r="CB703" s="48"/>
      <c r="CC703" s="46">
        <v>0</v>
      </c>
      <c r="CD703" s="47">
        <v>0</v>
      </c>
      <c r="CE703" s="46">
        <v>0</v>
      </c>
      <c r="CF703" s="48">
        <v>0</v>
      </c>
      <c r="CG703" s="47"/>
      <c r="CH703" s="47">
        <f>SUM(BX703:CG703)</f>
        <v>0</v>
      </c>
      <c r="CI703" s="47">
        <f t="shared" ref="CI703:CS703" si="799">BM703+BX703</f>
        <v>74492.33</v>
      </c>
      <c r="CJ703" s="47">
        <f t="shared" si="799"/>
        <v>0</v>
      </c>
      <c r="CK703" s="47">
        <f t="shared" si="799"/>
        <v>0</v>
      </c>
      <c r="CL703" s="47">
        <f t="shared" si="799"/>
        <v>0</v>
      </c>
      <c r="CM703" s="47">
        <f t="shared" si="799"/>
        <v>0</v>
      </c>
      <c r="CN703" s="47">
        <f t="shared" si="799"/>
        <v>0</v>
      </c>
      <c r="CO703" s="47">
        <f t="shared" si="799"/>
        <v>0</v>
      </c>
      <c r="CP703" s="47">
        <f t="shared" si="799"/>
        <v>0</v>
      </c>
      <c r="CQ703" s="47">
        <f t="shared" si="799"/>
        <v>0</v>
      </c>
      <c r="CR703" s="47">
        <f t="shared" si="799"/>
        <v>4628</v>
      </c>
      <c r="CS703" s="47">
        <f t="shared" si="799"/>
        <v>79120.33</v>
      </c>
      <c r="CT703" s="48">
        <v>0</v>
      </c>
      <c r="CU703" s="46">
        <v>0</v>
      </c>
      <c r="CV703" s="46">
        <v>0</v>
      </c>
      <c r="CW703" s="47">
        <v>0</v>
      </c>
      <c r="CX703" s="47"/>
      <c r="CY703" s="47">
        <v>0</v>
      </c>
      <c r="CZ703" s="47">
        <v>0</v>
      </c>
      <c r="DA703" s="46">
        <v>0</v>
      </c>
      <c r="DB703" s="47">
        <v>0</v>
      </c>
      <c r="DC703" s="47"/>
      <c r="DD703" s="47">
        <f>SUM(CT703:DC703)</f>
        <v>0</v>
      </c>
      <c r="DE703" s="48">
        <v>64.27</v>
      </c>
      <c r="DF703" s="48">
        <v>0</v>
      </c>
      <c r="DG703" s="48">
        <v>0</v>
      </c>
      <c r="DH703" s="48">
        <v>0</v>
      </c>
      <c r="DI703" s="48"/>
      <c r="DJ703" s="48">
        <v>0</v>
      </c>
      <c r="DK703" s="48">
        <v>0</v>
      </c>
      <c r="DL703" s="48">
        <v>0</v>
      </c>
      <c r="DM703" s="48">
        <v>0</v>
      </c>
      <c r="DN703" s="48"/>
      <c r="DO703" s="48">
        <f>SUM(DE703:DN703)</f>
        <v>64.27</v>
      </c>
      <c r="DP703" s="48">
        <f t="shared" ref="DP703:DZ703" si="800">CT703+DE703</f>
        <v>64.27</v>
      </c>
      <c r="DQ703" s="48">
        <f t="shared" si="800"/>
        <v>0</v>
      </c>
      <c r="DR703" s="48">
        <f t="shared" si="800"/>
        <v>0</v>
      </c>
      <c r="DS703" s="48">
        <f t="shared" si="800"/>
        <v>0</v>
      </c>
      <c r="DT703" s="48">
        <f t="shared" si="800"/>
        <v>0</v>
      </c>
      <c r="DU703" s="48">
        <f t="shared" si="800"/>
        <v>0</v>
      </c>
      <c r="DV703" s="48">
        <f t="shared" si="800"/>
        <v>0</v>
      </c>
      <c r="DW703" s="48">
        <f t="shared" si="800"/>
        <v>0</v>
      </c>
      <c r="DX703" s="48">
        <f t="shared" si="800"/>
        <v>0</v>
      </c>
      <c r="DY703" s="48">
        <f t="shared" si="800"/>
        <v>0</v>
      </c>
      <c r="DZ703" s="48">
        <f t="shared" si="800"/>
        <v>64.27</v>
      </c>
      <c r="EA703" s="48">
        <v>8509</v>
      </c>
      <c r="EB703" s="48">
        <v>0</v>
      </c>
      <c r="EC703" s="48">
        <v>0</v>
      </c>
      <c r="ED703" s="48">
        <v>0</v>
      </c>
      <c r="EE703" s="48">
        <v>0</v>
      </c>
      <c r="EF703" s="48">
        <v>0</v>
      </c>
      <c r="EG703" s="46">
        <v>0</v>
      </c>
      <c r="EH703" s="48">
        <v>0</v>
      </c>
      <c r="EI703" s="48"/>
      <c r="EJ703" s="48">
        <f>SUM(EA703:EI703)</f>
        <v>8509</v>
      </c>
      <c r="EK703" s="48">
        <v>0</v>
      </c>
      <c r="EL703" s="51">
        <v>0</v>
      </c>
      <c r="EM703" s="48">
        <v>0</v>
      </c>
      <c r="EN703" s="48">
        <v>0</v>
      </c>
      <c r="EO703" s="46">
        <v>0</v>
      </c>
      <c r="EP703" s="48">
        <v>0</v>
      </c>
      <c r="EQ703" s="48">
        <v>0</v>
      </c>
      <c r="ER703" s="48">
        <v>0</v>
      </c>
      <c r="ES703" s="48"/>
      <c r="ET703" s="48">
        <f>SUM(EK703:ES703)</f>
        <v>0</v>
      </c>
      <c r="EU703" s="48">
        <f t="shared" ref="EU703:FD703" si="801">EA703+EK703</f>
        <v>8509</v>
      </c>
      <c r="EV703" s="48">
        <f t="shared" si="801"/>
        <v>0</v>
      </c>
      <c r="EW703" s="48">
        <f t="shared" si="801"/>
        <v>0</v>
      </c>
      <c r="EX703" s="48">
        <f t="shared" si="801"/>
        <v>0</v>
      </c>
      <c r="EY703" s="48">
        <f t="shared" si="801"/>
        <v>0</v>
      </c>
      <c r="EZ703" s="48">
        <f t="shared" si="801"/>
        <v>0</v>
      </c>
      <c r="FA703" s="48">
        <f t="shared" si="801"/>
        <v>0</v>
      </c>
      <c r="FB703" s="48">
        <f t="shared" si="801"/>
        <v>0</v>
      </c>
      <c r="FC703" s="48">
        <f t="shared" si="801"/>
        <v>0</v>
      </c>
      <c r="FD703" s="48">
        <f t="shared" si="801"/>
        <v>8509</v>
      </c>
      <c r="FE703" s="48">
        <v>0</v>
      </c>
      <c r="FF703" s="48">
        <v>0</v>
      </c>
      <c r="FG703" s="46">
        <v>0</v>
      </c>
      <c r="FH703" s="48">
        <v>0</v>
      </c>
      <c r="FI703" s="48"/>
      <c r="FJ703" s="48"/>
      <c r="FK703" s="48">
        <v>0</v>
      </c>
      <c r="FL703" s="48">
        <v>0</v>
      </c>
      <c r="FM703" s="48">
        <v>0</v>
      </c>
      <c r="FN703" s="51">
        <v>0</v>
      </c>
      <c r="FO703" s="48">
        <f>SUM(FE703:FN703)</f>
        <v>0</v>
      </c>
      <c r="FP703" s="46">
        <f>AE703+BA703</f>
        <v>72548.13</v>
      </c>
      <c r="FQ703" s="46">
        <f>AP703+BL703+CS703+DZ703+FD703</f>
        <v>130399.83</v>
      </c>
      <c r="FR703" s="46">
        <f>FP703+FQ703+FO703</f>
        <v>202947.96000000002</v>
      </c>
      <c r="FS703" t="s">
        <v>1284</v>
      </c>
      <c r="FT703"/>
      <c r="FU703" t="s">
        <v>1281</v>
      </c>
      <c r="FV703"/>
      <c r="FW703" t="s">
        <v>1279</v>
      </c>
      <c r="FX703"/>
      <c r="FY703"/>
      <c r="FZ703"/>
      <c r="GA703">
        <v>0</v>
      </c>
      <c r="GB703" s="49">
        <v>3380</v>
      </c>
      <c r="GC703">
        <v>0</v>
      </c>
      <c r="GD703">
        <v>0</v>
      </c>
      <c r="GE703" s="49">
        <v>135681</v>
      </c>
      <c r="GF703" s="47">
        <v>55</v>
      </c>
      <c r="GG703" s="49">
        <v>11642</v>
      </c>
      <c r="GH703">
        <v>36</v>
      </c>
      <c r="GI703">
        <v>0</v>
      </c>
      <c r="GJ703">
        <v>2</v>
      </c>
      <c r="GK703">
        <v>0</v>
      </c>
      <c r="GL703">
        <v>56</v>
      </c>
      <c r="GM703" s="49">
        <v>6538</v>
      </c>
      <c r="GN703" t="s">
        <v>1277</v>
      </c>
      <c r="GO703"/>
      <c r="GP703">
        <v>6</v>
      </c>
      <c r="GQ703">
        <v>9.27</v>
      </c>
      <c r="GR703">
        <v>7</v>
      </c>
      <c r="GS703">
        <v>3</v>
      </c>
      <c r="GT703">
        <f>GR703+GS703</f>
        <v>10</v>
      </c>
      <c r="GU703">
        <v>10</v>
      </c>
      <c r="GV703">
        <f>GQ703+GU703</f>
        <v>19.27</v>
      </c>
      <c r="GW703">
        <v>6</v>
      </c>
      <c r="GX703" s="49">
        <v>6044</v>
      </c>
      <c r="GY703" s="49" t="s">
        <v>1058</v>
      </c>
      <c r="GZ703" s="49">
        <v>21978</v>
      </c>
      <c r="HA703" s="49">
        <v>17193</v>
      </c>
      <c r="HB703" s="49">
        <v>60406</v>
      </c>
      <c r="HC703" s="49">
        <v>2410</v>
      </c>
      <c r="HD703">
        <v>161</v>
      </c>
      <c r="HE703"/>
      <c r="HF703" s="49">
        <v>102148</v>
      </c>
      <c r="HG703">
        <v>120</v>
      </c>
      <c r="HH703">
        <v>0</v>
      </c>
      <c r="HI703"/>
      <c r="HJ703">
        <v>104</v>
      </c>
      <c r="HK703" s="49">
        <v>1145</v>
      </c>
      <c r="HL703">
        <v>342</v>
      </c>
      <c r="HM703" t="s">
        <v>1277</v>
      </c>
      <c r="HN703"/>
      <c r="HO703"/>
      <c r="HP703"/>
      <c r="HQ703"/>
      <c r="HR703"/>
      <c r="HS703"/>
      <c r="HT703"/>
      <c r="HU703"/>
      <c r="HV703"/>
      <c r="HW703"/>
      <c r="HX703" t="s">
        <v>1277</v>
      </c>
      <c r="HY703"/>
      <c r="HZ703">
        <v>524</v>
      </c>
      <c r="IA703" s="49">
        <v>12330</v>
      </c>
      <c r="IB703">
        <v>12</v>
      </c>
      <c r="IC703">
        <v>24</v>
      </c>
      <c r="ID703">
        <v>440</v>
      </c>
      <c r="IE703">
        <v>69</v>
      </c>
      <c r="IF703">
        <v>54</v>
      </c>
      <c r="IG703">
        <v>54</v>
      </c>
      <c r="IH703">
        <v>5</v>
      </c>
      <c r="II703">
        <v>0</v>
      </c>
      <c r="IJ703">
        <v>148</v>
      </c>
      <c r="IK703">
        <v>12</v>
      </c>
      <c r="IL703" t="s">
        <v>1281</v>
      </c>
      <c r="IM703">
        <v>71.5</v>
      </c>
      <c r="IN703" t="s">
        <v>1281</v>
      </c>
      <c r="IO703" t="s">
        <v>1277</v>
      </c>
      <c r="IP703" t="s">
        <v>1281</v>
      </c>
      <c r="IQ703" s="49">
        <v>883416</v>
      </c>
      <c r="IR703">
        <v>246</v>
      </c>
      <c r="IS703" s="36">
        <f>AE703/FR703</f>
        <v>0.33150040039821044</v>
      </c>
      <c r="IT703" s="36">
        <f>AP703/FR703</f>
        <v>0.21042946181868491</v>
      </c>
      <c r="IU703" s="36">
        <f>BA703/FR703</f>
        <v>2.5971189855764007E-2</v>
      </c>
      <c r="IV703" s="50">
        <f>BL703/FR703</f>
        <v>0</v>
      </c>
      <c r="IW703" s="36">
        <f>CS703/FR703</f>
        <v>0.38985526141775456</v>
      </c>
      <c r="IX703" s="36">
        <f>DZ703/FR703</f>
        <v>3.1668216817749725E-4</v>
      </c>
      <c r="IY703" s="36">
        <f>FD703/FR703</f>
        <v>4.1927004341408503E-2</v>
      </c>
      <c r="IZ703" s="36">
        <f>FO703/FR703</f>
        <v>0</v>
      </c>
      <c r="JA703" s="36">
        <f>FP703/FR703</f>
        <v>0.35747159025397446</v>
      </c>
      <c r="JB703" s="36">
        <f>FQ703/FR703</f>
        <v>0.64252840974602543</v>
      </c>
      <c r="JC703" s="46">
        <v>0.63</v>
      </c>
      <c r="JD703" t="s">
        <v>1281</v>
      </c>
      <c r="JE703"/>
      <c r="JF703" t="s">
        <v>350</v>
      </c>
      <c r="JG703"/>
      <c r="JH703"/>
      <c r="JI703" t="s">
        <v>347</v>
      </c>
      <c r="JJ703"/>
      <c r="JK703"/>
      <c r="JL703"/>
      <c r="JM703"/>
      <c r="JN703" s="43">
        <f t="shared" si="737"/>
        <v>1187.7913954580442</v>
      </c>
      <c r="JO703" s="1" t="str">
        <f t="shared" si="738"/>
        <v>Large</v>
      </c>
    </row>
    <row r="704" spans="1:275" x14ac:dyDescent="0.2">
      <c r="A704" s="1" t="s">
        <v>860</v>
      </c>
      <c r="B704" s="24" t="s">
        <v>820</v>
      </c>
      <c r="C704" s="76" t="s">
        <v>1480</v>
      </c>
      <c r="D704" s="14" t="s">
        <v>656</v>
      </c>
      <c r="E704">
        <v>4</v>
      </c>
      <c r="F704" s="46">
        <v>0.75542486311093082</v>
      </c>
      <c r="G704" s="46">
        <v>0.51835327519772867</v>
      </c>
      <c r="H704" s="46">
        <v>0.09</v>
      </c>
      <c r="I704">
        <v>154.80000000000001</v>
      </c>
      <c r="J704">
        <v>52.6</v>
      </c>
      <c r="K704" s="24">
        <v>20060</v>
      </c>
      <c r="L704" s="24" t="s">
        <v>602</v>
      </c>
      <c r="M704" s="37">
        <v>2915.1887619047693</v>
      </c>
      <c r="N704" s="25"/>
      <c r="O704" s="26"/>
      <c r="P704" s="26"/>
      <c r="Q704" s="26"/>
      <c r="R704" s="26"/>
      <c r="S704" s="26"/>
      <c r="T704" s="31"/>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c r="DE704" s="25"/>
      <c r="DF704" s="25"/>
      <c r="DG704" s="25"/>
      <c r="DH704" s="25"/>
      <c r="DI704" s="25"/>
      <c r="DJ704" s="25"/>
      <c r="DK704" s="25"/>
      <c r="DL704" s="25"/>
      <c r="DM704" s="25"/>
      <c r="DN704" s="25"/>
      <c r="DO704" s="25"/>
      <c r="DP704" s="25"/>
      <c r="DQ704" s="25"/>
      <c r="DR704" s="25"/>
      <c r="DS704" s="25"/>
      <c r="DT704" s="25"/>
      <c r="DU704" s="25"/>
      <c r="DV704" s="25"/>
      <c r="DW704" s="25"/>
      <c r="DX704" s="25"/>
      <c r="DY704" s="25"/>
      <c r="DZ704" s="25"/>
      <c r="EA704" s="25"/>
      <c r="EB704" s="25"/>
      <c r="EC704" s="25"/>
      <c r="ED704" s="25"/>
      <c r="EE704" s="25"/>
      <c r="EF704" s="25"/>
      <c r="EG704" s="25"/>
      <c r="EH704" s="25"/>
      <c r="EI704" s="25"/>
      <c r="EJ704" s="25"/>
      <c r="EK704" s="25"/>
      <c r="EL704" s="25"/>
      <c r="EM704" s="25"/>
      <c r="EN704" s="25"/>
      <c r="EO704" s="25"/>
      <c r="EP704" s="25"/>
      <c r="EQ704" s="25"/>
      <c r="ER704" s="25"/>
      <c r="ES704" s="25"/>
      <c r="ET704" s="25"/>
      <c r="EU704" s="25"/>
      <c r="EV704" s="25"/>
      <c r="EW704" s="25"/>
      <c r="EX704" s="25"/>
      <c r="EY704" s="25"/>
      <c r="EZ704" s="25"/>
      <c r="FA704" s="25"/>
      <c r="FB704" s="25"/>
      <c r="FC704" s="25"/>
      <c r="FD704" s="25"/>
      <c r="FE704" s="25"/>
      <c r="FF704" s="25"/>
      <c r="FG704" s="25"/>
      <c r="FH704" s="25"/>
      <c r="FI704" s="25"/>
      <c r="FJ704" s="25"/>
      <c r="FK704" s="25"/>
      <c r="FL704" s="25"/>
      <c r="FM704" s="25"/>
      <c r="FN704" s="25"/>
      <c r="FO704" s="25"/>
      <c r="FP704" s="25"/>
      <c r="FQ704" s="25"/>
      <c r="FR704" s="25"/>
      <c r="FS704" s="26"/>
      <c r="FT704" s="26"/>
      <c r="FU704" s="26"/>
      <c r="FV704" s="26"/>
      <c r="FW704" s="26"/>
      <c r="FX704" s="26"/>
      <c r="GA704" s="25"/>
      <c r="GB704" s="25"/>
      <c r="GC704" s="25"/>
      <c r="GD704" s="25"/>
      <c r="GE704" s="25"/>
      <c r="GF704" s="25"/>
      <c r="GG704" s="25"/>
      <c r="GH704" s="25"/>
      <c r="GI704" s="25"/>
      <c r="GJ704" s="25"/>
      <c r="GK704" s="25"/>
      <c r="GL704" s="25"/>
      <c r="GM704" s="25"/>
      <c r="GN704" s="25"/>
      <c r="GO704" s="25"/>
      <c r="GP704" s="25"/>
      <c r="GQ704" s="25"/>
      <c r="GR704" s="27"/>
      <c r="GS704" s="27"/>
      <c r="GT704" s="28"/>
      <c r="GU704" s="28"/>
      <c r="GV704" s="25"/>
      <c r="GW704" s="25"/>
      <c r="GX704" s="25"/>
      <c r="GY704" s="26"/>
      <c r="GZ704" s="25"/>
      <c r="HA704" s="25"/>
      <c r="HB704" s="25"/>
      <c r="HC704" s="25"/>
      <c r="HD704" s="25"/>
      <c r="HE704" s="25"/>
      <c r="HF704" s="25"/>
      <c r="HG704" s="25"/>
      <c r="HH704" s="25"/>
      <c r="HI704" s="25"/>
      <c r="HJ704" s="25"/>
      <c r="HK704" s="25"/>
      <c r="HL704" s="25"/>
      <c r="HM704" s="25"/>
      <c r="HN704" s="25"/>
      <c r="HO704" s="25"/>
      <c r="HP704" s="25"/>
      <c r="HQ704" s="25"/>
      <c r="HR704" s="25"/>
      <c r="HS704" s="25"/>
      <c r="HT704" s="25"/>
      <c r="HU704" s="25"/>
      <c r="HV704" s="25"/>
      <c r="HW704" s="25"/>
      <c r="HX704" s="25"/>
      <c r="HY704" s="25"/>
      <c r="HZ704" s="25"/>
      <c r="IA704" s="25"/>
      <c r="IB704" s="25"/>
      <c r="IC704" s="25"/>
      <c r="ID704" s="25"/>
      <c r="IE704" s="25"/>
      <c r="IF704" s="25"/>
      <c r="IG704" s="25"/>
      <c r="IH704" s="25"/>
      <c r="II704" s="25"/>
      <c r="IJ704" s="25"/>
      <c r="IK704" s="25"/>
      <c r="IL704" s="25"/>
      <c r="IM704" s="25"/>
      <c r="IN704" s="25"/>
      <c r="IO704" s="25"/>
      <c r="IP704" s="25"/>
      <c r="IQ704" s="25"/>
      <c r="IR704" s="25"/>
      <c r="IS704" s="36" t="e">
        <f t="shared" ref="IS704:IS711" si="802">AE704/$FR704</f>
        <v>#DIV/0!</v>
      </c>
      <c r="IT704" s="36" t="e">
        <f t="shared" ref="IT704:IT711" si="803">AP704/$FR704</f>
        <v>#DIV/0!</v>
      </c>
      <c r="IU704" s="36" t="e">
        <f t="shared" ref="IU704:IU711" si="804">BA704/$FR704</f>
        <v>#DIV/0!</v>
      </c>
      <c r="IV704" s="36" t="e">
        <f t="shared" ref="IV704:IV711" si="805">BL704/$FR704</f>
        <v>#DIV/0!</v>
      </c>
      <c r="IW704" s="36" t="e">
        <f t="shared" ref="IW704:IW711" si="806">CS704/$FR704</f>
        <v>#DIV/0!</v>
      </c>
      <c r="IX704" s="36" t="e">
        <f t="shared" ref="IX704:IX711" si="807">DZ704/$FR704</f>
        <v>#DIV/0!</v>
      </c>
      <c r="IY704" s="36"/>
      <c r="IZ704" s="36" t="e">
        <f t="shared" ref="IZ704:JB711" si="808">FO704/$FR704</f>
        <v>#DIV/0!</v>
      </c>
      <c r="JA704" s="36" t="e">
        <f t="shared" si="808"/>
        <v>#DIV/0!</v>
      </c>
      <c r="JB704" s="36" t="e">
        <f t="shared" si="808"/>
        <v>#DIV/0!</v>
      </c>
      <c r="JN704" s="43" t="e">
        <f t="shared" si="737"/>
        <v>#DIV/0!</v>
      </c>
      <c r="JO704" s="1" t="str">
        <f t="shared" si="738"/>
        <v>Small</v>
      </c>
    </row>
    <row r="705" spans="1:275" x14ac:dyDescent="0.2">
      <c r="A705" s="1" t="s">
        <v>860</v>
      </c>
      <c r="B705" s="24" t="s">
        <v>820</v>
      </c>
      <c r="C705" s="76" t="s">
        <v>1480</v>
      </c>
      <c r="D705" s="14" t="s">
        <v>656</v>
      </c>
      <c r="E705">
        <v>4</v>
      </c>
      <c r="F705" s="46">
        <v>0.75542486311093082</v>
      </c>
      <c r="G705" s="46">
        <v>0.51835327519772867</v>
      </c>
      <c r="H705" s="46">
        <v>0.09</v>
      </c>
      <c r="I705">
        <v>154.80000000000001</v>
      </c>
      <c r="J705">
        <v>52.6</v>
      </c>
      <c r="K705" s="24">
        <v>20070</v>
      </c>
      <c r="L705" s="24" t="s">
        <v>603</v>
      </c>
      <c r="M705" s="34">
        <v>2696.2011428571263</v>
      </c>
      <c r="N705" s="25"/>
      <c r="O705" s="26"/>
      <c r="P705" s="26"/>
      <c r="Q705" s="26"/>
      <c r="R705" s="26"/>
      <c r="S705" s="26"/>
      <c r="T705" s="31"/>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c r="FF705" s="25"/>
      <c r="FG705" s="25"/>
      <c r="FH705" s="25"/>
      <c r="FI705" s="25"/>
      <c r="FJ705" s="25"/>
      <c r="FK705" s="25"/>
      <c r="FL705" s="25"/>
      <c r="FM705" s="25"/>
      <c r="FN705" s="25"/>
      <c r="FO705" s="25"/>
      <c r="FP705" s="25"/>
      <c r="FQ705" s="25"/>
      <c r="FR705" s="25"/>
      <c r="FS705" s="26"/>
      <c r="FT705" s="26"/>
      <c r="FU705" s="26"/>
      <c r="FV705" s="26"/>
      <c r="FW705" s="26"/>
      <c r="FX705" s="26"/>
      <c r="GA705" s="25"/>
      <c r="GB705" s="25"/>
      <c r="GC705" s="25"/>
      <c r="GD705" s="25"/>
      <c r="GE705" s="25"/>
      <c r="GF705" s="25"/>
      <c r="GG705" s="25"/>
      <c r="GH705" s="25"/>
      <c r="GI705" s="25"/>
      <c r="GJ705" s="25"/>
      <c r="GK705" s="25"/>
      <c r="GL705" s="25"/>
      <c r="GM705" s="25"/>
      <c r="GN705" s="25"/>
      <c r="GO705" s="25"/>
      <c r="GP705" s="25"/>
      <c r="GQ705" s="25"/>
      <c r="GR705" s="27"/>
      <c r="GS705" s="27"/>
      <c r="GT705" s="28"/>
      <c r="GU705" s="28"/>
      <c r="GV705" s="25"/>
      <c r="GW705" s="25"/>
      <c r="GX705" s="25"/>
      <c r="GY705" s="26"/>
      <c r="GZ705" s="25"/>
      <c r="HA705" s="25"/>
      <c r="HB705" s="25"/>
      <c r="HC705" s="25"/>
      <c r="HD705" s="25"/>
      <c r="HE705" s="25"/>
      <c r="HF705" s="25"/>
      <c r="HG705" s="25"/>
      <c r="HH705" s="25"/>
      <c r="HI705" s="25"/>
      <c r="HJ705" s="25"/>
      <c r="HK705" s="25"/>
      <c r="HL705" s="25"/>
      <c r="HM705" s="25"/>
      <c r="HN705" s="25"/>
      <c r="HO705" s="25"/>
      <c r="HP705" s="25"/>
      <c r="HQ705" s="25"/>
      <c r="HR705" s="25"/>
      <c r="HS705" s="25"/>
      <c r="HT705" s="25"/>
      <c r="HU705" s="25"/>
      <c r="HV705" s="25"/>
      <c r="HW705" s="25"/>
      <c r="HX705" s="25"/>
      <c r="HY705" s="25"/>
      <c r="HZ705" s="25"/>
      <c r="IA705" s="25"/>
      <c r="IB705" s="25"/>
      <c r="IC705" s="25"/>
      <c r="ID705" s="25"/>
      <c r="IE705" s="25"/>
      <c r="IF705" s="25"/>
      <c r="IG705" s="25"/>
      <c r="IH705" s="25"/>
      <c r="II705" s="25"/>
      <c r="IJ705" s="25"/>
      <c r="IK705" s="25"/>
      <c r="IL705" s="25"/>
      <c r="IM705" s="25"/>
      <c r="IN705" s="25"/>
      <c r="IO705" s="25"/>
      <c r="IP705" s="25"/>
      <c r="IQ705" s="25"/>
      <c r="IR705" s="25"/>
      <c r="IS705" s="36" t="e">
        <f t="shared" si="802"/>
        <v>#DIV/0!</v>
      </c>
      <c r="IT705" s="36" t="e">
        <f t="shared" si="803"/>
        <v>#DIV/0!</v>
      </c>
      <c r="IU705" s="36" t="e">
        <f t="shared" si="804"/>
        <v>#DIV/0!</v>
      </c>
      <c r="IV705" s="36" t="e">
        <f t="shared" si="805"/>
        <v>#DIV/0!</v>
      </c>
      <c r="IW705" s="36" t="e">
        <f t="shared" si="806"/>
        <v>#DIV/0!</v>
      </c>
      <c r="IX705" s="36" t="e">
        <f t="shared" si="807"/>
        <v>#DIV/0!</v>
      </c>
      <c r="IY705" s="36"/>
      <c r="IZ705" s="36" t="e">
        <f t="shared" si="808"/>
        <v>#DIV/0!</v>
      </c>
      <c r="JA705" s="36" t="e">
        <f t="shared" si="808"/>
        <v>#DIV/0!</v>
      </c>
      <c r="JB705" s="36" t="e">
        <f t="shared" si="808"/>
        <v>#DIV/0!</v>
      </c>
      <c r="JN705" s="43" t="e">
        <f t="shared" si="737"/>
        <v>#DIV/0!</v>
      </c>
      <c r="JO705" s="1" t="str">
        <f t="shared" si="738"/>
        <v>Small</v>
      </c>
    </row>
    <row r="706" spans="1:275" x14ac:dyDescent="0.2">
      <c r="A706" s="14" t="s">
        <v>860</v>
      </c>
      <c r="B706" s="14" t="s">
        <v>820</v>
      </c>
      <c r="C706" s="76" t="s">
        <v>1480</v>
      </c>
      <c r="D706" s="14" t="s">
        <v>656</v>
      </c>
      <c r="E706">
        <v>4</v>
      </c>
      <c r="F706" s="46">
        <v>0.75542486311093082</v>
      </c>
      <c r="G706" s="46">
        <v>0.51835327519772867</v>
      </c>
      <c r="H706" s="46">
        <v>0.09</v>
      </c>
      <c r="I706">
        <v>154.80000000000001</v>
      </c>
      <c r="J706">
        <v>52.6</v>
      </c>
      <c r="K706" s="14">
        <v>20080</v>
      </c>
      <c r="L706" s="14" t="s">
        <v>604</v>
      </c>
      <c r="M706" s="35">
        <v>2920.0617142857022</v>
      </c>
      <c r="N706" s="15">
        <v>22000</v>
      </c>
      <c r="O706" s="15">
        <v>6</v>
      </c>
      <c r="P706" s="15">
        <v>35</v>
      </c>
      <c r="Q706" s="15">
        <v>144</v>
      </c>
      <c r="R706" s="15">
        <v>0</v>
      </c>
      <c r="S706" s="15">
        <v>15</v>
      </c>
      <c r="T706" s="32" t="s">
        <v>821</v>
      </c>
      <c r="U706" s="15">
        <v>16993</v>
      </c>
      <c r="V706" s="15"/>
      <c r="W706" s="15"/>
      <c r="X706" s="15"/>
      <c r="Y706" s="15"/>
      <c r="Z706" s="15"/>
      <c r="AA706" s="15"/>
      <c r="AB706" s="15"/>
      <c r="AC706" s="15"/>
      <c r="AD706" s="15"/>
      <c r="AE706" s="15">
        <v>16993</v>
      </c>
      <c r="AF706" s="15">
        <v>3000</v>
      </c>
      <c r="AG706" s="15"/>
      <c r="AH706" s="15"/>
      <c r="AI706" s="15"/>
      <c r="AJ706" s="15"/>
      <c r="AK706" s="15"/>
      <c r="AL706" s="15"/>
      <c r="AM706" s="15"/>
      <c r="AN706" s="15"/>
      <c r="AO706" s="15"/>
      <c r="AP706" s="15">
        <v>3000</v>
      </c>
      <c r="AQ706" s="15">
        <v>8490</v>
      </c>
      <c r="AR706" s="15"/>
      <c r="AS706" s="15"/>
      <c r="AT706" s="15"/>
      <c r="AU706" s="15"/>
      <c r="AV706" s="15"/>
      <c r="AW706" s="15"/>
      <c r="AX706" s="15"/>
      <c r="AY706" s="15"/>
      <c r="AZ706" s="15"/>
      <c r="BA706" s="15">
        <v>8490</v>
      </c>
      <c r="BB706" s="15">
        <v>0</v>
      </c>
      <c r="BC706" s="15"/>
      <c r="BD706" s="15"/>
      <c r="BE706" s="15"/>
      <c r="BF706" s="15"/>
      <c r="BG706" s="15"/>
      <c r="BH706" s="15"/>
      <c r="BI706" s="15"/>
      <c r="BJ706" s="15"/>
      <c r="BK706" s="15"/>
      <c r="BL706" s="15">
        <v>0</v>
      </c>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v>31452</v>
      </c>
      <c r="CJ706" s="15"/>
      <c r="CK706" s="15"/>
      <c r="CL706" s="15"/>
      <c r="CM706" s="15"/>
      <c r="CN706" s="15"/>
      <c r="CO706" s="15"/>
      <c r="CP706" s="15"/>
      <c r="CQ706" s="15"/>
      <c r="CR706" s="15"/>
      <c r="CS706" s="15">
        <v>31452</v>
      </c>
      <c r="CT706" s="15"/>
      <c r="CU706" s="15"/>
      <c r="CV706" s="15"/>
      <c r="CW706" s="15"/>
      <c r="CX706" s="15"/>
      <c r="CY706" s="15"/>
      <c r="CZ706" s="15"/>
      <c r="DA706" s="15"/>
      <c r="DB706" s="15"/>
      <c r="DC706" s="15"/>
      <c r="DD706" s="15"/>
      <c r="DE706" s="15"/>
      <c r="DF706" s="15"/>
      <c r="DG706" s="15"/>
      <c r="DH706" s="15"/>
      <c r="DI706" s="15"/>
      <c r="DJ706" s="15"/>
      <c r="DK706" s="15"/>
      <c r="DL706" s="15"/>
      <c r="DM706" s="15"/>
      <c r="DN706" s="15"/>
      <c r="DO706" s="15"/>
      <c r="DP706" s="15">
        <v>250</v>
      </c>
      <c r="DQ706" s="15"/>
      <c r="DR706" s="15"/>
      <c r="DS706" s="15"/>
      <c r="DT706" s="15"/>
      <c r="DU706" s="15"/>
      <c r="DV706" s="15"/>
      <c r="DW706" s="15"/>
      <c r="DX706" s="15"/>
      <c r="DY706" s="15"/>
      <c r="DZ706" s="15">
        <v>250</v>
      </c>
      <c r="EA706" s="15"/>
      <c r="EB706" s="15"/>
      <c r="EC706" s="15"/>
      <c r="ED706" s="15"/>
      <c r="EE706" s="15"/>
      <c r="EF706" s="15"/>
      <c r="EG706" s="15"/>
      <c r="EH706" s="15"/>
      <c r="EI706" s="15"/>
      <c r="EJ706" s="15"/>
      <c r="EK706" s="15"/>
      <c r="EL706" s="15"/>
      <c r="EM706" s="15"/>
      <c r="EN706" s="15"/>
      <c r="EO706" s="15"/>
      <c r="EP706" s="15"/>
      <c r="EQ706" s="15"/>
      <c r="ER706" s="15"/>
      <c r="ES706" s="15"/>
      <c r="ET706" s="15"/>
      <c r="EU706" s="15"/>
      <c r="EV706" s="15"/>
      <c r="EW706" s="15"/>
      <c r="EX706" s="15"/>
      <c r="EY706" s="15"/>
      <c r="EZ706" s="15"/>
      <c r="FA706" s="15"/>
      <c r="FB706" s="15"/>
      <c r="FC706" s="15"/>
      <c r="FD706" s="15"/>
      <c r="FE706" s="15">
        <v>0</v>
      </c>
      <c r="FF706" s="15"/>
      <c r="FG706" s="15"/>
      <c r="FH706" s="15"/>
      <c r="FI706" s="15"/>
      <c r="FJ706" s="15"/>
      <c r="FK706" s="15"/>
      <c r="FL706" s="15"/>
      <c r="FM706" s="15"/>
      <c r="FN706" s="15"/>
      <c r="FO706" s="15">
        <v>0</v>
      </c>
      <c r="FP706" s="15">
        <v>25483</v>
      </c>
      <c r="FQ706" s="15">
        <v>34702</v>
      </c>
      <c r="FR706" s="15">
        <v>60185</v>
      </c>
      <c r="FS706" s="14"/>
      <c r="FT706" s="14" t="s">
        <v>822</v>
      </c>
      <c r="FU706" s="14" t="s">
        <v>1277</v>
      </c>
      <c r="FV706" s="14" t="s">
        <v>1287</v>
      </c>
      <c r="FW706" s="14"/>
      <c r="FX706" s="26"/>
      <c r="FY706" s="1" t="s">
        <v>1299</v>
      </c>
      <c r="GA706" s="15">
        <v>339</v>
      </c>
      <c r="GB706" s="15">
        <v>347</v>
      </c>
      <c r="GC706" s="15">
        <v>9</v>
      </c>
      <c r="GD706" s="15">
        <v>9</v>
      </c>
      <c r="GE706" s="15">
        <v>34838</v>
      </c>
      <c r="GF706" s="15">
        <v>3000</v>
      </c>
      <c r="GG706" s="15">
        <v>11000</v>
      </c>
      <c r="GH706" s="15">
        <v>150</v>
      </c>
      <c r="GI706" s="15"/>
      <c r="GJ706" s="15">
        <v>0</v>
      </c>
      <c r="GK706" s="15">
        <v>10</v>
      </c>
      <c r="GL706" s="15">
        <v>11</v>
      </c>
      <c r="GM706" s="15">
        <v>634</v>
      </c>
      <c r="GN706" s="15"/>
      <c r="GO706" s="15"/>
      <c r="GP706" s="21">
        <v>2</v>
      </c>
      <c r="GQ706" s="21">
        <v>2</v>
      </c>
      <c r="GR706" s="22"/>
      <c r="GS706" s="22"/>
      <c r="GT706" s="23">
        <v>2</v>
      </c>
      <c r="GU706" s="23">
        <v>2</v>
      </c>
      <c r="GV706" s="21">
        <v>4</v>
      </c>
      <c r="GW706" s="21">
        <v>0.3</v>
      </c>
      <c r="GX706" s="15">
        <v>2510</v>
      </c>
      <c r="GY706" s="14" t="s">
        <v>1230</v>
      </c>
      <c r="GZ706" s="15">
        <v>8470</v>
      </c>
      <c r="HA706" s="15">
        <v>16310</v>
      </c>
      <c r="HB706" s="15"/>
      <c r="HC706" s="15"/>
      <c r="HD706" s="15"/>
      <c r="HE706" s="15"/>
      <c r="HF706" s="15">
        <v>24780</v>
      </c>
      <c r="HG706" s="15"/>
      <c r="HH706" s="15"/>
      <c r="HI706" s="15">
        <v>0</v>
      </c>
      <c r="HJ706" s="15">
        <v>0</v>
      </c>
      <c r="HK706" s="15">
        <v>0</v>
      </c>
      <c r="HL706" s="15">
        <v>0</v>
      </c>
      <c r="HM706" s="15"/>
      <c r="HN706" s="15"/>
      <c r="HO706" s="15"/>
      <c r="HP706" s="15"/>
      <c r="HQ706" s="15"/>
      <c r="HR706" s="15"/>
      <c r="HS706" s="15"/>
      <c r="HT706" s="15"/>
      <c r="HU706" s="15"/>
      <c r="HV706" s="15"/>
      <c r="HW706" s="15"/>
      <c r="HX706" s="15"/>
      <c r="HY706" s="15"/>
      <c r="HZ706" s="15">
        <v>105</v>
      </c>
      <c r="IA706" s="15">
        <v>3150</v>
      </c>
      <c r="IB706" s="14">
        <v>0</v>
      </c>
      <c r="IC706" s="14">
        <v>0</v>
      </c>
      <c r="ID706" s="15">
        <v>0</v>
      </c>
      <c r="IE706" s="14">
        <v>61</v>
      </c>
      <c r="IF706" s="14">
        <v>57</v>
      </c>
      <c r="IG706" s="14">
        <v>144</v>
      </c>
      <c r="IH706" s="14">
        <v>0</v>
      </c>
      <c r="II706" s="14">
        <v>0</v>
      </c>
      <c r="IJ706" s="14">
        <v>0</v>
      </c>
      <c r="IK706" s="14">
        <v>0</v>
      </c>
      <c r="IL706" s="14"/>
      <c r="IM706" s="14"/>
      <c r="IN706" s="14"/>
      <c r="IO706" s="14"/>
      <c r="IP706" s="14"/>
      <c r="IQ706" s="15">
        <v>265775</v>
      </c>
      <c r="IR706" s="15">
        <v>8</v>
      </c>
      <c r="IS706" s="36">
        <f t="shared" si="802"/>
        <v>0.28234609952646006</v>
      </c>
      <c r="IT706" s="36">
        <f t="shared" si="803"/>
        <v>4.9846307219406832E-2</v>
      </c>
      <c r="IU706" s="36">
        <f t="shared" si="804"/>
        <v>0.14106504943092132</v>
      </c>
      <c r="IV706" s="36">
        <f t="shared" si="805"/>
        <v>0</v>
      </c>
      <c r="IW706" s="36">
        <f t="shared" si="806"/>
        <v>0.52258868488826116</v>
      </c>
      <c r="IX706" s="36">
        <f t="shared" si="807"/>
        <v>4.1538589349505691E-3</v>
      </c>
      <c r="IY706" s="36"/>
      <c r="IZ706" s="36">
        <f t="shared" si="808"/>
        <v>0</v>
      </c>
      <c r="JA706" s="36">
        <f t="shared" si="808"/>
        <v>0.42341114895738141</v>
      </c>
      <c r="JB706" s="36">
        <f t="shared" si="808"/>
        <v>0.57658885104261859</v>
      </c>
      <c r="JN706" s="43">
        <f t="shared" ref="JN706:JN769" si="809">M706/GV706</f>
        <v>730.01542857142556</v>
      </c>
      <c r="JO706" s="1" t="str">
        <f t="shared" ref="JO706:JO769" si="810">IF(M706&gt;20000,"Large",IF(M706&lt;10000,"Small","Medium"))</f>
        <v>Small</v>
      </c>
    </row>
    <row r="707" spans="1:275" x14ac:dyDescent="0.2">
      <c r="A707" s="14" t="s">
        <v>860</v>
      </c>
      <c r="B707" s="14" t="s">
        <v>820</v>
      </c>
      <c r="C707" s="76" t="s">
        <v>1480</v>
      </c>
      <c r="D707" s="14" t="s">
        <v>656</v>
      </c>
      <c r="E707">
        <v>4</v>
      </c>
      <c r="F707" s="46">
        <v>0.75542486311093082</v>
      </c>
      <c r="G707" s="46">
        <v>0.51835327519772867</v>
      </c>
      <c r="H707" s="46">
        <v>0.09</v>
      </c>
      <c r="I707">
        <v>154.80000000000001</v>
      </c>
      <c r="J707">
        <v>52.6</v>
      </c>
      <c r="K707" s="14">
        <v>20090</v>
      </c>
      <c r="L707" s="14" t="s">
        <v>605</v>
      </c>
      <c r="M707" s="35">
        <v>3383.0630476190263</v>
      </c>
      <c r="N707" s="15">
        <v>22000</v>
      </c>
      <c r="O707" s="15">
        <v>6</v>
      </c>
      <c r="P707" s="15">
        <v>35</v>
      </c>
      <c r="Q707" s="15">
        <v>144</v>
      </c>
      <c r="R707" s="15">
        <v>0</v>
      </c>
      <c r="S707" s="15">
        <v>15</v>
      </c>
      <c r="T707" s="32" t="s">
        <v>821</v>
      </c>
      <c r="U707" s="15">
        <v>17128</v>
      </c>
      <c r="V707" s="15"/>
      <c r="W707" s="15"/>
      <c r="X707" s="15"/>
      <c r="Y707" s="15"/>
      <c r="Z707" s="15"/>
      <c r="AA707" s="15"/>
      <c r="AB707" s="15"/>
      <c r="AC707" s="15"/>
      <c r="AD707" s="15"/>
      <c r="AE707" s="15">
        <v>17128</v>
      </c>
      <c r="AF707" s="15">
        <v>3000</v>
      </c>
      <c r="AG707" s="15"/>
      <c r="AH707" s="15"/>
      <c r="AI707" s="15"/>
      <c r="AJ707" s="15"/>
      <c r="AK707" s="15"/>
      <c r="AL707" s="15"/>
      <c r="AM707" s="15"/>
      <c r="AN707" s="15"/>
      <c r="AO707" s="15"/>
      <c r="AP707" s="15">
        <v>3000</v>
      </c>
      <c r="AQ707" s="15">
        <v>8771</v>
      </c>
      <c r="AR707" s="15"/>
      <c r="AS707" s="15"/>
      <c r="AT707" s="15"/>
      <c r="AU707" s="15"/>
      <c r="AV707" s="15"/>
      <c r="AW707" s="15"/>
      <c r="AX707" s="15"/>
      <c r="AY707" s="15"/>
      <c r="AZ707" s="15"/>
      <c r="BA707" s="15">
        <v>8771</v>
      </c>
      <c r="BB707" s="15">
        <v>0</v>
      </c>
      <c r="BC707" s="15"/>
      <c r="BD707" s="15"/>
      <c r="BE707" s="15"/>
      <c r="BF707" s="15"/>
      <c r="BG707" s="15"/>
      <c r="BH707" s="15"/>
      <c r="BI707" s="15"/>
      <c r="BJ707" s="15"/>
      <c r="BK707" s="15"/>
      <c r="BL707" s="15">
        <v>0</v>
      </c>
      <c r="BM707" s="15"/>
      <c r="BN707" s="15"/>
      <c r="BO707" s="15"/>
      <c r="BP707" s="15"/>
      <c r="BQ707" s="15"/>
      <c r="BR707" s="15"/>
      <c r="BS707" s="15"/>
      <c r="BT707" s="15"/>
      <c r="BU707" s="15"/>
      <c r="BV707" s="15"/>
      <c r="BW707" s="15"/>
      <c r="BX707" s="15"/>
      <c r="BY707" s="15"/>
      <c r="BZ707" s="15"/>
      <c r="CA707" s="15"/>
      <c r="CB707" s="15"/>
      <c r="CC707" s="15"/>
      <c r="CD707" s="15"/>
      <c r="CE707" s="15"/>
      <c r="CF707" s="15"/>
      <c r="CG707" s="15"/>
      <c r="CH707" s="15"/>
      <c r="CI707" s="15">
        <v>34619</v>
      </c>
      <c r="CJ707" s="15"/>
      <c r="CK707" s="15"/>
      <c r="CL707" s="15"/>
      <c r="CM707" s="15"/>
      <c r="CN707" s="15"/>
      <c r="CO707" s="15"/>
      <c r="CP707" s="15"/>
      <c r="CQ707" s="15"/>
      <c r="CR707" s="15"/>
      <c r="CS707" s="15">
        <v>34619</v>
      </c>
      <c r="CT707" s="15"/>
      <c r="CU707" s="15"/>
      <c r="CV707" s="15"/>
      <c r="CW707" s="15"/>
      <c r="CX707" s="15"/>
      <c r="CY707" s="15"/>
      <c r="CZ707" s="15"/>
      <c r="DA707" s="15"/>
      <c r="DB707" s="15"/>
      <c r="DC707" s="15"/>
      <c r="DD707" s="15"/>
      <c r="DE707" s="15"/>
      <c r="DF707" s="15"/>
      <c r="DG707" s="15"/>
      <c r="DH707" s="15"/>
      <c r="DI707" s="15"/>
      <c r="DJ707" s="15"/>
      <c r="DK707" s="15"/>
      <c r="DL707" s="15"/>
      <c r="DM707" s="15"/>
      <c r="DN707" s="15"/>
      <c r="DO707" s="15"/>
      <c r="DP707" s="15">
        <v>290</v>
      </c>
      <c r="DQ707" s="15"/>
      <c r="DR707" s="15"/>
      <c r="DS707" s="15"/>
      <c r="DT707" s="15"/>
      <c r="DU707" s="15"/>
      <c r="DV707" s="15"/>
      <c r="DW707" s="15"/>
      <c r="DX707" s="15"/>
      <c r="DY707" s="15"/>
      <c r="DZ707" s="15">
        <v>290</v>
      </c>
      <c r="EA707" s="15"/>
      <c r="EB707" s="15"/>
      <c r="EC707" s="15"/>
      <c r="ED707" s="15"/>
      <c r="EE707" s="15"/>
      <c r="EF707" s="15"/>
      <c r="EG707" s="15"/>
      <c r="EH707" s="15"/>
      <c r="EI707" s="15"/>
      <c r="EJ707" s="15"/>
      <c r="EK707" s="15"/>
      <c r="EL707" s="15"/>
      <c r="EM707" s="15"/>
      <c r="EN707" s="15"/>
      <c r="EO707" s="15"/>
      <c r="EP707" s="15"/>
      <c r="EQ707" s="15"/>
      <c r="ER707" s="15"/>
      <c r="ES707" s="15"/>
      <c r="ET707" s="15"/>
      <c r="EU707" s="15"/>
      <c r="EV707" s="15"/>
      <c r="EW707" s="15"/>
      <c r="EX707" s="15"/>
      <c r="EY707" s="15"/>
      <c r="EZ707" s="15"/>
      <c r="FA707" s="15"/>
      <c r="FB707" s="15"/>
      <c r="FC707" s="15"/>
      <c r="FD707" s="15"/>
      <c r="FE707" s="15">
        <v>0</v>
      </c>
      <c r="FF707" s="15"/>
      <c r="FG707" s="15"/>
      <c r="FH707" s="15"/>
      <c r="FI707" s="15"/>
      <c r="FJ707" s="15"/>
      <c r="FK707" s="15"/>
      <c r="FL707" s="15"/>
      <c r="FM707" s="15"/>
      <c r="FN707" s="15"/>
      <c r="FO707" s="15">
        <v>0</v>
      </c>
      <c r="FP707" s="15">
        <v>25899</v>
      </c>
      <c r="FQ707" s="15">
        <v>37909</v>
      </c>
      <c r="FR707" s="15">
        <v>63808</v>
      </c>
      <c r="FS707" s="14"/>
      <c r="FT707" s="14" t="s">
        <v>822</v>
      </c>
      <c r="FU707" s="14" t="s">
        <v>1277</v>
      </c>
      <c r="FV707" s="14" t="s">
        <v>1287</v>
      </c>
      <c r="FW707" s="14"/>
      <c r="FX707" s="14"/>
      <c r="FY707" s="1" t="s">
        <v>1299</v>
      </c>
      <c r="GA707" s="15">
        <v>342</v>
      </c>
      <c r="GB707" s="15">
        <v>354</v>
      </c>
      <c r="GC707" s="15">
        <v>7</v>
      </c>
      <c r="GD707" s="15">
        <v>7</v>
      </c>
      <c r="GE707" s="15">
        <v>35186</v>
      </c>
      <c r="GF707" s="15">
        <v>3000</v>
      </c>
      <c r="GG707" s="15">
        <v>14000</v>
      </c>
      <c r="GH707" s="15">
        <v>150</v>
      </c>
      <c r="GI707" s="15"/>
      <c r="GJ707" s="15">
        <v>0</v>
      </c>
      <c r="GK707" s="15">
        <v>12</v>
      </c>
      <c r="GL707" s="15">
        <v>14</v>
      </c>
      <c r="GM707" s="15">
        <v>646</v>
      </c>
      <c r="GN707" s="15"/>
      <c r="GO707" s="15"/>
      <c r="GP707" s="16">
        <v>2</v>
      </c>
      <c r="GQ707" s="16">
        <v>2</v>
      </c>
      <c r="GR707" s="17"/>
      <c r="GS707" s="17"/>
      <c r="GT707" s="18">
        <v>2</v>
      </c>
      <c r="GU707" s="18">
        <v>2</v>
      </c>
      <c r="GV707" s="16">
        <v>4</v>
      </c>
      <c r="GW707" s="16">
        <v>0.3</v>
      </c>
      <c r="GX707" s="15">
        <v>2490</v>
      </c>
      <c r="GY707" s="14" t="s">
        <v>1230</v>
      </c>
      <c r="GZ707" s="15">
        <v>8490</v>
      </c>
      <c r="HA707" s="15">
        <v>16350</v>
      </c>
      <c r="HB707" s="15"/>
      <c r="HC707" s="15"/>
      <c r="HD707" s="15"/>
      <c r="HE707" s="15"/>
      <c r="HF707" s="15">
        <v>24840</v>
      </c>
      <c r="HG707" s="15"/>
      <c r="HH707" s="15"/>
      <c r="HI707" s="15">
        <v>0</v>
      </c>
      <c r="HJ707" s="15">
        <v>0</v>
      </c>
      <c r="HK707" s="15">
        <v>0</v>
      </c>
      <c r="HL707" s="15">
        <v>0</v>
      </c>
      <c r="HM707" s="15"/>
      <c r="HN707" s="15"/>
      <c r="HO707" s="15"/>
      <c r="HP707" s="15"/>
      <c r="HQ707" s="15"/>
      <c r="HR707" s="15"/>
      <c r="HS707" s="15"/>
      <c r="HT707" s="15"/>
      <c r="HU707" s="15"/>
      <c r="HV707" s="15"/>
      <c r="HW707" s="15"/>
      <c r="HX707" s="15"/>
      <c r="HY707" s="15"/>
      <c r="HZ707" s="15">
        <v>115</v>
      </c>
      <c r="IA707" s="15">
        <v>3450</v>
      </c>
      <c r="IB707" s="15">
        <v>0</v>
      </c>
      <c r="IC707" s="15">
        <v>0</v>
      </c>
      <c r="ID707" s="15">
        <v>0</v>
      </c>
      <c r="IE707" s="14">
        <v>61</v>
      </c>
      <c r="IF707" s="14">
        <v>57</v>
      </c>
      <c r="IG707" s="14">
        <v>144</v>
      </c>
      <c r="IH707" s="14">
        <v>0</v>
      </c>
      <c r="II707" s="14">
        <v>0</v>
      </c>
      <c r="IJ707" s="14">
        <v>0</v>
      </c>
      <c r="IK707" s="14">
        <v>0</v>
      </c>
      <c r="IL707" s="14"/>
      <c r="IM707" s="14"/>
      <c r="IN707" s="14"/>
      <c r="IO707" s="14"/>
      <c r="IP707" s="14"/>
      <c r="IQ707" s="20">
        <v>259725</v>
      </c>
      <c r="IR707" s="20">
        <v>10</v>
      </c>
      <c r="IS707" s="36">
        <f t="shared" si="802"/>
        <v>0.26843029087261783</v>
      </c>
      <c r="IT707" s="36">
        <f t="shared" si="803"/>
        <v>4.7016048144433296E-2</v>
      </c>
      <c r="IU707" s="36">
        <f t="shared" si="804"/>
        <v>0.13745925275827484</v>
      </c>
      <c r="IV707" s="36">
        <f t="shared" si="805"/>
        <v>0</v>
      </c>
      <c r="IW707" s="36">
        <f t="shared" si="806"/>
        <v>0.54254952357071218</v>
      </c>
      <c r="IX707" s="36">
        <f t="shared" si="807"/>
        <v>4.5448846539618854E-3</v>
      </c>
      <c r="IY707" s="36"/>
      <c r="IZ707" s="36">
        <f t="shared" si="808"/>
        <v>0</v>
      </c>
      <c r="JA707" s="36">
        <f t="shared" si="808"/>
        <v>0.40588954363089269</v>
      </c>
      <c r="JB707" s="36">
        <f t="shared" si="808"/>
        <v>0.59411045636910731</v>
      </c>
      <c r="JN707" s="43">
        <f t="shared" si="809"/>
        <v>845.76576190475657</v>
      </c>
      <c r="JO707" s="1" t="str">
        <f t="shared" si="810"/>
        <v>Small</v>
      </c>
    </row>
    <row r="708" spans="1:275" x14ac:dyDescent="0.2">
      <c r="A708" s="14" t="s">
        <v>860</v>
      </c>
      <c r="B708" s="14" t="s">
        <v>820</v>
      </c>
      <c r="C708" s="76" t="s">
        <v>1480</v>
      </c>
      <c r="D708" s="14" t="s">
        <v>656</v>
      </c>
      <c r="E708">
        <v>4</v>
      </c>
      <c r="F708" s="46">
        <v>0.75542486311093082</v>
      </c>
      <c r="G708" s="46">
        <v>0.51835327519772867</v>
      </c>
      <c r="H708" s="46">
        <v>0.09</v>
      </c>
      <c r="I708">
        <v>154.80000000000001</v>
      </c>
      <c r="J708">
        <v>52.6</v>
      </c>
      <c r="K708" s="14">
        <v>20100</v>
      </c>
      <c r="L708" s="14" t="s">
        <v>606</v>
      </c>
      <c r="M708" s="35">
        <v>3468.6719999999896</v>
      </c>
      <c r="N708" s="15">
        <v>22000</v>
      </c>
      <c r="O708" s="15">
        <v>6</v>
      </c>
      <c r="P708" s="15">
        <v>35</v>
      </c>
      <c r="Q708" s="15">
        <v>144</v>
      </c>
      <c r="R708" s="15">
        <v>0</v>
      </c>
      <c r="S708" s="15">
        <v>15</v>
      </c>
      <c r="T708" s="32" t="s">
        <v>821</v>
      </c>
      <c r="U708" s="15">
        <v>15021</v>
      </c>
      <c r="V708" s="15"/>
      <c r="W708" s="15"/>
      <c r="X708" s="15"/>
      <c r="Y708" s="15"/>
      <c r="Z708" s="15"/>
      <c r="AA708" s="15"/>
      <c r="AB708" s="15"/>
      <c r="AC708" s="15"/>
      <c r="AD708" s="15"/>
      <c r="AE708" s="15">
        <v>15021</v>
      </c>
      <c r="AF708" s="15">
        <v>3000</v>
      </c>
      <c r="AG708" s="15"/>
      <c r="AH708" s="15"/>
      <c r="AI708" s="15"/>
      <c r="AJ708" s="15"/>
      <c r="AK708" s="15"/>
      <c r="AL708" s="15"/>
      <c r="AM708" s="15"/>
      <c r="AN708" s="15"/>
      <c r="AO708" s="15"/>
      <c r="AP708" s="15">
        <v>3000</v>
      </c>
      <c r="AQ708" s="15">
        <v>3550</v>
      </c>
      <c r="AR708" s="15"/>
      <c r="AS708" s="15"/>
      <c r="AT708" s="15"/>
      <c r="AU708" s="15"/>
      <c r="AV708" s="15"/>
      <c r="AW708" s="15"/>
      <c r="AX708" s="15"/>
      <c r="AY708" s="15"/>
      <c r="AZ708" s="15"/>
      <c r="BA708" s="15">
        <v>3550</v>
      </c>
      <c r="BB708" s="15">
        <v>0</v>
      </c>
      <c r="BC708" s="15"/>
      <c r="BD708" s="15"/>
      <c r="BE708" s="15"/>
      <c r="BF708" s="15"/>
      <c r="BG708" s="15"/>
      <c r="BH708" s="15"/>
      <c r="BI708" s="15"/>
      <c r="BJ708" s="15"/>
      <c r="BK708" s="15"/>
      <c r="BL708" s="15">
        <v>0</v>
      </c>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v>34430</v>
      </c>
      <c r="CJ708" s="15"/>
      <c r="CK708" s="15"/>
      <c r="CL708" s="15"/>
      <c r="CM708" s="15"/>
      <c r="CN708" s="15"/>
      <c r="CO708" s="15"/>
      <c r="CP708" s="15"/>
      <c r="CQ708" s="15"/>
      <c r="CR708" s="15"/>
      <c r="CS708" s="15">
        <v>34430</v>
      </c>
      <c r="CT708" s="15"/>
      <c r="CU708" s="15"/>
      <c r="CV708" s="15"/>
      <c r="CW708" s="15"/>
      <c r="CX708" s="15"/>
      <c r="CY708" s="15"/>
      <c r="CZ708" s="15"/>
      <c r="DA708" s="15"/>
      <c r="DB708" s="15"/>
      <c r="DC708" s="15"/>
      <c r="DD708" s="15"/>
      <c r="DE708" s="15"/>
      <c r="DF708" s="15"/>
      <c r="DG708" s="15"/>
      <c r="DH708" s="15"/>
      <c r="DI708" s="15"/>
      <c r="DJ708" s="15"/>
      <c r="DK708" s="15"/>
      <c r="DL708" s="15"/>
      <c r="DM708" s="15"/>
      <c r="DN708" s="15"/>
      <c r="DO708" s="15"/>
      <c r="DP708" s="15">
        <v>280</v>
      </c>
      <c r="DQ708" s="15"/>
      <c r="DR708" s="15"/>
      <c r="DS708" s="15"/>
      <c r="DT708" s="15"/>
      <c r="DU708" s="15"/>
      <c r="DV708" s="15"/>
      <c r="DW708" s="15"/>
      <c r="DX708" s="15"/>
      <c r="DY708" s="15"/>
      <c r="DZ708" s="15">
        <v>280</v>
      </c>
      <c r="EA708" s="15"/>
      <c r="EB708" s="15"/>
      <c r="EC708" s="15"/>
      <c r="ED708" s="15"/>
      <c r="EE708" s="15"/>
      <c r="EF708" s="15"/>
      <c r="EG708" s="15"/>
      <c r="EH708" s="15"/>
      <c r="EI708" s="15"/>
      <c r="EJ708" s="15"/>
      <c r="EK708" s="15"/>
      <c r="EL708" s="15"/>
      <c r="EM708" s="15"/>
      <c r="EN708" s="15"/>
      <c r="EO708" s="15"/>
      <c r="EP708" s="15"/>
      <c r="EQ708" s="15"/>
      <c r="ER708" s="15"/>
      <c r="ES708" s="15"/>
      <c r="ET708" s="15"/>
      <c r="EU708" s="15"/>
      <c r="EV708" s="15"/>
      <c r="EW708" s="15"/>
      <c r="EX708" s="15"/>
      <c r="EY708" s="15"/>
      <c r="EZ708" s="15"/>
      <c r="FA708" s="15"/>
      <c r="FB708" s="15"/>
      <c r="FC708" s="15"/>
      <c r="FD708" s="15"/>
      <c r="FE708" s="15">
        <v>0</v>
      </c>
      <c r="FF708" s="15"/>
      <c r="FG708" s="15"/>
      <c r="FH708" s="15"/>
      <c r="FI708" s="15"/>
      <c r="FJ708" s="15"/>
      <c r="FK708" s="15"/>
      <c r="FL708" s="15"/>
      <c r="FM708" s="15"/>
      <c r="FN708" s="15"/>
      <c r="FO708" s="15">
        <v>0</v>
      </c>
      <c r="FP708" s="15">
        <v>18571</v>
      </c>
      <c r="FQ708" s="15">
        <v>37710</v>
      </c>
      <c r="FR708" s="15">
        <v>56281</v>
      </c>
      <c r="FS708" s="14"/>
      <c r="FT708" s="14" t="s">
        <v>822</v>
      </c>
      <c r="FU708" s="14" t="s">
        <v>1277</v>
      </c>
      <c r="FV708" s="14" t="s">
        <v>1287</v>
      </c>
      <c r="FW708" s="14"/>
      <c r="FX708" s="14"/>
      <c r="FY708" s="1" t="s">
        <v>1299</v>
      </c>
      <c r="GA708" s="15">
        <v>300</v>
      </c>
      <c r="GB708" s="15">
        <v>308</v>
      </c>
      <c r="GC708" s="15">
        <v>10</v>
      </c>
      <c r="GD708" s="15">
        <v>10</v>
      </c>
      <c r="GE708" s="15">
        <v>35535</v>
      </c>
      <c r="GF708" s="15">
        <v>3000</v>
      </c>
      <c r="GG708" s="15">
        <v>17000</v>
      </c>
      <c r="GH708" s="15">
        <v>100</v>
      </c>
      <c r="GI708" s="15">
        <v>0</v>
      </c>
      <c r="GJ708" s="15">
        <v>0</v>
      </c>
      <c r="GK708" s="15">
        <v>15</v>
      </c>
      <c r="GL708" s="15">
        <v>19</v>
      </c>
      <c r="GM708" s="15">
        <v>661</v>
      </c>
      <c r="GN708" s="15"/>
      <c r="GO708" s="15"/>
      <c r="GP708" s="16">
        <v>2</v>
      </c>
      <c r="GQ708" s="16">
        <v>2</v>
      </c>
      <c r="GR708" s="17"/>
      <c r="GS708" s="17"/>
      <c r="GT708" s="18">
        <v>2</v>
      </c>
      <c r="GU708" s="18">
        <v>2</v>
      </c>
      <c r="GV708" s="16">
        <v>4</v>
      </c>
      <c r="GW708" s="16">
        <v>0.15</v>
      </c>
      <c r="GX708" s="15">
        <v>2535</v>
      </c>
      <c r="GY708" s="14" t="s">
        <v>1230</v>
      </c>
      <c r="GZ708" s="15">
        <v>8510</v>
      </c>
      <c r="HA708" s="15">
        <v>16390</v>
      </c>
      <c r="HB708" s="15"/>
      <c r="HC708" s="15"/>
      <c r="HD708" s="15"/>
      <c r="HE708" s="15"/>
      <c r="HF708" s="15">
        <v>24900</v>
      </c>
      <c r="HG708" s="15"/>
      <c r="HH708" s="15"/>
      <c r="HI708" s="15">
        <v>0</v>
      </c>
      <c r="HJ708" s="15">
        <v>0</v>
      </c>
      <c r="HK708" s="15">
        <v>0</v>
      </c>
      <c r="HL708" s="15">
        <v>0</v>
      </c>
      <c r="HM708" s="15"/>
      <c r="HN708" s="15"/>
      <c r="HO708" s="15"/>
      <c r="HP708" s="15"/>
      <c r="HQ708" s="15"/>
      <c r="HR708" s="15"/>
      <c r="HS708" s="15"/>
      <c r="HT708" s="15"/>
      <c r="HU708" s="15"/>
      <c r="HV708" s="15"/>
      <c r="HW708" s="15"/>
      <c r="HX708" s="15"/>
      <c r="HY708" s="15"/>
      <c r="HZ708" s="15">
        <v>112</v>
      </c>
      <c r="IA708" s="15">
        <v>3360</v>
      </c>
      <c r="IB708" s="15">
        <v>0</v>
      </c>
      <c r="IC708" s="15">
        <v>0</v>
      </c>
      <c r="ID708" s="15">
        <v>0</v>
      </c>
      <c r="IE708" s="14">
        <v>56</v>
      </c>
      <c r="IF708" s="14">
        <v>57</v>
      </c>
      <c r="IG708" s="14">
        <v>144</v>
      </c>
      <c r="IH708" s="14">
        <v>0</v>
      </c>
      <c r="II708" s="14">
        <v>0</v>
      </c>
      <c r="IJ708" s="14">
        <v>0</v>
      </c>
      <c r="IK708" s="14">
        <v>0</v>
      </c>
      <c r="IL708" s="14"/>
      <c r="IM708" s="14"/>
      <c r="IN708" s="14"/>
      <c r="IO708" s="14"/>
      <c r="IP708" s="14"/>
      <c r="IQ708" s="15">
        <v>268030</v>
      </c>
      <c r="IR708" s="15">
        <v>6</v>
      </c>
      <c r="IS708" s="36">
        <f t="shared" si="802"/>
        <v>0.26689291235052681</v>
      </c>
      <c r="IT708" s="36">
        <f t="shared" si="803"/>
        <v>5.3303956930402803E-2</v>
      </c>
      <c r="IU708" s="36">
        <f t="shared" si="804"/>
        <v>6.3076349034309975E-2</v>
      </c>
      <c r="IV708" s="36">
        <f t="shared" si="805"/>
        <v>0</v>
      </c>
      <c r="IW708" s="36">
        <f t="shared" si="806"/>
        <v>0.61175174570458946</v>
      </c>
      <c r="IX708" s="36">
        <f t="shared" si="807"/>
        <v>4.975035980170928E-3</v>
      </c>
      <c r="IY708" s="36"/>
      <c r="IZ708" s="36">
        <f t="shared" si="808"/>
        <v>0</v>
      </c>
      <c r="JA708" s="36">
        <f t="shared" si="808"/>
        <v>0.32996926138483679</v>
      </c>
      <c r="JB708" s="36">
        <f t="shared" si="808"/>
        <v>0.67003073861516316</v>
      </c>
      <c r="JN708" s="43">
        <f t="shared" si="809"/>
        <v>867.16799999999739</v>
      </c>
      <c r="JO708" s="1" t="str">
        <f t="shared" si="810"/>
        <v>Small</v>
      </c>
    </row>
    <row r="709" spans="1:275" x14ac:dyDescent="0.2">
      <c r="A709" s="1" t="s">
        <v>860</v>
      </c>
      <c r="B709" s="1" t="s">
        <v>820</v>
      </c>
      <c r="C709" s="76" t="s">
        <v>1480</v>
      </c>
      <c r="D709" s="14" t="s">
        <v>656</v>
      </c>
      <c r="E709">
        <v>4</v>
      </c>
      <c r="F709" s="46">
        <v>0.75542486311093082</v>
      </c>
      <c r="G709" s="46">
        <v>0.51835327519772867</v>
      </c>
      <c r="H709" s="46">
        <v>0.09</v>
      </c>
      <c r="I709">
        <v>154.80000000000001</v>
      </c>
      <c r="J709">
        <v>52.6</v>
      </c>
      <c r="K709" s="1">
        <v>20110</v>
      </c>
      <c r="L709" s="1" t="s">
        <v>607</v>
      </c>
      <c r="M709" s="3">
        <v>3251.1057142856957</v>
      </c>
      <c r="N709" s="1">
        <v>12500</v>
      </c>
      <c r="O709" s="1">
        <v>6</v>
      </c>
      <c r="P709" s="1">
        <v>35</v>
      </c>
      <c r="Q709" s="1">
        <v>193</v>
      </c>
      <c r="R709" s="1">
        <v>0</v>
      </c>
      <c r="S709" s="1">
        <v>20</v>
      </c>
      <c r="T709" s="33" t="s">
        <v>1185</v>
      </c>
      <c r="U709" s="1">
        <v>20800</v>
      </c>
      <c r="AE709" s="1">
        <v>20800</v>
      </c>
      <c r="AF709" s="1">
        <v>3100</v>
      </c>
      <c r="AP709" s="1">
        <v>3100</v>
      </c>
      <c r="AQ709" s="1">
        <v>3200</v>
      </c>
      <c r="BA709" s="1">
        <v>3200</v>
      </c>
      <c r="BB709" s="1">
        <v>0</v>
      </c>
      <c r="BL709" s="1">
        <v>0</v>
      </c>
      <c r="CI709" s="1">
        <v>36900</v>
      </c>
      <c r="CS709" s="1">
        <v>36900</v>
      </c>
      <c r="DP709" s="1">
        <v>240</v>
      </c>
      <c r="DZ709" s="1">
        <v>240</v>
      </c>
      <c r="FE709" s="1">
        <v>5825</v>
      </c>
      <c r="FO709" s="1">
        <v>5925</v>
      </c>
      <c r="FP709" s="15">
        <f>AE709+BA709</f>
        <v>24000</v>
      </c>
      <c r="FQ709" s="15">
        <f>AP709+BL709+CS709+DZ709+FD709</f>
        <v>40240</v>
      </c>
      <c r="FR709" s="15">
        <f>AE709+AP709+BA709+BL709+CS709+DZ709+FD709+FO709</f>
        <v>70165</v>
      </c>
      <c r="FT709" s="1" t="s">
        <v>1184</v>
      </c>
      <c r="FU709" s="1" t="s">
        <v>1277</v>
      </c>
      <c r="FV709" s="1" t="s">
        <v>888</v>
      </c>
      <c r="FX709" s="1" t="s">
        <v>1010</v>
      </c>
      <c r="FZ709" s="1" t="s">
        <v>1186</v>
      </c>
      <c r="GA709" s="1">
        <v>1190</v>
      </c>
      <c r="GB709" s="1">
        <v>1210</v>
      </c>
      <c r="GC709" s="1">
        <v>29</v>
      </c>
      <c r="GD709" s="1">
        <v>34</v>
      </c>
      <c r="GE709" s="1">
        <v>35500</v>
      </c>
      <c r="GF709" s="1">
        <v>3000</v>
      </c>
      <c r="GG709" s="1">
        <v>22000</v>
      </c>
      <c r="GH709" s="1">
        <v>50</v>
      </c>
      <c r="GJ709" s="1">
        <v>0</v>
      </c>
      <c r="GK709" s="1">
        <v>20</v>
      </c>
      <c r="GL709" s="1">
        <v>24</v>
      </c>
      <c r="GM709" s="1">
        <v>685</v>
      </c>
      <c r="GP709" s="1">
        <v>3</v>
      </c>
      <c r="GQ709" s="1">
        <v>1.25</v>
      </c>
      <c r="GR709" s="5"/>
      <c r="GS709" s="5"/>
      <c r="GT709" s="4">
        <v>2</v>
      </c>
      <c r="GU709" s="4">
        <v>1.5</v>
      </c>
      <c r="GV709" s="1">
        <f>GQ709+GU709</f>
        <v>2.75</v>
      </c>
      <c r="GW709" s="1">
        <v>0</v>
      </c>
      <c r="GX709" s="1">
        <v>2200</v>
      </c>
      <c r="GY709" s="10" t="s">
        <v>1230</v>
      </c>
      <c r="GZ709" s="1">
        <v>7830</v>
      </c>
      <c r="HA709" s="1">
        <v>19250</v>
      </c>
      <c r="HB709" s="1">
        <v>5790</v>
      </c>
      <c r="HC709" s="1">
        <v>30</v>
      </c>
      <c r="HF709" s="1">
        <v>29900</v>
      </c>
      <c r="HI709" s="1">
        <v>0</v>
      </c>
      <c r="HJ709" s="1">
        <v>0</v>
      </c>
      <c r="HK709" s="1">
        <v>0</v>
      </c>
      <c r="HL709" s="1">
        <v>0</v>
      </c>
      <c r="HZ709" s="1">
        <v>95</v>
      </c>
      <c r="IA709" s="1">
        <v>2850</v>
      </c>
      <c r="IB709" s="1">
        <v>0</v>
      </c>
      <c r="IC709" s="1">
        <v>0</v>
      </c>
      <c r="ID709" s="1">
        <v>0</v>
      </c>
      <c r="IE709" s="1">
        <v>60</v>
      </c>
      <c r="IF709" s="1">
        <v>48</v>
      </c>
      <c r="IG709" s="1">
        <v>24</v>
      </c>
      <c r="IH709" s="1">
        <v>0</v>
      </c>
      <c r="II709" s="1">
        <v>0</v>
      </c>
      <c r="IJ709" s="1">
        <v>0</v>
      </c>
      <c r="IK709" s="1">
        <v>0</v>
      </c>
      <c r="IQ709" s="1">
        <v>288430</v>
      </c>
      <c r="IR709" s="1">
        <v>12</v>
      </c>
      <c r="IS709" s="36">
        <f t="shared" si="802"/>
        <v>0.29644409605928884</v>
      </c>
      <c r="IT709" s="36">
        <f t="shared" si="803"/>
        <v>4.4181572008836316E-2</v>
      </c>
      <c r="IU709" s="36">
        <f t="shared" si="804"/>
        <v>4.5606784009121354E-2</v>
      </c>
      <c r="IV709" s="36">
        <f t="shared" si="805"/>
        <v>0</v>
      </c>
      <c r="IW709" s="36">
        <f t="shared" si="806"/>
        <v>0.52590322810518064</v>
      </c>
      <c r="IX709" s="36">
        <f t="shared" si="807"/>
        <v>3.420508800684102E-3</v>
      </c>
      <c r="IY709" s="36"/>
      <c r="IZ709" s="36">
        <f t="shared" si="808"/>
        <v>8.4443811016888762E-2</v>
      </c>
      <c r="JA709" s="36">
        <f t="shared" si="808"/>
        <v>0.34205088006841017</v>
      </c>
      <c r="JB709" s="36">
        <f t="shared" si="808"/>
        <v>0.57350530891470108</v>
      </c>
      <c r="JN709" s="43">
        <f t="shared" si="809"/>
        <v>1182.2202597402529</v>
      </c>
      <c r="JO709" s="1" t="str">
        <f t="shared" si="810"/>
        <v>Small</v>
      </c>
    </row>
    <row r="710" spans="1:275" x14ac:dyDescent="0.2">
      <c r="A710" s="1" t="s">
        <v>860</v>
      </c>
      <c r="B710" s="1" t="s">
        <v>820</v>
      </c>
      <c r="C710" s="76" t="s">
        <v>1480</v>
      </c>
      <c r="D710" s="14" t="s">
        <v>656</v>
      </c>
      <c r="E710">
        <v>4</v>
      </c>
      <c r="F710" s="46">
        <v>0.75542486311093082</v>
      </c>
      <c r="G710" s="46">
        <v>0.51835327519772867</v>
      </c>
      <c r="H710" s="46">
        <v>0.09</v>
      </c>
      <c r="I710">
        <v>154.80000000000001</v>
      </c>
      <c r="J710">
        <v>52.6</v>
      </c>
      <c r="K710" s="1">
        <v>20120</v>
      </c>
      <c r="L710" s="1" t="s">
        <v>608</v>
      </c>
      <c r="M710" s="3">
        <v>3209.944761904751</v>
      </c>
      <c r="N710" s="10">
        <v>12500</v>
      </c>
      <c r="O710" s="1">
        <v>6</v>
      </c>
      <c r="P710" s="1">
        <v>35</v>
      </c>
      <c r="Q710" s="1">
        <v>193</v>
      </c>
      <c r="R710" s="1">
        <v>0</v>
      </c>
      <c r="S710" s="1">
        <v>20</v>
      </c>
      <c r="T710" s="33" t="s">
        <v>1185</v>
      </c>
      <c r="U710" s="1">
        <v>24500</v>
      </c>
      <c r="AE710" s="1">
        <v>24500</v>
      </c>
      <c r="AF710" s="1">
        <v>4600</v>
      </c>
      <c r="AP710" s="1">
        <v>4600</v>
      </c>
      <c r="AQ710" s="1">
        <v>2400</v>
      </c>
      <c r="BA710" s="1">
        <v>2400</v>
      </c>
      <c r="BB710" s="1">
        <v>0</v>
      </c>
      <c r="BL710" s="1">
        <v>0</v>
      </c>
      <c r="CI710" s="1">
        <v>35100</v>
      </c>
      <c r="CS710" s="1">
        <v>35100</v>
      </c>
      <c r="DP710" s="1">
        <v>290</v>
      </c>
      <c r="DZ710" s="1">
        <v>290</v>
      </c>
      <c r="FE710" s="1">
        <v>3330</v>
      </c>
      <c r="FO710" s="1">
        <v>3330</v>
      </c>
      <c r="FP710" s="15">
        <f>AE710+BA710</f>
        <v>26900</v>
      </c>
      <c r="FQ710" s="15">
        <f>AP710+BL710+CS710+DZ710+FD710</f>
        <v>39990</v>
      </c>
      <c r="FR710" s="15">
        <f>AE710+AP710+BA710+BL710+CS710+DZ710+FD710+FO710</f>
        <v>70220</v>
      </c>
      <c r="FT710" s="1" t="s">
        <v>1184</v>
      </c>
      <c r="FU710" s="1" t="s">
        <v>1277</v>
      </c>
      <c r="FV710" s="1" t="s">
        <v>888</v>
      </c>
      <c r="FX710" s="1" t="s">
        <v>1010</v>
      </c>
      <c r="FZ710" s="1" t="s">
        <v>1186</v>
      </c>
      <c r="GA710" s="1">
        <v>1275</v>
      </c>
      <c r="GB710" s="1">
        <v>1295</v>
      </c>
      <c r="GC710" s="1">
        <v>41</v>
      </c>
      <c r="GD710" s="1">
        <v>46</v>
      </c>
      <c r="GE710" s="1">
        <v>36775</v>
      </c>
      <c r="GF710" s="1">
        <v>1100</v>
      </c>
      <c r="GG710" s="1">
        <v>23100</v>
      </c>
      <c r="GH710" s="1">
        <v>40</v>
      </c>
      <c r="GJ710" s="1">
        <v>0</v>
      </c>
      <c r="GK710" s="1">
        <v>25</v>
      </c>
      <c r="GL710" s="1">
        <v>30</v>
      </c>
      <c r="GM710" s="1">
        <v>711</v>
      </c>
      <c r="GP710" s="1">
        <v>3</v>
      </c>
      <c r="GQ710" s="1">
        <v>1.25</v>
      </c>
      <c r="GR710" s="5"/>
      <c r="GS710" s="5"/>
      <c r="GT710" s="4">
        <v>2</v>
      </c>
      <c r="GU710" s="4">
        <v>1.5</v>
      </c>
      <c r="GV710" s="1">
        <f>GQ710+GU710</f>
        <v>2.75</v>
      </c>
      <c r="GW710" s="1">
        <v>0</v>
      </c>
      <c r="GX710" s="1">
        <v>2300</v>
      </c>
      <c r="GY710" s="10" t="s">
        <v>1230</v>
      </c>
      <c r="GZ710" s="1">
        <v>8100</v>
      </c>
      <c r="HA710" s="1">
        <v>21370</v>
      </c>
      <c r="HB710" s="1">
        <v>5850</v>
      </c>
      <c r="HC710" s="1">
        <v>35</v>
      </c>
      <c r="HF710" s="1">
        <v>35355</v>
      </c>
      <c r="HI710" s="1">
        <v>0</v>
      </c>
      <c r="HJ710" s="1">
        <v>0</v>
      </c>
      <c r="HK710" s="1">
        <v>0</v>
      </c>
      <c r="HL710" s="1">
        <v>0</v>
      </c>
      <c r="HZ710" s="1">
        <v>90</v>
      </c>
      <c r="IA710" s="1">
        <v>2700</v>
      </c>
      <c r="IB710" s="1">
        <v>0</v>
      </c>
      <c r="IC710" s="1">
        <v>0</v>
      </c>
      <c r="ID710" s="1">
        <v>0</v>
      </c>
      <c r="IE710" s="1">
        <v>60</v>
      </c>
      <c r="IF710" s="1">
        <v>48</v>
      </c>
      <c r="IG710" s="1">
        <v>24</v>
      </c>
      <c r="IH710" s="1">
        <v>0</v>
      </c>
      <c r="II710" s="1">
        <v>0</v>
      </c>
      <c r="IJ710" s="1">
        <v>0</v>
      </c>
      <c r="IK710" s="1">
        <v>0</v>
      </c>
      <c r="IQ710" s="1">
        <v>291320</v>
      </c>
      <c r="IR710" s="1">
        <v>16</v>
      </c>
      <c r="IS710" s="36">
        <f t="shared" si="802"/>
        <v>0.34890344631159215</v>
      </c>
      <c r="IT710" s="36">
        <f t="shared" si="803"/>
        <v>6.5508402164625459E-2</v>
      </c>
      <c r="IU710" s="36">
        <f t="shared" si="804"/>
        <v>3.4178296781543722E-2</v>
      </c>
      <c r="IV710" s="36">
        <f t="shared" si="805"/>
        <v>0</v>
      </c>
      <c r="IW710" s="36">
        <f t="shared" si="806"/>
        <v>0.49985759043007688</v>
      </c>
      <c r="IX710" s="36">
        <f t="shared" si="807"/>
        <v>4.1298775277698666E-3</v>
      </c>
      <c r="IY710" s="36"/>
      <c r="IZ710" s="36">
        <f t="shared" si="808"/>
        <v>4.7422386784391909E-2</v>
      </c>
      <c r="JA710" s="36">
        <f t="shared" si="808"/>
        <v>0.38308174309313586</v>
      </c>
      <c r="JB710" s="36">
        <f t="shared" si="808"/>
        <v>0.56949587012247227</v>
      </c>
      <c r="JN710" s="43">
        <f t="shared" si="809"/>
        <v>1167.2526406926368</v>
      </c>
      <c r="JO710" s="1" t="str">
        <f t="shared" si="810"/>
        <v>Small</v>
      </c>
    </row>
    <row r="711" spans="1:275" x14ac:dyDescent="0.2">
      <c r="A711" s="1" t="s">
        <v>860</v>
      </c>
      <c r="B711" s="1" t="s">
        <v>820</v>
      </c>
      <c r="C711" s="76" t="s">
        <v>1480</v>
      </c>
      <c r="D711" s="14" t="s">
        <v>656</v>
      </c>
      <c r="E711">
        <v>4</v>
      </c>
      <c r="F711" s="46">
        <v>0.75542486311093082</v>
      </c>
      <c r="G711" s="46">
        <v>0.51835327519772867</v>
      </c>
      <c r="H711" s="46">
        <v>0.09</v>
      </c>
      <c r="I711">
        <v>154.80000000000001</v>
      </c>
      <c r="J711">
        <v>52.6</v>
      </c>
      <c r="K711" s="1">
        <v>20130</v>
      </c>
      <c r="L711" s="1" t="s">
        <v>609</v>
      </c>
      <c r="M711" s="3">
        <v>2950.9409523809504</v>
      </c>
      <c r="N711" s="2">
        <v>13549</v>
      </c>
      <c r="O711" s="1">
        <v>6</v>
      </c>
      <c r="P711" s="1">
        <v>35</v>
      </c>
      <c r="Q711" s="1">
        <v>193</v>
      </c>
      <c r="R711" s="1">
        <v>0</v>
      </c>
      <c r="S711" s="1">
        <v>20</v>
      </c>
      <c r="T711" s="33"/>
      <c r="U711" s="3">
        <v>29567</v>
      </c>
      <c r="V711" s="3"/>
      <c r="W711" s="3"/>
      <c r="X711" s="3"/>
      <c r="Y711" s="3"/>
      <c r="Z711" s="3"/>
      <c r="AA711" s="3"/>
      <c r="AB711" s="3"/>
      <c r="AC711" s="3"/>
      <c r="AD711" s="3">
        <v>245</v>
      </c>
      <c r="AE711" s="2">
        <f>SUM(U711:AD711)</f>
        <v>29812</v>
      </c>
      <c r="AF711" s="3">
        <v>5771</v>
      </c>
      <c r="AG711" s="3"/>
      <c r="AP711" s="1">
        <f>SUM(AF711:AO711)</f>
        <v>5771</v>
      </c>
      <c r="AQ711" s="2">
        <v>2887</v>
      </c>
      <c r="AR711" s="2"/>
      <c r="BA711" s="1">
        <f>SUM(AQ711:AZ711)</f>
        <v>2887</v>
      </c>
      <c r="BB711" s="1">
        <v>0</v>
      </c>
      <c r="BL711" s="1">
        <f>SUM(BB711:BK711)</f>
        <v>0</v>
      </c>
      <c r="CI711" s="2">
        <v>27204</v>
      </c>
      <c r="CJ711" s="2"/>
      <c r="CR711" s="1">
        <v>160</v>
      </c>
      <c r="CS711" s="1">
        <f>SUM(CI711:CR711)</f>
        <v>27364</v>
      </c>
      <c r="DP711" s="1">
        <v>435</v>
      </c>
      <c r="DZ711" s="2">
        <f>SUM(DP711:DY711)</f>
        <v>435</v>
      </c>
      <c r="EA711" s="2"/>
      <c r="EB711" s="2"/>
      <c r="EC711" s="2"/>
      <c r="ED711" s="2"/>
      <c r="EE711" s="2"/>
      <c r="EF711" s="2"/>
      <c r="EG711" s="2"/>
      <c r="EH711" s="2"/>
      <c r="EI711" s="2"/>
      <c r="EJ711" s="2"/>
      <c r="EK711" s="2"/>
      <c r="EL711" s="2"/>
      <c r="EM711" s="2"/>
      <c r="EN711" s="2"/>
      <c r="EO711" s="2"/>
      <c r="EP711" s="2"/>
      <c r="EQ711" s="2"/>
      <c r="ER711" s="2"/>
      <c r="ES711" s="2"/>
      <c r="ET711" s="2"/>
      <c r="EU711" s="1">
        <v>0</v>
      </c>
      <c r="FD711" s="1">
        <f>SUM(EU711:FC711)</f>
        <v>0</v>
      </c>
      <c r="FE711" s="1">
        <v>0</v>
      </c>
      <c r="FO711" s="1">
        <f>SUM(FE711:FN711)</f>
        <v>0</v>
      </c>
      <c r="FP711" s="15">
        <f>AE711+BA711</f>
        <v>32699</v>
      </c>
      <c r="FQ711" s="15">
        <f>AP711+BL711+CS711+DZ711+FD711</f>
        <v>33570</v>
      </c>
      <c r="FR711" s="15">
        <f>AE711+AP711+BA711+BL711+CS711+DZ711+FD711+FO711</f>
        <v>66269</v>
      </c>
      <c r="FS711" s="1" t="s">
        <v>1276</v>
      </c>
      <c r="FT711" s="1" t="s">
        <v>1275</v>
      </c>
      <c r="FU711" s="1" t="s">
        <v>1277</v>
      </c>
      <c r="FV711" s="1" t="s">
        <v>1303</v>
      </c>
      <c r="FW711" s="5"/>
      <c r="FX711" s="5"/>
      <c r="FY711" s="5"/>
      <c r="FZ711" s="5" t="s">
        <v>1024</v>
      </c>
      <c r="GA711" s="2">
        <v>1380</v>
      </c>
      <c r="GB711" s="2">
        <v>1405</v>
      </c>
      <c r="GC711" s="1">
        <v>21</v>
      </c>
      <c r="GD711" s="1">
        <v>21</v>
      </c>
      <c r="GE711" s="2">
        <v>38155</v>
      </c>
      <c r="GF711" s="1">
        <v>522</v>
      </c>
      <c r="GG711" s="2">
        <v>23622</v>
      </c>
      <c r="GH711" s="1">
        <v>53</v>
      </c>
      <c r="GJ711" s="1">
        <v>0</v>
      </c>
      <c r="GK711" s="1">
        <v>28</v>
      </c>
      <c r="GL711" s="1">
        <v>34</v>
      </c>
      <c r="GM711" s="1">
        <v>397</v>
      </c>
      <c r="GP711" s="1">
        <v>3</v>
      </c>
      <c r="GQ711" s="1">
        <v>1.25</v>
      </c>
      <c r="GR711" s="5"/>
      <c r="GS711" s="5">
        <v>2</v>
      </c>
      <c r="GT711" s="4">
        <v>2</v>
      </c>
      <c r="GU711" s="1">
        <v>1.5</v>
      </c>
      <c r="GV711" s="1">
        <f>GQ711+GU711</f>
        <v>2.75</v>
      </c>
      <c r="GW711" s="1">
        <v>0</v>
      </c>
      <c r="GX711" s="2">
        <v>1950</v>
      </c>
      <c r="GY711" s="1" t="s">
        <v>1230</v>
      </c>
      <c r="GZ711" s="2">
        <v>5870</v>
      </c>
      <c r="HA711" s="2">
        <v>17985</v>
      </c>
      <c r="HB711" s="2">
        <v>3720</v>
      </c>
      <c r="HC711" s="1">
        <v>29</v>
      </c>
      <c r="HD711" s="2">
        <v>1860</v>
      </c>
      <c r="HE711" s="2"/>
      <c r="HF711" s="2">
        <v>29464</v>
      </c>
      <c r="HG711" s="2"/>
      <c r="HH711" s="2"/>
      <c r="HI711" s="1">
        <v>0</v>
      </c>
      <c r="HJ711" s="1">
        <v>0</v>
      </c>
      <c r="HK711" s="1">
        <v>0</v>
      </c>
      <c r="HL711" s="1">
        <v>0</v>
      </c>
      <c r="HM711" s="1" t="s">
        <v>1277</v>
      </c>
      <c r="HX711" s="1" t="s">
        <v>1277</v>
      </c>
      <c r="HZ711" s="1">
        <v>54</v>
      </c>
      <c r="IA711" s="2">
        <v>1670</v>
      </c>
      <c r="IB711" s="1">
        <v>0</v>
      </c>
      <c r="IC711" s="1">
        <v>0</v>
      </c>
      <c r="ID711" s="1">
        <v>0</v>
      </c>
      <c r="IE711" s="1">
        <v>60</v>
      </c>
      <c r="IH711" s="1">
        <v>0</v>
      </c>
      <c r="II711" s="1">
        <v>0</v>
      </c>
      <c r="IJ711" s="1">
        <v>0</v>
      </c>
      <c r="IK711" s="1">
        <v>0</v>
      </c>
      <c r="IL711" s="1" t="s">
        <v>1277</v>
      </c>
      <c r="IO711" s="1" t="s">
        <v>1277</v>
      </c>
      <c r="IP711" s="1" t="s">
        <v>1277</v>
      </c>
      <c r="IQ711" s="2">
        <v>273585</v>
      </c>
      <c r="IR711" s="1">
        <v>14</v>
      </c>
      <c r="IS711" s="36">
        <f t="shared" si="802"/>
        <v>0.44986343539211399</v>
      </c>
      <c r="IT711" s="36">
        <f t="shared" si="803"/>
        <v>8.7084458796722455E-2</v>
      </c>
      <c r="IU711" s="36">
        <f t="shared" si="804"/>
        <v>4.3564864416242889E-2</v>
      </c>
      <c r="IV711" s="36">
        <f t="shared" si="805"/>
        <v>0</v>
      </c>
      <c r="IW711" s="36">
        <f t="shared" si="806"/>
        <v>0.41292308620923812</v>
      </c>
      <c r="IX711" s="36">
        <f t="shared" si="807"/>
        <v>6.5641551856825964E-3</v>
      </c>
      <c r="IY711" s="36"/>
      <c r="IZ711" s="36">
        <f t="shared" si="808"/>
        <v>0</v>
      </c>
      <c r="JA711" s="36">
        <f t="shared" si="808"/>
        <v>0.49342829980835684</v>
      </c>
      <c r="JB711" s="36">
        <f t="shared" si="808"/>
        <v>0.5065717001916431</v>
      </c>
      <c r="JN711" s="43">
        <f t="shared" si="809"/>
        <v>1073.0694372294365</v>
      </c>
      <c r="JO711" s="1" t="str">
        <f t="shared" si="810"/>
        <v>Small</v>
      </c>
    </row>
    <row r="712" spans="1:275" x14ac:dyDescent="0.2">
      <c r="A712" s="1" t="s">
        <v>860</v>
      </c>
      <c r="B712" s="1" t="s">
        <v>820</v>
      </c>
      <c r="C712" s="76" t="s">
        <v>1480</v>
      </c>
      <c r="D712" s="14" t="s">
        <v>656</v>
      </c>
      <c r="E712">
        <v>4</v>
      </c>
      <c r="F712" s="46">
        <v>0.75542486311093082</v>
      </c>
      <c r="G712" s="46">
        <v>0.51835327519772867</v>
      </c>
      <c r="H712" s="46">
        <v>0.09</v>
      </c>
      <c r="I712">
        <v>154.80000000000001</v>
      </c>
      <c r="J712">
        <v>52.6</v>
      </c>
      <c r="K712" s="42">
        <v>20140</v>
      </c>
      <c r="L712" s="54" t="s">
        <v>345</v>
      </c>
      <c r="M712" s="55">
        <v>2896.6491428571326</v>
      </c>
      <c r="N712" s="46">
        <v>12500</v>
      </c>
      <c r="O712">
        <v>6</v>
      </c>
      <c r="P712">
        <v>35</v>
      </c>
      <c r="Q712">
        <v>191</v>
      </c>
      <c r="R712">
        <v>0</v>
      </c>
      <c r="S712">
        <v>20</v>
      </c>
      <c r="T712"/>
      <c r="U712" s="46">
        <v>20700</v>
      </c>
      <c r="V712" s="46">
        <v>0</v>
      </c>
      <c r="W712" s="46">
        <v>0</v>
      </c>
      <c r="X712" s="46">
        <v>0</v>
      </c>
      <c r="Y712" s="46"/>
      <c r="Z712" s="46"/>
      <c r="AA712" s="46">
        <v>0</v>
      </c>
      <c r="AB712" s="46">
        <v>0</v>
      </c>
      <c r="AC712" s="46">
        <v>0</v>
      </c>
      <c r="AD712" s="46">
        <v>2703</v>
      </c>
      <c r="AE712" s="46">
        <f>IF(SUM(U712:AD712)&gt;0,SUM(U712:AD712),)</f>
        <v>23403</v>
      </c>
      <c r="AF712" s="46">
        <v>0</v>
      </c>
      <c r="AG712" s="46">
        <v>0</v>
      </c>
      <c r="AH712" s="46">
        <v>0</v>
      </c>
      <c r="AI712" s="46">
        <v>0</v>
      </c>
      <c r="AJ712" s="46"/>
      <c r="AK712" s="46"/>
      <c r="AL712" s="46">
        <v>0</v>
      </c>
      <c r="AM712" s="46">
        <v>0</v>
      </c>
      <c r="AN712" s="46">
        <v>0</v>
      </c>
      <c r="AO712" s="46">
        <v>5517</v>
      </c>
      <c r="AP712" s="46">
        <f>SUM(AF712:AO712)</f>
        <v>5517</v>
      </c>
      <c r="AQ712" s="46">
        <v>5000</v>
      </c>
      <c r="AR712" s="46">
        <v>0</v>
      </c>
      <c r="AS712" s="46">
        <v>0</v>
      </c>
      <c r="AT712" s="46">
        <v>0</v>
      </c>
      <c r="AU712" s="46"/>
      <c r="AV712" s="46"/>
      <c r="AW712" s="46">
        <v>0</v>
      </c>
      <c r="AX712" s="46">
        <v>0</v>
      </c>
      <c r="AY712" s="46">
        <v>0</v>
      </c>
      <c r="AZ712" s="46">
        <v>0</v>
      </c>
      <c r="BA712" s="46">
        <f>SUM(AQ712:AZ712)</f>
        <v>5000</v>
      </c>
      <c r="BB712" s="46">
        <v>0</v>
      </c>
      <c r="BC712" s="46">
        <v>0</v>
      </c>
      <c r="BD712" s="46">
        <v>0</v>
      </c>
      <c r="BE712" s="46">
        <v>0</v>
      </c>
      <c r="BF712" s="46"/>
      <c r="BG712" s="46"/>
      <c r="BH712" s="47">
        <v>0</v>
      </c>
      <c r="BI712" s="47">
        <v>0</v>
      </c>
      <c r="BJ712" s="47">
        <v>0</v>
      </c>
      <c r="BK712" s="47">
        <v>0</v>
      </c>
      <c r="BL712" s="47">
        <f>IF(SUM(BB712:BK712)&gt;=0,SUM(BB712:BK712),"")</f>
        <v>0</v>
      </c>
      <c r="BM712" s="46">
        <v>38700</v>
      </c>
      <c r="BN712" s="47">
        <v>0</v>
      </c>
      <c r="BO712" s="46">
        <v>0</v>
      </c>
      <c r="BP712" s="46">
        <v>0</v>
      </c>
      <c r="BQ712" s="46"/>
      <c r="BR712" s="46">
        <v>0</v>
      </c>
      <c r="BS712" s="46">
        <v>0</v>
      </c>
      <c r="BT712" s="46">
        <v>0</v>
      </c>
      <c r="BU712" s="46">
        <v>0</v>
      </c>
      <c r="BV712" s="46">
        <v>0</v>
      </c>
      <c r="BW712" s="46">
        <f>SUM(BM712:BV712)</f>
        <v>38700</v>
      </c>
      <c r="BX712" s="46">
        <v>2300</v>
      </c>
      <c r="BY712" s="47">
        <v>0</v>
      </c>
      <c r="BZ712" s="47">
        <v>0</v>
      </c>
      <c r="CA712" s="48">
        <v>0</v>
      </c>
      <c r="CB712" s="48"/>
      <c r="CC712" s="46">
        <v>0</v>
      </c>
      <c r="CD712" s="47">
        <v>0</v>
      </c>
      <c r="CE712" s="46">
        <v>0</v>
      </c>
      <c r="CF712" s="48">
        <v>0</v>
      </c>
      <c r="CG712" s="47">
        <v>0</v>
      </c>
      <c r="CH712" s="47">
        <f>SUM(BX712:CG712)</f>
        <v>2300</v>
      </c>
      <c r="CI712" s="47">
        <f t="shared" ref="CI712:CS712" si="811">BM712+BX712</f>
        <v>41000</v>
      </c>
      <c r="CJ712" s="47">
        <f t="shared" si="811"/>
        <v>0</v>
      </c>
      <c r="CK712" s="47">
        <f t="shared" si="811"/>
        <v>0</v>
      </c>
      <c r="CL712" s="47">
        <f t="shared" si="811"/>
        <v>0</v>
      </c>
      <c r="CM712" s="47">
        <f t="shared" si="811"/>
        <v>0</v>
      </c>
      <c r="CN712" s="47">
        <f t="shared" si="811"/>
        <v>0</v>
      </c>
      <c r="CO712" s="47">
        <f t="shared" si="811"/>
        <v>0</v>
      </c>
      <c r="CP712" s="47">
        <f t="shared" si="811"/>
        <v>0</v>
      </c>
      <c r="CQ712" s="47">
        <f t="shared" si="811"/>
        <v>0</v>
      </c>
      <c r="CR712" s="47">
        <f t="shared" si="811"/>
        <v>0</v>
      </c>
      <c r="CS712" s="47">
        <f t="shared" si="811"/>
        <v>41000</v>
      </c>
      <c r="CT712" s="48">
        <v>0</v>
      </c>
      <c r="CU712" s="46">
        <v>0</v>
      </c>
      <c r="CV712" s="46">
        <v>0</v>
      </c>
      <c r="CW712" s="47">
        <v>0</v>
      </c>
      <c r="CX712" s="47"/>
      <c r="CY712" s="47">
        <v>0</v>
      </c>
      <c r="CZ712" s="47">
        <v>0</v>
      </c>
      <c r="DA712" s="46">
        <v>0</v>
      </c>
      <c r="DB712" s="47">
        <v>0</v>
      </c>
      <c r="DC712" s="47">
        <v>0</v>
      </c>
      <c r="DD712" s="47">
        <f>SUM(CT712:DC712)</f>
        <v>0</v>
      </c>
      <c r="DE712" s="48">
        <v>200</v>
      </c>
      <c r="DF712" s="48">
        <v>0</v>
      </c>
      <c r="DG712" s="48">
        <v>0</v>
      </c>
      <c r="DH712" s="48">
        <v>0</v>
      </c>
      <c r="DI712" s="48"/>
      <c r="DJ712" s="48">
        <v>0</v>
      </c>
      <c r="DK712" s="48">
        <v>0</v>
      </c>
      <c r="DL712" s="48">
        <v>0</v>
      </c>
      <c r="DM712" s="48">
        <v>0</v>
      </c>
      <c r="DN712" s="48">
        <v>0</v>
      </c>
      <c r="DO712" s="48">
        <f>SUM(DE712:DN712)</f>
        <v>200</v>
      </c>
      <c r="DP712" s="48">
        <f t="shared" ref="DP712:DZ712" si="812">CT712+DE712</f>
        <v>200</v>
      </c>
      <c r="DQ712" s="48">
        <f t="shared" si="812"/>
        <v>0</v>
      </c>
      <c r="DR712" s="48">
        <f t="shared" si="812"/>
        <v>0</v>
      </c>
      <c r="DS712" s="48">
        <f t="shared" si="812"/>
        <v>0</v>
      </c>
      <c r="DT712" s="48">
        <f t="shared" si="812"/>
        <v>0</v>
      </c>
      <c r="DU712" s="48">
        <f t="shared" si="812"/>
        <v>0</v>
      </c>
      <c r="DV712" s="48">
        <f t="shared" si="812"/>
        <v>0</v>
      </c>
      <c r="DW712" s="48">
        <f t="shared" si="812"/>
        <v>0</v>
      </c>
      <c r="DX712" s="48">
        <f t="shared" si="812"/>
        <v>0</v>
      </c>
      <c r="DY712" s="48">
        <f t="shared" si="812"/>
        <v>0</v>
      </c>
      <c r="DZ712" s="48">
        <f t="shared" si="812"/>
        <v>200</v>
      </c>
      <c r="EA712" s="48">
        <v>0</v>
      </c>
      <c r="EB712" s="48">
        <v>0</v>
      </c>
      <c r="EC712" s="48">
        <v>0</v>
      </c>
      <c r="ED712" s="48">
        <v>0</v>
      </c>
      <c r="EE712" s="48">
        <v>0</v>
      </c>
      <c r="EF712" s="48">
        <v>0</v>
      </c>
      <c r="EG712" s="46">
        <v>0</v>
      </c>
      <c r="EH712" s="48">
        <v>0</v>
      </c>
      <c r="EI712" s="48">
        <v>0</v>
      </c>
      <c r="EJ712" s="48">
        <f>SUM(EA712:EI712)</f>
        <v>0</v>
      </c>
      <c r="EK712" s="48">
        <v>0</v>
      </c>
      <c r="EL712">
        <v>0</v>
      </c>
      <c r="EM712" s="48">
        <v>0</v>
      </c>
      <c r="EN712" s="48">
        <v>0</v>
      </c>
      <c r="EO712" s="46">
        <v>0</v>
      </c>
      <c r="EP712" s="48">
        <v>0</v>
      </c>
      <c r="EQ712" s="48">
        <v>0</v>
      </c>
      <c r="ER712" s="48">
        <v>0</v>
      </c>
      <c r="ES712" s="48">
        <v>0</v>
      </c>
      <c r="ET712" s="48">
        <f>SUM(EK712:ES712)</f>
        <v>0</v>
      </c>
      <c r="EU712" s="48">
        <f t="shared" ref="EU712:FD712" si="813">EA712+EK712</f>
        <v>0</v>
      </c>
      <c r="EV712" s="48">
        <f t="shared" si="813"/>
        <v>0</v>
      </c>
      <c r="EW712" s="48">
        <f t="shared" si="813"/>
        <v>0</v>
      </c>
      <c r="EX712" s="48">
        <f t="shared" si="813"/>
        <v>0</v>
      </c>
      <c r="EY712" s="48">
        <f t="shared" si="813"/>
        <v>0</v>
      </c>
      <c r="EZ712" s="48">
        <f t="shared" si="813"/>
        <v>0</v>
      </c>
      <c r="FA712" s="48">
        <f t="shared" si="813"/>
        <v>0</v>
      </c>
      <c r="FB712" s="48">
        <f t="shared" si="813"/>
        <v>0</v>
      </c>
      <c r="FC712" s="48">
        <f t="shared" si="813"/>
        <v>0</v>
      </c>
      <c r="FD712" s="48">
        <f t="shared" si="813"/>
        <v>0</v>
      </c>
      <c r="FE712" s="48">
        <v>0</v>
      </c>
      <c r="FF712" s="48">
        <v>0</v>
      </c>
      <c r="FG712" s="46">
        <v>0</v>
      </c>
      <c r="FH712" s="48">
        <v>0</v>
      </c>
      <c r="FI712" s="48"/>
      <c r="FJ712" s="48"/>
      <c r="FK712" s="48">
        <v>0</v>
      </c>
      <c r="FL712" s="48">
        <v>0</v>
      </c>
      <c r="FM712" s="48">
        <v>0</v>
      </c>
      <c r="FN712">
        <v>0</v>
      </c>
      <c r="FO712" s="48">
        <f>SUM(FE712:FN712)</f>
        <v>0</v>
      </c>
      <c r="FP712" s="46">
        <f>AE712+BA712</f>
        <v>28403</v>
      </c>
      <c r="FQ712" s="46">
        <f>AP712+BL712+CS712+DZ712+FD712</f>
        <v>46717</v>
      </c>
      <c r="FR712" s="46">
        <f>FP712+FQ712+FO712</f>
        <v>75120</v>
      </c>
      <c r="FS712" t="s">
        <v>1276</v>
      </c>
      <c r="FT712" t="s">
        <v>327</v>
      </c>
      <c r="FU712" t="s">
        <v>1277</v>
      </c>
      <c r="FV712" t="s">
        <v>1303</v>
      </c>
      <c r="FW712"/>
      <c r="FX712" t="s">
        <v>1305</v>
      </c>
      <c r="FY712"/>
      <c r="FZ712"/>
      <c r="GA712" s="49">
        <v>1430</v>
      </c>
      <c r="GB712" s="49">
        <v>1455</v>
      </c>
      <c r="GC712">
        <v>25</v>
      </c>
      <c r="GD712">
        <v>25</v>
      </c>
      <c r="GE712" s="49">
        <v>39585</v>
      </c>
      <c r="GF712" s="47">
        <v>168000</v>
      </c>
      <c r="GG712" s="49">
        <v>191622</v>
      </c>
      <c r="GH712">
        <v>50</v>
      </c>
      <c r="GI712">
        <v>0</v>
      </c>
      <c r="GJ712">
        <v>0</v>
      </c>
      <c r="GK712">
        <v>25</v>
      </c>
      <c r="GL712">
        <v>28</v>
      </c>
      <c r="GM712">
        <v>432</v>
      </c>
      <c r="GN712" t="s">
        <v>1277</v>
      </c>
      <c r="GO712" t="s">
        <v>898</v>
      </c>
      <c r="GP712">
        <v>1</v>
      </c>
      <c r="GQ712">
        <v>1.28</v>
      </c>
      <c r="GR712">
        <v>0</v>
      </c>
      <c r="GS712">
        <v>2</v>
      </c>
      <c r="GT712">
        <f>GR712+GS712</f>
        <v>2</v>
      </c>
      <c r="GU712">
        <v>1.8</v>
      </c>
      <c r="GV712">
        <f>GQ712+GU712</f>
        <v>3.08</v>
      </c>
      <c r="GW712">
        <v>0</v>
      </c>
      <c r="GX712">
        <v>1870</v>
      </c>
      <c r="GY712" s="49" t="s">
        <v>1150</v>
      </c>
      <c r="GZ712">
        <v>5320</v>
      </c>
      <c r="HA712" s="49">
        <v>17685</v>
      </c>
      <c r="HB712">
        <v>3640</v>
      </c>
      <c r="HC712">
        <v>0</v>
      </c>
      <c r="HD712">
        <v>0</v>
      </c>
      <c r="HE712"/>
      <c r="HF712" s="49">
        <v>266450</v>
      </c>
      <c r="HG712">
        <v>0</v>
      </c>
      <c r="HH712">
        <v>0</v>
      </c>
      <c r="HI712"/>
      <c r="HJ712">
        <v>0</v>
      </c>
      <c r="HK712">
        <v>0</v>
      </c>
      <c r="HL712">
        <v>0</v>
      </c>
      <c r="HM712" t="s">
        <v>1277</v>
      </c>
      <c r="HN712"/>
      <c r="HO712"/>
      <c r="HP712"/>
      <c r="HQ712"/>
      <c r="HR712"/>
      <c r="HS712"/>
      <c r="HT712"/>
      <c r="HU712"/>
      <c r="HV712"/>
      <c r="HW712"/>
      <c r="HX712" t="s">
        <v>1277</v>
      </c>
      <c r="HY712"/>
      <c r="HZ712">
        <v>49</v>
      </c>
      <c r="IA712" s="49">
        <v>1420</v>
      </c>
      <c r="IB712">
        <v>0</v>
      </c>
      <c r="IC712">
        <v>0</v>
      </c>
      <c r="ID712">
        <v>0</v>
      </c>
      <c r="IE712">
        <v>60</v>
      </c>
      <c r="IF712">
        <v>48</v>
      </c>
      <c r="IG712">
        <v>28</v>
      </c>
      <c r="IH712">
        <v>0</v>
      </c>
      <c r="II712">
        <v>0</v>
      </c>
      <c r="IJ712"/>
      <c r="IK712"/>
      <c r="IL712" t="s">
        <v>1277</v>
      </c>
      <c r="IM712"/>
      <c r="IN712" t="s">
        <v>1277</v>
      </c>
      <c r="IO712" t="s">
        <v>1277</v>
      </c>
      <c r="IP712" t="s">
        <v>1277</v>
      </c>
      <c r="IQ712" s="49">
        <v>267960</v>
      </c>
      <c r="IR712">
        <v>1830</v>
      </c>
      <c r="IS712" s="36">
        <f>AE712/FR712</f>
        <v>0.31154153354632586</v>
      </c>
      <c r="IT712" s="36">
        <f>AP712/FR712</f>
        <v>7.3442492012779553E-2</v>
      </c>
      <c r="IU712" s="36">
        <f>BA712/FR712</f>
        <v>6.6560170394036208E-2</v>
      </c>
      <c r="IV712" s="50">
        <f>BL712/FR712</f>
        <v>0</v>
      </c>
      <c r="IW712" s="36">
        <f>CS712/FR712</f>
        <v>0.54579339723109688</v>
      </c>
      <c r="IX712" s="36">
        <f>DZ712/FR712</f>
        <v>2.6624068157614484E-3</v>
      </c>
      <c r="IY712" s="36">
        <f>FD712/FR712</f>
        <v>0</v>
      </c>
      <c r="IZ712" s="36">
        <f>FO712/FR712</f>
        <v>0</v>
      </c>
      <c r="JA712" s="36">
        <f>FP712/FR712</f>
        <v>0.37810170394036208</v>
      </c>
      <c r="JB712" s="36">
        <f>FQ712/FR712</f>
        <v>0.62189829605963787</v>
      </c>
      <c r="JC712" s="46">
        <v>0.3</v>
      </c>
      <c r="JD712" t="s">
        <v>1281</v>
      </c>
      <c r="JE712"/>
      <c r="JF712"/>
      <c r="JG712"/>
      <c r="JH712"/>
      <c r="JI712"/>
      <c r="JJ712"/>
      <c r="JK712" t="s">
        <v>356</v>
      </c>
      <c r="JL712"/>
      <c r="JM712"/>
      <c r="JN712" s="43">
        <f t="shared" si="809"/>
        <v>940.47050092764039</v>
      </c>
      <c r="JO712" s="1" t="str">
        <f t="shared" si="810"/>
        <v>Small</v>
      </c>
    </row>
    <row r="713" spans="1:275" x14ac:dyDescent="0.2">
      <c r="A713" s="1" t="s">
        <v>823</v>
      </c>
      <c r="B713" s="24" t="s">
        <v>1067</v>
      </c>
      <c r="C713" s="76" t="s">
        <v>1481</v>
      </c>
      <c r="D713" s="24" t="s">
        <v>655</v>
      </c>
      <c r="E713">
        <v>1</v>
      </c>
      <c r="F713" s="46">
        <v>0.62579013906447534</v>
      </c>
      <c r="G713" s="46">
        <v>0.31535327995504986</v>
      </c>
      <c r="H713" s="46">
        <v>0.21</v>
      </c>
      <c r="I713">
        <v>263.60000000000002</v>
      </c>
      <c r="J713">
        <v>17</v>
      </c>
      <c r="K713" s="24">
        <v>20060</v>
      </c>
      <c r="L713" s="24" t="s">
        <v>602</v>
      </c>
      <c r="M713" s="37">
        <v>4968.3906666666626</v>
      </c>
      <c r="N713" s="25">
        <v>15312</v>
      </c>
      <c r="O713" s="26">
        <v>6</v>
      </c>
      <c r="P713" s="26">
        <v>32</v>
      </c>
      <c r="Q713" s="26">
        <v>277</v>
      </c>
      <c r="R713" s="26">
        <v>30</v>
      </c>
      <c r="S713" s="26">
        <v>110</v>
      </c>
      <c r="T713" s="31">
        <v>5</v>
      </c>
      <c r="U713" s="25">
        <v>10853</v>
      </c>
      <c r="V713" s="25"/>
      <c r="W713" s="25">
        <v>0</v>
      </c>
      <c r="X713" s="25">
        <v>0</v>
      </c>
      <c r="Y713" s="25">
        <v>7938</v>
      </c>
      <c r="Z713" s="25">
        <v>0</v>
      </c>
      <c r="AA713" s="25"/>
      <c r="AB713" s="25"/>
      <c r="AC713" s="25">
        <v>0</v>
      </c>
      <c r="AD713" s="25">
        <v>8069</v>
      </c>
      <c r="AE713" s="25">
        <v>26860</v>
      </c>
      <c r="AF713" s="25">
        <v>7763</v>
      </c>
      <c r="AG713" s="25"/>
      <c r="AH713" s="25">
        <v>0</v>
      </c>
      <c r="AI713" s="25">
        <v>0</v>
      </c>
      <c r="AJ713" s="25">
        <v>0</v>
      </c>
      <c r="AK713" s="25">
        <v>0</v>
      </c>
      <c r="AL713" s="25"/>
      <c r="AM713" s="25"/>
      <c r="AN713" s="25">
        <v>0</v>
      </c>
      <c r="AO713" s="25">
        <v>0</v>
      </c>
      <c r="AP713" s="25">
        <v>7763</v>
      </c>
      <c r="AQ713" s="25">
        <v>0</v>
      </c>
      <c r="AR713" s="25"/>
      <c r="AS713" s="25">
        <v>0</v>
      </c>
      <c r="AT713" s="25">
        <v>0</v>
      </c>
      <c r="AU713" s="25">
        <v>0</v>
      </c>
      <c r="AV713" s="25">
        <v>0</v>
      </c>
      <c r="AW713" s="25"/>
      <c r="AX713" s="25"/>
      <c r="AY713" s="25">
        <v>0</v>
      </c>
      <c r="AZ713" s="25">
        <v>0</v>
      </c>
      <c r="BA713" s="25">
        <v>0</v>
      </c>
      <c r="BB713" s="25">
        <v>0</v>
      </c>
      <c r="BC713" s="25"/>
      <c r="BD713" s="25">
        <v>0</v>
      </c>
      <c r="BE713" s="25">
        <v>0</v>
      </c>
      <c r="BF713" s="25">
        <v>0</v>
      </c>
      <c r="BG713" s="25">
        <v>2800</v>
      </c>
      <c r="BH713" s="25"/>
      <c r="BI713" s="25"/>
      <c r="BJ713" s="25">
        <v>0</v>
      </c>
      <c r="BK713" s="25">
        <v>0</v>
      </c>
      <c r="BL713" s="25">
        <v>2800</v>
      </c>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v>0</v>
      </c>
      <c r="CJ713" s="25"/>
      <c r="CK713" s="25">
        <v>0</v>
      </c>
      <c r="CL713" s="25">
        <v>0</v>
      </c>
      <c r="CM713" s="25">
        <v>0</v>
      </c>
      <c r="CN713" s="25"/>
      <c r="CO713" s="25"/>
      <c r="CP713" s="25">
        <v>33011</v>
      </c>
      <c r="CQ713" s="25">
        <v>0</v>
      </c>
      <c r="CR713" s="25">
        <v>1019</v>
      </c>
      <c r="CS713" s="25">
        <v>34030</v>
      </c>
      <c r="CT713" s="25"/>
      <c r="CU713" s="25"/>
      <c r="CV713" s="25"/>
      <c r="CW713" s="25"/>
      <c r="CX713" s="25"/>
      <c r="CY713" s="25"/>
      <c r="CZ713" s="25"/>
      <c r="DA713" s="25"/>
      <c r="DB713" s="25"/>
      <c r="DC713" s="25"/>
      <c r="DD713" s="25"/>
      <c r="DE713" s="25"/>
      <c r="DF713" s="25"/>
      <c r="DG713" s="25"/>
      <c r="DH713" s="25"/>
      <c r="DI713" s="25"/>
      <c r="DJ713" s="25"/>
      <c r="DK713" s="25"/>
      <c r="DL713" s="25"/>
      <c r="DM713" s="25"/>
      <c r="DN713" s="25"/>
      <c r="DO713" s="25"/>
      <c r="DP713" s="25">
        <v>1306</v>
      </c>
      <c r="DQ713" s="25"/>
      <c r="DR713" s="25">
        <v>0</v>
      </c>
      <c r="DS713" s="25">
        <v>0</v>
      </c>
      <c r="DT713" s="25">
        <v>594</v>
      </c>
      <c r="DU713" s="25"/>
      <c r="DV713" s="25"/>
      <c r="DW713" s="25">
        <v>0</v>
      </c>
      <c r="DX713" s="25">
        <v>0</v>
      </c>
      <c r="DY713" s="25">
        <v>0</v>
      </c>
      <c r="DZ713" s="25">
        <v>1900</v>
      </c>
      <c r="EA713" s="25"/>
      <c r="EB713" s="25"/>
      <c r="EC713" s="25"/>
      <c r="ED713" s="25"/>
      <c r="EE713" s="25"/>
      <c r="EF713" s="25"/>
      <c r="EG713" s="25"/>
      <c r="EH713" s="25"/>
      <c r="EI713" s="25"/>
      <c r="EJ713" s="25"/>
      <c r="EK713" s="25"/>
      <c r="EL713" s="25"/>
      <c r="EM713" s="25"/>
      <c r="EN713" s="25"/>
      <c r="EO713" s="25"/>
      <c r="EP713" s="25"/>
      <c r="EQ713" s="25"/>
      <c r="ER713" s="25"/>
      <c r="ES713" s="25"/>
      <c r="ET713" s="25"/>
      <c r="EU713" s="25"/>
      <c r="EV713" s="25"/>
      <c r="EW713" s="25"/>
      <c r="EX713" s="25"/>
      <c r="EY713" s="25"/>
      <c r="EZ713" s="25"/>
      <c r="FA713" s="25"/>
      <c r="FB713" s="25"/>
      <c r="FC713" s="25"/>
      <c r="FD713" s="25"/>
      <c r="FE713" s="25">
        <v>0</v>
      </c>
      <c r="FF713" s="25"/>
      <c r="FG713" s="25">
        <v>0</v>
      </c>
      <c r="FH713" s="25">
        <v>0</v>
      </c>
      <c r="FI713" s="25">
        <v>0</v>
      </c>
      <c r="FJ713" s="25">
        <v>0</v>
      </c>
      <c r="FK713" s="25"/>
      <c r="FL713" s="25"/>
      <c r="FM713" s="25">
        <v>0</v>
      </c>
      <c r="FN713" s="25">
        <v>0</v>
      </c>
      <c r="FO713" s="25">
        <v>0</v>
      </c>
      <c r="FP713" s="25">
        <v>34623</v>
      </c>
      <c r="FQ713" s="25">
        <v>38730</v>
      </c>
      <c r="FR713" s="25">
        <v>73353</v>
      </c>
      <c r="FS713" s="26" t="s">
        <v>1284</v>
      </c>
      <c r="FT713" s="26"/>
      <c r="FU713" s="26" t="s">
        <v>1344</v>
      </c>
      <c r="FV713" s="26"/>
      <c r="FW713" s="26"/>
      <c r="FX713" s="26"/>
      <c r="GA713" s="25">
        <v>829</v>
      </c>
      <c r="GB713" s="25">
        <v>1138</v>
      </c>
      <c r="GC713" s="25">
        <v>300</v>
      </c>
      <c r="GD713" s="25">
        <v>353</v>
      </c>
      <c r="GE713" s="25">
        <v>52396</v>
      </c>
      <c r="GF713" s="25">
        <v>5528</v>
      </c>
      <c r="GG713" s="25">
        <v>8954</v>
      </c>
      <c r="GH713" s="25">
        <v>97</v>
      </c>
      <c r="GI713" s="25"/>
      <c r="GJ713" s="25"/>
      <c r="GK713" s="25">
        <v>153</v>
      </c>
      <c r="GL713" s="25">
        <v>446</v>
      </c>
      <c r="GM713" s="25">
        <v>1142</v>
      </c>
      <c r="GN713" s="25"/>
      <c r="GO713" s="25"/>
      <c r="GP713" s="25">
        <v>1</v>
      </c>
      <c r="GQ713" s="25">
        <v>1</v>
      </c>
      <c r="GR713" s="27"/>
      <c r="GS713" s="27"/>
      <c r="GT713" s="28">
        <v>4</v>
      </c>
      <c r="GU713" s="28">
        <v>4</v>
      </c>
      <c r="GV713" s="25">
        <v>5</v>
      </c>
      <c r="GW713" s="25">
        <v>2.375</v>
      </c>
      <c r="GX713" s="25"/>
      <c r="GY713" s="26" t="s">
        <v>1058</v>
      </c>
      <c r="GZ713" s="25">
        <v>5524</v>
      </c>
      <c r="HA713" s="25">
        <v>15277</v>
      </c>
      <c r="HB713" s="25"/>
      <c r="HC713" s="25">
        <v>823</v>
      </c>
      <c r="HD713" s="25"/>
      <c r="HE713" s="25">
        <v>294</v>
      </c>
      <c r="HF713" s="25">
        <v>21918</v>
      </c>
      <c r="HG713" s="25"/>
      <c r="HH713" s="25"/>
      <c r="HI713" s="25">
        <v>51</v>
      </c>
      <c r="HJ713" s="25">
        <v>38</v>
      </c>
      <c r="HK713" s="25">
        <v>34</v>
      </c>
      <c r="HL713" s="25">
        <v>33</v>
      </c>
      <c r="HM713" s="25"/>
      <c r="HN713" s="25"/>
      <c r="HO713" s="25"/>
      <c r="HP713" s="25"/>
      <c r="HQ713" s="25"/>
      <c r="HR713" s="25"/>
      <c r="HS713" s="25"/>
      <c r="HT713" s="25"/>
      <c r="HU713" s="25"/>
      <c r="HV713" s="25"/>
      <c r="HW713" s="25"/>
      <c r="HX713" s="25"/>
      <c r="HY713" s="25"/>
      <c r="HZ713" s="25">
        <v>69</v>
      </c>
      <c r="IA713" s="25"/>
      <c r="IB713" s="25">
        <v>0</v>
      </c>
      <c r="IC713" s="25">
        <v>0</v>
      </c>
      <c r="ID713" s="25">
        <v>0</v>
      </c>
      <c r="IE713" s="25">
        <v>62.25</v>
      </c>
      <c r="IF713" s="25">
        <v>45</v>
      </c>
      <c r="IG713" s="25">
        <v>0</v>
      </c>
      <c r="IH713" s="25">
        <v>0</v>
      </c>
      <c r="II713" s="25">
        <v>0</v>
      </c>
      <c r="IJ713" s="25">
        <v>0</v>
      </c>
      <c r="IK713" s="25">
        <v>0</v>
      </c>
      <c r="IL713" s="25"/>
      <c r="IM713" s="25"/>
      <c r="IN713" s="25"/>
      <c r="IO713" s="25"/>
      <c r="IP713" s="25"/>
      <c r="IQ713" s="25">
        <v>160082</v>
      </c>
      <c r="IR713" s="25">
        <v>289</v>
      </c>
      <c r="IS713" s="36">
        <f t="shared" ref="IS713:IS720" si="814">AE713/$FR713</f>
        <v>0.36617452592259347</v>
      </c>
      <c r="IT713" s="36">
        <f t="shared" ref="IT713:IT720" si="815">AP713/$FR713</f>
        <v>0.10583070903712186</v>
      </c>
      <c r="IU713" s="36">
        <f t="shared" ref="IU713:IU720" si="816">BA713/$FR713</f>
        <v>0</v>
      </c>
      <c r="IV713" s="36">
        <f t="shared" ref="IV713:IV720" si="817">BL713/$FR713</f>
        <v>3.8171581257753599E-2</v>
      </c>
      <c r="IW713" s="36">
        <f t="shared" ref="IW713:IW720" si="818">CS713/$FR713</f>
        <v>0.4639210393576268</v>
      </c>
      <c r="IX713" s="36">
        <f t="shared" ref="IX713:IX720" si="819">DZ713/$FR713</f>
        <v>2.5902144424904232E-2</v>
      </c>
      <c r="IY713" s="36"/>
      <c r="IZ713" s="36">
        <f t="shared" ref="IZ713:JB720" si="820">FO713/$FR713</f>
        <v>0</v>
      </c>
      <c r="JA713" s="36">
        <f t="shared" si="820"/>
        <v>0.47200523495971536</v>
      </c>
      <c r="JB713" s="36">
        <f t="shared" si="820"/>
        <v>0.52799476504028464</v>
      </c>
      <c r="JN713" s="43">
        <f t="shared" si="809"/>
        <v>993.67813333333254</v>
      </c>
      <c r="JO713" s="1" t="str">
        <f t="shared" si="810"/>
        <v>Small</v>
      </c>
    </row>
    <row r="714" spans="1:275" x14ac:dyDescent="0.2">
      <c r="A714" s="1" t="s">
        <v>823</v>
      </c>
      <c r="B714" s="24" t="s">
        <v>1067</v>
      </c>
      <c r="C714" s="76" t="s">
        <v>1481</v>
      </c>
      <c r="D714" s="24" t="s">
        <v>655</v>
      </c>
      <c r="E714">
        <v>1</v>
      </c>
      <c r="F714" s="46">
        <v>0.62579013906447534</v>
      </c>
      <c r="G714" s="46">
        <v>0.31535327995504986</v>
      </c>
      <c r="H714" s="46">
        <v>0.21</v>
      </c>
      <c r="I714">
        <v>263.60000000000002</v>
      </c>
      <c r="J714">
        <v>17</v>
      </c>
      <c r="K714" s="24">
        <v>20070</v>
      </c>
      <c r="L714" s="24" t="s">
        <v>603</v>
      </c>
      <c r="M714" s="34">
        <v>4536.5849523809475</v>
      </c>
      <c r="N714" s="25">
        <v>15312</v>
      </c>
      <c r="O714" s="26">
        <v>6</v>
      </c>
      <c r="P714" s="26">
        <v>32</v>
      </c>
      <c r="Q714" s="26">
        <v>277</v>
      </c>
      <c r="R714" s="26">
        <v>30</v>
      </c>
      <c r="S714" s="26">
        <v>110</v>
      </c>
      <c r="T714" s="31">
        <v>5</v>
      </c>
      <c r="U714" s="25">
        <v>11020</v>
      </c>
      <c r="V714" s="25"/>
      <c r="W714" s="25">
        <v>0</v>
      </c>
      <c r="X714" s="25">
        <v>0</v>
      </c>
      <c r="Y714" s="25">
        <v>0</v>
      </c>
      <c r="Z714" s="25">
        <v>0</v>
      </c>
      <c r="AA714" s="25"/>
      <c r="AB714" s="25"/>
      <c r="AC714" s="25">
        <v>0</v>
      </c>
      <c r="AD714" s="25">
        <v>9056</v>
      </c>
      <c r="AE714" s="25">
        <v>20076</v>
      </c>
      <c r="AF714" s="25">
        <v>7407</v>
      </c>
      <c r="AG714" s="25"/>
      <c r="AH714" s="25">
        <v>0</v>
      </c>
      <c r="AI714" s="25">
        <v>0</v>
      </c>
      <c r="AJ714" s="25">
        <v>0</v>
      </c>
      <c r="AK714" s="25">
        <v>0</v>
      </c>
      <c r="AL714" s="25"/>
      <c r="AM714" s="25"/>
      <c r="AN714" s="25">
        <v>0</v>
      </c>
      <c r="AO714" s="25">
        <v>0</v>
      </c>
      <c r="AP714" s="25">
        <v>7407</v>
      </c>
      <c r="AQ714" s="25">
        <v>0</v>
      </c>
      <c r="AR714" s="25"/>
      <c r="AS714" s="25">
        <v>0</v>
      </c>
      <c r="AT714" s="25">
        <v>0</v>
      </c>
      <c r="AU714" s="25">
        <v>0</v>
      </c>
      <c r="AV714" s="25">
        <v>0</v>
      </c>
      <c r="AW714" s="25"/>
      <c r="AX714" s="25"/>
      <c r="AY714" s="25">
        <v>0</v>
      </c>
      <c r="AZ714" s="25">
        <v>0</v>
      </c>
      <c r="BA714" s="25">
        <v>0</v>
      </c>
      <c r="BB714" s="25">
        <v>0</v>
      </c>
      <c r="BC714" s="25"/>
      <c r="BD714" s="25">
        <v>0</v>
      </c>
      <c r="BE714" s="25">
        <v>0</v>
      </c>
      <c r="BF714" s="25">
        <v>0</v>
      </c>
      <c r="BG714" s="25">
        <v>3100</v>
      </c>
      <c r="BH714" s="25"/>
      <c r="BI714" s="25"/>
      <c r="BJ714" s="25">
        <v>0</v>
      </c>
      <c r="BK714" s="25">
        <v>0</v>
      </c>
      <c r="BL714" s="25">
        <v>3100</v>
      </c>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v>0</v>
      </c>
      <c r="CJ714" s="25"/>
      <c r="CK714" s="25">
        <v>0</v>
      </c>
      <c r="CL714" s="25">
        <v>0</v>
      </c>
      <c r="CM714" s="25">
        <v>0</v>
      </c>
      <c r="CN714" s="25"/>
      <c r="CO714" s="25"/>
      <c r="CP714" s="25">
        <v>34259</v>
      </c>
      <c r="CQ714" s="25">
        <v>0</v>
      </c>
      <c r="CR714" s="25">
        <v>1106</v>
      </c>
      <c r="CS714" s="25">
        <v>35365</v>
      </c>
      <c r="CT714" s="25"/>
      <c r="CU714" s="25"/>
      <c r="CV714" s="25"/>
      <c r="CW714" s="25"/>
      <c r="CX714" s="25"/>
      <c r="CY714" s="25"/>
      <c r="CZ714" s="25"/>
      <c r="DA714" s="25"/>
      <c r="DB714" s="25"/>
      <c r="DC714" s="25"/>
      <c r="DD714" s="25"/>
      <c r="DE714" s="25"/>
      <c r="DF714" s="25"/>
      <c r="DG714" s="25"/>
      <c r="DH714" s="25"/>
      <c r="DI714" s="25"/>
      <c r="DJ714" s="25"/>
      <c r="DK714" s="25"/>
      <c r="DL714" s="25"/>
      <c r="DM714" s="25"/>
      <c r="DN714" s="25"/>
      <c r="DO714" s="25"/>
      <c r="DP714" s="25">
        <v>1533</v>
      </c>
      <c r="DQ714" s="25"/>
      <c r="DR714" s="25">
        <v>0</v>
      </c>
      <c r="DS714" s="25">
        <v>0</v>
      </c>
      <c r="DT714" s="25">
        <v>10811</v>
      </c>
      <c r="DU714" s="25"/>
      <c r="DV714" s="25"/>
      <c r="DW714" s="25">
        <v>0</v>
      </c>
      <c r="DX714" s="25">
        <v>0</v>
      </c>
      <c r="DY714" s="25">
        <v>0</v>
      </c>
      <c r="DZ714" s="25">
        <v>12344</v>
      </c>
      <c r="EA714" s="25"/>
      <c r="EB714" s="25"/>
      <c r="EC714" s="25"/>
      <c r="ED714" s="25"/>
      <c r="EE714" s="25"/>
      <c r="EF714" s="25"/>
      <c r="EG714" s="25"/>
      <c r="EH714" s="25"/>
      <c r="EI714" s="25"/>
      <c r="EJ714" s="25"/>
      <c r="EK714" s="25"/>
      <c r="EL714" s="25"/>
      <c r="EM714" s="25"/>
      <c r="EN714" s="25"/>
      <c r="EO714" s="25"/>
      <c r="EP714" s="25"/>
      <c r="EQ714" s="25"/>
      <c r="ER714" s="25"/>
      <c r="ES714" s="25"/>
      <c r="ET714" s="25"/>
      <c r="EU714" s="25"/>
      <c r="EV714" s="25"/>
      <c r="EW714" s="25"/>
      <c r="EX714" s="25"/>
      <c r="EY714" s="25"/>
      <c r="EZ714" s="25"/>
      <c r="FA714" s="25"/>
      <c r="FB714" s="25"/>
      <c r="FC714" s="25"/>
      <c r="FD714" s="25"/>
      <c r="FE714" s="25">
        <v>0</v>
      </c>
      <c r="FF714" s="25"/>
      <c r="FG714" s="25">
        <v>0</v>
      </c>
      <c r="FH714" s="25">
        <v>0</v>
      </c>
      <c r="FI714" s="25">
        <v>0</v>
      </c>
      <c r="FJ714" s="25">
        <v>0</v>
      </c>
      <c r="FK714" s="25"/>
      <c r="FL714" s="25"/>
      <c r="FM714" s="25">
        <v>0</v>
      </c>
      <c r="FN714" s="25">
        <v>0</v>
      </c>
      <c r="FO714" s="25">
        <v>0</v>
      </c>
      <c r="FP714" s="25">
        <v>27483</v>
      </c>
      <c r="FQ714" s="25">
        <v>50809</v>
      </c>
      <c r="FR714" s="25">
        <v>78292</v>
      </c>
      <c r="FS714" s="26" t="s">
        <v>1284</v>
      </c>
      <c r="FT714" s="26"/>
      <c r="FU714" s="26" t="s">
        <v>1344</v>
      </c>
      <c r="FV714" s="26"/>
      <c r="FW714" s="26"/>
      <c r="FX714" s="26"/>
      <c r="GA714" s="25">
        <v>1086</v>
      </c>
      <c r="GB714" s="25">
        <v>1366</v>
      </c>
      <c r="GC714" s="25">
        <v>66</v>
      </c>
      <c r="GD714" s="25">
        <v>75</v>
      </c>
      <c r="GE714" s="25">
        <v>51104</v>
      </c>
      <c r="GF714" s="25">
        <v>3153</v>
      </c>
      <c r="GG714" s="25">
        <v>12108</v>
      </c>
      <c r="GH714" s="25">
        <v>97</v>
      </c>
      <c r="GI714" s="25"/>
      <c r="GJ714" s="25"/>
      <c r="GK714" s="25">
        <v>251</v>
      </c>
      <c r="GL714" s="25">
        <v>632</v>
      </c>
      <c r="GM714" s="25">
        <v>1285</v>
      </c>
      <c r="GN714" s="25"/>
      <c r="GO714" s="25"/>
      <c r="GP714" s="25">
        <v>1</v>
      </c>
      <c r="GQ714" s="25">
        <v>1</v>
      </c>
      <c r="GR714" s="27"/>
      <c r="GS714" s="27"/>
      <c r="GT714" s="28">
        <v>4</v>
      </c>
      <c r="GU714" s="28">
        <v>4</v>
      </c>
      <c r="GV714" s="25">
        <v>5</v>
      </c>
      <c r="GW714" s="25">
        <v>2.375</v>
      </c>
      <c r="GX714" s="25">
        <v>1781</v>
      </c>
      <c r="GY714" s="26" t="s">
        <v>1058</v>
      </c>
      <c r="GZ714" s="25">
        <v>5645</v>
      </c>
      <c r="HA714" s="25">
        <v>13073</v>
      </c>
      <c r="HB714" s="25"/>
      <c r="HC714" s="25">
        <v>2236</v>
      </c>
      <c r="HD714" s="25"/>
      <c r="HE714" s="25">
        <v>554</v>
      </c>
      <c r="HF714" s="25">
        <v>21508</v>
      </c>
      <c r="HG714" s="25"/>
      <c r="HH714" s="25"/>
      <c r="HI714" s="25">
        <v>20</v>
      </c>
      <c r="HJ714" s="25">
        <v>19</v>
      </c>
      <c r="HK714" s="25">
        <v>6</v>
      </c>
      <c r="HL714" s="25">
        <v>6</v>
      </c>
      <c r="HM714" s="25"/>
      <c r="HN714" s="25"/>
      <c r="HO714" s="25"/>
      <c r="HP714" s="25"/>
      <c r="HQ714" s="25"/>
      <c r="HR714" s="25"/>
      <c r="HS714" s="25"/>
      <c r="HT714" s="25"/>
      <c r="HU714" s="25"/>
      <c r="HV714" s="25"/>
      <c r="HW714" s="25"/>
      <c r="HX714" s="25"/>
      <c r="HY714" s="25"/>
      <c r="HZ714" s="25">
        <v>60</v>
      </c>
      <c r="IA714" s="25"/>
      <c r="IB714" s="25">
        <v>0</v>
      </c>
      <c r="IC714" s="25">
        <v>0</v>
      </c>
      <c r="ID714" s="25">
        <v>0</v>
      </c>
      <c r="IE714" s="25">
        <v>62.25</v>
      </c>
      <c r="IF714" s="25">
        <v>45</v>
      </c>
      <c r="IG714" s="25">
        <v>0</v>
      </c>
      <c r="IH714" s="25">
        <v>0</v>
      </c>
      <c r="II714" s="25">
        <v>0</v>
      </c>
      <c r="IJ714" s="25">
        <v>0</v>
      </c>
      <c r="IK714" s="25">
        <v>0</v>
      </c>
      <c r="IL714" s="25"/>
      <c r="IM714" s="25"/>
      <c r="IN714" s="25"/>
      <c r="IO714" s="25"/>
      <c r="IP714" s="25"/>
      <c r="IQ714" s="25">
        <v>238849</v>
      </c>
      <c r="IR714" s="25">
        <v>336</v>
      </c>
      <c r="IS714" s="36">
        <f t="shared" si="814"/>
        <v>0.25642466663260616</v>
      </c>
      <c r="IT714" s="36">
        <f t="shared" si="815"/>
        <v>9.4607367291677305E-2</v>
      </c>
      <c r="IU714" s="36">
        <f t="shared" si="816"/>
        <v>0</v>
      </c>
      <c r="IV714" s="36">
        <f t="shared" si="817"/>
        <v>3.9595360956419558E-2</v>
      </c>
      <c r="IW714" s="36">
        <f t="shared" si="818"/>
        <v>0.45170643233025087</v>
      </c>
      <c r="IX714" s="36">
        <f t="shared" si="819"/>
        <v>0.15766617278904613</v>
      </c>
      <c r="IY714" s="36"/>
      <c r="IZ714" s="36">
        <f t="shared" si="820"/>
        <v>0</v>
      </c>
      <c r="JA714" s="36">
        <f t="shared" si="820"/>
        <v>0.35103203392428345</v>
      </c>
      <c r="JB714" s="36">
        <f t="shared" si="820"/>
        <v>0.6489679660757165</v>
      </c>
      <c r="JN714" s="43">
        <f t="shared" si="809"/>
        <v>907.31699047618952</v>
      </c>
      <c r="JO714" s="1" t="str">
        <f t="shared" si="810"/>
        <v>Small</v>
      </c>
    </row>
    <row r="715" spans="1:275" x14ac:dyDescent="0.2">
      <c r="A715" s="14" t="s">
        <v>823</v>
      </c>
      <c r="B715" s="14" t="s">
        <v>1067</v>
      </c>
      <c r="C715" s="76" t="s">
        <v>1481</v>
      </c>
      <c r="D715" s="24" t="s">
        <v>655</v>
      </c>
      <c r="E715">
        <v>1</v>
      </c>
      <c r="F715" s="46">
        <v>0.62579013906447534</v>
      </c>
      <c r="G715" s="46">
        <v>0.31535327995504986</v>
      </c>
      <c r="H715" s="46">
        <v>0.21</v>
      </c>
      <c r="I715">
        <v>263.60000000000002</v>
      </c>
      <c r="J715">
        <v>17</v>
      </c>
      <c r="K715" s="14">
        <v>20080</v>
      </c>
      <c r="L715" s="14" t="s">
        <v>604</v>
      </c>
      <c r="M715" s="35">
        <v>4819.6775238095288</v>
      </c>
      <c r="N715" s="15">
        <v>39000</v>
      </c>
      <c r="O715" s="15">
        <v>6</v>
      </c>
      <c r="P715" s="15">
        <v>12</v>
      </c>
      <c r="Q715" s="15">
        <v>537</v>
      </c>
      <c r="R715" s="15">
        <v>29</v>
      </c>
      <c r="S715" s="15">
        <v>102</v>
      </c>
      <c r="T715" s="32"/>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v>0</v>
      </c>
      <c r="BM715" s="15"/>
      <c r="BN715" s="15"/>
      <c r="BO715" s="15"/>
      <c r="BP715" s="15"/>
      <c r="BQ715" s="15"/>
      <c r="BR715" s="15"/>
      <c r="BS715" s="15"/>
      <c r="BT715" s="15"/>
      <c r="BU715" s="15"/>
      <c r="BV715" s="15"/>
      <c r="BW715" s="15"/>
      <c r="BX715" s="15"/>
      <c r="BY715" s="15"/>
      <c r="BZ715" s="15"/>
      <c r="CA715" s="15"/>
      <c r="CB715" s="15"/>
      <c r="CC715" s="15"/>
      <c r="CD715" s="15"/>
      <c r="CE715" s="15"/>
      <c r="CF715" s="15"/>
      <c r="CG715" s="15"/>
      <c r="CH715" s="15"/>
      <c r="CI715" s="15"/>
      <c r="CJ715" s="15"/>
      <c r="CK715" s="15"/>
      <c r="CL715" s="15"/>
      <c r="CM715" s="15"/>
      <c r="CN715" s="15"/>
      <c r="CO715" s="15"/>
      <c r="CP715" s="15"/>
      <c r="CQ715" s="15"/>
      <c r="CR715" s="15"/>
      <c r="CS715" s="15"/>
      <c r="CT715" s="15"/>
      <c r="CU715" s="15"/>
      <c r="CV715" s="15"/>
      <c r="CW715" s="15"/>
      <c r="CX715" s="15"/>
      <c r="CY715" s="15"/>
      <c r="CZ715" s="15"/>
      <c r="DA715" s="15"/>
      <c r="DB715" s="15"/>
      <c r="DC715" s="15"/>
      <c r="DD715" s="15"/>
      <c r="DE715" s="15"/>
      <c r="DF715" s="15"/>
      <c r="DG715" s="15"/>
      <c r="DH715" s="15"/>
      <c r="DI715" s="15"/>
      <c r="DJ715" s="15"/>
      <c r="DK715" s="15"/>
      <c r="DL715" s="15"/>
      <c r="DM715" s="15"/>
      <c r="DN715" s="15"/>
      <c r="DO715" s="15"/>
      <c r="DP715" s="15"/>
      <c r="DQ715" s="15"/>
      <c r="DR715" s="15"/>
      <c r="DS715" s="15"/>
      <c r="DT715" s="15"/>
      <c r="DU715" s="15"/>
      <c r="DV715" s="15"/>
      <c r="DW715" s="15"/>
      <c r="DX715" s="15"/>
      <c r="DY715" s="15"/>
      <c r="DZ715" s="15"/>
      <c r="EA715" s="15"/>
      <c r="EB715" s="15"/>
      <c r="EC715" s="15"/>
      <c r="ED715" s="15"/>
      <c r="EE715" s="15"/>
      <c r="EF715" s="15"/>
      <c r="EG715" s="15"/>
      <c r="EH715" s="15"/>
      <c r="EI715" s="15"/>
      <c r="EJ715" s="15"/>
      <c r="EK715" s="15"/>
      <c r="EL715" s="15"/>
      <c r="EM715" s="15"/>
      <c r="EN715" s="15"/>
      <c r="EO715" s="15"/>
      <c r="EP715" s="15"/>
      <c r="EQ715" s="15"/>
      <c r="ER715" s="15"/>
      <c r="ES715" s="15"/>
      <c r="ET715" s="15"/>
      <c r="EU715" s="15"/>
      <c r="EV715" s="15"/>
      <c r="EW715" s="15"/>
      <c r="EX715" s="15"/>
      <c r="EY715" s="15"/>
      <c r="EZ715" s="15"/>
      <c r="FA715" s="15"/>
      <c r="FB715" s="15"/>
      <c r="FC715" s="15"/>
      <c r="FD715" s="15"/>
      <c r="FE715" s="15"/>
      <c r="FF715" s="15"/>
      <c r="FG715" s="15"/>
      <c r="FH715" s="15"/>
      <c r="FI715" s="15"/>
      <c r="FJ715" s="15"/>
      <c r="FK715" s="15"/>
      <c r="FL715" s="15"/>
      <c r="FM715" s="15"/>
      <c r="FN715" s="15"/>
      <c r="FO715" s="15">
        <v>0</v>
      </c>
      <c r="FP715" s="15"/>
      <c r="FQ715" s="15"/>
      <c r="FR715" s="15"/>
      <c r="FS715" s="14" t="s">
        <v>1284</v>
      </c>
      <c r="FT715" s="14" t="s">
        <v>709</v>
      </c>
      <c r="FU715" s="14" t="s">
        <v>1281</v>
      </c>
      <c r="FV715" s="14"/>
      <c r="FW715" s="14"/>
      <c r="FX715" s="14"/>
      <c r="FY715" s="14"/>
      <c r="FZ715" s="1" t="s">
        <v>710</v>
      </c>
      <c r="GA715" s="15"/>
      <c r="GB715" s="15"/>
      <c r="GC715" s="15"/>
      <c r="GD715" s="15"/>
      <c r="GE715" s="15"/>
      <c r="GF715" s="15"/>
      <c r="GG715" s="15"/>
      <c r="GH715" s="15"/>
      <c r="GI715" s="15"/>
      <c r="GJ715" s="15"/>
      <c r="GK715" s="15"/>
      <c r="GL715" s="15"/>
      <c r="GM715" s="15"/>
      <c r="GN715" s="15"/>
      <c r="GO715" s="15"/>
      <c r="GP715" s="21"/>
      <c r="GQ715" s="21">
        <v>1.29</v>
      </c>
      <c r="GR715" s="22"/>
      <c r="GS715" s="22"/>
      <c r="GT715" s="23">
        <v>9.2899999999999991</v>
      </c>
      <c r="GU715" s="23"/>
      <c r="GV715" s="21">
        <v>10.58</v>
      </c>
      <c r="GW715" s="21"/>
      <c r="GX715" s="15">
        <v>2350</v>
      </c>
      <c r="GY715" s="14" t="s">
        <v>1230</v>
      </c>
      <c r="GZ715" s="15"/>
      <c r="HA715" s="15"/>
      <c r="HB715" s="15"/>
      <c r="HC715" s="15"/>
      <c r="HD715" s="15"/>
      <c r="HE715" s="15"/>
      <c r="HF715" s="15"/>
      <c r="HG715" s="15"/>
      <c r="HH715" s="15"/>
      <c r="HI715" s="15"/>
      <c r="HJ715" s="15"/>
      <c r="HK715" s="15"/>
      <c r="HL715" s="15"/>
      <c r="HM715" s="15"/>
      <c r="HN715" s="15"/>
      <c r="HO715" s="15"/>
      <c r="HP715" s="15"/>
      <c r="HQ715" s="15"/>
      <c r="HR715" s="15"/>
      <c r="HS715" s="15"/>
      <c r="HT715" s="15"/>
      <c r="HU715" s="15"/>
      <c r="HV715" s="15"/>
      <c r="HW715" s="15"/>
      <c r="HX715" s="15"/>
      <c r="HY715" s="15"/>
      <c r="HZ715" s="15"/>
      <c r="IA715" s="15"/>
      <c r="IB715" s="14"/>
      <c r="IC715" s="14"/>
      <c r="ID715" s="15"/>
      <c r="IE715" s="14"/>
      <c r="IF715" s="14"/>
      <c r="IG715" s="14"/>
      <c r="IH715" s="14"/>
      <c r="II715" s="14"/>
      <c r="IJ715" s="14">
        <v>0</v>
      </c>
      <c r="IK715" s="14">
        <v>0</v>
      </c>
      <c r="IL715" s="14"/>
      <c r="IM715" s="14"/>
      <c r="IN715" s="14"/>
      <c r="IO715" s="14"/>
      <c r="IP715" s="14"/>
      <c r="IQ715" s="15"/>
      <c r="IR715" s="15"/>
      <c r="IS715" s="36" t="e">
        <f t="shared" si="814"/>
        <v>#DIV/0!</v>
      </c>
      <c r="IT715" s="36" t="e">
        <f t="shared" si="815"/>
        <v>#DIV/0!</v>
      </c>
      <c r="IU715" s="36" t="e">
        <f t="shared" si="816"/>
        <v>#DIV/0!</v>
      </c>
      <c r="IV715" s="36" t="e">
        <f t="shared" si="817"/>
        <v>#DIV/0!</v>
      </c>
      <c r="IW715" s="36" t="e">
        <f t="shared" si="818"/>
        <v>#DIV/0!</v>
      </c>
      <c r="IX715" s="36" t="e">
        <f t="shared" si="819"/>
        <v>#DIV/0!</v>
      </c>
      <c r="IY715" s="36"/>
      <c r="IZ715" s="36" t="e">
        <f t="shared" si="820"/>
        <v>#DIV/0!</v>
      </c>
      <c r="JA715" s="36" t="e">
        <f t="shared" si="820"/>
        <v>#DIV/0!</v>
      </c>
      <c r="JB715" s="36" t="e">
        <f t="shared" si="820"/>
        <v>#DIV/0!</v>
      </c>
      <c r="JN715" s="43">
        <f t="shared" si="809"/>
        <v>455.54607975515393</v>
      </c>
      <c r="JO715" s="1" t="str">
        <f t="shared" si="810"/>
        <v>Small</v>
      </c>
    </row>
    <row r="716" spans="1:275" x14ac:dyDescent="0.2">
      <c r="A716" s="14" t="s">
        <v>823</v>
      </c>
      <c r="B716" s="14" t="s">
        <v>1067</v>
      </c>
      <c r="C716" s="76" t="s">
        <v>1481</v>
      </c>
      <c r="D716" s="24" t="s">
        <v>655</v>
      </c>
      <c r="E716">
        <v>1</v>
      </c>
      <c r="F716" s="46">
        <v>0.62579013906447534</v>
      </c>
      <c r="G716" s="46">
        <v>0.31535327995504986</v>
      </c>
      <c r="H716" s="46">
        <v>0.21</v>
      </c>
      <c r="I716">
        <v>263.60000000000002</v>
      </c>
      <c r="J716">
        <v>17</v>
      </c>
      <c r="K716" s="14">
        <v>20090</v>
      </c>
      <c r="L716" s="14" t="s">
        <v>605</v>
      </c>
      <c r="M716" s="35">
        <v>5470.8506666666681</v>
      </c>
      <c r="N716" s="15">
        <v>39000</v>
      </c>
      <c r="O716" s="15">
        <v>6</v>
      </c>
      <c r="P716" s="15">
        <v>12</v>
      </c>
      <c r="Q716" s="15">
        <v>537</v>
      </c>
      <c r="R716" s="15">
        <v>29</v>
      </c>
      <c r="S716" s="15">
        <v>102</v>
      </c>
      <c r="T716" s="32"/>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v>0</v>
      </c>
      <c r="BM716" s="15"/>
      <c r="BN716" s="15"/>
      <c r="BO716" s="15"/>
      <c r="BP716" s="15"/>
      <c r="BQ716" s="15"/>
      <c r="BR716" s="15"/>
      <c r="BS716" s="15"/>
      <c r="BT716" s="15"/>
      <c r="BU716" s="15"/>
      <c r="BV716" s="15"/>
      <c r="BW716" s="15"/>
      <c r="BX716" s="15"/>
      <c r="BY716" s="15"/>
      <c r="BZ716" s="15"/>
      <c r="CA716" s="15"/>
      <c r="CB716" s="15"/>
      <c r="CC716" s="15"/>
      <c r="CD716" s="15"/>
      <c r="CE716" s="15"/>
      <c r="CF716" s="15"/>
      <c r="CG716" s="15"/>
      <c r="CH716" s="15"/>
      <c r="CI716" s="15"/>
      <c r="CJ716" s="15"/>
      <c r="CK716" s="15"/>
      <c r="CL716" s="15"/>
      <c r="CM716" s="15"/>
      <c r="CN716" s="15"/>
      <c r="CO716" s="15"/>
      <c r="CP716" s="15"/>
      <c r="CQ716" s="15"/>
      <c r="CR716" s="15"/>
      <c r="CS716" s="15"/>
      <c r="CT716" s="15"/>
      <c r="CU716" s="15"/>
      <c r="CV716" s="15"/>
      <c r="CW716" s="15"/>
      <c r="CX716" s="15"/>
      <c r="CY716" s="15"/>
      <c r="CZ716" s="15"/>
      <c r="DA716" s="15"/>
      <c r="DB716" s="15"/>
      <c r="DC716" s="15"/>
      <c r="DD716" s="15"/>
      <c r="DE716" s="15"/>
      <c r="DF716" s="15"/>
      <c r="DG716" s="15"/>
      <c r="DH716" s="15"/>
      <c r="DI716" s="15"/>
      <c r="DJ716" s="15"/>
      <c r="DK716" s="15"/>
      <c r="DL716" s="15"/>
      <c r="DM716" s="15"/>
      <c r="DN716" s="15"/>
      <c r="DO716" s="15"/>
      <c r="DP716" s="15"/>
      <c r="DQ716" s="15"/>
      <c r="DR716" s="15"/>
      <c r="DS716" s="15"/>
      <c r="DT716" s="15"/>
      <c r="DU716" s="15"/>
      <c r="DV716" s="15"/>
      <c r="DW716" s="15"/>
      <c r="DX716" s="15"/>
      <c r="DY716" s="15"/>
      <c r="DZ716" s="15"/>
      <c r="EA716" s="15"/>
      <c r="EB716" s="15"/>
      <c r="EC716" s="15"/>
      <c r="ED716" s="15"/>
      <c r="EE716" s="15"/>
      <c r="EF716" s="15"/>
      <c r="EG716" s="15"/>
      <c r="EH716" s="15"/>
      <c r="EI716" s="15"/>
      <c r="EJ716" s="15"/>
      <c r="EK716" s="15"/>
      <c r="EL716" s="15"/>
      <c r="EM716" s="15"/>
      <c r="EN716" s="15"/>
      <c r="EO716" s="15"/>
      <c r="EP716" s="15"/>
      <c r="EQ716" s="15"/>
      <c r="ER716" s="15"/>
      <c r="ES716" s="15"/>
      <c r="ET716" s="15"/>
      <c r="EU716" s="15"/>
      <c r="EV716" s="15"/>
      <c r="EW716" s="15"/>
      <c r="EX716" s="15"/>
      <c r="EY716" s="15"/>
      <c r="EZ716" s="15"/>
      <c r="FA716" s="15"/>
      <c r="FB716" s="15"/>
      <c r="FC716" s="15"/>
      <c r="FD716" s="15"/>
      <c r="FE716" s="15"/>
      <c r="FF716" s="15"/>
      <c r="FG716" s="15"/>
      <c r="FH716" s="15"/>
      <c r="FI716" s="15"/>
      <c r="FJ716" s="15"/>
      <c r="FK716" s="15"/>
      <c r="FL716" s="15"/>
      <c r="FM716" s="15"/>
      <c r="FN716" s="15"/>
      <c r="FO716" s="15">
        <v>0</v>
      </c>
      <c r="FP716" s="15">
        <v>0</v>
      </c>
      <c r="FQ716" s="15">
        <v>0</v>
      </c>
      <c r="FR716" s="15">
        <v>0</v>
      </c>
      <c r="FS716" s="14" t="s">
        <v>1284</v>
      </c>
      <c r="FT716" s="14" t="s">
        <v>709</v>
      </c>
      <c r="FU716" s="14" t="s">
        <v>1281</v>
      </c>
      <c r="FV716" s="14"/>
      <c r="FW716" s="14"/>
      <c r="FX716" s="14"/>
      <c r="FY716" s="14"/>
      <c r="FZ716" s="1" t="s">
        <v>710</v>
      </c>
      <c r="GA716" s="15"/>
      <c r="GB716" s="15"/>
      <c r="GC716" s="15"/>
      <c r="GD716" s="15"/>
      <c r="GE716" s="15"/>
      <c r="GF716" s="15"/>
      <c r="GG716" s="15"/>
      <c r="GH716" s="15"/>
      <c r="GI716" s="15"/>
      <c r="GJ716" s="15"/>
      <c r="GK716" s="15"/>
      <c r="GL716" s="15"/>
      <c r="GM716" s="15"/>
      <c r="GN716" s="15"/>
      <c r="GO716" s="15"/>
      <c r="GP716" s="16">
        <v>2</v>
      </c>
      <c r="GQ716" s="16">
        <v>1.8</v>
      </c>
      <c r="GR716" s="17"/>
      <c r="GS716" s="17"/>
      <c r="GT716" s="18">
        <v>8.5</v>
      </c>
      <c r="GU716" s="18">
        <v>8.5</v>
      </c>
      <c r="GV716" s="16">
        <v>10.3</v>
      </c>
      <c r="GW716" s="16"/>
      <c r="GX716" s="15"/>
      <c r="GY716" s="14" t="s">
        <v>1230</v>
      </c>
      <c r="GZ716" s="15"/>
      <c r="HA716" s="15"/>
      <c r="HB716" s="15"/>
      <c r="HC716" s="15"/>
      <c r="HD716" s="15"/>
      <c r="HE716" s="15"/>
      <c r="HF716" s="15"/>
      <c r="HG716" s="15"/>
      <c r="HH716" s="15"/>
      <c r="HI716" s="15"/>
      <c r="HJ716" s="15"/>
      <c r="HK716" s="15"/>
      <c r="HL716" s="15"/>
      <c r="HM716" s="15"/>
      <c r="HN716" s="15"/>
      <c r="HO716" s="15"/>
      <c r="HP716" s="15"/>
      <c r="HQ716" s="15"/>
      <c r="HR716" s="15"/>
      <c r="HS716" s="15"/>
      <c r="HT716" s="15"/>
      <c r="HU716" s="15"/>
      <c r="HV716" s="15"/>
      <c r="HW716" s="15"/>
      <c r="HX716" s="15"/>
      <c r="HY716" s="15"/>
      <c r="HZ716" s="15"/>
      <c r="IA716" s="15"/>
      <c r="IB716" s="15"/>
      <c r="IC716" s="15"/>
      <c r="ID716" s="15"/>
      <c r="IE716" s="14"/>
      <c r="IF716" s="14"/>
      <c r="IG716" s="14"/>
      <c r="IH716" s="14"/>
      <c r="II716" s="14"/>
      <c r="IJ716" s="14">
        <v>0</v>
      </c>
      <c r="IK716" s="14">
        <v>0</v>
      </c>
      <c r="IL716" s="14"/>
      <c r="IM716" s="14"/>
      <c r="IN716" s="14"/>
      <c r="IO716" s="14"/>
      <c r="IP716" s="14"/>
      <c r="IQ716" s="20"/>
      <c r="IR716" s="20"/>
      <c r="IS716" s="36" t="e">
        <f t="shared" si="814"/>
        <v>#DIV/0!</v>
      </c>
      <c r="IT716" s="36" t="e">
        <f t="shared" si="815"/>
        <v>#DIV/0!</v>
      </c>
      <c r="IU716" s="36" t="e">
        <f t="shared" si="816"/>
        <v>#DIV/0!</v>
      </c>
      <c r="IV716" s="36" t="e">
        <f t="shared" si="817"/>
        <v>#DIV/0!</v>
      </c>
      <c r="IW716" s="36" t="e">
        <f t="shared" si="818"/>
        <v>#DIV/0!</v>
      </c>
      <c r="IX716" s="36" t="e">
        <f t="shared" si="819"/>
        <v>#DIV/0!</v>
      </c>
      <c r="IY716" s="36"/>
      <c r="IZ716" s="36" t="e">
        <f t="shared" si="820"/>
        <v>#DIV/0!</v>
      </c>
      <c r="JA716" s="36" t="e">
        <f t="shared" si="820"/>
        <v>#DIV/0!</v>
      </c>
      <c r="JB716" s="36" t="e">
        <f t="shared" si="820"/>
        <v>#DIV/0!</v>
      </c>
      <c r="JN716" s="43">
        <f t="shared" si="809"/>
        <v>531.15055016181236</v>
      </c>
      <c r="JO716" s="1" t="str">
        <f t="shared" si="810"/>
        <v>Small</v>
      </c>
    </row>
    <row r="717" spans="1:275" x14ac:dyDescent="0.2">
      <c r="A717" s="14" t="s">
        <v>823</v>
      </c>
      <c r="B717" s="14" t="s">
        <v>1067</v>
      </c>
      <c r="C717" s="76" t="s">
        <v>1481</v>
      </c>
      <c r="D717" s="24" t="s">
        <v>655</v>
      </c>
      <c r="E717">
        <v>1</v>
      </c>
      <c r="F717" s="46">
        <v>0.62579013906447534</v>
      </c>
      <c r="G717" s="46">
        <v>0.31535327995504986</v>
      </c>
      <c r="H717" s="46">
        <v>0.21</v>
      </c>
      <c r="I717">
        <v>263.60000000000002</v>
      </c>
      <c r="J717">
        <v>17</v>
      </c>
      <c r="K717" s="14">
        <v>20100</v>
      </c>
      <c r="L717" s="14" t="s">
        <v>606</v>
      </c>
      <c r="M717" s="35">
        <v>6084.5638095238046</v>
      </c>
      <c r="N717" s="15">
        <v>39000</v>
      </c>
      <c r="O717" s="15">
        <v>6</v>
      </c>
      <c r="P717" s="15">
        <v>12</v>
      </c>
      <c r="Q717" s="15">
        <v>537</v>
      </c>
      <c r="R717" s="15">
        <v>29</v>
      </c>
      <c r="S717" s="15">
        <v>102</v>
      </c>
      <c r="T717" s="32"/>
      <c r="U717" s="15">
        <v>14000</v>
      </c>
      <c r="V717" s="15"/>
      <c r="W717" s="15"/>
      <c r="X717" s="15"/>
      <c r="Y717" s="15"/>
      <c r="Z717" s="15"/>
      <c r="AA717" s="15"/>
      <c r="AB717" s="15"/>
      <c r="AC717" s="15"/>
      <c r="AD717" s="15"/>
      <c r="AE717" s="15">
        <v>14000</v>
      </c>
      <c r="AF717" s="15"/>
      <c r="AG717" s="15"/>
      <c r="AH717" s="15"/>
      <c r="AI717" s="15"/>
      <c r="AJ717" s="15"/>
      <c r="AK717" s="15"/>
      <c r="AL717" s="15"/>
      <c r="AM717" s="15"/>
      <c r="AN717" s="15"/>
      <c r="AO717" s="15">
        <v>3100</v>
      </c>
      <c r="AP717" s="15">
        <v>3100</v>
      </c>
      <c r="AQ717" s="15"/>
      <c r="AR717" s="15"/>
      <c r="AS717" s="15"/>
      <c r="AT717" s="15"/>
      <c r="AU717" s="15"/>
      <c r="AV717" s="15"/>
      <c r="AW717" s="15"/>
      <c r="AX717" s="15"/>
      <c r="AY717" s="15"/>
      <c r="AZ717" s="15"/>
      <c r="BA717" s="15">
        <v>0</v>
      </c>
      <c r="BB717" s="15"/>
      <c r="BC717" s="15"/>
      <c r="BD717" s="15"/>
      <c r="BE717" s="15"/>
      <c r="BF717" s="15"/>
      <c r="BG717" s="15"/>
      <c r="BH717" s="15"/>
      <c r="BI717" s="15"/>
      <c r="BJ717" s="15"/>
      <c r="BK717" s="15"/>
      <c r="BL717" s="15">
        <v>0</v>
      </c>
      <c r="BM717" s="15"/>
      <c r="BN717" s="15"/>
      <c r="BO717" s="15"/>
      <c r="BP717" s="15"/>
      <c r="BQ717" s="15"/>
      <c r="BR717" s="15"/>
      <c r="BS717" s="15"/>
      <c r="BT717" s="15"/>
      <c r="BU717" s="15"/>
      <c r="BV717" s="15"/>
      <c r="BW717" s="15"/>
      <c r="BX717" s="15"/>
      <c r="BY717" s="15"/>
      <c r="BZ717" s="15"/>
      <c r="CA717" s="15"/>
      <c r="CB717" s="15"/>
      <c r="CC717" s="15"/>
      <c r="CD717" s="15"/>
      <c r="CE717" s="15"/>
      <c r="CF717" s="15"/>
      <c r="CG717" s="15"/>
      <c r="CH717" s="15"/>
      <c r="CI717" s="15">
        <v>32000</v>
      </c>
      <c r="CJ717" s="15"/>
      <c r="CK717" s="15"/>
      <c r="CL717" s="15"/>
      <c r="CM717" s="15"/>
      <c r="CN717" s="15"/>
      <c r="CO717" s="15"/>
      <c r="CP717" s="15"/>
      <c r="CQ717" s="15"/>
      <c r="CR717" s="15"/>
      <c r="CS717" s="15">
        <v>32000</v>
      </c>
      <c r="CT717" s="15"/>
      <c r="CU717" s="15"/>
      <c r="CV717" s="15"/>
      <c r="CW717" s="15"/>
      <c r="CX717" s="15"/>
      <c r="CY717" s="15"/>
      <c r="CZ717" s="15"/>
      <c r="DA717" s="15"/>
      <c r="DB717" s="15"/>
      <c r="DC717" s="15"/>
      <c r="DD717" s="15"/>
      <c r="DE717" s="15"/>
      <c r="DF717" s="15"/>
      <c r="DG717" s="15"/>
      <c r="DH717" s="15"/>
      <c r="DI717" s="15"/>
      <c r="DJ717" s="15"/>
      <c r="DK717" s="15"/>
      <c r="DL717" s="15"/>
      <c r="DM717" s="15"/>
      <c r="DN717" s="15"/>
      <c r="DO717" s="15"/>
      <c r="DP717" s="15">
        <v>370</v>
      </c>
      <c r="DQ717" s="15"/>
      <c r="DR717" s="15"/>
      <c r="DS717" s="15"/>
      <c r="DT717" s="15"/>
      <c r="DU717" s="15"/>
      <c r="DV717" s="15"/>
      <c r="DW717" s="15"/>
      <c r="DX717" s="15"/>
      <c r="DY717" s="15"/>
      <c r="DZ717" s="15">
        <v>370</v>
      </c>
      <c r="EA717" s="15"/>
      <c r="EB717" s="15"/>
      <c r="EC717" s="15"/>
      <c r="ED717" s="15"/>
      <c r="EE717" s="15"/>
      <c r="EF717" s="15"/>
      <c r="EG717" s="15"/>
      <c r="EH717" s="15"/>
      <c r="EI717" s="15"/>
      <c r="EJ717" s="15"/>
      <c r="EK717" s="15"/>
      <c r="EL717" s="15"/>
      <c r="EM717" s="15"/>
      <c r="EN717" s="15"/>
      <c r="EO717" s="15"/>
      <c r="EP717" s="15"/>
      <c r="EQ717" s="15"/>
      <c r="ER717" s="15"/>
      <c r="ES717" s="15"/>
      <c r="ET717" s="15"/>
      <c r="EU717" s="15"/>
      <c r="EV717" s="15"/>
      <c r="EW717" s="15"/>
      <c r="EX717" s="15"/>
      <c r="EY717" s="15"/>
      <c r="EZ717" s="15"/>
      <c r="FA717" s="15"/>
      <c r="FB717" s="15"/>
      <c r="FC717" s="15"/>
      <c r="FD717" s="15"/>
      <c r="FE717" s="15"/>
      <c r="FF717" s="15"/>
      <c r="FG717" s="15"/>
      <c r="FH717" s="15"/>
      <c r="FI717" s="15"/>
      <c r="FJ717" s="15"/>
      <c r="FK717" s="15"/>
      <c r="FL717" s="15"/>
      <c r="FM717" s="15"/>
      <c r="FN717" s="15"/>
      <c r="FO717" s="15">
        <v>0</v>
      </c>
      <c r="FP717" s="15">
        <v>14000</v>
      </c>
      <c r="FQ717" s="15">
        <v>35470</v>
      </c>
      <c r="FR717" s="15">
        <v>49470</v>
      </c>
      <c r="FS717" s="14" t="s">
        <v>1284</v>
      </c>
      <c r="FT717" s="14" t="s">
        <v>709</v>
      </c>
      <c r="FU717" s="14" t="s">
        <v>1281</v>
      </c>
      <c r="FV717" s="14"/>
      <c r="FW717" s="14"/>
      <c r="FX717" s="14"/>
      <c r="FY717" s="14"/>
      <c r="FZ717" s="1" t="s">
        <v>710</v>
      </c>
      <c r="GA717" s="15">
        <v>5371</v>
      </c>
      <c r="GB717" s="15">
        <v>5371</v>
      </c>
      <c r="GC717" s="15">
        <v>518</v>
      </c>
      <c r="GD717" s="15">
        <v>518</v>
      </c>
      <c r="GE717" s="15">
        <v>43840</v>
      </c>
      <c r="GF717" s="15">
        <v>20000</v>
      </c>
      <c r="GG717" s="15">
        <v>20000</v>
      </c>
      <c r="GH717" s="15">
        <v>0</v>
      </c>
      <c r="GI717" s="15"/>
      <c r="GJ717" s="15">
        <v>0</v>
      </c>
      <c r="GK717" s="15">
        <v>37</v>
      </c>
      <c r="GL717" s="15">
        <v>37</v>
      </c>
      <c r="GM717" s="15">
        <v>1924</v>
      </c>
      <c r="GN717" s="15"/>
      <c r="GO717" s="15"/>
      <c r="GP717" s="16">
        <v>2</v>
      </c>
      <c r="GQ717" s="16">
        <v>1.8</v>
      </c>
      <c r="GR717" s="17"/>
      <c r="GS717" s="17"/>
      <c r="GT717" s="18">
        <v>8.5</v>
      </c>
      <c r="GU717" s="18">
        <v>8.5</v>
      </c>
      <c r="GV717" s="16">
        <v>10.3</v>
      </c>
      <c r="GW717" s="16">
        <v>1.5</v>
      </c>
      <c r="GX717" s="15">
        <v>3294</v>
      </c>
      <c r="GY717" s="14" t="s">
        <v>1230</v>
      </c>
      <c r="GZ717" s="15">
        <v>4800</v>
      </c>
      <c r="HA717" s="15">
        <v>2336</v>
      </c>
      <c r="HB717" s="15"/>
      <c r="HC717" s="15"/>
      <c r="HD717" s="15"/>
      <c r="HE717" s="15"/>
      <c r="HF717" s="15"/>
      <c r="HG717" s="15"/>
      <c r="HH717" s="15"/>
      <c r="HI717" s="15">
        <v>0</v>
      </c>
      <c r="HJ717" s="15">
        <v>0</v>
      </c>
      <c r="HK717" s="15">
        <v>0</v>
      </c>
      <c r="HL717" s="15">
        <v>0</v>
      </c>
      <c r="HM717" s="15"/>
      <c r="HN717" s="15"/>
      <c r="HO717" s="15"/>
      <c r="HP717" s="15"/>
      <c r="HQ717" s="15"/>
      <c r="HR717" s="15"/>
      <c r="HS717" s="15"/>
      <c r="HT717" s="15"/>
      <c r="HU717" s="15"/>
      <c r="HV717" s="15"/>
      <c r="HW717" s="15"/>
      <c r="HX717" s="15"/>
      <c r="HY717" s="15"/>
      <c r="HZ717" s="15">
        <v>30</v>
      </c>
      <c r="IA717" s="15">
        <v>673</v>
      </c>
      <c r="IB717" s="15">
        <v>3</v>
      </c>
      <c r="IC717" s="15">
        <v>3</v>
      </c>
      <c r="ID717" s="15">
        <v>36</v>
      </c>
      <c r="IE717" s="14">
        <v>67.25</v>
      </c>
      <c r="IF717" s="14">
        <v>9.5</v>
      </c>
      <c r="IG717" s="14">
        <v>0</v>
      </c>
      <c r="IH717" s="14">
        <v>0</v>
      </c>
      <c r="II717" s="14">
        <v>0</v>
      </c>
      <c r="IJ717" s="14">
        <v>0</v>
      </c>
      <c r="IK717" s="14">
        <v>0</v>
      </c>
      <c r="IL717" s="14"/>
      <c r="IM717" s="14"/>
      <c r="IN717" s="14"/>
      <c r="IO717" s="14"/>
      <c r="IP717" s="14"/>
      <c r="IQ717" s="15">
        <v>372718</v>
      </c>
      <c r="IR717" s="15">
        <v>0</v>
      </c>
      <c r="IS717" s="36">
        <f t="shared" si="814"/>
        <v>0.28299979785728724</v>
      </c>
      <c r="IT717" s="36">
        <f t="shared" si="815"/>
        <v>6.2664240954113604E-2</v>
      </c>
      <c r="IU717" s="36">
        <f t="shared" si="816"/>
        <v>0</v>
      </c>
      <c r="IV717" s="36">
        <f t="shared" si="817"/>
        <v>0</v>
      </c>
      <c r="IW717" s="36">
        <f t="shared" si="818"/>
        <v>0.64685668081665659</v>
      </c>
      <c r="IX717" s="36">
        <f t="shared" si="819"/>
        <v>7.4792803719425918E-3</v>
      </c>
      <c r="IY717" s="36"/>
      <c r="IZ717" s="36">
        <f t="shared" si="820"/>
        <v>0</v>
      </c>
      <c r="JA717" s="36">
        <f t="shared" si="820"/>
        <v>0.28299979785728724</v>
      </c>
      <c r="JB717" s="36">
        <f t="shared" si="820"/>
        <v>0.71700020214271276</v>
      </c>
      <c r="JN717" s="43">
        <f t="shared" si="809"/>
        <v>590.73435043920426</v>
      </c>
      <c r="JO717" s="1" t="str">
        <f t="shared" si="810"/>
        <v>Small</v>
      </c>
    </row>
    <row r="718" spans="1:275" x14ac:dyDescent="0.2">
      <c r="A718" s="1" t="s">
        <v>823</v>
      </c>
      <c r="B718" s="1" t="s">
        <v>1067</v>
      </c>
      <c r="C718" s="76" t="s">
        <v>1481</v>
      </c>
      <c r="D718" s="24" t="s">
        <v>655</v>
      </c>
      <c r="E718">
        <v>1</v>
      </c>
      <c r="F718" s="46">
        <v>0.62579013906447534</v>
      </c>
      <c r="G718" s="46">
        <v>0.31535327995504986</v>
      </c>
      <c r="H718" s="46">
        <v>0.21</v>
      </c>
      <c r="I718">
        <v>263.60000000000002</v>
      </c>
      <c r="J718">
        <v>17</v>
      </c>
      <c r="K718" s="1">
        <v>20110</v>
      </c>
      <c r="L718" s="1" t="s">
        <v>607</v>
      </c>
      <c r="M718" s="3">
        <v>5429.2146666666631</v>
      </c>
      <c r="N718" s="1">
        <v>15312</v>
      </c>
      <c r="O718" s="1">
        <v>6</v>
      </c>
      <c r="P718" s="1">
        <v>32</v>
      </c>
      <c r="Q718" s="1">
        <v>281</v>
      </c>
      <c r="R718" s="1">
        <v>30</v>
      </c>
      <c r="S718" s="1">
        <v>61</v>
      </c>
      <c r="T718" s="33" t="s">
        <v>1185</v>
      </c>
      <c r="U718" s="1">
        <v>0</v>
      </c>
      <c r="W718" s="1">
        <v>0</v>
      </c>
      <c r="X718" s="1">
        <v>457</v>
      </c>
      <c r="Y718" s="1">
        <v>0</v>
      </c>
      <c r="Z718" s="1">
        <v>0</v>
      </c>
      <c r="AC718" s="1">
        <v>0</v>
      </c>
      <c r="AD718" s="1">
        <v>7493</v>
      </c>
      <c r="AE718" s="1">
        <v>7950</v>
      </c>
      <c r="AF718" s="1">
        <v>0</v>
      </c>
      <c r="AH718" s="1">
        <v>0</v>
      </c>
      <c r="AI718" s="1">
        <v>0</v>
      </c>
      <c r="AJ718" s="1">
        <v>0</v>
      </c>
      <c r="AK718" s="1">
        <v>0</v>
      </c>
      <c r="AN718" s="1">
        <v>0</v>
      </c>
      <c r="AO718" s="1">
        <v>0</v>
      </c>
      <c r="AP718" s="1">
        <v>0</v>
      </c>
      <c r="AQ718" s="1">
        <v>249</v>
      </c>
      <c r="AS718" s="1">
        <v>0</v>
      </c>
      <c r="AT718" s="1">
        <v>0</v>
      </c>
      <c r="AU718" s="1">
        <v>0</v>
      </c>
      <c r="AV718" s="1">
        <v>0</v>
      </c>
      <c r="AY718" s="1">
        <v>0</v>
      </c>
      <c r="AZ718" s="1">
        <v>837</v>
      </c>
      <c r="BA718" s="1">
        <v>1086</v>
      </c>
      <c r="BB718" s="1">
        <v>0</v>
      </c>
      <c r="BD718" s="1">
        <v>0</v>
      </c>
      <c r="BE718" s="1">
        <v>0</v>
      </c>
      <c r="BF718" s="1">
        <v>0</v>
      </c>
      <c r="BG718" s="1">
        <v>0</v>
      </c>
      <c r="BJ718" s="1">
        <v>0</v>
      </c>
      <c r="BK718" s="1">
        <v>0</v>
      </c>
      <c r="BL718" s="1">
        <v>0</v>
      </c>
      <c r="CI718" s="1">
        <v>36644</v>
      </c>
      <c r="CK718" s="1">
        <v>0</v>
      </c>
      <c r="CL718" s="1">
        <v>0</v>
      </c>
      <c r="CM718" s="1">
        <v>0</v>
      </c>
      <c r="CP718" s="1">
        <v>0</v>
      </c>
      <c r="CQ718" s="1">
        <v>0</v>
      </c>
      <c r="CR718" s="1">
        <v>0</v>
      </c>
      <c r="CS718" s="1">
        <v>36644</v>
      </c>
      <c r="DP718" s="1">
        <v>0</v>
      </c>
      <c r="DR718" s="1">
        <v>0</v>
      </c>
      <c r="DS718" s="1">
        <v>0</v>
      </c>
      <c r="DT718" s="1">
        <v>0</v>
      </c>
      <c r="DW718" s="1">
        <v>0</v>
      </c>
      <c r="DX718" s="1">
        <v>0</v>
      </c>
      <c r="DY718" s="1">
        <v>737.08</v>
      </c>
      <c r="DZ718" s="1">
        <v>737.08</v>
      </c>
      <c r="FE718" s="1">
        <v>0</v>
      </c>
      <c r="FG718" s="1">
        <v>0</v>
      </c>
      <c r="FH718" s="1">
        <v>0</v>
      </c>
      <c r="FI718" s="1">
        <v>0</v>
      </c>
      <c r="FJ718" s="1">
        <v>0</v>
      </c>
      <c r="FM718" s="1">
        <v>0</v>
      </c>
      <c r="FN718" s="1">
        <v>0</v>
      </c>
      <c r="FO718" s="1">
        <v>0</v>
      </c>
      <c r="FP718" s="15">
        <f>AE718+BA718</f>
        <v>9036</v>
      </c>
      <c r="FQ718" s="15">
        <f>AP718+BL718+CS718+DZ718+FD718</f>
        <v>37381.08</v>
      </c>
      <c r="FR718" s="15">
        <f>AE718+AP718+BA718+BL718+CS718+DZ718+FD718+FO718</f>
        <v>46417.08</v>
      </c>
      <c r="FS718" s="1" t="s">
        <v>1284</v>
      </c>
      <c r="FU718" s="1" t="s">
        <v>1281</v>
      </c>
      <c r="GA718" s="1">
        <v>697</v>
      </c>
      <c r="GB718" s="1">
        <v>697</v>
      </c>
      <c r="GE718" s="1">
        <v>54535</v>
      </c>
      <c r="GF718" s="1">
        <v>2185</v>
      </c>
      <c r="GG718" s="1">
        <v>23081</v>
      </c>
      <c r="GJ718" s="1">
        <v>0</v>
      </c>
      <c r="GK718" s="1">
        <v>0</v>
      </c>
      <c r="GL718" s="1">
        <v>0</v>
      </c>
      <c r="GM718" s="1">
        <v>819</v>
      </c>
      <c r="GP718" s="1">
        <v>1</v>
      </c>
      <c r="GQ718" s="1">
        <v>1</v>
      </c>
      <c r="GR718" s="5"/>
      <c r="GS718" s="5"/>
      <c r="GT718" s="4">
        <v>5</v>
      </c>
      <c r="GU718" s="4">
        <v>4.5</v>
      </c>
      <c r="GV718" s="1">
        <f>GQ718+GU718</f>
        <v>5.5</v>
      </c>
      <c r="GW718" s="1">
        <v>1.38</v>
      </c>
      <c r="GX718" s="1">
        <v>833</v>
      </c>
      <c r="GY718" s="10" t="s">
        <v>1230</v>
      </c>
      <c r="GZ718" s="1">
        <v>4655</v>
      </c>
      <c r="HA718" s="1">
        <v>14082</v>
      </c>
      <c r="HC718" s="1">
        <v>781</v>
      </c>
      <c r="HF718" s="1">
        <v>19518</v>
      </c>
      <c r="HZ718" s="1">
        <v>46</v>
      </c>
      <c r="IA718" s="1">
        <v>1150</v>
      </c>
      <c r="IB718" s="1">
        <v>1</v>
      </c>
      <c r="IC718" s="1">
        <v>2</v>
      </c>
      <c r="ID718" s="1">
        <v>42</v>
      </c>
      <c r="IE718" s="1">
        <v>62.75</v>
      </c>
      <c r="IF718" s="1">
        <v>45</v>
      </c>
      <c r="IG718" s="1">
        <v>0</v>
      </c>
      <c r="IH718" s="1">
        <v>0</v>
      </c>
      <c r="II718" s="1">
        <v>0</v>
      </c>
      <c r="IJ718" s="1">
        <v>0</v>
      </c>
      <c r="IK718" s="1">
        <v>0</v>
      </c>
      <c r="IQ718" s="1">
        <v>453870</v>
      </c>
      <c r="IR718" s="1">
        <v>890</v>
      </c>
      <c r="IS718" s="36">
        <f t="shared" si="814"/>
        <v>0.17127316065551731</v>
      </c>
      <c r="IT718" s="36">
        <f t="shared" si="815"/>
        <v>0</v>
      </c>
      <c r="IU718" s="36">
        <f t="shared" si="816"/>
        <v>2.339656005935746E-2</v>
      </c>
      <c r="IV718" s="36">
        <f t="shared" si="817"/>
        <v>0</v>
      </c>
      <c r="IW718" s="36">
        <f t="shared" si="818"/>
        <v>0.78945077975607247</v>
      </c>
      <c r="IX718" s="36">
        <f t="shared" si="819"/>
        <v>1.5879499529052668E-2</v>
      </c>
      <c r="IY718" s="36"/>
      <c r="IZ718" s="36">
        <f t="shared" si="820"/>
        <v>0</v>
      </c>
      <c r="JA718" s="36">
        <f t="shared" si="820"/>
        <v>0.19466972071487479</v>
      </c>
      <c r="JB718" s="36">
        <f t="shared" si="820"/>
        <v>0.80533027928512524</v>
      </c>
      <c r="JN718" s="43">
        <f t="shared" si="809"/>
        <v>987.1299393939388</v>
      </c>
      <c r="JO718" s="1" t="str">
        <f t="shared" si="810"/>
        <v>Small</v>
      </c>
    </row>
    <row r="719" spans="1:275" x14ac:dyDescent="0.2">
      <c r="A719" s="1" t="s">
        <v>823</v>
      </c>
      <c r="B719" s="1" t="s">
        <v>1067</v>
      </c>
      <c r="C719" s="76" t="s">
        <v>1481</v>
      </c>
      <c r="D719" s="24" t="s">
        <v>655</v>
      </c>
      <c r="E719">
        <v>1</v>
      </c>
      <c r="F719" s="46">
        <v>0.62579013906447534</v>
      </c>
      <c r="G719" s="46">
        <v>0.31535327995504986</v>
      </c>
      <c r="H719" s="46">
        <v>0.21</v>
      </c>
      <c r="I719">
        <v>263.60000000000002</v>
      </c>
      <c r="J719">
        <v>17</v>
      </c>
      <c r="K719" s="1">
        <v>20120</v>
      </c>
      <c r="L719" s="1" t="s">
        <v>608</v>
      </c>
      <c r="M719" s="3">
        <v>4941.5742857142386</v>
      </c>
      <c r="N719" s="10">
        <v>15312</v>
      </c>
      <c r="O719" s="1">
        <v>6</v>
      </c>
      <c r="P719" s="1">
        <v>32</v>
      </c>
      <c r="Q719" s="1">
        <v>281</v>
      </c>
      <c r="R719" s="1">
        <v>30</v>
      </c>
      <c r="S719" s="1">
        <v>61</v>
      </c>
      <c r="T719" s="33" t="s">
        <v>1185</v>
      </c>
      <c r="U719" s="1">
        <v>0</v>
      </c>
      <c r="W719" s="1">
        <v>0</v>
      </c>
      <c r="X719" s="1">
        <v>72</v>
      </c>
      <c r="Y719" s="1">
        <v>0</v>
      </c>
      <c r="Z719" s="1">
        <v>0</v>
      </c>
      <c r="AC719" s="1">
        <v>0</v>
      </c>
      <c r="AD719" s="1">
        <v>1754</v>
      </c>
      <c r="AE719" s="1">
        <v>1826</v>
      </c>
      <c r="AF719" s="1">
        <v>0</v>
      </c>
      <c r="AH719" s="1">
        <v>0</v>
      </c>
      <c r="AI719" s="1">
        <v>0</v>
      </c>
      <c r="AJ719" s="1">
        <v>0</v>
      </c>
      <c r="AK719" s="1">
        <v>0</v>
      </c>
      <c r="AN719" s="1">
        <v>0</v>
      </c>
      <c r="AO719" s="1">
        <v>0</v>
      </c>
      <c r="AP719" s="1">
        <v>0</v>
      </c>
      <c r="AQ719" s="1">
        <v>0</v>
      </c>
      <c r="AS719" s="1">
        <v>0</v>
      </c>
      <c r="AT719" s="1">
        <v>0</v>
      </c>
      <c r="AU719" s="1">
        <v>0</v>
      </c>
      <c r="AV719" s="1">
        <v>0</v>
      </c>
      <c r="AY719" s="1">
        <v>0</v>
      </c>
      <c r="AZ719" s="1">
        <v>0</v>
      </c>
      <c r="BA719" s="1">
        <v>0</v>
      </c>
      <c r="BB719" s="1">
        <v>0</v>
      </c>
      <c r="BD719" s="1">
        <v>0</v>
      </c>
      <c r="BE719" s="1">
        <v>0</v>
      </c>
      <c r="BF719" s="1">
        <v>0</v>
      </c>
      <c r="BG719" s="1">
        <v>0</v>
      </c>
      <c r="BJ719" s="1">
        <v>0</v>
      </c>
      <c r="BK719" s="1">
        <v>0</v>
      </c>
      <c r="BL719" s="1">
        <v>0</v>
      </c>
      <c r="CI719" s="1">
        <v>35759</v>
      </c>
      <c r="CK719" s="1">
        <v>0</v>
      </c>
      <c r="CL719" s="1">
        <v>0</v>
      </c>
      <c r="CM719" s="1">
        <v>0</v>
      </c>
      <c r="CP719" s="1">
        <v>0</v>
      </c>
      <c r="CQ719" s="1">
        <v>0</v>
      </c>
      <c r="CR719" s="1">
        <v>0</v>
      </c>
      <c r="CS719" s="1">
        <v>35759</v>
      </c>
      <c r="DP719" s="1">
        <v>24</v>
      </c>
      <c r="DR719" s="1">
        <v>0</v>
      </c>
      <c r="DS719" s="1">
        <v>0</v>
      </c>
      <c r="DT719" s="1">
        <v>0</v>
      </c>
      <c r="DW719" s="1">
        <v>0</v>
      </c>
      <c r="DX719" s="1">
        <v>0</v>
      </c>
      <c r="DY719" s="1">
        <v>204</v>
      </c>
      <c r="DZ719" s="1">
        <v>228</v>
      </c>
      <c r="FE719" s="1">
        <v>0</v>
      </c>
      <c r="FG719" s="1">
        <v>0</v>
      </c>
      <c r="FH719" s="1">
        <v>0</v>
      </c>
      <c r="FI719" s="1">
        <v>0</v>
      </c>
      <c r="FJ719" s="1">
        <v>0</v>
      </c>
      <c r="FM719" s="1">
        <v>0</v>
      </c>
      <c r="FN719" s="1">
        <v>0</v>
      </c>
      <c r="FO719" s="1">
        <v>0</v>
      </c>
      <c r="FP719" s="15">
        <f>AE719+BA719</f>
        <v>1826</v>
      </c>
      <c r="FQ719" s="15">
        <f>AP719+BL719+CS719+DZ719+FD719</f>
        <v>35987</v>
      </c>
      <c r="FR719" s="15">
        <f>AE719+AP719+BA719+BL719+CS719+DZ719+FD719+FO719</f>
        <v>37813</v>
      </c>
      <c r="FS719" s="1" t="s">
        <v>1284</v>
      </c>
      <c r="FU719" s="1" t="s">
        <v>1281</v>
      </c>
      <c r="GA719" s="1">
        <v>179</v>
      </c>
      <c r="GB719" s="1">
        <v>179</v>
      </c>
      <c r="GE719" s="1">
        <v>54714</v>
      </c>
      <c r="GF719" s="1">
        <v>0</v>
      </c>
      <c r="GG719" s="1">
        <v>23081</v>
      </c>
      <c r="GJ719" s="1">
        <v>0</v>
      </c>
      <c r="GK719" s="1">
        <v>29</v>
      </c>
      <c r="GL719" s="1">
        <v>29</v>
      </c>
      <c r="GM719" s="1">
        <v>848</v>
      </c>
      <c r="GP719" s="1">
        <v>1</v>
      </c>
      <c r="GQ719" s="1">
        <v>1</v>
      </c>
      <c r="GR719" s="5"/>
      <c r="GS719" s="5"/>
      <c r="GT719" s="4">
        <v>5</v>
      </c>
      <c r="GU719" s="4">
        <v>4.5</v>
      </c>
      <c r="GV719" s="1">
        <f>GQ719+GU719</f>
        <v>5.5</v>
      </c>
      <c r="GW719" s="1">
        <v>1.06</v>
      </c>
      <c r="GX719" s="1">
        <v>1253</v>
      </c>
      <c r="GY719" s="10" t="s">
        <v>1230</v>
      </c>
      <c r="GZ719" s="1">
        <v>3889</v>
      </c>
      <c r="HA719" s="1">
        <v>13111</v>
      </c>
      <c r="HC719" s="1">
        <v>650</v>
      </c>
      <c r="HF719" s="1">
        <v>17650</v>
      </c>
      <c r="HZ719" s="1">
        <v>60</v>
      </c>
      <c r="IA719" s="1">
        <v>1500</v>
      </c>
      <c r="IB719" s="1">
        <v>1</v>
      </c>
      <c r="IC719" s="1">
        <v>1</v>
      </c>
      <c r="ID719" s="1">
        <v>27</v>
      </c>
      <c r="IE719" s="1">
        <v>62.75</v>
      </c>
      <c r="IF719" s="1">
        <v>45</v>
      </c>
      <c r="IG719" s="1">
        <v>0</v>
      </c>
      <c r="IH719" s="1">
        <v>0</v>
      </c>
      <c r="II719" s="1">
        <v>0</v>
      </c>
      <c r="IJ719" s="1">
        <v>0</v>
      </c>
      <c r="IK719" s="1">
        <v>0</v>
      </c>
      <c r="IQ719" s="1">
        <v>450813</v>
      </c>
      <c r="IR719" s="1">
        <v>520</v>
      </c>
      <c r="IS719" s="36">
        <f t="shared" si="814"/>
        <v>4.829027054187713E-2</v>
      </c>
      <c r="IT719" s="36">
        <f t="shared" si="815"/>
        <v>0</v>
      </c>
      <c r="IU719" s="36">
        <f t="shared" si="816"/>
        <v>0</v>
      </c>
      <c r="IV719" s="36">
        <f t="shared" si="817"/>
        <v>0</v>
      </c>
      <c r="IW719" s="36">
        <f t="shared" si="818"/>
        <v>0.94568005712321157</v>
      </c>
      <c r="IX719" s="36">
        <f t="shared" si="819"/>
        <v>6.0296723349112739E-3</v>
      </c>
      <c r="IY719" s="36"/>
      <c r="IZ719" s="36">
        <f t="shared" si="820"/>
        <v>0</v>
      </c>
      <c r="JA719" s="36">
        <f t="shared" si="820"/>
        <v>4.829027054187713E-2</v>
      </c>
      <c r="JB719" s="36">
        <f t="shared" si="820"/>
        <v>0.95170972945812282</v>
      </c>
      <c r="JN719" s="43">
        <f t="shared" si="809"/>
        <v>898.46805194804335</v>
      </c>
      <c r="JO719" s="1" t="str">
        <f t="shared" si="810"/>
        <v>Small</v>
      </c>
    </row>
    <row r="720" spans="1:275" x14ac:dyDescent="0.2">
      <c r="A720" s="1" t="s">
        <v>823</v>
      </c>
      <c r="B720" s="1" t="s">
        <v>1067</v>
      </c>
      <c r="C720" s="76" t="s">
        <v>1481</v>
      </c>
      <c r="D720" s="24" t="s">
        <v>655</v>
      </c>
      <c r="E720">
        <v>1</v>
      </c>
      <c r="F720" s="46">
        <v>0.62579013906447534</v>
      </c>
      <c r="G720" s="46">
        <v>0.31535327995504986</v>
      </c>
      <c r="H720" s="46">
        <v>0.21</v>
      </c>
      <c r="I720">
        <v>263.60000000000002</v>
      </c>
      <c r="J720">
        <v>17</v>
      </c>
      <c r="K720" s="1">
        <v>20130</v>
      </c>
      <c r="L720" s="1" t="s">
        <v>609</v>
      </c>
      <c r="M720" s="3">
        <v>4396.2733333332635</v>
      </c>
      <c r="N720" s="1">
        <v>15312</v>
      </c>
      <c r="O720" s="1">
        <v>6</v>
      </c>
      <c r="P720" s="1">
        <v>32</v>
      </c>
      <c r="Q720" s="1">
        <v>204</v>
      </c>
      <c r="R720" s="1">
        <v>25</v>
      </c>
      <c r="S720" s="1">
        <v>69</v>
      </c>
      <c r="T720" s="33"/>
      <c r="U720" s="3">
        <v>200</v>
      </c>
      <c r="V720" s="3"/>
      <c r="W720" s="3">
        <v>0</v>
      </c>
      <c r="X720" s="3">
        <v>0</v>
      </c>
      <c r="Y720" s="3"/>
      <c r="Z720" s="3"/>
      <c r="AA720" s="3">
        <v>0</v>
      </c>
      <c r="AB720" s="3">
        <v>0</v>
      </c>
      <c r="AC720" s="3">
        <v>0</v>
      </c>
      <c r="AD720" s="3">
        <v>0</v>
      </c>
      <c r="AE720" s="2">
        <f>SUM(U720:AD720)</f>
        <v>200</v>
      </c>
      <c r="AF720" s="3">
        <v>0</v>
      </c>
      <c r="AG720" s="3"/>
      <c r="AH720" s="1">
        <v>0</v>
      </c>
      <c r="AI720" s="1">
        <v>0</v>
      </c>
      <c r="AL720" s="1">
        <v>0</v>
      </c>
      <c r="AM720" s="1">
        <v>0</v>
      </c>
      <c r="AN720" s="1">
        <v>0</v>
      </c>
      <c r="AP720" s="1">
        <f>SUM(AF720:AO720)</f>
        <v>0</v>
      </c>
      <c r="AQ720" s="1">
        <v>0</v>
      </c>
      <c r="AS720" s="1">
        <v>0</v>
      </c>
      <c r="AT720" s="1">
        <v>0</v>
      </c>
      <c r="AW720" s="1">
        <v>0</v>
      </c>
      <c r="AX720" s="1">
        <v>0</v>
      </c>
      <c r="AY720" s="1">
        <v>0</v>
      </c>
      <c r="AZ720" s="1">
        <v>0</v>
      </c>
      <c r="BA720" s="1">
        <f>SUM(AQ720:AZ720)</f>
        <v>0</v>
      </c>
      <c r="BB720" s="1">
        <v>0</v>
      </c>
      <c r="BD720" s="1">
        <v>0</v>
      </c>
      <c r="BE720" s="1">
        <v>0</v>
      </c>
      <c r="BH720" s="1">
        <v>0</v>
      </c>
      <c r="BI720" s="1">
        <v>0</v>
      </c>
      <c r="BJ720" s="1">
        <v>0</v>
      </c>
      <c r="BK720" s="1">
        <v>0</v>
      </c>
      <c r="BL720" s="1">
        <f>SUM(BB720:BK720)</f>
        <v>0</v>
      </c>
      <c r="CI720" s="1">
        <v>0</v>
      </c>
      <c r="CK720" s="1">
        <v>0</v>
      </c>
      <c r="CL720" s="1">
        <v>0</v>
      </c>
      <c r="CN720" s="1">
        <v>0</v>
      </c>
      <c r="CO720" s="1">
        <v>0</v>
      </c>
      <c r="CP720" s="1">
        <v>0</v>
      </c>
      <c r="CQ720" s="1">
        <v>0</v>
      </c>
      <c r="CS720" s="1">
        <f>SUM(CI720:CR720)</f>
        <v>0</v>
      </c>
      <c r="DP720" s="1">
        <v>0</v>
      </c>
      <c r="DR720" s="1">
        <v>0</v>
      </c>
      <c r="DS720" s="1">
        <v>0</v>
      </c>
      <c r="DU720" s="1">
        <v>0</v>
      </c>
      <c r="DV720" s="1">
        <v>0</v>
      </c>
      <c r="DX720" s="1">
        <v>0</v>
      </c>
      <c r="DY720" s="1">
        <v>0</v>
      </c>
      <c r="DZ720" s="2">
        <f>SUM(DP720:DY720)</f>
        <v>0</v>
      </c>
      <c r="EA720" s="2"/>
      <c r="EB720" s="2"/>
      <c r="EC720" s="2"/>
      <c r="ED720" s="2"/>
      <c r="EE720" s="2"/>
      <c r="EF720" s="2"/>
      <c r="EG720" s="2"/>
      <c r="EH720" s="2"/>
      <c r="EI720" s="2"/>
      <c r="EJ720" s="2"/>
      <c r="EK720" s="2"/>
      <c r="EL720" s="2"/>
      <c r="EM720" s="2"/>
      <c r="EN720" s="2"/>
      <c r="EO720" s="2"/>
      <c r="EP720" s="2"/>
      <c r="EQ720" s="2"/>
      <c r="ER720" s="2"/>
      <c r="ES720" s="2"/>
      <c r="ET720" s="2"/>
      <c r="EU720" s="1">
        <v>0</v>
      </c>
      <c r="EW720" s="1">
        <v>0</v>
      </c>
      <c r="EX720" s="1">
        <v>0</v>
      </c>
      <c r="EZ720" s="1">
        <v>0</v>
      </c>
      <c r="FB720" s="1">
        <v>0</v>
      </c>
      <c r="FC720" s="1">
        <v>0</v>
      </c>
      <c r="FD720" s="1">
        <f>SUM(EU720:FC720)</f>
        <v>0</v>
      </c>
      <c r="FE720" s="1">
        <v>0</v>
      </c>
      <c r="FG720" s="1">
        <v>0</v>
      </c>
      <c r="FH720" s="1">
        <v>0</v>
      </c>
      <c r="FK720" s="1">
        <v>0</v>
      </c>
      <c r="FL720" s="1">
        <v>0</v>
      </c>
      <c r="FM720" s="1">
        <v>0</v>
      </c>
      <c r="FN720" s="1">
        <v>0</v>
      </c>
      <c r="FO720" s="1">
        <f>SUM(FE720:FN720)</f>
        <v>0</v>
      </c>
      <c r="FP720" s="15">
        <f>AE720+BA720</f>
        <v>200</v>
      </c>
      <c r="FQ720" s="15">
        <f>AP720+BL720+CS720+DZ720+FD720</f>
        <v>0</v>
      </c>
      <c r="FR720" s="15">
        <f>AE720+AP720+BA720+BL720+CS720+DZ720+FD720+FO720</f>
        <v>200</v>
      </c>
      <c r="FS720" s="1" t="s">
        <v>1284</v>
      </c>
      <c r="FU720" s="1" t="s">
        <v>1281</v>
      </c>
      <c r="FW720" s="5"/>
      <c r="FX720" s="5"/>
      <c r="FY720" s="5"/>
      <c r="FZ720" s="5" t="s">
        <v>1053</v>
      </c>
      <c r="GA720" s="1">
        <v>18</v>
      </c>
      <c r="GB720" s="1">
        <v>21</v>
      </c>
      <c r="GC720" s="1">
        <v>241</v>
      </c>
      <c r="GD720" s="1">
        <v>247</v>
      </c>
      <c r="GE720" s="1">
        <v>44656</v>
      </c>
      <c r="GF720" s="1">
        <v>0</v>
      </c>
      <c r="GG720" s="1">
        <v>23801</v>
      </c>
      <c r="GH720" s="1">
        <v>0</v>
      </c>
      <c r="GI720" s="1">
        <v>0</v>
      </c>
      <c r="GJ720" s="1">
        <v>0</v>
      </c>
      <c r="GK720" s="1">
        <v>4</v>
      </c>
      <c r="GL720" s="1">
        <v>51</v>
      </c>
      <c r="GM720" s="1">
        <v>437</v>
      </c>
      <c r="GP720" s="1">
        <v>1</v>
      </c>
      <c r="GQ720" s="1">
        <v>1</v>
      </c>
      <c r="GR720" s="5"/>
      <c r="GS720" s="5">
        <v>4</v>
      </c>
      <c r="GT720" s="4">
        <v>4</v>
      </c>
      <c r="GV720" s="1">
        <f>GQ720+GU720</f>
        <v>1</v>
      </c>
      <c r="GX720" s="1">
        <v>2730</v>
      </c>
      <c r="GY720" s="1" t="s">
        <v>1230</v>
      </c>
      <c r="GZ720" s="1">
        <v>3266</v>
      </c>
      <c r="HA720" s="1">
        <v>9948</v>
      </c>
      <c r="HB720" s="1">
        <v>3473</v>
      </c>
      <c r="HC720" s="1">
        <v>595</v>
      </c>
      <c r="HD720" s="1">
        <v>107</v>
      </c>
      <c r="HF720" s="1">
        <v>17389</v>
      </c>
      <c r="HI720" s="1">
        <v>7</v>
      </c>
      <c r="HJ720" s="1">
        <v>6</v>
      </c>
      <c r="HK720" s="1">
        <v>17</v>
      </c>
      <c r="HL720" s="1">
        <v>16</v>
      </c>
      <c r="HM720" s="1" t="s">
        <v>1277</v>
      </c>
      <c r="HX720" s="1" t="s">
        <v>1277</v>
      </c>
      <c r="HZ720" s="1">
        <v>266</v>
      </c>
      <c r="IA720" s="1">
        <v>2730</v>
      </c>
      <c r="IB720" s="1">
        <v>0</v>
      </c>
      <c r="IC720" s="1">
        <v>0</v>
      </c>
      <c r="ID720" s="1">
        <v>0</v>
      </c>
      <c r="IE720" s="1">
        <v>57</v>
      </c>
      <c r="IF720" s="1">
        <v>40</v>
      </c>
      <c r="IG720" s="1">
        <v>0</v>
      </c>
      <c r="IH720" s="1">
        <v>0</v>
      </c>
      <c r="II720" s="1">
        <v>0</v>
      </c>
      <c r="IJ720" s="1">
        <v>0</v>
      </c>
      <c r="IK720" s="1">
        <v>0</v>
      </c>
      <c r="IL720" s="1" t="s">
        <v>1277</v>
      </c>
      <c r="IO720" s="1" t="s">
        <v>1281</v>
      </c>
      <c r="IP720" s="1" t="s">
        <v>1277</v>
      </c>
      <c r="IQ720" s="2">
        <v>408382</v>
      </c>
      <c r="IR720" s="1">
        <v>51</v>
      </c>
      <c r="IS720" s="36">
        <f t="shared" si="814"/>
        <v>1</v>
      </c>
      <c r="IT720" s="36">
        <f t="shared" si="815"/>
        <v>0</v>
      </c>
      <c r="IU720" s="36">
        <f t="shared" si="816"/>
        <v>0</v>
      </c>
      <c r="IV720" s="36">
        <f t="shared" si="817"/>
        <v>0</v>
      </c>
      <c r="IW720" s="36">
        <f t="shared" si="818"/>
        <v>0</v>
      </c>
      <c r="IX720" s="36">
        <f t="shared" si="819"/>
        <v>0</v>
      </c>
      <c r="IY720" s="36"/>
      <c r="IZ720" s="36">
        <f t="shared" si="820"/>
        <v>0</v>
      </c>
      <c r="JA720" s="36">
        <f t="shared" si="820"/>
        <v>1</v>
      </c>
      <c r="JB720" s="36">
        <f t="shared" si="820"/>
        <v>0</v>
      </c>
      <c r="JN720" s="43">
        <f t="shared" si="809"/>
        <v>4396.2733333332635</v>
      </c>
      <c r="JO720" s="1" t="str">
        <f t="shared" si="810"/>
        <v>Small</v>
      </c>
    </row>
    <row r="721" spans="1:275" x14ac:dyDescent="0.2">
      <c r="A721" s="1" t="s">
        <v>823</v>
      </c>
      <c r="B721" s="1" t="s">
        <v>1067</v>
      </c>
      <c r="C721" s="76" t="s">
        <v>1481</v>
      </c>
      <c r="D721" s="24" t="s">
        <v>655</v>
      </c>
      <c r="E721">
        <v>1</v>
      </c>
      <c r="F721" s="46">
        <v>0.62579013906447534</v>
      </c>
      <c r="G721" s="46">
        <v>0.31535327995504986</v>
      </c>
      <c r="H721" s="46">
        <v>0.21</v>
      </c>
      <c r="I721">
        <v>263.60000000000002</v>
      </c>
      <c r="J721">
        <v>17</v>
      </c>
      <c r="K721" s="42">
        <v>20140</v>
      </c>
      <c r="L721" s="54" t="s">
        <v>345</v>
      </c>
      <c r="M721" s="55">
        <v>4169.126285714231</v>
      </c>
      <c r="N721" s="46">
        <v>15312</v>
      </c>
      <c r="O721">
        <v>6</v>
      </c>
      <c r="P721">
        <v>32</v>
      </c>
      <c r="Q721">
        <v>207</v>
      </c>
      <c r="R721">
        <v>34</v>
      </c>
      <c r="S721">
        <v>111</v>
      </c>
      <c r="T721"/>
      <c r="U721" s="46">
        <v>0</v>
      </c>
      <c r="V721" s="46">
        <v>0</v>
      </c>
      <c r="W721" s="46">
        <v>0</v>
      </c>
      <c r="X721" s="46">
        <v>33000</v>
      </c>
      <c r="Y721" s="46"/>
      <c r="Z721" s="46"/>
      <c r="AA721" s="46">
        <v>0</v>
      </c>
      <c r="AB721" s="46">
        <v>0</v>
      </c>
      <c r="AC721" s="46">
        <v>0</v>
      </c>
      <c r="AD721" s="46">
        <v>0</v>
      </c>
      <c r="AE721" s="46">
        <f>IF(SUM(U721:AD721)&gt;0,SUM(U721:AD721),)</f>
        <v>33000</v>
      </c>
      <c r="AF721" s="46">
        <v>0</v>
      </c>
      <c r="AG721" s="46">
        <v>0</v>
      </c>
      <c r="AH721" s="46">
        <v>0</v>
      </c>
      <c r="AI721" s="46">
        <v>0</v>
      </c>
      <c r="AJ721" s="46"/>
      <c r="AK721" s="46"/>
      <c r="AL721" s="46">
        <v>0</v>
      </c>
      <c r="AM721" s="46">
        <v>0</v>
      </c>
      <c r="AN721" s="46">
        <v>0</v>
      </c>
      <c r="AO721" s="46">
        <v>0</v>
      </c>
      <c r="AP721" s="46">
        <f>SUM(AF721:AO721)</f>
        <v>0</v>
      </c>
      <c r="AQ721" s="46">
        <v>0</v>
      </c>
      <c r="AR721" s="46">
        <v>0</v>
      </c>
      <c r="AS721" s="46">
        <v>0</v>
      </c>
      <c r="AT721" s="46">
        <v>0</v>
      </c>
      <c r="AU721" s="46"/>
      <c r="AV721" s="46"/>
      <c r="AW721" s="46">
        <v>0</v>
      </c>
      <c r="AX721" s="46">
        <v>0</v>
      </c>
      <c r="AY721" s="46">
        <v>0</v>
      </c>
      <c r="AZ721" s="46">
        <v>0</v>
      </c>
      <c r="BA721" s="46">
        <f>SUM(AQ721:AZ721)</f>
        <v>0</v>
      </c>
      <c r="BB721" s="46">
        <v>0</v>
      </c>
      <c r="BC721" s="46">
        <v>0</v>
      </c>
      <c r="BD721" s="46">
        <v>0</v>
      </c>
      <c r="BE721" s="46">
        <v>0</v>
      </c>
      <c r="BF721" s="46"/>
      <c r="BG721" s="46"/>
      <c r="BH721" s="47">
        <v>0</v>
      </c>
      <c r="BI721" s="47">
        <v>0</v>
      </c>
      <c r="BJ721" s="47">
        <v>0</v>
      </c>
      <c r="BK721" s="47">
        <v>0</v>
      </c>
      <c r="BL721" s="47">
        <f>IF(SUM(BB721:BK721)&gt;=0,SUM(BB721:BK721),"")</f>
        <v>0</v>
      </c>
      <c r="BM721" s="46">
        <v>3167</v>
      </c>
      <c r="BN721" s="47">
        <v>0</v>
      </c>
      <c r="BO721" s="46">
        <v>0</v>
      </c>
      <c r="BP721" s="46">
        <v>0</v>
      </c>
      <c r="BQ721" s="46"/>
      <c r="BR721" s="46">
        <v>0</v>
      </c>
      <c r="BS721" s="46">
        <v>0</v>
      </c>
      <c r="BT721" s="46">
        <v>0</v>
      </c>
      <c r="BU721" s="46">
        <v>0</v>
      </c>
      <c r="BV721" s="46">
        <v>0</v>
      </c>
      <c r="BW721" s="46">
        <f>SUM(BM721:BV721)</f>
        <v>3167</v>
      </c>
      <c r="BX721" s="46">
        <v>0</v>
      </c>
      <c r="BY721" s="47">
        <v>0</v>
      </c>
      <c r="BZ721" s="47">
        <v>0</v>
      </c>
      <c r="CA721" s="48">
        <v>0</v>
      </c>
      <c r="CB721" s="48"/>
      <c r="CC721" s="46">
        <v>0</v>
      </c>
      <c r="CD721" s="47">
        <v>0</v>
      </c>
      <c r="CE721" s="46">
        <v>0</v>
      </c>
      <c r="CF721" s="48">
        <v>0</v>
      </c>
      <c r="CG721" s="47">
        <v>0</v>
      </c>
      <c r="CH721" s="47">
        <f>SUM(BX721:CG721)</f>
        <v>0</v>
      </c>
      <c r="CI721" s="47">
        <f t="shared" ref="CI721:CS721" si="821">BM721+BX721</f>
        <v>3167</v>
      </c>
      <c r="CJ721" s="47">
        <f t="shared" si="821"/>
        <v>0</v>
      </c>
      <c r="CK721" s="47">
        <f t="shared" si="821"/>
        <v>0</v>
      </c>
      <c r="CL721" s="47">
        <f t="shared" si="821"/>
        <v>0</v>
      </c>
      <c r="CM721" s="47">
        <f t="shared" si="821"/>
        <v>0</v>
      </c>
      <c r="CN721" s="47">
        <f t="shared" si="821"/>
        <v>0</v>
      </c>
      <c r="CO721" s="47">
        <f t="shared" si="821"/>
        <v>0</v>
      </c>
      <c r="CP721" s="47">
        <f t="shared" si="821"/>
        <v>0</v>
      </c>
      <c r="CQ721" s="47">
        <f t="shared" si="821"/>
        <v>0</v>
      </c>
      <c r="CR721" s="47">
        <f t="shared" si="821"/>
        <v>0</v>
      </c>
      <c r="CS721" s="47">
        <f t="shared" si="821"/>
        <v>3167</v>
      </c>
      <c r="CT721" s="48">
        <v>0</v>
      </c>
      <c r="CU721" s="46">
        <v>0</v>
      </c>
      <c r="CV721" s="46">
        <v>0</v>
      </c>
      <c r="CW721" s="47">
        <v>0</v>
      </c>
      <c r="CX721" s="47"/>
      <c r="CY721" s="47">
        <v>0</v>
      </c>
      <c r="CZ721" s="47">
        <v>0</v>
      </c>
      <c r="DA721" s="46">
        <v>0</v>
      </c>
      <c r="DB721" s="47">
        <v>0</v>
      </c>
      <c r="DC721" s="47">
        <v>0</v>
      </c>
      <c r="DD721" s="47">
        <f>SUM(CT721:DC721)</f>
        <v>0</v>
      </c>
      <c r="DE721" s="48">
        <v>0</v>
      </c>
      <c r="DF721" s="48">
        <v>0</v>
      </c>
      <c r="DG721" s="48">
        <v>0</v>
      </c>
      <c r="DH721" s="48">
        <v>3658</v>
      </c>
      <c r="DI721" s="48"/>
      <c r="DJ721" s="48">
        <v>0</v>
      </c>
      <c r="DK721" s="48">
        <v>0</v>
      </c>
      <c r="DL721" s="48">
        <v>0</v>
      </c>
      <c r="DM721" s="48">
        <v>0</v>
      </c>
      <c r="DN721" s="48">
        <v>0</v>
      </c>
      <c r="DO721" s="48">
        <f>SUM(DE721:DN721)</f>
        <v>3658</v>
      </c>
      <c r="DP721" s="48">
        <f t="shared" ref="DP721:DZ721" si="822">CT721+DE721</f>
        <v>0</v>
      </c>
      <c r="DQ721" s="48">
        <f t="shared" si="822"/>
        <v>0</v>
      </c>
      <c r="DR721" s="48">
        <f t="shared" si="822"/>
        <v>0</v>
      </c>
      <c r="DS721" s="48">
        <f t="shared" si="822"/>
        <v>3658</v>
      </c>
      <c r="DT721" s="48">
        <f t="shared" si="822"/>
        <v>0</v>
      </c>
      <c r="DU721" s="48">
        <f t="shared" si="822"/>
        <v>0</v>
      </c>
      <c r="DV721" s="48">
        <f t="shared" si="822"/>
        <v>0</v>
      </c>
      <c r="DW721" s="48">
        <f t="shared" si="822"/>
        <v>0</v>
      </c>
      <c r="DX721" s="48">
        <f t="shared" si="822"/>
        <v>0</v>
      </c>
      <c r="DY721" s="48">
        <f t="shared" si="822"/>
        <v>0</v>
      </c>
      <c r="DZ721" s="48">
        <f t="shared" si="822"/>
        <v>3658</v>
      </c>
      <c r="EA721" s="48">
        <v>0</v>
      </c>
      <c r="EB721" s="48">
        <v>0</v>
      </c>
      <c r="EC721" s="48">
        <v>0</v>
      </c>
      <c r="ED721" s="48">
        <v>0</v>
      </c>
      <c r="EE721" s="48">
        <v>0</v>
      </c>
      <c r="EF721" s="48">
        <v>0</v>
      </c>
      <c r="EG721" s="46">
        <v>0</v>
      </c>
      <c r="EH721" s="48">
        <v>0</v>
      </c>
      <c r="EI721" s="48">
        <v>0</v>
      </c>
      <c r="EJ721" s="48">
        <f>SUM(EA721:EI721)</f>
        <v>0</v>
      </c>
      <c r="EK721" s="48">
        <v>0</v>
      </c>
      <c r="EL721">
        <v>0</v>
      </c>
      <c r="EM721" s="48">
        <v>0</v>
      </c>
      <c r="EN721" s="48">
        <v>0</v>
      </c>
      <c r="EO721" s="46">
        <v>0</v>
      </c>
      <c r="EP721" s="48">
        <v>0</v>
      </c>
      <c r="EQ721" s="48">
        <v>0</v>
      </c>
      <c r="ER721" s="48">
        <v>0</v>
      </c>
      <c r="ES721" s="48">
        <v>0</v>
      </c>
      <c r="ET721" s="48">
        <f>SUM(EK721:ES721)</f>
        <v>0</v>
      </c>
      <c r="EU721" s="48">
        <f t="shared" ref="EU721:FD721" si="823">EA721+EK721</f>
        <v>0</v>
      </c>
      <c r="EV721" s="48">
        <f t="shared" si="823"/>
        <v>0</v>
      </c>
      <c r="EW721" s="48">
        <f t="shared" si="823"/>
        <v>0</v>
      </c>
      <c r="EX721" s="48">
        <f t="shared" si="823"/>
        <v>0</v>
      </c>
      <c r="EY721" s="48">
        <f t="shared" si="823"/>
        <v>0</v>
      </c>
      <c r="EZ721" s="48">
        <f t="shared" si="823"/>
        <v>0</v>
      </c>
      <c r="FA721" s="48">
        <f t="shared" si="823"/>
        <v>0</v>
      </c>
      <c r="FB721" s="48">
        <f t="shared" si="823"/>
        <v>0</v>
      </c>
      <c r="FC721" s="48">
        <f t="shared" si="823"/>
        <v>0</v>
      </c>
      <c r="FD721" s="48">
        <f t="shared" si="823"/>
        <v>0</v>
      </c>
      <c r="FE721" s="48">
        <v>0</v>
      </c>
      <c r="FF721" s="48">
        <v>0</v>
      </c>
      <c r="FG721" s="46">
        <v>0</v>
      </c>
      <c r="FH721" s="48">
        <v>0</v>
      </c>
      <c r="FI721" s="48"/>
      <c r="FJ721" s="48"/>
      <c r="FK721" s="48">
        <v>0</v>
      </c>
      <c r="FL721" s="48">
        <v>0</v>
      </c>
      <c r="FM721" s="48">
        <v>0</v>
      </c>
      <c r="FN721">
        <v>0</v>
      </c>
      <c r="FO721" s="48">
        <f>SUM(FE721:FN721)</f>
        <v>0</v>
      </c>
      <c r="FP721" s="46">
        <f>AE721+BA721</f>
        <v>33000</v>
      </c>
      <c r="FQ721" s="46">
        <f>AP721+BL721+CS721+DZ721+FD721</f>
        <v>6825</v>
      </c>
      <c r="FR721" s="46">
        <f>FP721+FQ721+FO721</f>
        <v>39825</v>
      </c>
      <c r="FS721" t="s">
        <v>1284</v>
      </c>
      <c r="FT721"/>
      <c r="FU721" t="s">
        <v>1281</v>
      </c>
      <c r="FV721"/>
      <c r="FW721"/>
      <c r="FX721"/>
      <c r="FY721"/>
      <c r="FZ721"/>
      <c r="GA721">
        <v>635</v>
      </c>
      <c r="GB721"/>
      <c r="GC721"/>
      <c r="GD721"/>
      <c r="GE721">
        <v>82231</v>
      </c>
      <c r="GF721" s="47">
        <v>0</v>
      </c>
      <c r="GG721">
        <v>23081</v>
      </c>
      <c r="GH721">
        <v>0</v>
      </c>
      <c r="GI721">
        <v>0</v>
      </c>
      <c r="GJ721">
        <v>0</v>
      </c>
      <c r="GK721"/>
      <c r="GL721"/>
      <c r="GM721">
        <v>1406</v>
      </c>
      <c r="GN721" t="s">
        <v>1277</v>
      </c>
      <c r="GO721"/>
      <c r="GP721">
        <v>1</v>
      </c>
      <c r="GQ721">
        <v>1</v>
      </c>
      <c r="GR721">
        <v>0</v>
      </c>
      <c r="GS721">
        <v>3</v>
      </c>
      <c r="GT721">
        <f>GR721+GS721</f>
        <v>3</v>
      </c>
      <c r="GU721">
        <v>2.4750000000000001</v>
      </c>
      <c r="GV721">
        <f>GQ721+GU721</f>
        <v>3.4750000000000001</v>
      </c>
      <c r="GW721">
        <v>2</v>
      </c>
      <c r="GX721">
        <v>2373</v>
      </c>
      <c r="GY721" s="49" t="s">
        <v>278</v>
      </c>
      <c r="GZ721">
        <v>2178</v>
      </c>
      <c r="HA721"/>
      <c r="HB721">
        <v>8015</v>
      </c>
      <c r="HC721">
        <v>586</v>
      </c>
      <c r="HD721">
        <v>40</v>
      </c>
      <c r="HE721"/>
      <c r="HF721">
        <v>10819</v>
      </c>
      <c r="HG721">
        <v>0</v>
      </c>
      <c r="HH721">
        <v>0</v>
      </c>
      <c r="HI721"/>
      <c r="HJ721">
        <v>0</v>
      </c>
      <c r="HK721">
        <v>0</v>
      </c>
      <c r="HL721" t="s">
        <v>328</v>
      </c>
      <c r="HM721" t="s">
        <v>1277</v>
      </c>
      <c r="HN721"/>
      <c r="HO721"/>
      <c r="HP721"/>
      <c r="HQ721"/>
      <c r="HR721"/>
      <c r="HS721"/>
      <c r="HT721"/>
      <c r="HU721"/>
      <c r="HV721"/>
      <c r="HW721"/>
      <c r="HX721" t="s">
        <v>1277</v>
      </c>
      <c r="HY721"/>
      <c r="HZ721">
        <v>78</v>
      </c>
      <c r="IA721">
        <v>1374</v>
      </c>
      <c r="IB721">
        <v>0</v>
      </c>
      <c r="IC721">
        <v>0</v>
      </c>
      <c r="ID721">
        <v>0</v>
      </c>
      <c r="IE721">
        <v>57</v>
      </c>
      <c r="IF721">
        <v>57</v>
      </c>
      <c r="IG721">
        <v>0</v>
      </c>
      <c r="IH721">
        <v>0</v>
      </c>
      <c r="II721">
        <v>0</v>
      </c>
      <c r="IJ721">
        <v>0</v>
      </c>
      <c r="IK721">
        <v>0</v>
      </c>
      <c r="IL721" t="s">
        <v>1277</v>
      </c>
      <c r="IM721"/>
      <c r="IN721" t="s">
        <v>1277</v>
      </c>
      <c r="IO721" t="s">
        <v>1281</v>
      </c>
      <c r="IP721" t="s">
        <v>1277</v>
      </c>
      <c r="IQ721">
        <v>177226</v>
      </c>
      <c r="IR721">
        <v>87</v>
      </c>
      <c r="IS721" s="36">
        <f>AE721/FR721</f>
        <v>0.82862523540489641</v>
      </c>
      <c r="IT721" s="36">
        <f>AP721/FR721</f>
        <v>0</v>
      </c>
      <c r="IU721" s="36">
        <f>BA721/FR721</f>
        <v>0</v>
      </c>
      <c r="IV721" s="50">
        <f>BL721/FR721</f>
        <v>0</v>
      </c>
      <c r="IW721" s="36">
        <f>CS721/FR721</f>
        <v>7.9522912743251725E-2</v>
      </c>
      <c r="IX721" s="36">
        <f>DZ721/FR721</f>
        <v>9.1851851851851851E-2</v>
      </c>
      <c r="IY721" s="36">
        <f>FD721/FR721</f>
        <v>0</v>
      </c>
      <c r="IZ721" s="36">
        <f>FO721/FR721</f>
        <v>0</v>
      </c>
      <c r="JA721" s="36">
        <f>FP721/FR721</f>
        <v>0.82862523540489641</v>
      </c>
      <c r="JB721" s="36">
        <f>FQ721/FR721</f>
        <v>0.17137476459510359</v>
      </c>
      <c r="JC721" s="46"/>
      <c r="JD721" t="s">
        <v>1277</v>
      </c>
      <c r="JE721"/>
      <c r="JF721"/>
      <c r="JG721"/>
      <c r="JH721"/>
      <c r="JI721"/>
      <c r="JJ721"/>
      <c r="JK721"/>
      <c r="JL721"/>
      <c r="JM721"/>
      <c r="JN721" s="93">
        <f t="shared" si="809"/>
        <v>1199.7485714285556</v>
      </c>
      <c r="JO721" s="1" t="str">
        <f t="shared" si="810"/>
        <v>Small</v>
      </c>
    </row>
    <row r="722" spans="1:275" x14ac:dyDescent="0.2">
      <c r="A722" s="1" t="s">
        <v>1041</v>
      </c>
      <c r="B722" s="24" t="s">
        <v>1061</v>
      </c>
      <c r="C722" s="76" t="s">
        <v>1482</v>
      </c>
      <c r="D722" s="14" t="s">
        <v>656</v>
      </c>
      <c r="E722">
        <v>2</v>
      </c>
      <c r="F722" s="46">
        <v>0.7295410827150316</v>
      </c>
      <c r="G722" s="46">
        <v>0.28876064852981587</v>
      </c>
      <c r="H722" s="46">
        <v>0.16</v>
      </c>
      <c r="I722">
        <v>181.8</v>
      </c>
      <c r="J722">
        <v>30.6</v>
      </c>
      <c r="K722" s="24">
        <v>20060</v>
      </c>
      <c r="L722" s="24" t="s">
        <v>602</v>
      </c>
      <c r="M722" s="37">
        <v>8142.0860952380881</v>
      </c>
      <c r="N722" s="25">
        <v>12892</v>
      </c>
      <c r="O722" s="26">
        <v>5</v>
      </c>
      <c r="P722" s="26">
        <v>240</v>
      </c>
      <c r="Q722" s="26">
        <v>400</v>
      </c>
      <c r="R722" s="26">
        <v>30</v>
      </c>
      <c r="S722" s="26">
        <v>44</v>
      </c>
      <c r="T722" s="31">
        <v>40</v>
      </c>
      <c r="U722" s="25">
        <v>20000</v>
      </c>
      <c r="V722" s="25"/>
      <c r="W722" s="25"/>
      <c r="X722" s="25"/>
      <c r="Y722" s="25"/>
      <c r="Z722" s="25"/>
      <c r="AA722" s="25"/>
      <c r="AB722" s="25"/>
      <c r="AC722" s="25"/>
      <c r="AD722" s="25"/>
      <c r="AE722" s="25"/>
      <c r="AF722" s="25"/>
      <c r="AG722" s="25"/>
      <c r="AH722" s="25"/>
      <c r="AI722" s="25"/>
      <c r="AJ722" s="25"/>
      <c r="AK722" s="25">
        <v>5000</v>
      </c>
      <c r="AL722" s="25"/>
      <c r="AM722" s="25"/>
      <c r="AN722" s="25"/>
      <c r="AO722" s="25"/>
      <c r="AP722" s="25"/>
      <c r="AQ722" s="25"/>
      <c r="AR722" s="25"/>
      <c r="AS722" s="25"/>
      <c r="AT722" s="25"/>
      <c r="AU722" s="25"/>
      <c r="AV722" s="25"/>
      <c r="AW722" s="25"/>
      <c r="AX722" s="25"/>
      <c r="AY722" s="25">
        <v>8000</v>
      </c>
      <c r="AZ722" s="25"/>
      <c r="BA722" s="25"/>
      <c r="BB722" s="25"/>
      <c r="BC722" s="25"/>
      <c r="BD722" s="25"/>
      <c r="BE722" s="25"/>
      <c r="BF722" s="25"/>
      <c r="BG722" s="25">
        <v>5000</v>
      </c>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v>37000</v>
      </c>
      <c r="CQ722" s="25">
        <v>35000</v>
      </c>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v>0</v>
      </c>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c r="FF722" s="25"/>
      <c r="FG722" s="25"/>
      <c r="FH722" s="25"/>
      <c r="FI722" s="25"/>
      <c r="FJ722" s="25"/>
      <c r="FK722" s="25"/>
      <c r="FL722" s="25"/>
      <c r="FM722" s="25"/>
      <c r="FN722" s="25"/>
      <c r="FO722" s="25">
        <v>545779</v>
      </c>
      <c r="FP722" s="25"/>
      <c r="FQ722" s="25"/>
      <c r="FR722" s="25">
        <v>545779</v>
      </c>
      <c r="FS722" s="26"/>
      <c r="FT722" s="26" t="s">
        <v>1273</v>
      </c>
      <c r="FU722" s="26" t="s">
        <v>1344</v>
      </c>
      <c r="FV722" s="26"/>
      <c r="FW722" s="1" t="s">
        <v>1279</v>
      </c>
      <c r="FX722" s="26"/>
      <c r="FY722" s="26"/>
      <c r="FZ722" s="26"/>
      <c r="GA722" s="25">
        <v>6602</v>
      </c>
      <c r="GB722" s="25">
        <v>6640</v>
      </c>
      <c r="GC722" s="25">
        <v>100</v>
      </c>
      <c r="GD722" s="25">
        <v>100</v>
      </c>
      <c r="GE722" s="25">
        <v>53602</v>
      </c>
      <c r="GF722" s="25">
        <v>3000</v>
      </c>
      <c r="GG722" s="25">
        <v>15000</v>
      </c>
      <c r="GH722" s="25">
        <v>78</v>
      </c>
      <c r="GI722" s="25"/>
      <c r="GJ722" s="25"/>
      <c r="GK722" s="25">
        <v>0</v>
      </c>
      <c r="GL722" s="25">
        <v>0</v>
      </c>
      <c r="GM722" s="25">
        <v>778</v>
      </c>
      <c r="GN722" s="25"/>
      <c r="GO722" s="25"/>
      <c r="GP722" s="25">
        <v>2</v>
      </c>
      <c r="GQ722" s="25">
        <v>2.37</v>
      </c>
      <c r="GR722" s="27"/>
      <c r="GS722" s="27"/>
      <c r="GT722" s="28">
        <v>6.5</v>
      </c>
      <c r="GU722" s="28">
        <v>6.5</v>
      </c>
      <c r="GV722" s="25">
        <v>8.8699999999999992</v>
      </c>
      <c r="GW722" s="25">
        <v>4.4000000000000004</v>
      </c>
      <c r="GX722" s="25">
        <v>4754</v>
      </c>
      <c r="GY722" s="26" t="s">
        <v>1058</v>
      </c>
      <c r="GZ722" s="25">
        <v>5596</v>
      </c>
      <c r="HA722" s="25">
        <v>13843</v>
      </c>
      <c r="HB722" s="25">
        <v>3639</v>
      </c>
      <c r="HC722" s="25">
        <v>0</v>
      </c>
      <c r="HD722" s="25"/>
      <c r="HE722" s="25"/>
      <c r="HF722" s="25">
        <v>23078</v>
      </c>
      <c r="HG722" s="25"/>
      <c r="HH722" s="25"/>
      <c r="HI722" s="25">
        <v>5</v>
      </c>
      <c r="HJ722" s="25">
        <v>5</v>
      </c>
      <c r="HK722" s="25">
        <v>0</v>
      </c>
      <c r="HL722" s="25">
        <v>0</v>
      </c>
      <c r="HM722" s="25"/>
      <c r="HN722" s="25"/>
      <c r="HO722" s="25"/>
      <c r="HP722" s="25"/>
      <c r="HQ722" s="25"/>
      <c r="HR722" s="25"/>
      <c r="HS722" s="25"/>
      <c r="HT722" s="25"/>
      <c r="HU722" s="25"/>
      <c r="HV722" s="25"/>
      <c r="HW722" s="25"/>
      <c r="HX722" s="25"/>
      <c r="HY722" s="25"/>
      <c r="HZ722" s="25">
        <v>29</v>
      </c>
      <c r="IA722" s="25">
        <v>645</v>
      </c>
      <c r="IB722" s="25">
        <v>1</v>
      </c>
      <c r="IC722" s="25">
        <v>1</v>
      </c>
      <c r="ID722" s="25">
        <v>44</v>
      </c>
      <c r="IE722" s="25">
        <v>56.5</v>
      </c>
      <c r="IF722" s="25">
        <v>36</v>
      </c>
      <c r="IG722" s="25">
        <v>56.5</v>
      </c>
      <c r="IH722" s="25">
        <v>3</v>
      </c>
      <c r="II722" s="25">
        <v>0</v>
      </c>
      <c r="IJ722" s="25">
        <v>3</v>
      </c>
      <c r="IK722" s="25">
        <v>0</v>
      </c>
      <c r="IL722" s="25"/>
      <c r="IM722" s="25"/>
      <c r="IN722" s="25"/>
      <c r="IO722" s="25"/>
      <c r="IP722" s="25"/>
      <c r="IQ722" s="25">
        <v>263728</v>
      </c>
      <c r="IR722" s="25">
        <v>0</v>
      </c>
      <c r="IS722" s="36">
        <f t="shared" ref="IS722:IS729" si="824">AE722/$FR722</f>
        <v>0</v>
      </c>
      <c r="IT722" s="36">
        <f t="shared" ref="IT722:IT729" si="825">AP722/$FR722</f>
        <v>0</v>
      </c>
      <c r="IU722" s="36">
        <f t="shared" ref="IU722:IU729" si="826">BA722/$FR722</f>
        <v>0</v>
      </c>
      <c r="IV722" s="36">
        <f t="shared" ref="IV722:IV729" si="827">BL722/$FR722</f>
        <v>0</v>
      </c>
      <c r="IW722" s="36">
        <f t="shared" ref="IW722:IW729" si="828">CS722/$FR722</f>
        <v>0</v>
      </c>
      <c r="IX722" s="36">
        <f t="shared" ref="IX722:IX729" si="829">DZ722/$FR722</f>
        <v>0</v>
      </c>
      <c r="IY722" s="36"/>
      <c r="IZ722" s="36">
        <f t="shared" ref="IZ722:JB729" si="830">FO722/$FR722</f>
        <v>1</v>
      </c>
      <c r="JA722" s="36">
        <f t="shared" si="830"/>
        <v>0</v>
      </c>
      <c r="JB722" s="36">
        <f t="shared" si="830"/>
        <v>0</v>
      </c>
      <c r="JN722" s="43">
        <f t="shared" si="809"/>
        <v>917.93529822300889</v>
      </c>
      <c r="JO722" s="1" t="str">
        <f t="shared" si="810"/>
        <v>Small</v>
      </c>
    </row>
    <row r="723" spans="1:275" x14ac:dyDescent="0.2">
      <c r="A723" s="1" t="s">
        <v>1041</v>
      </c>
      <c r="B723" s="24" t="s">
        <v>1061</v>
      </c>
      <c r="C723" s="76" t="s">
        <v>1482</v>
      </c>
      <c r="D723" s="14" t="s">
        <v>656</v>
      </c>
      <c r="E723">
        <v>2</v>
      </c>
      <c r="F723" s="46">
        <v>0.7295410827150316</v>
      </c>
      <c r="G723" s="46">
        <v>0.28876064852981587</v>
      </c>
      <c r="H723" s="46">
        <v>0.16</v>
      </c>
      <c r="I723">
        <v>181.8</v>
      </c>
      <c r="J723">
        <v>30.6</v>
      </c>
      <c r="K723" s="24">
        <v>20070</v>
      </c>
      <c r="L723" s="24" t="s">
        <v>603</v>
      </c>
      <c r="M723" s="34">
        <v>8528.5182857142936</v>
      </c>
      <c r="N723" s="25">
        <v>12892</v>
      </c>
      <c r="O723" s="26">
        <v>5</v>
      </c>
      <c r="P723" s="26">
        <v>240</v>
      </c>
      <c r="Q723" s="26">
        <v>400</v>
      </c>
      <c r="R723" s="26">
        <v>30</v>
      </c>
      <c r="S723" s="26">
        <v>44</v>
      </c>
      <c r="T723" s="31">
        <v>40</v>
      </c>
      <c r="U723" s="25">
        <v>20000</v>
      </c>
      <c r="V723" s="25"/>
      <c r="W723" s="25"/>
      <c r="X723" s="25"/>
      <c r="Y723" s="25"/>
      <c r="Z723" s="25"/>
      <c r="AA723" s="25"/>
      <c r="AB723" s="25"/>
      <c r="AC723" s="25"/>
      <c r="AD723" s="25"/>
      <c r="AE723" s="25"/>
      <c r="AF723" s="25"/>
      <c r="AG723" s="25"/>
      <c r="AH723" s="25"/>
      <c r="AI723" s="25"/>
      <c r="AJ723" s="25"/>
      <c r="AK723" s="25">
        <v>5000</v>
      </c>
      <c r="AL723" s="25"/>
      <c r="AM723" s="25"/>
      <c r="AN723" s="25"/>
      <c r="AO723" s="25"/>
      <c r="AP723" s="25"/>
      <c r="AQ723" s="25"/>
      <c r="AR723" s="25"/>
      <c r="AS723" s="25"/>
      <c r="AT723" s="25"/>
      <c r="AU723" s="25"/>
      <c r="AV723" s="25"/>
      <c r="AW723" s="25"/>
      <c r="AX723" s="25"/>
      <c r="AY723" s="25">
        <v>8000</v>
      </c>
      <c r="AZ723" s="25"/>
      <c r="BA723" s="25"/>
      <c r="BB723" s="25"/>
      <c r="BC723" s="25"/>
      <c r="BD723" s="25"/>
      <c r="BE723" s="25"/>
      <c r="BF723" s="25"/>
      <c r="BG723" s="25">
        <v>5000</v>
      </c>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v>37000</v>
      </c>
      <c r="CQ723" s="25">
        <v>35000</v>
      </c>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v>0</v>
      </c>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v>555000</v>
      </c>
      <c r="FP723" s="25"/>
      <c r="FQ723" s="25"/>
      <c r="FR723" s="25">
        <v>555000</v>
      </c>
      <c r="FS723" s="26"/>
      <c r="FT723" s="26" t="s">
        <v>1273</v>
      </c>
      <c r="FU723" s="26" t="s">
        <v>1344</v>
      </c>
      <c r="FV723" s="26"/>
      <c r="FW723" s="1" t="s">
        <v>1279</v>
      </c>
      <c r="FX723" s="26"/>
      <c r="FY723" s="26"/>
      <c r="FZ723" s="26"/>
      <c r="GA723" s="25">
        <v>3480</v>
      </c>
      <c r="GB723" s="25">
        <v>4000</v>
      </c>
      <c r="GC723" s="25">
        <v>100</v>
      </c>
      <c r="GD723" s="25">
        <v>100</v>
      </c>
      <c r="GE723" s="25">
        <v>57082</v>
      </c>
      <c r="GF723" s="25">
        <v>3000</v>
      </c>
      <c r="GG723" s="25">
        <v>18000</v>
      </c>
      <c r="GH723" s="25">
        <v>78</v>
      </c>
      <c r="GI723" s="25"/>
      <c r="GJ723" s="25"/>
      <c r="GK723" s="25">
        <v>0</v>
      </c>
      <c r="GL723" s="25">
        <v>0</v>
      </c>
      <c r="GM723" s="25">
        <v>778</v>
      </c>
      <c r="GN723" s="25"/>
      <c r="GO723" s="25"/>
      <c r="GP723" s="25">
        <v>2</v>
      </c>
      <c r="GQ723" s="25">
        <v>2.37</v>
      </c>
      <c r="GR723" s="27"/>
      <c r="GS723" s="27"/>
      <c r="GT723" s="28">
        <v>6.5</v>
      </c>
      <c r="GU723" s="28">
        <v>6.5</v>
      </c>
      <c r="GV723" s="25">
        <v>8.8699999999999992</v>
      </c>
      <c r="GW723" s="25">
        <v>4.4000000000000004</v>
      </c>
      <c r="GX723" s="25">
        <v>5490</v>
      </c>
      <c r="GY723" s="26" t="s">
        <v>1058</v>
      </c>
      <c r="GZ723" s="25">
        <v>7801</v>
      </c>
      <c r="HA723" s="25">
        <v>12682</v>
      </c>
      <c r="HB723" s="25">
        <v>4320</v>
      </c>
      <c r="HC723" s="25">
        <v>0</v>
      </c>
      <c r="HD723" s="25"/>
      <c r="HE723" s="25"/>
      <c r="HF723" s="25">
        <v>24803</v>
      </c>
      <c r="HG723" s="25"/>
      <c r="HH723" s="25"/>
      <c r="HI723" s="25">
        <v>93</v>
      </c>
      <c r="HJ723" s="25">
        <v>93</v>
      </c>
      <c r="HK723" s="25">
        <v>182</v>
      </c>
      <c r="HL723" s="25">
        <v>182</v>
      </c>
      <c r="HM723" s="25"/>
      <c r="HN723" s="25"/>
      <c r="HO723" s="25"/>
      <c r="HP723" s="25"/>
      <c r="HQ723" s="25"/>
      <c r="HR723" s="25"/>
      <c r="HS723" s="25"/>
      <c r="HT723" s="25"/>
      <c r="HU723" s="25"/>
      <c r="HV723" s="25"/>
      <c r="HW723" s="25"/>
      <c r="HX723" s="25"/>
      <c r="HY723" s="25"/>
      <c r="HZ723" s="25">
        <v>51</v>
      </c>
      <c r="IA723" s="25">
        <v>1052</v>
      </c>
      <c r="IB723" s="25">
        <v>1</v>
      </c>
      <c r="IC723" s="25">
        <v>1</v>
      </c>
      <c r="ID723" s="25">
        <v>60</v>
      </c>
      <c r="IE723" s="25">
        <v>56.5</v>
      </c>
      <c r="IF723" s="25">
        <v>36</v>
      </c>
      <c r="IG723" s="25">
        <v>56.5</v>
      </c>
      <c r="IH723" s="25">
        <v>3</v>
      </c>
      <c r="II723" s="25">
        <v>0</v>
      </c>
      <c r="IJ723" s="25">
        <v>3</v>
      </c>
      <c r="IK723" s="25">
        <v>0</v>
      </c>
      <c r="IL723" s="25"/>
      <c r="IM723" s="25"/>
      <c r="IN723" s="25"/>
      <c r="IO723" s="25"/>
      <c r="IP723" s="25"/>
      <c r="IQ723" s="25">
        <v>277040</v>
      </c>
      <c r="IR723" s="25">
        <v>0</v>
      </c>
      <c r="IS723" s="36">
        <f t="shared" si="824"/>
        <v>0</v>
      </c>
      <c r="IT723" s="36">
        <f t="shared" si="825"/>
        <v>0</v>
      </c>
      <c r="IU723" s="36">
        <f t="shared" si="826"/>
        <v>0</v>
      </c>
      <c r="IV723" s="36">
        <f t="shared" si="827"/>
        <v>0</v>
      </c>
      <c r="IW723" s="36">
        <f t="shared" si="828"/>
        <v>0</v>
      </c>
      <c r="IX723" s="36">
        <f t="shared" si="829"/>
        <v>0</v>
      </c>
      <c r="IY723" s="36"/>
      <c r="IZ723" s="36">
        <f t="shared" si="830"/>
        <v>1</v>
      </c>
      <c r="JA723" s="36">
        <f t="shared" si="830"/>
        <v>0</v>
      </c>
      <c r="JB723" s="36">
        <f t="shared" si="830"/>
        <v>0</v>
      </c>
      <c r="JN723" s="43">
        <f t="shared" si="809"/>
        <v>961.50149782573783</v>
      </c>
      <c r="JO723" s="1" t="str">
        <f t="shared" si="810"/>
        <v>Small</v>
      </c>
    </row>
    <row r="724" spans="1:275" x14ac:dyDescent="0.2">
      <c r="A724" s="14" t="s">
        <v>1041</v>
      </c>
      <c r="B724" s="14" t="s">
        <v>1061</v>
      </c>
      <c r="C724" s="76" t="s">
        <v>1482</v>
      </c>
      <c r="D724" s="14" t="s">
        <v>656</v>
      </c>
      <c r="E724">
        <v>2</v>
      </c>
      <c r="F724" s="46">
        <v>0.7295410827150316</v>
      </c>
      <c r="G724" s="46">
        <v>0.28876064852981587</v>
      </c>
      <c r="H724" s="46">
        <v>0.16</v>
      </c>
      <c r="I724">
        <v>181.8</v>
      </c>
      <c r="J724">
        <v>30.6</v>
      </c>
      <c r="K724" s="14">
        <v>20080</v>
      </c>
      <c r="L724" s="14" t="s">
        <v>604</v>
      </c>
      <c r="M724" s="35">
        <v>9630.914285714327</v>
      </c>
      <c r="N724" s="15">
        <v>12892</v>
      </c>
      <c r="O724" s="15">
        <v>5</v>
      </c>
      <c r="P724" s="15">
        <v>240</v>
      </c>
      <c r="Q724" s="15">
        <v>400</v>
      </c>
      <c r="R724" s="15">
        <v>30</v>
      </c>
      <c r="S724" s="15">
        <v>44</v>
      </c>
      <c r="T724" s="32">
        <v>40</v>
      </c>
      <c r="U724" s="15">
        <v>20000</v>
      </c>
      <c r="V724" s="15"/>
      <c r="W724" s="15"/>
      <c r="X724" s="15"/>
      <c r="Y724" s="15"/>
      <c r="Z724" s="15"/>
      <c r="AA724" s="15"/>
      <c r="AB724" s="15"/>
      <c r="AC724" s="15"/>
      <c r="AD724" s="15"/>
      <c r="AE724" s="15">
        <v>20000</v>
      </c>
      <c r="AF724" s="15">
        <v>5500</v>
      </c>
      <c r="AG724" s="15"/>
      <c r="AH724" s="15"/>
      <c r="AI724" s="15"/>
      <c r="AJ724" s="15"/>
      <c r="AK724" s="15"/>
      <c r="AL724" s="15"/>
      <c r="AM724" s="15"/>
      <c r="AN724" s="15"/>
      <c r="AO724" s="15"/>
      <c r="AP724" s="15">
        <v>5500</v>
      </c>
      <c r="AQ724" s="15">
        <v>5000</v>
      </c>
      <c r="AR724" s="15"/>
      <c r="AS724" s="15"/>
      <c r="AT724" s="15"/>
      <c r="AU724" s="15"/>
      <c r="AV724" s="15"/>
      <c r="AW724" s="15"/>
      <c r="AX724" s="15"/>
      <c r="AY724" s="15"/>
      <c r="AZ724" s="15"/>
      <c r="BA724" s="15">
        <v>5000</v>
      </c>
      <c r="BB724" s="15">
        <v>0</v>
      </c>
      <c r="BC724" s="15"/>
      <c r="BD724" s="15"/>
      <c r="BE724" s="15"/>
      <c r="BF724" s="15"/>
      <c r="BG724" s="15"/>
      <c r="BH724" s="15"/>
      <c r="BI724" s="15"/>
      <c r="BJ724" s="15"/>
      <c r="BK724" s="15"/>
      <c r="BL724" s="15"/>
      <c r="BM724" s="15"/>
      <c r="BN724" s="15"/>
      <c r="BO724" s="15"/>
      <c r="BP724" s="15"/>
      <c r="BQ724" s="15"/>
      <c r="BR724" s="15"/>
      <c r="BS724" s="15"/>
      <c r="BT724" s="15"/>
      <c r="BU724" s="15"/>
      <c r="BV724" s="15"/>
      <c r="BW724" s="15"/>
      <c r="BX724" s="15"/>
      <c r="BY724" s="15"/>
      <c r="BZ724" s="15"/>
      <c r="CA724" s="15"/>
      <c r="CB724" s="15"/>
      <c r="CC724" s="15"/>
      <c r="CD724" s="15"/>
      <c r="CE724" s="15"/>
      <c r="CF724" s="15"/>
      <c r="CG724" s="15"/>
      <c r="CH724" s="15"/>
      <c r="CI724" s="15"/>
      <c r="CJ724" s="15"/>
      <c r="CK724" s="15"/>
      <c r="CL724" s="15"/>
      <c r="CM724" s="15"/>
      <c r="CN724" s="15"/>
      <c r="CO724" s="15"/>
      <c r="CP724" s="15">
        <v>37000</v>
      </c>
      <c r="CQ724" s="15">
        <v>35000</v>
      </c>
      <c r="CR724" s="15"/>
      <c r="CS724" s="15">
        <v>72000</v>
      </c>
      <c r="CT724" s="15"/>
      <c r="CU724" s="15"/>
      <c r="CV724" s="15"/>
      <c r="CW724" s="15"/>
      <c r="CX724" s="15"/>
      <c r="CY724" s="15"/>
      <c r="CZ724" s="15"/>
      <c r="DA724" s="15"/>
      <c r="DB724" s="15"/>
      <c r="DC724" s="15"/>
      <c r="DD724" s="15"/>
      <c r="DE724" s="15"/>
      <c r="DF724" s="15"/>
      <c r="DG724" s="15"/>
      <c r="DH724" s="15"/>
      <c r="DI724" s="15"/>
      <c r="DJ724" s="15"/>
      <c r="DK724" s="15"/>
      <c r="DL724" s="15"/>
      <c r="DM724" s="15"/>
      <c r="DN724" s="15"/>
      <c r="DO724" s="15"/>
      <c r="DP724" s="15"/>
      <c r="DQ724" s="15"/>
      <c r="DR724" s="15"/>
      <c r="DS724" s="15"/>
      <c r="DT724" s="15"/>
      <c r="DU724" s="15"/>
      <c r="DV724" s="15"/>
      <c r="DW724" s="15"/>
      <c r="DX724" s="15"/>
      <c r="DY724" s="15"/>
      <c r="DZ724" s="15"/>
      <c r="EA724" s="15"/>
      <c r="EB724" s="15"/>
      <c r="EC724" s="15"/>
      <c r="ED724" s="15"/>
      <c r="EE724" s="15"/>
      <c r="EF724" s="15"/>
      <c r="EG724" s="15"/>
      <c r="EH724" s="15"/>
      <c r="EI724" s="15"/>
      <c r="EJ724" s="15"/>
      <c r="EK724" s="15"/>
      <c r="EL724" s="15"/>
      <c r="EM724" s="15"/>
      <c r="EN724" s="15"/>
      <c r="EO724" s="15"/>
      <c r="EP724" s="15"/>
      <c r="EQ724" s="15"/>
      <c r="ER724" s="15"/>
      <c r="ES724" s="15"/>
      <c r="ET724" s="15"/>
      <c r="EU724" s="15"/>
      <c r="EV724" s="15"/>
      <c r="EW724" s="15"/>
      <c r="EX724" s="15"/>
      <c r="EY724" s="15"/>
      <c r="EZ724" s="15"/>
      <c r="FA724" s="15"/>
      <c r="FB724" s="15"/>
      <c r="FC724" s="15"/>
      <c r="FD724" s="15"/>
      <c r="FE724" s="15"/>
      <c r="FF724" s="15"/>
      <c r="FG724" s="15"/>
      <c r="FH724" s="15"/>
      <c r="FI724" s="15"/>
      <c r="FJ724" s="15"/>
      <c r="FK724" s="15"/>
      <c r="FL724" s="15"/>
      <c r="FM724" s="15"/>
      <c r="FN724" s="15"/>
      <c r="FO724" s="15"/>
      <c r="FP724" s="15">
        <v>25000</v>
      </c>
      <c r="FQ724" s="15">
        <v>77500</v>
      </c>
      <c r="FR724" s="15">
        <v>102500</v>
      </c>
      <c r="FS724" s="14" t="s">
        <v>1284</v>
      </c>
      <c r="FT724" s="14"/>
      <c r="FU724" s="14" t="s">
        <v>1277</v>
      </c>
      <c r="FV724" s="14" t="s">
        <v>1008</v>
      </c>
      <c r="FW724" s="1" t="s">
        <v>1279</v>
      </c>
      <c r="FX724" s="14"/>
      <c r="FY724" s="14"/>
      <c r="GA724" s="15">
        <v>1405</v>
      </c>
      <c r="GB724" s="15">
        <v>1405</v>
      </c>
      <c r="GC724" s="15">
        <v>100</v>
      </c>
      <c r="GD724" s="15">
        <v>100</v>
      </c>
      <c r="GE724" s="15">
        <v>40000</v>
      </c>
      <c r="GF724" s="15">
        <v>2000</v>
      </c>
      <c r="GG724" s="15">
        <v>21000</v>
      </c>
      <c r="GH724" s="15">
        <v>77</v>
      </c>
      <c r="GI724" s="15"/>
      <c r="GJ724" s="15"/>
      <c r="GK724" s="15"/>
      <c r="GL724" s="15">
        <v>20</v>
      </c>
      <c r="GM724" s="15">
        <v>778</v>
      </c>
      <c r="GN724" s="15"/>
      <c r="GO724" s="15"/>
      <c r="GP724" s="21">
        <v>2</v>
      </c>
      <c r="GQ724" s="21">
        <v>3.5</v>
      </c>
      <c r="GR724" s="22"/>
      <c r="GS724" s="22"/>
      <c r="GT724" s="23">
        <v>6.5</v>
      </c>
      <c r="GU724" s="23">
        <v>6.5</v>
      </c>
      <c r="GV724" s="21">
        <v>10</v>
      </c>
      <c r="GW724" s="21">
        <v>1</v>
      </c>
      <c r="GX724" s="15">
        <v>3321</v>
      </c>
      <c r="GY724" s="14" t="s">
        <v>1172</v>
      </c>
      <c r="GZ724" s="15">
        <v>7312</v>
      </c>
      <c r="HA724" s="15">
        <v>13508</v>
      </c>
      <c r="HB724" s="15">
        <v>2248</v>
      </c>
      <c r="HC724" s="15"/>
      <c r="HD724" s="15"/>
      <c r="HE724" s="15"/>
      <c r="HF724" s="15">
        <v>23068</v>
      </c>
      <c r="HG724" s="15"/>
      <c r="HH724" s="15"/>
      <c r="HI724" s="15">
        <v>108</v>
      </c>
      <c r="HJ724" s="15"/>
      <c r="HK724" s="15">
        <v>192</v>
      </c>
      <c r="HL724" s="15"/>
      <c r="HM724" s="15"/>
      <c r="HN724" s="15"/>
      <c r="HO724" s="15"/>
      <c r="HP724" s="15"/>
      <c r="HQ724" s="15"/>
      <c r="HR724" s="15"/>
      <c r="HS724" s="15"/>
      <c r="HT724" s="15"/>
      <c r="HU724" s="15"/>
      <c r="HV724" s="15"/>
      <c r="HW724" s="15"/>
      <c r="HX724" s="15"/>
      <c r="HY724" s="15"/>
      <c r="HZ724" s="15">
        <v>71</v>
      </c>
      <c r="IA724" s="15">
        <v>1745</v>
      </c>
      <c r="IB724" s="14">
        <v>1</v>
      </c>
      <c r="IC724" s="14">
        <v>0</v>
      </c>
      <c r="ID724" s="15"/>
      <c r="IE724" s="14">
        <v>56.5</v>
      </c>
      <c r="IF724" s="14">
        <v>36</v>
      </c>
      <c r="IG724" s="14">
        <v>36</v>
      </c>
      <c r="IH724" s="14">
        <v>0</v>
      </c>
      <c r="II724" s="14">
        <v>0</v>
      </c>
      <c r="IJ724" s="14">
        <v>0</v>
      </c>
      <c r="IK724" s="14">
        <v>0</v>
      </c>
      <c r="IL724" s="14"/>
      <c r="IM724" s="14"/>
      <c r="IN724" s="14"/>
      <c r="IO724" s="14"/>
      <c r="IP724" s="14"/>
      <c r="IQ724" s="15">
        <v>124196</v>
      </c>
      <c r="IR724" s="15">
        <v>0</v>
      </c>
      <c r="IS724" s="36">
        <f t="shared" si="824"/>
        <v>0.1951219512195122</v>
      </c>
      <c r="IT724" s="36">
        <f t="shared" si="825"/>
        <v>5.3658536585365853E-2</v>
      </c>
      <c r="IU724" s="36">
        <f t="shared" si="826"/>
        <v>4.878048780487805E-2</v>
      </c>
      <c r="IV724" s="36">
        <f t="shared" si="827"/>
        <v>0</v>
      </c>
      <c r="IW724" s="36">
        <f t="shared" si="828"/>
        <v>0.70243902439024386</v>
      </c>
      <c r="IX724" s="36">
        <f t="shared" si="829"/>
        <v>0</v>
      </c>
      <c r="IY724" s="36"/>
      <c r="IZ724" s="36">
        <f t="shared" si="830"/>
        <v>0</v>
      </c>
      <c r="JA724" s="36">
        <f t="shared" si="830"/>
        <v>0.24390243902439024</v>
      </c>
      <c r="JB724" s="36">
        <f t="shared" si="830"/>
        <v>0.75609756097560976</v>
      </c>
      <c r="JN724" s="43">
        <f t="shared" si="809"/>
        <v>963.09142857143274</v>
      </c>
      <c r="JO724" s="1" t="str">
        <f t="shared" si="810"/>
        <v>Small</v>
      </c>
    </row>
    <row r="725" spans="1:275" x14ac:dyDescent="0.2">
      <c r="A725" s="14" t="s">
        <v>1041</v>
      </c>
      <c r="B725" s="14" t="s">
        <v>1061</v>
      </c>
      <c r="C725" s="76" t="s">
        <v>1482</v>
      </c>
      <c r="D725" s="14" t="s">
        <v>656</v>
      </c>
      <c r="E725">
        <v>2</v>
      </c>
      <c r="F725" s="46">
        <v>0.7295410827150316</v>
      </c>
      <c r="G725" s="46">
        <v>0.28876064852981587</v>
      </c>
      <c r="H725" s="46">
        <v>0.16</v>
      </c>
      <c r="I725">
        <v>181.8</v>
      </c>
      <c r="J725">
        <v>30.6</v>
      </c>
      <c r="K725" s="14">
        <v>20090</v>
      </c>
      <c r="L725" s="14" t="s">
        <v>605</v>
      </c>
      <c r="M725" s="35">
        <v>11187.424000000012</v>
      </c>
      <c r="N725" s="15">
        <v>12892</v>
      </c>
      <c r="O725" s="15">
        <v>5</v>
      </c>
      <c r="P725" s="15">
        <v>240</v>
      </c>
      <c r="Q725" s="15">
        <v>400</v>
      </c>
      <c r="R725" s="15">
        <v>30</v>
      </c>
      <c r="S725" s="15">
        <v>44</v>
      </c>
      <c r="T725" s="32">
        <v>40</v>
      </c>
      <c r="U725" s="15">
        <v>20000</v>
      </c>
      <c r="V725" s="15"/>
      <c r="W725" s="15"/>
      <c r="X725" s="15"/>
      <c r="Y725" s="15"/>
      <c r="Z725" s="15"/>
      <c r="AA725" s="15"/>
      <c r="AB725" s="15"/>
      <c r="AC725" s="15"/>
      <c r="AD725" s="15"/>
      <c r="AE725" s="15">
        <v>20000</v>
      </c>
      <c r="AF725" s="15">
        <v>5500</v>
      </c>
      <c r="AG725" s="15"/>
      <c r="AH725" s="15"/>
      <c r="AI725" s="15"/>
      <c r="AJ725" s="15"/>
      <c r="AK725" s="15"/>
      <c r="AL725" s="15"/>
      <c r="AM725" s="15"/>
      <c r="AN725" s="15"/>
      <c r="AO725" s="15"/>
      <c r="AP725" s="15">
        <v>5500</v>
      </c>
      <c r="AQ725" s="15">
        <v>5000</v>
      </c>
      <c r="AR725" s="15"/>
      <c r="AS725" s="15"/>
      <c r="AT725" s="15"/>
      <c r="AU725" s="15"/>
      <c r="AV725" s="15"/>
      <c r="AW725" s="15"/>
      <c r="AX725" s="15"/>
      <c r="AY725" s="15"/>
      <c r="AZ725" s="15"/>
      <c r="BA725" s="15">
        <v>5000</v>
      </c>
      <c r="BB725" s="15">
        <v>0</v>
      </c>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5"/>
      <c r="CH725" s="15"/>
      <c r="CI725" s="15"/>
      <c r="CJ725" s="15"/>
      <c r="CK725" s="15"/>
      <c r="CL725" s="15"/>
      <c r="CM725" s="15"/>
      <c r="CN725" s="15"/>
      <c r="CO725" s="15"/>
      <c r="CP725" s="15">
        <v>36000</v>
      </c>
      <c r="CQ725" s="15">
        <v>35000</v>
      </c>
      <c r="CR725" s="15"/>
      <c r="CS725" s="15">
        <v>71000</v>
      </c>
      <c r="CT725" s="15"/>
      <c r="CU725" s="15"/>
      <c r="CV725" s="15"/>
      <c r="CW725" s="15"/>
      <c r="CX725" s="15"/>
      <c r="CY725" s="15"/>
      <c r="CZ725" s="15"/>
      <c r="DA725" s="15"/>
      <c r="DB725" s="15"/>
      <c r="DC725" s="15"/>
      <c r="DD725" s="15"/>
      <c r="DE725" s="15"/>
      <c r="DF725" s="15"/>
      <c r="DG725" s="15"/>
      <c r="DH725" s="15"/>
      <c r="DI725" s="15"/>
      <c r="DJ725" s="15"/>
      <c r="DK725" s="15"/>
      <c r="DL725" s="15"/>
      <c r="DM725" s="15"/>
      <c r="DN725" s="15"/>
      <c r="DO725" s="15"/>
      <c r="DP725" s="15"/>
      <c r="DQ725" s="15"/>
      <c r="DR725" s="15"/>
      <c r="DS725" s="15"/>
      <c r="DT725" s="15"/>
      <c r="DU725" s="15"/>
      <c r="DV725" s="15"/>
      <c r="DW725" s="15"/>
      <c r="DX725" s="15"/>
      <c r="DY725" s="15"/>
      <c r="DZ725" s="15"/>
      <c r="EA725" s="15"/>
      <c r="EB725" s="15"/>
      <c r="EC725" s="15"/>
      <c r="ED725" s="15"/>
      <c r="EE725" s="15"/>
      <c r="EF725" s="15"/>
      <c r="EG725" s="15"/>
      <c r="EH725" s="15"/>
      <c r="EI725" s="15"/>
      <c r="EJ725" s="15"/>
      <c r="EK725" s="15"/>
      <c r="EL725" s="15"/>
      <c r="EM725" s="15"/>
      <c r="EN725" s="15"/>
      <c r="EO725" s="15"/>
      <c r="EP725" s="15"/>
      <c r="EQ725" s="15"/>
      <c r="ER725" s="15"/>
      <c r="ES725" s="15"/>
      <c r="ET725" s="15"/>
      <c r="EU725" s="15"/>
      <c r="EV725" s="15"/>
      <c r="EW725" s="15"/>
      <c r="EX725" s="15"/>
      <c r="EY725" s="15"/>
      <c r="EZ725" s="15"/>
      <c r="FA725" s="15"/>
      <c r="FB725" s="15"/>
      <c r="FC725" s="15"/>
      <c r="FD725" s="15"/>
      <c r="FE725" s="15"/>
      <c r="FF725" s="15"/>
      <c r="FG725" s="15"/>
      <c r="FH725" s="15"/>
      <c r="FI725" s="15"/>
      <c r="FJ725" s="15"/>
      <c r="FK725" s="15"/>
      <c r="FL725" s="15"/>
      <c r="FM725" s="15"/>
      <c r="FN725" s="15"/>
      <c r="FO725" s="15"/>
      <c r="FP725" s="15">
        <v>25000</v>
      </c>
      <c r="FQ725" s="15">
        <v>76500</v>
      </c>
      <c r="FR725" s="15">
        <v>101500</v>
      </c>
      <c r="FS725" s="14" t="s">
        <v>1284</v>
      </c>
      <c r="FT725" s="14"/>
      <c r="FU725" s="14" t="s">
        <v>1277</v>
      </c>
      <c r="FV725" s="14" t="s">
        <v>1008</v>
      </c>
      <c r="FW725" s="1" t="s">
        <v>1279</v>
      </c>
      <c r="FX725" s="14"/>
      <c r="FY725" s="14"/>
      <c r="GA725" s="15">
        <v>2273</v>
      </c>
      <c r="GB725" s="15">
        <v>2273</v>
      </c>
      <c r="GC725" s="15">
        <v>100</v>
      </c>
      <c r="GD725" s="15">
        <v>100</v>
      </c>
      <c r="GE725" s="15">
        <v>41300</v>
      </c>
      <c r="GF725" s="15">
        <v>2000</v>
      </c>
      <c r="GG725" s="15">
        <v>23000</v>
      </c>
      <c r="GH725" s="15">
        <v>77</v>
      </c>
      <c r="GI725" s="15"/>
      <c r="GJ725" s="15"/>
      <c r="GK725" s="15"/>
      <c r="GL725" s="15">
        <v>20</v>
      </c>
      <c r="GM725" s="15">
        <v>798</v>
      </c>
      <c r="GN725" s="15"/>
      <c r="GO725" s="15"/>
      <c r="GP725" s="16">
        <v>3</v>
      </c>
      <c r="GQ725" s="16">
        <v>3.5</v>
      </c>
      <c r="GR725" s="17"/>
      <c r="GS725" s="17"/>
      <c r="GT725" s="18">
        <v>6.5</v>
      </c>
      <c r="GU725" s="18">
        <v>6.5</v>
      </c>
      <c r="GV725" s="16">
        <v>10</v>
      </c>
      <c r="GW725" s="16">
        <v>1</v>
      </c>
      <c r="GX725" s="15">
        <v>2764</v>
      </c>
      <c r="GY725" s="14" t="s">
        <v>1172</v>
      </c>
      <c r="GZ725" s="15">
        <v>6400</v>
      </c>
      <c r="HA725" s="15">
        <v>10334</v>
      </c>
      <c r="HB725" s="15">
        <v>1639</v>
      </c>
      <c r="HC725" s="15"/>
      <c r="HD725" s="15"/>
      <c r="HE725" s="15"/>
      <c r="HF725" s="15">
        <v>18373</v>
      </c>
      <c r="HG725" s="15"/>
      <c r="HH725" s="15"/>
      <c r="HI725" s="15">
        <v>132</v>
      </c>
      <c r="HJ725" s="15"/>
      <c r="HK725" s="15">
        <v>62</v>
      </c>
      <c r="HL725" s="15"/>
      <c r="HM725" s="15"/>
      <c r="HN725" s="15"/>
      <c r="HO725" s="15"/>
      <c r="HP725" s="15"/>
      <c r="HQ725" s="15"/>
      <c r="HR725" s="15"/>
      <c r="HS725" s="15"/>
      <c r="HT725" s="15"/>
      <c r="HU725" s="15"/>
      <c r="HV725" s="15"/>
      <c r="HW725" s="15"/>
      <c r="HX725" s="15"/>
      <c r="HY725" s="15"/>
      <c r="HZ725" s="15">
        <v>65</v>
      </c>
      <c r="IA725" s="15">
        <v>1950</v>
      </c>
      <c r="IB725" s="15">
        <v>1</v>
      </c>
      <c r="IC725" s="15">
        <v>0</v>
      </c>
      <c r="ID725" s="15"/>
      <c r="IE725" s="14">
        <v>56.5</v>
      </c>
      <c r="IF725" s="14">
        <v>36</v>
      </c>
      <c r="IG725" s="14">
        <v>36</v>
      </c>
      <c r="IH725" s="14">
        <v>0</v>
      </c>
      <c r="II725" s="14">
        <v>0</v>
      </c>
      <c r="IJ725" s="14">
        <v>0</v>
      </c>
      <c r="IK725" s="14">
        <v>0</v>
      </c>
      <c r="IL725" s="14"/>
      <c r="IM725" s="14"/>
      <c r="IN725" s="14"/>
      <c r="IO725" s="14"/>
      <c r="IP725" s="14"/>
      <c r="IQ725" s="20">
        <v>131501</v>
      </c>
      <c r="IR725" s="20">
        <v>0</v>
      </c>
      <c r="IS725" s="36">
        <f t="shared" si="824"/>
        <v>0.19704433497536947</v>
      </c>
      <c r="IT725" s="36">
        <f t="shared" si="825"/>
        <v>5.4187192118226604E-2</v>
      </c>
      <c r="IU725" s="36">
        <f t="shared" si="826"/>
        <v>4.9261083743842367E-2</v>
      </c>
      <c r="IV725" s="36">
        <f t="shared" si="827"/>
        <v>0</v>
      </c>
      <c r="IW725" s="36">
        <f t="shared" si="828"/>
        <v>0.69950738916256161</v>
      </c>
      <c r="IX725" s="36">
        <f t="shared" si="829"/>
        <v>0</v>
      </c>
      <c r="IY725" s="36"/>
      <c r="IZ725" s="36">
        <f t="shared" si="830"/>
        <v>0</v>
      </c>
      <c r="JA725" s="36">
        <f t="shared" si="830"/>
        <v>0.24630541871921183</v>
      </c>
      <c r="JB725" s="36">
        <f t="shared" si="830"/>
        <v>0.75369458128078815</v>
      </c>
      <c r="JN725" s="43">
        <f t="shared" si="809"/>
        <v>1118.7424000000012</v>
      </c>
      <c r="JO725" s="1" t="str">
        <f t="shared" si="810"/>
        <v>Medium</v>
      </c>
    </row>
    <row r="726" spans="1:275" x14ac:dyDescent="0.2">
      <c r="A726" s="14" t="s">
        <v>1041</v>
      </c>
      <c r="B726" s="14" t="s">
        <v>1061</v>
      </c>
      <c r="C726" s="76" t="s">
        <v>1482</v>
      </c>
      <c r="D726" s="14" t="s">
        <v>656</v>
      </c>
      <c r="E726">
        <v>2</v>
      </c>
      <c r="F726" s="46">
        <v>0.7295410827150316</v>
      </c>
      <c r="G726" s="46">
        <v>0.28876064852981587</v>
      </c>
      <c r="H726" s="46">
        <v>0.16</v>
      </c>
      <c r="I726">
        <v>181.8</v>
      </c>
      <c r="J726">
        <v>30.6</v>
      </c>
      <c r="K726" s="14">
        <v>20100</v>
      </c>
      <c r="L726" s="14" t="s">
        <v>606</v>
      </c>
      <c r="M726" s="35">
        <v>11467.096571428556</v>
      </c>
      <c r="N726" s="15">
        <v>12892</v>
      </c>
      <c r="O726" s="15">
        <v>5</v>
      </c>
      <c r="P726" s="15">
        <v>240</v>
      </c>
      <c r="Q726" s="15">
        <v>400</v>
      </c>
      <c r="R726" s="15">
        <v>30</v>
      </c>
      <c r="S726" s="15">
        <v>44</v>
      </c>
      <c r="T726" s="32">
        <v>40</v>
      </c>
      <c r="U726" s="15">
        <v>20000</v>
      </c>
      <c r="V726" s="15"/>
      <c r="W726" s="15"/>
      <c r="X726" s="15"/>
      <c r="Y726" s="15"/>
      <c r="Z726" s="15"/>
      <c r="AA726" s="15"/>
      <c r="AB726" s="15"/>
      <c r="AC726" s="15"/>
      <c r="AD726" s="15"/>
      <c r="AE726" s="15">
        <v>20000</v>
      </c>
      <c r="AF726" s="15">
        <v>5500</v>
      </c>
      <c r="AG726" s="15"/>
      <c r="AH726" s="15"/>
      <c r="AI726" s="15"/>
      <c r="AJ726" s="15"/>
      <c r="AK726" s="15"/>
      <c r="AL726" s="15"/>
      <c r="AM726" s="15"/>
      <c r="AN726" s="15"/>
      <c r="AO726" s="15"/>
      <c r="AP726" s="15">
        <v>5500</v>
      </c>
      <c r="AQ726" s="15">
        <v>5000</v>
      </c>
      <c r="AR726" s="15"/>
      <c r="AS726" s="15"/>
      <c r="AT726" s="15"/>
      <c r="AU726" s="15"/>
      <c r="AV726" s="15"/>
      <c r="AW726" s="15"/>
      <c r="AX726" s="15"/>
      <c r="AY726" s="15"/>
      <c r="AZ726" s="15"/>
      <c r="BA726" s="15">
        <v>5000</v>
      </c>
      <c r="BB726" s="15">
        <v>0</v>
      </c>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v>36000</v>
      </c>
      <c r="CQ726" s="15">
        <v>35000</v>
      </c>
      <c r="CR726" s="15"/>
      <c r="CS726" s="15">
        <v>71000</v>
      </c>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5"/>
      <c r="EV726" s="15"/>
      <c r="EW726" s="15"/>
      <c r="EX726" s="15"/>
      <c r="EY726" s="15"/>
      <c r="EZ726" s="15"/>
      <c r="FA726" s="15"/>
      <c r="FB726" s="15"/>
      <c r="FC726" s="15"/>
      <c r="FD726" s="15"/>
      <c r="FE726" s="15"/>
      <c r="FF726" s="15"/>
      <c r="FG726" s="15"/>
      <c r="FH726" s="15"/>
      <c r="FI726" s="15"/>
      <c r="FJ726" s="15"/>
      <c r="FK726" s="15"/>
      <c r="FL726" s="15"/>
      <c r="FM726" s="15"/>
      <c r="FN726" s="15"/>
      <c r="FO726" s="15"/>
      <c r="FP726" s="15">
        <v>25000</v>
      </c>
      <c r="FQ726" s="15">
        <v>76500</v>
      </c>
      <c r="FR726" s="15">
        <v>101500</v>
      </c>
      <c r="FS726" s="14" t="s">
        <v>1284</v>
      </c>
      <c r="FT726" s="14"/>
      <c r="FU726" s="14" t="s">
        <v>1277</v>
      </c>
      <c r="FV726" s="14" t="s">
        <v>1008</v>
      </c>
      <c r="FW726" s="1" t="s">
        <v>1279</v>
      </c>
      <c r="FX726" s="14"/>
      <c r="FY726" s="14"/>
      <c r="GA726" s="15">
        <v>1727</v>
      </c>
      <c r="GB726" s="15">
        <v>2472</v>
      </c>
      <c r="GC726" s="15">
        <v>100</v>
      </c>
      <c r="GD726" s="15">
        <v>0</v>
      </c>
      <c r="GE726" s="15">
        <v>43000</v>
      </c>
      <c r="GF726" s="15">
        <v>2000</v>
      </c>
      <c r="GG726" s="15">
        <v>25000</v>
      </c>
      <c r="GH726" s="15">
        <v>77</v>
      </c>
      <c r="GI726" s="15">
        <v>0</v>
      </c>
      <c r="GJ726" s="15"/>
      <c r="GK726" s="15"/>
      <c r="GL726" s="15">
        <v>20</v>
      </c>
      <c r="GM726" s="15">
        <v>810</v>
      </c>
      <c r="GN726" s="15"/>
      <c r="GO726" s="15"/>
      <c r="GP726" s="16">
        <v>3</v>
      </c>
      <c r="GQ726" s="16">
        <v>3.5</v>
      </c>
      <c r="GR726" s="17"/>
      <c r="GS726" s="17"/>
      <c r="GT726" s="18">
        <v>6.5</v>
      </c>
      <c r="GU726" s="18">
        <v>6.5</v>
      </c>
      <c r="GV726" s="16">
        <v>10</v>
      </c>
      <c r="GW726" s="16">
        <v>1</v>
      </c>
      <c r="GX726" s="15">
        <v>2093</v>
      </c>
      <c r="GY726" s="14" t="s">
        <v>1172</v>
      </c>
      <c r="GZ726" s="15">
        <v>7932</v>
      </c>
      <c r="HA726" s="15">
        <v>12979</v>
      </c>
      <c r="HB726" s="15">
        <v>8128</v>
      </c>
      <c r="HC726" s="15"/>
      <c r="HD726" s="15"/>
      <c r="HE726" s="15"/>
      <c r="HF726" s="15">
        <v>29039</v>
      </c>
      <c r="HG726" s="15"/>
      <c r="HH726" s="15"/>
      <c r="HI726" s="15">
        <v>111</v>
      </c>
      <c r="HJ726" s="15"/>
      <c r="HK726" s="15">
        <v>86</v>
      </c>
      <c r="HL726" s="15"/>
      <c r="HM726" s="15"/>
      <c r="HN726" s="15"/>
      <c r="HO726" s="15"/>
      <c r="HP726" s="15"/>
      <c r="HQ726" s="15"/>
      <c r="HR726" s="15"/>
      <c r="HS726" s="15"/>
      <c r="HT726" s="15"/>
      <c r="HU726" s="15"/>
      <c r="HV726" s="15"/>
      <c r="HW726" s="15"/>
      <c r="HX726" s="15"/>
      <c r="HY726" s="15"/>
      <c r="HZ726" s="15">
        <v>75</v>
      </c>
      <c r="IA726" s="15">
        <v>2250</v>
      </c>
      <c r="IB726" s="15">
        <v>1</v>
      </c>
      <c r="IC726" s="15">
        <v>0</v>
      </c>
      <c r="ID726" s="15"/>
      <c r="IE726" s="14">
        <v>56.5</v>
      </c>
      <c r="IF726" s="14">
        <v>36</v>
      </c>
      <c r="IG726" s="14">
        <v>36</v>
      </c>
      <c r="IH726" s="14">
        <v>0</v>
      </c>
      <c r="II726" s="14">
        <v>0</v>
      </c>
      <c r="IJ726" s="14">
        <v>0</v>
      </c>
      <c r="IK726" s="14">
        <v>0</v>
      </c>
      <c r="IL726" s="14"/>
      <c r="IM726" s="14"/>
      <c r="IN726" s="14"/>
      <c r="IO726" s="14"/>
      <c r="IP726" s="14"/>
      <c r="IQ726" s="15">
        <v>154560</v>
      </c>
      <c r="IR726" s="15">
        <v>0</v>
      </c>
      <c r="IS726" s="36">
        <f t="shared" si="824"/>
        <v>0.19704433497536947</v>
      </c>
      <c r="IT726" s="36">
        <f t="shared" si="825"/>
        <v>5.4187192118226604E-2</v>
      </c>
      <c r="IU726" s="36">
        <f t="shared" si="826"/>
        <v>4.9261083743842367E-2</v>
      </c>
      <c r="IV726" s="36">
        <f t="shared" si="827"/>
        <v>0</v>
      </c>
      <c r="IW726" s="36">
        <f t="shared" si="828"/>
        <v>0.69950738916256161</v>
      </c>
      <c r="IX726" s="36">
        <f t="shared" si="829"/>
        <v>0</v>
      </c>
      <c r="IY726" s="36"/>
      <c r="IZ726" s="36">
        <f t="shared" si="830"/>
        <v>0</v>
      </c>
      <c r="JA726" s="36">
        <f t="shared" si="830"/>
        <v>0.24630541871921183</v>
      </c>
      <c r="JB726" s="36">
        <f t="shared" si="830"/>
        <v>0.75369458128078815</v>
      </c>
      <c r="JN726" s="43">
        <f t="shared" si="809"/>
        <v>1146.7096571428556</v>
      </c>
      <c r="JO726" s="1" t="str">
        <f t="shared" si="810"/>
        <v>Medium</v>
      </c>
    </row>
    <row r="727" spans="1:275" x14ac:dyDescent="0.2">
      <c r="A727" s="1" t="s">
        <v>1041</v>
      </c>
      <c r="B727" s="1" t="s">
        <v>1061</v>
      </c>
      <c r="C727" s="76" t="s">
        <v>1482</v>
      </c>
      <c r="D727" s="14" t="s">
        <v>656</v>
      </c>
      <c r="E727">
        <v>2</v>
      </c>
      <c r="F727" s="46">
        <v>0.7295410827150316</v>
      </c>
      <c r="G727" s="46">
        <v>0.28876064852981587</v>
      </c>
      <c r="H727" s="46">
        <v>0.16</v>
      </c>
      <c r="I727">
        <v>181.8</v>
      </c>
      <c r="J727">
        <v>30.6</v>
      </c>
      <c r="K727" s="1">
        <v>20110</v>
      </c>
      <c r="L727" s="1" t="s">
        <v>607</v>
      </c>
      <c r="M727" s="3">
        <v>11321.885714285698</v>
      </c>
      <c r="N727" s="1">
        <v>28000</v>
      </c>
      <c r="O727" s="1">
        <v>6</v>
      </c>
      <c r="P727" s="1">
        <v>200</v>
      </c>
      <c r="Q727" s="1">
        <v>380</v>
      </c>
      <c r="R727" s="1">
        <v>30</v>
      </c>
      <c r="S727" s="1">
        <v>18</v>
      </c>
      <c r="T727" s="33">
        <v>10</v>
      </c>
      <c r="U727" s="1">
        <v>10000</v>
      </c>
      <c r="AD727" s="1">
        <v>7000</v>
      </c>
      <c r="AO727" s="1">
        <v>3500</v>
      </c>
      <c r="AQ727" s="1">
        <v>1000</v>
      </c>
      <c r="AZ727" s="1">
        <v>4000</v>
      </c>
      <c r="CQ727" s="1">
        <v>63000</v>
      </c>
      <c r="FE727" s="1">
        <v>1500</v>
      </c>
      <c r="FP727" s="15">
        <f>AE727+BA727</f>
        <v>0</v>
      </c>
      <c r="FQ727" s="15">
        <f>AP727+BL727+CS727+DZ727+FD727</f>
        <v>0</v>
      </c>
      <c r="FR727" s="15">
        <f>AE727+AP727+BA727+BL727+CS727+DZ727+FD727+FO727</f>
        <v>0</v>
      </c>
      <c r="FS727" s="1" t="s">
        <v>1284</v>
      </c>
      <c r="FU727" s="1" t="s">
        <v>1277</v>
      </c>
      <c r="FV727" s="1" t="s">
        <v>1287</v>
      </c>
      <c r="FW727" s="1" t="s">
        <v>1279</v>
      </c>
      <c r="GA727" s="1">
        <v>5767</v>
      </c>
      <c r="GB727" s="1">
        <v>5927</v>
      </c>
      <c r="GC727" s="1">
        <v>70</v>
      </c>
      <c r="GD727" s="1">
        <v>72</v>
      </c>
      <c r="GE727" s="1">
        <v>60945</v>
      </c>
      <c r="GF727" s="1">
        <v>2000</v>
      </c>
      <c r="GG727" s="1">
        <v>30589</v>
      </c>
      <c r="GH727" s="1">
        <v>27</v>
      </c>
      <c r="GI727" s="1">
        <v>0</v>
      </c>
      <c r="GJ727" s="1">
        <v>8000</v>
      </c>
      <c r="GK727" s="1">
        <v>12</v>
      </c>
      <c r="GL727" s="1">
        <v>12</v>
      </c>
      <c r="GM727" s="1">
        <v>300</v>
      </c>
      <c r="GP727" s="1">
        <v>2.5</v>
      </c>
      <c r="GQ727" s="1">
        <v>2.4</v>
      </c>
      <c r="GR727" s="5"/>
      <c r="GS727" s="5"/>
      <c r="GT727" s="4">
        <v>4.5</v>
      </c>
      <c r="GU727" s="4">
        <v>4.47</v>
      </c>
      <c r="GV727" s="1">
        <f>GQ727+GU727</f>
        <v>6.8699999999999992</v>
      </c>
      <c r="GW727" s="1">
        <v>0.75</v>
      </c>
      <c r="GX727" s="1">
        <v>1847</v>
      </c>
      <c r="GY727" s="10" t="s">
        <v>1172</v>
      </c>
      <c r="GZ727" s="1">
        <v>7162</v>
      </c>
      <c r="HA727" s="1">
        <v>13313</v>
      </c>
      <c r="HB727" s="1">
        <v>2122</v>
      </c>
      <c r="HF727" s="1">
        <v>22597</v>
      </c>
      <c r="HI727" s="1">
        <v>112</v>
      </c>
      <c r="HJ727" s="1">
        <v>112</v>
      </c>
      <c r="HK727" s="1">
        <v>148</v>
      </c>
      <c r="HL727" s="1">
        <v>148</v>
      </c>
      <c r="HZ727" s="1">
        <v>82</v>
      </c>
      <c r="IA727" s="1">
        <v>2520</v>
      </c>
      <c r="IB727" s="1">
        <v>2</v>
      </c>
      <c r="IC727" s="1">
        <v>2</v>
      </c>
      <c r="ID727" s="1">
        <v>25</v>
      </c>
      <c r="IE727" s="1">
        <v>55.5</v>
      </c>
      <c r="IF727" s="1">
        <v>32</v>
      </c>
      <c r="IG727" s="1">
        <v>32</v>
      </c>
      <c r="IH727" s="1">
        <v>0</v>
      </c>
      <c r="II727" s="1">
        <v>0</v>
      </c>
      <c r="IJ727" s="1">
        <v>0</v>
      </c>
      <c r="IK727" s="1">
        <v>0</v>
      </c>
      <c r="IQ727" s="1">
        <v>141940</v>
      </c>
      <c r="IR727" s="1">
        <v>0</v>
      </c>
      <c r="IS727" s="36" t="e">
        <f t="shared" si="824"/>
        <v>#DIV/0!</v>
      </c>
      <c r="IT727" s="36" t="e">
        <f t="shared" si="825"/>
        <v>#DIV/0!</v>
      </c>
      <c r="IU727" s="36" t="e">
        <f t="shared" si="826"/>
        <v>#DIV/0!</v>
      </c>
      <c r="IV727" s="36" t="e">
        <f t="shared" si="827"/>
        <v>#DIV/0!</v>
      </c>
      <c r="IW727" s="36" t="e">
        <f t="shared" si="828"/>
        <v>#DIV/0!</v>
      </c>
      <c r="IX727" s="36" t="e">
        <f t="shared" si="829"/>
        <v>#DIV/0!</v>
      </c>
      <c r="IY727" s="36"/>
      <c r="IZ727" s="36" t="e">
        <f t="shared" si="830"/>
        <v>#DIV/0!</v>
      </c>
      <c r="JA727" s="36" t="e">
        <f t="shared" si="830"/>
        <v>#DIV/0!</v>
      </c>
      <c r="JB727" s="36" t="e">
        <f t="shared" si="830"/>
        <v>#DIV/0!</v>
      </c>
      <c r="JN727" s="43">
        <f t="shared" si="809"/>
        <v>1648.0182990226635</v>
      </c>
      <c r="JO727" s="1" t="str">
        <f t="shared" si="810"/>
        <v>Medium</v>
      </c>
    </row>
    <row r="728" spans="1:275" x14ac:dyDescent="0.2">
      <c r="A728" s="1" t="s">
        <v>1041</v>
      </c>
      <c r="B728" s="1" t="s">
        <v>1061</v>
      </c>
      <c r="C728" s="76" t="s">
        <v>1482</v>
      </c>
      <c r="D728" s="14" t="s">
        <v>656</v>
      </c>
      <c r="E728">
        <v>2</v>
      </c>
      <c r="F728" s="46">
        <v>0.7295410827150316</v>
      </c>
      <c r="G728" s="46">
        <v>0.28876064852981587</v>
      </c>
      <c r="H728" s="46">
        <v>0.16</v>
      </c>
      <c r="I728">
        <v>181.8</v>
      </c>
      <c r="J728">
        <v>30.6</v>
      </c>
      <c r="K728" s="1">
        <v>20120</v>
      </c>
      <c r="L728" s="1" t="s">
        <v>608</v>
      </c>
      <c r="M728" s="3">
        <v>10299.087619047623</v>
      </c>
      <c r="N728" s="10">
        <v>28000</v>
      </c>
      <c r="O728" s="1">
        <v>6</v>
      </c>
      <c r="P728" s="1">
        <v>200</v>
      </c>
      <c r="Q728" s="1">
        <v>380</v>
      </c>
      <c r="R728" s="1">
        <v>30</v>
      </c>
      <c r="S728" s="1">
        <v>18</v>
      </c>
      <c r="T728" s="33">
        <v>10</v>
      </c>
      <c r="U728" s="1">
        <v>10000</v>
      </c>
      <c r="AD728" s="1">
        <v>7000</v>
      </c>
      <c r="AQ728" s="1">
        <v>1000</v>
      </c>
      <c r="AZ728" s="1">
        <v>4000</v>
      </c>
      <c r="CQ728" s="1">
        <v>63000</v>
      </c>
      <c r="FE728" s="1">
        <v>1500</v>
      </c>
      <c r="FP728" s="15">
        <f>AE728+BA728</f>
        <v>0</v>
      </c>
      <c r="FQ728" s="15">
        <f>AP728+BL728+CS728+DZ728+FD728</f>
        <v>0</v>
      </c>
      <c r="FR728" s="15">
        <f>AE728+AP728+BA728+BL728+CS728+DZ728+FD728+FO728</f>
        <v>0</v>
      </c>
      <c r="FS728" s="1" t="s">
        <v>1284</v>
      </c>
      <c r="FU728" s="1" t="s">
        <v>1277</v>
      </c>
      <c r="FV728" s="1" t="s">
        <v>1287</v>
      </c>
      <c r="FW728" s="1" t="s">
        <v>1279</v>
      </c>
      <c r="GA728" s="1">
        <v>5627</v>
      </c>
      <c r="GB728" s="1">
        <v>5882</v>
      </c>
      <c r="GD728" s="1">
        <v>81</v>
      </c>
      <c r="GE728" s="1">
        <v>66572</v>
      </c>
      <c r="GF728" s="1">
        <v>0</v>
      </c>
      <c r="GG728" s="1">
        <v>30589</v>
      </c>
      <c r="GH728" s="1">
        <v>27</v>
      </c>
      <c r="GI728" s="1">
        <v>0</v>
      </c>
      <c r="GJ728" s="1">
        <v>8000</v>
      </c>
      <c r="GK728" s="1">
        <v>5</v>
      </c>
      <c r="GL728" s="1">
        <v>5</v>
      </c>
      <c r="GM728" s="1">
        <v>300</v>
      </c>
      <c r="GP728" s="1">
        <v>2.5</v>
      </c>
      <c r="GQ728" s="1">
        <v>2.4</v>
      </c>
      <c r="GR728" s="5"/>
      <c r="GS728" s="5"/>
      <c r="GT728" s="4">
        <v>4.5</v>
      </c>
      <c r="GU728" s="4">
        <v>4.47</v>
      </c>
      <c r="GV728" s="1">
        <f>GQ728+GU728</f>
        <v>6.8699999999999992</v>
      </c>
      <c r="GW728" s="1">
        <v>0.75</v>
      </c>
      <c r="GX728" s="1">
        <v>1484</v>
      </c>
      <c r="GY728" s="10" t="s">
        <v>1172</v>
      </c>
      <c r="GZ728" s="1">
        <v>6812</v>
      </c>
      <c r="HA728" s="1">
        <v>13805</v>
      </c>
      <c r="HB728" s="1">
        <v>2454</v>
      </c>
      <c r="HF728" s="1">
        <v>23071</v>
      </c>
      <c r="HI728" s="1">
        <v>82</v>
      </c>
      <c r="HJ728" s="1">
        <v>82</v>
      </c>
      <c r="HK728" s="1">
        <v>141</v>
      </c>
      <c r="HL728" s="1">
        <v>141</v>
      </c>
      <c r="HZ728" s="1">
        <v>84</v>
      </c>
      <c r="IA728" s="1">
        <v>3175</v>
      </c>
      <c r="IB728" s="1">
        <v>2</v>
      </c>
      <c r="IC728" s="1">
        <v>2</v>
      </c>
      <c r="ID728" s="1">
        <v>25</v>
      </c>
      <c r="IE728" s="1">
        <v>55.5</v>
      </c>
      <c r="IF728" s="1">
        <v>32</v>
      </c>
      <c r="IG728" s="1">
        <v>32</v>
      </c>
      <c r="IH728" s="1">
        <v>0</v>
      </c>
      <c r="II728" s="1">
        <v>0</v>
      </c>
      <c r="IJ728" s="1">
        <v>0</v>
      </c>
      <c r="IK728" s="1">
        <v>0</v>
      </c>
      <c r="IQ728" s="1">
        <v>153139</v>
      </c>
      <c r="IR728" s="1">
        <v>0</v>
      </c>
      <c r="IS728" s="36" t="e">
        <f t="shared" si="824"/>
        <v>#DIV/0!</v>
      </c>
      <c r="IT728" s="36" t="e">
        <f t="shared" si="825"/>
        <v>#DIV/0!</v>
      </c>
      <c r="IU728" s="36" t="e">
        <f t="shared" si="826"/>
        <v>#DIV/0!</v>
      </c>
      <c r="IV728" s="36" t="e">
        <f t="shared" si="827"/>
        <v>#DIV/0!</v>
      </c>
      <c r="IW728" s="36" t="e">
        <f t="shared" si="828"/>
        <v>#DIV/0!</v>
      </c>
      <c r="IX728" s="36" t="e">
        <f t="shared" si="829"/>
        <v>#DIV/0!</v>
      </c>
      <c r="IY728" s="36"/>
      <c r="IZ728" s="36" t="e">
        <f t="shared" si="830"/>
        <v>#DIV/0!</v>
      </c>
      <c r="JA728" s="36" t="e">
        <f t="shared" si="830"/>
        <v>#DIV/0!</v>
      </c>
      <c r="JB728" s="36" t="e">
        <f t="shared" si="830"/>
        <v>#DIV/0!</v>
      </c>
      <c r="JN728" s="43">
        <f t="shared" si="809"/>
        <v>1499.1393914188682</v>
      </c>
      <c r="JO728" s="1" t="str">
        <f t="shared" si="810"/>
        <v>Medium</v>
      </c>
    </row>
    <row r="729" spans="1:275" x14ac:dyDescent="0.2">
      <c r="A729" s="1" t="s">
        <v>1041</v>
      </c>
      <c r="B729" s="1" t="s">
        <v>1061</v>
      </c>
      <c r="C729" s="76" t="s">
        <v>1482</v>
      </c>
      <c r="D729" s="14" t="s">
        <v>656</v>
      </c>
      <c r="E729">
        <v>2</v>
      </c>
      <c r="F729" s="46">
        <v>0.7295410827150316</v>
      </c>
      <c r="G729" s="46">
        <v>0.28876064852981587</v>
      </c>
      <c r="H729" s="46">
        <v>0.16</v>
      </c>
      <c r="I729">
        <v>181.8</v>
      </c>
      <c r="J729">
        <v>30.6</v>
      </c>
      <c r="K729" s="1">
        <v>20130</v>
      </c>
      <c r="L729" s="1" t="s">
        <v>609</v>
      </c>
      <c r="M729" s="3">
        <v>9827.806666666711</v>
      </c>
      <c r="N729" s="2">
        <v>18756</v>
      </c>
      <c r="O729" s="1">
        <v>7</v>
      </c>
      <c r="P729" s="1">
        <v>200</v>
      </c>
      <c r="Q729" s="1">
        <v>320</v>
      </c>
      <c r="R729" s="1">
        <v>30</v>
      </c>
      <c r="S729" s="1">
        <v>104</v>
      </c>
      <c r="T729" s="33"/>
      <c r="U729" s="3">
        <v>10000</v>
      </c>
      <c r="V729" s="3"/>
      <c r="W729" s="3"/>
      <c r="X729" s="3"/>
      <c r="Y729" s="3"/>
      <c r="Z729" s="3"/>
      <c r="AA729" s="3"/>
      <c r="AB729" s="3"/>
      <c r="AC729" s="3"/>
      <c r="AD729" s="3">
        <v>10000</v>
      </c>
      <c r="AE729" s="2">
        <f>SUM(U729:AD729)</f>
        <v>20000</v>
      </c>
      <c r="AF729" s="3"/>
      <c r="AG729" s="3"/>
      <c r="AN729" s="1">
        <v>3500</v>
      </c>
      <c r="AP729" s="1">
        <f>SUM(AF729:AO729)</f>
        <v>3500</v>
      </c>
      <c r="AZ729" s="1">
        <v>1000</v>
      </c>
      <c r="BA729" s="1">
        <f>SUM(AQ729:AZ729)</f>
        <v>1000</v>
      </c>
      <c r="CQ729" s="1">
        <v>75000</v>
      </c>
      <c r="CS729" s="1">
        <f>SUM(CI729:CR729)</f>
        <v>75000</v>
      </c>
      <c r="DZ729" s="2"/>
      <c r="EA729" s="2"/>
      <c r="EB729" s="2"/>
      <c r="EC729" s="2"/>
      <c r="ED729" s="2"/>
      <c r="EE729" s="2"/>
      <c r="EF729" s="2"/>
      <c r="EG729" s="2"/>
      <c r="EH729" s="2"/>
      <c r="EI729" s="2"/>
      <c r="EJ729" s="2"/>
      <c r="EK729" s="2"/>
      <c r="EL729" s="2"/>
      <c r="EM729" s="2"/>
      <c r="EN729" s="2"/>
      <c r="EO729" s="2"/>
      <c r="EP729" s="2"/>
      <c r="EQ729" s="2"/>
      <c r="ER729" s="2"/>
      <c r="ES729" s="2"/>
      <c r="ET729" s="2"/>
      <c r="FB729" s="1">
        <v>7000</v>
      </c>
      <c r="FD729" s="1">
        <f>SUM(EU729:FC729)</f>
        <v>7000</v>
      </c>
      <c r="FP729" s="15">
        <f>AE729+BA729</f>
        <v>21000</v>
      </c>
      <c r="FQ729" s="15">
        <f>AP729+BL729+CS729+DZ729+FD729</f>
        <v>85500</v>
      </c>
      <c r="FR729" s="15">
        <f>AE729+AP729+BA729+BL729+CS729+DZ729+FD729+FO729</f>
        <v>106500</v>
      </c>
      <c r="FS729" s="1" t="s">
        <v>1284</v>
      </c>
      <c r="FU729" s="1" t="s">
        <v>1277</v>
      </c>
      <c r="FV729" s="1" t="s">
        <v>1287</v>
      </c>
      <c r="FW729" s="5" t="s">
        <v>1279</v>
      </c>
      <c r="FX729" s="5"/>
      <c r="FY729" s="5"/>
      <c r="FZ729" s="5"/>
      <c r="GA729" s="1">
        <v>1519</v>
      </c>
      <c r="GB729" s="1">
        <v>1702</v>
      </c>
      <c r="GE729" s="1">
        <v>43000</v>
      </c>
      <c r="GF729" s="1">
        <v>0</v>
      </c>
      <c r="GG729" s="1">
        <v>25000</v>
      </c>
      <c r="GH729" s="1">
        <v>20</v>
      </c>
      <c r="GI729" s="1">
        <v>0</v>
      </c>
      <c r="GJ729" s="1">
        <v>0</v>
      </c>
      <c r="GK729" s="1">
        <v>15</v>
      </c>
      <c r="GL729" s="1">
        <v>15</v>
      </c>
      <c r="GM729" s="1">
        <v>500</v>
      </c>
      <c r="GP729" s="1">
        <v>2</v>
      </c>
      <c r="GQ729" s="1">
        <v>2.68</v>
      </c>
      <c r="GR729" s="5"/>
      <c r="GS729" s="5">
        <v>4.5</v>
      </c>
      <c r="GT729" s="4">
        <v>4.5</v>
      </c>
      <c r="GU729" s="1">
        <v>4.5</v>
      </c>
      <c r="GV729" s="1">
        <f>GQ729+GU729</f>
        <v>7.18</v>
      </c>
      <c r="GW729" s="1">
        <v>0.7</v>
      </c>
      <c r="GX729" s="1">
        <v>1782</v>
      </c>
      <c r="GY729" s="1" t="s">
        <v>1172</v>
      </c>
      <c r="GZ729" s="1">
        <v>6307</v>
      </c>
      <c r="HA729" s="1">
        <v>15264</v>
      </c>
      <c r="HB729" s="1">
        <v>1976</v>
      </c>
      <c r="HC729" s="1">
        <v>1819</v>
      </c>
      <c r="HD729" s="1">
        <v>1800</v>
      </c>
      <c r="HF729" s="1">
        <v>27166</v>
      </c>
      <c r="HI729" s="1">
        <v>0</v>
      </c>
      <c r="HJ729" s="1">
        <v>0</v>
      </c>
      <c r="HK729" s="1">
        <v>0</v>
      </c>
      <c r="HL729" s="1">
        <v>0</v>
      </c>
      <c r="HM729" s="1" t="s">
        <v>1277</v>
      </c>
      <c r="HX729" s="1" t="s">
        <v>1277</v>
      </c>
      <c r="HZ729" s="1">
        <v>94</v>
      </c>
      <c r="IA729" s="1">
        <v>2820</v>
      </c>
      <c r="IB729" s="1">
        <v>1</v>
      </c>
      <c r="IC729" s="1">
        <v>1</v>
      </c>
      <c r="ID729" s="1">
        <v>18</v>
      </c>
      <c r="IE729" s="1">
        <v>57.5</v>
      </c>
      <c r="IF729" s="1">
        <v>20</v>
      </c>
      <c r="IG729" s="1">
        <v>20</v>
      </c>
      <c r="IH729" s="1">
        <v>0</v>
      </c>
      <c r="II729" s="1">
        <v>0</v>
      </c>
      <c r="IJ729" s="1">
        <v>0</v>
      </c>
      <c r="IK729" s="1">
        <v>0</v>
      </c>
      <c r="IL729" s="1" t="s">
        <v>1277</v>
      </c>
      <c r="IO729" s="1" t="s">
        <v>1277</v>
      </c>
      <c r="IP729" s="1" t="s">
        <v>1281</v>
      </c>
      <c r="IQ729" s="1">
        <v>173938</v>
      </c>
      <c r="IR729" s="1">
        <v>0</v>
      </c>
      <c r="IS729" s="36">
        <f t="shared" si="824"/>
        <v>0.18779342723004694</v>
      </c>
      <c r="IT729" s="36">
        <f t="shared" si="825"/>
        <v>3.2863849765258218E-2</v>
      </c>
      <c r="IU729" s="36">
        <f t="shared" si="826"/>
        <v>9.3896713615023476E-3</v>
      </c>
      <c r="IV729" s="36">
        <f t="shared" si="827"/>
        <v>0</v>
      </c>
      <c r="IW729" s="36">
        <f t="shared" si="828"/>
        <v>0.70422535211267601</v>
      </c>
      <c r="IX729" s="36">
        <f t="shared" si="829"/>
        <v>0</v>
      </c>
      <c r="IY729" s="36"/>
      <c r="IZ729" s="36">
        <f t="shared" si="830"/>
        <v>0</v>
      </c>
      <c r="JA729" s="36">
        <f t="shared" si="830"/>
        <v>0.19718309859154928</v>
      </c>
      <c r="JB729" s="36">
        <f t="shared" si="830"/>
        <v>0.80281690140845074</v>
      </c>
      <c r="JN729" s="43">
        <f t="shared" si="809"/>
        <v>1368.775301764166</v>
      </c>
      <c r="JO729" s="1" t="str">
        <f t="shared" si="810"/>
        <v>Small</v>
      </c>
    </row>
    <row r="730" spans="1:275" x14ac:dyDescent="0.2">
      <c r="A730" s="1" t="s">
        <v>1041</v>
      </c>
      <c r="B730" s="1" t="s">
        <v>1061</v>
      </c>
      <c r="C730" s="76" t="s">
        <v>1482</v>
      </c>
      <c r="D730" s="14" t="s">
        <v>656</v>
      </c>
      <c r="E730">
        <v>2</v>
      </c>
      <c r="F730" s="46">
        <v>0.7295410827150316</v>
      </c>
      <c r="G730" s="46">
        <v>0.28876064852981587</v>
      </c>
      <c r="H730" s="46">
        <v>0.16</v>
      </c>
      <c r="I730">
        <v>181.8</v>
      </c>
      <c r="J730">
        <v>30.6</v>
      </c>
      <c r="K730" s="42">
        <v>20140</v>
      </c>
      <c r="L730" s="54" t="s">
        <v>345</v>
      </c>
      <c r="M730" s="55">
        <v>9997.3156190476602</v>
      </c>
      <c r="N730" s="46">
        <v>24304</v>
      </c>
      <c r="O730">
        <v>6</v>
      </c>
      <c r="P730">
        <v>170</v>
      </c>
      <c r="Q730">
        <v>290</v>
      </c>
      <c r="R730">
        <v>32</v>
      </c>
      <c r="S730">
        <v>86</v>
      </c>
      <c r="T730"/>
      <c r="U730" s="46"/>
      <c r="V730" s="46"/>
      <c r="W730" s="46"/>
      <c r="X730" s="46"/>
      <c r="Y730" s="46"/>
      <c r="Z730" s="46"/>
      <c r="AA730" s="46"/>
      <c r="AB730" s="46"/>
      <c r="AC730" s="46">
        <v>28134</v>
      </c>
      <c r="AD730" s="46"/>
      <c r="AE730" s="46">
        <f>IF(SUM(U730:AD730)&gt;0,SUM(U730:AD730),)</f>
        <v>28134</v>
      </c>
      <c r="AF730" s="46"/>
      <c r="AG730" s="46"/>
      <c r="AH730" s="46"/>
      <c r="AI730" s="46"/>
      <c r="AJ730" s="46"/>
      <c r="AK730" s="46"/>
      <c r="AL730" s="46"/>
      <c r="AM730" s="46"/>
      <c r="AN730" s="46">
        <v>8000</v>
      </c>
      <c r="AO730" s="46"/>
      <c r="AP730" s="46">
        <f>SUM(AF730:AO730)</f>
        <v>8000</v>
      </c>
      <c r="AQ730" s="46"/>
      <c r="AR730" s="46"/>
      <c r="AS730" s="46"/>
      <c r="AT730" s="46"/>
      <c r="AU730" s="46"/>
      <c r="AV730" s="46"/>
      <c r="AW730" s="46"/>
      <c r="AX730" s="46"/>
      <c r="AY730" s="46"/>
      <c r="AZ730" s="46">
        <v>5500</v>
      </c>
      <c r="BA730" s="46">
        <f>SUM(AQ730:AZ730)</f>
        <v>5500</v>
      </c>
      <c r="BB730" s="47"/>
      <c r="BC730" s="47"/>
      <c r="BD730" s="47"/>
      <c r="BE730" s="47"/>
      <c r="BF730" s="47"/>
      <c r="BG730" s="47"/>
      <c r="BH730" s="47"/>
      <c r="BI730" s="47"/>
      <c r="BJ730" s="47"/>
      <c r="BK730" s="47"/>
      <c r="BL730" s="47">
        <f>IF(SUM(BB730:BK730)&gt;=0,SUM(BB730:BK730),"")</f>
        <v>0</v>
      </c>
      <c r="BM730" s="46"/>
      <c r="BN730" s="47"/>
      <c r="BO730" s="46"/>
      <c r="BP730" s="46"/>
      <c r="BQ730" s="46"/>
      <c r="BR730" s="46"/>
      <c r="BS730" s="46"/>
      <c r="BT730" s="46"/>
      <c r="BU730" s="46">
        <v>70256</v>
      </c>
      <c r="BV730" s="46">
        <v>15387.7</v>
      </c>
      <c r="BW730" s="46">
        <f>SUM(BM730:BV730)</f>
        <v>85643.7</v>
      </c>
      <c r="BX730" s="46"/>
      <c r="BY730" s="47"/>
      <c r="BZ730" s="47"/>
      <c r="CA730" s="48"/>
      <c r="CB730" s="48"/>
      <c r="CC730" s="46"/>
      <c r="CD730" s="47"/>
      <c r="CE730" s="46"/>
      <c r="CF730" s="48"/>
      <c r="CG730" s="47"/>
      <c r="CH730" s="47">
        <f>SUM(BX730:CG730)</f>
        <v>0</v>
      </c>
      <c r="CI730" s="47">
        <f t="shared" ref="CI730:CS730" si="831">BM730+BX730</f>
        <v>0</v>
      </c>
      <c r="CJ730" s="47">
        <f t="shared" si="831"/>
        <v>0</v>
      </c>
      <c r="CK730" s="47">
        <f t="shared" si="831"/>
        <v>0</v>
      </c>
      <c r="CL730" s="47">
        <f t="shared" si="831"/>
        <v>0</v>
      </c>
      <c r="CM730" s="47">
        <f t="shared" si="831"/>
        <v>0</v>
      </c>
      <c r="CN730" s="47">
        <f t="shared" si="831"/>
        <v>0</v>
      </c>
      <c r="CO730" s="47">
        <f t="shared" si="831"/>
        <v>0</v>
      </c>
      <c r="CP730" s="47">
        <f t="shared" si="831"/>
        <v>0</v>
      </c>
      <c r="CQ730" s="47">
        <f t="shared" si="831"/>
        <v>70256</v>
      </c>
      <c r="CR730" s="47">
        <f t="shared" si="831"/>
        <v>15387.7</v>
      </c>
      <c r="CS730" s="47">
        <f t="shared" si="831"/>
        <v>85643.7</v>
      </c>
      <c r="CT730" s="48"/>
      <c r="CU730" s="46"/>
      <c r="CV730" s="46"/>
      <c r="CW730" s="47"/>
      <c r="CX730" s="47"/>
      <c r="CY730" s="47"/>
      <c r="CZ730" s="47"/>
      <c r="DA730" s="46"/>
      <c r="DB730" s="47"/>
      <c r="DC730" s="47"/>
      <c r="DD730" s="47">
        <f>SUM(CT730:DC730)</f>
        <v>0</v>
      </c>
      <c r="DE730" s="48"/>
      <c r="DF730" s="48"/>
      <c r="DG730" s="48"/>
      <c r="DH730" s="48"/>
      <c r="DI730" s="48"/>
      <c r="DJ730" s="48"/>
      <c r="DK730" s="48"/>
      <c r="DL730" s="48"/>
      <c r="DM730" s="48">
        <v>500</v>
      </c>
      <c r="DN730" s="48"/>
      <c r="DO730" s="48">
        <f>SUM(DE730:DN730)</f>
        <v>500</v>
      </c>
      <c r="DP730" s="48">
        <f t="shared" ref="DP730:DZ730" si="832">CT730+DE730</f>
        <v>0</v>
      </c>
      <c r="DQ730" s="48">
        <f t="shared" si="832"/>
        <v>0</v>
      </c>
      <c r="DR730" s="48">
        <f t="shared" si="832"/>
        <v>0</v>
      </c>
      <c r="DS730" s="48">
        <f t="shared" si="832"/>
        <v>0</v>
      </c>
      <c r="DT730" s="48">
        <f t="shared" si="832"/>
        <v>0</v>
      </c>
      <c r="DU730" s="48">
        <f t="shared" si="832"/>
        <v>0</v>
      </c>
      <c r="DV730" s="48">
        <f t="shared" si="832"/>
        <v>0</v>
      </c>
      <c r="DW730" s="48">
        <f t="shared" si="832"/>
        <v>0</v>
      </c>
      <c r="DX730" s="48">
        <f t="shared" si="832"/>
        <v>500</v>
      </c>
      <c r="DY730" s="48">
        <f t="shared" si="832"/>
        <v>0</v>
      </c>
      <c r="DZ730" s="48">
        <f t="shared" si="832"/>
        <v>500</v>
      </c>
      <c r="EA730" s="48"/>
      <c r="EB730" s="48"/>
      <c r="EC730" s="48"/>
      <c r="ED730" s="48"/>
      <c r="EE730" s="48"/>
      <c r="EF730" s="48"/>
      <c r="EG730" s="46"/>
      <c r="EH730" s="48">
        <v>5500</v>
      </c>
      <c r="EI730" s="48"/>
      <c r="EJ730" s="48">
        <f>SUM(EA730:EI730)</f>
        <v>5500</v>
      </c>
      <c r="EK730" s="48"/>
      <c r="EL730"/>
      <c r="EM730" s="48"/>
      <c r="EN730" s="48"/>
      <c r="EO730" s="46"/>
      <c r="EP730" s="48"/>
      <c r="EQ730" s="48"/>
      <c r="ER730" s="48"/>
      <c r="ES730" s="48"/>
      <c r="ET730" s="48">
        <f>SUM(EK730:ES730)</f>
        <v>0</v>
      </c>
      <c r="EU730" s="48">
        <f t="shared" ref="EU730:FD730" si="833">EA730+EK730</f>
        <v>0</v>
      </c>
      <c r="EV730" s="48">
        <f t="shared" si="833"/>
        <v>0</v>
      </c>
      <c r="EW730" s="48">
        <f t="shared" si="833"/>
        <v>0</v>
      </c>
      <c r="EX730" s="48">
        <f t="shared" si="833"/>
        <v>0</v>
      </c>
      <c r="EY730" s="48">
        <f t="shared" si="833"/>
        <v>0</v>
      </c>
      <c r="EZ730" s="48">
        <f t="shared" si="833"/>
        <v>0</v>
      </c>
      <c r="FA730" s="48">
        <f t="shared" si="833"/>
        <v>0</v>
      </c>
      <c r="FB730" s="48">
        <f t="shared" si="833"/>
        <v>5500</v>
      </c>
      <c r="FC730" s="48">
        <f t="shared" si="833"/>
        <v>0</v>
      </c>
      <c r="FD730" s="48">
        <f t="shared" si="833"/>
        <v>5500</v>
      </c>
      <c r="FE730" s="48"/>
      <c r="FF730" s="48"/>
      <c r="FG730" s="46"/>
      <c r="FH730" s="48"/>
      <c r="FI730" s="48"/>
      <c r="FJ730" s="48"/>
      <c r="FK730" s="48"/>
      <c r="FL730" s="48"/>
      <c r="FM730" s="48"/>
      <c r="FN730"/>
      <c r="FO730" s="48">
        <f>SUM(FE730:FN730)</f>
        <v>0</v>
      </c>
      <c r="FP730" s="46">
        <f>AE730+BA730</f>
        <v>33634</v>
      </c>
      <c r="FQ730" s="46">
        <f>AP730+BL730+CS730+DZ730+FD730</f>
        <v>99643.7</v>
      </c>
      <c r="FR730" s="46">
        <f>FP730+FQ730+FO730</f>
        <v>133277.70000000001</v>
      </c>
      <c r="FS730" t="s">
        <v>1284</v>
      </c>
      <c r="FT730"/>
      <c r="FU730" t="s">
        <v>1277</v>
      </c>
      <c r="FV730" t="s">
        <v>1287</v>
      </c>
      <c r="FW730" t="s">
        <v>1279</v>
      </c>
      <c r="FX730"/>
      <c r="FY730"/>
      <c r="FZ730"/>
      <c r="GA730">
        <v>781</v>
      </c>
      <c r="GB730">
        <v>812</v>
      </c>
      <c r="GC730">
        <v>130</v>
      </c>
      <c r="GD730">
        <v>146</v>
      </c>
      <c r="GE730">
        <v>53157</v>
      </c>
      <c r="GF730" s="47">
        <v>0</v>
      </c>
      <c r="GG730"/>
      <c r="GH730">
        <v>52</v>
      </c>
      <c r="GI730">
        <v>0</v>
      </c>
      <c r="GJ730">
        <v>4</v>
      </c>
      <c r="GK730">
        <v>15</v>
      </c>
      <c r="GL730">
        <v>15</v>
      </c>
      <c r="GM730">
        <v>326</v>
      </c>
      <c r="GN730" t="s">
        <v>1277</v>
      </c>
      <c r="GO730"/>
      <c r="GP730">
        <v>2</v>
      </c>
      <c r="GQ730">
        <v>0.94</v>
      </c>
      <c r="GR730"/>
      <c r="GS730">
        <v>6</v>
      </c>
      <c r="GT730">
        <f>GR730+GS730</f>
        <v>6</v>
      </c>
      <c r="GU730">
        <v>0</v>
      </c>
      <c r="GV730">
        <f>GQ730+GU730</f>
        <v>0.94</v>
      </c>
      <c r="GW730" t="s">
        <v>444</v>
      </c>
      <c r="GX730">
        <v>1583</v>
      </c>
      <c r="GY730" s="49" t="s">
        <v>1058</v>
      </c>
      <c r="GZ730">
        <v>5985</v>
      </c>
      <c r="HA730">
        <v>14466</v>
      </c>
      <c r="HB730">
        <v>1688</v>
      </c>
      <c r="HC730"/>
      <c r="HD730">
        <v>1016</v>
      </c>
      <c r="HE730"/>
      <c r="HF730">
        <v>23155</v>
      </c>
      <c r="HG730">
        <v>0</v>
      </c>
      <c r="HH730">
        <v>134</v>
      </c>
      <c r="HI730"/>
      <c r="HJ730">
        <v>0</v>
      </c>
      <c r="HK730">
        <v>0</v>
      </c>
      <c r="HL730">
        <v>0</v>
      </c>
      <c r="HM730" t="s">
        <v>1281</v>
      </c>
      <c r="HN730" t="s">
        <v>445</v>
      </c>
      <c r="HO730"/>
      <c r="HP730"/>
      <c r="HQ730"/>
      <c r="HR730"/>
      <c r="HS730"/>
      <c r="HT730"/>
      <c r="HU730"/>
      <c r="HV730"/>
      <c r="HW730"/>
      <c r="HX730" t="s">
        <v>1277</v>
      </c>
      <c r="HY730"/>
      <c r="HZ730">
        <v>128</v>
      </c>
      <c r="IA730">
        <v>3840</v>
      </c>
      <c r="IB730">
        <v>1</v>
      </c>
      <c r="IC730">
        <v>1</v>
      </c>
      <c r="ID730">
        <v>9</v>
      </c>
      <c r="IE730">
        <v>57</v>
      </c>
      <c r="IF730">
        <v>30</v>
      </c>
      <c r="IG730">
        <v>30</v>
      </c>
      <c r="IH730">
        <v>0</v>
      </c>
      <c r="II730">
        <v>0</v>
      </c>
      <c r="IJ730">
        <v>0</v>
      </c>
      <c r="IK730">
        <v>0</v>
      </c>
      <c r="IL730" t="s">
        <v>1277</v>
      </c>
      <c r="IM730"/>
      <c r="IN730" t="s">
        <v>1277</v>
      </c>
      <c r="IO730" t="s">
        <v>1277</v>
      </c>
      <c r="IP730" t="s">
        <v>1281</v>
      </c>
      <c r="IQ730">
        <v>169645</v>
      </c>
      <c r="IR730">
        <v>0</v>
      </c>
      <c r="IS730" s="36">
        <f>AE730/FR730</f>
        <v>0.21109307858704043</v>
      </c>
      <c r="IT730" s="36">
        <f>AP730/FR730</f>
        <v>6.0025045450214094E-2</v>
      </c>
      <c r="IU730" s="36">
        <f>BA730/FR730</f>
        <v>4.1267218747022189E-2</v>
      </c>
      <c r="IV730" s="50">
        <f>BL730/FR730</f>
        <v>0</v>
      </c>
      <c r="IW730" s="36">
        <f>CS730/FR730</f>
        <v>0.64259587312806266</v>
      </c>
      <c r="IX730" s="36">
        <f>DZ730/FR730</f>
        <v>3.7515653406383809E-3</v>
      </c>
      <c r="IY730" s="36">
        <f>FD730/FR730</f>
        <v>4.1267218747022189E-2</v>
      </c>
      <c r="IZ730" s="36">
        <f>FO730/FR730</f>
        <v>0</v>
      </c>
      <c r="JA730" s="36">
        <f>FP730/FR730</f>
        <v>0.25236029733406262</v>
      </c>
      <c r="JB730" s="36">
        <f>FQ730/FR730</f>
        <v>0.74763970266593727</v>
      </c>
      <c r="JC730" s="46">
        <v>0.62</v>
      </c>
      <c r="JD730" t="s">
        <v>1277</v>
      </c>
      <c r="JE730"/>
      <c r="JF730"/>
      <c r="JG730"/>
      <c r="JH730"/>
      <c r="JI730"/>
      <c r="JJ730"/>
      <c r="JK730"/>
      <c r="JL730"/>
      <c r="JM730"/>
      <c r="JN730" s="93">
        <f t="shared" si="809"/>
        <v>10635.442147923044</v>
      </c>
      <c r="JO730" s="1" t="str">
        <f t="shared" si="810"/>
        <v>Small</v>
      </c>
    </row>
    <row r="731" spans="1:275" x14ac:dyDescent="0.2">
      <c r="A731" s="1" t="s">
        <v>711</v>
      </c>
      <c r="B731" s="24" t="s">
        <v>712</v>
      </c>
      <c r="C731" s="76" t="s">
        <v>1483</v>
      </c>
      <c r="D731" s="24" t="s">
        <v>655</v>
      </c>
      <c r="E731">
        <v>4</v>
      </c>
      <c r="F731" s="46">
        <v>0.44146754468485416</v>
      </c>
      <c r="G731" s="46">
        <v>0.20587017873941674</v>
      </c>
      <c r="H731" s="46">
        <v>0.17</v>
      </c>
      <c r="I731">
        <v>28.8</v>
      </c>
      <c r="J731">
        <v>14.5</v>
      </c>
      <c r="K731" s="24">
        <v>20060</v>
      </c>
      <c r="L731" s="24" t="s">
        <v>602</v>
      </c>
      <c r="M731" s="37">
        <v>13204.101333333258</v>
      </c>
      <c r="N731" s="25">
        <v>23445</v>
      </c>
      <c r="O731" s="26">
        <v>3</v>
      </c>
      <c r="P731" s="26">
        <v>18</v>
      </c>
      <c r="Q731" s="26">
        <v>272</v>
      </c>
      <c r="R731" s="26">
        <v>32</v>
      </c>
      <c r="S731" s="26">
        <v>36</v>
      </c>
      <c r="T731" s="31">
        <v>21</v>
      </c>
      <c r="U731" s="25">
        <v>50000</v>
      </c>
      <c r="V731" s="25"/>
      <c r="W731" s="25"/>
      <c r="X731" s="25">
        <v>5663</v>
      </c>
      <c r="Y731" s="25"/>
      <c r="Z731" s="25"/>
      <c r="AA731" s="25"/>
      <c r="AB731" s="25"/>
      <c r="AC731" s="25"/>
      <c r="AD731" s="25">
        <v>12013</v>
      </c>
      <c r="AE731" s="25">
        <v>67676</v>
      </c>
      <c r="AF731" s="25">
        <v>24585</v>
      </c>
      <c r="AG731" s="25"/>
      <c r="AH731" s="25"/>
      <c r="AI731" s="25"/>
      <c r="AJ731" s="25"/>
      <c r="AK731" s="25"/>
      <c r="AL731" s="25"/>
      <c r="AM731" s="25"/>
      <c r="AN731" s="25"/>
      <c r="AO731" s="25"/>
      <c r="AP731" s="25">
        <v>24585</v>
      </c>
      <c r="AQ731" s="25">
        <v>3304</v>
      </c>
      <c r="AR731" s="25"/>
      <c r="AS731" s="25"/>
      <c r="AT731" s="25"/>
      <c r="AU731" s="25"/>
      <c r="AV731" s="25"/>
      <c r="AW731" s="25"/>
      <c r="AX731" s="25"/>
      <c r="AY731" s="25"/>
      <c r="AZ731" s="25"/>
      <c r="BA731" s="25">
        <v>3304</v>
      </c>
      <c r="BB731" s="25"/>
      <c r="BC731" s="25"/>
      <c r="BD731" s="25"/>
      <c r="BE731" s="25"/>
      <c r="BF731" s="25"/>
      <c r="BG731" s="25"/>
      <c r="BH731" s="25"/>
      <c r="BI731" s="25"/>
      <c r="BJ731" s="25"/>
      <c r="BK731" s="25"/>
      <c r="BL731" s="25">
        <v>0</v>
      </c>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v>12679</v>
      </c>
      <c r="CJ731" s="25"/>
      <c r="CK731" s="25"/>
      <c r="CL731" s="25"/>
      <c r="CM731" s="25"/>
      <c r="CN731" s="25"/>
      <c r="CO731" s="25"/>
      <c r="CP731" s="25">
        <v>36697</v>
      </c>
      <c r="CQ731" s="25"/>
      <c r="CR731" s="25"/>
      <c r="CS731" s="25">
        <v>49376</v>
      </c>
      <c r="CT731" s="25"/>
      <c r="CU731" s="25"/>
      <c r="CV731" s="25"/>
      <c r="CW731" s="25"/>
      <c r="CX731" s="25"/>
      <c r="CY731" s="25"/>
      <c r="CZ731" s="25"/>
      <c r="DA731" s="25"/>
      <c r="DB731" s="25"/>
      <c r="DC731" s="25"/>
      <c r="DD731" s="25"/>
      <c r="DE731" s="25"/>
      <c r="DF731" s="25"/>
      <c r="DG731" s="25"/>
      <c r="DH731" s="25"/>
      <c r="DI731" s="25"/>
      <c r="DJ731" s="25"/>
      <c r="DK731" s="25"/>
      <c r="DL731" s="25"/>
      <c r="DM731" s="25"/>
      <c r="DN731" s="25"/>
      <c r="DO731" s="25"/>
      <c r="DP731" s="25">
        <v>3301</v>
      </c>
      <c r="DQ731" s="25"/>
      <c r="DR731" s="25"/>
      <c r="DS731" s="25"/>
      <c r="DT731" s="25"/>
      <c r="DU731" s="25"/>
      <c r="DV731" s="25"/>
      <c r="DW731" s="25"/>
      <c r="DX731" s="25"/>
      <c r="DY731" s="25"/>
      <c r="DZ731" s="25">
        <v>3301</v>
      </c>
      <c r="EA731" s="25"/>
      <c r="EB731" s="25"/>
      <c r="EC731" s="25"/>
      <c r="ED731" s="25"/>
      <c r="EE731" s="25"/>
      <c r="EF731" s="25"/>
      <c r="EG731" s="25"/>
      <c r="EH731" s="25"/>
      <c r="EI731" s="25"/>
      <c r="EJ731" s="25"/>
      <c r="EK731" s="25"/>
      <c r="EL731" s="25"/>
      <c r="EM731" s="25"/>
      <c r="EN731" s="25"/>
      <c r="EO731" s="25"/>
      <c r="EP731" s="25"/>
      <c r="EQ731" s="25"/>
      <c r="ER731" s="25"/>
      <c r="ES731" s="25"/>
      <c r="ET731" s="25"/>
      <c r="EU731" s="25"/>
      <c r="EV731" s="25"/>
      <c r="EW731" s="25"/>
      <c r="EX731" s="25"/>
      <c r="EY731" s="25"/>
      <c r="EZ731" s="25"/>
      <c r="FA731" s="25"/>
      <c r="FB731" s="25"/>
      <c r="FC731" s="25"/>
      <c r="FD731" s="25"/>
      <c r="FE731" s="25"/>
      <c r="FF731" s="25"/>
      <c r="FG731" s="25"/>
      <c r="FH731" s="25"/>
      <c r="FI731" s="25"/>
      <c r="FJ731" s="25"/>
      <c r="FK731" s="25"/>
      <c r="FL731" s="25"/>
      <c r="FM731" s="25"/>
      <c r="FN731" s="25"/>
      <c r="FO731" s="25">
        <v>0</v>
      </c>
      <c r="FP731" s="25">
        <v>95565</v>
      </c>
      <c r="FQ731" s="25">
        <v>52677</v>
      </c>
      <c r="FR731" s="25">
        <v>148242</v>
      </c>
      <c r="FS731" s="26" t="s">
        <v>1284</v>
      </c>
      <c r="FT731" s="26"/>
      <c r="FU731" s="26" t="s">
        <v>1343</v>
      </c>
      <c r="FV731" s="26" t="s">
        <v>1008</v>
      </c>
      <c r="FW731" s="26"/>
      <c r="FX731" s="1" t="s">
        <v>1010</v>
      </c>
      <c r="FY731" s="26"/>
      <c r="GA731" s="25">
        <v>1780</v>
      </c>
      <c r="GB731" s="25">
        <v>2079</v>
      </c>
      <c r="GC731" s="25">
        <v>218</v>
      </c>
      <c r="GD731" s="25">
        <v>234</v>
      </c>
      <c r="GE731" s="25">
        <v>84159</v>
      </c>
      <c r="GF731" s="25">
        <v>0</v>
      </c>
      <c r="GG731" s="25">
        <v>0</v>
      </c>
      <c r="GH731" s="25">
        <v>193</v>
      </c>
      <c r="GI731" s="25"/>
      <c r="GJ731" s="25">
        <v>8</v>
      </c>
      <c r="GK731" s="25">
        <v>115</v>
      </c>
      <c r="GL731" s="25">
        <v>166</v>
      </c>
      <c r="GM731" s="25">
        <v>2616</v>
      </c>
      <c r="GN731" s="25"/>
      <c r="GO731" s="25"/>
      <c r="GP731" s="25">
        <v>13</v>
      </c>
      <c r="GQ731" s="25">
        <v>7.25</v>
      </c>
      <c r="GR731" s="27"/>
      <c r="GS731" s="27"/>
      <c r="GT731" s="28">
        <v>13</v>
      </c>
      <c r="GU731" s="28">
        <v>9.5</v>
      </c>
      <c r="GV731" s="25">
        <v>16.75</v>
      </c>
      <c r="GW731" s="25">
        <v>0.1</v>
      </c>
      <c r="GX731" s="25">
        <v>7586</v>
      </c>
      <c r="GY731" s="26" t="s">
        <v>1150</v>
      </c>
      <c r="GZ731" s="25">
        <v>22186</v>
      </c>
      <c r="HA731" s="25">
        <v>10777</v>
      </c>
      <c r="HB731" s="25">
        <v>13822</v>
      </c>
      <c r="HC731" s="25">
        <v>2963</v>
      </c>
      <c r="HD731" s="25"/>
      <c r="HE731" s="25">
        <v>0</v>
      </c>
      <c r="HF731" s="25">
        <v>49748</v>
      </c>
      <c r="HG731" s="25"/>
      <c r="HH731" s="25"/>
      <c r="HI731" s="25">
        <v>66</v>
      </c>
      <c r="HJ731" s="25">
        <v>42</v>
      </c>
      <c r="HK731" s="25">
        <v>283</v>
      </c>
      <c r="HL731" s="25">
        <v>103</v>
      </c>
      <c r="HM731" s="25"/>
      <c r="HN731" s="25"/>
      <c r="HO731" s="25"/>
      <c r="HP731" s="25"/>
      <c r="HQ731" s="25"/>
      <c r="HR731" s="25"/>
      <c r="HS731" s="25"/>
      <c r="HT731" s="25"/>
      <c r="HU731" s="25"/>
      <c r="HV731" s="25"/>
      <c r="HW731" s="25"/>
      <c r="HX731" s="25"/>
      <c r="HY731" s="25"/>
      <c r="HZ731" s="25">
        <v>154</v>
      </c>
      <c r="IA731" s="25">
        <v>3935</v>
      </c>
      <c r="IB731" s="25">
        <v>1</v>
      </c>
      <c r="IC731" s="25">
        <v>2</v>
      </c>
      <c r="ID731" s="25">
        <v>23</v>
      </c>
      <c r="IE731" s="25">
        <v>63.5</v>
      </c>
      <c r="IF731" s="25">
        <v>42</v>
      </c>
      <c r="IG731" s="25">
        <v>42</v>
      </c>
      <c r="IH731" s="25">
        <v>4</v>
      </c>
      <c r="II731" s="25">
        <v>0</v>
      </c>
      <c r="IJ731" s="25">
        <v>4</v>
      </c>
      <c r="IK731" s="25">
        <v>0</v>
      </c>
      <c r="IL731" s="25"/>
      <c r="IM731" s="25"/>
      <c r="IN731" s="25"/>
      <c r="IO731" s="25"/>
      <c r="IP731" s="25"/>
      <c r="IQ731" s="25">
        <v>269602</v>
      </c>
      <c r="IR731" s="25">
        <v>0</v>
      </c>
      <c r="IS731" s="36">
        <f t="shared" ref="IS731:IS738" si="834">AE731/$FR731</f>
        <v>0.45652379217765543</v>
      </c>
      <c r="IT731" s="36">
        <f t="shared" ref="IT731:IT738" si="835">AP731/$FR731</f>
        <v>0.16584368802363703</v>
      </c>
      <c r="IU731" s="36">
        <f t="shared" ref="IU731:IU738" si="836">BA731/$FR731</f>
        <v>2.2287880627622401E-2</v>
      </c>
      <c r="IV731" s="36">
        <f t="shared" ref="IV731:IV738" si="837">BL731/$FR731</f>
        <v>0</v>
      </c>
      <c r="IW731" s="36">
        <f t="shared" ref="IW731:IW738" si="838">CS731/$FR731</f>
        <v>0.33307699572320937</v>
      </c>
      <c r="IX731" s="36">
        <f t="shared" ref="IX731:IX738" si="839">DZ731/$FR731</f>
        <v>2.2267643447875771E-2</v>
      </c>
      <c r="IY731" s="36"/>
      <c r="IZ731" s="36">
        <f t="shared" ref="IZ731:JB738" si="840">FO731/$FR731</f>
        <v>0</v>
      </c>
      <c r="JA731" s="36">
        <f t="shared" si="840"/>
        <v>0.64465536082891484</v>
      </c>
      <c r="JB731" s="36">
        <f t="shared" si="840"/>
        <v>0.35534463917108511</v>
      </c>
      <c r="JN731" s="43">
        <f t="shared" si="809"/>
        <v>788.30455721392582</v>
      </c>
      <c r="JO731" s="1" t="str">
        <f t="shared" si="810"/>
        <v>Medium</v>
      </c>
    </row>
    <row r="732" spans="1:275" x14ac:dyDescent="0.2">
      <c r="A732" s="1" t="s">
        <v>711</v>
      </c>
      <c r="B732" s="24" t="s">
        <v>712</v>
      </c>
      <c r="C732" s="76" t="s">
        <v>1483</v>
      </c>
      <c r="D732" s="24" t="s">
        <v>655</v>
      </c>
      <c r="E732">
        <v>4</v>
      </c>
      <c r="F732" s="46">
        <v>0.44146754468485416</v>
      </c>
      <c r="G732" s="46">
        <v>0.20587017873941674</v>
      </c>
      <c r="H732" s="46">
        <v>0.17</v>
      </c>
      <c r="I732">
        <v>28.8</v>
      </c>
      <c r="J732">
        <v>14.5</v>
      </c>
      <c r="K732" s="24">
        <v>20070</v>
      </c>
      <c r="L732" s="24" t="s">
        <v>603</v>
      </c>
      <c r="M732" s="34">
        <v>13207.74933333327</v>
      </c>
      <c r="N732" s="25">
        <v>23445</v>
      </c>
      <c r="O732" s="26">
        <v>3</v>
      </c>
      <c r="P732" s="26">
        <v>18</v>
      </c>
      <c r="Q732" s="26">
        <v>272</v>
      </c>
      <c r="R732" s="26">
        <v>32</v>
      </c>
      <c r="S732" s="26">
        <v>36</v>
      </c>
      <c r="T732" s="31">
        <v>21</v>
      </c>
      <c r="U732" s="25">
        <v>50000</v>
      </c>
      <c r="V732" s="25"/>
      <c r="W732" s="25"/>
      <c r="X732" s="25">
        <v>17656</v>
      </c>
      <c r="Y732" s="25"/>
      <c r="Z732" s="25"/>
      <c r="AA732" s="25"/>
      <c r="AB732" s="25"/>
      <c r="AC732" s="25"/>
      <c r="AD732" s="25">
        <v>8198</v>
      </c>
      <c r="AE732" s="25">
        <v>75854</v>
      </c>
      <c r="AF732" s="25">
        <v>25531</v>
      </c>
      <c r="AG732" s="25"/>
      <c r="AH732" s="25"/>
      <c r="AI732" s="25"/>
      <c r="AJ732" s="25"/>
      <c r="AK732" s="25"/>
      <c r="AL732" s="25"/>
      <c r="AM732" s="25"/>
      <c r="AN732" s="25"/>
      <c r="AO732" s="25"/>
      <c r="AP732" s="25">
        <v>25531</v>
      </c>
      <c r="AQ732" s="25">
        <v>3742</v>
      </c>
      <c r="AR732" s="25"/>
      <c r="AS732" s="25"/>
      <c r="AT732" s="25"/>
      <c r="AU732" s="25"/>
      <c r="AV732" s="25"/>
      <c r="AW732" s="25"/>
      <c r="AX732" s="25"/>
      <c r="AY732" s="25"/>
      <c r="AZ732" s="25"/>
      <c r="BA732" s="25">
        <v>3742</v>
      </c>
      <c r="BB732" s="25"/>
      <c r="BC732" s="25"/>
      <c r="BD732" s="25"/>
      <c r="BE732" s="25"/>
      <c r="BF732" s="25"/>
      <c r="BG732" s="25"/>
      <c r="BH732" s="25"/>
      <c r="BI732" s="25"/>
      <c r="BJ732" s="25"/>
      <c r="BK732" s="25"/>
      <c r="BL732" s="25">
        <v>0</v>
      </c>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v>12837</v>
      </c>
      <c r="CJ732" s="25"/>
      <c r="CK732" s="25"/>
      <c r="CL732" s="25"/>
      <c r="CM732" s="25"/>
      <c r="CN732" s="25"/>
      <c r="CO732" s="25"/>
      <c r="CP732" s="25">
        <v>36697</v>
      </c>
      <c r="CQ732" s="25"/>
      <c r="CR732" s="25"/>
      <c r="CS732" s="25">
        <v>49534</v>
      </c>
      <c r="CT732" s="25"/>
      <c r="CU732" s="25"/>
      <c r="CV732" s="25"/>
      <c r="CW732" s="25"/>
      <c r="CX732" s="25"/>
      <c r="CY732" s="25"/>
      <c r="CZ732" s="25"/>
      <c r="DA732" s="25"/>
      <c r="DB732" s="25"/>
      <c r="DC732" s="25"/>
      <c r="DD732" s="25"/>
      <c r="DE732" s="25"/>
      <c r="DF732" s="25"/>
      <c r="DG732" s="25"/>
      <c r="DH732" s="25"/>
      <c r="DI732" s="25"/>
      <c r="DJ732" s="25"/>
      <c r="DK732" s="25"/>
      <c r="DL732" s="25"/>
      <c r="DM732" s="25"/>
      <c r="DN732" s="25"/>
      <c r="DO732" s="25"/>
      <c r="DP732" s="25">
        <v>2069</v>
      </c>
      <c r="DQ732" s="25"/>
      <c r="DR732" s="25"/>
      <c r="DS732" s="25"/>
      <c r="DT732" s="25"/>
      <c r="DU732" s="25"/>
      <c r="DV732" s="25"/>
      <c r="DW732" s="25"/>
      <c r="DX732" s="25"/>
      <c r="DY732" s="25"/>
      <c r="DZ732" s="25">
        <v>2069</v>
      </c>
      <c r="EA732" s="25"/>
      <c r="EB732" s="25"/>
      <c r="EC732" s="25"/>
      <c r="ED732" s="25"/>
      <c r="EE732" s="25"/>
      <c r="EF732" s="25"/>
      <c r="EG732" s="25"/>
      <c r="EH732" s="25"/>
      <c r="EI732" s="25"/>
      <c r="EJ732" s="25"/>
      <c r="EK732" s="25"/>
      <c r="EL732" s="25"/>
      <c r="EM732" s="25"/>
      <c r="EN732" s="25"/>
      <c r="EO732" s="25"/>
      <c r="EP732" s="25"/>
      <c r="EQ732" s="25"/>
      <c r="ER732" s="25"/>
      <c r="ES732" s="25"/>
      <c r="ET732" s="25"/>
      <c r="EU732" s="25"/>
      <c r="EV732" s="25"/>
      <c r="EW732" s="25"/>
      <c r="EX732" s="25"/>
      <c r="EY732" s="25"/>
      <c r="EZ732" s="25"/>
      <c r="FA732" s="25"/>
      <c r="FB732" s="25"/>
      <c r="FC732" s="25"/>
      <c r="FD732" s="25"/>
      <c r="FE732" s="25"/>
      <c r="FF732" s="25"/>
      <c r="FG732" s="25"/>
      <c r="FH732" s="25"/>
      <c r="FI732" s="25"/>
      <c r="FJ732" s="25"/>
      <c r="FK732" s="25"/>
      <c r="FL732" s="25"/>
      <c r="FM732" s="25"/>
      <c r="FN732" s="25"/>
      <c r="FO732" s="25">
        <v>0</v>
      </c>
      <c r="FP732" s="25">
        <v>105127</v>
      </c>
      <c r="FQ732" s="25">
        <v>51603</v>
      </c>
      <c r="FR732" s="25">
        <v>156730</v>
      </c>
      <c r="FS732" s="26" t="s">
        <v>1284</v>
      </c>
      <c r="FT732" s="26"/>
      <c r="FU732" s="26" t="s">
        <v>1343</v>
      </c>
      <c r="FV732" s="26" t="s">
        <v>1008</v>
      </c>
      <c r="FW732" s="26"/>
      <c r="FX732" s="1" t="s">
        <v>1010</v>
      </c>
      <c r="FY732" s="26"/>
      <c r="GA732" s="25">
        <v>1986</v>
      </c>
      <c r="GB732" s="25">
        <v>2206</v>
      </c>
      <c r="GC732" s="25">
        <v>116</v>
      </c>
      <c r="GD732" s="25">
        <v>121</v>
      </c>
      <c r="GE732" s="25">
        <v>80502</v>
      </c>
      <c r="GF732" s="25">
        <v>0</v>
      </c>
      <c r="GG732" s="25">
        <v>0</v>
      </c>
      <c r="GH732" s="25">
        <v>193</v>
      </c>
      <c r="GI732" s="25"/>
      <c r="GJ732" s="25">
        <v>8</v>
      </c>
      <c r="GK732" s="25">
        <v>123</v>
      </c>
      <c r="GL732" s="25">
        <v>152</v>
      </c>
      <c r="GM732" s="25">
        <v>2550</v>
      </c>
      <c r="GN732" s="25"/>
      <c r="GO732" s="25"/>
      <c r="GP732" s="25">
        <v>13</v>
      </c>
      <c r="GQ732" s="25">
        <v>7.5</v>
      </c>
      <c r="GR732" s="27"/>
      <c r="GS732" s="27"/>
      <c r="GT732" s="28">
        <v>13</v>
      </c>
      <c r="GU732" s="28">
        <v>9.5</v>
      </c>
      <c r="GV732" s="25">
        <v>17</v>
      </c>
      <c r="GW732" s="25">
        <v>0.43</v>
      </c>
      <c r="GX732" s="25">
        <v>6688</v>
      </c>
      <c r="GY732" s="26" t="s">
        <v>1150</v>
      </c>
      <c r="GZ732" s="25">
        <v>19120</v>
      </c>
      <c r="HA732" s="25">
        <v>10329</v>
      </c>
      <c r="HB732" s="25">
        <v>12461</v>
      </c>
      <c r="HC732" s="25">
        <v>2493</v>
      </c>
      <c r="HD732" s="25"/>
      <c r="HE732" s="25">
        <v>0</v>
      </c>
      <c r="HF732" s="25">
        <v>44403</v>
      </c>
      <c r="HG732" s="25"/>
      <c r="HH732" s="25"/>
      <c r="HI732" s="25">
        <v>19</v>
      </c>
      <c r="HJ732" s="25">
        <v>17</v>
      </c>
      <c r="HK732" s="25">
        <v>326</v>
      </c>
      <c r="HL732" s="25">
        <v>89</v>
      </c>
      <c r="HM732" s="25"/>
      <c r="HN732" s="25"/>
      <c r="HO732" s="25"/>
      <c r="HP732" s="25"/>
      <c r="HQ732" s="25"/>
      <c r="HR732" s="25"/>
      <c r="HS732" s="25"/>
      <c r="HT732" s="25"/>
      <c r="HU732" s="25"/>
      <c r="HV732" s="25"/>
      <c r="HW732" s="25"/>
      <c r="HX732" s="25"/>
      <c r="HY732" s="25"/>
      <c r="HZ732" s="25">
        <v>156</v>
      </c>
      <c r="IA732" s="25">
        <v>3597</v>
      </c>
      <c r="IB732" s="25">
        <v>1</v>
      </c>
      <c r="IC732" s="25">
        <v>3</v>
      </c>
      <c r="ID732" s="25">
        <v>34</v>
      </c>
      <c r="IE732" s="25">
        <v>63.5</v>
      </c>
      <c r="IF732" s="25">
        <v>42</v>
      </c>
      <c r="IG732" s="25">
        <v>42</v>
      </c>
      <c r="IH732" s="25">
        <v>4</v>
      </c>
      <c r="II732" s="25">
        <v>0</v>
      </c>
      <c r="IJ732" s="25">
        <v>4</v>
      </c>
      <c r="IK732" s="25">
        <v>0</v>
      </c>
      <c r="IL732" s="25"/>
      <c r="IM732" s="25"/>
      <c r="IN732" s="25"/>
      <c r="IO732" s="25"/>
      <c r="IP732" s="25"/>
      <c r="IQ732" s="25">
        <v>252342</v>
      </c>
      <c r="IR732" s="25">
        <v>0</v>
      </c>
      <c r="IS732" s="36">
        <f t="shared" si="834"/>
        <v>0.48397881707394885</v>
      </c>
      <c r="IT732" s="36">
        <f t="shared" si="835"/>
        <v>0.16289797741338607</v>
      </c>
      <c r="IU732" s="36">
        <f t="shared" si="836"/>
        <v>2.3875454603458177E-2</v>
      </c>
      <c r="IV732" s="36">
        <f t="shared" si="837"/>
        <v>0</v>
      </c>
      <c r="IW732" s="36">
        <f t="shared" si="838"/>
        <v>0.3160467045237032</v>
      </c>
      <c r="IX732" s="36">
        <f t="shared" si="839"/>
        <v>1.3201046385503732E-2</v>
      </c>
      <c r="IY732" s="36"/>
      <c r="IZ732" s="36">
        <f t="shared" si="840"/>
        <v>0</v>
      </c>
      <c r="JA732" s="36">
        <f t="shared" si="840"/>
        <v>0.67075224909079312</v>
      </c>
      <c r="JB732" s="36">
        <f t="shared" si="840"/>
        <v>0.32924775090920694</v>
      </c>
      <c r="JN732" s="43">
        <f t="shared" si="809"/>
        <v>776.92643137254527</v>
      </c>
      <c r="JO732" s="1" t="str">
        <f t="shared" si="810"/>
        <v>Medium</v>
      </c>
    </row>
    <row r="733" spans="1:275" x14ac:dyDescent="0.2">
      <c r="A733" s="14" t="s">
        <v>711</v>
      </c>
      <c r="B733" s="14" t="s">
        <v>712</v>
      </c>
      <c r="C733" s="76" t="s">
        <v>1483</v>
      </c>
      <c r="D733" s="24" t="s">
        <v>655</v>
      </c>
      <c r="E733">
        <v>4</v>
      </c>
      <c r="F733" s="46">
        <v>0.44146754468485416</v>
      </c>
      <c r="G733" s="46">
        <v>0.20587017873941674</v>
      </c>
      <c r="H733" s="46">
        <v>0.17</v>
      </c>
      <c r="I733">
        <v>28.8</v>
      </c>
      <c r="J733">
        <v>14.5</v>
      </c>
      <c r="K733" s="14">
        <v>20080</v>
      </c>
      <c r="L733" s="14" t="s">
        <v>604</v>
      </c>
      <c r="M733" s="35">
        <v>13908.107047618963</v>
      </c>
      <c r="N733" s="15">
        <v>39186</v>
      </c>
      <c r="O733" s="15">
        <v>7</v>
      </c>
      <c r="P733" s="15">
        <v>34</v>
      </c>
      <c r="Q733" s="15">
        <v>295</v>
      </c>
      <c r="R733" s="15">
        <v>81</v>
      </c>
      <c r="S733" s="15">
        <v>46</v>
      </c>
      <c r="T733" s="32" t="s">
        <v>713</v>
      </c>
      <c r="U733" s="15">
        <v>50000</v>
      </c>
      <c r="V733" s="15"/>
      <c r="W733" s="15"/>
      <c r="X733" s="15">
        <v>8177</v>
      </c>
      <c r="Y733" s="15"/>
      <c r="Z733" s="15"/>
      <c r="AA733" s="15"/>
      <c r="AB733" s="15"/>
      <c r="AC733" s="15"/>
      <c r="AD733" s="15">
        <v>7253</v>
      </c>
      <c r="AE733" s="15">
        <v>65430</v>
      </c>
      <c r="AF733" s="15"/>
      <c r="AG733" s="15"/>
      <c r="AH733" s="15"/>
      <c r="AI733" s="15">
        <v>25666</v>
      </c>
      <c r="AJ733" s="15"/>
      <c r="AK733" s="15"/>
      <c r="AL733" s="15"/>
      <c r="AM733" s="15"/>
      <c r="AN733" s="15"/>
      <c r="AO733" s="15"/>
      <c r="AP733" s="15">
        <v>25666</v>
      </c>
      <c r="AQ733" s="15">
        <v>27594</v>
      </c>
      <c r="AR733" s="15"/>
      <c r="AS733" s="15"/>
      <c r="AT733" s="15"/>
      <c r="AU733" s="15"/>
      <c r="AV733" s="15"/>
      <c r="AW733" s="15"/>
      <c r="AX733" s="15"/>
      <c r="AY733" s="15"/>
      <c r="AZ733" s="15"/>
      <c r="BA733" s="15">
        <v>27594</v>
      </c>
      <c r="BB733" s="15">
        <v>3643</v>
      </c>
      <c r="BC733" s="15"/>
      <c r="BD733" s="15"/>
      <c r="BE733" s="15"/>
      <c r="BF733" s="15"/>
      <c r="BG733" s="15"/>
      <c r="BH733" s="15"/>
      <c r="BI733" s="15"/>
      <c r="BJ733" s="15"/>
      <c r="BK733" s="15"/>
      <c r="BL733" s="15">
        <v>3643</v>
      </c>
      <c r="BM733" s="15"/>
      <c r="BN733" s="15"/>
      <c r="BO733" s="15"/>
      <c r="BP733" s="15"/>
      <c r="BQ733" s="15"/>
      <c r="BR733" s="15"/>
      <c r="BS733" s="15"/>
      <c r="BT733" s="15"/>
      <c r="BU733" s="15"/>
      <c r="BV733" s="15"/>
      <c r="BW733" s="15"/>
      <c r="BX733" s="15"/>
      <c r="BY733" s="15"/>
      <c r="BZ733" s="15"/>
      <c r="CA733" s="15"/>
      <c r="CB733" s="15"/>
      <c r="CC733" s="15"/>
      <c r="CD733" s="15"/>
      <c r="CE733" s="15"/>
      <c r="CF733" s="15"/>
      <c r="CG733" s="15"/>
      <c r="CH733" s="15"/>
      <c r="CI733" s="15">
        <v>52539</v>
      </c>
      <c r="CJ733" s="15"/>
      <c r="CK733" s="15"/>
      <c r="CL733" s="15"/>
      <c r="CM733" s="15"/>
      <c r="CN733" s="15"/>
      <c r="CO733" s="15"/>
      <c r="CP733" s="15"/>
      <c r="CQ733" s="15"/>
      <c r="CR733" s="15"/>
      <c r="CS733" s="15">
        <v>52539</v>
      </c>
      <c r="CT733" s="15"/>
      <c r="CU733" s="15"/>
      <c r="CV733" s="15"/>
      <c r="CW733" s="15"/>
      <c r="CX733" s="15"/>
      <c r="CY733" s="15"/>
      <c r="CZ733" s="15"/>
      <c r="DA733" s="15"/>
      <c r="DB733" s="15"/>
      <c r="DC733" s="15"/>
      <c r="DD733" s="15"/>
      <c r="DE733" s="15"/>
      <c r="DF733" s="15"/>
      <c r="DG733" s="15"/>
      <c r="DH733" s="15"/>
      <c r="DI733" s="15"/>
      <c r="DJ733" s="15"/>
      <c r="DK733" s="15"/>
      <c r="DL733" s="15"/>
      <c r="DM733" s="15"/>
      <c r="DN733" s="15"/>
      <c r="DO733" s="15"/>
      <c r="DP733" s="15">
        <v>2120</v>
      </c>
      <c r="DQ733" s="15"/>
      <c r="DR733" s="15"/>
      <c r="DS733" s="15">
        <v>292</v>
      </c>
      <c r="DT733" s="15"/>
      <c r="DU733" s="15"/>
      <c r="DV733" s="15"/>
      <c r="DW733" s="15"/>
      <c r="DX733" s="15"/>
      <c r="DY733" s="15"/>
      <c r="DZ733" s="15">
        <v>2412</v>
      </c>
      <c r="EA733" s="15"/>
      <c r="EB733" s="15"/>
      <c r="EC733" s="15"/>
      <c r="ED733" s="15"/>
      <c r="EE733" s="15"/>
      <c r="EF733" s="15"/>
      <c r="EG733" s="15"/>
      <c r="EH733" s="15"/>
      <c r="EI733" s="15"/>
      <c r="EJ733" s="15"/>
      <c r="EK733" s="15"/>
      <c r="EL733" s="15"/>
      <c r="EM733" s="15"/>
      <c r="EN733" s="15"/>
      <c r="EO733" s="15"/>
      <c r="EP733" s="15"/>
      <c r="EQ733" s="15"/>
      <c r="ER733" s="15"/>
      <c r="ES733" s="15"/>
      <c r="ET733" s="15"/>
      <c r="EU733" s="15"/>
      <c r="EV733" s="15"/>
      <c r="EW733" s="15"/>
      <c r="EX733" s="15"/>
      <c r="EY733" s="15"/>
      <c r="EZ733" s="15"/>
      <c r="FA733" s="15"/>
      <c r="FB733" s="15"/>
      <c r="FC733" s="15"/>
      <c r="FD733" s="15"/>
      <c r="FE733" s="15"/>
      <c r="FF733" s="15"/>
      <c r="FG733" s="15"/>
      <c r="FH733" s="15"/>
      <c r="FI733" s="15"/>
      <c r="FJ733" s="15"/>
      <c r="FK733" s="15"/>
      <c r="FL733" s="15"/>
      <c r="FM733" s="15"/>
      <c r="FN733" s="15"/>
      <c r="FO733" s="15">
        <v>0</v>
      </c>
      <c r="FP733" s="15">
        <v>96667</v>
      </c>
      <c r="FQ733" s="15">
        <v>80617</v>
      </c>
      <c r="FR733" s="15">
        <v>177284</v>
      </c>
      <c r="FS733" s="14" t="s">
        <v>1284</v>
      </c>
      <c r="FT733" s="14"/>
      <c r="FU733" s="14" t="s">
        <v>1281</v>
      </c>
      <c r="FV733" s="14"/>
      <c r="FW733" s="14"/>
      <c r="FX733" s="14"/>
      <c r="FY733" s="14"/>
      <c r="FZ733" s="14"/>
      <c r="GA733" s="15">
        <v>2291</v>
      </c>
      <c r="GB733" s="15">
        <v>2630</v>
      </c>
      <c r="GC733" s="15">
        <v>100</v>
      </c>
      <c r="GD733" s="15">
        <v>113</v>
      </c>
      <c r="GE733" s="15">
        <v>75317</v>
      </c>
      <c r="GF733" s="15">
        <v>248</v>
      </c>
      <c r="GG733" s="15">
        <v>248</v>
      </c>
      <c r="GH733" s="15">
        <v>179</v>
      </c>
      <c r="GI733" s="15"/>
      <c r="GJ733" s="15">
        <v>8</v>
      </c>
      <c r="GK733" s="15">
        <v>75</v>
      </c>
      <c r="GL733" s="15">
        <v>87</v>
      </c>
      <c r="GM733" s="15">
        <v>2447</v>
      </c>
      <c r="GN733" s="15"/>
      <c r="GO733" s="15"/>
      <c r="GP733" s="21">
        <v>13</v>
      </c>
      <c r="GQ733" s="21">
        <v>7.7</v>
      </c>
      <c r="GR733" s="22"/>
      <c r="GS733" s="22"/>
      <c r="GT733" s="23">
        <v>13</v>
      </c>
      <c r="GU733" s="23">
        <v>9.5</v>
      </c>
      <c r="GV733" s="21">
        <v>17.2</v>
      </c>
      <c r="GW733" s="21">
        <v>0.5</v>
      </c>
      <c r="GX733" s="15">
        <v>6802</v>
      </c>
      <c r="GY733" s="14" t="s">
        <v>1172</v>
      </c>
      <c r="GZ733" s="15">
        <v>16510</v>
      </c>
      <c r="HA733" s="15">
        <v>11467</v>
      </c>
      <c r="HB733" s="15">
        <v>11366</v>
      </c>
      <c r="HC733" s="15">
        <v>3199</v>
      </c>
      <c r="HD733" s="15"/>
      <c r="HE733" s="15">
        <v>0</v>
      </c>
      <c r="HF733" s="15">
        <v>42542</v>
      </c>
      <c r="HG733" s="15"/>
      <c r="HH733" s="15"/>
      <c r="HI733" s="15">
        <v>30</v>
      </c>
      <c r="HJ733" s="15">
        <v>21</v>
      </c>
      <c r="HK733" s="15">
        <v>311</v>
      </c>
      <c r="HL733" s="15">
        <v>90</v>
      </c>
      <c r="HM733" s="15"/>
      <c r="HN733" s="15"/>
      <c r="HO733" s="15"/>
      <c r="HP733" s="15"/>
      <c r="HQ733" s="15"/>
      <c r="HR733" s="15"/>
      <c r="HS733" s="15"/>
      <c r="HT733" s="15"/>
      <c r="HU733" s="15"/>
      <c r="HV733" s="15"/>
      <c r="HW733" s="15"/>
      <c r="HX733" s="15"/>
      <c r="HY733" s="15"/>
      <c r="HZ733" s="15">
        <v>188</v>
      </c>
      <c r="IA733" s="15">
        <v>4072</v>
      </c>
      <c r="IB733" s="14">
        <v>1</v>
      </c>
      <c r="IC733" s="14">
        <v>5</v>
      </c>
      <c r="ID733" s="15">
        <v>41</v>
      </c>
      <c r="IE733" s="14">
        <v>70</v>
      </c>
      <c r="IF733" s="14">
        <v>30</v>
      </c>
      <c r="IG733" s="14">
        <v>30</v>
      </c>
      <c r="IH733" s="14">
        <v>6</v>
      </c>
      <c r="II733" s="14">
        <v>0</v>
      </c>
      <c r="IJ733" s="14">
        <v>6</v>
      </c>
      <c r="IK733" s="14">
        <v>0</v>
      </c>
      <c r="IL733" s="14"/>
      <c r="IM733" s="14"/>
      <c r="IN733" s="14"/>
      <c r="IO733" s="14"/>
      <c r="IP733" s="14"/>
      <c r="IQ733" s="15">
        <v>260854</v>
      </c>
      <c r="IR733" s="15">
        <v>0</v>
      </c>
      <c r="IS733" s="36">
        <f t="shared" si="834"/>
        <v>0.36906883869948781</v>
      </c>
      <c r="IT733" s="36">
        <f t="shared" si="835"/>
        <v>0.14477335800185015</v>
      </c>
      <c r="IU733" s="36">
        <f t="shared" si="836"/>
        <v>0.15564856388619391</v>
      </c>
      <c r="IV733" s="36">
        <f t="shared" si="837"/>
        <v>2.0548949707813451E-2</v>
      </c>
      <c r="IW733" s="36">
        <f t="shared" si="838"/>
        <v>0.29635500101532003</v>
      </c>
      <c r="IX733" s="36">
        <f t="shared" si="839"/>
        <v>1.3605288689334628E-2</v>
      </c>
      <c r="IY733" s="36"/>
      <c r="IZ733" s="36">
        <f t="shared" si="840"/>
        <v>0</v>
      </c>
      <c r="JA733" s="36">
        <f t="shared" si="840"/>
        <v>0.54526635229349518</v>
      </c>
      <c r="JB733" s="36">
        <f t="shared" si="840"/>
        <v>0.45473364770650482</v>
      </c>
      <c r="JN733" s="43">
        <f t="shared" si="809"/>
        <v>808.61087486156771</v>
      </c>
      <c r="JO733" s="1" t="str">
        <f t="shared" si="810"/>
        <v>Medium</v>
      </c>
    </row>
    <row r="734" spans="1:275" x14ac:dyDescent="0.2">
      <c r="A734" s="14" t="s">
        <v>711</v>
      </c>
      <c r="B734" s="14" t="s">
        <v>712</v>
      </c>
      <c r="C734" s="76" t="s">
        <v>1483</v>
      </c>
      <c r="D734" s="24" t="s">
        <v>655</v>
      </c>
      <c r="E734">
        <v>4</v>
      </c>
      <c r="F734" s="46">
        <v>0.44146754468485416</v>
      </c>
      <c r="G734" s="46">
        <v>0.20587017873941674</v>
      </c>
      <c r="H734" s="46">
        <v>0.17</v>
      </c>
      <c r="I734">
        <v>28.8</v>
      </c>
      <c r="J734">
        <v>14.5</v>
      </c>
      <c r="K734" s="14">
        <v>20090</v>
      </c>
      <c r="L734" s="14" t="s">
        <v>605</v>
      </c>
      <c r="M734" s="35">
        <v>14871.739047618887</v>
      </c>
      <c r="N734" s="15">
        <v>39186</v>
      </c>
      <c r="O734" s="15">
        <v>7</v>
      </c>
      <c r="P734" s="15">
        <v>34</v>
      </c>
      <c r="Q734" s="15">
        <v>295</v>
      </c>
      <c r="R734" s="15">
        <v>81</v>
      </c>
      <c r="S734" s="15">
        <v>46</v>
      </c>
      <c r="T734" s="32" t="s">
        <v>713</v>
      </c>
      <c r="U734" s="15">
        <v>50000</v>
      </c>
      <c r="V734" s="15"/>
      <c r="W734" s="15"/>
      <c r="X734" s="15"/>
      <c r="Y734" s="15"/>
      <c r="Z734" s="15"/>
      <c r="AA734" s="15"/>
      <c r="AB734" s="15"/>
      <c r="AC734" s="15"/>
      <c r="AD734" s="15">
        <v>8144</v>
      </c>
      <c r="AE734" s="15">
        <v>58144</v>
      </c>
      <c r="AF734" s="15"/>
      <c r="AG734" s="15"/>
      <c r="AH734" s="15"/>
      <c r="AI734" s="15">
        <v>3966</v>
      </c>
      <c r="AJ734" s="15"/>
      <c r="AK734" s="15"/>
      <c r="AL734" s="15"/>
      <c r="AM734" s="15"/>
      <c r="AN734" s="15"/>
      <c r="AO734" s="15"/>
      <c r="AP734" s="15">
        <v>3966</v>
      </c>
      <c r="AQ734" s="15">
        <v>26079</v>
      </c>
      <c r="AR734" s="15"/>
      <c r="AS734" s="15"/>
      <c r="AT734" s="15"/>
      <c r="AU734" s="15"/>
      <c r="AV734" s="15"/>
      <c r="AW734" s="15"/>
      <c r="AX734" s="15"/>
      <c r="AY734" s="15"/>
      <c r="AZ734" s="15"/>
      <c r="BA734" s="15">
        <v>26079</v>
      </c>
      <c r="BB734" s="15"/>
      <c r="BC734" s="15"/>
      <c r="BD734" s="15"/>
      <c r="BE734" s="15"/>
      <c r="BF734" s="15"/>
      <c r="BG734" s="15"/>
      <c r="BH734" s="15"/>
      <c r="BI734" s="15"/>
      <c r="BJ734" s="15"/>
      <c r="BK734" s="15"/>
      <c r="BL734" s="15">
        <v>0</v>
      </c>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v>57488</v>
      </c>
      <c r="CJ734" s="15"/>
      <c r="CK734" s="15"/>
      <c r="CL734" s="15"/>
      <c r="CM734" s="15"/>
      <c r="CN734" s="15"/>
      <c r="CO734" s="15"/>
      <c r="CP734" s="15"/>
      <c r="CQ734" s="15"/>
      <c r="CR734" s="15"/>
      <c r="CS734" s="15">
        <v>57488</v>
      </c>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v>2012</v>
      </c>
      <c r="DQ734" s="15"/>
      <c r="DR734" s="15"/>
      <c r="DS734" s="15"/>
      <c r="DT734" s="15"/>
      <c r="DU734" s="15"/>
      <c r="DV734" s="15"/>
      <c r="DW734" s="15"/>
      <c r="DX734" s="15"/>
      <c r="DY734" s="15"/>
      <c r="DZ734" s="15">
        <v>2012</v>
      </c>
      <c r="EA734" s="15"/>
      <c r="EB734" s="15"/>
      <c r="EC734" s="15"/>
      <c r="ED734" s="15"/>
      <c r="EE734" s="15"/>
      <c r="EF734" s="15"/>
      <c r="EG734" s="15"/>
      <c r="EH734" s="15"/>
      <c r="EI734" s="15"/>
      <c r="EJ734" s="15"/>
      <c r="EK734" s="15"/>
      <c r="EL734" s="15"/>
      <c r="EM734" s="15"/>
      <c r="EN734" s="15"/>
      <c r="EO734" s="15"/>
      <c r="EP734" s="15"/>
      <c r="EQ734" s="15"/>
      <c r="ER734" s="15"/>
      <c r="ES734" s="15"/>
      <c r="ET734" s="15"/>
      <c r="EU734" s="15"/>
      <c r="EV734" s="15"/>
      <c r="EW734" s="15"/>
      <c r="EX734" s="15"/>
      <c r="EY734" s="15"/>
      <c r="EZ734" s="15"/>
      <c r="FA734" s="15"/>
      <c r="FB734" s="15"/>
      <c r="FC734" s="15"/>
      <c r="FD734" s="15"/>
      <c r="FE734" s="15"/>
      <c r="FF734" s="15"/>
      <c r="FG734" s="15"/>
      <c r="FH734" s="15"/>
      <c r="FI734" s="15"/>
      <c r="FJ734" s="15"/>
      <c r="FK734" s="15"/>
      <c r="FL734" s="15"/>
      <c r="FM734" s="15"/>
      <c r="FN734" s="15"/>
      <c r="FO734" s="15">
        <v>0</v>
      </c>
      <c r="FP734" s="15">
        <v>84223</v>
      </c>
      <c r="FQ734" s="15">
        <v>63466</v>
      </c>
      <c r="FR734" s="15">
        <v>147689</v>
      </c>
      <c r="FS734" s="14" t="s">
        <v>1284</v>
      </c>
      <c r="FT734" s="14"/>
      <c r="FU734" s="14" t="s">
        <v>1281</v>
      </c>
      <c r="FV734" s="14"/>
      <c r="FW734" s="14"/>
      <c r="FX734" s="14"/>
      <c r="FY734" s="14"/>
      <c r="FZ734" s="14"/>
      <c r="GA734" s="15">
        <v>1595</v>
      </c>
      <c r="GB734" s="15">
        <v>2278</v>
      </c>
      <c r="GC734" s="15">
        <v>114</v>
      </c>
      <c r="GD734" s="15">
        <v>129</v>
      </c>
      <c r="GE734" s="15">
        <v>75175</v>
      </c>
      <c r="GF734" s="15">
        <v>9</v>
      </c>
      <c r="GG734" s="15">
        <v>257</v>
      </c>
      <c r="GH734" s="15">
        <v>176</v>
      </c>
      <c r="GI734" s="15"/>
      <c r="GJ734" s="15">
        <v>8</v>
      </c>
      <c r="GK734" s="15">
        <v>58</v>
      </c>
      <c r="GL734" s="15">
        <v>63</v>
      </c>
      <c r="GM734" s="15">
        <v>2381</v>
      </c>
      <c r="GN734" s="15"/>
      <c r="GO734" s="15"/>
      <c r="GP734" s="16">
        <v>14</v>
      </c>
      <c r="GQ734" s="16">
        <v>8.6</v>
      </c>
      <c r="GR734" s="17"/>
      <c r="GS734" s="17"/>
      <c r="GT734" s="18">
        <v>12</v>
      </c>
      <c r="GU734" s="18">
        <v>8.5</v>
      </c>
      <c r="GV734" s="16">
        <v>17.100000000000001</v>
      </c>
      <c r="GW734" s="16">
        <v>0.5</v>
      </c>
      <c r="GX734" s="15">
        <v>6102</v>
      </c>
      <c r="GY734" s="14" t="s">
        <v>1172</v>
      </c>
      <c r="GZ734" s="15">
        <v>15546</v>
      </c>
      <c r="HA734" s="15">
        <v>17765</v>
      </c>
      <c r="HB734" s="15">
        <v>11863</v>
      </c>
      <c r="HC734" s="15">
        <v>3060</v>
      </c>
      <c r="HD734" s="15"/>
      <c r="HE734" s="15">
        <v>0</v>
      </c>
      <c r="HF734" s="15">
        <v>48234</v>
      </c>
      <c r="HG734" s="15"/>
      <c r="HH734" s="15"/>
      <c r="HI734" s="15">
        <v>24</v>
      </c>
      <c r="HJ734" s="15">
        <v>14</v>
      </c>
      <c r="HK734" s="15">
        <v>460</v>
      </c>
      <c r="HL734" s="15">
        <v>139</v>
      </c>
      <c r="HM734" s="15"/>
      <c r="HN734" s="15"/>
      <c r="HO734" s="15"/>
      <c r="HP734" s="15"/>
      <c r="HQ734" s="15"/>
      <c r="HR734" s="15"/>
      <c r="HS734" s="15"/>
      <c r="HT734" s="15"/>
      <c r="HU734" s="15"/>
      <c r="HV734" s="15"/>
      <c r="HW734" s="15"/>
      <c r="HX734" s="15"/>
      <c r="HY734" s="15"/>
      <c r="HZ734" s="15">
        <v>219</v>
      </c>
      <c r="IA734" s="15">
        <v>4533</v>
      </c>
      <c r="IB734" s="15">
        <v>1</v>
      </c>
      <c r="IC734" s="15">
        <v>6</v>
      </c>
      <c r="ID734" s="15">
        <v>60</v>
      </c>
      <c r="IE734" s="14">
        <v>70</v>
      </c>
      <c r="IF734" s="14">
        <v>30</v>
      </c>
      <c r="IG734" s="14">
        <v>30</v>
      </c>
      <c r="IH734" s="14">
        <v>6</v>
      </c>
      <c r="II734" s="14">
        <v>0</v>
      </c>
      <c r="IJ734" s="14">
        <v>6</v>
      </c>
      <c r="IK734" s="14">
        <v>0</v>
      </c>
      <c r="IL734" s="14"/>
      <c r="IM734" s="14"/>
      <c r="IN734" s="14"/>
      <c r="IO734" s="14"/>
      <c r="IP734" s="14"/>
      <c r="IQ734" s="20">
        <v>295552</v>
      </c>
      <c r="IR734" s="20">
        <v>0</v>
      </c>
      <c r="IS734" s="36">
        <f t="shared" si="834"/>
        <v>0.39369215039711825</v>
      </c>
      <c r="IT734" s="36">
        <f t="shared" si="835"/>
        <v>2.6853726411581093E-2</v>
      </c>
      <c r="IU734" s="36">
        <f t="shared" si="836"/>
        <v>0.17658051716783241</v>
      </c>
      <c r="IV734" s="36">
        <f t="shared" si="837"/>
        <v>0</v>
      </c>
      <c r="IW734" s="36">
        <f t="shared" si="838"/>
        <v>0.38925038425339736</v>
      </c>
      <c r="IX734" s="36">
        <f t="shared" si="839"/>
        <v>1.3623221770070892E-2</v>
      </c>
      <c r="IY734" s="36"/>
      <c r="IZ734" s="36">
        <f t="shared" si="840"/>
        <v>0</v>
      </c>
      <c r="JA734" s="36">
        <f t="shared" si="840"/>
        <v>0.57027266756495065</v>
      </c>
      <c r="JB734" s="36">
        <f t="shared" si="840"/>
        <v>0.42972733243504935</v>
      </c>
      <c r="JN734" s="43">
        <f t="shared" si="809"/>
        <v>869.69234196601667</v>
      </c>
      <c r="JO734" s="1" t="str">
        <f t="shared" si="810"/>
        <v>Medium</v>
      </c>
    </row>
    <row r="735" spans="1:275" x14ac:dyDescent="0.2">
      <c r="A735" s="14" t="s">
        <v>711</v>
      </c>
      <c r="B735" s="14" t="s">
        <v>712</v>
      </c>
      <c r="C735" s="76" t="s">
        <v>1483</v>
      </c>
      <c r="D735" s="24" t="s">
        <v>655</v>
      </c>
      <c r="E735">
        <v>4</v>
      </c>
      <c r="F735" s="46">
        <v>0.44146754468485416</v>
      </c>
      <c r="G735" s="46">
        <v>0.20587017873941674</v>
      </c>
      <c r="H735" s="46">
        <v>0.17</v>
      </c>
      <c r="I735">
        <v>28.8</v>
      </c>
      <c r="J735">
        <v>14.5</v>
      </c>
      <c r="K735" s="14">
        <v>20100</v>
      </c>
      <c r="L735" s="14" t="s">
        <v>606</v>
      </c>
      <c r="M735" s="35">
        <v>14632.734666666491</v>
      </c>
      <c r="N735" s="15">
        <v>39186</v>
      </c>
      <c r="O735" s="15">
        <v>7</v>
      </c>
      <c r="P735" s="15">
        <v>34</v>
      </c>
      <c r="Q735" s="15">
        <v>295</v>
      </c>
      <c r="R735" s="15">
        <v>81</v>
      </c>
      <c r="S735" s="15">
        <v>46</v>
      </c>
      <c r="T735" s="32" t="s">
        <v>713</v>
      </c>
      <c r="U735" s="15">
        <v>50000</v>
      </c>
      <c r="V735" s="15"/>
      <c r="W735" s="15"/>
      <c r="X735" s="15"/>
      <c r="Y735" s="15"/>
      <c r="Z735" s="15"/>
      <c r="AA735" s="15"/>
      <c r="AB735" s="15"/>
      <c r="AC735" s="15"/>
      <c r="AD735" s="15">
        <v>4948</v>
      </c>
      <c r="AE735" s="15">
        <v>54948</v>
      </c>
      <c r="AF735" s="15"/>
      <c r="AG735" s="15"/>
      <c r="AH735" s="15"/>
      <c r="AI735" s="15"/>
      <c r="AJ735" s="15"/>
      <c r="AK735" s="15"/>
      <c r="AL735" s="15"/>
      <c r="AM735" s="15"/>
      <c r="AN735" s="15"/>
      <c r="AO735" s="15">
        <v>4002</v>
      </c>
      <c r="AP735" s="15">
        <v>4002</v>
      </c>
      <c r="AQ735" s="15">
        <v>25028</v>
      </c>
      <c r="AR735" s="15"/>
      <c r="AS735" s="15"/>
      <c r="AT735" s="15"/>
      <c r="AU735" s="15"/>
      <c r="AV735" s="15"/>
      <c r="AW735" s="15"/>
      <c r="AX735" s="15"/>
      <c r="AY735" s="15"/>
      <c r="AZ735" s="15"/>
      <c r="BA735" s="15">
        <v>25028</v>
      </c>
      <c r="BB735" s="15"/>
      <c r="BC735" s="15"/>
      <c r="BD735" s="15"/>
      <c r="BE735" s="15"/>
      <c r="BF735" s="15"/>
      <c r="BG735" s="15"/>
      <c r="BH735" s="15"/>
      <c r="BI735" s="15"/>
      <c r="BJ735" s="15"/>
      <c r="BK735" s="15"/>
      <c r="BL735" s="15">
        <v>0</v>
      </c>
      <c r="BM735" s="15"/>
      <c r="BN735" s="15"/>
      <c r="BO735" s="15"/>
      <c r="BP735" s="15"/>
      <c r="BQ735" s="15"/>
      <c r="BR735" s="15"/>
      <c r="BS735" s="15"/>
      <c r="BT735" s="15"/>
      <c r="BU735" s="15"/>
      <c r="BV735" s="15"/>
      <c r="BW735" s="15"/>
      <c r="BX735" s="15"/>
      <c r="BY735" s="15"/>
      <c r="BZ735" s="15"/>
      <c r="CA735" s="15"/>
      <c r="CB735" s="15"/>
      <c r="CC735" s="15"/>
      <c r="CD735" s="15"/>
      <c r="CE735" s="15"/>
      <c r="CF735" s="15"/>
      <c r="CG735" s="15"/>
      <c r="CH735" s="15"/>
      <c r="CI735" s="15">
        <v>56789</v>
      </c>
      <c r="CJ735" s="15"/>
      <c r="CK735" s="15"/>
      <c r="CL735" s="15"/>
      <c r="CM735" s="15"/>
      <c r="CN735" s="15"/>
      <c r="CO735" s="15"/>
      <c r="CP735" s="15"/>
      <c r="CQ735" s="15"/>
      <c r="CR735" s="15"/>
      <c r="CS735" s="15">
        <v>56789</v>
      </c>
      <c r="CT735" s="15"/>
      <c r="CU735" s="15"/>
      <c r="CV735" s="15"/>
      <c r="CW735" s="15"/>
      <c r="CX735" s="15"/>
      <c r="CY735" s="15"/>
      <c r="CZ735" s="15"/>
      <c r="DA735" s="15"/>
      <c r="DB735" s="15"/>
      <c r="DC735" s="15"/>
      <c r="DD735" s="15"/>
      <c r="DE735" s="15"/>
      <c r="DF735" s="15"/>
      <c r="DG735" s="15"/>
      <c r="DH735" s="15"/>
      <c r="DI735" s="15"/>
      <c r="DJ735" s="15"/>
      <c r="DK735" s="15"/>
      <c r="DL735" s="15"/>
      <c r="DM735" s="15"/>
      <c r="DN735" s="15"/>
      <c r="DO735" s="15"/>
      <c r="DP735" s="15">
        <v>2165</v>
      </c>
      <c r="DQ735" s="15"/>
      <c r="DR735" s="15"/>
      <c r="DS735" s="15"/>
      <c r="DT735" s="15"/>
      <c r="DU735" s="15"/>
      <c r="DV735" s="15"/>
      <c r="DW735" s="15"/>
      <c r="DX735" s="15"/>
      <c r="DY735" s="15"/>
      <c r="DZ735" s="15">
        <v>2165</v>
      </c>
      <c r="EA735" s="15"/>
      <c r="EB735" s="15"/>
      <c r="EC735" s="15"/>
      <c r="ED735" s="15"/>
      <c r="EE735" s="15"/>
      <c r="EF735" s="15"/>
      <c r="EG735" s="15"/>
      <c r="EH735" s="15"/>
      <c r="EI735" s="15"/>
      <c r="EJ735" s="15"/>
      <c r="EK735" s="15"/>
      <c r="EL735" s="15"/>
      <c r="EM735" s="15"/>
      <c r="EN735" s="15"/>
      <c r="EO735" s="15"/>
      <c r="EP735" s="15"/>
      <c r="EQ735" s="15"/>
      <c r="ER735" s="15"/>
      <c r="ES735" s="15"/>
      <c r="ET735" s="15"/>
      <c r="EU735" s="15"/>
      <c r="EV735" s="15"/>
      <c r="EW735" s="15"/>
      <c r="EX735" s="15"/>
      <c r="EY735" s="15"/>
      <c r="EZ735" s="15"/>
      <c r="FA735" s="15"/>
      <c r="FB735" s="15"/>
      <c r="FC735" s="15"/>
      <c r="FD735" s="15"/>
      <c r="FE735" s="15"/>
      <c r="FF735" s="15"/>
      <c r="FG735" s="15"/>
      <c r="FH735" s="15"/>
      <c r="FI735" s="15"/>
      <c r="FJ735" s="15"/>
      <c r="FK735" s="15"/>
      <c r="FL735" s="15"/>
      <c r="FM735" s="15"/>
      <c r="FN735" s="15"/>
      <c r="FO735" s="15">
        <v>0</v>
      </c>
      <c r="FP735" s="15">
        <v>79976</v>
      </c>
      <c r="FQ735" s="15">
        <v>62956</v>
      </c>
      <c r="FR735" s="15">
        <v>142932</v>
      </c>
      <c r="FS735" s="14" t="s">
        <v>1284</v>
      </c>
      <c r="FT735" s="14"/>
      <c r="FU735" s="14" t="s">
        <v>1281</v>
      </c>
      <c r="FV735" s="14"/>
      <c r="FW735" s="14"/>
      <c r="FX735" s="14"/>
      <c r="FY735" s="14"/>
      <c r="FZ735" s="14"/>
      <c r="GA735" s="15">
        <v>1831</v>
      </c>
      <c r="GB735" s="15">
        <v>1897</v>
      </c>
      <c r="GC735" s="15">
        <v>103</v>
      </c>
      <c r="GD735" s="15">
        <v>116</v>
      </c>
      <c r="GE735" s="15">
        <v>76306</v>
      </c>
      <c r="GF735" s="15">
        <v>14</v>
      </c>
      <c r="GG735" s="15">
        <v>271</v>
      </c>
      <c r="GH735" s="15">
        <v>174</v>
      </c>
      <c r="GI735" s="15"/>
      <c r="GJ735" s="15">
        <v>8</v>
      </c>
      <c r="GK735" s="15">
        <v>22</v>
      </c>
      <c r="GL735" s="15">
        <v>30</v>
      </c>
      <c r="GM735" s="15">
        <v>2393</v>
      </c>
      <c r="GN735" s="15"/>
      <c r="GO735" s="15"/>
      <c r="GP735" s="16">
        <v>13</v>
      </c>
      <c r="GQ735" s="16">
        <v>7.1</v>
      </c>
      <c r="GR735" s="17"/>
      <c r="GS735" s="17"/>
      <c r="GT735" s="18">
        <v>11</v>
      </c>
      <c r="GU735" s="18">
        <v>8.4</v>
      </c>
      <c r="GV735" s="16">
        <v>15.5</v>
      </c>
      <c r="GW735" s="16">
        <v>0.5</v>
      </c>
      <c r="GX735" s="15">
        <v>10526</v>
      </c>
      <c r="GY735" s="14" t="s">
        <v>1172</v>
      </c>
      <c r="GZ735" s="15">
        <v>20894</v>
      </c>
      <c r="HA735" s="15">
        <v>22592</v>
      </c>
      <c r="HB735" s="15">
        <v>11171</v>
      </c>
      <c r="HC735" s="15">
        <v>1802</v>
      </c>
      <c r="HD735" s="15"/>
      <c r="HE735" s="15">
        <v>0</v>
      </c>
      <c r="HF735" s="15">
        <v>56459</v>
      </c>
      <c r="HG735" s="15"/>
      <c r="HH735" s="15"/>
      <c r="HI735" s="15">
        <v>20</v>
      </c>
      <c r="HJ735" s="15">
        <v>12</v>
      </c>
      <c r="HK735" s="15">
        <v>525</v>
      </c>
      <c r="HL735" s="15">
        <v>150</v>
      </c>
      <c r="HM735" s="15"/>
      <c r="HN735" s="15"/>
      <c r="HO735" s="15"/>
      <c r="HP735" s="15"/>
      <c r="HQ735" s="15"/>
      <c r="HR735" s="15"/>
      <c r="HS735" s="15"/>
      <c r="HT735" s="15"/>
      <c r="HU735" s="15"/>
      <c r="HV735" s="15"/>
      <c r="HW735" s="15"/>
      <c r="HX735" s="15"/>
      <c r="HY735" s="15"/>
      <c r="HZ735" s="15">
        <v>331</v>
      </c>
      <c r="IA735" s="15">
        <v>6422</v>
      </c>
      <c r="IB735" s="15">
        <v>1</v>
      </c>
      <c r="IC735" s="15">
        <v>7</v>
      </c>
      <c r="ID735" s="15">
        <v>57</v>
      </c>
      <c r="IE735" s="14">
        <v>70</v>
      </c>
      <c r="IF735" s="14">
        <v>30</v>
      </c>
      <c r="IG735" s="14">
        <v>30</v>
      </c>
      <c r="IH735" s="14">
        <v>6</v>
      </c>
      <c r="II735" s="14">
        <v>0</v>
      </c>
      <c r="IJ735" s="14">
        <v>6</v>
      </c>
      <c r="IK735" s="14">
        <v>0</v>
      </c>
      <c r="IL735" s="14"/>
      <c r="IM735" s="14"/>
      <c r="IN735" s="14"/>
      <c r="IO735" s="14"/>
      <c r="IP735" s="14"/>
      <c r="IQ735" s="15">
        <v>249669</v>
      </c>
      <c r="IR735" s="15">
        <v>0</v>
      </c>
      <c r="IS735" s="36">
        <f t="shared" si="834"/>
        <v>0.38443455629250273</v>
      </c>
      <c r="IT735" s="36">
        <f t="shared" si="835"/>
        <v>2.7999328351943582E-2</v>
      </c>
      <c r="IU735" s="36">
        <f t="shared" si="836"/>
        <v>0.17510424537542327</v>
      </c>
      <c r="IV735" s="36">
        <f t="shared" si="837"/>
        <v>0</v>
      </c>
      <c r="IW735" s="36">
        <f t="shared" si="838"/>
        <v>0.39731480704111044</v>
      </c>
      <c r="IX735" s="36">
        <f t="shared" si="839"/>
        <v>1.5147062939019953E-2</v>
      </c>
      <c r="IY735" s="36"/>
      <c r="IZ735" s="36">
        <f t="shared" si="840"/>
        <v>0</v>
      </c>
      <c r="JA735" s="36">
        <f t="shared" si="840"/>
        <v>0.55953880166792602</v>
      </c>
      <c r="JB735" s="36">
        <f t="shared" si="840"/>
        <v>0.44046119833207398</v>
      </c>
      <c r="JN735" s="43">
        <f t="shared" si="809"/>
        <v>944.04739784945104</v>
      </c>
      <c r="JO735" s="1" t="str">
        <f t="shared" si="810"/>
        <v>Medium</v>
      </c>
    </row>
    <row r="736" spans="1:275" x14ac:dyDescent="0.2">
      <c r="A736" s="1" t="s">
        <v>711</v>
      </c>
      <c r="B736" s="1" t="s">
        <v>712</v>
      </c>
      <c r="C736" s="76" t="s">
        <v>1483</v>
      </c>
      <c r="D736" s="24" t="s">
        <v>655</v>
      </c>
      <c r="E736">
        <v>4</v>
      </c>
      <c r="F736" s="46">
        <v>0.44146754468485416</v>
      </c>
      <c r="G736" s="46">
        <v>0.20587017873941674</v>
      </c>
      <c r="H736" s="46">
        <v>0.17</v>
      </c>
      <c r="I736">
        <v>28.8</v>
      </c>
      <c r="J736">
        <v>14.5</v>
      </c>
      <c r="K736" s="1">
        <v>20110</v>
      </c>
      <c r="L736" s="1" t="s">
        <v>607</v>
      </c>
      <c r="M736" s="3">
        <v>12671.972571428516</v>
      </c>
      <c r="N736" s="1">
        <v>45000</v>
      </c>
      <c r="O736" s="1">
        <v>7</v>
      </c>
      <c r="P736" s="1">
        <v>34</v>
      </c>
      <c r="Q736" s="1">
        <v>381</v>
      </c>
      <c r="R736" s="1">
        <v>75</v>
      </c>
      <c r="S736" s="1">
        <v>120</v>
      </c>
      <c r="T736" s="33" t="s">
        <v>1004</v>
      </c>
      <c r="U736" s="1">
        <v>50000</v>
      </c>
      <c r="W736" s="1">
        <v>0</v>
      </c>
      <c r="X736" s="1">
        <v>0</v>
      </c>
      <c r="Y736" s="1">
        <v>0</v>
      </c>
      <c r="Z736" s="1">
        <v>0</v>
      </c>
      <c r="AC736" s="1">
        <v>0</v>
      </c>
      <c r="AD736" s="1">
        <v>8499</v>
      </c>
      <c r="AE736" s="1">
        <v>58499</v>
      </c>
      <c r="AF736" s="1">
        <v>2000</v>
      </c>
      <c r="AH736" s="1">
        <v>0</v>
      </c>
      <c r="AI736" s="1">
        <v>0</v>
      </c>
      <c r="AJ736" s="1">
        <v>0</v>
      </c>
      <c r="AK736" s="1">
        <v>0</v>
      </c>
      <c r="AN736" s="1">
        <v>0</v>
      </c>
      <c r="AO736" s="1">
        <v>0</v>
      </c>
      <c r="AP736" s="1">
        <v>2000</v>
      </c>
      <c r="AQ736" s="1">
        <v>23716</v>
      </c>
      <c r="AS736" s="1">
        <v>0</v>
      </c>
      <c r="AT736" s="1">
        <v>0</v>
      </c>
      <c r="AU736" s="1">
        <v>0</v>
      </c>
      <c r="AV736" s="1">
        <v>0</v>
      </c>
      <c r="AY736" s="1">
        <v>0</v>
      </c>
      <c r="AZ736" s="1">
        <v>0</v>
      </c>
      <c r="BA736" s="1">
        <v>23716</v>
      </c>
      <c r="BB736" s="1">
        <v>0</v>
      </c>
      <c r="BD736" s="1">
        <v>0</v>
      </c>
      <c r="BE736" s="1">
        <v>0</v>
      </c>
      <c r="BF736" s="1">
        <v>0</v>
      </c>
      <c r="BG736" s="1">
        <v>0</v>
      </c>
      <c r="BJ736" s="1">
        <v>0</v>
      </c>
      <c r="BK736" s="1">
        <v>0</v>
      </c>
      <c r="BL736" s="1">
        <v>0</v>
      </c>
      <c r="CI736" s="1">
        <v>61831</v>
      </c>
      <c r="CK736" s="1">
        <v>0</v>
      </c>
      <c r="CL736" s="1">
        <v>0</v>
      </c>
      <c r="CM736" s="1">
        <v>0</v>
      </c>
      <c r="CP736" s="1">
        <v>0</v>
      </c>
      <c r="CQ736" s="1">
        <v>0</v>
      </c>
      <c r="CR736" s="1">
        <v>0</v>
      </c>
      <c r="CS736" s="1">
        <v>61831</v>
      </c>
      <c r="DP736" s="1">
        <v>2000</v>
      </c>
      <c r="DR736" s="1">
        <v>0</v>
      </c>
      <c r="DS736" s="1">
        <v>0</v>
      </c>
      <c r="DT736" s="1">
        <v>0</v>
      </c>
      <c r="DW736" s="1">
        <v>0</v>
      </c>
      <c r="DX736" s="1">
        <v>0</v>
      </c>
      <c r="DY736" s="1">
        <v>0</v>
      </c>
      <c r="DZ736" s="1">
        <v>2000</v>
      </c>
      <c r="FE736" s="1">
        <v>45000</v>
      </c>
      <c r="FG736" s="1">
        <v>0</v>
      </c>
      <c r="FH736" s="1">
        <v>0</v>
      </c>
      <c r="FI736" s="1">
        <v>0</v>
      </c>
      <c r="FJ736" s="1">
        <v>0</v>
      </c>
      <c r="FM736" s="1">
        <v>0</v>
      </c>
      <c r="FN736" s="1">
        <v>0</v>
      </c>
      <c r="FO736" s="1">
        <v>45000</v>
      </c>
      <c r="FP736" s="15">
        <f>AE736+BA736</f>
        <v>82215</v>
      </c>
      <c r="FQ736" s="15">
        <f>AP736+BL736+CS736+DZ736+FD736</f>
        <v>65831</v>
      </c>
      <c r="FR736" s="15">
        <f>AE736+AP736+BA736+BL736+CS736+DZ736+FD736+FO736</f>
        <v>193046</v>
      </c>
      <c r="FS736" s="1" t="s">
        <v>1284</v>
      </c>
      <c r="FU736" s="1" t="s">
        <v>1281</v>
      </c>
      <c r="FW736" s="1" t="s">
        <v>1279</v>
      </c>
      <c r="GA736" s="1">
        <v>1484</v>
      </c>
      <c r="GB736" s="1">
        <v>1500</v>
      </c>
      <c r="GC736" s="1">
        <v>123</v>
      </c>
      <c r="GD736" s="1">
        <v>123</v>
      </c>
      <c r="GE736" s="1">
        <v>77218</v>
      </c>
      <c r="GF736" s="1">
        <v>7</v>
      </c>
      <c r="GG736" s="1">
        <v>279</v>
      </c>
      <c r="GH736" s="1">
        <v>169</v>
      </c>
      <c r="GI736" s="1">
        <v>0</v>
      </c>
      <c r="GJ736" s="1">
        <v>8</v>
      </c>
      <c r="GK736" s="1">
        <v>34</v>
      </c>
      <c r="GL736" s="1">
        <v>45</v>
      </c>
      <c r="GM736" s="1">
        <v>2326</v>
      </c>
      <c r="GP736" s="1">
        <v>17</v>
      </c>
      <c r="GQ736" s="1">
        <v>6.9</v>
      </c>
      <c r="GR736" s="5"/>
      <c r="GS736" s="5"/>
      <c r="GT736" s="4">
        <v>10</v>
      </c>
      <c r="GU736" s="4">
        <v>7</v>
      </c>
      <c r="GV736" s="1">
        <f>GQ736+GU736</f>
        <v>13.9</v>
      </c>
      <c r="GW736" s="1">
        <v>40</v>
      </c>
      <c r="GX736" s="1">
        <v>11175</v>
      </c>
      <c r="GY736" s="10" t="s">
        <v>1172</v>
      </c>
      <c r="GZ736" s="1">
        <v>17803</v>
      </c>
      <c r="HA736" s="1">
        <v>24541</v>
      </c>
      <c r="HB736" s="1">
        <v>11309</v>
      </c>
      <c r="HC736" s="1">
        <v>801</v>
      </c>
      <c r="HF736" s="1">
        <v>54454</v>
      </c>
      <c r="HI736" s="1">
        <v>43</v>
      </c>
      <c r="HJ736" s="1">
        <v>43</v>
      </c>
      <c r="HK736" s="1">
        <v>510</v>
      </c>
      <c r="HL736" s="1">
        <v>132</v>
      </c>
      <c r="HZ736" s="1">
        <v>358</v>
      </c>
      <c r="IA736" s="1">
        <v>4709</v>
      </c>
      <c r="IB736" s="1">
        <v>1</v>
      </c>
      <c r="IC736" s="1">
        <v>2</v>
      </c>
      <c r="ID736" s="1">
        <v>24</v>
      </c>
      <c r="IE736" s="1">
        <v>68</v>
      </c>
      <c r="IF736" s="1">
        <v>44</v>
      </c>
      <c r="IG736" s="1">
        <v>44</v>
      </c>
      <c r="IH736" s="1">
        <v>4</v>
      </c>
      <c r="II736" s="1">
        <v>0</v>
      </c>
      <c r="IJ736" s="1">
        <v>4</v>
      </c>
      <c r="IK736" s="1">
        <v>0</v>
      </c>
      <c r="IQ736" s="1">
        <v>243659</v>
      </c>
      <c r="IS736" s="36">
        <f t="shared" si="834"/>
        <v>0.30303140184204802</v>
      </c>
      <c r="IT736" s="36">
        <f t="shared" si="835"/>
        <v>1.0360225024087523E-2</v>
      </c>
      <c r="IU736" s="36">
        <f t="shared" si="836"/>
        <v>0.12285154833562985</v>
      </c>
      <c r="IV736" s="36">
        <f t="shared" si="837"/>
        <v>0</v>
      </c>
      <c r="IW736" s="36">
        <f t="shared" si="838"/>
        <v>0.32029153673217781</v>
      </c>
      <c r="IX736" s="36">
        <f t="shared" si="839"/>
        <v>1.0360225024087523E-2</v>
      </c>
      <c r="IY736" s="36"/>
      <c r="IZ736" s="36">
        <f t="shared" si="840"/>
        <v>0.23310506304196926</v>
      </c>
      <c r="JA736" s="36">
        <f t="shared" si="840"/>
        <v>0.42588295017767785</v>
      </c>
      <c r="JB736" s="36">
        <f t="shared" si="840"/>
        <v>0.34101198678035288</v>
      </c>
      <c r="JN736" s="43">
        <f t="shared" si="809"/>
        <v>911.6527029804688</v>
      </c>
      <c r="JO736" s="1" t="str">
        <f t="shared" si="810"/>
        <v>Medium</v>
      </c>
    </row>
    <row r="737" spans="1:275" x14ac:dyDescent="0.2">
      <c r="A737" s="1" t="s">
        <v>711</v>
      </c>
      <c r="B737" s="1" t="s">
        <v>712</v>
      </c>
      <c r="C737" s="76" t="s">
        <v>1483</v>
      </c>
      <c r="D737" s="24" t="s">
        <v>655</v>
      </c>
      <c r="E737">
        <v>4</v>
      </c>
      <c r="F737" s="46">
        <v>0.44146754468485416</v>
      </c>
      <c r="G737" s="46">
        <v>0.20587017873941674</v>
      </c>
      <c r="H737" s="46">
        <v>0.17</v>
      </c>
      <c r="I737">
        <v>28.8</v>
      </c>
      <c r="J737">
        <v>14.5</v>
      </c>
      <c r="K737" s="1">
        <v>20120</v>
      </c>
      <c r="L737" s="1" t="s">
        <v>608</v>
      </c>
      <c r="M737" s="3">
        <v>13210.77657142842</v>
      </c>
      <c r="N737" s="10">
        <v>45000</v>
      </c>
      <c r="O737" s="1">
        <v>7</v>
      </c>
      <c r="P737" s="1">
        <v>34</v>
      </c>
      <c r="Q737" s="1">
        <v>381</v>
      </c>
      <c r="R737" s="1">
        <v>75</v>
      </c>
      <c r="S737" s="1">
        <v>120</v>
      </c>
      <c r="T737" s="33" t="s">
        <v>1004</v>
      </c>
      <c r="U737" s="1">
        <v>50000</v>
      </c>
      <c r="W737" s="1">
        <v>0</v>
      </c>
      <c r="X737" s="1">
        <v>0</v>
      </c>
      <c r="Y737" s="1">
        <v>0</v>
      </c>
      <c r="Z737" s="1">
        <v>0</v>
      </c>
      <c r="AC737" s="1">
        <v>0</v>
      </c>
      <c r="AD737" s="1">
        <v>10162</v>
      </c>
      <c r="AE737" s="1">
        <v>60162</v>
      </c>
      <c r="AF737" s="1">
        <v>1485</v>
      </c>
      <c r="AH737" s="1">
        <v>0</v>
      </c>
      <c r="AI737" s="1">
        <v>0</v>
      </c>
      <c r="AJ737" s="1">
        <v>0</v>
      </c>
      <c r="AK737" s="1">
        <v>0</v>
      </c>
      <c r="AN737" s="1">
        <v>0</v>
      </c>
      <c r="AO737" s="1">
        <v>0</v>
      </c>
      <c r="AP737" s="1">
        <v>1485</v>
      </c>
      <c r="AQ737" s="1">
        <v>23206</v>
      </c>
      <c r="AS737" s="1">
        <v>0</v>
      </c>
      <c r="AT737" s="1">
        <v>0</v>
      </c>
      <c r="AU737" s="1">
        <v>0</v>
      </c>
      <c r="AV737" s="1">
        <v>0</v>
      </c>
      <c r="AY737" s="1">
        <v>0</v>
      </c>
      <c r="AZ737" s="1">
        <v>0</v>
      </c>
      <c r="BA737" s="1">
        <v>23206</v>
      </c>
      <c r="BB737" s="1">
        <v>0</v>
      </c>
      <c r="BD737" s="1">
        <v>0</v>
      </c>
      <c r="BE737" s="1">
        <v>0</v>
      </c>
      <c r="BF737" s="1">
        <v>0</v>
      </c>
      <c r="BG737" s="1">
        <v>0</v>
      </c>
      <c r="BJ737" s="1">
        <v>0</v>
      </c>
      <c r="BK737" s="1">
        <v>0</v>
      </c>
      <c r="BL737" s="1">
        <v>0</v>
      </c>
      <c r="CI737" s="1">
        <v>65857</v>
      </c>
      <c r="CK737" s="1">
        <v>0</v>
      </c>
      <c r="CL737" s="1">
        <v>0</v>
      </c>
      <c r="CM737" s="1">
        <v>0</v>
      </c>
      <c r="CP737" s="1">
        <v>0</v>
      </c>
      <c r="CQ737" s="1">
        <v>0</v>
      </c>
      <c r="CR737" s="1">
        <v>0</v>
      </c>
      <c r="CS737" s="1">
        <v>65857</v>
      </c>
      <c r="DP737" s="1">
        <v>2000</v>
      </c>
      <c r="DR737" s="1">
        <v>0</v>
      </c>
      <c r="DS737" s="1">
        <v>0</v>
      </c>
      <c r="DT737" s="1">
        <v>0</v>
      </c>
      <c r="DW737" s="1">
        <v>0</v>
      </c>
      <c r="DX737" s="1">
        <v>0</v>
      </c>
      <c r="DY737" s="1">
        <v>0</v>
      </c>
      <c r="DZ737" s="1">
        <v>2000</v>
      </c>
      <c r="FE737" s="1">
        <v>45000</v>
      </c>
      <c r="FG737" s="1">
        <v>0</v>
      </c>
      <c r="FH737" s="1">
        <v>0</v>
      </c>
      <c r="FI737" s="1">
        <v>0</v>
      </c>
      <c r="FJ737" s="1">
        <v>0</v>
      </c>
      <c r="FM737" s="1">
        <v>0</v>
      </c>
      <c r="FN737" s="1">
        <v>0</v>
      </c>
      <c r="FO737" s="1">
        <v>45000</v>
      </c>
      <c r="FP737" s="15">
        <f>AE737+BA737</f>
        <v>83368</v>
      </c>
      <c r="FQ737" s="15">
        <f>AP737+BL737+CS737+DZ737+FD737</f>
        <v>69342</v>
      </c>
      <c r="FR737" s="15">
        <f>AE737+AP737+BA737+BL737+CS737+DZ737+FD737+FO737</f>
        <v>197710</v>
      </c>
      <c r="FS737" s="1" t="s">
        <v>1284</v>
      </c>
      <c r="FU737" s="1" t="s">
        <v>1281</v>
      </c>
      <c r="FW737" s="1" t="s">
        <v>1279</v>
      </c>
      <c r="GA737" s="1">
        <v>2182</v>
      </c>
      <c r="GB737" s="1">
        <v>2200</v>
      </c>
      <c r="GC737" s="1">
        <v>132</v>
      </c>
      <c r="GD737" s="1">
        <v>132</v>
      </c>
      <c r="GE737" s="1">
        <v>78663</v>
      </c>
      <c r="GF737" s="1">
        <v>4</v>
      </c>
      <c r="GG737" s="1">
        <v>283</v>
      </c>
      <c r="GH737" s="1">
        <v>172</v>
      </c>
      <c r="GI737" s="1">
        <v>0</v>
      </c>
      <c r="GJ737" s="1">
        <v>8</v>
      </c>
      <c r="GK737" s="1">
        <v>32</v>
      </c>
      <c r="GL737" s="1">
        <v>33</v>
      </c>
      <c r="GM737" s="1">
        <v>2366</v>
      </c>
      <c r="GP737" s="1">
        <v>14</v>
      </c>
      <c r="GQ737" s="1">
        <v>6.9</v>
      </c>
      <c r="GR737" s="5"/>
      <c r="GS737" s="5"/>
      <c r="GT737" s="4">
        <v>9</v>
      </c>
      <c r="GU737" s="4">
        <v>7.5</v>
      </c>
      <c r="GV737" s="1">
        <f>GQ737+GU737</f>
        <v>14.4</v>
      </c>
      <c r="GW737" s="1">
        <v>55</v>
      </c>
      <c r="GX737" s="1">
        <v>13734</v>
      </c>
      <c r="GY737" s="10" t="s">
        <v>1172</v>
      </c>
      <c r="GZ737" s="1">
        <v>19009</v>
      </c>
      <c r="HA737" s="1">
        <v>23224</v>
      </c>
      <c r="HB737" s="1">
        <v>12076</v>
      </c>
      <c r="HC737" s="1">
        <v>665</v>
      </c>
      <c r="HF737" s="1">
        <v>54974</v>
      </c>
      <c r="HI737" s="1">
        <v>33</v>
      </c>
      <c r="HJ737" s="1">
        <v>33</v>
      </c>
      <c r="HK737" s="1">
        <v>423</v>
      </c>
      <c r="HL737" s="1">
        <v>145</v>
      </c>
      <c r="HZ737" s="1">
        <v>328</v>
      </c>
      <c r="IA737" s="1">
        <v>7388</v>
      </c>
      <c r="IB737" s="1">
        <v>1</v>
      </c>
      <c r="IC737" s="1">
        <v>1</v>
      </c>
      <c r="ID737" s="1">
        <v>28</v>
      </c>
      <c r="IE737" s="1">
        <v>68</v>
      </c>
      <c r="IF737" s="1">
        <v>44</v>
      </c>
      <c r="IG737" s="1">
        <v>44</v>
      </c>
      <c r="IH737" s="1">
        <v>4</v>
      </c>
      <c r="II737" s="1">
        <v>0</v>
      </c>
      <c r="IJ737" s="1">
        <v>4</v>
      </c>
      <c r="IK737" s="1">
        <v>0</v>
      </c>
      <c r="IQ737" s="1">
        <v>273551</v>
      </c>
      <c r="IS737" s="36">
        <f t="shared" si="834"/>
        <v>0.30429416822618988</v>
      </c>
      <c r="IT737" s="36">
        <f t="shared" si="835"/>
        <v>7.5110009610034898E-3</v>
      </c>
      <c r="IU737" s="36">
        <f t="shared" si="836"/>
        <v>0.11737393151585655</v>
      </c>
      <c r="IV737" s="36">
        <f t="shared" si="837"/>
        <v>0</v>
      </c>
      <c r="IW737" s="36">
        <f t="shared" si="838"/>
        <v>0.33309898335946586</v>
      </c>
      <c r="IX737" s="36">
        <f t="shared" si="839"/>
        <v>1.011582621010571E-2</v>
      </c>
      <c r="IY737" s="36"/>
      <c r="IZ737" s="36">
        <f t="shared" si="840"/>
        <v>0.22760608972737847</v>
      </c>
      <c r="JA737" s="36">
        <f t="shared" si="840"/>
        <v>0.42166809974204644</v>
      </c>
      <c r="JB737" s="36">
        <f t="shared" si="840"/>
        <v>0.35072581053057511</v>
      </c>
      <c r="JN737" s="43">
        <f t="shared" si="809"/>
        <v>917.41503968252914</v>
      </c>
      <c r="JO737" s="1" t="str">
        <f t="shared" si="810"/>
        <v>Medium</v>
      </c>
    </row>
    <row r="738" spans="1:275" x14ac:dyDescent="0.2">
      <c r="A738" s="1" t="s">
        <v>711</v>
      </c>
      <c r="B738" s="1" t="s">
        <v>712</v>
      </c>
      <c r="C738" s="76" t="s">
        <v>1483</v>
      </c>
      <c r="D738" s="24" t="s">
        <v>655</v>
      </c>
      <c r="E738">
        <v>4</v>
      </c>
      <c r="F738" s="46">
        <v>0.44146754468485416</v>
      </c>
      <c r="G738" s="46">
        <v>0.20587017873941674</v>
      </c>
      <c r="H738" s="46">
        <v>0.17</v>
      </c>
      <c r="I738">
        <v>28.8</v>
      </c>
      <c r="J738">
        <v>14.5</v>
      </c>
      <c r="K738" s="1">
        <v>20130</v>
      </c>
      <c r="L738" s="1" t="s">
        <v>609</v>
      </c>
      <c r="M738" s="3">
        <v>12732.210666666546</v>
      </c>
      <c r="N738" s="2">
        <v>39186</v>
      </c>
      <c r="O738" s="1">
        <v>7</v>
      </c>
      <c r="P738" s="1">
        <v>34</v>
      </c>
      <c r="Q738" s="1">
        <v>295</v>
      </c>
      <c r="R738" s="1">
        <v>81</v>
      </c>
      <c r="S738" s="1">
        <v>46</v>
      </c>
      <c r="T738" s="33"/>
      <c r="U738" s="3">
        <v>36000</v>
      </c>
      <c r="V738" s="3"/>
      <c r="W738" s="3"/>
      <c r="X738" s="3"/>
      <c r="Y738" s="3"/>
      <c r="Z738" s="3"/>
      <c r="AA738" s="3"/>
      <c r="AB738" s="3"/>
      <c r="AC738" s="3"/>
      <c r="AD738" s="3">
        <v>4239</v>
      </c>
      <c r="AE738" s="2">
        <f>SUM(U738:AD738)</f>
        <v>40239</v>
      </c>
      <c r="AF738" s="3"/>
      <c r="AG738" s="3"/>
      <c r="AO738" s="2">
        <v>3251</v>
      </c>
      <c r="AP738" s="1">
        <f>SUM(AF738:AO738)</f>
        <v>3251</v>
      </c>
      <c r="AQ738" s="2">
        <v>25034</v>
      </c>
      <c r="AR738" s="2"/>
      <c r="BA738" s="1">
        <f>SUM(AQ738:AZ738)</f>
        <v>25034</v>
      </c>
      <c r="CI738" s="2">
        <v>62068</v>
      </c>
      <c r="CJ738" s="2"/>
      <c r="CS738" s="1">
        <f>SUM(CI738:CR738)</f>
        <v>62068</v>
      </c>
      <c r="DP738" s="1">
        <v>898</v>
      </c>
      <c r="DZ738" s="2">
        <f>SUM(DP738:DY738)</f>
        <v>898</v>
      </c>
      <c r="EA738" s="2"/>
      <c r="EB738" s="2"/>
      <c r="EC738" s="2"/>
      <c r="ED738" s="2"/>
      <c r="EE738" s="2"/>
      <c r="EF738" s="2"/>
      <c r="EG738" s="2"/>
      <c r="EH738" s="2"/>
      <c r="EI738" s="2"/>
      <c r="EJ738" s="2"/>
      <c r="EK738" s="2"/>
      <c r="EL738" s="2"/>
      <c r="EM738" s="2"/>
      <c r="EN738" s="2"/>
      <c r="EO738" s="2"/>
      <c r="EP738" s="2"/>
      <c r="EQ738" s="2"/>
      <c r="ER738" s="2"/>
      <c r="ES738" s="2"/>
      <c r="ET738" s="2"/>
      <c r="FP738" s="15">
        <f>AE738+BA738</f>
        <v>65273</v>
      </c>
      <c r="FQ738" s="15">
        <f>AP738+BL738+CS738+DZ738+FD738</f>
        <v>66217</v>
      </c>
      <c r="FR738" s="15">
        <f>AE738+AP738+BA738+BL738+CS738+DZ738+FD738+FO738</f>
        <v>131490</v>
      </c>
      <c r="FS738" s="1" t="s">
        <v>1284</v>
      </c>
      <c r="FU738" s="1" t="s">
        <v>1277</v>
      </c>
      <c r="FV738" s="1" t="s">
        <v>1287</v>
      </c>
      <c r="FW738" s="5" t="s">
        <v>1279</v>
      </c>
      <c r="FX738" s="5"/>
      <c r="FY738" s="5"/>
      <c r="FZ738" s="5"/>
      <c r="GA738" s="2">
        <v>1576</v>
      </c>
      <c r="GB738" s="2">
        <v>1855</v>
      </c>
      <c r="GC738" s="1">
        <v>135</v>
      </c>
      <c r="GD738" s="1">
        <v>142</v>
      </c>
      <c r="GE738" s="2">
        <v>79155</v>
      </c>
      <c r="GF738" s="1">
        <v>42</v>
      </c>
      <c r="GG738" s="1">
        <v>325</v>
      </c>
      <c r="GH738" s="1">
        <v>162</v>
      </c>
      <c r="GJ738" s="1">
        <v>8</v>
      </c>
      <c r="GK738" s="1">
        <v>5</v>
      </c>
      <c r="GL738" s="1">
        <v>7</v>
      </c>
      <c r="GM738" s="2">
        <v>2233</v>
      </c>
      <c r="GN738" s="2"/>
      <c r="GO738" s="2"/>
      <c r="GP738" s="1">
        <v>13</v>
      </c>
      <c r="GQ738" s="1">
        <v>6.5</v>
      </c>
      <c r="GR738" s="5"/>
      <c r="GS738" s="5">
        <v>9</v>
      </c>
      <c r="GT738" s="4">
        <v>9</v>
      </c>
      <c r="GU738" s="1">
        <v>7.5</v>
      </c>
      <c r="GV738" s="1">
        <f>GQ738+GU738</f>
        <v>14</v>
      </c>
      <c r="GW738" s="1">
        <v>0.5</v>
      </c>
      <c r="GX738" s="2">
        <v>11959</v>
      </c>
      <c r="GY738" s="1" t="s">
        <v>1172</v>
      </c>
      <c r="GZ738" s="2">
        <v>19037</v>
      </c>
      <c r="HA738" s="2">
        <v>22403</v>
      </c>
      <c r="HB738" s="2">
        <v>9226</v>
      </c>
      <c r="HC738" s="1">
        <v>530</v>
      </c>
      <c r="HD738" s="1">
        <v>309</v>
      </c>
      <c r="HF738" s="2">
        <v>51505</v>
      </c>
      <c r="HG738" s="2"/>
      <c r="HH738" s="2"/>
      <c r="HI738" s="1">
        <v>30</v>
      </c>
      <c r="HJ738" s="1">
        <v>9</v>
      </c>
      <c r="HK738" s="1">
        <v>380</v>
      </c>
      <c r="HL738" s="1">
        <v>113</v>
      </c>
      <c r="HM738" s="1" t="s">
        <v>1277</v>
      </c>
      <c r="HX738" s="1" t="s">
        <v>1277</v>
      </c>
      <c r="HZ738" s="1">
        <v>185</v>
      </c>
      <c r="IA738" s="1">
        <v>5098</v>
      </c>
      <c r="IB738" s="1">
        <v>1</v>
      </c>
      <c r="IC738" s="1">
        <v>4</v>
      </c>
      <c r="ID738" s="1">
        <v>61</v>
      </c>
      <c r="IE738" s="1">
        <v>68</v>
      </c>
      <c r="IF738" s="1">
        <v>30</v>
      </c>
      <c r="IG738" s="1">
        <v>30</v>
      </c>
      <c r="IH738" s="1">
        <v>4</v>
      </c>
      <c r="II738" s="1">
        <v>0</v>
      </c>
      <c r="IJ738" s="1">
        <v>4</v>
      </c>
      <c r="IK738" s="1">
        <v>0</v>
      </c>
      <c r="IL738" s="1" t="s">
        <v>1277</v>
      </c>
      <c r="IO738" s="1" t="s">
        <v>1277</v>
      </c>
      <c r="IP738" s="1" t="s">
        <v>1281</v>
      </c>
      <c r="IQ738" s="2">
        <v>255828</v>
      </c>
      <c r="IS738" s="36">
        <f t="shared" si="834"/>
        <v>0.30602327173169064</v>
      </c>
      <c r="IT738" s="36">
        <f t="shared" si="835"/>
        <v>2.4724313636017948E-2</v>
      </c>
      <c r="IU738" s="36">
        <f t="shared" si="836"/>
        <v>0.19038710168073616</v>
      </c>
      <c r="IV738" s="36">
        <f t="shared" si="837"/>
        <v>0</v>
      </c>
      <c r="IW738" s="36">
        <f t="shared" si="838"/>
        <v>0.47203589626587572</v>
      </c>
      <c r="IX738" s="36">
        <f t="shared" si="839"/>
        <v>6.8294166856795197E-3</v>
      </c>
      <c r="IY738" s="36"/>
      <c r="IZ738" s="36">
        <f t="shared" si="840"/>
        <v>0</v>
      </c>
      <c r="JA738" s="36">
        <f t="shared" si="840"/>
        <v>0.49641037341242678</v>
      </c>
      <c r="JB738" s="36">
        <f t="shared" si="840"/>
        <v>0.50358962658757322</v>
      </c>
      <c r="JN738" s="43">
        <f t="shared" si="809"/>
        <v>909.44361904761047</v>
      </c>
      <c r="JO738" s="1" t="str">
        <f t="shared" si="810"/>
        <v>Medium</v>
      </c>
    </row>
    <row r="739" spans="1:275" x14ac:dyDescent="0.2">
      <c r="A739" s="1" t="s">
        <v>711</v>
      </c>
      <c r="B739" s="1" t="s">
        <v>712</v>
      </c>
      <c r="C739" s="76" t="s">
        <v>1483</v>
      </c>
      <c r="D739" s="24" t="s">
        <v>655</v>
      </c>
      <c r="E739">
        <v>4</v>
      </c>
      <c r="F739" s="46">
        <v>0.44146754468485416</v>
      </c>
      <c r="G739" s="46">
        <v>0.20587017873941674</v>
      </c>
      <c r="H739" s="46">
        <v>0.17</v>
      </c>
      <c r="I739">
        <v>28.8</v>
      </c>
      <c r="J739">
        <v>14.5</v>
      </c>
      <c r="K739" s="42">
        <v>20140</v>
      </c>
      <c r="L739" s="54" t="s">
        <v>345</v>
      </c>
      <c r="M739" s="55">
        <v>12175.224571428471</v>
      </c>
      <c r="N739" s="46">
        <v>39186</v>
      </c>
      <c r="O739">
        <v>7</v>
      </c>
      <c r="P739">
        <v>34</v>
      </c>
      <c r="Q739">
        <v>295</v>
      </c>
      <c r="R739">
        <v>81</v>
      </c>
      <c r="S739">
        <v>46</v>
      </c>
      <c r="T739"/>
      <c r="U739" s="46">
        <v>40500</v>
      </c>
      <c r="V739" s="46"/>
      <c r="W739" s="46"/>
      <c r="X739" s="46"/>
      <c r="Y739" s="46"/>
      <c r="Z739" s="46"/>
      <c r="AA739" s="46"/>
      <c r="AB739" s="46"/>
      <c r="AC739" s="46"/>
      <c r="AD739" s="46">
        <v>6300</v>
      </c>
      <c r="AE739" s="46">
        <f>IF(SUM(U739:AD739)&gt;0,SUM(U739:AD739),)</f>
        <v>46800</v>
      </c>
      <c r="AF739" s="46"/>
      <c r="AG739" s="46"/>
      <c r="AH739" s="46"/>
      <c r="AI739" s="46"/>
      <c r="AJ739" s="46"/>
      <c r="AK739" s="46"/>
      <c r="AL739" s="46"/>
      <c r="AM739" s="46"/>
      <c r="AN739" s="46"/>
      <c r="AO739" s="46"/>
      <c r="AP739" s="46">
        <f>SUM(AF739:AO739)</f>
        <v>0</v>
      </c>
      <c r="AQ739" s="46">
        <v>21154</v>
      </c>
      <c r="AR739" s="46"/>
      <c r="AS739" s="46"/>
      <c r="AT739" s="46"/>
      <c r="AU739" s="46"/>
      <c r="AV739" s="46"/>
      <c r="AW739" s="46"/>
      <c r="AX739" s="46"/>
      <c r="AY739" s="46"/>
      <c r="AZ739" s="46"/>
      <c r="BA739" s="46">
        <f>SUM(AQ739:AZ739)</f>
        <v>21154</v>
      </c>
      <c r="BB739" s="46"/>
      <c r="BC739" s="46"/>
      <c r="BD739" s="46"/>
      <c r="BE739" s="46"/>
      <c r="BF739" s="46"/>
      <c r="BG739" s="46"/>
      <c r="BH739" s="47"/>
      <c r="BI739" s="47"/>
      <c r="BJ739" s="47"/>
      <c r="BK739" s="47"/>
      <c r="BL739" s="47">
        <f>IF(SUM(BB739:BK739)&gt;=0,SUM(BB739:BK739),"")</f>
        <v>0</v>
      </c>
      <c r="BM739" s="46">
        <v>60819</v>
      </c>
      <c r="BN739" s="47"/>
      <c r="BO739" s="46"/>
      <c r="BP739" s="46"/>
      <c r="BQ739" s="46"/>
      <c r="BR739" s="46"/>
      <c r="BS739" s="46"/>
      <c r="BT739" s="46"/>
      <c r="BU739" s="46"/>
      <c r="BV739" s="46"/>
      <c r="BW739" s="46">
        <f>SUM(BM739:BV739)</f>
        <v>60819</v>
      </c>
      <c r="BX739" s="46">
        <v>3250</v>
      </c>
      <c r="BY739" s="47"/>
      <c r="BZ739" s="47"/>
      <c r="CA739" s="48"/>
      <c r="CB739" s="48"/>
      <c r="CC739" s="46"/>
      <c r="CD739" s="47"/>
      <c r="CE739" s="46"/>
      <c r="CF739" s="48"/>
      <c r="CG739" s="47"/>
      <c r="CH739" s="47">
        <f>SUM(BX739:CG739)</f>
        <v>3250</v>
      </c>
      <c r="CI739" s="47">
        <f t="shared" ref="CI739:CS739" si="841">BM739+BX739</f>
        <v>64069</v>
      </c>
      <c r="CJ739" s="47">
        <f t="shared" si="841"/>
        <v>0</v>
      </c>
      <c r="CK739" s="47">
        <f t="shared" si="841"/>
        <v>0</v>
      </c>
      <c r="CL739" s="47">
        <f t="shared" si="841"/>
        <v>0</v>
      </c>
      <c r="CM739" s="47">
        <f t="shared" si="841"/>
        <v>0</v>
      </c>
      <c r="CN739" s="47">
        <f t="shared" si="841"/>
        <v>0</v>
      </c>
      <c r="CO739" s="47">
        <f t="shared" si="841"/>
        <v>0</v>
      </c>
      <c r="CP739" s="47">
        <f t="shared" si="841"/>
        <v>0</v>
      </c>
      <c r="CQ739" s="47">
        <f t="shared" si="841"/>
        <v>0</v>
      </c>
      <c r="CR739" s="47">
        <f t="shared" si="841"/>
        <v>0</v>
      </c>
      <c r="CS739" s="47">
        <f t="shared" si="841"/>
        <v>64069</v>
      </c>
      <c r="CT739" s="48"/>
      <c r="CU739" s="46"/>
      <c r="CV739" s="46"/>
      <c r="CW739" s="47"/>
      <c r="CX739" s="47"/>
      <c r="CY739" s="47"/>
      <c r="CZ739" s="47"/>
      <c r="DA739" s="46"/>
      <c r="DB739" s="47"/>
      <c r="DC739" s="47"/>
      <c r="DD739" s="47">
        <f>SUM(CT739:DC739)</f>
        <v>0</v>
      </c>
      <c r="DE739" s="48">
        <v>445</v>
      </c>
      <c r="DF739" s="48"/>
      <c r="DG739" s="48"/>
      <c r="DH739" s="48"/>
      <c r="DI739" s="48"/>
      <c r="DJ739" s="48"/>
      <c r="DK739" s="48"/>
      <c r="DL739" s="48"/>
      <c r="DM739" s="48"/>
      <c r="DN739" s="48"/>
      <c r="DO739" s="48">
        <f>SUM(DE739:DN739)</f>
        <v>445</v>
      </c>
      <c r="DP739" s="48">
        <f t="shared" ref="DP739:DZ739" si="842">CT739+DE739</f>
        <v>445</v>
      </c>
      <c r="DQ739" s="48">
        <f t="shared" si="842"/>
        <v>0</v>
      </c>
      <c r="DR739" s="48">
        <f t="shared" si="842"/>
        <v>0</v>
      </c>
      <c r="DS739" s="48">
        <f t="shared" si="842"/>
        <v>0</v>
      </c>
      <c r="DT739" s="48">
        <f t="shared" si="842"/>
        <v>0</v>
      </c>
      <c r="DU739" s="48">
        <f t="shared" si="842"/>
        <v>0</v>
      </c>
      <c r="DV739" s="48">
        <f t="shared" si="842"/>
        <v>0</v>
      </c>
      <c r="DW739" s="48">
        <f t="shared" si="842"/>
        <v>0</v>
      </c>
      <c r="DX739" s="48">
        <f t="shared" si="842"/>
        <v>0</v>
      </c>
      <c r="DY739" s="48">
        <f t="shared" si="842"/>
        <v>0</v>
      </c>
      <c r="DZ739" s="48">
        <f t="shared" si="842"/>
        <v>445</v>
      </c>
      <c r="EA739" s="48"/>
      <c r="EB739" s="48"/>
      <c r="EC739" s="48"/>
      <c r="ED739" s="48"/>
      <c r="EE739" s="48"/>
      <c r="EF739" s="48"/>
      <c r="EG739" s="46"/>
      <c r="EH739" s="48"/>
      <c r="EI739" s="48"/>
      <c r="EJ739" s="48">
        <f>SUM(EA739:EI739)</f>
        <v>0</v>
      </c>
      <c r="EK739" s="48"/>
      <c r="EL739"/>
      <c r="EM739" s="48"/>
      <c r="EN739" s="48"/>
      <c r="EO739" s="46"/>
      <c r="EP739" s="48"/>
      <c r="EQ739" s="48"/>
      <c r="ER739" s="48"/>
      <c r="ES739" s="48"/>
      <c r="ET739" s="48">
        <f>SUM(EK739:ES739)</f>
        <v>0</v>
      </c>
      <c r="EU739" s="48">
        <f t="shared" ref="EU739:FD739" si="843">EA739+EK739</f>
        <v>0</v>
      </c>
      <c r="EV739" s="48">
        <f t="shared" si="843"/>
        <v>0</v>
      </c>
      <c r="EW739" s="48">
        <f t="shared" si="843"/>
        <v>0</v>
      </c>
      <c r="EX739" s="48">
        <f t="shared" si="843"/>
        <v>0</v>
      </c>
      <c r="EY739" s="48">
        <f t="shared" si="843"/>
        <v>0</v>
      </c>
      <c r="EZ739" s="48">
        <f t="shared" si="843"/>
        <v>0</v>
      </c>
      <c r="FA739" s="48">
        <f t="shared" si="843"/>
        <v>0</v>
      </c>
      <c r="FB739" s="48">
        <f t="shared" si="843"/>
        <v>0</v>
      </c>
      <c r="FC739" s="48">
        <f t="shared" si="843"/>
        <v>0</v>
      </c>
      <c r="FD739" s="48">
        <f t="shared" si="843"/>
        <v>0</v>
      </c>
      <c r="FE739" s="48"/>
      <c r="FF739" s="48"/>
      <c r="FG739" s="46"/>
      <c r="FH739" s="48"/>
      <c r="FI739" s="48"/>
      <c r="FJ739" s="48"/>
      <c r="FK739" s="48"/>
      <c r="FL739" s="48"/>
      <c r="FM739" s="48"/>
      <c r="FN739"/>
      <c r="FO739" s="48">
        <f>SUM(FE739:FN739)</f>
        <v>0</v>
      </c>
      <c r="FP739" s="46">
        <f>AE739+BA739</f>
        <v>67954</v>
      </c>
      <c r="FQ739" s="46">
        <f>AP739+BL739+CS739+DZ739+FD739</f>
        <v>64514</v>
      </c>
      <c r="FR739" s="46">
        <f>FP739+FQ739+FO739</f>
        <v>132468</v>
      </c>
      <c r="FS739" t="s">
        <v>1284</v>
      </c>
      <c r="FT739"/>
      <c r="FU739" t="s">
        <v>1277</v>
      </c>
      <c r="FV739" t="s">
        <v>1287</v>
      </c>
      <c r="FW739" t="s">
        <v>1279</v>
      </c>
      <c r="FX739"/>
      <c r="FY739"/>
      <c r="FZ739"/>
      <c r="GA739" s="49">
        <v>1384</v>
      </c>
      <c r="GB739" s="49">
        <v>1666</v>
      </c>
      <c r="GC739">
        <v>161</v>
      </c>
      <c r="GD739">
        <v>161</v>
      </c>
      <c r="GE739" s="49">
        <v>78810</v>
      </c>
      <c r="GF739" s="47">
        <v>5</v>
      </c>
      <c r="GG739">
        <v>330</v>
      </c>
      <c r="GH739">
        <v>123</v>
      </c>
      <c r="GI739"/>
      <c r="GJ739">
        <v>8</v>
      </c>
      <c r="GK739">
        <v>3</v>
      </c>
      <c r="GL739">
        <v>3</v>
      </c>
      <c r="GM739" s="49">
        <v>2236</v>
      </c>
      <c r="GN739" t="s">
        <v>1277</v>
      </c>
      <c r="GO739"/>
      <c r="GP739">
        <v>4</v>
      </c>
      <c r="GQ739">
        <v>6.5</v>
      </c>
      <c r="GR739"/>
      <c r="GS739">
        <v>9</v>
      </c>
      <c r="GT739">
        <f>GR739+GS739</f>
        <v>9</v>
      </c>
      <c r="GU739">
        <v>7.5</v>
      </c>
      <c r="GV739">
        <f>GQ739+GU739</f>
        <v>14</v>
      </c>
      <c r="GW739">
        <v>0.5</v>
      </c>
      <c r="GX739" s="49">
        <v>10522</v>
      </c>
      <c r="GY739" s="49" t="s">
        <v>1058</v>
      </c>
      <c r="GZ739" s="49">
        <v>15717</v>
      </c>
      <c r="HA739" s="49">
        <v>22222</v>
      </c>
      <c r="HB739" s="49">
        <v>8958</v>
      </c>
      <c r="HC739">
        <v>250</v>
      </c>
      <c r="HD739">
        <v>359</v>
      </c>
      <c r="HE739"/>
      <c r="HF739"/>
      <c r="HG739">
        <v>32</v>
      </c>
      <c r="HH739"/>
      <c r="HI739"/>
      <c r="HJ739">
        <v>26</v>
      </c>
      <c r="HK739">
        <v>587</v>
      </c>
      <c r="HL739">
        <v>159</v>
      </c>
      <c r="HM739" t="s">
        <v>1277</v>
      </c>
      <c r="HN739"/>
      <c r="HO739"/>
      <c r="HP739"/>
      <c r="HQ739"/>
      <c r="HR739"/>
      <c r="HS739"/>
      <c r="HT739"/>
      <c r="HU739"/>
      <c r="HV739"/>
      <c r="HW739"/>
      <c r="HX739" t="s">
        <v>1277</v>
      </c>
      <c r="HY739"/>
      <c r="HZ739">
        <v>198</v>
      </c>
      <c r="IA739" s="49">
        <v>5592</v>
      </c>
      <c r="IB739">
        <v>1</v>
      </c>
      <c r="IC739">
        <v>4</v>
      </c>
      <c r="ID739">
        <v>108</v>
      </c>
      <c r="IE739">
        <v>68</v>
      </c>
      <c r="IF739">
        <v>30</v>
      </c>
      <c r="IG739">
        <v>30</v>
      </c>
      <c r="IH739">
        <v>4</v>
      </c>
      <c r="II739">
        <v>0</v>
      </c>
      <c r="IJ739">
        <v>4</v>
      </c>
      <c r="IK739">
        <v>0</v>
      </c>
      <c r="IL739" t="s">
        <v>1277</v>
      </c>
      <c r="IM739"/>
      <c r="IN739" t="s">
        <v>1277</v>
      </c>
      <c r="IO739" t="s">
        <v>1277</v>
      </c>
      <c r="IP739" t="s">
        <v>1281</v>
      </c>
      <c r="IQ739" s="49">
        <v>227398</v>
      </c>
      <c r="IR739"/>
      <c r="IS739" s="36">
        <f>AE739/FR739</f>
        <v>0.35329287073104448</v>
      </c>
      <c r="IT739" s="36">
        <f>AP739/FR739</f>
        <v>0</v>
      </c>
      <c r="IU739" s="36">
        <f>BA739/FR739</f>
        <v>0.15969139716761785</v>
      </c>
      <c r="IV739" s="50">
        <f>BL739/FR739</f>
        <v>0</v>
      </c>
      <c r="IW739" s="36">
        <f>CS739/FR739</f>
        <v>0.483656430232207</v>
      </c>
      <c r="IX739" s="36">
        <f>DZ739/FR739</f>
        <v>3.3593018691306579E-3</v>
      </c>
      <c r="IY739" s="36">
        <f>FD739/FR739</f>
        <v>0</v>
      </c>
      <c r="IZ739" s="36">
        <f>FO739/FR739</f>
        <v>0</v>
      </c>
      <c r="JA739" s="36">
        <f>FP739/FR739</f>
        <v>0.51298426789866236</v>
      </c>
      <c r="JB739" s="36">
        <f>FQ739/FR739</f>
        <v>0.48701573210133769</v>
      </c>
      <c r="JC739" s="46">
        <v>0.2</v>
      </c>
      <c r="JD739" t="s">
        <v>1281</v>
      </c>
      <c r="JE739"/>
      <c r="JF739" t="s">
        <v>350</v>
      </c>
      <c r="JG739"/>
      <c r="JH739"/>
      <c r="JI739"/>
      <c r="JJ739"/>
      <c r="JK739"/>
      <c r="JL739"/>
      <c r="JM739"/>
      <c r="JN739" s="43">
        <f t="shared" si="809"/>
        <v>869.65889795917644</v>
      </c>
      <c r="JO739" s="1" t="str">
        <f t="shared" si="810"/>
        <v>Medium</v>
      </c>
    </row>
    <row r="740" spans="1:275" x14ac:dyDescent="0.2">
      <c r="A740" s="1" t="s">
        <v>692</v>
      </c>
      <c r="B740" s="24" t="s">
        <v>1283</v>
      </c>
      <c r="C740" s="76" t="s">
        <v>1484</v>
      </c>
      <c r="D740" s="14" t="s">
        <v>656</v>
      </c>
      <c r="E740">
        <v>4</v>
      </c>
      <c r="F740" s="46">
        <v>0.70550161812297729</v>
      </c>
      <c r="G740" s="46">
        <v>0.33877784123358079</v>
      </c>
      <c r="H740" s="46">
        <v>0.17</v>
      </c>
      <c r="I740">
        <v>4.5</v>
      </c>
      <c r="J740">
        <v>17.7</v>
      </c>
      <c r="K740" s="24">
        <v>20060</v>
      </c>
      <c r="L740" s="24" t="s">
        <v>602</v>
      </c>
      <c r="M740" s="37">
        <v>21766.662666666645</v>
      </c>
      <c r="N740" s="25">
        <v>95756</v>
      </c>
      <c r="O740" s="26">
        <v>9</v>
      </c>
      <c r="P740" s="26">
        <v>36</v>
      </c>
      <c r="Q740" s="26">
        <v>753</v>
      </c>
      <c r="R740" s="26">
        <v>67</v>
      </c>
      <c r="S740" s="26">
        <v>416</v>
      </c>
      <c r="T740" s="31">
        <v>0</v>
      </c>
      <c r="U740" s="25">
        <v>156747</v>
      </c>
      <c r="V740" s="25"/>
      <c r="W740" s="25"/>
      <c r="X740" s="25"/>
      <c r="Y740" s="25"/>
      <c r="Z740" s="25"/>
      <c r="AA740" s="25"/>
      <c r="AB740" s="25"/>
      <c r="AC740" s="25"/>
      <c r="AD740" s="25"/>
      <c r="AE740" s="25">
        <v>156747</v>
      </c>
      <c r="AF740" s="25">
        <v>67174</v>
      </c>
      <c r="AG740" s="25"/>
      <c r="AH740" s="25"/>
      <c r="AI740" s="25"/>
      <c r="AJ740" s="25"/>
      <c r="AK740" s="25"/>
      <c r="AL740" s="25"/>
      <c r="AM740" s="25"/>
      <c r="AN740" s="25"/>
      <c r="AO740" s="25"/>
      <c r="AP740" s="25">
        <v>67174</v>
      </c>
      <c r="AQ740" s="25">
        <v>5571</v>
      </c>
      <c r="AR740" s="25"/>
      <c r="AS740" s="25"/>
      <c r="AT740" s="25"/>
      <c r="AU740" s="25"/>
      <c r="AV740" s="25"/>
      <c r="AW740" s="25"/>
      <c r="AX740" s="25"/>
      <c r="AY740" s="25"/>
      <c r="AZ740" s="25"/>
      <c r="BA740" s="25">
        <v>5571</v>
      </c>
      <c r="BB740" s="25">
        <v>5800</v>
      </c>
      <c r="BC740" s="25"/>
      <c r="BD740" s="25"/>
      <c r="BE740" s="25"/>
      <c r="BF740" s="25"/>
      <c r="BG740" s="25"/>
      <c r="BH740" s="25"/>
      <c r="BI740" s="25"/>
      <c r="BJ740" s="25"/>
      <c r="BK740" s="25"/>
      <c r="BL740" s="25">
        <v>5800</v>
      </c>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v>15857</v>
      </c>
      <c r="CJ740" s="25"/>
      <c r="CK740" s="25"/>
      <c r="CL740" s="25"/>
      <c r="CM740" s="25"/>
      <c r="CN740" s="25"/>
      <c r="CO740" s="25"/>
      <c r="CP740" s="25">
        <v>37448</v>
      </c>
      <c r="CQ740" s="25"/>
      <c r="CR740" s="25">
        <v>33600</v>
      </c>
      <c r="CS740" s="25">
        <v>86905</v>
      </c>
      <c r="CT740" s="25"/>
      <c r="CU740" s="25"/>
      <c r="CV740" s="25"/>
      <c r="CW740" s="25"/>
      <c r="CX740" s="25"/>
      <c r="CY740" s="25"/>
      <c r="CZ740" s="25"/>
      <c r="DA740" s="25"/>
      <c r="DB740" s="25"/>
      <c r="DC740" s="25"/>
      <c r="DD740" s="25"/>
      <c r="DE740" s="25"/>
      <c r="DF740" s="25"/>
      <c r="DG740" s="25"/>
      <c r="DH740" s="25"/>
      <c r="DI740" s="25"/>
      <c r="DJ740" s="25"/>
      <c r="DK740" s="25"/>
      <c r="DL740" s="25"/>
      <c r="DM740" s="25"/>
      <c r="DN740" s="25"/>
      <c r="DO740" s="25"/>
      <c r="DP740" s="25">
        <v>22901</v>
      </c>
      <c r="DQ740" s="25"/>
      <c r="DR740" s="25"/>
      <c r="DS740" s="25"/>
      <c r="DT740" s="25"/>
      <c r="DU740" s="25"/>
      <c r="DV740" s="25"/>
      <c r="DW740" s="25"/>
      <c r="DX740" s="25"/>
      <c r="DY740" s="25"/>
      <c r="DZ740" s="25">
        <v>22901</v>
      </c>
      <c r="EA740" s="25"/>
      <c r="EB740" s="25"/>
      <c r="EC740" s="25"/>
      <c r="ED740" s="25"/>
      <c r="EE740" s="25"/>
      <c r="EF740" s="25"/>
      <c r="EG740" s="25"/>
      <c r="EH740" s="25"/>
      <c r="EI740" s="25"/>
      <c r="EJ740" s="25"/>
      <c r="EK740" s="25"/>
      <c r="EL740" s="25"/>
      <c r="EM740" s="25"/>
      <c r="EN740" s="25"/>
      <c r="EO740" s="25"/>
      <c r="EP740" s="25"/>
      <c r="EQ740" s="25"/>
      <c r="ER740" s="25"/>
      <c r="ES740" s="25"/>
      <c r="ET740" s="25"/>
      <c r="EU740" s="25"/>
      <c r="EV740" s="25"/>
      <c r="EW740" s="25"/>
      <c r="EX740" s="25"/>
      <c r="EY740" s="25"/>
      <c r="EZ740" s="25"/>
      <c r="FA740" s="25"/>
      <c r="FB740" s="25"/>
      <c r="FC740" s="25"/>
      <c r="FD740" s="25"/>
      <c r="FE740" s="25">
        <v>196620</v>
      </c>
      <c r="FF740" s="25"/>
      <c r="FG740" s="25"/>
      <c r="FH740" s="25">
        <v>157468</v>
      </c>
      <c r="FI740" s="25"/>
      <c r="FJ740" s="25"/>
      <c r="FK740" s="25"/>
      <c r="FL740" s="25"/>
      <c r="FM740" s="25"/>
      <c r="FN740" s="25"/>
      <c r="FO740" s="25">
        <v>354088</v>
      </c>
      <c r="FP740" s="25">
        <v>229492</v>
      </c>
      <c r="FQ740" s="25">
        <v>115606</v>
      </c>
      <c r="FR740" s="25">
        <v>699186</v>
      </c>
      <c r="FS740" s="26" t="s">
        <v>1284</v>
      </c>
      <c r="FT740" s="26"/>
      <c r="FU740" s="26" t="s">
        <v>1344</v>
      </c>
      <c r="FV740" s="26"/>
      <c r="FW740" s="26"/>
      <c r="FX740" s="1" t="s">
        <v>1010</v>
      </c>
      <c r="FY740" s="1" t="s">
        <v>1299</v>
      </c>
      <c r="FZ740" s="1" t="s">
        <v>1379</v>
      </c>
      <c r="GA740" s="25">
        <v>4641</v>
      </c>
      <c r="GB740" s="25">
        <v>4921</v>
      </c>
      <c r="GC740" s="25">
        <v>254</v>
      </c>
      <c r="GD740" s="25">
        <v>331</v>
      </c>
      <c r="GE740" s="25">
        <v>116797</v>
      </c>
      <c r="GF740" s="25">
        <v>2721</v>
      </c>
      <c r="GG740" s="25">
        <v>2807</v>
      </c>
      <c r="GH740" s="25">
        <v>581</v>
      </c>
      <c r="GI740" s="25"/>
      <c r="GJ740" s="25">
        <v>292</v>
      </c>
      <c r="GK740" s="25">
        <v>309</v>
      </c>
      <c r="GL740" s="25">
        <v>530</v>
      </c>
      <c r="GM740" s="25">
        <v>4639</v>
      </c>
      <c r="GN740" s="25"/>
      <c r="GO740" s="25"/>
      <c r="GP740" s="25">
        <v>14</v>
      </c>
      <c r="GQ740" s="25">
        <v>17.251999999999999</v>
      </c>
      <c r="GR740" s="27"/>
      <c r="GS740" s="27"/>
      <c r="GT740" s="28">
        <v>22.5</v>
      </c>
      <c r="GU740" s="28"/>
      <c r="GV740" s="25">
        <v>17.251999999999999</v>
      </c>
      <c r="GW740" s="25"/>
      <c r="GX740" s="25">
        <v>19333</v>
      </c>
      <c r="GY740" s="26" t="s">
        <v>1058</v>
      </c>
      <c r="GZ740" s="25">
        <v>57995</v>
      </c>
      <c r="HA740" s="25">
        <v>39046</v>
      </c>
      <c r="HB740" s="25">
        <v>30958</v>
      </c>
      <c r="HC740" s="25">
        <v>6579</v>
      </c>
      <c r="HD740" s="25"/>
      <c r="HE740" s="25">
        <v>147183</v>
      </c>
      <c r="HF740" s="25">
        <v>281761</v>
      </c>
      <c r="HG740" s="25"/>
      <c r="HH740" s="25"/>
      <c r="HI740" s="25">
        <v>111</v>
      </c>
      <c r="HJ740" s="25">
        <v>104</v>
      </c>
      <c r="HK740" s="25">
        <v>286</v>
      </c>
      <c r="HL740" s="25">
        <v>77</v>
      </c>
      <c r="HM740" s="25"/>
      <c r="HN740" s="25"/>
      <c r="HO740" s="25"/>
      <c r="HP740" s="25"/>
      <c r="HQ740" s="25"/>
      <c r="HR740" s="25"/>
      <c r="HS740" s="25"/>
      <c r="HT740" s="25"/>
      <c r="HU740" s="25"/>
      <c r="HV740" s="25"/>
      <c r="HW740" s="25"/>
      <c r="HX740" s="25"/>
      <c r="HY740" s="25"/>
      <c r="HZ740" s="25">
        <v>481</v>
      </c>
      <c r="IA740" s="25">
        <v>8295</v>
      </c>
      <c r="IB740" s="25">
        <v>1</v>
      </c>
      <c r="IC740" s="25">
        <v>4</v>
      </c>
      <c r="ID740" s="25">
        <v>84</v>
      </c>
      <c r="IE740" s="25">
        <v>69</v>
      </c>
      <c r="IF740" s="25">
        <v>48</v>
      </c>
      <c r="IG740" s="25">
        <v>48</v>
      </c>
      <c r="IH740" s="25">
        <v>8</v>
      </c>
      <c r="II740" s="25">
        <v>8</v>
      </c>
      <c r="IJ740" s="25">
        <v>8</v>
      </c>
      <c r="IK740" s="25">
        <v>8</v>
      </c>
      <c r="IL740" s="25"/>
      <c r="IM740" s="25"/>
      <c r="IN740" s="25"/>
      <c r="IO740" s="25"/>
      <c r="IP740" s="25"/>
      <c r="IQ740" s="25">
        <v>566243</v>
      </c>
      <c r="IR740" s="25">
        <v>5075</v>
      </c>
      <c r="IS740" s="36">
        <f t="shared" ref="IS740:IS747" si="844">AE740/$FR740</f>
        <v>0.22418498082055419</v>
      </c>
      <c r="IT740" s="36">
        <f t="shared" ref="IT740:IT747" si="845">AP740/$FR740</f>
        <v>9.6074578152308548E-2</v>
      </c>
      <c r="IU740" s="36">
        <f t="shared" ref="IU740:IU747" si="846">BA740/$FR740</f>
        <v>7.9678368846058129E-3</v>
      </c>
      <c r="IV740" s="36">
        <f t="shared" ref="IV740:IV747" si="847">BL740/$FR740</f>
        <v>8.2953606050464399E-3</v>
      </c>
      <c r="IW740" s="36">
        <f t="shared" ref="IW740:IW747" si="848">CS740/$FR740</f>
        <v>0.12429453678992429</v>
      </c>
      <c r="IX740" s="36">
        <f t="shared" ref="IX740:IX747" si="849">DZ740/$FR740</f>
        <v>3.2753802278649741E-2</v>
      </c>
      <c r="IY740" s="36"/>
      <c r="IZ740" s="36">
        <f t="shared" ref="IZ740:JB747" si="850">FO740/$FR740</f>
        <v>0.50642890446891098</v>
      </c>
      <c r="JA740" s="36">
        <f t="shared" si="850"/>
        <v>0.32822739585746852</v>
      </c>
      <c r="JB740" s="36">
        <f t="shared" si="850"/>
        <v>0.16534369967362048</v>
      </c>
      <c r="JN740" s="43">
        <f t="shared" si="809"/>
        <v>1261.6892340984609</v>
      </c>
      <c r="JO740" s="1" t="str">
        <f t="shared" si="810"/>
        <v>Large</v>
      </c>
    </row>
    <row r="741" spans="1:275" x14ac:dyDescent="0.2">
      <c r="A741" s="1" t="s">
        <v>692</v>
      </c>
      <c r="B741" s="24" t="s">
        <v>1283</v>
      </c>
      <c r="C741" s="76" t="s">
        <v>1484</v>
      </c>
      <c r="D741" s="14" t="s">
        <v>656</v>
      </c>
      <c r="E741">
        <v>4</v>
      </c>
      <c r="F741" s="46">
        <v>0.70550161812297729</v>
      </c>
      <c r="G741" s="46">
        <v>0.33877784123358079</v>
      </c>
      <c r="H741" s="46">
        <v>0.17</v>
      </c>
      <c r="I741">
        <v>4.5</v>
      </c>
      <c r="J741">
        <v>17.7</v>
      </c>
      <c r="K741" s="24">
        <v>20070</v>
      </c>
      <c r="L741" s="24" t="s">
        <v>603</v>
      </c>
      <c r="M741" s="34">
        <v>23991.666476190498</v>
      </c>
      <c r="N741" s="25">
        <v>95756</v>
      </c>
      <c r="O741" s="26">
        <v>9</v>
      </c>
      <c r="P741" s="26">
        <v>36</v>
      </c>
      <c r="Q741" s="26">
        <v>753</v>
      </c>
      <c r="R741" s="26">
        <v>67</v>
      </c>
      <c r="S741" s="26">
        <v>416</v>
      </c>
      <c r="T741" s="31">
        <v>0</v>
      </c>
      <c r="U741" s="25">
        <v>163385</v>
      </c>
      <c r="V741" s="25"/>
      <c r="W741" s="25"/>
      <c r="X741" s="25"/>
      <c r="Y741" s="25"/>
      <c r="Z741" s="25"/>
      <c r="AA741" s="25"/>
      <c r="AB741" s="25"/>
      <c r="AC741" s="25"/>
      <c r="AD741" s="25"/>
      <c r="AE741" s="25">
        <v>163385</v>
      </c>
      <c r="AF741" s="25">
        <v>67853</v>
      </c>
      <c r="AG741" s="25"/>
      <c r="AH741" s="25"/>
      <c r="AI741" s="25"/>
      <c r="AJ741" s="25"/>
      <c r="AK741" s="25"/>
      <c r="AL741" s="25"/>
      <c r="AM741" s="25"/>
      <c r="AN741" s="25"/>
      <c r="AO741" s="25"/>
      <c r="AP741" s="25">
        <v>67853</v>
      </c>
      <c r="AQ741" s="25">
        <v>5849</v>
      </c>
      <c r="AR741" s="25"/>
      <c r="AS741" s="25"/>
      <c r="AT741" s="25"/>
      <c r="AU741" s="25"/>
      <c r="AV741" s="25"/>
      <c r="AW741" s="25"/>
      <c r="AX741" s="25"/>
      <c r="AY741" s="25"/>
      <c r="AZ741" s="25"/>
      <c r="BA741" s="25">
        <v>5849</v>
      </c>
      <c r="BB741" s="25">
        <v>31376</v>
      </c>
      <c r="BC741" s="25"/>
      <c r="BD741" s="25"/>
      <c r="BE741" s="25"/>
      <c r="BF741" s="25"/>
      <c r="BG741" s="25"/>
      <c r="BH741" s="25"/>
      <c r="BI741" s="25"/>
      <c r="BJ741" s="25"/>
      <c r="BK741" s="25"/>
      <c r="BL741" s="25">
        <v>31376</v>
      </c>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v>13023</v>
      </c>
      <c r="CJ741" s="25"/>
      <c r="CK741" s="25"/>
      <c r="CL741" s="25"/>
      <c r="CM741" s="25"/>
      <c r="CN741" s="25"/>
      <c r="CO741" s="25"/>
      <c r="CP741" s="25">
        <v>36696</v>
      </c>
      <c r="CQ741" s="25"/>
      <c r="CR741" s="25">
        <v>47229</v>
      </c>
      <c r="CS741" s="25">
        <v>96948</v>
      </c>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v>33457</v>
      </c>
      <c r="DQ741" s="25"/>
      <c r="DR741" s="25"/>
      <c r="DS741" s="25"/>
      <c r="DT741" s="25"/>
      <c r="DU741" s="25"/>
      <c r="DV741" s="25"/>
      <c r="DW741" s="25"/>
      <c r="DX741" s="25"/>
      <c r="DY741" s="25"/>
      <c r="DZ741" s="25">
        <v>33457</v>
      </c>
      <c r="EA741" s="25"/>
      <c r="EB741" s="25"/>
      <c r="EC741" s="25"/>
      <c r="ED741" s="25"/>
      <c r="EE741" s="25"/>
      <c r="EF741" s="25"/>
      <c r="EG741" s="25"/>
      <c r="EH741" s="25"/>
      <c r="EI741" s="25"/>
      <c r="EJ741" s="25"/>
      <c r="EK741" s="25"/>
      <c r="EL741" s="25"/>
      <c r="EM741" s="25"/>
      <c r="EN741" s="25"/>
      <c r="EO741" s="25"/>
      <c r="EP741" s="25"/>
      <c r="EQ741" s="25"/>
      <c r="ER741" s="25"/>
      <c r="ES741" s="25"/>
      <c r="ET741" s="25"/>
      <c r="EU741" s="25"/>
      <c r="EV741" s="25"/>
      <c r="EW741" s="25"/>
      <c r="EX741" s="25"/>
      <c r="EY741" s="25"/>
      <c r="EZ741" s="25"/>
      <c r="FA741" s="25"/>
      <c r="FB741" s="25"/>
      <c r="FC741" s="25"/>
      <c r="FD741" s="25"/>
      <c r="FE741" s="25">
        <v>180160</v>
      </c>
      <c r="FF741" s="25"/>
      <c r="FG741" s="25"/>
      <c r="FH741" s="25">
        <v>133660</v>
      </c>
      <c r="FI741" s="25"/>
      <c r="FJ741" s="25"/>
      <c r="FK741" s="25"/>
      <c r="FL741" s="25"/>
      <c r="FM741" s="25"/>
      <c r="FN741" s="25"/>
      <c r="FO741" s="25">
        <v>313820</v>
      </c>
      <c r="FP741" s="25">
        <v>237087</v>
      </c>
      <c r="FQ741" s="25">
        <v>161781</v>
      </c>
      <c r="FR741" s="25">
        <v>712688</v>
      </c>
      <c r="FS741" s="26" t="s">
        <v>1284</v>
      </c>
      <c r="FT741" s="26"/>
      <c r="FU741" s="26" t="s">
        <v>1344</v>
      </c>
      <c r="FV741" s="26"/>
      <c r="FW741" s="26"/>
      <c r="FX741" s="1" t="s">
        <v>1010</v>
      </c>
      <c r="FY741" s="1" t="s">
        <v>1299</v>
      </c>
      <c r="FZ741" s="1" t="s">
        <v>1379</v>
      </c>
      <c r="GA741" s="25">
        <v>5819</v>
      </c>
      <c r="GB741" s="25">
        <v>6523</v>
      </c>
      <c r="GC741" s="25">
        <v>312</v>
      </c>
      <c r="GD741" s="25">
        <v>368</v>
      </c>
      <c r="GE741" s="25">
        <v>120704</v>
      </c>
      <c r="GF741" s="25">
        <v>3497</v>
      </c>
      <c r="GG741" s="25">
        <v>6304</v>
      </c>
      <c r="GH741" s="25">
        <v>556</v>
      </c>
      <c r="GI741" s="25">
        <v>2498</v>
      </c>
      <c r="GJ741" s="25">
        <v>292</v>
      </c>
      <c r="GK741" s="25">
        <v>305</v>
      </c>
      <c r="GL741" s="25">
        <v>456</v>
      </c>
      <c r="GM741" s="25">
        <v>4944</v>
      </c>
      <c r="GN741" s="25"/>
      <c r="GO741" s="25"/>
      <c r="GP741" s="25">
        <v>17</v>
      </c>
      <c r="GQ741" s="25">
        <v>16.7</v>
      </c>
      <c r="GR741" s="27"/>
      <c r="GS741" s="27"/>
      <c r="GT741" s="28">
        <v>22.5</v>
      </c>
      <c r="GU741" s="28"/>
      <c r="GV741" s="25">
        <v>16.7</v>
      </c>
      <c r="GW741" s="25"/>
      <c r="GX741" s="25">
        <v>16486</v>
      </c>
      <c r="GY741" s="26" t="s">
        <v>1058</v>
      </c>
      <c r="GZ741" s="25">
        <v>54244</v>
      </c>
      <c r="HA741" s="25">
        <v>45267</v>
      </c>
      <c r="HB741" s="25">
        <v>27322</v>
      </c>
      <c r="HC741" s="25">
        <v>6940</v>
      </c>
      <c r="HD741" s="25"/>
      <c r="HE741" s="25">
        <v>191817</v>
      </c>
      <c r="HF741" s="25">
        <v>325590</v>
      </c>
      <c r="HG741" s="25"/>
      <c r="HH741" s="25"/>
      <c r="HI741" s="25">
        <v>114</v>
      </c>
      <c r="HJ741" s="25">
        <v>114</v>
      </c>
      <c r="HK741" s="25">
        <v>698</v>
      </c>
      <c r="HL741" s="25">
        <v>231</v>
      </c>
      <c r="HM741" s="25"/>
      <c r="HN741" s="25"/>
      <c r="HO741" s="25"/>
      <c r="HP741" s="25"/>
      <c r="HQ741" s="25"/>
      <c r="HR741" s="25"/>
      <c r="HS741" s="25"/>
      <c r="HT741" s="25"/>
      <c r="HU741" s="25"/>
      <c r="HV741" s="25"/>
      <c r="HW741" s="25"/>
      <c r="HX741" s="25"/>
      <c r="HY741" s="25"/>
      <c r="HZ741" s="25">
        <v>405</v>
      </c>
      <c r="IA741" s="25">
        <v>6587</v>
      </c>
      <c r="IB741" s="25">
        <v>1</v>
      </c>
      <c r="IC741" s="25">
        <v>8</v>
      </c>
      <c r="ID741" s="25">
        <v>224</v>
      </c>
      <c r="IE741" s="25">
        <v>69</v>
      </c>
      <c r="IF741" s="25">
        <v>48</v>
      </c>
      <c r="IG741" s="25">
        <v>48</v>
      </c>
      <c r="IH741" s="25">
        <v>8</v>
      </c>
      <c r="II741" s="25">
        <v>8</v>
      </c>
      <c r="IJ741" s="25">
        <v>8</v>
      </c>
      <c r="IK741" s="25">
        <v>8</v>
      </c>
      <c r="IL741" s="25"/>
      <c r="IM741" s="25"/>
      <c r="IN741" s="25"/>
      <c r="IO741" s="25"/>
      <c r="IP741" s="25"/>
      <c r="IQ741" s="25">
        <v>645517</v>
      </c>
      <c r="IR741" s="25">
        <v>4047</v>
      </c>
      <c r="IS741" s="36">
        <f t="shared" si="844"/>
        <v>0.22925179040477742</v>
      </c>
      <c r="IT741" s="36">
        <f t="shared" si="845"/>
        <v>9.5207159374087955E-2</v>
      </c>
      <c r="IU741" s="36">
        <f t="shared" si="846"/>
        <v>8.206957322138159E-3</v>
      </c>
      <c r="IV741" s="36">
        <f t="shared" si="847"/>
        <v>4.4024874840042208E-2</v>
      </c>
      <c r="IW741" s="36">
        <f t="shared" si="848"/>
        <v>0.13603147520373571</v>
      </c>
      <c r="IX741" s="36">
        <f t="shared" si="849"/>
        <v>4.6944806142379274E-2</v>
      </c>
      <c r="IY741" s="36"/>
      <c r="IZ741" s="36">
        <f t="shared" si="850"/>
        <v>0.4403329367128393</v>
      </c>
      <c r="JA741" s="36">
        <f t="shared" si="850"/>
        <v>0.33266590710100352</v>
      </c>
      <c r="JB741" s="36">
        <f t="shared" si="850"/>
        <v>0.22700115618615721</v>
      </c>
      <c r="JN741" s="43">
        <f t="shared" si="809"/>
        <v>1436.6267351012275</v>
      </c>
      <c r="JO741" s="1" t="str">
        <f t="shared" si="810"/>
        <v>Large</v>
      </c>
    </row>
    <row r="742" spans="1:275" x14ac:dyDescent="0.2">
      <c r="A742" s="14" t="s">
        <v>692</v>
      </c>
      <c r="B742" s="14" t="s">
        <v>1283</v>
      </c>
      <c r="C742" s="76" t="s">
        <v>1484</v>
      </c>
      <c r="D742" s="14" t="s">
        <v>656</v>
      </c>
      <c r="E742">
        <v>4</v>
      </c>
      <c r="F742" s="46">
        <v>0.70550161812297729</v>
      </c>
      <c r="G742" s="46">
        <v>0.33877784123358079</v>
      </c>
      <c r="H742" s="46">
        <v>0.17</v>
      </c>
      <c r="I742">
        <v>4.5</v>
      </c>
      <c r="J742">
        <v>17.7</v>
      </c>
      <c r="K742" s="14">
        <v>20080</v>
      </c>
      <c r="L742" s="14" t="s">
        <v>604</v>
      </c>
      <c r="M742" s="35">
        <v>26874.082666666687</v>
      </c>
      <c r="N742" s="15">
        <v>85000</v>
      </c>
      <c r="O742" s="15">
        <v>19</v>
      </c>
      <c r="P742" s="15">
        <v>114</v>
      </c>
      <c r="Q742" s="15">
        <v>750</v>
      </c>
      <c r="R742" s="15">
        <v>65</v>
      </c>
      <c r="S742" s="15">
        <v>450</v>
      </c>
      <c r="T742" s="32"/>
      <c r="U742" s="15">
        <v>56495.57</v>
      </c>
      <c r="V742" s="15"/>
      <c r="W742" s="15"/>
      <c r="X742" s="15"/>
      <c r="Y742" s="15"/>
      <c r="Z742" s="15"/>
      <c r="AA742" s="15"/>
      <c r="AB742" s="15"/>
      <c r="AC742" s="15"/>
      <c r="AD742" s="15"/>
      <c r="AE742" s="15">
        <v>56495.57</v>
      </c>
      <c r="AF742" s="15">
        <v>2750</v>
      </c>
      <c r="AG742" s="15"/>
      <c r="AH742" s="15"/>
      <c r="AI742" s="15"/>
      <c r="AJ742" s="15"/>
      <c r="AK742" s="15">
        <v>3250</v>
      </c>
      <c r="AL742" s="15"/>
      <c r="AM742" s="15"/>
      <c r="AN742" s="15"/>
      <c r="AO742" s="15"/>
      <c r="AP742" s="15">
        <v>6000</v>
      </c>
      <c r="AQ742" s="15">
        <v>31595.32</v>
      </c>
      <c r="AR742" s="15"/>
      <c r="AS742" s="15"/>
      <c r="AT742" s="15"/>
      <c r="AU742" s="15"/>
      <c r="AV742" s="15"/>
      <c r="AW742" s="15"/>
      <c r="AX742" s="15"/>
      <c r="AY742" s="15"/>
      <c r="AZ742" s="15"/>
      <c r="BA742" s="15">
        <v>31595.32</v>
      </c>
      <c r="BB742" s="15">
        <v>0</v>
      </c>
      <c r="BC742" s="15"/>
      <c r="BD742" s="15"/>
      <c r="BE742" s="15"/>
      <c r="BF742" s="15"/>
      <c r="BG742" s="15"/>
      <c r="BH742" s="15"/>
      <c r="BI742" s="15"/>
      <c r="BJ742" s="15"/>
      <c r="BK742" s="15"/>
      <c r="BL742" s="15">
        <v>0</v>
      </c>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v>30075.47</v>
      </c>
      <c r="CJ742" s="15"/>
      <c r="CK742" s="15">
        <v>33600.43</v>
      </c>
      <c r="CL742" s="15"/>
      <c r="CM742" s="15"/>
      <c r="CN742" s="15"/>
      <c r="CO742" s="15"/>
      <c r="CP742" s="15">
        <v>36368</v>
      </c>
      <c r="CQ742" s="15"/>
      <c r="CR742" s="15"/>
      <c r="CS742" s="15">
        <v>100078.9</v>
      </c>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v>22913.14</v>
      </c>
      <c r="DQ742" s="15"/>
      <c r="DR742" s="15"/>
      <c r="DS742" s="15"/>
      <c r="DT742" s="15"/>
      <c r="DU742" s="15"/>
      <c r="DV742" s="15"/>
      <c r="DW742" s="15"/>
      <c r="DX742" s="15"/>
      <c r="DY742" s="15"/>
      <c r="DZ742" s="15">
        <v>22913.14</v>
      </c>
      <c r="EA742" s="15"/>
      <c r="EB742" s="15"/>
      <c r="EC742" s="15"/>
      <c r="ED742" s="15"/>
      <c r="EE742" s="15"/>
      <c r="EF742" s="15"/>
      <c r="EG742" s="15"/>
      <c r="EH742" s="15"/>
      <c r="EI742" s="15"/>
      <c r="EJ742" s="15"/>
      <c r="EK742" s="15"/>
      <c r="EL742" s="15"/>
      <c r="EM742" s="15"/>
      <c r="EN742" s="15"/>
      <c r="EO742" s="15"/>
      <c r="EP742" s="15"/>
      <c r="EQ742" s="15"/>
      <c r="ER742" s="15"/>
      <c r="ES742" s="15"/>
      <c r="ET742" s="15"/>
      <c r="EU742" s="15"/>
      <c r="EV742" s="15"/>
      <c r="EW742" s="15"/>
      <c r="EX742" s="15"/>
      <c r="EY742" s="15"/>
      <c r="EZ742" s="15"/>
      <c r="FA742" s="15"/>
      <c r="FB742" s="15"/>
      <c r="FC742" s="15"/>
      <c r="FD742" s="15"/>
      <c r="FE742" s="15"/>
      <c r="FF742" s="15"/>
      <c r="FG742" s="15"/>
      <c r="FH742" s="15"/>
      <c r="FI742" s="15"/>
      <c r="FJ742" s="15"/>
      <c r="FK742" s="15"/>
      <c r="FL742" s="15"/>
      <c r="FM742" s="15"/>
      <c r="FN742" s="15"/>
      <c r="FO742" s="15"/>
      <c r="FP742" s="15">
        <v>88090.89</v>
      </c>
      <c r="FQ742" s="15">
        <v>128992.04</v>
      </c>
      <c r="FR742" s="15">
        <v>217082.93</v>
      </c>
      <c r="FS742" s="14" t="s">
        <v>1284</v>
      </c>
      <c r="FT742" s="14"/>
      <c r="FU742" s="14" t="s">
        <v>1281</v>
      </c>
      <c r="FV742" s="14"/>
      <c r="FW742" s="14"/>
      <c r="FX742" s="1" t="s">
        <v>1010</v>
      </c>
      <c r="FY742" s="14"/>
      <c r="GA742" s="15"/>
      <c r="GB742" s="15"/>
      <c r="GC742" s="15"/>
      <c r="GD742" s="15"/>
      <c r="GE742" s="15">
        <v>200000</v>
      </c>
      <c r="GF742" s="15"/>
      <c r="GG742" s="15"/>
      <c r="GH742" s="15">
        <v>0</v>
      </c>
      <c r="GI742" s="15"/>
      <c r="GJ742" s="15"/>
      <c r="GK742" s="15"/>
      <c r="GL742" s="15"/>
      <c r="GM742" s="15"/>
      <c r="GN742" s="15"/>
      <c r="GO742" s="15"/>
      <c r="GP742" s="21">
        <v>7</v>
      </c>
      <c r="GQ742" s="21"/>
      <c r="GR742" s="22"/>
      <c r="GS742" s="22"/>
      <c r="GT742" s="23">
        <v>25</v>
      </c>
      <c r="GU742" s="23"/>
      <c r="GV742" s="21"/>
      <c r="GW742" s="21"/>
      <c r="GX742" s="15"/>
      <c r="GY742" s="14" t="s">
        <v>1230</v>
      </c>
      <c r="GZ742" s="15"/>
      <c r="HA742" s="15"/>
      <c r="HB742" s="15"/>
      <c r="HC742" s="15"/>
      <c r="HD742" s="15"/>
      <c r="HE742" s="15"/>
      <c r="HF742" s="15"/>
      <c r="HG742" s="15"/>
      <c r="HH742" s="15"/>
      <c r="HI742" s="15"/>
      <c r="HJ742" s="15"/>
      <c r="HK742" s="15"/>
      <c r="HL742" s="15"/>
      <c r="HM742" s="15"/>
      <c r="HN742" s="15"/>
      <c r="HO742" s="15"/>
      <c r="HP742" s="15"/>
      <c r="HQ742" s="15"/>
      <c r="HR742" s="15"/>
      <c r="HS742" s="15"/>
      <c r="HT742" s="15"/>
      <c r="HU742" s="15"/>
      <c r="HV742" s="15"/>
      <c r="HW742" s="15"/>
      <c r="HX742" s="15"/>
      <c r="HY742" s="15"/>
      <c r="HZ742" s="15"/>
      <c r="IA742" s="15"/>
      <c r="IB742" s="14"/>
      <c r="IC742" s="14"/>
      <c r="ID742" s="15"/>
      <c r="IE742" s="14"/>
      <c r="IF742" s="14"/>
      <c r="IG742" s="14"/>
      <c r="IH742" s="14"/>
      <c r="II742" s="14"/>
      <c r="IJ742" s="14"/>
      <c r="IK742" s="14">
        <v>6</v>
      </c>
      <c r="IL742" s="14"/>
      <c r="IM742" s="14"/>
      <c r="IN742" s="14"/>
      <c r="IO742" s="14"/>
      <c r="IP742" s="14"/>
      <c r="IQ742" s="15"/>
      <c r="IR742" s="15"/>
      <c r="IS742" s="36">
        <f t="shared" si="844"/>
        <v>0.26024879063498912</v>
      </c>
      <c r="IT742" s="36">
        <f t="shared" si="845"/>
        <v>2.7639206822940892E-2</v>
      </c>
      <c r="IU742" s="36">
        <f t="shared" si="846"/>
        <v>0.14554493068616681</v>
      </c>
      <c r="IV742" s="36">
        <f t="shared" si="847"/>
        <v>0</v>
      </c>
      <c r="IW742" s="36">
        <f t="shared" si="848"/>
        <v>0.46101690261873651</v>
      </c>
      <c r="IX742" s="36">
        <f t="shared" si="849"/>
        <v>0.10555016923716665</v>
      </c>
      <c r="IY742" s="36"/>
      <c r="IZ742" s="36">
        <f t="shared" si="850"/>
        <v>0</v>
      </c>
      <c r="JA742" s="36">
        <f t="shared" si="850"/>
        <v>0.40579372132115593</v>
      </c>
      <c r="JB742" s="36">
        <f t="shared" si="850"/>
        <v>0.59420627867884401</v>
      </c>
      <c r="JN742" s="43" t="e">
        <f t="shared" si="809"/>
        <v>#DIV/0!</v>
      </c>
      <c r="JO742" s="1" t="str">
        <f t="shared" si="810"/>
        <v>Large</v>
      </c>
    </row>
    <row r="743" spans="1:275" x14ac:dyDescent="0.2">
      <c r="A743" s="14" t="s">
        <v>692</v>
      </c>
      <c r="B743" s="14" t="s">
        <v>1283</v>
      </c>
      <c r="C743" s="76" t="s">
        <v>1484</v>
      </c>
      <c r="D743" s="14" t="s">
        <v>656</v>
      </c>
      <c r="E743">
        <v>4</v>
      </c>
      <c r="F743" s="46">
        <v>0.70550161812297729</v>
      </c>
      <c r="G743" s="46">
        <v>0.33877784123358079</v>
      </c>
      <c r="H743" s="46">
        <v>0.17</v>
      </c>
      <c r="I743">
        <v>4.5</v>
      </c>
      <c r="J743">
        <v>17.7</v>
      </c>
      <c r="K743" s="14">
        <v>20090</v>
      </c>
      <c r="L743" s="14" t="s">
        <v>605</v>
      </c>
      <c r="M743" s="35">
        <v>31013.059809523886</v>
      </c>
      <c r="N743" s="15">
        <v>85000</v>
      </c>
      <c r="O743" s="15">
        <v>19</v>
      </c>
      <c r="P743" s="15">
        <v>114</v>
      </c>
      <c r="Q743" s="15">
        <v>750</v>
      </c>
      <c r="R743" s="15">
        <v>65</v>
      </c>
      <c r="S743" s="15">
        <v>450</v>
      </c>
      <c r="T743" s="32"/>
      <c r="U743" s="15">
        <v>53565.11</v>
      </c>
      <c r="V743" s="15"/>
      <c r="W743" s="15"/>
      <c r="X743" s="15"/>
      <c r="Y743" s="15"/>
      <c r="Z743" s="15">
        <v>0</v>
      </c>
      <c r="AA743" s="15"/>
      <c r="AB743" s="15"/>
      <c r="AC743" s="15"/>
      <c r="AD743" s="15"/>
      <c r="AE743" s="15">
        <v>53565.11</v>
      </c>
      <c r="AF743" s="15">
        <v>6100</v>
      </c>
      <c r="AG743" s="15"/>
      <c r="AH743" s="15"/>
      <c r="AI743" s="15"/>
      <c r="AJ743" s="15"/>
      <c r="AK743" s="15"/>
      <c r="AL743" s="15"/>
      <c r="AM743" s="15"/>
      <c r="AN743" s="15"/>
      <c r="AO743" s="15"/>
      <c r="AP743" s="15">
        <v>6100</v>
      </c>
      <c r="AQ743" s="15">
        <v>29658.97</v>
      </c>
      <c r="AR743" s="15"/>
      <c r="AS743" s="15"/>
      <c r="AT743" s="15"/>
      <c r="AU743" s="15"/>
      <c r="AV743" s="15"/>
      <c r="AW743" s="15"/>
      <c r="AX743" s="15"/>
      <c r="AY743" s="15"/>
      <c r="AZ743" s="15"/>
      <c r="BA743" s="15">
        <v>29658.97</v>
      </c>
      <c r="BB743" s="15">
        <v>0</v>
      </c>
      <c r="BC743" s="15"/>
      <c r="BD743" s="15"/>
      <c r="BE743" s="15"/>
      <c r="BF743" s="15"/>
      <c r="BG743" s="15"/>
      <c r="BH743" s="15"/>
      <c r="BI743" s="15"/>
      <c r="BJ743" s="15"/>
      <c r="BK743" s="15"/>
      <c r="BL743" s="15">
        <v>0</v>
      </c>
      <c r="BM743" s="15"/>
      <c r="BN743" s="15"/>
      <c r="BO743" s="15"/>
      <c r="BP743" s="15"/>
      <c r="BQ743" s="15"/>
      <c r="BR743" s="15"/>
      <c r="BS743" s="15"/>
      <c r="BT743" s="15"/>
      <c r="BU743" s="15"/>
      <c r="BV743" s="15"/>
      <c r="BW743" s="15"/>
      <c r="BX743" s="15"/>
      <c r="BY743" s="15"/>
      <c r="BZ743" s="15"/>
      <c r="CA743" s="15"/>
      <c r="CB743" s="15"/>
      <c r="CC743" s="15"/>
      <c r="CD743" s="15"/>
      <c r="CE743" s="15"/>
      <c r="CF743" s="15"/>
      <c r="CG743" s="15"/>
      <c r="CH743" s="15"/>
      <c r="CI743" s="15">
        <v>36598.25</v>
      </c>
      <c r="CJ743" s="15"/>
      <c r="CK743" s="15">
        <v>33102.04</v>
      </c>
      <c r="CL743" s="15"/>
      <c r="CM743" s="15"/>
      <c r="CN743" s="15"/>
      <c r="CO743" s="15"/>
      <c r="CP743" s="15">
        <v>36624.21</v>
      </c>
      <c r="CQ743" s="15"/>
      <c r="CR743" s="15"/>
      <c r="CS743" s="15">
        <v>106324.5</v>
      </c>
      <c r="CT743" s="15"/>
      <c r="CU743" s="15"/>
      <c r="CV743" s="15"/>
      <c r="CW743" s="15"/>
      <c r="CX743" s="15"/>
      <c r="CY743" s="15"/>
      <c r="CZ743" s="15"/>
      <c r="DA743" s="15"/>
      <c r="DB743" s="15"/>
      <c r="DC743" s="15"/>
      <c r="DD743" s="15"/>
      <c r="DE743" s="15"/>
      <c r="DF743" s="15"/>
      <c r="DG743" s="15"/>
      <c r="DH743" s="15"/>
      <c r="DI743" s="15"/>
      <c r="DJ743" s="15"/>
      <c r="DK743" s="15"/>
      <c r="DL743" s="15"/>
      <c r="DM743" s="15"/>
      <c r="DN743" s="15"/>
      <c r="DO743" s="15"/>
      <c r="DP743" s="15">
        <v>20000</v>
      </c>
      <c r="DQ743" s="15"/>
      <c r="DR743" s="15"/>
      <c r="DS743" s="15"/>
      <c r="DT743" s="15"/>
      <c r="DU743" s="15"/>
      <c r="DV743" s="15"/>
      <c r="DW743" s="15"/>
      <c r="DX743" s="15"/>
      <c r="DY743" s="15"/>
      <c r="DZ743" s="15">
        <v>20000</v>
      </c>
      <c r="EA743" s="15"/>
      <c r="EB743" s="15"/>
      <c r="EC743" s="15"/>
      <c r="ED743" s="15"/>
      <c r="EE743" s="15"/>
      <c r="EF743" s="15"/>
      <c r="EG743" s="15"/>
      <c r="EH743" s="15"/>
      <c r="EI743" s="15"/>
      <c r="EJ743" s="15"/>
      <c r="EK743" s="15"/>
      <c r="EL743" s="15"/>
      <c r="EM743" s="15"/>
      <c r="EN743" s="15"/>
      <c r="EO743" s="15"/>
      <c r="EP743" s="15"/>
      <c r="EQ743" s="15"/>
      <c r="ER743" s="15"/>
      <c r="ES743" s="15"/>
      <c r="ET743" s="15"/>
      <c r="EU743" s="15"/>
      <c r="EV743" s="15"/>
      <c r="EW743" s="15"/>
      <c r="EX743" s="15"/>
      <c r="EY743" s="15"/>
      <c r="EZ743" s="15"/>
      <c r="FA743" s="15"/>
      <c r="FB743" s="15"/>
      <c r="FC743" s="15"/>
      <c r="FD743" s="15"/>
      <c r="FE743" s="15"/>
      <c r="FF743" s="15"/>
      <c r="FG743" s="15"/>
      <c r="FH743" s="15"/>
      <c r="FI743" s="15"/>
      <c r="FJ743" s="15"/>
      <c r="FK743" s="15"/>
      <c r="FL743" s="15"/>
      <c r="FM743" s="15"/>
      <c r="FN743" s="15"/>
      <c r="FO743" s="15"/>
      <c r="FP743" s="15">
        <v>83224.08</v>
      </c>
      <c r="FQ743" s="15">
        <v>132424.5</v>
      </c>
      <c r="FR743" s="15">
        <v>215648.58000000002</v>
      </c>
      <c r="FS743" s="14" t="s">
        <v>1284</v>
      </c>
      <c r="FT743" s="14"/>
      <c r="FU743" s="14" t="s">
        <v>1281</v>
      </c>
      <c r="FV743" s="14"/>
      <c r="FW743" s="14"/>
      <c r="FX743" s="1" t="s">
        <v>1010</v>
      </c>
      <c r="FY743" s="14"/>
      <c r="GA743" s="15"/>
      <c r="GB743" s="15"/>
      <c r="GC743" s="15"/>
      <c r="GD743" s="15"/>
      <c r="GE743" s="15">
        <v>200000</v>
      </c>
      <c r="GF743" s="15"/>
      <c r="GG743" s="15"/>
      <c r="GH743" s="15">
        <v>0</v>
      </c>
      <c r="GI743" s="15"/>
      <c r="GJ743" s="15"/>
      <c r="GK743" s="15"/>
      <c r="GL743" s="15"/>
      <c r="GM743" s="15"/>
      <c r="GN743" s="15"/>
      <c r="GO743" s="15"/>
      <c r="GP743" s="16">
        <v>7</v>
      </c>
      <c r="GQ743" s="16"/>
      <c r="GR743" s="17"/>
      <c r="GS743" s="17"/>
      <c r="GT743" s="18">
        <v>25</v>
      </c>
      <c r="GU743" s="18"/>
      <c r="GV743" s="16"/>
      <c r="GW743" s="16"/>
      <c r="GX743" s="15"/>
      <c r="GY743" s="14" t="s">
        <v>1230</v>
      </c>
      <c r="GZ743" s="15"/>
      <c r="HA743" s="15"/>
      <c r="HB743" s="15"/>
      <c r="HC743" s="15"/>
      <c r="HD743" s="15"/>
      <c r="HE743" s="15"/>
      <c r="HF743" s="15"/>
      <c r="HG743" s="15"/>
      <c r="HH743" s="15"/>
      <c r="HI743" s="15"/>
      <c r="HJ743" s="15"/>
      <c r="HK743" s="15"/>
      <c r="HL743" s="15"/>
      <c r="HM743" s="15"/>
      <c r="HN743" s="15"/>
      <c r="HO743" s="15"/>
      <c r="HP743" s="15"/>
      <c r="HQ743" s="15"/>
      <c r="HR743" s="15"/>
      <c r="HS743" s="15"/>
      <c r="HT743" s="15"/>
      <c r="HU743" s="15"/>
      <c r="HV743" s="15"/>
      <c r="HW743" s="15"/>
      <c r="HX743" s="15"/>
      <c r="HY743" s="15"/>
      <c r="HZ743" s="15"/>
      <c r="IA743" s="15"/>
      <c r="IB743" s="15"/>
      <c r="IC743" s="15"/>
      <c r="ID743" s="15"/>
      <c r="IE743" s="14"/>
      <c r="IF743" s="14"/>
      <c r="IG743" s="14"/>
      <c r="IH743" s="14"/>
      <c r="II743" s="14"/>
      <c r="IJ743" s="14"/>
      <c r="IK743" s="14">
        <v>0</v>
      </c>
      <c r="IL743" s="14"/>
      <c r="IM743" s="14"/>
      <c r="IN743" s="14"/>
      <c r="IO743" s="14"/>
      <c r="IP743" s="14"/>
      <c r="IQ743" s="20"/>
      <c r="IR743" s="20"/>
      <c r="IS743" s="36">
        <f t="shared" si="844"/>
        <v>0.24839073830210243</v>
      </c>
      <c r="IT743" s="36">
        <f t="shared" si="845"/>
        <v>2.8286761730589645E-2</v>
      </c>
      <c r="IU743" s="36">
        <f t="shared" si="846"/>
        <v>0.13753380615814859</v>
      </c>
      <c r="IV743" s="36">
        <f t="shared" si="847"/>
        <v>0</v>
      </c>
      <c r="IW743" s="36">
        <f t="shared" si="848"/>
        <v>0.49304521272525881</v>
      </c>
      <c r="IX743" s="36">
        <f t="shared" si="849"/>
        <v>9.2743481083900473E-2</v>
      </c>
      <c r="IY743" s="36"/>
      <c r="IZ743" s="36">
        <f t="shared" si="850"/>
        <v>0</v>
      </c>
      <c r="JA743" s="36">
        <f t="shared" si="850"/>
        <v>0.38592454446025098</v>
      </c>
      <c r="JB743" s="36">
        <f t="shared" si="850"/>
        <v>0.61407545553974896</v>
      </c>
      <c r="JN743" s="43" t="e">
        <f t="shared" si="809"/>
        <v>#DIV/0!</v>
      </c>
      <c r="JO743" s="1" t="str">
        <f t="shared" si="810"/>
        <v>Large</v>
      </c>
    </row>
    <row r="744" spans="1:275" x14ac:dyDescent="0.2">
      <c r="A744" s="14" t="s">
        <v>692</v>
      </c>
      <c r="B744" s="14" t="s">
        <v>1283</v>
      </c>
      <c r="C744" s="76" t="s">
        <v>1484</v>
      </c>
      <c r="D744" s="14" t="s">
        <v>656</v>
      </c>
      <c r="E744">
        <v>4</v>
      </c>
      <c r="F744" s="46">
        <v>0.70550161812297729</v>
      </c>
      <c r="G744" s="46">
        <v>0.33877784123358079</v>
      </c>
      <c r="H744" s="46">
        <v>0.17</v>
      </c>
      <c r="I744">
        <v>4.5</v>
      </c>
      <c r="J744">
        <v>17.7</v>
      </c>
      <c r="K744" s="14">
        <v>20100</v>
      </c>
      <c r="L744" s="14" t="s">
        <v>606</v>
      </c>
      <c r="M744" s="35">
        <v>30181.52228571432</v>
      </c>
      <c r="N744" s="15">
        <v>85000</v>
      </c>
      <c r="O744" s="15">
        <v>19</v>
      </c>
      <c r="P744" s="15">
        <v>114</v>
      </c>
      <c r="Q744" s="15">
        <v>750</v>
      </c>
      <c r="R744" s="15">
        <v>65</v>
      </c>
      <c r="S744" s="15">
        <v>450</v>
      </c>
      <c r="T744" s="32"/>
      <c r="U744" s="15">
        <v>12061.01</v>
      </c>
      <c r="V744" s="15"/>
      <c r="W744" s="15"/>
      <c r="X744" s="15"/>
      <c r="Y744" s="15"/>
      <c r="Z744" s="15">
        <v>0</v>
      </c>
      <c r="AA744" s="15"/>
      <c r="AB744" s="15"/>
      <c r="AC744" s="15"/>
      <c r="AD744" s="15"/>
      <c r="AE744" s="15">
        <v>12061.01</v>
      </c>
      <c r="AF744" s="15">
        <v>6100</v>
      </c>
      <c r="AG744" s="15"/>
      <c r="AH744" s="15">
        <v>7759.8</v>
      </c>
      <c r="AI744" s="15"/>
      <c r="AJ744" s="15"/>
      <c r="AK744" s="15"/>
      <c r="AL744" s="15"/>
      <c r="AM744" s="15"/>
      <c r="AN744" s="15"/>
      <c r="AO744" s="15"/>
      <c r="AP744" s="15">
        <v>13859.8</v>
      </c>
      <c r="AQ744" s="15">
        <v>27746.37</v>
      </c>
      <c r="AR744" s="15"/>
      <c r="AS744" s="15"/>
      <c r="AT744" s="15"/>
      <c r="AU744" s="15"/>
      <c r="AV744" s="15"/>
      <c r="AW744" s="15"/>
      <c r="AX744" s="15"/>
      <c r="AY744" s="15"/>
      <c r="AZ744" s="15"/>
      <c r="BA744" s="15">
        <v>27746.37</v>
      </c>
      <c r="BB744" s="15">
        <v>0</v>
      </c>
      <c r="BC744" s="15"/>
      <c r="BD744" s="15"/>
      <c r="BE744" s="15"/>
      <c r="BF744" s="15"/>
      <c r="BG744" s="15"/>
      <c r="BH744" s="15"/>
      <c r="BI744" s="15"/>
      <c r="BJ744" s="15"/>
      <c r="BK744" s="15"/>
      <c r="BL744" s="15">
        <v>0</v>
      </c>
      <c r="BM744" s="15"/>
      <c r="BN744" s="15"/>
      <c r="BO744" s="15"/>
      <c r="BP744" s="15"/>
      <c r="BQ744" s="15"/>
      <c r="BR744" s="15"/>
      <c r="BS744" s="15"/>
      <c r="BT744" s="15"/>
      <c r="BU744" s="15"/>
      <c r="BV744" s="15"/>
      <c r="BW744" s="15"/>
      <c r="BX744" s="15"/>
      <c r="BY744" s="15"/>
      <c r="BZ744" s="15"/>
      <c r="CA744" s="15"/>
      <c r="CB744" s="15"/>
      <c r="CC744" s="15"/>
      <c r="CD744" s="15"/>
      <c r="CE744" s="15"/>
      <c r="CF744" s="15"/>
      <c r="CG744" s="15"/>
      <c r="CH744" s="15"/>
      <c r="CI744" s="15">
        <v>92494.399999999994</v>
      </c>
      <c r="CJ744" s="15"/>
      <c r="CK744" s="15">
        <v>40109.300000000003</v>
      </c>
      <c r="CL744" s="15"/>
      <c r="CM744" s="15"/>
      <c r="CN744" s="15"/>
      <c r="CO744" s="15"/>
      <c r="CP744" s="15">
        <v>0</v>
      </c>
      <c r="CQ744" s="15"/>
      <c r="CR744" s="15"/>
      <c r="CS744" s="15">
        <v>132603.70000000001</v>
      </c>
      <c r="CT744" s="15"/>
      <c r="CU744" s="15"/>
      <c r="CV744" s="15"/>
      <c r="CW744" s="15"/>
      <c r="CX744" s="15"/>
      <c r="CY744" s="15"/>
      <c r="CZ744" s="15"/>
      <c r="DA744" s="15"/>
      <c r="DB744" s="15"/>
      <c r="DC744" s="15"/>
      <c r="DD744" s="15"/>
      <c r="DE744" s="15"/>
      <c r="DF744" s="15"/>
      <c r="DG744" s="15"/>
      <c r="DH744" s="15"/>
      <c r="DI744" s="15"/>
      <c r="DJ744" s="15"/>
      <c r="DK744" s="15"/>
      <c r="DL744" s="15"/>
      <c r="DM744" s="15"/>
      <c r="DN744" s="15"/>
      <c r="DO744" s="15"/>
      <c r="DP744" s="15">
        <v>16314.16</v>
      </c>
      <c r="DQ744" s="15"/>
      <c r="DR744" s="15"/>
      <c r="DS744" s="15"/>
      <c r="DT744" s="15"/>
      <c r="DU744" s="15"/>
      <c r="DV744" s="15"/>
      <c r="DW744" s="15"/>
      <c r="DX744" s="15"/>
      <c r="DY744" s="15"/>
      <c r="DZ744" s="15">
        <v>16314.16</v>
      </c>
      <c r="EA744" s="15"/>
      <c r="EB744" s="15"/>
      <c r="EC744" s="15"/>
      <c r="ED744" s="15"/>
      <c r="EE744" s="15"/>
      <c r="EF744" s="15"/>
      <c r="EG744" s="15"/>
      <c r="EH744" s="15"/>
      <c r="EI744" s="15"/>
      <c r="EJ744" s="15"/>
      <c r="EK744" s="15"/>
      <c r="EL744" s="15"/>
      <c r="EM744" s="15"/>
      <c r="EN744" s="15"/>
      <c r="EO744" s="15"/>
      <c r="EP744" s="15"/>
      <c r="EQ744" s="15"/>
      <c r="ER744" s="15"/>
      <c r="ES744" s="15"/>
      <c r="ET744" s="15"/>
      <c r="EU744" s="15"/>
      <c r="EV744" s="15"/>
      <c r="EW744" s="15"/>
      <c r="EX744" s="15"/>
      <c r="EY744" s="15"/>
      <c r="EZ744" s="15"/>
      <c r="FA744" s="15"/>
      <c r="FB744" s="15"/>
      <c r="FC744" s="15"/>
      <c r="FD744" s="15"/>
      <c r="FE744" s="15"/>
      <c r="FF744" s="15"/>
      <c r="FG744" s="15"/>
      <c r="FH744" s="15"/>
      <c r="FI744" s="15"/>
      <c r="FJ744" s="15"/>
      <c r="FK744" s="15"/>
      <c r="FL744" s="15"/>
      <c r="FM744" s="15"/>
      <c r="FN744" s="15"/>
      <c r="FO744" s="15"/>
      <c r="FP744" s="15">
        <v>39807.379999999997</v>
      </c>
      <c r="FQ744" s="15">
        <v>162777.66</v>
      </c>
      <c r="FR744" s="15">
        <v>202585.04</v>
      </c>
      <c r="FS744" s="14" t="s">
        <v>1284</v>
      </c>
      <c r="FT744" s="14"/>
      <c r="FU744" s="14" t="s">
        <v>1281</v>
      </c>
      <c r="FV744" s="14"/>
      <c r="FW744" s="14"/>
      <c r="FX744" s="1" t="s">
        <v>1010</v>
      </c>
      <c r="FY744" s="14"/>
      <c r="GA744" s="15"/>
      <c r="GB744" s="15"/>
      <c r="GC744" s="15"/>
      <c r="GD744" s="15"/>
      <c r="GE744" s="15">
        <v>200000</v>
      </c>
      <c r="GF744" s="15"/>
      <c r="GG744" s="15"/>
      <c r="GH744" s="15">
        <v>0</v>
      </c>
      <c r="GI744" s="15"/>
      <c r="GJ744" s="15"/>
      <c r="GK744" s="15"/>
      <c r="GL744" s="15"/>
      <c r="GM744" s="15"/>
      <c r="GN744" s="15"/>
      <c r="GO744" s="15"/>
      <c r="GP744" s="16">
        <v>7</v>
      </c>
      <c r="GQ744" s="16"/>
      <c r="GR744" s="17"/>
      <c r="GS744" s="17"/>
      <c r="GT744" s="18">
        <v>25</v>
      </c>
      <c r="GU744" s="18"/>
      <c r="GV744" s="16"/>
      <c r="GW744" s="16"/>
      <c r="GX744" s="15"/>
      <c r="GY744" s="14" t="s">
        <v>1230</v>
      </c>
      <c r="GZ744" s="15"/>
      <c r="HA744" s="15"/>
      <c r="HB744" s="15"/>
      <c r="HC744" s="15"/>
      <c r="HD744" s="15"/>
      <c r="HE744" s="15"/>
      <c r="HF744" s="15"/>
      <c r="HG744" s="15"/>
      <c r="HH744" s="15"/>
      <c r="HI744" s="15"/>
      <c r="HJ744" s="15"/>
      <c r="HK744" s="15"/>
      <c r="HL744" s="15"/>
      <c r="HM744" s="15"/>
      <c r="HN744" s="15"/>
      <c r="HO744" s="15"/>
      <c r="HP744" s="15"/>
      <c r="HQ744" s="15"/>
      <c r="HR744" s="15"/>
      <c r="HS744" s="15"/>
      <c r="HT744" s="15"/>
      <c r="HU744" s="15"/>
      <c r="HV744" s="15"/>
      <c r="HW744" s="15"/>
      <c r="HX744" s="15"/>
      <c r="HY744" s="15"/>
      <c r="HZ744" s="15"/>
      <c r="IA744" s="15"/>
      <c r="IB744" s="15"/>
      <c r="IC744" s="15"/>
      <c r="ID744" s="15"/>
      <c r="IE744" s="14"/>
      <c r="IF744" s="14"/>
      <c r="IG744" s="14"/>
      <c r="IH744" s="14"/>
      <c r="II744" s="14"/>
      <c r="IJ744" s="14">
        <v>0</v>
      </c>
      <c r="IK744" s="14">
        <v>0</v>
      </c>
      <c r="IL744" s="14"/>
      <c r="IM744" s="14"/>
      <c r="IN744" s="14"/>
      <c r="IO744" s="14"/>
      <c r="IP744" s="14"/>
      <c r="IQ744" s="15"/>
      <c r="IR744" s="15"/>
      <c r="IS744" s="36">
        <f t="shared" si="844"/>
        <v>5.9535541222589784E-2</v>
      </c>
      <c r="IT744" s="36">
        <f t="shared" si="845"/>
        <v>6.8414725983715272E-2</v>
      </c>
      <c r="IU744" s="36">
        <f t="shared" si="846"/>
        <v>0.13696159400516444</v>
      </c>
      <c r="IV744" s="36">
        <f t="shared" si="847"/>
        <v>0</v>
      </c>
      <c r="IW744" s="36">
        <f t="shared" si="848"/>
        <v>0.65455820429780998</v>
      </c>
      <c r="IX744" s="36">
        <f t="shared" si="849"/>
        <v>8.0529934490720531E-2</v>
      </c>
      <c r="IY744" s="36"/>
      <c r="IZ744" s="36">
        <f t="shared" si="850"/>
        <v>0</v>
      </c>
      <c r="JA744" s="36">
        <f t="shared" si="850"/>
        <v>0.19649713522775422</v>
      </c>
      <c r="JB744" s="36">
        <f t="shared" si="850"/>
        <v>0.80350286477224575</v>
      </c>
      <c r="JN744" s="43" t="e">
        <f t="shared" si="809"/>
        <v>#DIV/0!</v>
      </c>
      <c r="JO744" s="1" t="str">
        <f t="shared" si="810"/>
        <v>Large</v>
      </c>
    </row>
    <row r="745" spans="1:275" x14ac:dyDescent="0.2">
      <c r="A745" s="1" t="s">
        <v>692</v>
      </c>
      <c r="B745" s="1" t="s">
        <v>1283</v>
      </c>
      <c r="C745" s="76" t="s">
        <v>1484</v>
      </c>
      <c r="D745" s="14" t="s">
        <v>656</v>
      </c>
      <c r="E745">
        <v>4</v>
      </c>
      <c r="F745" s="46">
        <v>0.70550161812297729</v>
      </c>
      <c r="G745" s="46">
        <v>0.33877784123358079</v>
      </c>
      <c r="H745" s="46">
        <v>0.17</v>
      </c>
      <c r="I745">
        <v>4.5</v>
      </c>
      <c r="J745">
        <v>17.7</v>
      </c>
      <c r="K745" s="1">
        <v>20110</v>
      </c>
      <c r="L745" s="1" t="s">
        <v>607</v>
      </c>
      <c r="M745" s="3">
        <v>16141.16076190495</v>
      </c>
      <c r="N745" s="1">
        <v>95756</v>
      </c>
      <c r="O745" s="1">
        <v>12</v>
      </c>
      <c r="P745" s="1">
        <v>84</v>
      </c>
      <c r="Q745" s="1">
        <v>753</v>
      </c>
      <c r="R745" s="1">
        <v>67</v>
      </c>
      <c r="S745" s="1">
        <v>416</v>
      </c>
      <c r="T745" s="33">
        <v>0</v>
      </c>
      <c r="U745" s="1">
        <v>7847</v>
      </c>
      <c r="AD745" s="1">
        <v>54435</v>
      </c>
      <c r="AE745" s="1">
        <v>62282</v>
      </c>
      <c r="AF745" s="1">
        <v>5100</v>
      </c>
      <c r="AP745" s="1">
        <v>5100</v>
      </c>
      <c r="AQ745" s="1">
        <v>27550</v>
      </c>
      <c r="BA745" s="1">
        <v>27550</v>
      </c>
      <c r="BB745" s="1">
        <v>0</v>
      </c>
      <c r="BL745" s="1">
        <v>0</v>
      </c>
      <c r="CI745" s="1">
        <v>74568</v>
      </c>
      <c r="CR745" s="1">
        <v>38530</v>
      </c>
      <c r="CS745" s="1">
        <v>113098</v>
      </c>
      <c r="DP745" s="1">
        <v>8943</v>
      </c>
      <c r="DZ745" s="1">
        <v>8943</v>
      </c>
      <c r="FE745" s="1">
        <v>0</v>
      </c>
      <c r="FO745" s="1">
        <v>0</v>
      </c>
      <c r="FP745" s="15">
        <f>AE745+BA745</f>
        <v>89832</v>
      </c>
      <c r="FQ745" s="15">
        <f>AP745+BL745+CS745+DZ745+FD745</f>
        <v>127141</v>
      </c>
      <c r="FR745" s="15">
        <f>AE745+AP745+BA745+BL745+CS745+DZ745+FD745+FO745</f>
        <v>216973</v>
      </c>
      <c r="FS745" s="1" t="s">
        <v>1284</v>
      </c>
      <c r="FU745" s="1" t="s">
        <v>1281</v>
      </c>
      <c r="FX745" s="1" t="s">
        <v>1010</v>
      </c>
      <c r="FY745" s="1" t="s">
        <v>1299</v>
      </c>
      <c r="FZ745" s="1" t="s">
        <v>921</v>
      </c>
      <c r="GA745" s="1">
        <v>1067</v>
      </c>
      <c r="GB745" s="1">
        <v>1314</v>
      </c>
      <c r="GC745" s="1">
        <v>439</v>
      </c>
      <c r="GD745" s="1">
        <v>494</v>
      </c>
      <c r="GE745" s="1">
        <v>104506</v>
      </c>
      <c r="GF745" s="1">
        <v>32759</v>
      </c>
      <c r="GG745" s="1">
        <v>48530</v>
      </c>
      <c r="GH745" s="1">
        <v>236</v>
      </c>
      <c r="GI745" s="1">
        <v>8</v>
      </c>
      <c r="GJ745" s="1">
        <v>384</v>
      </c>
      <c r="GK745" s="1">
        <v>280</v>
      </c>
      <c r="GL745" s="1">
        <v>310</v>
      </c>
      <c r="GM745" s="1">
        <v>5834</v>
      </c>
      <c r="GP745" s="1">
        <v>9</v>
      </c>
      <c r="GQ745" s="1">
        <v>6.625</v>
      </c>
      <c r="GR745" s="5"/>
      <c r="GS745" s="5"/>
      <c r="GT745" s="4">
        <v>15</v>
      </c>
      <c r="GU745" s="4">
        <v>11.15</v>
      </c>
      <c r="GV745" s="1">
        <f>GQ745+GU745</f>
        <v>17.774999999999999</v>
      </c>
      <c r="GW745" s="1">
        <v>6.31</v>
      </c>
      <c r="GX745" s="1">
        <v>6901</v>
      </c>
      <c r="GY745" s="10" t="s">
        <v>1172</v>
      </c>
      <c r="GZ745" s="1">
        <v>25626</v>
      </c>
      <c r="HA745" s="1">
        <v>80486</v>
      </c>
      <c r="HB745" s="1">
        <v>11704</v>
      </c>
      <c r="HC745" s="1">
        <v>2409</v>
      </c>
      <c r="HE745" s="1">
        <v>47050</v>
      </c>
      <c r="HF745" s="1">
        <v>167275</v>
      </c>
      <c r="HI745" s="1">
        <v>82</v>
      </c>
      <c r="HJ745" s="1">
        <v>76</v>
      </c>
      <c r="HL745" s="1">
        <v>0</v>
      </c>
      <c r="HZ745" s="1">
        <v>138</v>
      </c>
      <c r="IA745" s="1">
        <v>3450</v>
      </c>
      <c r="IB745" s="1">
        <v>1</v>
      </c>
      <c r="IC745" s="1">
        <v>4</v>
      </c>
      <c r="ID745" s="1">
        <v>143</v>
      </c>
      <c r="IE745" s="1">
        <v>51</v>
      </c>
      <c r="IF745" s="1">
        <v>32</v>
      </c>
      <c r="IG745" s="1">
        <v>32</v>
      </c>
      <c r="IH745" s="1">
        <v>0</v>
      </c>
      <c r="II745" s="1">
        <v>0</v>
      </c>
      <c r="IJ745" s="1">
        <v>0</v>
      </c>
      <c r="IK745" s="1">
        <v>0</v>
      </c>
      <c r="IQ745" s="1">
        <v>481564</v>
      </c>
      <c r="IR745" s="1">
        <v>54</v>
      </c>
      <c r="IS745" s="36">
        <f t="shared" si="844"/>
        <v>0.28704954072626548</v>
      </c>
      <c r="IT745" s="36">
        <f t="shared" si="845"/>
        <v>2.3505228761182266E-2</v>
      </c>
      <c r="IU745" s="36">
        <f t="shared" si="846"/>
        <v>0.1269743239942297</v>
      </c>
      <c r="IV745" s="36">
        <f t="shared" si="847"/>
        <v>0</v>
      </c>
      <c r="IW745" s="36">
        <f t="shared" si="848"/>
        <v>0.52125379655533177</v>
      </c>
      <c r="IX745" s="36">
        <f t="shared" si="849"/>
        <v>4.1217109962990786E-2</v>
      </c>
      <c r="IY745" s="36"/>
      <c r="IZ745" s="36">
        <f t="shared" si="850"/>
        <v>0</v>
      </c>
      <c r="JA745" s="36">
        <f t="shared" si="850"/>
        <v>0.41402386472049518</v>
      </c>
      <c r="JB745" s="36">
        <f t="shared" si="850"/>
        <v>0.58597613527950487</v>
      </c>
      <c r="JN745" s="43">
        <f t="shared" si="809"/>
        <v>908.08218069788757</v>
      </c>
      <c r="JO745" s="1" t="str">
        <f t="shared" si="810"/>
        <v>Medium</v>
      </c>
    </row>
    <row r="746" spans="1:275" x14ac:dyDescent="0.2">
      <c r="A746" s="1" t="s">
        <v>692</v>
      </c>
      <c r="B746" s="1" t="s">
        <v>1283</v>
      </c>
      <c r="C746" s="76" t="s">
        <v>1484</v>
      </c>
      <c r="D746" s="14" t="s">
        <v>656</v>
      </c>
      <c r="E746">
        <v>4</v>
      </c>
      <c r="F746" s="46">
        <v>0.70550161812297729</v>
      </c>
      <c r="G746" s="46">
        <v>0.33877784123358079</v>
      </c>
      <c r="H746" s="46">
        <v>0.17</v>
      </c>
      <c r="I746">
        <v>4.5</v>
      </c>
      <c r="J746">
        <v>17.7</v>
      </c>
      <c r="K746" s="1">
        <v>20120</v>
      </c>
      <c r="L746" s="1" t="s">
        <v>608</v>
      </c>
      <c r="M746" s="3">
        <v>14770.454666666828</v>
      </c>
      <c r="N746" s="10">
        <v>95756</v>
      </c>
      <c r="O746" s="1">
        <v>12</v>
      </c>
      <c r="P746" s="1">
        <v>84</v>
      </c>
      <c r="Q746" s="1">
        <v>753</v>
      </c>
      <c r="R746" s="1">
        <v>67</v>
      </c>
      <c r="S746" s="1">
        <v>416</v>
      </c>
      <c r="T746" s="33">
        <v>0</v>
      </c>
      <c r="U746" s="1">
        <v>11405</v>
      </c>
      <c r="AE746" s="1">
        <v>11405</v>
      </c>
      <c r="AF746" s="1">
        <v>17625</v>
      </c>
      <c r="AP746" s="1">
        <v>17625</v>
      </c>
      <c r="AQ746" s="1">
        <v>26746</v>
      </c>
      <c r="BA746" s="1">
        <v>26746</v>
      </c>
      <c r="BB746" s="1">
        <v>0</v>
      </c>
      <c r="BL746" s="1">
        <v>0</v>
      </c>
      <c r="CI746" s="1">
        <v>61363</v>
      </c>
      <c r="CR746" s="1">
        <v>39934</v>
      </c>
      <c r="CS746" s="1">
        <v>101297</v>
      </c>
      <c r="DP746" s="1">
        <v>2000</v>
      </c>
      <c r="DZ746" s="1">
        <v>2000</v>
      </c>
      <c r="FE746" s="1">
        <v>0</v>
      </c>
      <c r="FO746" s="1">
        <v>0</v>
      </c>
      <c r="FP746" s="15">
        <f>AE746+BA746</f>
        <v>38151</v>
      </c>
      <c r="FQ746" s="15">
        <f>AP746+BL746+CS746+DZ746+FD746</f>
        <v>120922</v>
      </c>
      <c r="FR746" s="15">
        <f>AE746+AP746+BA746+BL746+CS746+DZ746+FD746+FO746</f>
        <v>159073</v>
      </c>
      <c r="FS746" s="1" t="s">
        <v>1284</v>
      </c>
      <c r="FU746" s="1" t="s">
        <v>1281</v>
      </c>
      <c r="FX746" s="1" t="s">
        <v>1010</v>
      </c>
      <c r="FY746" s="1" t="s">
        <v>1299</v>
      </c>
      <c r="FZ746" s="1" t="s">
        <v>921</v>
      </c>
      <c r="GA746" s="1">
        <v>1991</v>
      </c>
      <c r="GB746" s="1">
        <v>2272</v>
      </c>
      <c r="GC746" s="1">
        <v>622</v>
      </c>
      <c r="GD746" s="1">
        <v>669</v>
      </c>
      <c r="GE746" s="1">
        <v>106483</v>
      </c>
      <c r="GF746" s="1">
        <v>129</v>
      </c>
      <c r="GG746" s="1">
        <v>48659</v>
      </c>
      <c r="GH746" s="1">
        <v>236</v>
      </c>
      <c r="GI746" s="1">
        <v>4</v>
      </c>
      <c r="GJ746" s="1">
        <v>384</v>
      </c>
      <c r="GK746" s="1">
        <v>126</v>
      </c>
      <c r="GL746" s="1">
        <v>132</v>
      </c>
      <c r="GM746" s="1">
        <v>5957</v>
      </c>
      <c r="GP746" s="1">
        <v>8</v>
      </c>
      <c r="GQ746" s="1">
        <v>6.9124999999999996</v>
      </c>
      <c r="GR746" s="5"/>
      <c r="GS746" s="5"/>
      <c r="GT746" s="4">
        <v>15</v>
      </c>
      <c r="GU746" s="4">
        <v>11.15</v>
      </c>
      <c r="GV746" s="1">
        <f>GQ746+GU746</f>
        <v>18.0625</v>
      </c>
      <c r="GW746" s="1">
        <v>5.19</v>
      </c>
      <c r="GX746" s="1">
        <v>9757</v>
      </c>
      <c r="GY746" s="10" t="s">
        <v>1172</v>
      </c>
      <c r="GZ746" s="1">
        <v>22249</v>
      </c>
      <c r="HA746" s="1">
        <v>73960</v>
      </c>
      <c r="HB746" s="1">
        <v>7519</v>
      </c>
      <c r="HC746" s="1">
        <v>2359</v>
      </c>
      <c r="HE746" s="1">
        <v>74300</v>
      </c>
      <c r="HF746" s="1">
        <v>180387</v>
      </c>
      <c r="HI746" s="1">
        <v>21</v>
      </c>
      <c r="HJ746" s="1">
        <v>17</v>
      </c>
      <c r="HL746" s="1">
        <v>0</v>
      </c>
      <c r="HZ746" s="1">
        <v>119</v>
      </c>
      <c r="IA746" s="1">
        <v>2975</v>
      </c>
      <c r="IB746" s="1">
        <v>1</v>
      </c>
      <c r="IC746" s="1">
        <v>4</v>
      </c>
      <c r="ID746" s="1">
        <v>140</v>
      </c>
      <c r="IE746" s="1">
        <v>54.5</v>
      </c>
      <c r="IF746" s="1">
        <v>40</v>
      </c>
      <c r="IG746" s="1">
        <v>40</v>
      </c>
      <c r="IH746" s="1">
        <v>0</v>
      </c>
      <c r="II746" s="1">
        <v>0</v>
      </c>
      <c r="IJ746" s="1">
        <v>0</v>
      </c>
      <c r="IK746" s="1">
        <v>0</v>
      </c>
      <c r="IQ746" s="1">
        <v>475531</v>
      </c>
      <c r="IR746" s="1">
        <v>44</v>
      </c>
      <c r="IS746" s="36">
        <f t="shared" si="844"/>
        <v>7.169664242203265E-2</v>
      </c>
      <c r="IT746" s="36">
        <f t="shared" si="845"/>
        <v>0.11079818699590754</v>
      </c>
      <c r="IU746" s="36">
        <f t="shared" si="846"/>
        <v>0.16813664166766201</v>
      </c>
      <c r="IV746" s="36">
        <f t="shared" si="847"/>
        <v>0</v>
      </c>
      <c r="IW746" s="36">
        <f t="shared" si="848"/>
        <v>0.63679568499996853</v>
      </c>
      <c r="IX746" s="36">
        <f t="shared" si="849"/>
        <v>1.2572843914429224E-2</v>
      </c>
      <c r="IY746" s="36"/>
      <c r="IZ746" s="36">
        <f t="shared" si="850"/>
        <v>0</v>
      </c>
      <c r="JA746" s="36">
        <f t="shared" si="850"/>
        <v>0.23983328408969468</v>
      </c>
      <c r="JB746" s="36">
        <f t="shared" si="850"/>
        <v>0.76016671591030538</v>
      </c>
      <c r="JN746" s="43">
        <f t="shared" si="809"/>
        <v>817.74143483276555</v>
      </c>
      <c r="JO746" s="1" t="str">
        <f t="shared" si="810"/>
        <v>Medium</v>
      </c>
    </row>
    <row r="747" spans="1:275" x14ac:dyDescent="0.2">
      <c r="A747" s="1" t="s">
        <v>692</v>
      </c>
      <c r="B747" s="1" t="s">
        <v>1283</v>
      </c>
      <c r="C747" s="76" t="s">
        <v>1484</v>
      </c>
      <c r="D747" s="14" t="s">
        <v>656</v>
      </c>
      <c r="E747">
        <v>4</v>
      </c>
      <c r="F747" s="46">
        <v>0.70550161812297729</v>
      </c>
      <c r="G747" s="46">
        <v>0.33877784123358079</v>
      </c>
      <c r="H747" s="46">
        <v>0.17</v>
      </c>
      <c r="I747">
        <v>4.5</v>
      </c>
      <c r="J747">
        <v>17.7</v>
      </c>
      <c r="K747" s="1">
        <v>20130</v>
      </c>
      <c r="L747" s="1" t="s">
        <v>609</v>
      </c>
      <c r="M747" s="3">
        <v>14119.608000000137</v>
      </c>
      <c r="N747" s="2">
        <v>95756</v>
      </c>
      <c r="O747" s="1">
        <v>18</v>
      </c>
      <c r="P747" s="1">
        <v>126</v>
      </c>
      <c r="Q747" s="1">
        <v>753</v>
      </c>
      <c r="R747" s="1">
        <v>67</v>
      </c>
      <c r="S747" s="1">
        <v>419</v>
      </c>
      <c r="T747" s="33"/>
      <c r="U747" s="3">
        <v>36756</v>
      </c>
      <c r="V747" s="3"/>
      <c r="W747" s="3"/>
      <c r="X747" s="3"/>
      <c r="Y747" s="3"/>
      <c r="Z747" s="3"/>
      <c r="AA747" s="3"/>
      <c r="AB747" s="3">
        <v>21660</v>
      </c>
      <c r="AC747" s="3"/>
      <c r="AD747" s="3"/>
      <c r="AE747" s="2">
        <f>SUM(U747:AD747)</f>
        <v>58416</v>
      </c>
      <c r="AF747" s="3">
        <v>2900</v>
      </c>
      <c r="AG747" s="3"/>
      <c r="AP747" s="1">
        <f>SUM(AF747:AO747)</f>
        <v>2900</v>
      </c>
      <c r="AQ747" s="2">
        <v>32837</v>
      </c>
      <c r="AR747" s="2"/>
      <c r="BA747" s="1">
        <f>SUM(AQ747:AZ747)</f>
        <v>32837</v>
      </c>
      <c r="BB747" s="1">
        <v>0</v>
      </c>
      <c r="BL747" s="1">
        <f>SUM(BB747:BK747)</f>
        <v>0</v>
      </c>
      <c r="CI747" s="2">
        <v>26345</v>
      </c>
      <c r="CJ747" s="2"/>
      <c r="CO747" s="2">
        <v>41867</v>
      </c>
      <c r="CS747" s="1">
        <f>SUM(CI747:CR747)</f>
        <v>68212</v>
      </c>
      <c r="DP747" s="2">
        <v>15011</v>
      </c>
      <c r="DQ747" s="2"/>
      <c r="DV747" s="2">
        <v>7597</v>
      </c>
      <c r="DZ747" s="2">
        <f>SUM(DP747:DY747)</f>
        <v>22608</v>
      </c>
      <c r="EA747" s="2"/>
      <c r="EB747" s="2"/>
      <c r="EC747" s="2"/>
      <c r="ED747" s="2"/>
      <c r="EE747" s="2"/>
      <c r="EF747" s="2"/>
      <c r="EG747" s="2"/>
      <c r="EH747" s="2"/>
      <c r="EI747" s="2"/>
      <c r="EJ747" s="2"/>
      <c r="EK747" s="2"/>
      <c r="EL747" s="2"/>
      <c r="EM747" s="2"/>
      <c r="EN747" s="2"/>
      <c r="EO747" s="2"/>
      <c r="EP747" s="2"/>
      <c r="EQ747" s="2"/>
      <c r="ER747" s="2"/>
      <c r="ES747" s="2"/>
      <c r="ET747" s="2"/>
      <c r="EU747" s="1">
        <v>0</v>
      </c>
      <c r="FD747" s="1">
        <f>SUM(EU747:FC747)</f>
        <v>0</v>
      </c>
      <c r="FE747" s="1">
        <v>0</v>
      </c>
      <c r="FO747" s="1">
        <f>SUM(FE747:FN747)</f>
        <v>0</v>
      </c>
      <c r="FP747" s="15">
        <f>AE747+BA747</f>
        <v>91253</v>
      </c>
      <c r="FQ747" s="15">
        <f>AP747+BL747+CS747+DZ747+FD747</f>
        <v>93720</v>
      </c>
      <c r="FR747" s="15">
        <f>AE747+AP747+BA747+BL747+CS747+DZ747+FD747+FO747</f>
        <v>184973</v>
      </c>
      <c r="FS747" s="1" t="s">
        <v>1284</v>
      </c>
      <c r="FU747" s="1" t="s">
        <v>1277</v>
      </c>
      <c r="FV747" s="1" t="s">
        <v>1349</v>
      </c>
      <c r="FW747" s="5"/>
      <c r="FX747" s="5" t="s">
        <v>1305</v>
      </c>
      <c r="FY747" s="5" t="s">
        <v>1299</v>
      </c>
      <c r="FZ747" s="5"/>
      <c r="GA747" s="2">
        <v>1160</v>
      </c>
      <c r="GB747" s="2">
        <v>1497</v>
      </c>
      <c r="GC747" s="1">
        <v>337</v>
      </c>
      <c r="GD747" s="1">
        <v>371</v>
      </c>
      <c r="GE747" s="2">
        <v>113807</v>
      </c>
      <c r="GF747" s="2">
        <v>30154</v>
      </c>
      <c r="GG747" s="2">
        <v>77925</v>
      </c>
      <c r="GH747" s="1">
        <v>236</v>
      </c>
      <c r="GI747" s="1">
        <v>9</v>
      </c>
      <c r="GJ747" s="1">
        <v>387</v>
      </c>
      <c r="GK747" s="1">
        <v>203</v>
      </c>
      <c r="GL747" s="1">
        <v>221</v>
      </c>
      <c r="GM747" s="2">
        <v>6583</v>
      </c>
      <c r="GN747" s="2"/>
      <c r="GO747" s="2"/>
      <c r="GP747" s="1">
        <v>8</v>
      </c>
      <c r="GQ747" s="1">
        <v>6.5692000000000004</v>
      </c>
      <c r="GR747" s="5">
        <v>0</v>
      </c>
      <c r="GS747" s="5">
        <v>11</v>
      </c>
      <c r="GT747" s="4">
        <v>11</v>
      </c>
      <c r="GU747" s="1">
        <v>9.75</v>
      </c>
      <c r="GV747" s="1">
        <f>GQ747+GU747</f>
        <v>16.319200000000002</v>
      </c>
      <c r="GW747" s="1">
        <v>6.5625</v>
      </c>
      <c r="GX747" s="2">
        <v>4831</v>
      </c>
      <c r="GY747" s="1" t="s">
        <v>1172</v>
      </c>
      <c r="GZ747" s="2">
        <v>18327</v>
      </c>
      <c r="HA747" s="2">
        <v>66043</v>
      </c>
      <c r="HB747" s="2">
        <v>5944</v>
      </c>
      <c r="HC747" s="2">
        <v>1269</v>
      </c>
      <c r="HD747" s="1">
        <v>0</v>
      </c>
      <c r="HF747" s="2">
        <v>91583</v>
      </c>
      <c r="HG747" s="2"/>
      <c r="HH747" s="2"/>
      <c r="HI747" s="1">
        <v>23</v>
      </c>
      <c r="HJ747" s="1">
        <v>17</v>
      </c>
      <c r="HL747" s="1">
        <v>3</v>
      </c>
      <c r="HM747" s="1" t="s">
        <v>1277</v>
      </c>
      <c r="HX747" s="1" t="s">
        <v>1277</v>
      </c>
      <c r="HZ747" s="1">
        <v>108</v>
      </c>
      <c r="IA747" s="2">
        <v>2700</v>
      </c>
      <c r="IB747" s="1">
        <v>4</v>
      </c>
      <c r="IC747" s="1">
        <v>4</v>
      </c>
      <c r="ID747" s="1">
        <v>126</v>
      </c>
      <c r="IE747" s="1">
        <v>54.5</v>
      </c>
      <c r="IF747" s="1">
        <v>32</v>
      </c>
      <c r="IG747" s="1">
        <v>32</v>
      </c>
      <c r="IH747" s="1">
        <v>0</v>
      </c>
      <c r="II747" s="1">
        <v>0</v>
      </c>
      <c r="IJ747" s="1">
        <v>0</v>
      </c>
      <c r="IK747" s="1">
        <v>0</v>
      </c>
      <c r="IL747" s="1" t="s">
        <v>1277</v>
      </c>
      <c r="IO747" s="1" t="s">
        <v>1277</v>
      </c>
      <c r="IP747" s="1" t="s">
        <v>1281</v>
      </c>
      <c r="IQ747" s="2">
        <v>493615</v>
      </c>
      <c r="IR747" s="1">
        <v>49</v>
      </c>
      <c r="IS747" s="36">
        <f t="shared" si="844"/>
        <v>0.31580825309639787</v>
      </c>
      <c r="IT747" s="36">
        <f t="shared" si="845"/>
        <v>1.5677963810934569E-2</v>
      </c>
      <c r="IU747" s="36">
        <f t="shared" si="846"/>
        <v>0.17752320608953739</v>
      </c>
      <c r="IV747" s="36">
        <f t="shared" si="847"/>
        <v>0</v>
      </c>
      <c r="IW747" s="36">
        <f t="shared" si="848"/>
        <v>0.36876733361085129</v>
      </c>
      <c r="IX747" s="36">
        <f t="shared" si="849"/>
        <v>0.12222324339227887</v>
      </c>
      <c r="IY747" s="36"/>
      <c r="IZ747" s="36">
        <f t="shared" si="850"/>
        <v>0</v>
      </c>
      <c r="JA747" s="36">
        <f t="shared" si="850"/>
        <v>0.49333145918593524</v>
      </c>
      <c r="JB747" s="36">
        <f t="shared" si="850"/>
        <v>0.50666854081406476</v>
      </c>
      <c r="JN747" s="43">
        <f t="shared" si="809"/>
        <v>865.21447129762089</v>
      </c>
      <c r="JO747" s="1" t="str">
        <f t="shared" si="810"/>
        <v>Medium</v>
      </c>
    </row>
    <row r="748" spans="1:275" x14ac:dyDescent="0.2">
      <c r="A748" s="1" t="s">
        <v>692</v>
      </c>
      <c r="B748" s="1" t="s">
        <v>1283</v>
      </c>
      <c r="C748" s="76" t="s">
        <v>1484</v>
      </c>
      <c r="D748" s="14" t="s">
        <v>656</v>
      </c>
      <c r="E748">
        <v>4</v>
      </c>
      <c r="F748" s="46">
        <v>0.70550161812297729</v>
      </c>
      <c r="G748" s="46">
        <v>0.33877784123358079</v>
      </c>
      <c r="H748" s="46">
        <v>0.17</v>
      </c>
      <c r="I748">
        <v>4.5</v>
      </c>
      <c r="J748">
        <v>17.7</v>
      </c>
      <c r="K748" s="42">
        <v>20140</v>
      </c>
      <c r="L748" s="54" t="s">
        <v>345</v>
      </c>
      <c r="M748" s="55">
        <v>14878.886095238227</v>
      </c>
      <c r="N748" s="46">
        <v>95756</v>
      </c>
      <c r="O748">
        <v>18</v>
      </c>
      <c r="P748">
        <v>126</v>
      </c>
      <c r="Q748">
        <v>753</v>
      </c>
      <c r="R748">
        <v>67</v>
      </c>
      <c r="S748">
        <v>419</v>
      </c>
      <c r="T748"/>
      <c r="U748" s="46">
        <v>14215.39</v>
      </c>
      <c r="V748" s="46">
        <v>0</v>
      </c>
      <c r="W748" s="46">
        <v>0</v>
      </c>
      <c r="X748" s="46">
        <v>42645.75</v>
      </c>
      <c r="Y748" s="46"/>
      <c r="Z748" s="46"/>
      <c r="AA748" s="46">
        <v>0</v>
      </c>
      <c r="AB748" s="46">
        <v>0</v>
      </c>
      <c r="AC748" s="46">
        <v>3063.26</v>
      </c>
      <c r="AD748" s="46">
        <v>0</v>
      </c>
      <c r="AE748" s="46">
        <f>IF(SUM(U748:AD748)&gt;0,SUM(U748:AD748),)</f>
        <v>59924.4</v>
      </c>
      <c r="AF748" s="46">
        <v>0</v>
      </c>
      <c r="AG748" s="46">
        <v>0</v>
      </c>
      <c r="AH748" s="46">
        <v>0</v>
      </c>
      <c r="AI748" s="46">
        <v>0</v>
      </c>
      <c r="AJ748" s="46"/>
      <c r="AK748" s="46"/>
      <c r="AL748" s="46">
        <v>0</v>
      </c>
      <c r="AM748" s="46">
        <v>0</v>
      </c>
      <c r="AN748" s="46">
        <v>11707</v>
      </c>
      <c r="AO748" s="46">
        <v>0</v>
      </c>
      <c r="AP748" s="46">
        <f>SUM(AF748:AO748)</f>
        <v>11707</v>
      </c>
      <c r="AQ748" s="46">
        <v>7500</v>
      </c>
      <c r="AR748" s="46">
        <v>0</v>
      </c>
      <c r="AS748" s="46">
        <v>0</v>
      </c>
      <c r="AT748" s="46">
        <v>22500</v>
      </c>
      <c r="AU748" s="46"/>
      <c r="AV748" s="46"/>
      <c r="AW748" s="46">
        <v>0</v>
      </c>
      <c r="AX748" s="46">
        <v>0</v>
      </c>
      <c r="AY748" s="46">
        <v>649.77</v>
      </c>
      <c r="AZ748" s="46">
        <v>0</v>
      </c>
      <c r="BA748" s="46">
        <f>SUM(AQ748:AZ748)</f>
        <v>30649.77</v>
      </c>
      <c r="BB748" s="47">
        <v>0</v>
      </c>
      <c r="BC748" s="47">
        <v>0</v>
      </c>
      <c r="BD748" s="47">
        <v>0</v>
      </c>
      <c r="BE748" s="47">
        <v>0</v>
      </c>
      <c r="BF748" s="47"/>
      <c r="BG748" s="47"/>
      <c r="BH748" s="47">
        <v>0</v>
      </c>
      <c r="BI748" s="47">
        <v>0</v>
      </c>
      <c r="BJ748" s="47">
        <v>0</v>
      </c>
      <c r="BK748" s="47">
        <v>0</v>
      </c>
      <c r="BL748" s="47">
        <f>IF(SUM(BB748:BK748)&gt;=0,SUM(BB748:BK748),"")</f>
        <v>0</v>
      </c>
      <c r="BM748" s="46">
        <v>951.25</v>
      </c>
      <c r="BN748" s="47">
        <v>0</v>
      </c>
      <c r="BO748" s="46">
        <v>0</v>
      </c>
      <c r="BP748" s="46">
        <v>2853.75</v>
      </c>
      <c r="BQ748" s="46"/>
      <c r="BR748" s="46">
        <v>0</v>
      </c>
      <c r="BS748" s="46">
        <v>40013.81</v>
      </c>
      <c r="BT748" s="46">
        <v>0</v>
      </c>
      <c r="BU748" s="46">
        <v>46539.66</v>
      </c>
      <c r="BV748" s="46">
        <v>0</v>
      </c>
      <c r="BW748" s="46">
        <f>SUM(BM748:BV748)</f>
        <v>90358.47</v>
      </c>
      <c r="BX748" s="46">
        <v>0</v>
      </c>
      <c r="BY748" s="47">
        <v>0</v>
      </c>
      <c r="BZ748" s="47">
        <v>0</v>
      </c>
      <c r="CA748" s="48">
        <v>0</v>
      </c>
      <c r="CB748" s="48"/>
      <c r="CC748" s="46">
        <v>0</v>
      </c>
      <c r="CD748" s="47">
        <v>0</v>
      </c>
      <c r="CE748" s="46">
        <v>0</v>
      </c>
      <c r="CF748" s="48">
        <v>0</v>
      </c>
      <c r="CG748" s="47">
        <v>0</v>
      </c>
      <c r="CH748" s="47">
        <f>SUM(BX748:CG748)</f>
        <v>0</v>
      </c>
      <c r="CI748" s="47">
        <f t="shared" ref="CI748:CS748" si="851">BM748+BX748</f>
        <v>951.25</v>
      </c>
      <c r="CJ748" s="47">
        <f t="shared" si="851"/>
        <v>0</v>
      </c>
      <c r="CK748" s="47">
        <f t="shared" si="851"/>
        <v>0</v>
      </c>
      <c r="CL748" s="47">
        <f t="shared" si="851"/>
        <v>2853.75</v>
      </c>
      <c r="CM748" s="47">
        <f t="shared" si="851"/>
        <v>0</v>
      </c>
      <c r="CN748" s="47">
        <f t="shared" si="851"/>
        <v>0</v>
      </c>
      <c r="CO748" s="47">
        <f t="shared" si="851"/>
        <v>40013.81</v>
      </c>
      <c r="CP748" s="47">
        <f t="shared" si="851"/>
        <v>0</v>
      </c>
      <c r="CQ748" s="47">
        <f t="shared" si="851"/>
        <v>46539.66</v>
      </c>
      <c r="CR748" s="47">
        <f t="shared" si="851"/>
        <v>0</v>
      </c>
      <c r="CS748" s="47">
        <f t="shared" si="851"/>
        <v>90358.47</v>
      </c>
      <c r="CT748" s="48">
        <v>0</v>
      </c>
      <c r="CU748" s="46">
        <v>0</v>
      </c>
      <c r="CV748" s="46">
        <v>0</v>
      </c>
      <c r="CW748" s="47">
        <v>0</v>
      </c>
      <c r="CX748" s="47"/>
      <c r="CY748" s="47">
        <v>0</v>
      </c>
      <c r="CZ748" s="47">
        <v>0</v>
      </c>
      <c r="DA748" s="46">
        <v>0</v>
      </c>
      <c r="DB748" s="47">
        <v>0</v>
      </c>
      <c r="DC748" s="47">
        <v>0</v>
      </c>
      <c r="DD748" s="47">
        <f>SUM(CT748:DC748)</f>
        <v>0</v>
      </c>
      <c r="DE748" s="48">
        <v>0</v>
      </c>
      <c r="DF748" s="48">
        <v>0</v>
      </c>
      <c r="DG748" s="48">
        <v>0</v>
      </c>
      <c r="DH748" s="48">
        <v>0</v>
      </c>
      <c r="DI748" s="48"/>
      <c r="DJ748" s="48">
        <v>0</v>
      </c>
      <c r="DK748" s="48">
        <v>0</v>
      </c>
      <c r="DL748" s="48">
        <v>0</v>
      </c>
      <c r="DM748" s="48">
        <v>13940.45</v>
      </c>
      <c r="DN748" s="48">
        <v>0</v>
      </c>
      <c r="DO748" s="48">
        <f>SUM(DE748:DN748)</f>
        <v>13940.45</v>
      </c>
      <c r="DP748" s="48">
        <f t="shared" ref="DP748:DZ748" si="852">CT748+DE748</f>
        <v>0</v>
      </c>
      <c r="DQ748" s="48">
        <f t="shared" si="852"/>
        <v>0</v>
      </c>
      <c r="DR748" s="48">
        <f t="shared" si="852"/>
        <v>0</v>
      </c>
      <c r="DS748" s="48">
        <f t="shared" si="852"/>
        <v>0</v>
      </c>
      <c r="DT748" s="48">
        <f t="shared" si="852"/>
        <v>0</v>
      </c>
      <c r="DU748" s="48">
        <f t="shared" si="852"/>
        <v>0</v>
      </c>
      <c r="DV748" s="48">
        <f t="shared" si="852"/>
        <v>0</v>
      </c>
      <c r="DW748" s="48">
        <f t="shared" si="852"/>
        <v>0</v>
      </c>
      <c r="DX748" s="48">
        <f t="shared" si="852"/>
        <v>13940.45</v>
      </c>
      <c r="DY748" s="48">
        <f t="shared" si="852"/>
        <v>0</v>
      </c>
      <c r="DZ748" s="48">
        <f t="shared" si="852"/>
        <v>13940.45</v>
      </c>
      <c r="EA748" s="48">
        <v>0</v>
      </c>
      <c r="EB748" s="48">
        <v>0</v>
      </c>
      <c r="EC748" s="48">
        <v>0</v>
      </c>
      <c r="ED748" s="48">
        <v>0</v>
      </c>
      <c r="EE748" s="48">
        <v>0</v>
      </c>
      <c r="EF748" s="48">
        <v>6750</v>
      </c>
      <c r="EG748" s="46">
        <v>0</v>
      </c>
      <c r="EH748" s="48">
        <v>0</v>
      </c>
      <c r="EI748" s="48">
        <v>0</v>
      </c>
      <c r="EJ748" s="48">
        <f>SUM(EA748:EI748)</f>
        <v>6750</v>
      </c>
      <c r="EK748" s="48">
        <v>0</v>
      </c>
      <c r="EL748">
        <v>0</v>
      </c>
      <c r="EM748" s="48">
        <v>0</v>
      </c>
      <c r="EN748" s="48">
        <v>0</v>
      </c>
      <c r="EO748" s="46">
        <v>0</v>
      </c>
      <c r="EP748" s="48">
        <v>0</v>
      </c>
      <c r="EQ748" s="48">
        <v>0</v>
      </c>
      <c r="ER748" s="48">
        <v>0</v>
      </c>
      <c r="ES748" s="48">
        <v>0</v>
      </c>
      <c r="ET748" s="48">
        <f>SUM(EK748:ES748)</f>
        <v>0</v>
      </c>
      <c r="EU748" s="48">
        <f t="shared" ref="EU748:FD748" si="853">EA748+EK748</f>
        <v>0</v>
      </c>
      <c r="EV748" s="48">
        <f t="shared" si="853"/>
        <v>0</v>
      </c>
      <c r="EW748" s="48">
        <f t="shared" si="853"/>
        <v>0</v>
      </c>
      <c r="EX748" s="48">
        <f t="shared" si="853"/>
        <v>0</v>
      </c>
      <c r="EY748" s="48">
        <f t="shared" si="853"/>
        <v>0</v>
      </c>
      <c r="EZ748" s="48">
        <f t="shared" si="853"/>
        <v>6750</v>
      </c>
      <c r="FA748" s="48">
        <f t="shared" si="853"/>
        <v>0</v>
      </c>
      <c r="FB748" s="48">
        <f t="shared" si="853"/>
        <v>0</v>
      </c>
      <c r="FC748" s="48">
        <f t="shared" si="853"/>
        <v>0</v>
      </c>
      <c r="FD748" s="48">
        <f t="shared" si="853"/>
        <v>6750</v>
      </c>
      <c r="FE748" s="48">
        <v>0</v>
      </c>
      <c r="FF748" s="48">
        <v>0</v>
      </c>
      <c r="FG748" s="46">
        <v>0</v>
      </c>
      <c r="FH748" s="48">
        <v>0</v>
      </c>
      <c r="FI748" s="48"/>
      <c r="FJ748" s="48"/>
      <c r="FK748" s="48">
        <v>0</v>
      </c>
      <c r="FL748" s="48">
        <v>0</v>
      </c>
      <c r="FM748" s="48">
        <v>0</v>
      </c>
      <c r="FN748">
        <v>0</v>
      </c>
      <c r="FO748" s="48">
        <f>SUM(FE748:FN748)</f>
        <v>0</v>
      </c>
      <c r="FP748" s="46">
        <f>AE748+BA748</f>
        <v>90574.17</v>
      </c>
      <c r="FQ748" s="46">
        <f>AP748+BL748+CS748+DZ748+FD748</f>
        <v>122755.92</v>
      </c>
      <c r="FR748" s="46">
        <f>FP748+FQ748+FO748</f>
        <v>213330.09</v>
      </c>
      <c r="FS748" t="s">
        <v>1284</v>
      </c>
      <c r="FT748"/>
      <c r="FU748" t="s">
        <v>1277</v>
      </c>
      <c r="FV748" t="s">
        <v>1287</v>
      </c>
      <c r="FW748"/>
      <c r="FX748" t="s">
        <v>1305</v>
      </c>
      <c r="FY748" t="s">
        <v>1299</v>
      </c>
      <c r="FZ748"/>
      <c r="GA748" s="49">
        <v>1739</v>
      </c>
      <c r="GB748" s="49">
        <v>1935</v>
      </c>
      <c r="GC748">
        <v>682</v>
      </c>
      <c r="GD748">
        <v>817</v>
      </c>
      <c r="GE748" s="49">
        <v>116068</v>
      </c>
      <c r="GF748" s="47">
        <v>99</v>
      </c>
      <c r="GG748" s="49">
        <v>77781</v>
      </c>
      <c r="GH748">
        <v>188</v>
      </c>
      <c r="GI748">
        <v>7</v>
      </c>
      <c r="GJ748">
        <v>385</v>
      </c>
      <c r="GK748">
        <v>139</v>
      </c>
      <c r="GL748">
        <v>139</v>
      </c>
      <c r="GM748" s="49">
        <v>6816</v>
      </c>
      <c r="GN748" t="s">
        <v>1277</v>
      </c>
      <c r="GO748"/>
      <c r="GP748">
        <v>6</v>
      </c>
      <c r="GQ748">
        <v>0.65</v>
      </c>
      <c r="GR748">
        <v>0</v>
      </c>
      <c r="GS748">
        <v>11</v>
      </c>
      <c r="GT748">
        <f>GR748+GS748</f>
        <v>11</v>
      </c>
      <c r="GU748">
        <v>9.75</v>
      </c>
      <c r="GV748">
        <f>GQ748+GU748</f>
        <v>10.4</v>
      </c>
      <c r="GW748">
        <v>6.2249999999999996</v>
      </c>
      <c r="GX748" s="49">
        <v>5052</v>
      </c>
      <c r="GY748" s="49" t="s">
        <v>1150</v>
      </c>
      <c r="GZ748" s="49">
        <v>11473</v>
      </c>
      <c r="HA748" s="49">
        <v>33540</v>
      </c>
      <c r="HB748" s="49">
        <v>5846</v>
      </c>
      <c r="HC748">
        <v>712</v>
      </c>
      <c r="HD748">
        <v>0</v>
      </c>
      <c r="HE748"/>
      <c r="HF748" s="49">
        <v>51571</v>
      </c>
      <c r="HG748">
        <v>18</v>
      </c>
      <c r="HH748">
        <v>0</v>
      </c>
      <c r="HI748"/>
      <c r="HJ748">
        <v>8</v>
      </c>
      <c r="HK748"/>
      <c r="HL748">
        <v>8</v>
      </c>
      <c r="HM748" t="s">
        <v>1277</v>
      </c>
      <c r="HN748"/>
      <c r="HO748"/>
      <c r="HP748"/>
      <c r="HQ748"/>
      <c r="HR748"/>
      <c r="HS748"/>
      <c r="HT748"/>
      <c r="HU748"/>
      <c r="HV748"/>
      <c r="HW748"/>
      <c r="HX748" t="s">
        <v>1277</v>
      </c>
      <c r="HY748"/>
      <c r="HZ748">
        <v>124</v>
      </c>
      <c r="IA748" s="49">
        <v>3100</v>
      </c>
      <c r="IB748">
        <v>1</v>
      </c>
      <c r="IC748">
        <v>5</v>
      </c>
      <c r="ID748">
        <v>161</v>
      </c>
      <c r="IE748">
        <v>54.5</v>
      </c>
      <c r="IF748">
        <v>32</v>
      </c>
      <c r="IG748">
        <v>32</v>
      </c>
      <c r="IH748">
        <v>0</v>
      </c>
      <c r="II748">
        <v>0</v>
      </c>
      <c r="IJ748">
        <v>0</v>
      </c>
      <c r="IK748">
        <v>0</v>
      </c>
      <c r="IL748" t="s">
        <v>1277</v>
      </c>
      <c r="IM748"/>
      <c r="IN748" t="s">
        <v>1277</v>
      </c>
      <c r="IO748" t="s">
        <v>1277</v>
      </c>
      <c r="IP748" t="s">
        <v>1281</v>
      </c>
      <c r="IQ748" s="49">
        <v>545308</v>
      </c>
      <c r="IR748">
        <v>48</v>
      </c>
      <c r="IS748" s="36">
        <f>AE748/FR748</f>
        <v>0.28089989555622463</v>
      </c>
      <c r="IT748" s="36">
        <f>AP748/FR748</f>
        <v>5.4877396807923348E-2</v>
      </c>
      <c r="IU748" s="36">
        <f>BA748/FR748</f>
        <v>0.14367298115329161</v>
      </c>
      <c r="IV748" s="50">
        <f>BL748/FR748</f>
        <v>0</v>
      </c>
      <c r="IW748" s="36">
        <f>CS748/FR748</f>
        <v>0.42356176758749786</v>
      </c>
      <c r="IX748" s="36">
        <f>DZ748/FR748</f>
        <v>6.5346852851372261E-2</v>
      </c>
      <c r="IY748" s="36">
        <f>FD748/FR748</f>
        <v>3.1641106043690324E-2</v>
      </c>
      <c r="IZ748" s="36">
        <f>FO748/FR748</f>
        <v>0</v>
      </c>
      <c r="JA748" s="36">
        <f>FP748/FR748</f>
        <v>0.42457287670951621</v>
      </c>
      <c r="JB748" s="36">
        <f>FQ748/FR748</f>
        <v>0.57542712329048373</v>
      </c>
      <c r="JC748" s="46">
        <v>0.77</v>
      </c>
      <c r="JD748" t="s">
        <v>1281</v>
      </c>
      <c r="JE748" t="s">
        <v>353</v>
      </c>
      <c r="JF748"/>
      <c r="JG748"/>
      <c r="JH748"/>
      <c r="JI748" t="s">
        <v>347</v>
      </c>
      <c r="JJ748"/>
      <c r="JK748" t="s">
        <v>356</v>
      </c>
      <c r="JL748" t="s">
        <v>1276</v>
      </c>
      <c r="JM748" t="s">
        <v>446</v>
      </c>
      <c r="JN748" s="43">
        <f t="shared" si="809"/>
        <v>1430.6621245421372</v>
      </c>
      <c r="JO748" s="1" t="str">
        <f t="shared" si="810"/>
        <v>Medium</v>
      </c>
    </row>
    <row r="749" spans="1:275" x14ac:dyDescent="0.2">
      <c r="A749" s="1" t="s">
        <v>1092</v>
      </c>
      <c r="B749" s="24" t="s">
        <v>714</v>
      </c>
      <c r="C749" s="76" t="s">
        <v>1485</v>
      </c>
      <c r="D749" s="14" t="s">
        <v>656</v>
      </c>
      <c r="E749">
        <v>2</v>
      </c>
      <c r="F749" s="46">
        <v>0.72581179090553427</v>
      </c>
      <c r="G749" s="46">
        <v>0.23864696500045141</v>
      </c>
      <c r="H749" s="46">
        <v>0.28000000000000003</v>
      </c>
      <c r="I749">
        <v>16.3</v>
      </c>
      <c r="J749">
        <v>6.5</v>
      </c>
      <c r="K749" s="24">
        <v>20060</v>
      </c>
      <c r="L749" s="24" t="s">
        <v>602</v>
      </c>
      <c r="M749" s="37">
        <v>16136.553714285734</v>
      </c>
      <c r="N749" s="25"/>
      <c r="O749" s="26"/>
      <c r="P749" s="26"/>
      <c r="Q749" s="26"/>
      <c r="R749" s="26"/>
      <c r="S749" s="26"/>
      <c r="T749" s="31"/>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c r="DE749" s="25"/>
      <c r="DF749" s="25"/>
      <c r="DG749" s="25"/>
      <c r="DH749" s="25"/>
      <c r="DI749" s="25"/>
      <c r="DJ749" s="25"/>
      <c r="DK749" s="25"/>
      <c r="DL749" s="25"/>
      <c r="DM749" s="25"/>
      <c r="DN749" s="25"/>
      <c r="DO749" s="25"/>
      <c r="DP749" s="25"/>
      <c r="DQ749" s="25"/>
      <c r="DR749" s="25"/>
      <c r="DS749" s="25"/>
      <c r="DT749" s="25"/>
      <c r="DU749" s="25"/>
      <c r="DV749" s="25"/>
      <c r="DW749" s="25"/>
      <c r="DX749" s="25"/>
      <c r="DY749" s="25"/>
      <c r="DZ749" s="25"/>
      <c r="EA749" s="25"/>
      <c r="EB749" s="25"/>
      <c r="EC749" s="25"/>
      <c r="ED749" s="25"/>
      <c r="EE749" s="25"/>
      <c r="EF749" s="25"/>
      <c r="EG749" s="25"/>
      <c r="EH749" s="25"/>
      <c r="EI749" s="25"/>
      <c r="EJ749" s="25"/>
      <c r="EK749" s="25"/>
      <c r="EL749" s="25"/>
      <c r="EM749" s="25"/>
      <c r="EN749" s="25"/>
      <c r="EO749" s="25"/>
      <c r="EP749" s="25"/>
      <c r="EQ749" s="25"/>
      <c r="ER749" s="25"/>
      <c r="ES749" s="25"/>
      <c r="ET749" s="25"/>
      <c r="EU749" s="25"/>
      <c r="EV749" s="25"/>
      <c r="EW749" s="25"/>
      <c r="EX749" s="25"/>
      <c r="EY749" s="25"/>
      <c r="EZ749" s="25"/>
      <c r="FA749" s="25"/>
      <c r="FB749" s="25"/>
      <c r="FC749" s="25"/>
      <c r="FD749" s="25"/>
      <c r="FE749" s="25"/>
      <c r="FF749" s="25"/>
      <c r="FG749" s="25"/>
      <c r="FH749" s="25"/>
      <c r="FI749" s="25"/>
      <c r="FJ749" s="25"/>
      <c r="FK749" s="25"/>
      <c r="FL749" s="25"/>
      <c r="FM749" s="25"/>
      <c r="FN749" s="25"/>
      <c r="FO749" s="25"/>
      <c r="FP749" s="25"/>
      <c r="FQ749" s="25"/>
      <c r="FR749" s="25"/>
      <c r="FS749" s="26"/>
      <c r="FT749" s="26"/>
      <c r="FU749" s="26"/>
      <c r="FV749" s="26"/>
      <c r="FW749" s="26"/>
      <c r="FX749" s="26"/>
      <c r="GA749" s="25"/>
      <c r="GB749" s="25"/>
      <c r="GC749" s="25"/>
      <c r="GD749" s="25"/>
      <c r="GE749" s="25"/>
      <c r="GF749" s="25"/>
      <c r="GG749" s="25"/>
      <c r="GH749" s="25"/>
      <c r="GI749" s="25"/>
      <c r="GJ749" s="25"/>
      <c r="GK749" s="25"/>
      <c r="GL749" s="25"/>
      <c r="GM749" s="25"/>
      <c r="GN749" s="25"/>
      <c r="GO749" s="25"/>
      <c r="GP749" s="25">
        <v>9</v>
      </c>
      <c r="GQ749" s="25">
        <v>9</v>
      </c>
      <c r="GR749" s="27"/>
      <c r="GS749" s="27"/>
      <c r="GT749" s="28">
        <v>22</v>
      </c>
      <c r="GU749" s="28">
        <v>22</v>
      </c>
      <c r="GV749" s="25">
        <v>31</v>
      </c>
      <c r="GW749" s="25"/>
      <c r="GX749" s="25"/>
      <c r="GY749" s="26"/>
      <c r="GZ749" s="25"/>
      <c r="HA749" s="25"/>
      <c r="HB749" s="25"/>
      <c r="HC749" s="25"/>
      <c r="HD749" s="25"/>
      <c r="HE749" s="25"/>
      <c r="HF749" s="25"/>
      <c r="HG749" s="25"/>
      <c r="HH749" s="25"/>
      <c r="HI749" s="25"/>
      <c r="HJ749" s="25"/>
      <c r="HK749" s="25"/>
      <c r="HL749" s="25"/>
      <c r="HM749" s="25"/>
      <c r="HN749" s="25"/>
      <c r="HO749" s="25"/>
      <c r="HP749" s="25"/>
      <c r="HQ749" s="25"/>
      <c r="HR749" s="25"/>
      <c r="HS749" s="25"/>
      <c r="HT749" s="25"/>
      <c r="HU749" s="25"/>
      <c r="HV749" s="25"/>
      <c r="HW749" s="25"/>
      <c r="HX749" s="25"/>
      <c r="HY749" s="25"/>
      <c r="HZ749" s="25"/>
      <c r="IA749" s="25"/>
      <c r="IB749" s="25"/>
      <c r="IC749" s="25"/>
      <c r="ID749" s="25"/>
      <c r="IE749" s="25"/>
      <c r="IF749" s="25"/>
      <c r="IG749" s="25"/>
      <c r="IH749" s="25"/>
      <c r="II749" s="25"/>
      <c r="IJ749" s="25"/>
      <c r="IK749" s="25"/>
      <c r="IL749" s="25"/>
      <c r="IM749" s="25"/>
      <c r="IN749" s="25"/>
      <c r="IO749" s="25"/>
      <c r="IP749" s="25"/>
      <c r="IQ749" s="25"/>
      <c r="IR749" s="25"/>
      <c r="IS749" s="36" t="e">
        <f t="shared" ref="IS749:IS756" si="854">AE749/$FR749</f>
        <v>#DIV/0!</v>
      </c>
      <c r="IT749" s="36" t="e">
        <f t="shared" ref="IT749:IT756" si="855">AP749/$FR749</f>
        <v>#DIV/0!</v>
      </c>
      <c r="IU749" s="36" t="e">
        <f t="shared" ref="IU749:IU756" si="856">BA749/$FR749</f>
        <v>#DIV/0!</v>
      </c>
      <c r="IV749" s="36" t="e">
        <f t="shared" ref="IV749:IV756" si="857">BL749/$FR749</f>
        <v>#DIV/0!</v>
      </c>
      <c r="IW749" s="36" t="e">
        <f t="shared" ref="IW749:IW756" si="858">CS749/$FR749</f>
        <v>#DIV/0!</v>
      </c>
      <c r="IX749" s="36" t="e">
        <f t="shared" ref="IX749:IX756" si="859">DZ749/$FR749</f>
        <v>#DIV/0!</v>
      </c>
      <c r="IY749" s="36"/>
      <c r="IZ749" s="36" t="e">
        <f t="shared" ref="IZ749:JB756" si="860">FO749/$FR749</f>
        <v>#DIV/0!</v>
      </c>
      <c r="JA749" s="36" t="e">
        <f t="shared" si="860"/>
        <v>#DIV/0!</v>
      </c>
      <c r="JB749" s="36" t="e">
        <f t="shared" si="860"/>
        <v>#DIV/0!</v>
      </c>
      <c r="JN749" s="43">
        <f t="shared" si="809"/>
        <v>520.53399078341079</v>
      </c>
      <c r="JO749" s="1" t="str">
        <f t="shared" si="810"/>
        <v>Medium</v>
      </c>
    </row>
    <row r="750" spans="1:275" x14ac:dyDescent="0.2">
      <c r="A750" s="1" t="s">
        <v>1092</v>
      </c>
      <c r="B750" s="24" t="s">
        <v>714</v>
      </c>
      <c r="C750" s="76" t="s">
        <v>1485</v>
      </c>
      <c r="D750" s="14" t="s">
        <v>656</v>
      </c>
      <c r="E750">
        <v>2</v>
      </c>
      <c r="F750" s="46">
        <v>0.72581179090553427</v>
      </c>
      <c r="G750" s="46">
        <v>0.23864696500045141</v>
      </c>
      <c r="H750" s="46">
        <v>0.28000000000000003</v>
      </c>
      <c r="I750">
        <v>16.3</v>
      </c>
      <c r="J750">
        <v>6.5</v>
      </c>
      <c r="K750" s="24">
        <v>20070</v>
      </c>
      <c r="L750" s="24" t="s">
        <v>603</v>
      </c>
      <c r="M750" s="34">
        <v>16524.070476190533</v>
      </c>
      <c r="N750" s="25"/>
      <c r="O750" s="26"/>
      <c r="P750" s="26"/>
      <c r="Q750" s="26"/>
      <c r="R750" s="26"/>
      <c r="S750" s="26"/>
      <c r="T750" s="31"/>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c r="DE750" s="25"/>
      <c r="DF750" s="25"/>
      <c r="DG750" s="25"/>
      <c r="DH750" s="25"/>
      <c r="DI750" s="25"/>
      <c r="DJ750" s="25"/>
      <c r="DK750" s="25"/>
      <c r="DL750" s="25"/>
      <c r="DM750" s="25"/>
      <c r="DN750" s="25"/>
      <c r="DO750" s="25"/>
      <c r="DP750" s="25"/>
      <c r="DQ750" s="25"/>
      <c r="DR750" s="25"/>
      <c r="DS750" s="25"/>
      <c r="DT750" s="25"/>
      <c r="DU750" s="25"/>
      <c r="DV750" s="25"/>
      <c r="DW750" s="25"/>
      <c r="DX750" s="25"/>
      <c r="DY750" s="25"/>
      <c r="DZ750" s="25"/>
      <c r="EA750" s="25"/>
      <c r="EB750" s="25"/>
      <c r="EC750" s="25"/>
      <c r="ED750" s="25"/>
      <c r="EE750" s="25"/>
      <c r="EF750" s="25"/>
      <c r="EG750" s="25"/>
      <c r="EH750" s="25"/>
      <c r="EI750" s="25"/>
      <c r="EJ750" s="25"/>
      <c r="EK750" s="25"/>
      <c r="EL750" s="25"/>
      <c r="EM750" s="25"/>
      <c r="EN750" s="25"/>
      <c r="EO750" s="25"/>
      <c r="EP750" s="25"/>
      <c r="EQ750" s="25"/>
      <c r="ER750" s="25"/>
      <c r="ES750" s="25"/>
      <c r="ET750" s="25"/>
      <c r="EU750" s="25"/>
      <c r="EV750" s="25"/>
      <c r="EW750" s="25"/>
      <c r="EX750" s="25"/>
      <c r="EY750" s="25"/>
      <c r="EZ750" s="25"/>
      <c r="FA750" s="25"/>
      <c r="FB750" s="25"/>
      <c r="FC750" s="25"/>
      <c r="FD750" s="25"/>
      <c r="FE750" s="25"/>
      <c r="FF750" s="25"/>
      <c r="FG750" s="25"/>
      <c r="FH750" s="25"/>
      <c r="FI750" s="25"/>
      <c r="FJ750" s="25"/>
      <c r="FK750" s="25"/>
      <c r="FL750" s="25"/>
      <c r="FM750" s="25"/>
      <c r="FN750" s="25"/>
      <c r="FO750" s="25"/>
      <c r="FP750" s="25"/>
      <c r="FQ750" s="25"/>
      <c r="FR750" s="25"/>
      <c r="FS750" s="26"/>
      <c r="FT750" s="26"/>
      <c r="FU750" s="26"/>
      <c r="FV750" s="26"/>
      <c r="FW750" s="26"/>
      <c r="FX750" s="26"/>
      <c r="GA750" s="25"/>
      <c r="GB750" s="25"/>
      <c r="GC750" s="25"/>
      <c r="GD750" s="25"/>
      <c r="GE750" s="25"/>
      <c r="GF750" s="25"/>
      <c r="GG750" s="25"/>
      <c r="GH750" s="25"/>
      <c r="GI750" s="25"/>
      <c r="GJ750" s="25"/>
      <c r="GK750" s="25"/>
      <c r="GL750" s="25"/>
      <c r="GM750" s="25"/>
      <c r="GN750" s="25"/>
      <c r="GO750" s="25"/>
      <c r="GP750" s="25">
        <v>9</v>
      </c>
      <c r="GQ750" s="25">
        <v>9</v>
      </c>
      <c r="GR750" s="27"/>
      <c r="GS750" s="27"/>
      <c r="GT750" s="28">
        <v>22</v>
      </c>
      <c r="GU750" s="28">
        <v>22</v>
      </c>
      <c r="GV750" s="25">
        <v>31</v>
      </c>
      <c r="GW750" s="25"/>
      <c r="GX750" s="25"/>
      <c r="GY750" s="26"/>
      <c r="GZ750" s="25"/>
      <c r="HA750" s="25"/>
      <c r="HB750" s="25"/>
      <c r="HC750" s="25"/>
      <c r="HD750" s="25"/>
      <c r="HE750" s="25"/>
      <c r="HF750" s="25"/>
      <c r="HG750" s="25"/>
      <c r="HH750" s="25"/>
      <c r="HI750" s="25"/>
      <c r="HJ750" s="25"/>
      <c r="HK750" s="25"/>
      <c r="HL750" s="25"/>
      <c r="HM750" s="25"/>
      <c r="HN750" s="25"/>
      <c r="HO750" s="25"/>
      <c r="HP750" s="25"/>
      <c r="HQ750" s="25"/>
      <c r="HR750" s="25"/>
      <c r="HS750" s="25"/>
      <c r="HT750" s="25"/>
      <c r="HU750" s="25"/>
      <c r="HV750" s="25"/>
      <c r="HW750" s="25"/>
      <c r="HX750" s="25"/>
      <c r="HY750" s="25"/>
      <c r="HZ750" s="25"/>
      <c r="IA750" s="25"/>
      <c r="IB750" s="25"/>
      <c r="IC750" s="25"/>
      <c r="ID750" s="25"/>
      <c r="IE750" s="25"/>
      <c r="IF750" s="25"/>
      <c r="IG750" s="25"/>
      <c r="IH750" s="25"/>
      <c r="II750" s="25"/>
      <c r="IJ750" s="25"/>
      <c r="IK750" s="25"/>
      <c r="IL750" s="25"/>
      <c r="IM750" s="25"/>
      <c r="IN750" s="25"/>
      <c r="IO750" s="25"/>
      <c r="IP750" s="25"/>
      <c r="IQ750" s="25"/>
      <c r="IR750" s="25"/>
      <c r="IS750" s="36" t="e">
        <f t="shared" si="854"/>
        <v>#DIV/0!</v>
      </c>
      <c r="IT750" s="36" t="e">
        <f t="shared" si="855"/>
        <v>#DIV/0!</v>
      </c>
      <c r="IU750" s="36" t="e">
        <f t="shared" si="856"/>
        <v>#DIV/0!</v>
      </c>
      <c r="IV750" s="36" t="e">
        <f t="shared" si="857"/>
        <v>#DIV/0!</v>
      </c>
      <c r="IW750" s="36" t="e">
        <f t="shared" si="858"/>
        <v>#DIV/0!</v>
      </c>
      <c r="IX750" s="36" t="e">
        <f t="shared" si="859"/>
        <v>#DIV/0!</v>
      </c>
      <c r="IY750" s="36"/>
      <c r="IZ750" s="36" t="e">
        <f t="shared" si="860"/>
        <v>#DIV/0!</v>
      </c>
      <c r="JA750" s="36" t="e">
        <f t="shared" si="860"/>
        <v>#DIV/0!</v>
      </c>
      <c r="JB750" s="36" t="e">
        <f t="shared" si="860"/>
        <v>#DIV/0!</v>
      </c>
      <c r="JN750" s="43">
        <f t="shared" si="809"/>
        <v>533.03453149001723</v>
      </c>
      <c r="JO750" s="1" t="str">
        <f t="shared" si="810"/>
        <v>Medium</v>
      </c>
    </row>
    <row r="751" spans="1:275" x14ac:dyDescent="0.2">
      <c r="A751" s="14" t="s">
        <v>1092</v>
      </c>
      <c r="B751" s="14" t="s">
        <v>714</v>
      </c>
      <c r="C751" s="76" t="s">
        <v>1485</v>
      </c>
      <c r="D751" s="14" t="s">
        <v>656</v>
      </c>
      <c r="E751">
        <v>2</v>
      </c>
      <c r="F751" s="46">
        <v>0.72581179090553427</v>
      </c>
      <c r="G751" s="46">
        <v>0.23864696500045141</v>
      </c>
      <c r="H751" s="46">
        <v>0.28000000000000003</v>
      </c>
      <c r="I751">
        <v>16.3</v>
      </c>
      <c r="J751">
        <v>6.5</v>
      </c>
      <c r="K751" s="14">
        <v>20080</v>
      </c>
      <c r="L751" s="14" t="s">
        <v>604</v>
      </c>
      <c r="M751" s="35">
        <v>18485.532952380981</v>
      </c>
      <c r="N751" s="15">
        <v>60000</v>
      </c>
      <c r="O751" s="15">
        <v>3</v>
      </c>
      <c r="P751" s="15">
        <v>20</v>
      </c>
      <c r="Q751" s="15">
        <v>817</v>
      </c>
      <c r="R751" s="15">
        <v>58</v>
      </c>
      <c r="S751" s="15">
        <v>40</v>
      </c>
      <c r="T751" s="32" t="s">
        <v>715</v>
      </c>
      <c r="U751" s="15">
        <v>122945</v>
      </c>
      <c r="V751" s="15"/>
      <c r="W751" s="15"/>
      <c r="X751" s="15"/>
      <c r="Y751" s="15"/>
      <c r="Z751" s="15"/>
      <c r="AA751" s="15"/>
      <c r="AB751" s="15"/>
      <c r="AC751" s="15"/>
      <c r="AD751" s="15"/>
      <c r="AE751" s="15">
        <v>122945</v>
      </c>
      <c r="AF751" s="15">
        <v>4000</v>
      </c>
      <c r="AG751" s="15"/>
      <c r="AH751" s="15"/>
      <c r="AI751" s="15"/>
      <c r="AJ751" s="15"/>
      <c r="AK751" s="15"/>
      <c r="AL751" s="15"/>
      <c r="AM751" s="15"/>
      <c r="AN751" s="15"/>
      <c r="AO751" s="15"/>
      <c r="AP751" s="15">
        <v>4000</v>
      </c>
      <c r="AQ751" s="15">
        <v>46495</v>
      </c>
      <c r="AR751" s="15"/>
      <c r="AS751" s="15"/>
      <c r="AT751" s="15"/>
      <c r="AU751" s="15"/>
      <c r="AV751" s="15"/>
      <c r="AW751" s="15"/>
      <c r="AX751" s="15"/>
      <c r="AY751" s="15"/>
      <c r="AZ751" s="15"/>
      <c r="BA751" s="15">
        <v>46495</v>
      </c>
      <c r="BB751" s="15">
        <v>3758</v>
      </c>
      <c r="BC751" s="15"/>
      <c r="BD751" s="15"/>
      <c r="BE751" s="15"/>
      <c r="BF751" s="15"/>
      <c r="BG751" s="15"/>
      <c r="BH751" s="15"/>
      <c r="BI751" s="15"/>
      <c r="BJ751" s="15"/>
      <c r="BK751" s="15"/>
      <c r="BL751" s="15">
        <v>3758</v>
      </c>
      <c r="BM751" s="15"/>
      <c r="BN751" s="15"/>
      <c r="BO751" s="15"/>
      <c r="BP751" s="15"/>
      <c r="BQ751" s="15"/>
      <c r="BR751" s="15"/>
      <c r="BS751" s="15"/>
      <c r="BT751" s="15"/>
      <c r="BU751" s="15"/>
      <c r="BV751" s="15"/>
      <c r="BW751" s="15"/>
      <c r="BX751" s="15"/>
      <c r="BY751" s="15"/>
      <c r="BZ751" s="15"/>
      <c r="CA751" s="15"/>
      <c r="CB751" s="15"/>
      <c r="CC751" s="15"/>
      <c r="CD751" s="15"/>
      <c r="CE751" s="15"/>
      <c r="CF751" s="15"/>
      <c r="CG751" s="15"/>
      <c r="CH751" s="15"/>
      <c r="CI751" s="15"/>
      <c r="CJ751" s="15"/>
      <c r="CK751" s="15"/>
      <c r="CL751" s="15"/>
      <c r="CM751" s="15"/>
      <c r="CN751" s="15"/>
      <c r="CO751" s="15"/>
      <c r="CP751" s="15"/>
      <c r="CQ751" s="15"/>
      <c r="CR751" s="15"/>
      <c r="CS751" s="15"/>
      <c r="CT751" s="15"/>
      <c r="CU751" s="15"/>
      <c r="CV751" s="15"/>
      <c r="CW751" s="15"/>
      <c r="CX751" s="15"/>
      <c r="CY751" s="15"/>
      <c r="CZ751" s="15"/>
      <c r="DA751" s="15"/>
      <c r="DB751" s="15"/>
      <c r="DC751" s="15"/>
      <c r="DD751" s="15"/>
      <c r="DE751" s="15"/>
      <c r="DF751" s="15"/>
      <c r="DG751" s="15"/>
      <c r="DH751" s="15"/>
      <c r="DI751" s="15"/>
      <c r="DJ751" s="15"/>
      <c r="DK751" s="15"/>
      <c r="DL751" s="15"/>
      <c r="DM751" s="15"/>
      <c r="DN751" s="15"/>
      <c r="DO751" s="15"/>
      <c r="DP751" s="15">
        <v>8200</v>
      </c>
      <c r="DQ751" s="15"/>
      <c r="DR751" s="15"/>
      <c r="DS751" s="15"/>
      <c r="DT751" s="15"/>
      <c r="DU751" s="15"/>
      <c r="DV751" s="15"/>
      <c r="DW751" s="15"/>
      <c r="DX751" s="15"/>
      <c r="DY751" s="15"/>
      <c r="DZ751" s="15">
        <v>8200</v>
      </c>
      <c r="EA751" s="15"/>
      <c r="EB751" s="15"/>
      <c r="EC751" s="15"/>
      <c r="ED751" s="15"/>
      <c r="EE751" s="15"/>
      <c r="EF751" s="15"/>
      <c r="EG751" s="15"/>
      <c r="EH751" s="15"/>
      <c r="EI751" s="15"/>
      <c r="EJ751" s="15"/>
      <c r="EK751" s="15"/>
      <c r="EL751" s="15"/>
      <c r="EM751" s="15"/>
      <c r="EN751" s="15"/>
      <c r="EO751" s="15"/>
      <c r="EP751" s="15"/>
      <c r="EQ751" s="15"/>
      <c r="ER751" s="15"/>
      <c r="ES751" s="15"/>
      <c r="ET751" s="15"/>
      <c r="EU751" s="15"/>
      <c r="EV751" s="15"/>
      <c r="EW751" s="15"/>
      <c r="EX751" s="15"/>
      <c r="EY751" s="15"/>
      <c r="EZ751" s="15"/>
      <c r="FA751" s="15"/>
      <c r="FB751" s="15"/>
      <c r="FC751" s="15"/>
      <c r="FD751" s="15"/>
      <c r="FE751" s="15"/>
      <c r="FF751" s="15"/>
      <c r="FG751" s="15"/>
      <c r="FH751" s="15"/>
      <c r="FI751" s="15"/>
      <c r="FJ751" s="15"/>
      <c r="FK751" s="15"/>
      <c r="FL751" s="15"/>
      <c r="FM751" s="15"/>
      <c r="FN751" s="15"/>
      <c r="FO751" s="15"/>
      <c r="FP751" s="15">
        <v>173198</v>
      </c>
      <c r="FQ751" s="15">
        <v>12200</v>
      </c>
      <c r="FR751" s="15">
        <v>185398</v>
      </c>
      <c r="FS751" s="14" t="s">
        <v>1284</v>
      </c>
      <c r="FT751" s="14"/>
      <c r="FU751" s="14" t="s">
        <v>1281</v>
      </c>
      <c r="FV751" s="14" t="s">
        <v>791</v>
      </c>
      <c r="FW751" s="14"/>
      <c r="FX751" s="1" t="s">
        <v>1010</v>
      </c>
      <c r="GA751" s="15">
        <v>2766</v>
      </c>
      <c r="GB751" s="15">
        <v>3736</v>
      </c>
      <c r="GC751" s="15"/>
      <c r="GD751" s="15"/>
      <c r="GE751" s="15"/>
      <c r="GF751" s="15"/>
      <c r="GG751" s="15"/>
      <c r="GH751" s="15">
        <v>380</v>
      </c>
      <c r="GI751" s="15"/>
      <c r="GJ751" s="15">
        <v>75</v>
      </c>
      <c r="GK751" s="15">
        <v>692</v>
      </c>
      <c r="GL751" s="15">
        <v>788</v>
      </c>
      <c r="GM751" s="15">
        <v>4246</v>
      </c>
      <c r="GN751" s="15"/>
      <c r="GO751" s="15"/>
      <c r="GP751" s="21">
        <v>9</v>
      </c>
      <c r="GQ751" s="21">
        <v>9</v>
      </c>
      <c r="GR751" s="22"/>
      <c r="GS751" s="22"/>
      <c r="GT751" s="23">
        <v>22</v>
      </c>
      <c r="GU751" s="23">
        <v>22</v>
      </c>
      <c r="GV751" s="21">
        <v>31</v>
      </c>
      <c r="GW751" s="21"/>
      <c r="GX751" s="15">
        <v>37635</v>
      </c>
      <c r="GY751" s="14" t="s">
        <v>1230</v>
      </c>
      <c r="GZ751" s="15">
        <v>30243</v>
      </c>
      <c r="HA751" s="15">
        <v>50830</v>
      </c>
      <c r="HB751" s="15">
        <v>22452</v>
      </c>
      <c r="HC751" s="15"/>
      <c r="HD751" s="15"/>
      <c r="HE751" s="15"/>
      <c r="HF751" s="15">
        <v>103525</v>
      </c>
      <c r="HG751" s="15"/>
      <c r="HH751" s="15"/>
      <c r="HI751" s="15">
        <v>1155</v>
      </c>
      <c r="HJ751" s="15">
        <v>1147</v>
      </c>
      <c r="HK751" s="15">
        <v>2100</v>
      </c>
      <c r="HL751" s="15">
        <v>2027</v>
      </c>
      <c r="HM751" s="15"/>
      <c r="HN751" s="15"/>
      <c r="HO751" s="15"/>
      <c r="HP751" s="15"/>
      <c r="HQ751" s="15"/>
      <c r="HR751" s="15"/>
      <c r="HS751" s="15"/>
      <c r="HT751" s="15"/>
      <c r="HU751" s="15"/>
      <c r="HV751" s="15"/>
      <c r="HW751" s="15"/>
      <c r="HX751" s="15"/>
      <c r="HY751" s="15"/>
      <c r="HZ751" s="15">
        <v>226</v>
      </c>
      <c r="IA751" s="15">
        <v>5243</v>
      </c>
      <c r="IB751" s="14">
        <v>10</v>
      </c>
      <c r="IC751" s="14">
        <v>11</v>
      </c>
      <c r="ID751" s="15"/>
      <c r="IE751" s="14">
        <v>72.5</v>
      </c>
      <c r="IF751" s="14">
        <v>48</v>
      </c>
      <c r="IG751" s="14">
        <v>48</v>
      </c>
      <c r="IH751" s="14">
        <v>7</v>
      </c>
      <c r="II751" s="14">
        <v>0</v>
      </c>
      <c r="IJ751" s="14">
        <v>252</v>
      </c>
      <c r="IK751" s="14">
        <v>0</v>
      </c>
      <c r="IL751" s="14"/>
      <c r="IM751" s="14"/>
      <c r="IN751" s="14"/>
      <c r="IO751" s="14"/>
      <c r="IP751" s="14"/>
      <c r="IQ751" s="15">
        <v>686065</v>
      </c>
      <c r="IR751" s="15">
        <v>87</v>
      </c>
      <c r="IS751" s="36">
        <f t="shared" si="854"/>
        <v>0.6631409184565098</v>
      </c>
      <c r="IT751" s="36">
        <f t="shared" si="855"/>
        <v>2.1575205773525064E-2</v>
      </c>
      <c r="IU751" s="36">
        <f t="shared" si="856"/>
        <v>0.25078479811001197</v>
      </c>
      <c r="IV751" s="36">
        <f t="shared" si="857"/>
        <v>2.0269905824226799E-2</v>
      </c>
      <c r="IW751" s="36">
        <f t="shared" si="858"/>
        <v>0</v>
      </c>
      <c r="IX751" s="36">
        <f t="shared" si="859"/>
        <v>4.4229171835726382E-2</v>
      </c>
      <c r="IY751" s="36"/>
      <c r="IZ751" s="36">
        <f t="shared" si="860"/>
        <v>0</v>
      </c>
      <c r="JA751" s="36">
        <f t="shared" si="860"/>
        <v>0.9341956223907486</v>
      </c>
      <c r="JB751" s="36">
        <f t="shared" si="860"/>
        <v>6.5804377609251452E-2</v>
      </c>
      <c r="JN751" s="43">
        <f t="shared" si="809"/>
        <v>596.30751459293492</v>
      </c>
      <c r="JO751" s="1" t="str">
        <f t="shared" si="810"/>
        <v>Medium</v>
      </c>
    </row>
    <row r="752" spans="1:275" x14ac:dyDescent="0.2">
      <c r="A752" s="14" t="s">
        <v>1092</v>
      </c>
      <c r="B752" s="14" t="s">
        <v>714</v>
      </c>
      <c r="C752" s="76" t="s">
        <v>1485</v>
      </c>
      <c r="D752" s="14" t="s">
        <v>656</v>
      </c>
      <c r="E752">
        <v>2</v>
      </c>
      <c r="F752" s="46">
        <v>0.72581179090553427</v>
      </c>
      <c r="G752" s="46">
        <v>0.23864696500045141</v>
      </c>
      <c r="H752" s="46">
        <v>0.28000000000000003</v>
      </c>
      <c r="I752">
        <v>16.3</v>
      </c>
      <c r="J752">
        <v>6.5</v>
      </c>
      <c r="K752" s="14">
        <v>20090</v>
      </c>
      <c r="L752" s="14" t="s">
        <v>605</v>
      </c>
      <c r="M752" s="35">
        <v>19569.007619047323</v>
      </c>
      <c r="N752" s="15">
        <v>60000</v>
      </c>
      <c r="O752" s="15">
        <v>3</v>
      </c>
      <c r="P752" s="15">
        <v>20</v>
      </c>
      <c r="Q752" s="15">
        <v>817</v>
      </c>
      <c r="R752" s="15">
        <v>58</v>
      </c>
      <c r="S752" s="15">
        <v>40</v>
      </c>
      <c r="T752" s="32" t="s">
        <v>715</v>
      </c>
      <c r="U752" s="15">
        <v>110383</v>
      </c>
      <c r="V752" s="15"/>
      <c r="W752" s="15"/>
      <c r="X752" s="15"/>
      <c r="Y752" s="15"/>
      <c r="Z752" s="15"/>
      <c r="AA752" s="15"/>
      <c r="AB752" s="15"/>
      <c r="AC752" s="15"/>
      <c r="AD752" s="15"/>
      <c r="AE752" s="15">
        <v>110383</v>
      </c>
      <c r="AF752" s="15">
        <v>4080</v>
      </c>
      <c r="AG752" s="15"/>
      <c r="AH752" s="15"/>
      <c r="AI752" s="15"/>
      <c r="AJ752" s="15"/>
      <c r="AK752" s="15"/>
      <c r="AL752" s="15"/>
      <c r="AM752" s="15"/>
      <c r="AN752" s="15"/>
      <c r="AO752" s="15"/>
      <c r="AP752" s="15">
        <v>4080</v>
      </c>
      <c r="AQ752" s="15">
        <v>44628</v>
      </c>
      <c r="AR752" s="15"/>
      <c r="AS752" s="15"/>
      <c r="AT752" s="15"/>
      <c r="AU752" s="15"/>
      <c r="AV752" s="15"/>
      <c r="AW752" s="15"/>
      <c r="AX752" s="15"/>
      <c r="AY752" s="15"/>
      <c r="AZ752" s="15"/>
      <c r="BA752" s="15">
        <v>44628</v>
      </c>
      <c r="BB752" s="15">
        <v>3131</v>
      </c>
      <c r="BC752" s="15"/>
      <c r="BD752" s="15"/>
      <c r="BE752" s="15"/>
      <c r="BF752" s="15"/>
      <c r="BG752" s="15"/>
      <c r="BH752" s="15"/>
      <c r="BI752" s="15"/>
      <c r="BJ752" s="15"/>
      <c r="BK752" s="15"/>
      <c r="BL752" s="15">
        <v>3131</v>
      </c>
      <c r="BM752" s="15"/>
      <c r="BN752" s="15"/>
      <c r="BO752" s="15"/>
      <c r="BP752" s="15"/>
      <c r="BQ752" s="15"/>
      <c r="BR752" s="15"/>
      <c r="BS752" s="15"/>
      <c r="BT752" s="15"/>
      <c r="BU752" s="15"/>
      <c r="BV752" s="15"/>
      <c r="BW752" s="15"/>
      <c r="BX752" s="15"/>
      <c r="BY752" s="15"/>
      <c r="BZ752" s="15"/>
      <c r="CA752" s="15"/>
      <c r="CB752" s="15"/>
      <c r="CC752" s="15"/>
      <c r="CD752" s="15"/>
      <c r="CE752" s="15"/>
      <c r="CF752" s="15"/>
      <c r="CG752" s="15"/>
      <c r="CH752" s="15"/>
      <c r="CI752" s="15"/>
      <c r="CJ752" s="15"/>
      <c r="CK752" s="15"/>
      <c r="CL752" s="15"/>
      <c r="CM752" s="15"/>
      <c r="CN752" s="15"/>
      <c r="CO752" s="15"/>
      <c r="CP752" s="15"/>
      <c r="CQ752" s="15"/>
      <c r="CR752" s="15"/>
      <c r="CS752" s="15"/>
      <c r="CT752" s="15"/>
      <c r="CU752" s="15"/>
      <c r="CV752" s="15"/>
      <c r="CW752" s="15"/>
      <c r="CX752" s="15"/>
      <c r="CY752" s="15"/>
      <c r="CZ752" s="15"/>
      <c r="DA752" s="15"/>
      <c r="DB752" s="15"/>
      <c r="DC752" s="15"/>
      <c r="DD752" s="15"/>
      <c r="DE752" s="15"/>
      <c r="DF752" s="15"/>
      <c r="DG752" s="15"/>
      <c r="DH752" s="15"/>
      <c r="DI752" s="15"/>
      <c r="DJ752" s="15"/>
      <c r="DK752" s="15"/>
      <c r="DL752" s="15"/>
      <c r="DM752" s="15"/>
      <c r="DN752" s="15"/>
      <c r="DO752" s="15"/>
      <c r="DP752" s="15">
        <v>8250</v>
      </c>
      <c r="DQ752" s="15"/>
      <c r="DR752" s="15"/>
      <c r="DS752" s="15"/>
      <c r="DT752" s="15"/>
      <c r="DU752" s="15"/>
      <c r="DV752" s="15"/>
      <c r="DW752" s="15"/>
      <c r="DX752" s="15"/>
      <c r="DY752" s="15"/>
      <c r="DZ752" s="15">
        <v>8250</v>
      </c>
      <c r="EA752" s="15"/>
      <c r="EB752" s="15"/>
      <c r="EC752" s="15"/>
      <c r="ED752" s="15"/>
      <c r="EE752" s="15"/>
      <c r="EF752" s="15"/>
      <c r="EG752" s="15"/>
      <c r="EH752" s="15"/>
      <c r="EI752" s="15"/>
      <c r="EJ752" s="15"/>
      <c r="EK752" s="15"/>
      <c r="EL752" s="15"/>
      <c r="EM752" s="15"/>
      <c r="EN752" s="15"/>
      <c r="EO752" s="15"/>
      <c r="EP752" s="15"/>
      <c r="EQ752" s="15"/>
      <c r="ER752" s="15"/>
      <c r="ES752" s="15"/>
      <c r="ET752" s="15"/>
      <c r="EU752" s="15"/>
      <c r="EV752" s="15"/>
      <c r="EW752" s="15"/>
      <c r="EX752" s="15"/>
      <c r="EY752" s="15"/>
      <c r="EZ752" s="15"/>
      <c r="FA752" s="15"/>
      <c r="FB752" s="15"/>
      <c r="FC752" s="15"/>
      <c r="FD752" s="15"/>
      <c r="FE752" s="15"/>
      <c r="FF752" s="15"/>
      <c r="FG752" s="15"/>
      <c r="FH752" s="15"/>
      <c r="FI752" s="15"/>
      <c r="FJ752" s="15"/>
      <c r="FK752" s="15"/>
      <c r="FL752" s="15"/>
      <c r="FM752" s="15"/>
      <c r="FN752" s="15"/>
      <c r="FO752" s="15"/>
      <c r="FP752" s="15">
        <v>158142</v>
      </c>
      <c r="FQ752" s="15">
        <v>12330</v>
      </c>
      <c r="FR752" s="15">
        <v>170472</v>
      </c>
      <c r="FS752" s="14" t="s">
        <v>1284</v>
      </c>
      <c r="FT752" s="14"/>
      <c r="FU752" s="14" t="s">
        <v>1281</v>
      </c>
      <c r="FV752" s="14" t="s">
        <v>791</v>
      </c>
      <c r="FW752" s="14"/>
      <c r="FX752" s="1" t="s">
        <v>1010</v>
      </c>
      <c r="GA752" s="15">
        <v>2002</v>
      </c>
      <c r="GB752" s="15">
        <v>2990</v>
      </c>
      <c r="GC752" s="15"/>
      <c r="GD752" s="15"/>
      <c r="GE752" s="15">
        <v>73120</v>
      </c>
      <c r="GF752" s="15"/>
      <c r="GG752" s="15"/>
      <c r="GH752" s="15">
        <v>340</v>
      </c>
      <c r="GI752" s="15"/>
      <c r="GJ752" s="15">
        <v>65</v>
      </c>
      <c r="GK752" s="15">
        <v>900</v>
      </c>
      <c r="GL752" s="15">
        <v>1180</v>
      </c>
      <c r="GM752" s="15">
        <v>5034</v>
      </c>
      <c r="GN752" s="15"/>
      <c r="GO752" s="15"/>
      <c r="GP752" s="16">
        <v>9</v>
      </c>
      <c r="GQ752" s="16">
        <v>9</v>
      </c>
      <c r="GR752" s="17"/>
      <c r="GS752" s="17"/>
      <c r="GT752" s="18">
        <v>22</v>
      </c>
      <c r="GU752" s="18">
        <v>22</v>
      </c>
      <c r="GV752" s="16">
        <v>31</v>
      </c>
      <c r="GW752" s="16"/>
      <c r="GX752" s="15">
        <v>32210</v>
      </c>
      <c r="GY752" s="14" t="s">
        <v>1230</v>
      </c>
      <c r="GZ752" s="15">
        <v>34295</v>
      </c>
      <c r="HA752" s="15">
        <v>66474</v>
      </c>
      <c r="HB752" s="15">
        <v>23494</v>
      </c>
      <c r="HC752" s="15"/>
      <c r="HD752" s="15"/>
      <c r="HE752" s="15"/>
      <c r="HF752" s="15">
        <v>124263</v>
      </c>
      <c r="HG752" s="15"/>
      <c r="HH752" s="15"/>
      <c r="HI752" s="15">
        <v>1305</v>
      </c>
      <c r="HJ752" s="15">
        <v>1303</v>
      </c>
      <c r="HK752" s="15">
        <v>2660</v>
      </c>
      <c r="HL752" s="15">
        <v>2181</v>
      </c>
      <c r="HM752" s="15"/>
      <c r="HN752" s="15"/>
      <c r="HO752" s="15"/>
      <c r="HP752" s="15"/>
      <c r="HQ752" s="15"/>
      <c r="HR752" s="15"/>
      <c r="HS752" s="15"/>
      <c r="HT752" s="15"/>
      <c r="HU752" s="15"/>
      <c r="HV752" s="15"/>
      <c r="HW752" s="15"/>
      <c r="HX752" s="15"/>
      <c r="HY752" s="15"/>
      <c r="HZ752" s="15">
        <v>226</v>
      </c>
      <c r="IA752" s="15">
        <v>5729</v>
      </c>
      <c r="IB752" s="15">
        <v>9</v>
      </c>
      <c r="IC752" s="15">
        <v>13</v>
      </c>
      <c r="ID752" s="15"/>
      <c r="IE752" s="14">
        <v>72.5</v>
      </c>
      <c r="IF752" s="14">
        <v>48</v>
      </c>
      <c r="IG752" s="14">
        <v>48</v>
      </c>
      <c r="IH752" s="14">
        <v>6</v>
      </c>
      <c r="II752" s="14">
        <v>0</v>
      </c>
      <c r="IJ752" s="14">
        <v>204</v>
      </c>
      <c r="IK752" s="14">
        <v>0</v>
      </c>
      <c r="IL752" s="14"/>
      <c r="IM752" s="14"/>
      <c r="IN752" s="14"/>
      <c r="IO752" s="14"/>
      <c r="IP752" s="14"/>
      <c r="IQ752" s="20">
        <v>702838</v>
      </c>
      <c r="IR752" s="20">
        <v>92</v>
      </c>
      <c r="IS752" s="36">
        <f t="shared" si="854"/>
        <v>0.64751396123703597</v>
      </c>
      <c r="IT752" s="36">
        <f t="shared" si="855"/>
        <v>2.3933549204561453E-2</v>
      </c>
      <c r="IU752" s="36">
        <f t="shared" si="856"/>
        <v>0.26179079262283544</v>
      </c>
      <c r="IV752" s="36">
        <f t="shared" si="857"/>
        <v>1.8366652588108313E-2</v>
      </c>
      <c r="IW752" s="36">
        <f t="shared" si="858"/>
        <v>0</v>
      </c>
      <c r="IX752" s="36">
        <f t="shared" si="859"/>
        <v>4.8395044347458817E-2</v>
      </c>
      <c r="IY752" s="36"/>
      <c r="IZ752" s="36">
        <f t="shared" si="860"/>
        <v>0</v>
      </c>
      <c r="JA752" s="36">
        <f t="shared" si="860"/>
        <v>0.92767140644797974</v>
      </c>
      <c r="JB752" s="36">
        <f t="shared" si="860"/>
        <v>7.2328593552020273E-2</v>
      </c>
      <c r="JN752" s="43">
        <f t="shared" si="809"/>
        <v>631.25831029184917</v>
      </c>
      <c r="JO752" s="1" t="str">
        <f t="shared" si="810"/>
        <v>Medium</v>
      </c>
    </row>
    <row r="753" spans="1:275" x14ac:dyDescent="0.2">
      <c r="A753" s="14" t="s">
        <v>1092</v>
      </c>
      <c r="B753" s="14" t="s">
        <v>714</v>
      </c>
      <c r="C753" s="76" t="s">
        <v>1485</v>
      </c>
      <c r="D753" s="14" t="s">
        <v>656</v>
      </c>
      <c r="E753">
        <v>2</v>
      </c>
      <c r="F753" s="46">
        <v>0.72581179090553427</v>
      </c>
      <c r="G753" s="46">
        <v>0.23864696500045141</v>
      </c>
      <c r="H753" s="46">
        <v>0.28000000000000003</v>
      </c>
      <c r="I753">
        <v>16.3</v>
      </c>
      <c r="J753">
        <v>6.5</v>
      </c>
      <c r="K753" s="14">
        <v>20100</v>
      </c>
      <c r="L753" s="14" t="s">
        <v>606</v>
      </c>
      <c r="M753" s="35">
        <v>20080.26704761872</v>
      </c>
      <c r="N753" s="15">
        <v>60000</v>
      </c>
      <c r="O753" s="15">
        <v>3</v>
      </c>
      <c r="P753" s="15">
        <v>20</v>
      </c>
      <c r="Q753" s="15">
        <v>817</v>
      </c>
      <c r="R753" s="15">
        <v>58</v>
      </c>
      <c r="S753" s="15">
        <v>40</v>
      </c>
      <c r="T753" s="32" t="s">
        <v>715</v>
      </c>
      <c r="U753" s="15">
        <v>103896</v>
      </c>
      <c r="V753" s="15"/>
      <c r="W753" s="15"/>
      <c r="X753" s="15"/>
      <c r="Y753" s="15"/>
      <c r="Z753" s="15"/>
      <c r="AA753" s="15"/>
      <c r="AB753" s="15"/>
      <c r="AC753" s="15"/>
      <c r="AD753" s="15"/>
      <c r="AE753" s="15">
        <v>103896</v>
      </c>
      <c r="AF753" s="15">
        <v>5185</v>
      </c>
      <c r="AG753" s="15"/>
      <c r="AH753" s="15"/>
      <c r="AI753" s="15"/>
      <c r="AJ753" s="15"/>
      <c r="AK753" s="15"/>
      <c r="AL753" s="15"/>
      <c r="AM753" s="15"/>
      <c r="AN753" s="15"/>
      <c r="AO753" s="15"/>
      <c r="AP753" s="15">
        <v>5185</v>
      </c>
      <c r="AQ753" s="15">
        <v>39906</v>
      </c>
      <c r="AR753" s="15"/>
      <c r="AS753" s="15"/>
      <c r="AT753" s="15"/>
      <c r="AU753" s="15"/>
      <c r="AV753" s="15"/>
      <c r="AW753" s="15"/>
      <c r="AX753" s="15"/>
      <c r="AY753" s="15"/>
      <c r="AZ753" s="15"/>
      <c r="BA753" s="15">
        <v>39906</v>
      </c>
      <c r="BB753" s="15">
        <v>2562</v>
      </c>
      <c r="BC753" s="15"/>
      <c r="BD753" s="15"/>
      <c r="BE753" s="15"/>
      <c r="BF753" s="15"/>
      <c r="BG753" s="15"/>
      <c r="BH753" s="15"/>
      <c r="BI753" s="15"/>
      <c r="BJ753" s="15"/>
      <c r="BK753" s="15"/>
      <c r="BL753" s="15">
        <v>2562</v>
      </c>
      <c r="BM753" s="15"/>
      <c r="BN753" s="15"/>
      <c r="BO753" s="15"/>
      <c r="BP753" s="15"/>
      <c r="BQ753" s="15"/>
      <c r="BR753" s="15"/>
      <c r="BS753" s="15"/>
      <c r="BT753" s="15"/>
      <c r="BU753" s="15"/>
      <c r="BV753" s="15"/>
      <c r="BW753" s="15"/>
      <c r="BX753" s="15"/>
      <c r="BY753" s="15"/>
      <c r="BZ753" s="15"/>
      <c r="CA753" s="15"/>
      <c r="CB753" s="15"/>
      <c r="CC753" s="15"/>
      <c r="CD753" s="15"/>
      <c r="CE753" s="15"/>
      <c r="CF753" s="15"/>
      <c r="CG753" s="15"/>
      <c r="CH753" s="15"/>
      <c r="CI753" s="15"/>
      <c r="CJ753" s="15"/>
      <c r="CK753" s="15"/>
      <c r="CL753" s="15"/>
      <c r="CM753" s="15"/>
      <c r="CN753" s="15"/>
      <c r="CO753" s="15"/>
      <c r="CP753" s="15"/>
      <c r="CQ753" s="15"/>
      <c r="CR753" s="15"/>
      <c r="CS753" s="15"/>
      <c r="CT753" s="15"/>
      <c r="CU753" s="15"/>
      <c r="CV753" s="15"/>
      <c r="CW753" s="15"/>
      <c r="CX753" s="15"/>
      <c r="CY753" s="15"/>
      <c r="CZ753" s="15"/>
      <c r="DA753" s="15"/>
      <c r="DB753" s="15"/>
      <c r="DC753" s="15"/>
      <c r="DD753" s="15"/>
      <c r="DE753" s="15"/>
      <c r="DF753" s="15"/>
      <c r="DG753" s="15"/>
      <c r="DH753" s="15"/>
      <c r="DI753" s="15"/>
      <c r="DJ753" s="15"/>
      <c r="DK753" s="15"/>
      <c r="DL753" s="15"/>
      <c r="DM753" s="15"/>
      <c r="DN753" s="15"/>
      <c r="DO753" s="15"/>
      <c r="DP753" s="15">
        <v>8159</v>
      </c>
      <c r="DQ753" s="15"/>
      <c r="DR753" s="15"/>
      <c r="DS753" s="15"/>
      <c r="DT753" s="15"/>
      <c r="DU753" s="15"/>
      <c r="DV753" s="15"/>
      <c r="DW753" s="15"/>
      <c r="DX753" s="15"/>
      <c r="DY753" s="15"/>
      <c r="DZ753" s="15">
        <v>8159</v>
      </c>
      <c r="EA753" s="15"/>
      <c r="EB753" s="15"/>
      <c r="EC753" s="15"/>
      <c r="ED753" s="15"/>
      <c r="EE753" s="15"/>
      <c r="EF753" s="15"/>
      <c r="EG753" s="15"/>
      <c r="EH753" s="15"/>
      <c r="EI753" s="15"/>
      <c r="EJ753" s="15"/>
      <c r="EK753" s="15"/>
      <c r="EL753" s="15"/>
      <c r="EM753" s="15"/>
      <c r="EN753" s="15"/>
      <c r="EO753" s="15"/>
      <c r="EP753" s="15"/>
      <c r="EQ753" s="15"/>
      <c r="ER753" s="15"/>
      <c r="ES753" s="15"/>
      <c r="ET753" s="15"/>
      <c r="EU753" s="15"/>
      <c r="EV753" s="15"/>
      <c r="EW753" s="15"/>
      <c r="EX753" s="15"/>
      <c r="EY753" s="15"/>
      <c r="EZ753" s="15"/>
      <c r="FA753" s="15"/>
      <c r="FB753" s="15"/>
      <c r="FC753" s="15"/>
      <c r="FD753" s="15"/>
      <c r="FE753" s="15"/>
      <c r="FF753" s="15"/>
      <c r="FG753" s="15"/>
      <c r="FH753" s="15"/>
      <c r="FI753" s="15"/>
      <c r="FJ753" s="15"/>
      <c r="FK753" s="15"/>
      <c r="FL753" s="15"/>
      <c r="FM753" s="15"/>
      <c r="FN753" s="15"/>
      <c r="FO753" s="15"/>
      <c r="FP753" s="15">
        <v>146364</v>
      </c>
      <c r="FQ753" s="15">
        <v>13344</v>
      </c>
      <c r="FR753" s="15">
        <v>159708</v>
      </c>
      <c r="FS753" s="14" t="s">
        <v>1284</v>
      </c>
      <c r="FT753" s="14"/>
      <c r="FU753" s="14" t="s">
        <v>1281</v>
      </c>
      <c r="FV753" s="14" t="s">
        <v>791</v>
      </c>
      <c r="FW753" s="14"/>
      <c r="FX753" s="1" t="s">
        <v>1010</v>
      </c>
      <c r="GA753" s="15">
        <v>2299</v>
      </c>
      <c r="GB753" s="15">
        <v>3259</v>
      </c>
      <c r="GC753" s="15"/>
      <c r="GD753" s="15"/>
      <c r="GE753" s="15">
        <v>70896</v>
      </c>
      <c r="GF753" s="15"/>
      <c r="GG753" s="15"/>
      <c r="GH753" s="15">
        <v>300</v>
      </c>
      <c r="GI753" s="15">
        <v>423</v>
      </c>
      <c r="GJ753" s="15">
        <v>60</v>
      </c>
      <c r="GK753" s="15">
        <v>426</v>
      </c>
      <c r="GL753" s="15">
        <v>673</v>
      </c>
      <c r="GM753" s="15">
        <v>6214</v>
      </c>
      <c r="GN753" s="15"/>
      <c r="GO753" s="15"/>
      <c r="GP753" s="16">
        <v>9</v>
      </c>
      <c r="GQ753" s="16">
        <v>9</v>
      </c>
      <c r="GR753" s="17"/>
      <c r="GS753" s="17"/>
      <c r="GT753" s="18">
        <v>22</v>
      </c>
      <c r="GU753" s="18">
        <v>22</v>
      </c>
      <c r="GV753" s="16">
        <v>31</v>
      </c>
      <c r="GW753" s="16"/>
      <c r="GX753" s="15">
        <v>22869</v>
      </c>
      <c r="GY753" s="14" t="s">
        <v>1230</v>
      </c>
      <c r="GZ753" s="15">
        <v>36307</v>
      </c>
      <c r="HA753" s="15">
        <v>74281</v>
      </c>
      <c r="HB753" s="15">
        <v>21812</v>
      </c>
      <c r="HC753" s="15"/>
      <c r="HD753" s="15"/>
      <c r="HE753" s="15"/>
      <c r="HF753" s="15">
        <v>132400</v>
      </c>
      <c r="HG753" s="15"/>
      <c r="HH753" s="15"/>
      <c r="HI753" s="15">
        <v>1582</v>
      </c>
      <c r="HJ753" s="15">
        <v>1580</v>
      </c>
      <c r="HK753" s="15">
        <v>3775</v>
      </c>
      <c r="HL753" s="15">
        <v>2926</v>
      </c>
      <c r="HM753" s="15"/>
      <c r="HN753" s="15"/>
      <c r="HO753" s="15"/>
      <c r="HP753" s="15"/>
      <c r="HQ753" s="15"/>
      <c r="HR753" s="15"/>
      <c r="HS753" s="15"/>
      <c r="HT753" s="15"/>
      <c r="HU753" s="15"/>
      <c r="HV753" s="15"/>
      <c r="HW753" s="15"/>
      <c r="HX753" s="15"/>
      <c r="HY753" s="15"/>
      <c r="HZ753" s="15">
        <v>187</v>
      </c>
      <c r="IA753" s="15">
        <v>5164</v>
      </c>
      <c r="IB753" s="15">
        <v>7</v>
      </c>
      <c r="IC753" s="15">
        <v>10</v>
      </c>
      <c r="ID753" s="15"/>
      <c r="IE753" s="14">
        <v>72.5</v>
      </c>
      <c r="IF753" s="14">
        <v>48</v>
      </c>
      <c r="IG753" s="14">
        <v>48</v>
      </c>
      <c r="IH753" s="14">
        <v>6</v>
      </c>
      <c r="II753" s="14">
        <v>0</v>
      </c>
      <c r="IJ753" s="14">
        <v>204</v>
      </c>
      <c r="IK753" s="14">
        <v>0</v>
      </c>
      <c r="IL753" s="14"/>
      <c r="IM753" s="14"/>
      <c r="IN753" s="14"/>
      <c r="IO753" s="14"/>
      <c r="IP753" s="14"/>
      <c r="IQ753" s="15">
        <v>1189706</v>
      </c>
      <c r="IR753" s="15">
        <v>98</v>
      </c>
      <c r="IS753" s="36">
        <f t="shared" si="854"/>
        <v>0.65053723044556311</v>
      </c>
      <c r="IT753" s="36">
        <f t="shared" si="855"/>
        <v>3.2465499536654396E-2</v>
      </c>
      <c r="IU753" s="36">
        <f t="shared" si="856"/>
        <v>0.24986851003080623</v>
      </c>
      <c r="IV753" s="36">
        <f t="shared" si="857"/>
        <v>1.6041776241640996E-2</v>
      </c>
      <c r="IW753" s="36">
        <f t="shared" si="858"/>
        <v>0</v>
      </c>
      <c r="IX753" s="36">
        <f t="shared" si="859"/>
        <v>5.1086983745335234E-2</v>
      </c>
      <c r="IY753" s="36"/>
      <c r="IZ753" s="36">
        <f t="shared" si="860"/>
        <v>0</v>
      </c>
      <c r="JA753" s="36">
        <f t="shared" si="860"/>
        <v>0.91644751671801039</v>
      </c>
      <c r="JB753" s="36">
        <f t="shared" si="860"/>
        <v>8.3552483281989637E-2</v>
      </c>
      <c r="JN753" s="43">
        <f t="shared" si="809"/>
        <v>647.75054992318451</v>
      </c>
      <c r="JO753" s="1" t="str">
        <f t="shared" si="810"/>
        <v>Large</v>
      </c>
    </row>
    <row r="754" spans="1:275" x14ac:dyDescent="0.2">
      <c r="A754" s="1" t="s">
        <v>1092</v>
      </c>
      <c r="B754" s="1" t="s">
        <v>714</v>
      </c>
      <c r="C754" s="76" t="s">
        <v>1485</v>
      </c>
      <c r="D754" s="14" t="s">
        <v>656</v>
      </c>
      <c r="E754">
        <v>2</v>
      </c>
      <c r="F754" s="46">
        <v>0.72581179090553427</v>
      </c>
      <c r="G754" s="46">
        <v>0.23864696500045141</v>
      </c>
      <c r="H754" s="46">
        <v>0.28000000000000003</v>
      </c>
      <c r="I754">
        <v>16.3</v>
      </c>
      <c r="J754">
        <v>6.5</v>
      </c>
      <c r="K754" s="1">
        <v>20110</v>
      </c>
      <c r="L754" s="1" t="s">
        <v>607</v>
      </c>
      <c r="M754" s="3">
        <v>17440.894857142986</v>
      </c>
      <c r="N754" s="1">
        <v>60000</v>
      </c>
      <c r="O754" s="1">
        <v>4</v>
      </c>
      <c r="P754" s="1">
        <v>16</v>
      </c>
      <c r="Q754" s="1">
        <v>817</v>
      </c>
      <c r="R754" s="1">
        <v>58</v>
      </c>
      <c r="S754" s="1">
        <v>40</v>
      </c>
      <c r="T754" s="33" t="s">
        <v>976</v>
      </c>
      <c r="U754" s="1">
        <v>81676.490000000005</v>
      </c>
      <c r="AF754" s="1">
        <v>6100</v>
      </c>
      <c r="AQ754" s="1">
        <v>22412.17</v>
      </c>
      <c r="BB754" s="1">
        <v>0</v>
      </c>
      <c r="CI754" s="1">
        <v>11926.8</v>
      </c>
      <c r="DP754" s="1">
        <v>7500</v>
      </c>
      <c r="FE754" s="1">
        <v>0</v>
      </c>
      <c r="FP754" s="15">
        <f>AE754+BA754</f>
        <v>0</v>
      </c>
      <c r="FQ754" s="15">
        <f>AP754+BL754+CS754+DZ754+FD754</f>
        <v>0</v>
      </c>
      <c r="FR754" s="15">
        <f>AE754+AP754+BA754+BL754+CS754+DZ754+FD754+FO754</f>
        <v>0</v>
      </c>
      <c r="FS754" s="1" t="s">
        <v>1284</v>
      </c>
      <c r="FU754" s="1" t="s">
        <v>1281</v>
      </c>
      <c r="FX754" s="1" t="s">
        <v>1010</v>
      </c>
      <c r="GA754" s="1">
        <v>1854</v>
      </c>
      <c r="GB754" s="1">
        <v>2464</v>
      </c>
      <c r="GE754" s="1">
        <v>66514</v>
      </c>
      <c r="GF754" s="1">
        <v>2280</v>
      </c>
      <c r="GG754" s="1">
        <v>21722</v>
      </c>
      <c r="GH754" s="1">
        <v>290</v>
      </c>
      <c r="GJ754" s="1">
        <v>45</v>
      </c>
      <c r="GK754" s="1">
        <v>230</v>
      </c>
      <c r="GL754" s="1">
        <v>230</v>
      </c>
      <c r="GM754" s="1">
        <v>6141</v>
      </c>
      <c r="GP754" s="1">
        <v>8</v>
      </c>
      <c r="GQ754" s="1">
        <v>1</v>
      </c>
      <c r="GR754" s="5"/>
      <c r="GS754" s="5"/>
      <c r="GT754" s="4">
        <v>23</v>
      </c>
      <c r="GU754" s="4">
        <v>1</v>
      </c>
      <c r="GV754" s="1">
        <f>GQ754+GU754</f>
        <v>2</v>
      </c>
      <c r="GX754" s="1">
        <v>33080</v>
      </c>
      <c r="GY754" s="10" t="s">
        <v>1230</v>
      </c>
      <c r="GZ754" s="1">
        <v>38071</v>
      </c>
      <c r="HA754" s="1">
        <v>77927</v>
      </c>
      <c r="HB754" s="1">
        <v>18509</v>
      </c>
      <c r="HF754" s="1">
        <v>134507</v>
      </c>
      <c r="HI754" s="1">
        <v>1516</v>
      </c>
      <c r="HJ754" s="1">
        <v>1512</v>
      </c>
      <c r="HK754" s="1">
        <v>3593</v>
      </c>
      <c r="HL754" s="1">
        <v>2793</v>
      </c>
      <c r="HZ754" s="1">
        <v>193</v>
      </c>
      <c r="IA754" s="1">
        <v>5185</v>
      </c>
      <c r="IB754" s="1">
        <v>7</v>
      </c>
      <c r="IC754" s="1">
        <v>7</v>
      </c>
      <c r="IE754" s="1">
        <v>72.5</v>
      </c>
      <c r="IF754" s="1">
        <v>48</v>
      </c>
      <c r="IG754" s="1">
        <v>48</v>
      </c>
      <c r="IH754" s="1">
        <v>6</v>
      </c>
      <c r="II754" s="1">
        <v>0</v>
      </c>
      <c r="IJ754" s="1">
        <v>6</v>
      </c>
      <c r="IK754" s="1">
        <v>0</v>
      </c>
      <c r="IQ754" s="1">
        <v>592251</v>
      </c>
      <c r="IR754" s="1">
        <v>3</v>
      </c>
      <c r="IS754" s="36" t="e">
        <f t="shared" si="854"/>
        <v>#DIV/0!</v>
      </c>
      <c r="IT754" s="36" t="e">
        <f t="shared" si="855"/>
        <v>#DIV/0!</v>
      </c>
      <c r="IU754" s="36" t="e">
        <f t="shared" si="856"/>
        <v>#DIV/0!</v>
      </c>
      <c r="IV754" s="36" t="e">
        <f t="shared" si="857"/>
        <v>#DIV/0!</v>
      </c>
      <c r="IW754" s="36" t="e">
        <f t="shared" si="858"/>
        <v>#DIV/0!</v>
      </c>
      <c r="IX754" s="36" t="e">
        <f t="shared" si="859"/>
        <v>#DIV/0!</v>
      </c>
      <c r="IY754" s="36"/>
      <c r="IZ754" s="36" t="e">
        <f t="shared" si="860"/>
        <v>#DIV/0!</v>
      </c>
      <c r="JA754" s="36" t="e">
        <f t="shared" si="860"/>
        <v>#DIV/0!</v>
      </c>
      <c r="JB754" s="36" t="e">
        <f t="shared" si="860"/>
        <v>#DIV/0!</v>
      </c>
      <c r="JN754" s="43">
        <f t="shared" si="809"/>
        <v>8720.4474285714932</v>
      </c>
      <c r="JO754" s="1" t="str">
        <f t="shared" si="810"/>
        <v>Medium</v>
      </c>
    </row>
    <row r="755" spans="1:275" x14ac:dyDescent="0.2">
      <c r="A755" s="1" t="s">
        <v>1092</v>
      </c>
      <c r="B755" s="1" t="s">
        <v>714</v>
      </c>
      <c r="C755" s="76" t="s">
        <v>1485</v>
      </c>
      <c r="D755" s="14" t="s">
        <v>656</v>
      </c>
      <c r="E755">
        <v>2</v>
      </c>
      <c r="F755" s="46">
        <v>0.72581179090553427</v>
      </c>
      <c r="G755" s="46">
        <v>0.23864696500045141</v>
      </c>
      <c r="H755" s="46">
        <v>0.28000000000000003</v>
      </c>
      <c r="I755">
        <v>16.3</v>
      </c>
      <c r="J755">
        <v>6.5</v>
      </c>
      <c r="K755" s="1">
        <v>20120</v>
      </c>
      <c r="L755" s="1" t="s">
        <v>608</v>
      </c>
      <c r="M755" s="3">
        <v>16754.800571428739</v>
      </c>
      <c r="N755" s="10">
        <v>60000</v>
      </c>
      <c r="O755" s="1">
        <v>4</v>
      </c>
      <c r="P755" s="1">
        <v>16</v>
      </c>
      <c r="Q755" s="1">
        <v>817</v>
      </c>
      <c r="R755" s="1">
        <v>58</v>
      </c>
      <c r="S755" s="1">
        <v>40</v>
      </c>
      <c r="T755" s="33" t="s">
        <v>976</v>
      </c>
      <c r="U755" s="1">
        <v>94611.41</v>
      </c>
      <c r="AF755" s="1">
        <v>7288.72</v>
      </c>
      <c r="AQ755" s="1">
        <v>31669.03</v>
      </c>
      <c r="BB755" s="1">
        <v>0</v>
      </c>
      <c r="CI755" s="1">
        <v>8803</v>
      </c>
      <c r="DP755" s="1">
        <v>7500</v>
      </c>
      <c r="FE755" s="1">
        <v>0</v>
      </c>
      <c r="FP755" s="15">
        <f>AE755+BA755</f>
        <v>0</v>
      </c>
      <c r="FQ755" s="15">
        <f>AP755+BL755+CS755+DZ755+FD755</f>
        <v>0</v>
      </c>
      <c r="FR755" s="15">
        <f>AE755+AP755+BA755+BL755+CS755+DZ755+FD755+FO755</f>
        <v>0</v>
      </c>
      <c r="FS755" s="1" t="s">
        <v>1284</v>
      </c>
      <c r="FU755" s="1" t="s">
        <v>1281</v>
      </c>
      <c r="FX755" s="1" t="s">
        <v>1010</v>
      </c>
      <c r="GA755" s="1">
        <v>1889</v>
      </c>
      <c r="GB755" s="1">
        <v>2867</v>
      </c>
      <c r="GE755" s="1">
        <v>68557</v>
      </c>
      <c r="GF755" s="1">
        <v>870</v>
      </c>
      <c r="GG755" s="1">
        <v>22482</v>
      </c>
      <c r="GH755" s="1">
        <v>270</v>
      </c>
      <c r="GJ755" s="1">
        <v>45</v>
      </c>
      <c r="GK755" s="1">
        <v>95</v>
      </c>
      <c r="GL755" s="1">
        <v>95</v>
      </c>
      <c r="GM755" s="1">
        <v>6466</v>
      </c>
      <c r="GP755" s="1">
        <v>8</v>
      </c>
      <c r="GQ755" s="1">
        <v>1</v>
      </c>
      <c r="GR755" s="5"/>
      <c r="GS755" s="5"/>
      <c r="GT755" s="4">
        <v>23</v>
      </c>
      <c r="GU755" s="4">
        <v>1</v>
      </c>
      <c r="GV755" s="1">
        <f>GQ755+GU755</f>
        <v>2</v>
      </c>
      <c r="GX755" s="1">
        <v>31200</v>
      </c>
      <c r="GY755" s="10" t="s">
        <v>1230</v>
      </c>
      <c r="GZ755" s="1">
        <v>38458</v>
      </c>
      <c r="HA755" s="1">
        <v>74489</v>
      </c>
      <c r="HB755" s="1">
        <v>13721</v>
      </c>
      <c r="HF755" s="1">
        <v>126668</v>
      </c>
      <c r="HI755" s="1">
        <v>1520</v>
      </c>
      <c r="HJ755" s="1">
        <v>1514</v>
      </c>
      <c r="HK755" s="1">
        <v>3478</v>
      </c>
      <c r="HL755" s="1">
        <v>2612</v>
      </c>
      <c r="HZ755" s="1">
        <v>189</v>
      </c>
      <c r="IA755" s="1">
        <v>5203</v>
      </c>
      <c r="IB755" s="1">
        <v>6</v>
      </c>
      <c r="IC755" s="1">
        <v>6</v>
      </c>
      <c r="IE755" s="1">
        <v>72.5</v>
      </c>
      <c r="IF755" s="1">
        <v>48</v>
      </c>
      <c r="IG755" s="1">
        <v>48</v>
      </c>
      <c r="IH755" s="1">
        <v>6</v>
      </c>
      <c r="II755" s="1">
        <v>0</v>
      </c>
      <c r="IJ755" s="1">
        <v>6</v>
      </c>
      <c r="IK755" s="1">
        <v>0</v>
      </c>
      <c r="IQ755" s="1">
        <v>585850</v>
      </c>
      <c r="IR755" s="1">
        <v>1</v>
      </c>
      <c r="IS755" s="36" t="e">
        <f t="shared" si="854"/>
        <v>#DIV/0!</v>
      </c>
      <c r="IT755" s="36" t="e">
        <f t="shared" si="855"/>
        <v>#DIV/0!</v>
      </c>
      <c r="IU755" s="36" t="e">
        <f t="shared" si="856"/>
        <v>#DIV/0!</v>
      </c>
      <c r="IV755" s="36" t="e">
        <f t="shared" si="857"/>
        <v>#DIV/0!</v>
      </c>
      <c r="IW755" s="36" t="e">
        <f t="shared" si="858"/>
        <v>#DIV/0!</v>
      </c>
      <c r="IX755" s="36" t="e">
        <f t="shared" si="859"/>
        <v>#DIV/0!</v>
      </c>
      <c r="IY755" s="36"/>
      <c r="IZ755" s="36" t="e">
        <f t="shared" si="860"/>
        <v>#DIV/0!</v>
      </c>
      <c r="JA755" s="36" t="e">
        <f t="shared" si="860"/>
        <v>#DIV/0!</v>
      </c>
      <c r="JB755" s="36" t="e">
        <f t="shared" si="860"/>
        <v>#DIV/0!</v>
      </c>
      <c r="JN755" s="43">
        <f t="shared" si="809"/>
        <v>8377.4002857143696</v>
      </c>
      <c r="JO755" s="1" t="str">
        <f t="shared" si="810"/>
        <v>Medium</v>
      </c>
    </row>
    <row r="756" spans="1:275" x14ac:dyDescent="0.2">
      <c r="A756" s="1" t="s">
        <v>1092</v>
      </c>
      <c r="B756" s="1" t="s">
        <v>714</v>
      </c>
      <c r="C756" s="76" t="s">
        <v>1485</v>
      </c>
      <c r="D756" s="14" t="s">
        <v>656</v>
      </c>
      <c r="E756">
        <v>2</v>
      </c>
      <c r="F756" s="46">
        <v>0.72581179090553427</v>
      </c>
      <c r="G756" s="46">
        <v>0.23864696500045141</v>
      </c>
      <c r="H756" s="46">
        <v>0.28000000000000003</v>
      </c>
      <c r="I756">
        <v>16.3</v>
      </c>
      <c r="J756">
        <v>6.5</v>
      </c>
      <c r="K756" s="1">
        <v>20130</v>
      </c>
      <c r="L756" s="1" t="s">
        <v>609</v>
      </c>
      <c r="M756" s="3">
        <v>16189.917142857337</v>
      </c>
      <c r="N756" s="1">
        <v>60000</v>
      </c>
      <c r="O756" s="1">
        <v>4</v>
      </c>
      <c r="P756" s="1">
        <v>16</v>
      </c>
      <c r="Q756" s="1">
        <v>817</v>
      </c>
      <c r="R756" s="1">
        <v>58</v>
      </c>
      <c r="S756" s="1">
        <v>150</v>
      </c>
      <c r="T756" s="33"/>
      <c r="U756" s="3">
        <v>48647.55</v>
      </c>
      <c r="V756" s="3"/>
      <c r="W756" s="3">
        <v>0</v>
      </c>
      <c r="X756" s="3">
        <v>48106.55</v>
      </c>
      <c r="Y756" s="3"/>
      <c r="Z756" s="3"/>
      <c r="AA756" s="3">
        <v>0</v>
      </c>
      <c r="AB756" s="3">
        <v>281.64999999999998</v>
      </c>
      <c r="AC756" s="3">
        <v>0</v>
      </c>
      <c r="AD756" s="3">
        <v>0</v>
      </c>
      <c r="AE756" s="2">
        <f>SUM(U756:AD756)</f>
        <v>97035.75</v>
      </c>
      <c r="AF756" s="3">
        <v>3240.7</v>
      </c>
      <c r="AG756" s="3"/>
      <c r="AH756" s="1">
        <v>1143.8599999999999</v>
      </c>
      <c r="AI756" s="1">
        <v>0</v>
      </c>
      <c r="AL756" s="1">
        <v>0</v>
      </c>
      <c r="AM756" s="1">
        <v>0</v>
      </c>
      <c r="AN756" s="1">
        <v>0</v>
      </c>
      <c r="AO756" s="1">
        <v>0</v>
      </c>
      <c r="AP756" s="1">
        <f>SUM(AF756:AO756)</f>
        <v>4384.5599999999995</v>
      </c>
      <c r="AQ756" s="1">
        <v>26302.2</v>
      </c>
      <c r="AS756" s="1">
        <v>0</v>
      </c>
      <c r="AT756" s="1">
        <v>0</v>
      </c>
      <c r="AW756" s="1">
        <v>0</v>
      </c>
      <c r="AX756" s="1">
        <v>0</v>
      </c>
      <c r="AY756" s="1">
        <v>0</v>
      </c>
      <c r="AZ756" s="1">
        <v>0</v>
      </c>
      <c r="BA756" s="1">
        <f>SUM(AQ756:AZ756)</f>
        <v>26302.2</v>
      </c>
      <c r="BB756" s="1">
        <v>0</v>
      </c>
      <c r="BD756" s="1">
        <v>0</v>
      </c>
      <c r="BE756" s="1">
        <v>0</v>
      </c>
      <c r="BH756" s="1">
        <v>0</v>
      </c>
      <c r="BI756" s="1">
        <v>0</v>
      </c>
      <c r="BJ756" s="1">
        <v>0</v>
      </c>
      <c r="BK756" s="1">
        <v>0</v>
      </c>
      <c r="BL756" s="1">
        <f>SUM(BB756:BK756)</f>
        <v>0</v>
      </c>
      <c r="CI756" s="1">
        <v>1765.33</v>
      </c>
      <c r="CK756" s="1">
        <v>48284.04</v>
      </c>
      <c r="CL756" s="1">
        <v>0</v>
      </c>
      <c r="CN756" s="1">
        <v>0</v>
      </c>
      <c r="CO756" s="1">
        <v>3148</v>
      </c>
      <c r="CP756" s="1">
        <v>0</v>
      </c>
      <c r="CQ756" s="1">
        <v>0</v>
      </c>
      <c r="CR756" s="1">
        <v>0</v>
      </c>
      <c r="CS756" s="1">
        <f>SUM(CI756:CR756)</f>
        <v>53197.37</v>
      </c>
      <c r="DP756" s="1">
        <v>10700</v>
      </c>
      <c r="DR756" s="1">
        <v>0</v>
      </c>
      <c r="DS756" s="1">
        <v>0</v>
      </c>
      <c r="DU756" s="1">
        <v>0</v>
      </c>
      <c r="DV756" s="1">
        <v>0</v>
      </c>
      <c r="DX756" s="1">
        <v>0</v>
      </c>
      <c r="DY756" s="1">
        <v>0</v>
      </c>
      <c r="DZ756" s="2">
        <f>SUM(DP756:DY756)</f>
        <v>10700</v>
      </c>
      <c r="EA756" s="2"/>
      <c r="EB756" s="2"/>
      <c r="EC756" s="2"/>
      <c r="ED756" s="2"/>
      <c r="EE756" s="2"/>
      <c r="EF756" s="2"/>
      <c r="EG756" s="2"/>
      <c r="EH756" s="2"/>
      <c r="EI756" s="2"/>
      <c r="EJ756" s="2"/>
      <c r="EK756" s="2"/>
      <c r="EL756" s="2"/>
      <c r="EM756" s="2"/>
      <c r="EN756" s="2"/>
      <c r="EO756" s="2"/>
      <c r="EP756" s="2"/>
      <c r="EQ756" s="2"/>
      <c r="ER756" s="2"/>
      <c r="ES756" s="2"/>
      <c r="ET756" s="2"/>
      <c r="EU756" s="1">
        <v>0</v>
      </c>
      <c r="EW756" s="1">
        <v>0</v>
      </c>
      <c r="EX756" s="1">
        <v>0</v>
      </c>
      <c r="EZ756" s="1">
        <v>0</v>
      </c>
      <c r="FB756" s="1">
        <v>0</v>
      </c>
      <c r="FC756" s="1">
        <v>0</v>
      </c>
      <c r="FD756" s="1">
        <f>SUM(EU756:FC756)</f>
        <v>0</v>
      </c>
      <c r="FE756" s="1">
        <v>5753</v>
      </c>
      <c r="FG756" s="1">
        <v>0</v>
      </c>
      <c r="FH756" s="1">
        <v>0</v>
      </c>
      <c r="FK756" s="1">
        <v>0</v>
      </c>
      <c r="FL756" s="1">
        <v>0</v>
      </c>
      <c r="FM756" s="1">
        <v>0</v>
      </c>
      <c r="FN756" s="1">
        <v>0</v>
      </c>
      <c r="FO756" s="1">
        <f>SUM(FE756:FN756)</f>
        <v>5753</v>
      </c>
      <c r="FP756" s="15">
        <f>AE756+BA756</f>
        <v>123337.95</v>
      </c>
      <c r="FQ756" s="15">
        <f>AP756+BL756+CS756+DZ756+FD756</f>
        <v>68281.929999999993</v>
      </c>
      <c r="FR756" s="15">
        <f>AE756+AP756+BA756+BL756+CS756+DZ756+FD756+FO756</f>
        <v>197372.88</v>
      </c>
      <c r="FS756" s="1" t="s">
        <v>1284</v>
      </c>
      <c r="FU756" s="1" t="s">
        <v>1281</v>
      </c>
      <c r="FW756" s="5"/>
      <c r="FX756" s="5" t="s">
        <v>1305</v>
      </c>
      <c r="FY756" s="5"/>
      <c r="FZ756" s="5"/>
      <c r="GA756" s="1">
        <v>2142</v>
      </c>
      <c r="GB756" s="1">
        <v>3733</v>
      </c>
      <c r="GE756" s="1">
        <v>73816</v>
      </c>
      <c r="GF756" s="1">
        <v>246</v>
      </c>
      <c r="GG756" s="1">
        <v>22669</v>
      </c>
      <c r="GH756" s="1">
        <v>220</v>
      </c>
      <c r="GJ756" s="1">
        <v>45</v>
      </c>
      <c r="GK756" s="1">
        <v>230</v>
      </c>
      <c r="GL756" s="1">
        <v>230</v>
      </c>
      <c r="GM756" s="1">
        <v>6141</v>
      </c>
      <c r="GP756" s="1">
        <v>13</v>
      </c>
      <c r="GQ756" s="1">
        <v>7.9</v>
      </c>
      <c r="GR756" s="5">
        <v>0</v>
      </c>
      <c r="GS756" s="5">
        <v>23</v>
      </c>
      <c r="GT756" s="4">
        <v>23</v>
      </c>
      <c r="GU756" s="1">
        <v>1</v>
      </c>
      <c r="GV756" s="1">
        <f>GQ756+GU756</f>
        <v>8.9</v>
      </c>
      <c r="GX756" s="1">
        <v>30603</v>
      </c>
      <c r="GY756" s="1" t="s">
        <v>1230</v>
      </c>
      <c r="GZ756" s="1">
        <v>35965</v>
      </c>
      <c r="HA756" s="1">
        <v>67849</v>
      </c>
      <c r="HB756" s="1">
        <v>12604</v>
      </c>
      <c r="HC756" s="1">
        <v>4567</v>
      </c>
      <c r="HD756" s="1">
        <v>0</v>
      </c>
      <c r="HF756" s="1">
        <v>120985</v>
      </c>
      <c r="HI756" s="1">
        <v>1857</v>
      </c>
      <c r="HJ756" s="1">
        <v>1469</v>
      </c>
      <c r="HK756" s="1">
        <v>1145</v>
      </c>
      <c r="HM756" s="1" t="s">
        <v>1281</v>
      </c>
      <c r="HN756" s="1" t="s">
        <v>1052</v>
      </c>
      <c r="HO756" s="1" t="s">
        <v>1322</v>
      </c>
      <c r="HP756" s="1" t="s">
        <v>1323</v>
      </c>
      <c r="HQ756" s="1" t="s">
        <v>1324</v>
      </c>
      <c r="HR756" s="1" t="s">
        <v>1325</v>
      </c>
      <c r="HS756" s="1" t="s">
        <v>1326</v>
      </c>
      <c r="HT756" s="1" t="s">
        <v>1327</v>
      </c>
      <c r="HX756" s="1" t="s">
        <v>1277</v>
      </c>
      <c r="HZ756" s="1">
        <v>179</v>
      </c>
      <c r="IA756" s="1">
        <v>3837</v>
      </c>
      <c r="IB756" s="1">
        <v>16</v>
      </c>
      <c r="IC756" s="1">
        <v>17</v>
      </c>
      <c r="ID756" s="1">
        <v>312</v>
      </c>
      <c r="IE756" s="1">
        <v>63</v>
      </c>
      <c r="IF756" s="1">
        <v>40</v>
      </c>
      <c r="IG756" s="1">
        <v>40</v>
      </c>
      <c r="IH756" s="1">
        <v>216</v>
      </c>
      <c r="II756" s="1">
        <v>0</v>
      </c>
      <c r="IJ756" s="1">
        <v>216</v>
      </c>
      <c r="IK756" s="1">
        <v>0</v>
      </c>
      <c r="IL756" s="1" t="s">
        <v>1277</v>
      </c>
      <c r="IO756" s="1" t="s">
        <v>1277</v>
      </c>
      <c r="IP756" s="1" t="s">
        <v>1281</v>
      </c>
      <c r="IQ756" s="2">
        <v>574457</v>
      </c>
      <c r="IS756" s="36">
        <f t="shared" si="854"/>
        <v>0.491636692943833</v>
      </c>
      <c r="IT756" s="36">
        <f t="shared" si="855"/>
        <v>2.2214602127708729E-2</v>
      </c>
      <c r="IU756" s="36">
        <f t="shared" si="856"/>
        <v>0.13326146935688429</v>
      </c>
      <c r="IV756" s="36">
        <f t="shared" si="857"/>
        <v>0</v>
      </c>
      <c r="IW756" s="36">
        <f t="shared" si="858"/>
        <v>0.26952725217365225</v>
      </c>
      <c r="IX756" s="36">
        <f t="shared" si="859"/>
        <v>5.4212108573376445E-2</v>
      </c>
      <c r="IY756" s="36"/>
      <c r="IZ756" s="36">
        <f t="shared" si="860"/>
        <v>2.9147874824545297E-2</v>
      </c>
      <c r="JA756" s="36">
        <f t="shared" si="860"/>
        <v>0.62489816230071726</v>
      </c>
      <c r="JB756" s="36">
        <f t="shared" si="860"/>
        <v>0.34595396287473734</v>
      </c>
      <c r="JN756" s="43">
        <f t="shared" si="809"/>
        <v>1819.0918138041952</v>
      </c>
      <c r="JO756" s="1" t="str">
        <f t="shared" si="810"/>
        <v>Medium</v>
      </c>
    </row>
    <row r="757" spans="1:275" x14ac:dyDescent="0.2">
      <c r="A757" s="1" t="s">
        <v>1092</v>
      </c>
      <c r="B757" s="1" t="s">
        <v>714</v>
      </c>
      <c r="C757" s="76" t="s">
        <v>1485</v>
      </c>
      <c r="D757" s="14" t="s">
        <v>656</v>
      </c>
      <c r="E757">
        <v>2</v>
      </c>
      <c r="F757" s="46">
        <v>0.72581179090553427</v>
      </c>
      <c r="G757" s="46">
        <v>0.23864696500045141</v>
      </c>
      <c r="H757" s="46">
        <v>0.28000000000000003</v>
      </c>
      <c r="I757">
        <v>16.3</v>
      </c>
      <c r="J757">
        <v>6.5</v>
      </c>
      <c r="K757" s="42">
        <v>20140</v>
      </c>
      <c r="L757" s="54" t="s">
        <v>345</v>
      </c>
      <c r="M757" s="55">
        <v>15882.893142857307</v>
      </c>
      <c r="N757" s="46">
        <v>60000</v>
      </c>
      <c r="O757">
        <v>6</v>
      </c>
      <c r="P757">
        <v>16</v>
      </c>
      <c r="Q757">
        <v>24</v>
      </c>
      <c r="R757">
        <v>817</v>
      </c>
      <c r="S757">
        <v>150</v>
      </c>
      <c r="T757"/>
      <c r="U757" s="46">
        <v>36868.400000000001</v>
      </c>
      <c r="V757" s="46"/>
      <c r="W757" s="46"/>
      <c r="X757" s="46"/>
      <c r="Y757" s="46"/>
      <c r="Z757" s="46"/>
      <c r="AA757" s="46"/>
      <c r="AB757" s="46"/>
      <c r="AC757" s="46"/>
      <c r="AD757" s="46">
        <v>16959.740000000002</v>
      </c>
      <c r="AE757" s="46">
        <f>IF(SUM(U757:AD757)&gt;0,SUM(U757:AD757),)</f>
        <v>53828.14</v>
      </c>
      <c r="AF757" s="46">
        <v>4064.86</v>
      </c>
      <c r="AG757" s="46"/>
      <c r="AH757" s="46">
        <v>3706</v>
      </c>
      <c r="AI757" s="46"/>
      <c r="AJ757" s="46"/>
      <c r="AK757" s="46"/>
      <c r="AL757" s="46"/>
      <c r="AM757" s="46"/>
      <c r="AN757" s="46"/>
      <c r="AO757" s="46"/>
      <c r="AP757" s="46">
        <f>SUM(AF757:AO757)</f>
        <v>7770.8600000000006</v>
      </c>
      <c r="AQ757" s="46">
        <v>14889.97</v>
      </c>
      <c r="AR757" s="46"/>
      <c r="AS757" s="46"/>
      <c r="AT757" s="46">
        <v>8976.69</v>
      </c>
      <c r="AU757" s="46"/>
      <c r="AV757" s="46"/>
      <c r="AW757" s="46"/>
      <c r="AX757" s="46"/>
      <c r="AY757" s="46"/>
      <c r="AZ757" s="46"/>
      <c r="BA757" s="46">
        <f>SUM(AQ757:AZ757)</f>
        <v>23866.66</v>
      </c>
      <c r="BB757" s="46"/>
      <c r="BC757" s="46"/>
      <c r="BD757" s="46"/>
      <c r="BE757" s="46"/>
      <c r="BF757" s="46"/>
      <c r="BG757" s="46"/>
      <c r="BH757" s="47"/>
      <c r="BI757" s="47"/>
      <c r="BJ757" s="47"/>
      <c r="BK757" s="47"/>
      <c r="BL757" s="47">
        <f>IF(SUM(BB757:BK757)&gt;=0,SUM(BB757:BK757),"")</f>
        <v>0</v>
      </c>
      <c r="BM757" s="46"/>
      <c r="BN757" s="47"/>
      <c r="BO757" s="46"/>
      <c r="BP757" s="46"/>
      <c r="BQ757" s="46"/>
      <c r="BR757" s="46"/>
      <c r="BS757" s="46">
        <v>3962</v>
      </c>
      <c r="BT757" s="46"/>
      <c r="BU757" s="46"/>
      <c r="BV757" s="46"/>
      <c r="BW757" s="46">
        <f>SUM(BM757:BV757)</f>
        <v>3962</v>
      </c>
      <c r="BX757" s="46"/>
      <c r="BY757" s="47"/>
      <c r="BZ757" s="47"/>
      <c r="CA757" s="48"/>
      <c r="CB757" s="48"/>
      <c r="CC757" s="46"/>
      <c r="CD757" s="47"/>
      <c r="CE757" s="46"/>
      <c r="CF757" s="48"/>
      <c r="CG757" s="47"/>
      <c r="CH757" s="47">
        <f>SUM(BX757:CG757)</f>
        <v>0</v>
      </c>
      <c r="CI757" s="47">
        <f t="shared" ref="CI757:CS757" si="861">BM757+BX757</f>
        <v>0</v>
      </c>
      <c r="CJ757" s="47">
        <f t="shared" si="861"/>
        <v>0</v>
      </c>
      <c r="CK757" s="47">
        <f t="shared" si="861"/>
        <v>0</v>
      </c>
      <c r="CL757" s="47">
        <f t="shared" si="861"/>
        <v>0</v>
      </c>
      <c r="CM757" s="47">
        <f t="shared" si="861"/>
        <v>0</v>
      </c>
      <c r="CN757" s="47">
        <f t="shared" si="861"/>
        <v>0</v>
      </c>
      <c r="CO757" s="47">
        <f t="shared" si="861"/>
        <v>3962</v>
      </c>
      <c r="CP757" s="47">
        <f t="shared" si="861"/>
        <v>0</v>
      </c>
      <c r="CQ757" s="47">
        <f t="shared" si="861"/>
        <v>0</v>
      </c>
      <c r="CR757" s="47">
        <f t="shared" si="861"/>
        <v>0</v>
      </c>
      <c r="CS757" s="47">
        <f t="shared" si="861"/>
        <v>3962</v>
      </c>
      <c r="CT757" s="48"/>
      <c r="CU757" s="46"/>
      <c r="CV757" s="46"/>
      <c r="CW757" s="47"/>
      <c r="CX757" s="47"/>
      <c r="CY757" s="47"/>
      <c r="CZ757" s="47"/>
      <c r="DA757" s="46"/>
      <c r="DB757" s="47"/>
      <c r="DC757" s="47"/>
      <c r="DD757" s="47">
        <f>SUM(CT757:DC757)</f>
        <v>0</v>
      </c>
      <c r="DE757" s="48">
        <v>8400</v>
      </c>
      <c r="DF757" s="48">
        <v>2500</v>
      </c>
      <c r="DG757" s="48"/>
      <c r="DH757" s="48"/>
      <c r="DI757" s="48"/>
      <c r="DJ757" s="48"/>
      <c r="DK757" s="48"/>
      <c r="DL757" s="48"/>
      <c r="DM757" s="48"/>
      <c r="DN757" s="48"/>
      <c r="DO757" s="48">
        <f>SUM(DE757:DN757)</f>
        <v>10900</v>
      </c>
      <c r="DP757" s="48">
        <f t="shared" ref="DP757:DZ757" si="862">CT757+DE757</f>
        <v>8400</v>
      </c>
      <c r="DQ757" s="48">
        <f t="shared" si="862"/>
        <v>2500</v>
      </c>
      <c r="DR757" s="48">
        <f t="shared" si="862"/>
        <v>0</v>
      </c>
      <c r="DS757" s="48">
        <f t="shared" si="862"/>
        <v>0</v>
      </c>
      <c r="DT757" s="48">
        <f t="shared" si="862"/>
        <v>0</v>
      </c>
      <c r="DU757" s="48">
        <f t="shared" si="862"/>
        <v>0</v>
      </c>
      <c r="DV757" s="48">
        <f t="shared" si="862"/>
        <v>0</v>
      </c>
      <c r="DW757" s="48">
        <f t="shared" si="862"/>
        <v>0</v>
      </c>
      <c r="DX757" s="48">
        <f t="shared" si="862"/>
        <v>0</v>
      </c>
      <c r="DY757" s="48">
        <f t="shared" si="862"/>
        <v>0</v>
      </c>
      <c r="DZ757" s="48">
        <f t="shared" si="862"/>
        <v>10900</v>
      </c>
      <c r="EA757" s="48"/>
      <c r="EB757" s="48"/>
      <c r="EC757" s="48"/>
      <c r="ED757" s="48"/>
      <c r="EE757" s="48"/>
      <c r="EF757" s="48"/>
      <c r="EG757" s="46"/>
      <c r="EH757" s="48"/>
      <c r="EI757" s="48"/>
      <c r="EJ757" s="48">
        <f>SUM(EA757:EI757)</f>
        <v>0</v>
      </c>
      <c r="EK757" s="48"/>
      <c r="EL757"/>
      <c r="EM757" s="48"/>
      <c r="EN757" s="48"/>
      <c r="EO757" s="46"/>
      <c r="EP757" s="48"/>
      <c r="EQ757" s="48"/>
      <c r="ER757" s="48"/>
      <c r="ES757" s="48"/>
      <c r="ET757" s="48">
        <f>SUM(EK757:ES757)</f>
        <v>0</v>
      </c>
      <c r="EU757" s="48">
        <f t="shared" ref="EU757:FD757" si="863">EA757+EK757</f>
        <v>0</v>
      </c>
      <c r="EV757" s="48">
        <f t="shared" si="863"/>
        <v>0</v>
      </c>
      <c r="EW757" s="48">
        <f t="shared" si="863"/>
        <v>0</v>
      </c>
      <c r="EX757" s="48">
        <f t="shared" si="863"/>
        <v>0</v>
      </c>
      <c r="EY757" s="48">
        <f t="shared" si="863"/>
        <v>0</v>
      </c>
      <c r="EZ757" s="48">
        <f t="shared" si="863"/>
        <v>0</v>
      </c>
      <c r="FA757" s="48">
        <f t="shared" si="863"/>
        <v>0</v>
      </c>
      <c r="FB757" s="48">
        <f t="shared" si="863"/>
        <v>0</v>
      </c>
      <c r="FC757" s="48">
        <f t="shared" si="863"/>
        <v>0</v>
      </c>
      <c r="FD757" s="48">
        <f t="shared" si="863"/>
        <v>0</v>
      </c>
      <c r="FE757" s="48">
        <v>5770</v>
      </c>
      <c r="FF757" s="48"/>
      <c r="FG757" s="46"/>
      <c r="FH757" s="48"/>
      <c r="FI757" s="48"/>
      <c r="FJ757" s="48"/>
      <c r="FK757" s="48"/>
      <c r="FL757" s="48"/>
      <c r="FM757" s="48"/>
      <c r="FN757"/>
      <c r="FO757" s="48">
        <f>SUM(FE757:FN757)</f>
        <v>5770</v>
      </c>
      <c r="FP757" s="46">
        <f>AE757+BA757</f>
        <v>77694.8</v>
      </c>
      <c r="FQ757" s="46">
        <f>AP757+BL757+CS757+DZ757+FD757</f>
        <v>22632.86</v>
      </c>
      <c r="FR757" s="46">
        <f>FP757+FQ757+FO757</f>
        <v>106097.66</v>
      </c>
      <c r="FS757" t="s">
        <v>1284</v>
      </c>
      <c r="FT757"/>
      <c r="FU757" t="s">
        <v>1281</v>
      </c>
      <c r="FV757" t="s">
        <v>1287</v>
      </c>
      <c r="FW757"/>
      <c r="FX757" t="s">
        <v>1305</v>
      </c>
      <c r="FY757"/>
      <c r="FZ757"/>
      <c r="GA757">
        <v>2195</v>
      </c>
      <c r="GB757">
        <v>3081</v>
      </c>
      <c r="GC757"/>
      <c r="GD757"/>
      <c r="GE757">
        <v>67303</v>
      </c>
      <c r="GF757" s="47">
        <v>84</v>
      </c>
      <c r="GG757">
        <v>23047</v>
      </c>
      <c r="GH757">
        <v>200</v>
      </c>
      <c r="GI757">
        <v>960</v>
      </c>
      <c r="GJ757">
        <v>45</v>
      </c>
      <c r="GK757">
        <v>490</v>
      </c>
      <c r="GL757">
        <v>530</v>
      </c>
      <c r="GM757">
        <v>6631</v>
      </c>
      <c r="GN757" t="s">
        <v>1277</v>
      </c>
      <c r="GO757"/>
      <c r="GP757">
        <v>8</v>
      </c>
      <c r="GQ757">
        <v>1</v>
      </c>
      <c r="GR757"/>
      <c r="GS757">
        <v>23</v>
      </c>
      <c r="GT757">
        <f>GR757+GS757</f>
        <v>23</v>
      </c>
      <c r="GU757">
        <v>1</v>
      </c>
      <c r="GV757">
        <f>GQ757+GU757</f>
        <v>2</v>
      </c>
      <c r="GW757">
        <v>9.75</v>
      </c>
      <c r="GX757">
        <v>14000</v>
      </c>
      <c r="GY757" s="49" t="s">
        <v>1150</v>
      </c>
      <c r="GZ757">
        <v>23602</v>
      </c>
      <c r="HA757">
        <v>65232</v>
      </c>
      <c r="HB757">
        <v>10237</v>
      </c>
      <c r="HC757">
        <v>3333</v>
      </c>
      <c r="HD757"/>
      <c r="HE757"/>
      <c r="HF757">
        <v>102404</v>
      </c>
      <c r="HG757">
        <v>22</v>
      </c>
      <c r="HH757">
        <v>1348</v>
      </c>
      <c r="HI757"/>
      <c r="HJ757">
        <v>1372</v>
      </c>
      <c r="HK757">
        <v>2794</v>
      </c>
      <c r="HL757">
        <v>46</v>
      </c>
      <c r="HM757" t="s">
        <v>1281</v>
      </c>
      <c r="HN757" t="s">
        <v>1094</v>
      </c>
      <c r="HO757" t="s">
        <v>1095</v>
      </c>
      <c r="HP757" t="s">
        <v>1093</v>
      </c>
      <c r="HQ757" t="s">
        <v>447</v>
      </c>
      <c r="HR757" t="s">
        <v>448</v>
      </c>
      <c r="HS757" t="s">
        <v>449</v>
      </c>
      <c r="HT757" t="s">
        <v>450</v>
      </c>
      <c r="HU757"/>
      <c r="HV757"/>
      <c r="HW757"/>
      <c r="HX757" t="s">
        <v>1277</v>
      </c>
      <c r="HY757"/>
      <c r="HZ757">
        <v>156</v>
      </c>
      <c r="IA757">
        <v>1871</v>
      </c>
      <c r="IB757">
        <v>16</v>
      </c>
      <c r="IC757">
        <v>17</v>
      </c>
      <c r="ID757">
        <v>323</v>
      </c>
      <c r="IE757">
        <v>63</v>
      </c>
      <c r="IF757">
        <v>40</v>
      </c>
      <c r="IG757">
        <v>40</v>
      </c>
      <c r="IH757">
        <v>216</v>
      </c>
      <c r="II757">
        <v>0</v>
      </c>
      <c r="IJ757">
        <v>216</v>
      </c>
      <c r="IK757">
        <v>0</v>
      </c>
      <c r="IL757" t="s">
        <v>1277</v>
      </c>
      <c r="IM757"/>
      <c r="IN757" t="s">
        <v>1277</v>
      </c>
      <c r="IO757" t="s">
        <v>1277</v>
      </c>
      <c r="IP757" t="s">
        <v>1281</v>
      </c>
      <c r="IQ757">
        <v>553921</v>
      </c>
      <c r="IR757">
        <v>11</v>
      </c>
      <c r="IS757" s="36">
        <f>AE757/FR757</f>
        <v>0.50734521383412223</v>
      </c>
      <c r="IT757" s="36">
        <f>AP757/FR757</f>
        <v>7.3242520146061654E-2</v>
      </c>
      <c r="IU757" s="36">
        <f>BA757/FR757</f>
        <v>0.22494991878237464</v>
      </c>
      <c r="IV757" s="50">
        <f>BL757/FR757</f>
        <v>0</v>
      </c>
      <c r="IW757" s="36">
        <f>CS757/FR757</f>
        <v>3.7342953652323714E-2</v>
      </c>
      <c r="IX757" s="36">
        <f>DZ757/FR757</f>
        <v>0.1027355362974075</v>
      </c>
      <c r="IY757" s="36">
        <f>FD757/FR757</f>
        <v>0</v>
      </c>
      <c r="IZ757" s="36">
        <f>FO757/FR757</f>
        <v>5.4383857287710211E-2</v>
      </c>
      <c r="JA757" s="36">
        <f>FP757/FR757</f>
        <v>0.73229513261649692</v>
      </c>
      <c r="JB757" s="36">
        <f>FQ757/FR757</f>
        <v>0.21332101009579288</v>
      </c>
      <c r="JC757" s="46">
        <v>0.59</v>
      </c>
      <c r="JD757" t="s">
        <v>1281</v>
      </c>
      <c r="JE757" t="s">
        <v>353</v>
      </c>
      <c r="JF757"/>
      <c r="JG757"/>
      <c r="JH757"/>
      <c r="JI757" t="s">
        <v>347</v>
      </c>
      <c r="JJ757"/>
      <c r="JK757"/>
      <c r="JL757"/>
      <c r="JM757"/>
      <c r="JN757" s="93">
        <f t="shared" si="809"/>
        <v>7941.4465714286534</v>
      </c>
      <c r="JO757" s="1" t="str">
        <f t="shared" si="810"/>
        <v>Medium</v>
      </c>
    </row>
    <row r="758" spans="1:275" x14ac:dyDescent="0.2">
      <c r="A758" s="1" t="s">
        <v>780</v>
      </c>
      <c r="B758" s="24" t="s">
        <v>716</v>
      </c>
      <c r="C758" s="76" t="s">
        <v>1486</v>
      </c>
      <c r="D758" s="14" t="s">
        <v>656</v>
      </c>
      <c r="E758">
        <v>6</v>
      </c>
      <c r="F758" s="46">
        <v>0.29156970594457371</v>
      </c>
      <c r="G758" s="46">
        <v>9.5885339538819545E-2</v>
      </c>
      <c r="H758" s="46">
        <v>0.4</v>
      </c>
      <c r="I758">
        <v>16.600000000000001</v>
      </c>
      <c r="J758">
        <v>29.4</v>
      </c>
      <c r="K758" s="24">
        <v>20060</v>
      </c>
      <c r="L758" s="24" t="s">
        <v>602</v>
      </c>
      <c r="M758" s="37">
        <v>13541.02761904748</v>
      </c>
      <c r="N758" s="25">
        <v>69369</v>
      </c>
      <c r="O758" s="26">
        <v>0</v>
      </c>
      <c r="P758" s="26">
        <v>0</v>
      </c>
      <c r="Q758" s="26">
        <v>314</v>
      </c>
      <c r="R758" s="26">
        <v>35</v>
      </c>
      <c r="S758" s="26">
        <v>75</v>
      </c>
      <c r="T758" s="31" t="s">
        <v>1244</v>
      </c>
      <c r="U758" s="25">
        <v>12000</v>
      </c>
      <c r="V758" s="25"/>
      <c r="W758" s="25"/>
      <c r="X758" s="25"/>
      <c r="Y758" s="25"/>
      <c r="Z758" s="25">
        <v>39000</v>
      </c>
      <c r="AA758" s="25"/>
      <c r="AB758" s="25"/>
      <c r="AC758" s="25"/>
      <c r="AD758" s="25"/>
      <c r="AE758" s="25">
        <v>83912</v>
      </c>
      <c r="AF758" s="25"/>
      <c r="AG758" s="25"/>
      <c r="AH758" s="25"/>
      <c r="AI758" s="25"/>
      <c r="AJ758" s="25">
        <v>28000</v>
      </c>
      <c r="AK758" s="25"/>
      <c r="AL758" s="25"/>
      <c r="AM758" s="25"/>
      <c r="AN758" s="25"/>
      <c r="AO758" s="25"/>
      <c r="AP758" s="25">
        <v>28000</v>
      </c>
      <c r="AQ758" s="25">
        <v>0</v>
      </c>
      <c r="AR758" s="25"/>
      <c r="AS758" s="25"/>
      <c r="AT758" s="25"/>
      <c r="AU758" s="25"/>
      <c r="AV758" s="25"/>
      <c r="AW758" s="25"/>
      <c r="AX758" s="25"/>
      <c r="AY758" s="25"/>
      <c r="AZ758" s="25"/>
      <c r="BA758" s="25">
        <v>0</v>
      </c>
      <c r="BB758" s="25">
        <v>3800</v>
      </c>
      <c r="BC758" s="25"/>
      <c r="BD758" s="25"/>
      <c r="BE758" s="25"/>
      <c r="BF758" s="25"/>
      <c r="BG758" s="25"/>
      <c r="BH758" s="25"/>
      <c r="BI758" s="25"/>
      <c r="BJ758" s="25"/>
      <c r="BK758" s="25"/>
      <c r="BL758" s="25">
        <v>3800</v>
      </c>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v>17500</v>
      </c>
      <c r="CJ758" s="25"/>
      <c r="CK758" s="25"/>
      <c r="CL758" s="25"/>
      <c r="CM758" s="25"/>
      <c r="CN758" s="25"/>
      <c r="CO758" s="25"/>
      <c r="CP758" s="25">
        <v>28000</v>
      </c>
      <c r="CQ758" s="25"/>
      <c r="CR758" s="25"/>
      <c r="CS758" s="25">
        <v>45500</v>
      </c>
      <c r="CT758" s="25"/>
      <c r="CU758" s="25"/>
      <c r="CV758" s="25"/>
      <c r="CW758" s="25"/>
      <c r="CX758" s="25"/>
      <c r="CY758" s="25"/>
      <c r="CZ758" s="25"/>
      <c r="DA758" s="25"/>
      <c r="DB758" s="25"/>
      <c r="DC758" s="25"/>
      <c r="DD758" s="25"/>
      <c r="DE758" s="25"/>
      <c r="DF758" s="25"/>
      <c r="DG758" s="25"/>
      <c r="DH758" s="25"/>
      <c r="DI758" s="25"/>
      <c r="DJ758" s="25"/>
      <c r="DK758" s="25"/>
      <c r="DL758" s="25"/>
      <c r="DM758" s="25"/>
      <c r="DN758" s="25"/>
      <c r="DO758" s="25"/>
      <c r="DP758" s="25"/>
      <c r="DQ758" s="25"/>
      <c r="DR758" s="25"/>
      <c r="DS758" s="25"/>
      <c r="DT758" s="25">
        <v>13000</v>
      </c>
      <c r="DU758" s="25"/>
      <c r="DV758" s="25"/>
      <c r="DW758" s="25"/>
      <c r="DX758" s="25"/>
      <c r="DY758" s="25"/>
      <c r="DZ758" s="25">
        <v>13000</v>
      </c>
      <c r="EA758" s="25"/>
      <c r="EB758" s="25"/>
      <c r="EC758" s="25"/>
      <c r="ED758" s="25"/>
      <c r="EE758" s="25"/>
      <c r="EF758" s="25"/>
      <c r="EG758" s="25"/>
      <c r="EH758" s="25"/>
      <c r="EI758" s="25"/>
      <c r="EJ758" s="25"/>
      <c r="EK758" s="25"/>
      <c r="EL758" s="25"/>
      <c r="EM758" s="25"/>
      <c r="EN758" s="25"/>
      <c r="EO758" s="25"/>
      <c r="EP758" s="25"/>
      <c r="EQ758" s="25"/>
      <c r="ER758" s="25"/>
      <c r="ES758" s="25"/>
      <c r="ET758" s="25"/>
      <c r="EU758" s="25"/>
      <c r="EV758" s="25"/>
      <c r="EW758" s="25"/>
      <c r="EX758" s="25"/>
      <c r="EY758" s="25"/>
      <c r="EZ758" s="25"/>
      <c r="FA758" s="25"/>
      <c r="FB758" s="25"/>
      <c r="FC758" s="25"/>
      <c r="FD758" s="25"/>
      <c r="FE758" s="25"/>
      <c r="FF758" s="25"/>
      <c r="FG758" s="25"/>
      <c r="FH758" s="25"/>
      <c r="FI758" s="25"/>
      <c r="FJ758" s="25"/>
      <c r="FK758" s="25"/>
      <c r="FL758" s="25"/>
      <c r="FM758" s="25"/>
      <c r="FN758" s="25"/>
      <c r="FO758" s="25"/>
      <c r="FP758" s="25">
        <v>111912</v>
      </c>
      <c r="FQ758" s="25">
        <v>62300</v>
      </c>
      <c r="FR758" s="25">
        <v>174212</v>
      </c>
      <c r="FS758" s="26" t="s">
        <v>1284</v>
      </c>
      <c r="FT758" s="26"/>
      <c r="FU758" s="26" t="s">
        <v>1343</v>
      </c>
      <c r="FV758" s="26" t="s">
        <v>1287</v>
      </c>
      <c r="FW758" s="26"/>
      <c r="FX758" s="26"/>
      <c r="FY758" s="1" t="s">
        <v>1299</v>
      </c>
      <c r="FZ758" s="26"/>
      <c r="GA758" s="25">
        <v>1739</v>
      </c>
      <c r="GB758" s="25">
        <v>2286</v>
      </c>
      <c r="GC758" s="25">
        <v>250</v>
      </c>
      <c r="GD758" s="25">
        <v>265</v>
      </c>
      <c r="GE758" s="25">
        <v>104718</v>
      </c>
      <c r="GF758" s="25">
        <v>2685</v>
      </c>
      <c r="GG758" s="25">
        <v>10004</v>
      </c>
      <c r="GH758" s="25">
        <v>260</v>
      </c>
      <c r="GI758" s="25"/>
      <c r="GJ758" s="25">
        <v>185</v>
      </c>
      <c r="GK758" s="25">
        <v>590</v>
      </c>
      <c r="GL758" s="25">
        <v>785</v>
      </c>
      <c r="GM758" s="25">
        <v>6422</v>
      </c>
      <c r="GN758" s="25"/>
      <c r="GO758" s="25"/>
      <c r="GP758" s="25">
        <v>5</v>
      </c>
      <c r="GQ758" s="25">
        <v>8.73</v>
      </c>
      <c r="GR758" s="27"/>
      <c r="GS758" s="27"/>
      <c r="GT758" s="28">
        <v>9</v>
      </c>
      <c r="GU758" s="28">
        <v>8.25</v>
      </c>
      <c r="GV758" s="25">
        <v>16.98</v>
      </c>
      <c r="GW758" s="25">
        <v>0.25</v>
      </c>
      <c r="GX758" s="25">
        <v>12963</v>
      </c>
      <c r="GY758" s="26" t="s">
        <v>1058</v>
      </c>
      <c r="GZ758" s="25">
        <v>11514</v>
      </c>
      <c r="HA758" s="25">
        <v>7679</v>
      </c>
      <c r="HB758" s="25">
        <v>4007</v>
      </c>
      <c r="HC758" s="25"/>
      <c r="HD758" s="25"/>
      <c r="HE758" s="25"/>
      <c r="HF758" s="25"/>
      <c r="HG758" s="25"/>
      <c r="HH758" s="25"/>
      <c r="HI758" s="25">
        <v>110</v>
      </c>
      <c r="HJ758" s="25">
        <v>88</v>
      </c>
      <c r="HK758" s="25">
        <v>337</v>
      </c>
      <c r="HL758" s="25">
        <v>114</v>
      </c>
      <c r="HM758" s="25"/>
      <c r="HN758" s="25"/>
      <c r="HO758" s="25"/>
      <c r="HP758" s="25"/>
      <c r="HQ758" s="25"/>
      <c r="HR758" s="25"/>
      <c r="HS758" s="25"/>
      <c r="HT758" s="25"/>
      <c r="HU758" s="25"/>
      <c r="HV758" s="25"/>
      <c r="HW758" s="25"/>
      <c r="HX758" s="25"/>
      <c r="HY758" s="25"/>
      <c r="HZ758" s="25">
        <v>202</v>
      </c>
      <c r="IA758" s="25">
        <v>1072</v>
      </c>
      <c r="IB758" s="25">
        <v>2</v>
      </c>
      <c r="IC758" s="25">
        <v>2</v>
      </c>
      <c r="ID758" s="25">
        <v>120</v>
      </c>
      <c r="IE758" s="25">
        <v>66</v>
      </c>
      <c r="IF758" s="25">
        <v>60</v>
      </c>
      <c r="IG758" s="25">
        <v>52</v>
      </c>
      <c r="IH758" s="25">
        <v>6</v>
      </c>
      <c r="II758" s="25">
        <v>0</v>
      </c>
      <c r="IJ758" s="25">
        <v>6</v>
      </c>
      <c r="IK758" s="25">
        <v>0</v>
      </c>
      <c r="IL758" s="25"/>
      <c r="IM758" s="25"/>
      <c r="IN758" s="25"/>
      <c r="IO758" s="25"/>
      <c r="IP758" s="25"/>
      <c r="IQ758" s="25">
        <v>335101</v>
      </c>
      <c r="IR758" s="25">
        <v>29</v>
      </c>
      <c r="IS758" s="36">
        <f t="shared" ref="IS758:IS765" si="864">AE758/$FR758</f>
        <v>0.48166601611829263</v>
      </c>
      <c r="IT758" s="36">
        <f t="shared" ref="IT758:IT765" si="865">AP758/$FR758</f>
        <v>0.16072371593231236</v>
      </c>
      <c r="IU758" s="36">
        <f t="shared" ref="IU758:IU765" si="866">BA758/$FR758</f>
        <v>0</v>
      </c>
      <c r="IV758" s="36">
        <f t="shared" ref="IV758:IV765" si="867">BL758/$FR758</f>
        <v>2.1812504305099532E-2</v>
      </c>
      <c r="IW758" s="36">
        <f t="shared" ref="IW758:IW765" si="868">CS758/$FR758</f>
        <v>0.26117603839000758</v>
      </c>
      <c r="IX758" s="36">
        <f t="shared" ref="IX758:IX765" si="869">DZ758/$FR758</f>
        <v>7.4621725254287882E-2</v>
      </c>
      <c r="IY758" s="36"/>
      <c r="IZ758" s="36">
        <f t="shared" ref="IZ758:JB765" si="870">FO758/$FR758</f>
        <v>0</v>
      </c>
      <c r="JA758" s="36">
        <f t="shared" si="870"/>
        <v>0.64238973205060501</v>
      </c>
      <c r="JB758" s="36">
        <f t="shared" si="870"/>
        <v>0.35761026794939499</v>
      </c>
      <c r="JN758" s="43">
        <f t="shared" si="809"/>
        <v>797.46923551516363</v>
      </c>
      <c r="JO758" s="1" t="str">
        <f t="shared" si="810"/>
        <v>Medium</v>
      </c>
    </row>
    <row r="759" spans="1:275" x14ac:dyDescent="0.2">
      <c r="A759" s="1" t="s">
        <v>780</v>
      </c>
      <c r="B759" s="24" t="s">
        <v>716</v>
      </c>
      <c r="C759" s="76" t="s">
        <v>1486</v>
      </c>
      <c r="D759" s="14" t="s">
        <v>656</v>
      </c>
      <c r="E759">
        <v>6</v>
      </c>
      <c r="F759" s="46">
        <v>0.29156970594457371</v>
      </c>
      <c r="G759" s="46">
        <v>9.5885339538819545E-2</v>
      </c>
      <c r="H759" s="46">
        <v>0.4</v>
      </c>
      <c r="I759">
        <v>16.600000000000001</v>
      </c>
      <c r="J759">
        <v>29.4</v>
      </c>
      <c r="K759" s="24">
        <v>20070</v>
      </c>
      <c r="L759" s="24" t="s">
        <v>603</v>
      </c>
      <c r="M759" s="34">
        <v>13895.976571428457</v>
      </c>
      <c r="N759" s="25">
        <v>69369</v>
      </c>
      <c r="O759" s="26">
        <v>0</v>
      </c>
      <c r="P759" s="26">
        <v>0</v>
      </c>
      <c r="Q759" s="26">
        <v>314</v>
      </c>
      <c r="R759" s="26">
        <v>35</v>
      </c>
      <c r="S759" s="26">
        <v>75</v>
      </c>
      <c r="T759" s="31" t="s">
        <v>1244</v>
      </c>
      <c r="U759" s="25">
        <v>59500</v>
      </c>
      <c r="V759" s="25"/>
      <c r="W759" s="25"/>
      <c r="X759" s="25"/>
      <c r="Y759" s="25"/>
      <c r="Z759" s="25"/>
      <c r="AA759" s="25"/>
      <c r="AB759" s="25"/>
      <c r="AC759" s="25"/>
      <c r="AD759" s="25"/>
      <c r="AE759" s="25">
        <v>59500</v>
      </c>
      <c r="AF759" s="25">
        <v>30500</v>
      </c>
      <c r="AG759" s="25"/>
      <c r="AH759" s="25"/>
      <c r="AI759" s="25"/>
      <c r="AJ759" s="25"/>
      <c r="AK759" s="25"/>
      <c r="AL759" s="25"/>
      <c r="AM759" s="25"/>
      <c r="AN759" s="25"/>
      <c r="AO759" s="25"/>
      <c r="AP759" s="25">
        <v>30500</v>
      </c>
      <c r="AQ759" s="25">
        <v>0</v>
      </c>
      <c r="AR759" s="25"/>
      <c r="AS759" s="25"/>
      <c r="AT759" s="25"/>
      <c r="AU759" s="25"/>
      <c r="AV759" s="25"/>
      <c r="AW759" s="25"/>
      <c r="AX759" s="25"/>
      <c r="AY759" s="25"/>
      <c r="AZ759" s="25"/>
      <c r="BA759" s="25">
        <v>0</v>
      </c>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v>34300</v>
      </c>
      <c r="CQ759" s="25"/>
      <c r="CR759" s="25"/>
      <c r="CS759" s="25">
        <v>34300</v>
      </c>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v>16200</v>
      </c>
      <c r="DQ759" s="25"/>
      <c r="DR759" s="25"/>
      <c r="DS759" s="25"/>
      <c r="DT759" s="25"/>
      <c r="DU759" s="25"/>
      <c r="DV759" s="25"/>
      <c r="DW759" s="25"/>
      <c r="DX759" s="25"/>
      <c r="DY759" s="25"/>
      <c r="DZ759" s="25">
        <v>16200</v>
      </c>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v>90000</v>
      </c>
      <c r="FQ759" s="25">
        <v>50500</v>
      </c>
      <c r="FR759" s="25">
        <v>140500</v>
      </c>
      <c r="FS759" s="26" t="s">
        <v>1284</v>
      </c>
      <c r="FT759" s="26"/>
      <c r="FU759" s="26" t="s">
        <v>1343</v>
      </c>
      <c r="FV759" s="26" t="s">
        <v>1287</v>
      </c>
      <c r="FW759" s="26"/>
      <c r="FX759" s="26"/>
      <c r="FY759" s="1" t="s">
        <v>1299</v>
      </c>
      <c r="FZ759" s="26"/>
      <c r="GA759" s="25">
        <v>2045</v>
      </c>
      <c r="GB759" s="25">
        <v>2554</v>
      </c>
      <c r="GC759" s="25">
        <v>240</v>
      </c>
      <c r="GD759" s="25">
        <v>252</v>
      </c>
      <c r="GE759" s="25">
        <v>107274</v>
      </c>
      <c r="GF759" s="25">
        <v>254</v>
      </c>
      <c r="GG759" s="25">
        <v>10263</v>
      </c>
      <c r="GH759" s="25">
        <v>258</v>
      </c>
      <c r="GI759" s="25"/>
      <c r="GJ759" s="25">
        <v>185</v>
      </c>
      <c r="GK759" s="25">
        <v>1122</v>
      </c>
      <c r="GL759" s="25">
        <v>1346</v>
      </c>
      <c r="GM759" s="25">
        <v>7649</v>
      </c>
      <c r="GN759" s="25"/>
      <c r="GO759" s="25"/>
      <c r="GP759" s="25">
        <v>5</v>
      </c>
      <c r="GQ759" s="25">
        <v>8.73</v>
      </c>
      <c r="GR759" s="27"/>
      <c r="GS759" s="27"/>
      <c r="GT759" s="28">
        <v>9</v>
      </c>
      <c r="GU759" s="28">
        <v>8.25</v>
      </c>
      <c r="GV759" s="25">
        <v>16.98</v>
      </c>
      <c r="GW759" s="25">
        <v>0.25</v>
      </c>
      <c r="GX759" s="25">
        <v>9518</v>
      </c>
      <c r="GY759" s="26" t="s">
        <v>1058</v>
      </c>
      <c r="GZ759" s="25">
        <v>14169</v>
      </c>
      <c r="HA759" s="25">
        <v>7034</v>
      </c>
      <c r="HB759" s="25">
        <v>6390</v>
      </c>
      <c r="HC759" s="25"/>
      <c r="HD759" s="25"/>
      <c r="HE759" s="25"/>
      <c r="HF759" s="25"/>
      <c r="HG759" s="25"/>
      <c r="HH759" s="25"/>
      <c r="HI759" s="25">
        <v>127</v>
      </c>
      <c r="HJ759" s="25">
        <v>104</v>
      </c>
      <c r="HK759" s="25">
        <v>395</v>
      </c>
      <c r="HL759" s="25">
        <v>116</v>
      </c>
      <c r="HM759" s="25"/>
      <c r="HN759" s="25"/>
      <c r="HO759" s="25"/>
      <c r="HP759" s="25"/>
      <c r="HQ759" s="25"/>
      <c r="HR759" s="25"/>
      <c r="HS759" s="25"/>
      <c r="HT759" s="25"/>
      <c r="HU759" s="25"/>
      <c r="HV759" s="25"/>
      <c r="HW759" s="25"/>
      <c r="HX759" s="25"/>
      <c r="HY759" s="25"/>
      <c r="HZ759" s="25">
        <v>290</v>
      </c>
      <c r="IA759" s="25">
        <v>2705</v>
      </c>
      <c r="IB759" s="25">
        <v>2</v>
      </c>
      <c r="IC759" s="25">
        <v>3</v>
      </c>
      <c r="ID759" s="25">
        <v>110</v>
      </c>
      <c r="IE759" s="25">
        <v>66</v>
      </c>
      <c r="IF759" s="25">
        <v>60</v>
      </c>
      <c r="IG759" s="25">
        <v>52</v>
      </c>
      <c r="IH759" s="25">
        <v>6</v>
      </c>
      <c r="II759" s="25">
        <v>0</v>
      </c>
      <c r="IJ759" s="25">
        <v>6</v>
      </c>
      <c r="IK759" s="25">
        <v>0</v>
      </c>
      <c r="IL759" s="25"/>
      <c r="IM759" s="25"/>
      <c r="IN759" s="25"/>
      <c r="IO759" s="25"/>
      <c r="IP759" s="25"/>
      <c r="IQ759" s="25">
        <v>339904</v>
      </c>
      <c r="IR759" s="25">
        <v>31</v>
      </c>
      <c r="IS759" s="36">
        <f t="shared" si="864"/>
        <v>0.42348754448398579</v>
      </c>
      <c r="IT759" s="36">
        <f t="shared" si="865"/>
        <v>0.21708185053380782</v>
      </c>
      <c r="IU759" s="36">
        <f t="shared" si="866"/>
        <v>0</v>
      </c>
      <c r="IV759" s="36">
        <f t="shared" si="867"/>
        <v>0</v>
      </c>
      <c r="IW759" s="36">
        <f t="shared" si="868"/>
        <v>0.24412811387900357</v>
      </c>
      <c r="IX759" s="36">
        <f t="shared" si="869"/>
        <v>0.11530249110320284</v>
      </c>
      <c r="IY759" s="36"/>
      <c r="IZ759" s="36">
        <f t="shared" si="870"/>
        <v>0</v>
      </c>
      <c r="JA759" s="36">
        <f t="shared" si="870"/>
        <v>0.64056939501779364</v>
      </c>
      <c r="JB759" s="36">
        <f t="shared" si="870"/>
        <v>0.35943060498220641</v>
      </c>
      <c r="JN759" s="43">
        <f t="shared" si="809"/>
        <v>818.37317852935553</v>
      </c>
      <c r="JO759" s="1" t="str">
        <f t="shared" si="810"/>
        <v>Medium</v>
      </c>
    </row>
    <row r="760" spans="1:275" x14ac:dyDescent="0.2">
      <c r="A760" s="14" t="s">
        <v>780</v>
      </c>
      <c r="B760" s="14" t="s">
        <v>716</v>
      </c>
      <c r="C760" s="76" t="s">
        <v>1486</v>
      </c>
      <c r="D760" s="14" t="s">
        <v>656</v>
      </c>
      <c r="E760">
        <v>6</v>
      </c>
      <c r="F760" s="46">
        <v>0.29156970594457371</v>
      </c>
      <c r="G760" s="46">
        <v>9.5885339538819545E-2</v>
      </c>
      <c r="H760" s="46">
        <v>0.4</v>
      </c>
      <c r="I760">
        <v>16.600000000000001</v>
      </c>
      <c r="J760">
        <v>29.4</v>
      </c>
      <c r="K760" s="14">
        <v>20080</v>
      </c>
      <c r="L760" s="14" t="s">
        <v>604</v>
      </c>
      <c r="M760" s="35">
        <v>13746.439238095103</v>
      </c>
      <c r="N760" s="15">
        <v>12462</v>
      </c>
      <c r="O760" s="15">
        <v>0</v>
      </c>
      <c r="P760" s="15">
        <v>0</v>
      </c>
      <c r="Q760" s="15">
        <v>290</v>
      </c>
      <c r="R760" s="15">
        <v>35</v>
      </c>
      <c r="S760" s="15">
        <v>70</v>
      </c>
      <c r="T760" s="32" t="s">
        <v>717</v>
      </c>
      <c r="U760" s="15">
        <v>40772</v>
      </c>
      <c r="V760" s="15"/>
      <c r="W760" s="15">
        <v>0</v>
      </c>
      <c r="X760" s="15">
        <v>0</v>
      </c>
      <c r="Y760" s="15">
        <v>0</v>
      </c>
      <c r="Z760" s="15">
        <v>0</v>
      </c>
      <c r="AA760" s="15"/>
      <c r="AB760" s="15"/>
      <c r="AC760" s="15">
        <v>0</v>
      </c>
      <c r="AD760" s="15">
        <v>0</v>
      </c>
      <c r="AE760" s="15">
        <v>40772</v>
      </c>
      <c r="AF760" s="15">
        <v>0</v>
      </c>
      <c r="AG760" s="15"/>
      <c r="AH760" s="15">
        <v>0</v>
      </c>
      <c r="AI760" s="15">
        <v>0</v>
      </c>
      <c r="AJ760" s="15">
        <v>0</v>
      </c>
      <c r="AK760" s="15">
        <v>0</v>
      </c>
      <c r="AL760" s="15"/>
      <c r="AM760" s="15"/>
      <c r="AN760" s="15">
        <v>71406</v>
      </c>
      <c r="AO760" s="15">
        <v>0</v>
      </c>
      <c r="AP760" s="15">
        <v>71406</v>
      </c>
      <c r="AQ760" s="15">
        <v>20726</v>
      </c>
      <c r="AR760" s="15"/>
      <c r="AS760" s="15">
        <v>0</v>
      </c>
      <c r="AT760" s="15">
        <v>0</v>
      </c>
      <c r="AU760" s="15">
        <v>0</v>
      </c>
      <c r="AV760" s="15">
        <v>0</v>
      </c>
      <c r="AW760" s="15"/>
      <c r="AX760" s="15"/>
      <c r="AY760" s="15">
        <v>0</v>
      </c>
      <c r="AZ760" s="15">
        <v>0</v>
      </c>
      <c r="BA760" s="15">
        <v>20726</v>
      </c>
      <c r="BB760" s="15">
        <v>0</v>
      </c>
      <c r="BC760" s="15"/>
      <c r="BD760" s="15">
        <v>0</v>
      </c>
      <c r="BE760" s="15">
        <v>0</v>
      </c>
      <c r="BF760" s="15">
        <v>0</v>
      </c>
      <c r="BG760" s="15">
        <v>0</v>
      </c>
      <c r="BH760" s="15"/>
      <c r="BI760" s="15"/>
      <c r="BJ760" s="15">
        <v>0</v>
      </c>
      <c r="BK760" s="15">
        <v>0</v>
      </c>
      <c r="BL760" s="15">
        <v>0</v>
      </c>
      <c r="BM760" s="15"/>
      <c r="BN760" s="15"/>
      <c r="BO760" s="15"/>
      <c r="BP760" s="15"/>
      <c r="BQ760" s="15"/>
      <c r="BR760" s="15"/>
      <c r="BS760" s="15"/>
      <c r="BT760" s="15"/>
      <c r="BU760" s="15"/>
      <c r="BV760" s="15"/>
      <c r="BW760" s="15"/>
      <c r="BX760" s="15"/>
      <c r="BY760" s="15"/>
      <c r="BZ760" s="15"/>
      <c r="CA760" s="15"/>
      <c r="CB760" s="15"/>
      <c r="CC760" s="15"/>
      <c r="CD760" s="15"/>
      <c r="CE760" s="15"/>
      <c r="CF760" s="15"/>
      <c r="CG760" s="15"/>
      <c r="CH760" s="15"/>
      <c r="CI760" s="15">
        <v>0</v>
      </c>
      <c r="CJ760" s="15"/>
      <c r="CK760" s="15">
        <v>0</v>
      </c>
      <c r="CL760" s="15">
        <v>0</v>
      </c>
      <c r="CM760" s="15">
        <v>0</v>
      </c>
      <c r="CN760" s="15"/>
      <c r="CO760" s="15"/>
      <c r="CP760" s="15">
        <v>52186</v>
      </c>
      <c r="CQ760" s="15">
        <v>0</v>
      </c>
      <c r="CR760" s="15">
        <v>0</v>
      </c>
      <c r="CS760" s="15">
        <v>52186</v>
      </c>
      <c r="CT760" s="15"/>
      <c r="CU760" s="15"/>
      <c r="CV760" s="15"/>
      <c r="CW760" s="15"/>
      <c r="CX760" s="15"/>
      <c r="CY760" s="15"/>
      <c r="CZ760" s="15"/>
      <c r="DA760" s="15"/>
      <c r="DB760" s="15"/>
      <c r="DC760" s="15"/>
      <c r="DD760" s="15"/>
      <c r="DE760" s="15"/>
      <c r="DF760" s="15"/>
      <c r="DG760" s="15"/>
      <c r="DH760" s="15"/>
      <c r="DI760" s="15"/>
      <c r="DJ760" s="15"/>
      <c r="DK760" s="15"/>
      <c r="DL760" s="15"/>
      <c r="DM760" s="15"/>
      <c r="DN760" s="15"/>
      <c r="DO760" s="15"/>
      <c r="DP760" s="15">
        <v>1573</v>
      </c>
      <c r="DQ760" s="15"/>
      <c r="DR760" s="15">
        <v>0</v>
      </c>
      <c r="DS760" s="15">
        <v>0</v>
      </c>
      <c r="DT760" s="15">
        <v>0</v>
      </c>
      <c r="DU760" s="15"/>
      <c r="DV760" s="15"/>
      <c r="DW760" s="15">
        <v>0</v>
      </c>
      <c r="DX760" s="15">
        <v>0</v>
      </c>
      <c r="DY760" s="15">
        <v>0</v>
      </c>
      <c r="DZ760" s="15">
        <v>1573</v>
      </c>
      <c r="EA760" s="15"/>
      <c r="EB760" s="15"/>
      <c r="EC760" s="15"/>
      <c r="ED760" s="15"/>
      <c r="EE760" s="15"/>
      <c r="EF760" s="15"/>
      <c r="EG760" s="15"/>
      <c r="EH760" s="15"/>
      <c r="EI760" s="15"/>
      <c r="EJ760" s="15"/>
      <c r="EK760" s="15"/>
      <c r="EL760" s="15"/>
      <c r="EM760" s="15"/>
      <c r="EN760" s="15"/>
      <c r="EO760" s="15"/>
      <c r="EP760" s="15"/>
      <c r="EQ760" s="15"/>
      <c r="ER760" s="15"/>
      <c r="ES760" s="15"/>
      <c r="ET760" s="15"/>
      <c r="EU760" s="15"/>
      <c r="EV760" s="15"/>
      <c r="EW760" s="15"/>
      <c r="EX760" s="15"/>
      <c r="EY760" s="15"/>
      <c r="EZ760" s="15"/>
      <c r="FA760" s="15"/>
      <c r="FB760" s="15"/>
      <c r="FC760" s="15"/>
      <c r="FD760" s="15"/>
      <c r="FE760" s="15">
        <v>0</v>
      </c>
      <c r="FF760" s="15"/>
      <c r="FG760" s="15">
        <v>0</v>
      </c>
      <c r="FH760" s="15">
        <v>0</v>
      </c>
      <c r="FI760" s="15">
        <v>0</v>
      </c>
      <c r="FJ760" s="15">
        <v>0</v>
      </c>
      <c r="FK760" s="15"/>
      <c r="FL760" s="15"/>
      <c r="FM760" s="15">
        <v>0</v>
      </c>
      <c r="FN760" s="15">
        <v>0</v>
      </c>
      <c r="FO760" s="15">
        <v>0</v>
      </c>
      <c r="FP760" s="15">
        <v>61498</v>
      </c>
      <c r="FQ760" s="15">
        <v>125165</v>
      </c>
      <c r="FR760" s="15">
        <v>186663</v>
      </c>
      <c r="FS760" s="14" t="s">
        <v>1298</v>
      </c>
      <c r="FT760" s="14"/>
      <c r="FU760" s="14" t="s">
        <v>1277</v>
      </c>
      <c r="FV760" s="14" t="s">
        <v>1287</v>
      </c>
      <c r="FW760" s="14"/>
      <c r="FX760" s="14"/>
      <c r="FY760" s="1" t="s">
        <v>1299</v>
      </c>
      <c r="GA760" s="15">
        <v>1313</v>
      </c>
      <c r="GB760" s="15">
        <v>1540</v>
      </c>
      <c r="GC760" s="15">
        <v>98</v>
      </c>
      <c r="GD760" s="15">
        <v>120</v>
      </c>
      <c r="GE760" s="15">
        <v>44307</v>
      </c>
      <c r="GF760" s="15">
        <v>6790</v>
      </c>
      <c r="GG760" s="15">
        <v>17054</v>
      </c>
      <c r="GH760" s="15">
        <v>266</v>
      </c>
      <c r="GI760" s="15"/>
      <c r="GJ760" s="15">
        <v>135</v>
      </c>
      <c r="GK760" s="15">
        <v>224</v>
      </c>
      <c r="GL760" s="15">
        <v>270</v>
      </c>
      <c r="GM760" s="15">
        <v>2844</v>
      </c>
      <c r="GN760" s="15"/>
      <c r="GO760" s="15"/>
      <c r="GP760" s="21">
        <v>6</v>
      </c>
      <c r="GQ760" s="21">
        <v>4.3</v>
      </c>
      <c r="GR760" s="22"/>
      <c r="GS760" s="22"/>
      <c r="GT760" s="23">
        <v>9</v>
      </c>
      <c r="GU760" s="23">
        <v>9</v>
      </c>
      <c r="GV760" s="21">
        <v>13.3</v>
      </c>
      <c r="GW760" s="21">
        <v>1.43</v>
      </c>
      <c r="GX760" s="15">
        <v>7974</v>
      </c>
      <c r="GY760" s="14" t="s">
        <v>1172</v>
      </c>
      <c r="GZ760" s="15">
        <v>8847</v>
      </c>
      <c r="HA760" s="15">
        <v>7518</v>
      </c>
      <c r="HB760" s="15">
        <v>2624</v>
      </c>
      <c r="HC760" s="15">
        <v>6412</v>
      </c>
      <c r="HD760" s="15"/>
      <c r="HE760" s="15">
        <v>0</v>
      </c>
      <c r="HF760" s="15">
        <v>25401</v>
      </c>
      <c r="HG760" s="15"/>
      <c r="HH760" s="15"/>
      <c r="HI760" s="15"/>
      <c r="HJ760" s="15">
        <v>86</v>
      </c>
      <c r="HK760" s="15"/>
      <c r="HL760" s="15">
        <v>115</v>
      </c>
      <c r="HM760" s="15"/>
      <c r="HN760" s="15"/>
      <c r="HO760" s="15"/>
      <c r="HP760" s="15"/>
      <c r="HQ760" s="15"/>
      <c r="HR760" s="15"/>
      <c r="HS760" s="15"/>
      <c r="HT760" s="15"/>
      <c r="HU760" s="15"/>
      <c r="HV760" s="15"/>
      <c r="HW760" s="15"/>
      <c r="HX760" s="15"/>
      <c r="HY760" s="15"/>
      <c r="HZ760" s="15">
        <v>269</v>
      </c>
      <c r="IA760" s="15">
        <v>3324</v>
      </c>
      <c r="IB760" s="14">
        <v>3</v>
      </c>
      <c r="IC760" s="14">
        <v>6</v>
      </c>
      <c r="ID760" s="15">
        <v>61</v>
      </c>
      <c r="IE760" s="14">
        <v>66</v>
      </c>
      <c r="IF760" s="14">
        <v>60</v>
      </c>
      <c r="IG760" s="14">
        <v>52</v>
      </c>
      <c r="IH760" s="14">
        <v>6</v>
      </c>
      <c r="II760" s="14">
        <v>0</v>
      </c>
      <c r="IJ760" s="14">
        <v>6</v>
      </c>
      <c r="IK760" s="14">
        <v>0</v>
      </c>
      <c r="IL760" s="14"/>
      <c r="IM760" s="14"/>
      <c r="IN760" s="14"/>
      <c r="IO760" s="14"/>
      <c r="IP760" s="14"/>
      <c r="IQ760" s="15">
        <v>299732</v>
      </c>
      <c r="IR760" s="15">
        <v>15</v>
      </c>
      <c r="IS760" s="36">
        <f t="shared" si="864"/>
        <v>0.21842571907662472</v>
      </c>
      <c r="IT760" s="36">
        <f t="shared" si="865"/>
        <v>0.38253965702897735</v>
      </c>
      <c r="IU760" s="36">
        <f t="shared" si="866"/>
        <v>0.11103432388850495</v>
      </c>
      <c r="IV760" s="36">
        <f t="shared" si="867"/>
        <v>0</v>
      </c>
      <c r="IW760" s="36">
        <f t="shared" si="868"/>
        <v>0.27957334876220785</v>
      </c>
      <c r="IX760" s="36">
        <f t="shared" si="869"/>
        <v>8.4269512436851435E-3</v>
      </c>
      <c r="IY760" s="36"/>
      <c r="IZ760" s="36">
        <f t="shared" si="870"/>
        <v>0</v>
      </c>
      <c r="JA760" s="36">
        <f t="shared" si="870"/>
        <v>0.32946004296512965</v>
      </c>
      <c r="JB760" s="36">
        <f t="shared" si="870"/>
        <v>0.67053995703487035</v>
      </c>
      <c r="JN760" s="43">
        <f t="shared" si="809"/>
        <v>1033.5668600071506</v>
      </c>
      <c r="JO760" s="1" t="str">
        <f t="shared" si="810"/>
        <v>Medium</v>
      </c>
    </row>
    <row r="761" spans="1:275" x14ac:dyDescent="0.2">
      <c r="A761" s="14" t="s">
        <v>780</v>
      </c>
      <c r="B761" s="14" t="s">
        <v>716</v>
      </c>
      <c r="C761" s="76" t="s">
        <v>1486</v>
      </c>
      <c r="D761" s="14" t="s">
        <v>656</v>
      </c>
      <c r="E761">
        <v>6</v>
      </c>
      <c r="F761" s="46">
        <v>0.29156970594457371</v>
      </c>
      <c r="G761" s="46">
        <v>9.5885339538819545E-2</v>
      </c>
      <c r="H761" s="46">
        <v>0.4</v>
      </c>
      <c r="I761">
        <v>16.600000000000001</v>
      </c>
      <c r="J761">
        <v>29.4</v>
      </c>
      <c r="K761" s="14">
        <v>20090</v>
      </c>
      <c r="L761" s="14" t="s">
        <v>605</v>
      </c>
      <c r="M761" s="35">
        <v>14688.384190476092</v>
      </c>
      <c r="N761" s="15">
        <v>12462</v>
      </c>
      <c r="O761" s="15">
        <v>0</v>
      </c>
      <c r="P761" s="15">
        <v>0</v>
      </c>
      <c r="Q761" s="15">
        <v>290</v>
      </c>
      <c r="R761" s="15">
        <v>35</v>
      </c>
      <c r="S761" s="15">
        <v>70</v>
      </c>
      <c r="T761" s="32" t="s">
        <v>717</v>
      </c>
      <c r="U761" s="15">
        <v>45245</v>
      </c>
      <c r="V761" s="15"/>
      <c r="W761" s="15">
        <v>0</v>
      </c>
      <c r="X761" s="15">
        <v>0</v>
      </c>
      <c r="Y761" s="15">
        <v>0</v>
      </c>
      <c r="Z761" s="15">
        <v>0</v>
      </c>
      <c r="AA761" s="15"/>
      <c r="AB761" s="15"/>
      <c r="AC761" s="15">
        <v>0</v>
      </c>
      <c r="AD761" s="15">
        <v>0</v>
      </c>
      <c r="AE761" s="15">
        <v>45245</v>
      </c>
      <c r="AF761" s="15">
        <v>68196</v>
      </c>
      <c r="AG761" s="15"/>
      <c r="AH761" s="15">
        <v>0</v>
      </c>
      <c r="AI761" s="15">
        <v>0</v>
      </c>
      <c r="AJ761" s="15">
        <v>0</v>
      </c>
      <c r="AK761" s="15">
        <v>0</v>
      </c>
      <c r="AL761" s="15"/>
      <c r="AM761" s="15"/>
      <c r="AN761" s="15">
        <v>0</v>
      </c>
      <c r="AO761" s="15">
        <v>0</v>
      </c>
      <c r="AP761" s="15">
        <v>68196</v>
      </c>
      <c r="AQ761" s="15">
        <v>16033</v>
      </c>
      <c r="AR761" s="15"/>
      <c r="AS761" s="15">
        <v>0</v>
      </c>
      <c r="AT761" s="15">
        <v>0</v>
      </c>
      <c r="AU761" s="15">
        <v>0</v>
      </c>
      <c r="AV761" s="15">
        <v>0</v>
      </c>
      <c r="AW761" s="15"/>
      <c r="AX761" s="15"/>
      <c r="AY761" s="15">
        <v>0</v>
      </c>
      <c r="AZ761" s="15">
        <v>0</v>
      </c>
      <c r="BA761" s="15">
        <v>16033</v>
      </c>
      <c r="BB761" s="15">
        <v>0</v>
      </c>
      <c r="BC761" s="15"/>
      <c r="BD761" s="15">
        <v>0</v>
      </c>
      <c r="BE761" s="15">
        <v>0</v>
      </c>
      <c r="BF761" s="15">
        <v>0</v>
      </c>
      <c r="BG761" s="15">
        <v>0</v>
      </c>
      <c r="BH761" s="15"/>
      <c r="BI761" s="15"/>
      <c r="BJ761" s="15">
        <v>0</v>
      </c>
      <c r="BK761" s="15">
        <v>0</v>
      </c>
      <c r="BL761" s="15">
        <v>0</v>
      </c>
      <c r="BM761" s="15"/>
      <c r="BN761" s="15"/>
      <c r="BO761" s="15"/>
      <c r="BP761" s="15"/>
      <c r="BQ761" s="15"/>
      <c r="BR761" s="15"/>
      <c r="BS761" s="15"/>
      <c r="BT761" s="15"/>
      <c r="BU761" s="15"/>
      <c r="BV761" s="15"/>
      <c r="BW761" s="15"/>
      <c r="BX761" s="15"/>
      <c r="BY761" s="15"/>
      <c r="BZ761" s="15"/>
      <c r="CA761" s="15"/>
      <c r="CB761" s="15"/>
      <c r="CC761" s="15"/>
      <c r="CD761" s="15"/>
      <c r="CE761" s="15"/>
      <c r="CF761" s="15"/>
      <c r="CG761" s="15"/>
      <c r="CH761" s="15"/>
      <c r="CI761" s="15">
        <v>30678</v>
      </c>
      <c r="CJ761" s="15"/>
      <c r="CK761" s="15">
        <v>0</v>
      </c>
      <c r="CL761" s="15">
        <v>0</v>
      </c>
      <c r="CM761" s="15">
        <v>0</v>
      </c>
      <c r="CN761" s="15"/>
      <c r="CO761" s="15"/>
      <c r="CP761" s="15">
        <v>38614</v>
      </c>
      <c r="CQ761" s="15">
        <v>0</v>
      </c>
      <c r="CR761" s="15">
        <v>0</v>
      </c>
      <c r="CS761" s="15">
        <v>69292</v>
      </c>
      <c r="CT761" s="15"/>
      <c r="CU761" s="15"/>
      <c r="CV761" s="15"/>
      <c r="CW761" s="15"/>
      <c r="CX761" s="15"/>
      <c r="CY761" s="15"/>
      <c r="CZ761" s="15"/>
      <c r="DA761" s="15"/>
      <c r="DB761" s="15"/>
      <c r="DC761" s="15"/>
      <c r="DD761" s="15"/>
      <c r="DE761" s="15"/>
      <c r="DF761" s="15"/>
      <c r="DG761" s="15"/>
      <c r="DH761" s="15"/>
      <c r="DI761" s="15"/>
      <c r="DJ761" s="15"/>
      <c r="DK761" s="15"/>
      <c r="DL761" s="15"/>
      <c r="DM761" s="15"/>
      <c r="DN761" s="15"/>
      <c r="DO761" s="15"/>
      <c r="DP761" s="15">
        <v>6354</v>
      </c>
      <c r="DQ761" s="15"/>
      <c r="DR761" s="15">
        <v>0</v>
      </c>
      <c r="DS761" s="15">
        <v>0</v>
      </c>
      <c r="DT761" s="15">
        <v>0</v>
      </c>
      <c r="DU761" s="15"/>
      <c r="DV761" s="15"/>
      <c r="DW761" s="15">
        <v>0</v>
      </c>
      <c r="DX761" s="15">
        <v>0</v>
      </c>
      <c r="DY761" s="15">
        <v>0</v>
      </c>
      <c r="DZ761" s="15">
        <v>6354</v>
      </c>
      <c r="EA761" s="15"/>
      <c r="EB761" s="15"/>
      <c r="EC761" s="15"/>
      <c r="ED761" s="15"/>
      <c r="EE761" s="15"/>
      <c r="EF761" s="15"/>
      <c r="EG761" s="15"/>
      <c r="EH761" s="15"/>
      <c r="EI761" s="15"/>
      <c r="EJ761" s="15"/>
      <c r="EK761" s="15"/>
      <c r="EL761" s="15"/>
      <c r="EM761" s="15"/>
      <c r="EN761" s="15"/>
      <c r="EO761" s="15"/>
      <c r="EP761" s="15"/>
      <c r="EQ761" s="15"/>
      <c r="ER761" s="15"/>
      <c r="ES761" s="15"/>
      <c r="ET761" s="15"/>
      <c r="EU761" s="15"/>
      <c r="EV761" s="15"/>
      <c r="EW761" s="15"/>
      <c r="EX761" s="15"/>
      <c r="EY761" s="15"/>
      <c r="EZ761" s="15"/>
      <c r="FA761" s="15"/>
      <c r="FB761" s="15"/>
      <c r="FC761" s="15"/>
      <c r="FD761" s="15"/>
      <c r="FE761" s="15">
        <v>0</v>
      </c>
      <c r="FF761" s="15"/>
      <c r="FG761" s="15">
        <v>0</v>
      </c>
      <c r="FH761" s="15">
        <v>0</v>
      </c>
      <c r="FI761" s="15">
        <v>0</v>
      </c>
      <c r="FJ761" s="15">
        <v>0</v>
      </c>
      <c r="FK761" s="15"/>
      <c r="FL761" s="15"/>
      <c r="FM761" s="15">
        <v>0</v>
      </c>
      <c r="FN761" s="15">
        <v>0</v>
      </c>
      <c r="FO761" s="15">
        <v>0</v>
      </c>
      <c r="FP761" s="15">
        <v>61278</v>
      </c>
      <c r="FQ761" s="15">
        <v>143842</v>
      </c>
      <c r="FR761" s="15">
        <v>205120</v>
      </c>
      <c r="FS761" s="14" t="s">
        <v>1298</v>
      </c>
      <c r="FT761" s="14"/>
      <c r="FU761" s="14" t="s">
        <v>1277</v>
      </c>
      <c r="FV761" s="14" t="s">
        <v>1287</v>
      </c>
      <c r="FW761" s="14"/>
      <c r="FX761" s="14"/>
      <c r="FY761" s="1" t="s">
        <v>1299</v>
      </c>
      <c r="GA761" s="15">
        <v>1074</v>
      </c>
      <c r="GB761" s="15">
        <v>1235</v>
      </c>
      <c r="GC761" s="15">
        <v>87</v>
      </c>
      <c r="GD761" s="15">
        <v>98</v>
      </c>
      <c r="GE761" s="15">
        <v>45425</v>
      </c>
      <c r="GF761" s="15">
        <v>3036</v>
      </c>
      <c r="GG761" s="15">
        <v>20087</v>
      </c>
      <c r="GH761" s="15">
        <v>136</v>
      </c>
      <c r="GI761" s="15"/>
      <c r="GJ761" s="15">
        <v>135</v>
      </c>
      <c r="GK761" s="15">
        <v>287</v>
      </c>
      <c r="GL761" s="15">
        <v>330</v>
      </c>
      <c r="GM761" s="15">
        <v>3114</v>
      </c>
      <c r="GN761" s="15"/>
      <c r="GO761" s="15"/>
      <c r="GP761" s="16">
        <v>6</v>
      </c>
      <c r="GQ761" s="16">
        <v>3.8</v>
      </c>
      <c r="GR761" s="17"/>
      <c r="GS761" s="17"/>
      <c r="GT761" s="18">
        <v>9</v>
      </c>
      <c r="GU761" s="18">
        <v>9</v>
      </c>
      <c r="GV761" s="16">
        <v>12.8</v>
      </c>
      <c r="GW761" s="16">
        <v>2.0499999999999998</v>
      </c>
      <c r="GX761" s="15">
        <v>7005</v>
      </c>
      <c r="GY761" s="14" t="s">
        <v>1172</v>
      </c>
      <c r="GZ761" s="15">
        <v>9284</v>
      </c>
      <c r="HA761" s="15">
        <v>12132</v>
      </c>
      <c r="HB761" s="15">
        <v>4531</v>
      </c>
      <c r="HC761" s="15">
        <v>6635</v>
      </c>
      <c r="HD761" s="15"/>
      <c r="HE761" s="15">
        <v>0</v>
      </c>
      <c r="HF761" s="15">
        <v>33582</v>
      </c>
      <c r="HG761" s="15"/>
      <c r="HH761" s="15"/>
      <c r="HI761" s="15"/>
      <c r="HJ761" s="15">
        <v>86</v>
      </c>
      <c r="HK761" s="15"/>
      <c r="HL761" s="15">
        <v>41</v>
      </c>
      <c r="HM761" s="15"/>
      <c r="HN761" s="15"/>
      <c r="HO761" s="15"/>
      <c r="HP761" s="15"/>
      <c r="HQ761" s="15"/>
      <c r="HR761" s="15"/>
      <c r="HS761" s="15"/>
      <c r="HT761" s="15"/>
      <c r="HU761" s="15"/>
      <c r="HV761" s="15"/>
      <c r="HW761" s="15"/>
      <c r="HX761" s="15"/>
      <c r="HY761" s="15"/>
      <c r="HZ761" s="15">
        <v>264</v>
      </c>
      <c r="IA761" s="15">
        <v>2965</v>
      </c>
      <c r="IB761" s="15">
        <v>3</v>
      </c>
      <c r="IC761" s="15">
        <v>7</v>
      </c>
      <c r="ID761" s="15">
        <v>78</v>
      </c>
      <c r="IE761" s="14">
        <v>66</v>
      </c>
      <c r="IF761" s="14">
        <v>60</v>
      </c>
      <c r="IG761" s="14">
        <v>52</v>
      </c>
      <c r="IH761" s="14">
        <v>6</v>
      </c>
      <c r="II761" s="14">
        <v>0</v>
      </c>
      <c r="IJ761" s="14">
        <v>6</v>
      </c>
      <c r="IK761" s="14">
        <v>0</v>
      </c>
      <c r="IL761" s="14"/>
      <c r="IM761" s="14"/>
      <c r="IN761" s="14"/>
      <c r="IO761" s="14"/>
      <c r="IP761" s="14"/>
      <c r="IQ761" s="20">
        <v>338153</v>
      </c>
      <c r="IR761" s="20">
        <v>31</v>
      </c>
      <c r="IS761" s="36">
        <f t="shared" si="864"/>
        <v>0.22057819812792512</v>
      </c>
      <c r="IT761" s="36">
        <f t="shared" si="865"/>
        <v>0.33246879875195007</v>
      </c>
      <c r="IU761" s="36">
        <f t="shared" si="866"/>
        <v>7.8164001560062396E-2</v>
      </c>
      <c r="IV761" s="36">
        <f t="shared" si="867"/>
        <v>0</v>
      </c>
      <c r="IW761" s="36">
        <f t="shared" si="868"/>
        <v>0.33781201248049925</v>
      </c>
      <c r="IX761" s="36">
        <f t="shared" si="869"/>
        <v>3.0976989079563182E-2</v>
      </c>
      <c r="IY761" s="36"/>
      <c r="IZ761" s="36">
        <f t="shared" si="870"/>
        <v>0</v>
      </c>
      <c r="JA761" s="36">
        <f t="shared" si="870"/>
        <v>0.29874219968798754</v>
      </c>
      <c r="JB761" s="36">
        <f t="shared" si="870"/>
        <v>0.70125780031201246</v>
      </c>
      <c r="JN761" s="43">
        <f t="shared" si="809"/>
        <v>1147.5300148809447</v>
      </c>
      <c r="JO761" s="1" t="str">
        <f t="shared" si="810"/>
        <v>Medium</v>
      </c>
    </row>
    <row r="762" spans="1:275" x14ac:dyDescent="0.2">
      <c r="A762" s="14" t="s">
        <v>780</v>
      </c>
      <c r="B762" s="14" t="s">
        <v>716</v>
      </c>
      <c r="C762" s="76" t="s">
        <v>1486</v>
      </c>
      <c r="D762" s="14" t="s">
        <v>656</v>
      </c>
      <c r="E762">
        <v>6</v>
      </c>
      <c r="F762" s="46">
        <v>0.29156970594457371</v>
      </c>
      <c r="G762" s="46">
        <v>9.5885339538819545E-2</v>
      </c>
      <c r="H762" s="46">
        <v>0.4</v>
      </c>
      <c r="I762">
        <v>16.600000000000001</v>
      </c>
      <c r="J762">
        <v>29.4</v>
      </c>
      <c r="K762" s="14">
        <v>20100</v>
      </c>
      <c r="L762" s="14" t="s">
        <v>606</v>
      </c>
      <c r="M762" s="35">
        <v>16149.203999999858</v>
      </c>
      <c r="N762" s="15">
        <v>12462</v>
      </c>
      <c r="O762" s="15">
        <v>0</v>
      </c>
      <c r="P762" s="15">
        <v>0</v>
      </c>
      <c r="Q762" s="15">
        <v>290</v>
      </c>
      <c r="R762" s="15">
        <v>35</v>
      </c>
      <c r="S762" s="15">
        <v>70</v>
      </c>
      <c r="T762" s="32" t="s">
        <v>717</v>
      </c>
      <c r="U762" s="15">
        <v>33110</v>
      </c>
      <c r="V762" s="15"/>
      <c r="W762" s="15">
        <v>0</v>
      </c>
      <c r="X762" s="15">
        <v>0</v>
      </c>
      <c r="Y762" s="15">
        <v>0</v>
      </c>
      <c r="Z762" s="15">
        <v>0</v>
      </c>
      <c r="AA762" s="15"/>
      <c r="AB762" s="15"/>
      <c r="AC762" s="15">
        <v>0</v>
      </c>
      <c r="AD762" s="15">
        <v>0</v>
      </c>
      <c r="AE762" s="15">
        <v>33110</v>
      </c>
      <c r="AF762" s="15">
        <v>9980</v>
      </c>
      <c r="AG762" s="15"/>
      <c r="AH762" s="15">
        <v>0</v>
      </c>
      <c r="AI762" s="15">
        <v>0</v>
      </c>
      <c r="AJ762" s="15">
        <v>0</v>
      </c>
      <c r="AK762" s="15">
        <v>33302</v>
      </c>
      <c r="AL762" s="15"/>
      <c r="AM762" s="15"/>
      <c r="AN762" s="15">
        <v>0</v>
      </c>
      <c r="AO762" s="15">
        <v>0</v>
      </c>
      <c r="AP762" s="15">
        <v>43282</v>
      </c>
      <c r="AQ762" s="15">
        <v>14060</v>
      </c>
      <c r="AR762" s="15"/>
      <c r="AS762" s="15">
        <v>0</v>
      </c>
      <c r="AT762" s="15">
        <v>0</v>
      </c>
      <c r="AU762" s="15">
        <v>0</v>
      </c>
      <c r="AV762" s="15">
        <v>0</v>
      </c>
      <c r="AW762" s="15"/>
      <c r="AX762" s="15"/>
      <c r="AY762" s="15">
        <v>0</v>
      </c>
      <c r="AZ762" s="15">
        <v>0</v>
      </c>
      <c r="BA762" s="15">
        <v>14060</v>
      </c>
      <c r="BB762" s="15">
        <v>0</v>
      </c>
      <c r="BC762" s="15"/>
      <c r="BD762" s="15">
        <v>0</v>
      </c>
      <c r="BE762" s="15">
        <v>0</v>
      </c>
      <c r="BF762" s="15">
        <v>0</v>
      </c>
      <c r="BG762" s="15">
        <v>0</v>
      </c>
      <c r="BH762" s="15"/>
      <c r="BI762" s="15"/>
      <c r="BJ762" s="15">
        <v>0</v>
      </c>
      <c r="BK762" s="15">
        <v>0</v>
      </c>
      <c r="BL762" s="15">
        <v>0</v>
      </c>
      <c r="BM762" s="15"/>
      <c r="BN762" s="15"/>
      <c r="BO762" s="15"/>
      <c r="BP762" s="15"/>
      <c r="BQ762" s="15"/>
      <c r="BR762" s="15"/>
      <c r="BS762" s="15"/>
      <c r="BT762" s="15"/>
      <c r="BU762" s="15"/>
      <c r="BV762" s="15"/>
      <c r="BW762" s="15"/>
      <c r="BX762" s="15"/>
      <c r="BY762" s="15"/>
      <c r="BZ762" s="15"/>
      <c r="CA762" s="15"/>
      <c r="CB762" s="15"/>
      <c r="CC762" s="15"/>
      <c r="CD762" s="15"/>
      <c r="CE762" s="15"/>
      <c r="CF762" s="15"/>
      <c r="CG762" s="15"/>
      <c r="CH762" s="15"/>
      <c r="CI762" s="15">
        <v>114935</v>
      </c>
      <c r="CJ762" s="15"/>
      <c r="CK762" s="15">
        <v>0</v>
      </c>
      <c r="CL762" s="15">
        <v>0</v>
      </c>
      <c r="CM762" s="15">
        <v>0</v>
      </c>
      <c r="CN762" s="15"/>
      <c r="CO762" s="15"/>
      <c r="CP762" s="15">
        <v>0</v>
      </c>
      <c r="CQ762" s="15">
        <v>0</v>
      </c>
      <c r="CR762" s="15">
        <v>0</v>
      </c>
      <c r="CS762" s="15">
        <v>114935</v>
      </c>
      <c r="CT762" s="15"/>
      <c r="CU762" s="15"/>
      <c r="CV762" s="15"/>
      <c r="CW762" s="15"/>
      <c r="CX762" s="15"/>
      <c r="CY762" s="15"/>
      <c r="CZ762" s="15"/>
      <c r="DA762" s="15"/>
      <c r="DB762" s="15"/>
      <c r="DC762" s="15"/>
      <c r="DD762" s="15"/>
      <c r="DE762" s="15"/>
      <c r="DF762" s="15"/>
      <c r="DG762" s="15"/>
      <c r="DH762" s="15"/>
      <c r="DI762" s="15"/>
      <c r="DJ762" s="15"/>
      <c r="DK762" s="15"/>
      <c r="DL762" s="15"/>
      <c r="DM762" s="15"/>
      <c r="DN762" s="15"/>
      <c r="DO762" s="15"/>
      <c r="DP762" s="15">
        <v>1789</v>
      </c>
      <c r="DQ762" s="15"/>
      <c r="DR762" s="15">
        <v>0</v>
      </c>
      <c r="DS762" s="15">
        <v>0</v>
      </c>
      <c r="DT762" s="15">
        <v>0</v>
      </c>
      <c r="DU762" s="15"/>
      <c r="DV762" s="15"/>
      <c r="DW762" s="15">
        <v>0</v>
      </c>
      <c r="DX762" s="15">
        <v>0</v>
      </c>
      <c r="DY762" s="15">
        <v>0</v>
      </c>
      <c r="DZ762" s="15">
        <v>1789</v>
      </c>
      <c r="EA762" s="15"/>
      <c r="EB762" s="15"/>
      <c r="EC762" s="15"/>
      <c r="ED762" s="15"/>
      <c r="EE762" s="15"/>
      <c r="EF762" s="15"/>
      <c r="EG762" s="15"/>
      <c r="EH762" s="15"/>
      <c r="EI762" s="15"/>
      <c r="EJ762" s="15"/>
      <c r="EK762" s="15"/>
      <c r="EL762" s="15"/>
      <c r="EM762" s="15"/>
      <c r="EN762" s="15"/>
      <c r="EO762" s="15"/>
      <c r="EP762" s="15"/>
      <c r="EQ762" s="15"/>
      <c r="ER762" s="15"/>
      <c r="ES762" s="15"/>
      <c r="ET762" s="15"/>
      <c r="EU762" s="15"/>
      <c r="EV762" s="15"/>
      <c r="EW762" s="15"/>
      <c r="EX762" s="15"/>
      <c r="EY762" s="15"/>
      <c r="EZ762" s="15"/>
      <c r="FA762" s="15"/>
      <c r="FB762" s="15"/>
      <c r="FC762" s="15"/>
      <c r="FD762" s="15"/>
      <c r="FE762" s="15">
        <v>0</v>
      </c>
      <c r="FF762" s="15"/>
      <c r="FG762" s="15">
        <v>0</v>
      </c>
      <c r="FH762" s="15">
        <v>0</v>
      </c>
      <c r="FI762" s="15">
        <v>0</v>
      </c>
      <c r="FJ762" s="15">
        <v>0</v>
      </c>
      <c r="FK762" s="15"/>
      <c r="FL762" s="15"/>
      <c r="FM762" s="15">
        <v>0</v>
      </c>
      <c r="FN762" s="15">
        <v>0</v>
      </c>
      <c r="FO762" s="15">
        <v>0</v>
      </c>
      <c r="FP762" s="15">
        <v>47170</v>
      </c>
      <c r="FQ762" s="15">
        <v>160006</v>
      </c>
      <c r="FR762" s="15">
        <v>207176</v>
      </c>
      <c r="FS762" s="14" t="s">
        <v>1298</v>
      </c>
      <c r="FT762" s="14"/>
      <c r="FU762" s="14" t="s">
        <v>1277</v>
      </c>
      <c r="FV762" s="14" t="s">
        <v>1287</v>
      </c>
      <c r="FW762" s="14"/>
      <c r="FX762" s="14"/>
      <c r="FY762" s="1" t="s">
        <v>1299</v>
      </c>
      <c r="GA762" s="15">
        <v>815</v>
      </c>
      <c r="GB762" s="15">
        <v>957</v>
      </c>
      <c r="GC762" s="15">
        <v>15</v>
      </c>
      <c r="GD762" s="15">
        <v>18</v>
      </c>
      <c r="GE762" s="15">
        <v>46451</v>
      </c>
      <c r="GF762" s="15">
        <v>23225</v>
      </c>
      <c r="GG762" s="15">
        <v>43312</v>
      </c>
      <c r="GH762" s="15">
        <v>115</v>
      </c>
      <c r="GI762" s="15">
        <v>0</v>
      </c>
      <c r="GJ762" s="15">
        <v>0</v>
      </c>
      <c r="GK762" s="15">
        <v>72</v>
      </c>
      <c r="GL762" s="15">
        <v>81</v>
      </c>
      <c r="GM762" s="15">
        <v>3203</v>
      </c>
      <c r="GN762" s="15"/>
      <c r="GO762" s="15"/>
      <c r="GP762" s="16">
        <v>6</v>
      </c>
      <c r="GQ762" s="16">
        <v>3.5</v>
      </c>
      <c r="GR762" s="17"/>
      <c r="GS762" s="17"/>
      <c r="GT762" s="18">
        <v>9</v>
      </c>
      <c r="GU762" s="18">
        <v>9</v>
      </c>
      <c r="GV762" s="16">
        <v>12.5</v>
      </c>
      <c r="GW762" s="16">
        <v>1.43</v>
      </c>
      <c r="GX762" s="15">
        <v>6036</v>
      </c>
      <c r="GY762" s="14" t="s">
        <v>1172</v>
      </c>
      <c r="GZ762" s="15">
        <v>4544</v>
      </c>
      <c r="HA762" s="15">
        <v>16176</v>
      </c>
      <c r="HB762" s="15">
        <v>2146</v>
      </c>
      <c r="HC762" s="15">
        <v>4816</v>
      </c>
      <c r="HD762" s="15"/>
      <c r="HE762" s="15">
        <v>2253</v>
      </c>
      <c r="HF762" s="15">
        <v>30475</v>
      </c>
      <c r="HG762" s="15"/>
      <c r="HH762" s="15"/>
      <c r="HI762" s="15">
        <v>88</v>
      </c>
      <c r="HJ762" s="15">
        <v>61</v>
      </c>
      <c r="HK762" s="15">
        <v>259</v>
      </c>
      <c r="HL762" s="15">
        <v>65</v>
      </c>
      <c r="HM762" s="15"/>
      <c r="HN762" s="15"/>
      <c r="HO762" s="15"/>
      <c r="HP762" s="15"/>
      <c r="HQ762" s="15"/>
      <c r="HR762" s="15"/>
      <c r="HS762" s="15"/>
      <c r="HT762" s="15"/>
      <c r="HU762" s="15"/>
      <c r="HV762" s="15"/>
      <c r="HW762" s="15"/>
      <c r="HX762" s="15"/>
      <c r="HY762" s="15"/>
      <c r="HZ762" s="15"/>
      <c r="IA762" s="15"/>
      <c r="IB762" s="15">
        <v>4</v>
      </c>
      <c r="IC762" s="15">
        <v>9</v>
      </c>
      <c r="ID762" s="15">
        <v>117</v>
      </c>
      <c r="IE762" s="14">
        <v>66</v>
      </c>
      <c r="IF762" s="14">
        <v>60</v>
      </c>
      <c r="IG762" s="14">
        <v>52</v>
      </c>
      <c r="IH762" s="14">
        <v>6</v>
      </c>
      <c r="II762" s="14">
        <v>0</v>
      </c>
      <c r="IJ762" s="14">
        <v>6</v>
      </c>
      <c r="IK762" s="14">
        <v>0</v>
      </c>
      <c r="IL762" s="14"/>
      <c r="IM762" s="14"/>
      <c r="IN762" s="14"/>
      <c r="IO762" s="14"/>
      <c r="IP762" s="14"/>
      <c r="IQ762" s="15">
        <v>260200</v>
      </c>
      <c r="IR762" s="15">
        <v>31</v>
      </c>
      <c r="IS762" s="36">
        <f t="shared" si="864"/>
        <v>0.15981580878093987</v>
      </c>
      <c r="IT762" s="36">
        <f t="shared" si="865"/>
        <v>0.20891415994130594</v>
      </c>
      <c r="IU762" s="36">
        <f t="shared" si="866"/>
        <v>6.7865003668378582E-2</v>
      </c>
      <c r="IV762" s="36">
        <f t="shared" si="867"/>
        <v>0</v>
      </c>
      <c r="IW762" s="36">
        <f t="shared" si="868"/>
        <v>0.55476985751245322</v>
      </c>
      <c r="IX762" s="36">
        <f t="shared" si="869"/>
        <v>8.6351700969224243E-3</v>
      </c>
      <c r="IY762" s="36"/>
      <c r="IZ762" s="36">
        <f t="shared" si="870"/>
        <v>0</v>
      </c>
      <c r="JA762" s="36">
        <f t="shared" si="870"/>
        <v>0.22768081244931845</v>
      </c>
      <c r="JB762" s="36">
        <f t="shared" si="870"/>
        <v>0.77231918755068152</v>
      </c>
      <c r="JN762" s="43">
        <f t="shared" si="809"/>
        <v>1291.9363199999887</v>
      </c>
      <c r="JO762" s="1" t="str">
        <f t="shared" si="810"/>
        <v>Medium</v>
      </c>
    </row>
    <row r="763" spans="1:275" x14ac:dyDescent="0.2">
      <c r="A763" s="1" t="s">
        <v>780</v>
      </c>
      <c r="B763" s="1" t="s">
        <v>716</v>
      </c>
      <c r="C763" s="76" t="s">
        <v>1486</v>
      </c>
      <c r="D763" s="14" t="s">
        <v>656</v>
      </c>
      <c r="E763">
        <v>6</v>
      </c>
      <c r="F763" s="46">
        <v>0.29156970594457371</v>
      </c>
      <c r="G763" s="46">
        <v>9.5885339538819545E-2</v>
      </c>
      <c r="H763" s="46">
        <v>0.4</v>
      </c>
      <c r="I763">
        <v>16.600000000000001</v>
      </c>
      <c r="J763">
        <v>29.4</v>
      </c>
      <c r="K763" s="1">
        <v>20110</v>
      </c>
      <c r="L763" s="1" t="s">
        <v>607</v>
      </c>
      <c r="M763" s="3">
        <v>23585.425142857217</v>
      </c>
      <c r="N763" s="1">
        <v>22924</v>
      </c>
      <c r="O763" s="1">
        <v>10</v>
      </c>
      <c r="P763" s="1">
        <v>38</v>
      </c>
      <c r="Q763" s="1">
        <v>257</v>
      </c>
      <c r="R763" s="1">
        <v>33</v>
      </c>
      <c r="S763" s="1">
        <v>48</v>
      </c>
      <c r="T763" s="33">
        <v>10</v>
      </c>
      <c r="U763" s="1">
        <v>42028</v>
      </c>
      <c r="AE763" s="1">
        <v>42028</v>
      </c>
      <c r="AF763" s="1">
        <v>0</v>
      </c>
      <c r="AP763" s="1">
        <v>0</v>
      </c>
      <c r="AQ763" s="1">
        <v>8974</v>
      </c>
      <c r="BA763" s="1">
        <v>8974</v>
      </c>
      <c r="BB763" s="1">
        <v>0</v>
      </c>
      <c r="BL763" s="1">
        <v>0</v>
      </c>
      <c r="CI763" s="1">
        <v>112384</v>
      </c>
      <c r="CS763" s="1">
        <v>112384</v>
      </c>
      <c r="DP763" s="1">
        <v>1060</v>
      </c>
      <c r="DZ763" s="1">
        <v>1060</v>
      </c>
      <c r="FE763" s="1">
        <v>0</v>
      </c>
      <c r="FO763" s="1">
        <v>0</v>
      </c>
      <c r="FP763" s="15">
        <f>AE763+BA763</f>
        <v>51002</v>
      </c>
      <c r="FQ763" s="15">
        <f>AP763+BL763+CS763+DZ763+FD763</f>
        <v>113444</v>
      </c>
      <c r="FR763" s="15">
        <f>AE763+AP763+BA763+BL763+CS763+DZ763+FD763+FO763</f>
        <v>164446</v>
      </c>
      <c r="FS763" s="1" t="s">
        <v>1284</v>
      </c>
      <c r="FU763" s="1" t="s">
        <v>1277</v>
      </c>
      <c r="FV763" s="1" t="s">
        <v>1008</v>
      </c>
      <c r="FY763" s="1" t="s">
        <v>1299</v>
      </c>
      <c r="GA763" s="1">
        <v>1011</v>
      </c>
      <c r="GB763" s="1">
        <v>1026</v>
      </c>
      <c r="GC763" s="1">
        <v>10</v>
      </c>
      <c r="GD763" s="1">
        <v>10</v>
      </c>
      <c r="GE763" s="1">
        <v>44450</v>
      </c>
      <c r="GF763" s="1">
        <v>2754</v>
      </c>
      <c r="GG763" s="1">
        <v>42888</v>
      </c>
      <c r="GH763" s="1">
        <v>115</v>
      </c>
      <c r="GI763" s="1">
        <v>0</v>
      </c>
      <c r="GJ763" s="1">
        <v>0</v>
      </c>
      <c r="GK763" s="1">
        <v>41</v>
      </c>
      <c r="GL763" s="1">
        <v>50</v>
      </c>
      <c r="GM763" s="1">
        <v>3094</v>
      </c>
      <c r="GP763" s="1">
        <v>13</v>
      </c>
      <c r="GQ763" s="1">
        <v>6.36</v>
      </c>
      <c r="GR763" s="5"/>
      <c r="GS763" s="5"/>
      <c r="GT763" s="4">
        <v>10</v>
      </c>
      <c r="GU763" s="4">
        <v>9.25</v>
      </c>
      <c r="GV763" s="1">
        <f>GQ763+GU763</f>
        <v>15.61</v>
      </c>
      <c r="GW763" s="1">
        <v>0.91</v>
      </c>
      <c r="GX763" s="1">
        <v>1767</v>
      </c>
      <c r="GY763" s="10" t="s">
        <v>1172</v>
      </c>
      <c r="GZ763" s="1">
        <v>2254</v>
      </c>
      <c r="HA763" s="1">
        <v>16023</v>
      </c>
      <c r="HB763" s="1">
        <v>1083</v>
      </c>
      <c r="HC763" s="1">
        <v>3309</v>
      </c>
      <c r="HE763" s="1">
        <v>2392</v>
      </c>
      <c r="HF763" s="1">
        <v>25060</v>
      </c>
      <c r="HI763" s="1">
        <v>158</v>
      </c>
      <c r="HJ763" s="1">
        <v>96</v>
      </c>
      <c r="HK763" s="1">
        <v>140</v>
      </c>
      <c r="HL763" s="1">
        <v>34</v>
      </c>
      <c r="HZ763" s="1">
        <v>211</v>
      </c>
      <c r="IA763" s="1">
        <v>2532</v>
      </c>
      <c r="IB763" s="1">
        <v>3</v>
      </c>
      <c r="IC763" s="1">
        <v>9</v>
      </c>
      <c r="ID763" s="1">
        <v>151</v>
      </c>
      <c r="IE763" s="1">
        <v>66</v>
      </c>
      <c r="IF763" s="1">
        <v>60</v>
      </c>
      <c r="IG763" s="1">
        <v>60</v>
      </c>
      <c r="IH763" s="1">
        <v>6</v>
      </c>
      <c r="II763" s="1">
        <v>0</v>
      </c>
      <c r="IJ763" s="1">
        <v>6</v>
      </c>
      <c r="IK763" s="1">
        <v>0</v>
      </c>
      <c r="IQ763" s="1">
        <v>151178</v>
      </c>
      <c r="IR763" s="1">
        <v>15</v>
      </c>
      <c r="IS763" s="36">
        <f t="shared" si="864"/>
        <v>0.25557325809080184</v>
      </c>
      <c r="IT763" s="36">
        <f t="shared" si="865"/>
        <v>0</v>
      </c>
      <c r="IU763" s="36">
        <f t="shared" si="866"/>
        <v>5.4571105408462349E-2</v>
      </c>
      <c r="IV763" s="36">
        <f t="shared" si="867"/>
        <v>0</v>
      </c>
      <c r="IW763" s="36">
        <f t="shared" si="868"/>
        <v>0.68340975152937744</v>
      </c>
      <c r="IX763" s="36">
        <f t="shared" si="869"/>
        <v>6.445884971358379E-3</v>
      </c>
      <c r="IY763" s="36"/>
      <c r="IZ763" s="36">
        <f t="shared" si="870"/>
        <v>0</v>
      </c>
      <c r="JA763" s="36">
        <f t="shared" si="870"/>
        <v>0.31014436349926422</v>
      </c>
      <c r="JB763" s="36">
        <f t="shared" si="870"/>
        <v>0.68985563650073578</v>
      </c>
      <c r="JN763" s="43">
        <f t="shared" si="809"/>
        <v>1510.9176901253823</v>
      </c>
      <c r="JO763" s="1" t="str">
        <f t="shared" si="810"/>
        <v>Large</v>
      </c>
    </row>
    <row r="764" spans="1:275" x14ac:dyDescent="0.2">
      <c r="A764" s="1" t="s">
        <v>780</v>
      </c>
      <c r="B764" s="1" t="s">
        <v>716</v>
      </c>
      <c r="C764" s="76" t="s">
        <v>1486</v>
      </c>
      <c r="D764" s="14" t="s">
        <v>656</v>
      </c>
      <c r="E764">
        <v>6</v>
      </c>
      <c r="F764" s="46">
        <v>0.29156970594457371</v>
      </c>
      <c r="G764" s="46">
        <v>9.5885339538819545E-2</v>
      </c>
      <c r="H764" s="46">
        <v>0.4</v>
      </c>
      <c r="I764">
        <v>16.600000000000001</v>
      </c>
      <c r="J764">
        <v>29.4</v>
      </c>
      <c r="K764" s="1">
        <v>20120</v>
      </c>
      <c r="L764" s="1" t="s">
        <v>608</v>
      </c>
      <c r="M764" s="3">
        <v>16511.62495238096</v>
      </c>
      <c r="N764" s="10">
        <v>22924</v>
      </c>
      <c r="O764" s="1">
        <v>10</v>
      </c>
      <c r="P764" s="1">
        <v>38</v>
      </c>
      <c r="Q764" s="1">
        <v>257</v>
      </c>
      <c r="R764" s="1">
        <v>33</v>
      </c>
      <c r="S764" s="1">
        <v>48</v>
      </c>
      <c r="T764" s="33">
        <v>10</v>
      </c>
      <c r="U764" s="1">
        <v>16184</v>
      </c>
      <c r="AE764" s="1">
        <v>16184</v>
      </c>
      <c r="AF764" s="1">
        <v>12000</v>
      </c>
      <c r="AP764" s="1">
        <v>12000</v>
      </c>
      <c r="AQ764" s="1">
        <v>8886</v>
      </c>
      <c r="BA764" s="1">
        <v>8886</v>
      </c>
      <c r="BB764" s="1">
        <v>0</v>
      </c>
      <c r="BL764" s="1">
        <v>0</v>
      </c>
      <c r="CI764" s="1">
        <v>118100</v>
      </c>
      <c r="CS764" s="1">
        <v>118100</v>
      </c>
      <c r="DP764" s="1">
        <v>1248</v>
      </c>
      <c r="DZ764" s="1">
        <v>1248</v>
      </c>
      <c r="FE764" s="1">
        <v>0</v>
      </c>
      <c r="FO764" s="1">
        <v>0</v>
      </c>
      <c r="FP764" s="15">
        <f>AE764+BA764</f>
        <v>25070</v>
      </c>
      <c r="FQ764" s="15">
        <f>AP764+BL764+CS764+DZ764+FD764</f>
        <v>131348</v>
      </c>
      <c r="FR764" s="15">
        <f>AE764+AP764+BA764+BL764+CS764+DZ764+FD764+FO764</f>
        <v>156418</v>
      </c>
      <c r="FS764" s="1" t="s">
        <v>1284</v>
      </c>
      <c r="FU764" s="1" t="s">
        <v>1277</v>
      </c>
      <c r="FV764" s="1" t="s">
        <v>1008</v>
      </c>
      <c r="FY764" s="1" t="s">
        <v>1299</v>
      </c>
      <c r="GA764" s="1">
        <v>485</v>
      </c>
      <c r="GB764" s="1">
        <v>524</v>
      </c>
      <c r="GC764" s="1">
        <v>47</v>
      </c>
      <c r="GD764" s="1">
        <v>47</v>
      </c>
      <c r="GE764" s="1">
        <v>44911</v>
      </c>
      <c r="GF764" s="1">
        <v>9035</v>
      </c>
      <c r="GG764" s="1">
        <v>51923</v>
      </c>
      <c r="GH764" s="1">
        <v>109</v>
      </c>
      <c r="GI764" s="1">
        <v>0</v>
      </c>
      <c r="GJ764" s="1">
        <v>0</v>
      </c>
      <c r="GK764" s="1">
        <v>100</v>
      </c>
      <c r="GL764" s="1">
        <v>144</v>
      </c>
      <c r="GM764" s="1">
        <v>3124</v>
      </c>
      <c r="GP764" s="1">
        <v>15</v>
      </c>
      <c r="GQ764" s="1">
        <v>6.58</v>
      </c>
      <c r="GR764" s="5"/>
      <c r="GS764" s="5"/>
      <c r="GT764" s="4">
        <v>10</v>
      </c>
      <c r="GU764" s="4">
        <v>9.25</v>
      </c>
      <c r="GV764" s="1">
        <f>GQ764+GU764</f>
        <v>15.83</v>
      </c>
      <c r="GW764" s="1">
        <v>0.66</v>
      </c>
      <c r="GX764" s="1">
        <v>1091</v>
      </c>
      <c r="GY764" s="10" t="s">
        <v>1172</v>
      </c>
      <c r="GZ764" s="1">
        <v>2293</v>
      </c>
      <c r="HA764" s="1">
        <v>14366</v>
      </c>
      <c r="HB764" s="1">
        <v>994</v>
      </c>
      <c r="HC764" s="1">
        <v>2092</v>
      </c>
      <c r="HE764" s="1">
        <v>526</v>
      </c>
      <c r="HF764" s="1">
        <v>20271</v>
      </c>
      <c r="HI764" s="1">
        <v>130</v>
      </c>
      <c r="HJ764" s="1">
        <v>87</v>
      </c>
      <c r="HK764" s="1">
        <v>145</v>
      </c>
      <c r="HL764" s="1">
        <v>41</v>
      </c>
      <c r="HZ764" s="1">
        <v>204</v>
      </c>
      <c r="IA764" s="1">
        <v>2569</v>
      </c>
      <c r="IB764" s="1">
        <v>2</v>
      </c>
      <c r="IC764" s="1">
        <v>6</v>
      </c>
      <c r="ID764" s="1">
        <v>118</v>
      </c>
      <c r="IE764" s="1">
        <v>66</v>
      </c>
      <c r="IF764" s="1">
        <v>60</v>
      </c>
      <c r="IG764" s="1">
        <v>60</v>
      </c>
      <c r="IH764" s="1">
        <v>6</v>
      </c>
      <c r="II764" s="1">
        <v>0</v>
      </c>
      <c r="IJ764" s="1">
        <v>6</v>
      </c>
      <c r="IK764" s="1">
        <v>0</v>
      </c>
      <c r="IQ764" s="1">
        <v>138676</v>
      </c>
      <c r="IR764" s="1">
        <v>3</v>
      </c>
      <c r="IS764" s="36">
        <f t="shared" si="864"/>
        <v>0.10346635297727882</v>
      </c>
      <c r="IT764" s="36">
        <f t="shared" si="865"/>
        <v>7.6717513329667947E-2</v>
      </c>
      <c r="IU764" s="36">
        <f t="shared" si="866"/>
        <v>5.6809318620619109E-2</v>
      </c>
      <c r="IV764" s="36">
        <f t="shared" si="867"/>
        <v>0</v>
      </c>
      <c r="IW764" s="36">
        <f t="shared" si="868"/>
        <v>0.75502819368614871</v>
      </c>
      <c r="IX764" s="36">
        <f t="shared" si="869"/>
        <v>7.9786213862854654E-3</v>
      </c>
      <c r="IY764" s="36"/>
      <c r="IZ764" s="36">
        <f t="shared" si="870"/>
        <v>0</v>
      </c>
      <c r="JA764" s="36">
        <f t="shared" si="870"/>
        <v>0.16027567159789793</v>
      </c>
      <c r="JB764" s="36">
        <f t="shared" si="870"/>
        <v>0.83972432840210209</v>
      </c>
      <c r="JN764" s="43">
        <f t="shared" si="809"/>
        <v>1043.0590620581781</v>
      </c>
      <c r="JO764" s="1" t="str">
        <f t="shared" si="810"/>
        <v>Medium</v>
      </c>
    </row>
    <row r="765" spans="1:275" x14ac:dyDescent="0.2">
      <c r="A765" s="1" t="s">
        <v>780</v>
      </c>
      <c r="B765" s="1" t="s">
        <v>716</v>
      </c>
      <c r="C765" s="76" t="s">
        <v>1486</v>
      </c>
      <c r="D765" s="14" t="s">
        <v>656</v>
      </c>
      <c r="E765">
        <v>6</v>
      </c>
      <c r="F765" s="46">
        <v>0.29156970594457371</v>
      </c>
      <c r="G765" s="46">
        <v>9.5885339538819545E-2</v>
      </c>
      <c r="H765" s="46">
        <v>0.4</v>
      </c>
      <c r="I765">
        <v>16.600000000000001</v>
      </c>
      <c r="J765">
        <v>29.4</v>
      </c>
      <c r="K765" s="1">
        <v>20130</v>
      </c>
      <c r="L765" s="1" t="s">
        <v>609</v>
      </c>
      <c r="M765" s="3">
        <v>15801.468761904598</v>
      </c>
      <c r="N765" s="1">
        <v>22924</v>
      </c>
      <c r="O765" s="1">
        <v>10</v>
      </c>
      <c r="P765" s="1">
        <v>60</v>
      </c>
      <c r="Q765" s="1">
        <v>279</v>
      </c>
      <c r="R765" s="1">
        <v>33</v>
      </c>
      <c r="S765" s="1">
        <v>48</v>
      </c>
      <c r="T765" s="33"/>
      <c r="U765" s="3">
        <v>33300</v>
      </c>
      <c r="V765" s="3"/>
      <c r="W765" s="3">
        <v>0</v>
      </c>
      <c r="X765" s="1">
        <v>0</v>
      </c>
      <c r="AA765" s="1">
        <v>0</v>
      </c>
      <c r="AB765" s="1">
        <v>0</v>
      </c>
      <c r="AC765" s="1">
        <v>0</v>
      </c>
      <c r="AD765" s="1">
        <v>0</v>
      </c>
      <c r="AE765" s="2">
        <f>SUM(U765:AD765)</f>
        <v>33300</v>
      </c>
      <c r="AF765" s="1">
        <v>0</v>
      </c>
      <c r="AH765" s="1">
        <v>0</v>
      </c>
      <c r="AI765" s="1">
        <v>0</v>
      </c>
      <c r="AL765" s="1">
        <v>0</v>
      </c>
      <c r="AM765" s="1">
        <v>0</v>
      </c>
      <c r="AN765" s="1">
        <v>0</v>
      </c>
      <c r="AO765" s="1">
        <v>0</v>
      </c>
      <c r="AP765" s="1">
        <f>SUM(AF765:AO765)</f>
        <v>0</v>
      </c>
      <c r="AQ765" s="1">
        <v>8545</v>
      </c>
      <c r="AS765" s="1">
        <v>0</v>
      </c>
      <c r="AT765" s="1">
        <v>0</v>
      </c>
      <c r="AW765" s="1">
        <v>0</v>
      </c>
      <c r="AX765" s="1">
        <v>0</v>
      </c>
      <c r="AY765" s="1">
        <v>0</v>
      </c>
      <c r="AZ765" s="1">
        <v>0</v>
      </c>
      <c r="BA765" s="1">
        <f>SUM(AQ765:AZ765)</f>
        <v>8545</v>
      </c>
      <c r="BB765" s="1">
        <v>0</v>
      </c>
      <c r="BD765" s="1">
        <v>0</v>
      </c>
      <c r="BE765" s="1">
        <v>0</v>
      </c>
      <c r="BH765" s="1">
        <v>0</v>
      </c>
      <c r="BI765" s="1">
        <v>0</v>
      </c>
      <c r="BJ765" s="1">
        <v>0</v>
      </c>
      <c r="BK765" s="1">
        <v>0</v>
      </c>
      <c r="BL765" s="1">
        <f>SUM(BB765:BK765)</f>
        <v>0</v>
      </c>
      <c r="CI765" s="1">
        <v>96787</v>
      </c>
      <c r="CK765" s="1">
        <v>0</v>
      </c>
      <c r="CL765" s="1">
        <v>0</v>
      </c>
      <c r="CN765" s="1">
        <v>0</v>
      </c>
      <c r="CO765" s="1">
        <v>0</v>
      </c>
      <c r="CP765" s="1">
        <v>0</v>
      </c>
      <c r="CQ765" s="1">
        <v>0</v>
      </c>
      <c r="CR765" s="1">
        <v>0</v>
      </c>
      <c r="CS765" s="1">
        <f>SUM(CI765:CR765)</f>
        <v>96787</v>
      </c>
      <c r="DP765" s="1">
        <v>1402</v>
      </c>
      <c r="DR765" s="1">
        <v>0</v>
      </c>
      <c r="DS765" s="1">
        <v>0</v>
      </c>
      <c r="DU765" s="1">
        <v>0</v>
      </c>
      <c r="DV765" s="1">
        <v>0</v>
      </c>
      <c r="DX765" s="1">
        <v>0</v>
      </c>
      <c r="DY765" s="1">
        <v>0</v>
      </c>
      <c r="DZ765" s="2">
        <f>SUM(DP765:DY765)</f>
        <v>1402</v>
      </c>
      <c r="EA765" s="2"/>
      <c r="EB765" s="2"/>
      <c r="EC765" s="2"/>
      <c r="ED765" s="2"/>
      <c r="EE765" s="2"/>
      <c r="EF765" s="2"/>
      <c r="EG765" s="2"/>
      <c r="EH765" s="2"/>
      <c r="EI765" s="2"/>
      <c r="EJ765" s="2"/>
      <c r="EK765" s="2"/>
      <c r="EL765" s="2"/>
      <c r="EM765" s="2"/>
      <c r="EN765" s="2"/>
      <c r="EO765" s="2"/>
      <c r="EP765" s="2"/>
      <c r="EQ765" s="2"/>
      <c r="ER765" s="2"/>
      <c r="ES765" s="2"/>
      <c r="ET765" s="2"/>
      <c r="EU765" s="1">
        <v>0</v>
      </c>
      <c r="EW765" s="1">
        <v>0</v>
      </c>
      <c r="EX765" s="1">
        <v>0</v>
      </c>
      <c r="EZ765" s="1">
        <v>0</v>
      </c>
      <c r="FB765" s="1">
        <v>0</v>
      </c>
      <c r="FC765" s="1">
        <v>0</v>
      </c>
      <c r="FD765" s="1">
        <f>SUM(EU765:FC765)</f>
        <v>0</v>
      </c>
      <c r="FE765" s="1">
        <v>0</v>
      </c>
      <c r="FG765" s="1">
        <v>0</v>
      </c>
      <c r="FH765" s="1">
        <v>0</v>
      </c>
      <c r="FK765" s="1">
        <v>0</v>
      </c>
      <c r="FL765" s="1">
        <v>0</v>
      </c>
      <c r="FM765" s="1">
        <v>0</v>
      </c>
      <c r="FN765" s="1">
        <v>0</v>
      </c>
      <c r="FO765" s="1">
        <f>SUM(FE765:FN765)</f>
        <v>0</v>
      </c>
      <c r="FP765" s="15">
        <f>AE765+BA765</f>
        <v>41845</v>
      </c>
      <c r="FQ765" s="15">
        <f>AP765+BL765+CS765+DZ765+FD765</f>
        <v>98189</v>
      </c>
      <c r="FR765" s="15">
        <f>AE765+AP765+BA765+BL765+CS765+DZ765+FD765+FO765</f>
        <v>140034</v>
      </c>
      <c r="FS765" s="1" t="s">
        <v>1284</v>
      </c>
      <c r="FU765" s="1" t="s">
        <v>1277</v>
      </c>
      <c r="FV765" s="1" t="s">
        <v>1278</v>
      </c>
      <c r="FW765" s="5"/>
      <c r="FX765" s="5"/>
      <c r="FY765" s="5" t="s">
        <v>1299</v>
      </c>
      <c r="FZ765" s="5"/>
      <c r="GA765" s="1">
        <v>930</v>
      </c>
      <c r="GB765" s="1">
        <v>993</v>
      </c>
      <c r="GC765" s="1">
        <v>84</v>
      </c>
      <c r="GD765" s="1">
        <v>124</v>
      </c>
      <c r="GE765" s="1">
        <v>31382</v>
      </c>
      <c r="GF765" s="1">
        <v>5381</v>
      </c>
      <c r="GG765" s="1">
        <v>55056</v>
      </c>
      <c r="GH765" s="1">
        <v>109</v>
      </c>
      <c r="GI765" s="1">
        <v>0</v>
      </c>
      <c r="GJ765" s="1">
        <v>0</v>
      </c>
      <c r="GK765" s="1">
        <v>48</v>
      </c>
      <c r="GL765" s="1">
        <v>50</v>
      </c>
      <c r="GM765" s="1">
        <v>3097</v>
      </c>
      <c r="GP765" s="1">
        <v>6.75</v>
      </c>
      <c r="GQ765" s="1">
        <v>6.75</v>
      </c>
      <c r="GR765" s="5"/>
      <c r="GS765" s="5">
        <v>10</v>
      </c>
      <c r="GT765" s="4">
        <v>10</v>
      </c>
      <c r="GU765" s="1">
        <v>9.25</v>
      </c>
      <c r="GV765" s="1">
        <f>GQ765+GU765</f>
        <v>16</v>
      </c>
      <c r="GW765" s="1">
        <v>0</v>
      </c>
      <c r="GX765" s="1">
        <v>1726</v>
      </c>
      <c r="GY765" s="1" t="s">
        <v>1372</v>
      </c>
      <c r="GZ765" s="1">
        <v>5837</v>
      </c>
      <c r="HA765" s="1">
        <v>18197</v>
      </c>
      <c r="HB765" s="1">
        <v>1639</v>
      </c>
      <c r="HC765" s="1">
        <v>994</v>
      </c>
      <c r="HD765" s="1">
        <v>135</v>
      </c>
      <c r="HF765" s="1">
        <v>26802</v>
      </c>
      <c r="HI765" s="1">
        <v>147</v>
      </c>
      <c r="HJ765" s="1">
        <v>95</v>
      </c>
      <c r="HK765" s="1">
        <v>101</v>
      </c>
      <c r="HL765" s="1">
        <v>38</v>
      </c>
      <c r="HM765" s="1" t="s">
        <v>1277</v>
      </c>
      <c r="HX765" s="1" t="s">
        <v>1277</v>
      </c>
      <c r="HZ765" s="1">
        <v>187</v>
      </c>
      <c r="IA765" s="1">
        <v>4599</v>
      </c>
      <c r="IB765" s="1">
        <v>6</v>
      </c>
      <c r="IC765" s="1">
        <v>6</v>
      </c>
      <c r="ID765" s="1">
        <v>137</v>
      </c>
      <c r="IE765" s="1">
        <v>66</v>
      </c>
      <c r="IF765" s="1">
        <v>60</v>
      </c>
      <c r="IG765" s="1">
        <v>60</v>
      </c>
      <c r="IH765" s="1">
        <v>0</v>
      </c>
      <c r="II765" s="1">
        <v>0</v>
      </c>
      <c r="IJ765" s="1">
        <v>0</v>
      </c>
      <c r="IK765" s="1">
        <v>0</v>
      </c>
      <c r="IL765" s="1" t="s">
        <v>1277</v>
      </c>
      <c r="IO765" s="1" t="s">
        <v>1277</v>
      </c>
      <c r="IP765" s="1" t="s">
        <v>1281</v>
      </c>
      <c r="IQ765" s="1">
        <v>154193</v>
      </c>
      <c r="IR765" s="1">
        <v>13</v>
      </c>
      <c r="IS765" s="36">
        <f t="shared" si="864"/>
        <v>0.23779939157633145</v>
      </c>
      <c r="IT765" s="36">
        <f t="shared" si="865"/>
        <v>0</v>
      </c>
      <c r="IU765" s="36">
        <f t="shared" si="866"/>
        <v>6.1020894925518092E-2</v>
      </c>
      <c r="IV765" s="36">
        <f t="shared" si="867"/>
        <v>0</v>
      </c>
      <c r="IW765" s="36">
        <f t="shared" si="868"/>
        <v>0.691167859234186</v>
      </c>
      <c r="IX765" s="36">
        <f t="shared" si="869"/>
        <v>1.0011854263964465E-2</v>
      </c>
      <c r="IY765" s="36"/>
      <c r="IZ765" s="36">
        <f t="shared" si="870"/>
        <v>0</v>
      </c>
      <c r="JA765" s="36">
        <f t="shared" si="870"/>
        <v>0.29882028650184955</v>
      </c>
      <c r="JB765" s="36">
        <f t="shared" si="870"/>
        <v>0.70117971349815045</v>
      </c>
      <c r="JN765" s="43">
        <f t="shared" si="809"/>
        <v>987.59179761903738</v>
      </c>
      <c r="JO765" s="1" t="str">
        <f t="shared" si="810"/>
        <v>Medium</v>
      </c>
    </row>
    <row r="766" spans="1:275" x14ac:dyDescent="0.2">
      <c r="A766" s="1" t="s">
        <v>780</v>
      </c>
      <c r="B766" s="1" t="s">
        <v>716</v>
      </c>
      <c r="C766" s="76" t="s">
        <v>1486</v>
      </c>
      <c r="D766" s="14" t="s">
        <v>656</v>
      </c>
      <c r="E766">
        <v>6</v>
      </c>
      <c r="F766" s="46">
        <v>0.29156970594457371</v>
      </c>
      <c r="G766" s="46">
        <v>9.5885339538819545E-2</v>
      </c>
      <c r="H766" s="46">
        <v>0.4</v>
      </c>
      <c r="I766">
        <v>16.600000000000001</v>
      </c>
      <c r="J766">
        <v>29.4</v>
      </c>
      <c r="K766" s="42">
        <v>20140</v>
      </c>
      <c r="L766" s="54" t="s">
        <v>345</v>
      </c>
      <c r="M766" s="55">
        <v>15255.740952380736</v>
      </c>
      <c r="N766" s="46">
        <v>22924</v>
      </c>
      <c r="O766">
        <v>7</v>
      </c>
      <c r="P766">
        <v>42</v>
      </c>
      <c r="Q766">
        <v>261</v>
      </c>
      <c r="R766">
        <v>33</v>
      </c>
      <c r="S766">
        <v>83</v>
      </c>
      <c r="T766"/>
      <c r="U766" s="46">
        <v>23410</v>
      </c>
      <c r="V766" s="46">
        <v>0</v>
      </c>
      <c r="W766" s="46">
        <v>0</v>
      </c>
      <c r="X766" s="46">
        <v>0</v>
      </c>
      <c r="Y766" s="46"/>
      <c r="Z766" s="46"/>
      <c r="AA766" s="46">
        <v>0</v>
      </c>
      <c r="AB766" s="46">
        <v>0</v>
      </c>
      <c r="AC766" s="46">
        <v>0</v>
      </c>
      <c r="AD766" s="46">
        <v>0</v>
      </c>
      <c r="AE766" s="46">
        <f>IF(SUM(U766:AD766)&gt;0,SUM(U766:AD766),)</f>
        <v>23410</v>
      </c>
      <c r="AF766" s="46">
        <v>0</v>
      </c>
      <c r="AG766" s="46">
        <v>0</v>
      </c>
      <c r="AH766" s="46">
        <v>0</v>
      </c>
      <c r="AI766" s="46">
        <v>0</v>
      </c>
      <c r="AJ766" s="46"/>
      <c r="AK766" s="46"/>
      <c r="AL766" s="46">
        <v>0</v>
      </c>
      <c r="AM766" s="46">
        <v>0</v>
      </c>
      <c r="AN766" s="46">
        <v>0</v>
      </c>
      <c r="AO766" s="46">
        <v>0</v>
      </c>
      <c r="AP766" s="46">
        <f>SUM(AF766:AO766)</f>
        <v>0</v>
      </c>
      <c r="AQ766" s="46">
        <v>9053</v>
      </c>
      <c r="AR766" s="46">
        <v>0</v>
      </c>
      <c r="AS766" s="46">
        <v>0</v>
      </c>
      <c r="AT766" s="46">
        <v>0</v>
      </c>
      <c r="AU766" s="46"/>
      <c r="AV766" s="46"/>
      <c r="AW766" s="46">
        <v>0</v>
      </c>
      <c r="AX766" s="46">
        <v>0</v>
      </c>
      <c r="AY766" s="46">
        <v>0</v>
      </c>
      <c r="AZ766" s="46">
        <v>0</v>
      </c>
      <c r="BA766" s="46">
        <f>SUM(AQ766:AZ766)</f>
        <v>9053</v>
      </c>
      <c r="BB766" s="47">
        <v>0</v>
      </c>
      <c r="BC766" s="47">
        <v>0</v>
      </c>
      <c r="BD766" s="47">
        <v>0</v>
      </c>
      <c r="BE766" s="47">
        <v>0</v>
      </c>
      <c r="BF766" s="47"/>
      <c r="BG766" s="47"/>
      <c r="BH766" s="47">
        <v>0</v>
      </c>
      <c r="BI766" s="47">
        <v>0</v>
      </c>
      <c r="BJ766" s="47">
        <v>0</v>
      </c>
      <c r="BK766" s="47">
        <v>0</v>
      </c>
      <c r="BL766" s="47">
        <f>IF(SUM(BB766:BK766)&gt;=0,SUM(BB766:BK766),"")</f>
        <v>0</v>
      </c>
      <c r="BM766" s="46">
        <v>107112</v>
      </c>
      <c r="BN766" s="47">
        <v>0</v>
      </c>
      <c r="BO766" s="46">
        <v>0</v>
      </c>
      <c r="BP766" s="46">
        <v>0</v>
      </c>
      <c r="BQ766" s="46"/>
      <c r="BR766" s="46">
        <v>0</v>
      </c>
      <c r="BS766" s="46">
        <v>0</v>
      </c>
      <c r="BT766" s="46">
        <v>0</v>
      </c>
      <c r="BU766" s="46">
        <v>0</v>
      </c>
      <c r="BV766" s="46">
        <v>0</v>
      </c>
      <c r="BW766" s="46">
        <f>SUM(BM766:BV766)</f>
        <v>107112</v>
      </c>
      <c r="BX766" s="46">
        <v>0</v>
      </c>
      <c r="BY766" s="47">
        <v>0</v>
      </c>
      <c r="BZ766" s="47">
        <v>0</v>
      </c>
      <c r="CA766" s="48">
        <v>0</v>
      </c>
      <c r="CB766" s="48"/>
      <c r="CC766" s="46">
        <v>0</v>
      </c>
      <c r="CD766" s="47">
        <v>0</v>
      </c>
      <c r="CE766" s="46">
        <v>0</v>
      </c>
      <c r="CF766" s="48">
        <v>0</v>
      </c>
      <c r="CG766" s="47">
        <v>0</v>
      </c>
      <c r="CH766" s="47">
        <f>SUM(BX766:CG766)</f>
        <v>0</v>
      </c>
      <c r="CI766" s="47">
        <f t="shared" ref="CI766:CS766" si="871">BM766+BX766</f>
        <v>107112</v>
      </c>
      <c r="CJ766" s="47">
        <f t="shared" si="871"/>
        <v>0</v>
      </c>
      <c r="CK766" s="47">
        <f t="shared" si="871"/>
        <v>0</v>
      </c>
      <c r="CL766" s="47">
        <f t="shared" si="871"/>
        <v>0</v>
      </c>
      <c r="CM766" s="47">
        <f t="shared" si="871"/>
        <v>0</v>
      </c>
      <c r="CN766" s="47">
        <f t="shared" si="871"/>
        <v>0</v>
      </c>
      <c r="CO766" s="47">
        <f t="shared" si="871"/>
        <v>0</v>
      </c>
      <c r="CP766" s="47">
        <f t="shared" si="871"/>
        <v>0</v>
      </c>
      <c r="CQ766" s="47">
        <f t="shared" si="871"/>
        <v>0</v>
      </c>
      <c r="CR766" s="47">
        <f t="shared" si="871"/>
        <v>0</v>
      </c>
      <c r="CS766" s="47">
        <f t="shared" si="871"/>
        <v>107112</v>
      </c>
      <c r="CT766" s="48"/>
      <c r="CU766" s="46"/>
      <c r="CV766" s="46"/>
      <c r="CW766" s="47"/>
      <c r="CX766" s="47"/>
      <c r="CY766" s="47"/>
      <c r="CZ766" s="47"/>
      <c r="DA766" s="46"/>
      <c r="DB766" s="47"/>
      <c r="DC766" s="47"/>
      <c r="DD766" s="47">
        <f>SUM(CT766:DC766)</f>
        <v>0</v>
      </c>
      <c r="DE766" s="48"/>
      <c r="DF766" s="48"/>
      <c r="DG766" s="48"/>
      <c r="DH766" s="48"/>
      <c r="DI766" s="48"/>
      <c r="DJ766" s="48"/>
      <c r="DK766" s="48"/>
      <c r="DL766" s="48"/>
      <c r="DM766" s="48"/>
      <c r="DN766" s="48"/>
      <c r="DO766" s="48">
        <f>SUM(DE766:DN766)</f>
        <v>0</v>
      </c>
      <c r="DP766" s="48">
        <f t="shared" ref="DP766:DZ766" si="872">CT766+DE766</f>
        <v>0</v>
      </c>
      <c r="DQ766" s="48">
        <f t="shared" si="872"/>
        <v>0</v>
      </c>
      <c r="DR766" s="48">
        <f t="shared" si="872"/>
        <v>0</v>
      </c>
      <c r="DS766" s="48">
        <f t="shared" si="872"/>
        <v>0</v>
      </c>
      <c r="DT766" s="48">
        <f t="shared" si="872"/>
        <v>0</v>
      </c>
      <c r="DU766" s="48">
        <f t="shared" si="872"/>
        <v>0</v>
      </c>
      <c r="DV766" s="48">
        <f t="shared" si="872"/>
        <v>0</v>
      </c>
      <c r="DW766" s="48">
        <f t="shared" si="872"/>
        <v>0</v>
      </c>
      <c r="DX766" s="48">
        <f t="shared" si="872"/>
        <v>0</v>
      </c>
      <c r="DY766" s="48">
        <f t="shared" si="872"/>
        <v>0</v>
      </c>
      <c r="DZ766" s="48">
        <f t="shared" si="872"/>
        <v>0</v>
      </c>
      <c r="EA766" s="48"/>
      <c r="EB766" s="48"/>
      <c r="EC766" s="48"/>
      <c r="ED766" s="48"/>
      <c r="EE766" s="48"/>
      <c r="EF766" s="48"/>
      <c r="EG766" s="46"/>
      <c r="EH766" s="48"/>
      <c r="EI766" s="48"/>
      <c r="EJ766" s="48">
        <f>SUM(EA766:EI766)</f>
        <v>0</v>
      </c>
      <c r="EK766" s="48"/>
      <c r="EL766"/>
      <c r="EM766" s="48"/>
      <c r="EN766" s="48"/>
      <c r="EO766" s="46"/>
      <c r="EP766" s="48"/>
      <c r="EQ766" s="48"/>
      <c r="ER766" s="48"/>
      <c r="ES766" s="48"/>
      <c r="ET766" s="48">
        <f>SUM(EK766:ES766)</f>
        <v>0</v>
      </c>
      <c r="EU766" s="48">
        <f t="shared" ref="EU766:FD766" si="873">EA766+EK766</f>
        <v>0</v>
      </c>
      <c r="EV766" s="48">
        <f t="shared" si="873"/>
        <v>0</v>
      </c>
      <c r="EW766" s="48">
        <f t="shared" si="873"/>
        <v>0</v>
      </c>
      <c r="EX766" s="48">
        <f t="shared" si="873"/>
        <v>0</v>
      </c>
      <c r="EY766" s="48">
        <f t="shared" si="873"/>
        <v>0</v>
      </c>
      <c r="EZ766" s="48">
        <f t="shared" si="873"/>
        <v>0</v>
      </c>
      <c r="FA766" s="48">
        <f t="shared" si="873"/>
        <v>0</v>
      </c>
      <c r="FB766" s="48">
        <f t="shared" si="873"/>
        <v>0</v>
      </c>
      <c r="FC766" s="48">
        <f t="shared" si="873"/>
        <v>0</v>
      </c>
      <c r="FD766" s="48">
        <f t="shared" si="873"/>
        <v>0</v>
      </c>
      <c r="FE766" s="48"/>
      <c r="FF766" s="48"/>
      <c r="FG766" s="46"/>
      <c r="FH766" s="48"/>
      <c r="FI766" s="48"/>
      <c r="FJ766" s="48"/>
      <c r="FK766" s="48"/>
      <c r="FL766" s="48"/>
      <c r="FM766" s="48"/>
      <c r="FN766"/>
      <c r="FO766" s="48">
        <f>SUM(FE766:FN766)</f>
        <v>0</v>
      </c>
      <c r="FP766" s="46">
        <f>AE766+BA766</f>
        <v>32463</v>
      </c>
      <c r="FQ766" s="46">
        <f>AP766+BL766+CS766+DZ766+FD766</f>
        <v>107112</v>
      </c>
      <c r="FR766" s="46">
        <f>FP766+FQ766+FO766</f>
        <v>139575</v>
      </c>
      <c r="FS766" t="s">
        <v>1284</v>
      </c>
      <c r="FT766"/>
      <c r="FU766" t="s">
        <v>1277</v>
      </c>
      <c r="FV766" t="s">
        <v>1278</v>
      </c>
      <c r="FW766"/>
      <c r="FX766"/>
      <c r="FY766" t="s">
        <v>1299</v>
      </c>
      <c r="FZ766"/>
      <c r="GA766">
        <v>599</v>
      </c>
      <c r="GB766">
        <v>638</v>
      </c>
      <c r="GC766">
        <v>42</v>
      </c>
      <c r="GD766">
        <v>56</v>
      </c>
      <c r="GE766">
        <v>35916</v>
      </c>
      <c r="GF766" s="47">
        <v>6619</v>
      </c>
      <c r="GG766">
        <v>61456</v>
      </c>
      <c r="GH766">
        <v>85</v>
      </c>
      <c r="GI766"/>
      <c r="GJ766">
        <v>0</v>
      </c>
      <c r="GK766">
        <v>91</v>
      </c>
      <c r="GL766">
        <v>91</v>
      </c>
      <c r="GM766">
        <v>3563</v>
      </c>
      <c r="GN766" t="s">
        <v>1277</v>
      </c>
      <c r="GO766"/>
      <c r="GP766">
        <v>6</v>
      </c>
      <c r="GQ766">
        <v>6.2</v>
      </c>
      <c r="GR766"/>
      <c r="GS766">
        <v>8</v>
      </c>
      <c r="GT766">
        <f>GR766+GS766</f>
        <v>8</v>
      </c>
      <c r="GU766">
        <v>7.25</v>
      </c>
      <c r="GV766">
        <f>GQ766+GU766</f>
        <v>13.45</v>
      </c>
      <c r="GW766">
        <v>0</v>
      </c>
      <c r="GX766">
        <v>1669</v>
      </c>
      <c r="GY766" s="49" t="s">
        <v>1058</v>
      </c>
      <c r="GZ766">
        <v>7607</v>
      </c>
      <c r="HA766">
        <v>23220</v>
      </c>
      <c r="HB766">
        <v>1353</v>
      </c>
      <c r="HC766">
        <v>1181</v>
      </c>
      <c r="HD766">
        <v>195</v>
      </c>
      <c r="HE766"/>
      <c r="HF766">
        <v>33556</v>
      </c>
      <c r="HG766">
        <v>132</v>
      </c>
      <c r="HH766">
        <v>24</v>
      </c>
      <c r="HI766"/>
      <c r="HJ766">
        <v>87</v>
      </c>
      <c r="HK766">
        <v>411</v>
      </c>
      <c r="HL766">
        <v>93</v>
      </c>
      <c r="HM766" t="s">
        <v>1277</v>
      </c>
      <c r="HN766"/>
      <c r="HO766"/>
      <c r="HP766"/>
      <c r="HQ766"/>
      <c r="HR766"/>
      <c r="HS766"/>
      <c r="HT766"/>
      <c r="HU766"/>
      <c r="HV766"/>
      <c r="HW766"/>
      <c r="HX766" t="s">
        <v>1277</v>
      </c>
      <c r="HY766"/>
      <c r="HZ766">
        <v>139</v>
      </c>
      <c r="IA766">
        <v>2743</v>
      </c>
      <c r="IB766">
        <v>2</v>
      </c>
      <c r="IC766">
        <v>6</v>
      </c>
      <c r="ID766">
        <v>150</v>
      </c>
      <c r="IE766">
        <v>54</v>
      </c>
      <c r="IF766">
        <v>54</v>
      </c>
      <c r="IG766">
        <v>54</v>
      </c>
      <c r="IH766">
        <v>0</v>
      </c>
      <c r="II766">
        <v>0</v>
      </c>
      <c r="IJ766"/>
      <c r="IK766">
        <v>0</v>
      </c>
      <c r="IL766" t="s">
        <v>1277</v>
      </c>
      <c r="IM766"/>
      <c r="IN766" t="s">
        <v>1281</v>
      </c>
      <c r="IO766" t="s">
        <v>1277</v>
      </c>
      <c r="IP766" t="s">
        <v>1281</v>
      </c>
      <c r="IQ766">
        <v>167052</v>
      </c>
      <c r="IR766">
        <v>6</v>
      </c>
      <c r="IS766" s="36">
        <f>AE766/FR766</f>
        <v>0.16772344617589111</v>
      </c>
      <c r="IT766" s="36">
        <f>AP766/FR766</f>
        <v>0</v>
      </c>
      <c r="IU766" s="36">
        <f>BA766/FR766</f>
        <v>6.4861185742432381E-2</v>
      </c>
      <c r="IV766" s="50">
        <f>BL766/FR766</f>
        <v>0</v>
      </c>
      <c r="IW766" s="36">
        <f>CS766/FR766</f>
        <v>0.76741536808167654</v>
      </c>
      <c r="IX766" s="36">
        <f>DZ766/FR766</f>
        <v>0</v>
      </c>
      <c r="IY766" s="36">
        <f>FD766/FR766</f>
        <v>0</v>
      </c>
      <c r="IZ766" s="36">
        <f>FO766/FR766</f>
        <v>0</v>
      </c>
      <c r="JA766" s="36">
        <f>FP766/FR766</f>
        <v>0.23258463191832349</v>
      </c>
      <c r="JB766" s="36">
        <f>FQ766/FR766</f>
        <v>0.76741536808167654</v>
      </c>
      <c r="JC766" s="46">
        <v>0.28999999999999998</v>
      </c>
      <c r="JD766" t="s">
        <v>1281</v>
      </c>
      <c r="JE766"/>
      <c r="JF766"/>
      <c r="JG766"/>
      <c r="JH766"/>
      <c r="JI766"/>
      <c r="JJ766"/>
      <c r="JK766"/>
      <c r="JL766" t="s">
        <v>1276</v>
      </c>
      <c r="JM766" t="s">
        <v>451</v>
      </c>
      <c r="JN766" s="43">
        <f t="shared" si="809"/>
        <v>1134.2558328907612</v>
      </c>
      <c r="JO766" s="1" t="str">
        <f t="shared" si="810"/>
        <v>Medium</v>
      </c>
    </row>
    <row r="767" spans="1:275" x14ac:dyDescent="0.2">
      <c r="A767" s="1" t="s">
        <v>740</v>
      </c>
      <c r="B767" s="24" t="s">
        <v>1073</v>
      </c>
      <c r="C767" s="76" t="s">
        <v>1487</v>
      </c>
      <c r="D767" s="14" t="s">
        <v>656</v>
      </c>
      <c r="E767">
        <v>4</v>
      </c>
      <c r="F767" s="46">
        <v>0.77406716417910448</v>
      </c>
      <c r="G767" s="46">
        <v>0.35398009950248754</v>
      </c>
      <c r="H767" s="46">
        <v>0.14000000000000001</v>
      </c>
      <c r="I767">
        <v>11.3</v>
      </c>
      <c r="J767">
        <v>8</v>
      </c>
      <c r="K767" s="24">
        <v>20060</v>
      </c>
      <c r="L767" s="24" t="s">
        <v>602</v>
      </c>
      <c r="M767" s="37">
        <v>9344.461142857037</v>
      </c>
      <c r="N767" s="25">
        <v>40000</v>
      </c>
      <c r="O767" s="26">
        <v>4</v>
      </c>
      <c r="P767" s="29">
        <v>9</v>
      </c>
      <c r="Q767" s="26"/>
      <c r="R767" s="26">
        <v>70</v>
      </c>
      <c r="S767" s="26">
        <v>103</v>
      </c>
      <c r="T767" s="31" t="s">
        <v>1380</v>
      </c>
      <c r="U767" s="25"/>
      <c r="V767" s="25"/>
      <c r="W767" s="25"/>
      <c r="X767" s="25"/>
      <c r="Y767" s="25"/>
      <c r="Z767" s="25"/>
      <c r="AA767" s="25"/>
      <c r="AB767" s="25"/>
      <c r="AC767" s="25"/>
      <c r="AD767" s="25"/>
      <c r="AE767" s="25"/>
      <c r="AF767" s="25">
        <v>33000</v>
      </c>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v>0</v>
      </c>
      <c r="BC767" s="25"/>
      <c r="BD767" s="25">
        <v>0</v>
      </c>
      <c r="BE767" s="25">
        <v>0</v>
      </c>
      <c r="BF767" s="25">
        <v>0</v>
      </c>
      <c r="BG767" s="25">
        <v>0</v>
      </c>
      <c r="BH767" s="25"/>
      <c r="BI767" s="25"/>
      <c r="BJ767" s="25">
        <v>0</v>
      </c>
      <c r="BK767" s="25">
        <v>0</v>
      </c>
      <c r="BL767" s="25">
        <v>0</v>
      </c>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c r="DE767" s="25"/>
      <c r="DF767" s="25"/>
      <c r="DG767" s="25"/>
      <c r="DH767" s="25"/>
      <c r="DI767" s="25"/>
      <c r="DJ767" s="25"/>
      <c r="DK767" s="25"/>
      <c r="DL767" s="25"/>
      <c r="DM767" s="25"/>
      <c r="DN767" s="25"/>
      <c r="DO767" s="25"/>
      <c r="DP767" s="25"/>
      <c r="DQ767" s="25"/>
      <c r="DR767" s="25"/>
      <c r="DS767" s="25"/>
      <c r="DT767" s="25"/>
      <c r="DU767" s="25"/>
      <c r="DV767" s="25"/>
      <c r="DW767" s="25"/>
      <c r="DX767" s="25"/>
      <c r="DY767" s="25"/>
      <c r="DZ767" s="25"/>
      <c r="EA767" s="25"/>
      <c r="EB767" s="25"/>
      <c r="EC767" s="25"/>
      <c r="ED767" s="25"/>
      <c r="EE767" s="25"/>
      <c r="EF767" s="25"/>
      <c r="EG767" s="25"/>
      <c r="EH767" s="25"/>
      <c r="EI767" s="25"/>
      <c r="EJ767" s="25"/>
      <c r="EK767" s="25"/>
      <c r="EL767" s="25"/>
      <c r="EM767" s="25"/>
      <c r="EN767" s="25"/>
      <c r="EO767" s="25"/>
      <c r="EP767" s="25"/>
      <c r="EQ767" s="25"/>
      <c r="ER767" s="25"/>
      <c r="ES767" s="25"/>
      <c r="ET767" s="25"/>
      <c r="EU767" s="25"/>
      <c r="EV767" s="25"/>
      <c r="EW767" s="25"/>
      <c r="EX767" s="25"/>
      <c r="EY767" s="25"/>
      <c r="EZ767" s="25"/>
      <c r="FA767" s="25"/>
      <c r="FB767" s="25"/>
      <c r="FC767" s="25"/>
      <c r="FD767" s="25"/>
      <c r="FE767" s="25"/>
      <c r="FF767" s="25"/>
      <c r="FG767" s="25"/>
      <c r="FH767" s="25"/>
      <c r="FI767" s="25"/>
      <c r="FJ767" s="25"/>
      <c r="FK767" s="25"/>
      <c r="FL767" s="25"/>
      <c r="FM767" s="25"/>
      <c r="FN767" s="25"/>
      <c r="FO767" s="25"/>
      <c r="FP767" s="25"/>
      <c r="FQ767" s="25"/>
      <c r="FR767" s="25"/>
      <c r="FS767" s="26" t="s">
        <v>1284</v>
      </c>
      <c r="FT767" s="26"/>
      <c r="FU767" s="26" t="s">
        <v>1344</v>
      </c>
      <c r="FV767" s="26"/>
      <c r="FW767" s="26"/>
      <c r="FX767" s="26"/>
      <c r="FY767" s="26"/>
      <c r="FZ767" s="1" t="s">
        <v>1378</v>
      </c>
      <c r="GA767" s="25"/>
      <c r="GB767" s="25"/>
      <c r="GC767" s="25"/>
      <c r="GD767" s="25"/>
      <c r="GE767" s="25"/>
      <c r="GF767" s="25"/>
      <c r="GG767" s="25"/>
      <c r="GH767" s="25"/>
      <c r="GI767" s="25"/>
      <c r="GJ767" s="25"/>
      <c r="GK767" s="25"/>
      <c r="GL767" s="25"/>
      <c r="GM767" s="25"/>
      <c r="GN767" s="25"/>
      <c r="GO767" s="25"/>
      <c r="GP767" s="25">
        <v>2</v>
      </c>
      <c r="GQ767" s="25"/>
      <c r="GR767" s="27"/>
      <c r="GS767" s="27"/>
      <c r="GT767" s="28">
        <v>13</v>
      </c>
      <c r="GU767" s="28"/>
      <c r="GV767" s="25"/>
      <c r="GW767" s="25"/>
      <c r="GX767" s="25"/>
      <c r="GY767" s="26" t="s">
        <v>1058</v>
      </c>
      <c r="GZ767" s="25"/>
      <c r="HA767" s="25"/>
      <c r="HB767" s="25"/>
      <c r="HC767" s="25"/>
      <c r="HD767" s="25"/>
      <c r="HE767" s="25"/>
      <c r="HF767" s="25"/>
      <c r="HG767" s="25"/>
      <c r="HH767" s="25"/>
      <c r="HI767" s="25"/>
      <c r="HJ767" s="25"/>
      <c r="HK767" s="25"/>
      <c r="HL767" s="25"/>
      <c r="HM767" s="25"/>
      <c r="HN767" s="25"/>
      <c r="HO767" s="25"/>
      <c r="HP767" s="25"/>
      <c r="HQ767" s="25"/>
      <c r="HR767" s="25"/>
      <c r="HS767" s="25"/>
      <c r="HT767" s="25"/>
      <c r="HU767" s="25"/>
      <c r="HV767" s="25"/>
      <c r="HW767" s="25"/>
      <c r="HX767" s="25"/>
      <c r="HY767" s="25"/>
      <c r="HZ767" s="25"/>
      <c r="IA767" s="25"/>
      <c r="IB767" s="25">
        <v>9</v>
      </c>
      <c r="IC767" s="25">
        <v>10</v>
      </c>
      <c r="ID767" s="25"/>
      <c r="IE767" s="25"/>
      <c r="IF767" s="25"/>
      <c r="IG767" s="25"/>
      <c r="IH767" s="25">
        <v>9</v>
      </c>
      <c r="II767" s="25">
        <v>0</v>
      </c>
      <c r="IJ767" s="25">
        <v>5</v>
      </c>
      <c r="IK767" s="25">
        <v>0</v>
      </c>
      <c r="IL767" s="25"/>
      <c r="IM767" s="25"/>
      <c r="IN767" s="25"/>
      <c r="IO767" s="25"/>
      <c r="IP767" s="25"/>
      <c r="IQ767" s="25"/>
      <c r="IR767" s="25"/>
      <c r="IS767" s="36" t="e">
        <f t="shared" ref="IS767:IS774" si="874">AE767/$FR767</f>
        <v>#DIV/0!</v>
      </c>
      <c r="IT767" s="36" t="e">
        <f t="shared" ref="IT767:IT774" si="875">AP767/$FR767</f>
        <v>#DIV/0!</v>
      </c>
      <c r="IU767" s="36" t="e">
        <f t="shared" ref="IU767:IU774" si="876">BA767/$FR767</f>
        <v>#DIV/0!</v>
      </c>
      <c r="IV767" s="36" t="e">
        <f t="shared" ref="IV767:IV774" si="877">BL767/$FR767</f>
        <v>#DIV/0!</v>
      </c>
      <c r="IW767" s="36" t="e">
        <f t="shared" ref="IW767:IW774" si="878">CS767/$FR767</f>
        <v>#DIV/0!</v>
      </c>
      <c r="IX767" s="36" t="e">
        <f t="shared" ref="IX767:IX774" si="879">DZ767/$FR767</f>
        <v>#DIV/0!</v>
      </c>
      <c r="IY767" s="36"/>
      <c r="IZ767" s="36" t="e">
        <f t="shared" ref="IZ767:JB774" si="880">FO767/$FR767</f>
        <v>#DIV/0!</v>
      </c>
      <c r="JA767" s="36" t="e">
        <f t="shared" si="880"/>
        <v>#DIV/0!</v>
      </c>
      <c r="JB767" s="36" t="e">
        <f t="shared" si="880"/>
        <v>#DIV/0!</v>
      </c>
      <c r="JN767" s="43" t="e">
        <f t="shared" si="809"/>
        <v>#DIV/0!</v>
      </c>
      <c r="JO767" s="1" t="str">
        <f t="shared" si="810"/>
        <v>Small</v>
      </c>
    </row>
    <row r="768" spans="1:275" x14ac:dyDescent="0.2">
      <c r="A768" s="1" t="s">
        <v>740</v>
      </c>
      <c r="B768" s="24" t="s">
        <v>1073</v>
      </c>
      <c r="C768" s="76" t="s">
        <v>1487</v>
      </c>
      <c r="D768" s="14" t="s">
        <v>656</v>
      </c>
      <c r="E768">
        <v>4</v>
      </c>
      <c r="F768" s="46">
        <v>0.77406716417910448</v>
      </c>
      <c r="G768" s="46">
        <v>0.35398009950248754</v>
      </c>
      <c r="H768" s="46">
        <v>0.14000000000000001</v>
      </c>
      <c r="I768">
        <v>11.3</v>
      </c>
      <c r="J768">
        <v>8</v>
      </c>
      <c r="K768" s="24">
        <v>20070</v>
      </c>
      <c r="L768" s="24" t="s">
        <v>603</v>
      </c>
      <c r="M768" s="34">
        <v>8957.5822857142011</v>
      </c>
      <c r="N768" s="25">
        <v>40000</v>
      </c>
      <c r="O768" s="26">
        <v>4</v>
      </c>
      <c r="P768" s="29">
        <v>9</v>
      </c>
      <c r="Q768" s="26"/>
      <c r="R768" s="26">
        <v>70</v>
      </c>
      <c r="S768" s="26">
        <v>103</v>
      </c>
      <c r="T768" s="31" t="s">
        <v>1380</v>
      </c>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v>0</v>
      </c>
      <c r="BC768" s="25"/>
      <c r="BD768" s="25">
        <v>0</v>
      </c>
      <c r="BE768" s="25">
        <v>0</v>
      </c>
      <c r="BF768" s="25">
        <v>0</v>
      </c>
      <c r="BG768" s="25">
        <v>0</v>
      </c>
      <c r="BH768" s="25"/>
      <c r="BI768" s="25"/>
      <c r="BJ768" s="25">
        <v>0</v>
      </c>
      <c r="BK768" s="25">
        <v>0</v>
      </c>
      <c r="BL768" s="25">
        <v>0</v>
      </c>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c r="DE768" s="25"/>
      <c r="DF768" s="25"/>
      <c r="DG768" s="25"/>
      <c r="DH768" s="25"/>
      <c r="DI768" s="25"/>
      <c r="DJ768" s="25"/>
      <c r="DK768" s="25"/>
      <c r="DL768" s="25"/>
      <c r="DM768" s="25"/>
      <c r="DN768" s="25"/>
      <c r="DO768" s="25"/>
      <c r="DP768" s="25"/>
      <c r="DQ768" s="25"/>
      <c r="DR768" s="25"/>
      <c r="DS768" s="25"/>
      <c r="DT768" s="25"/>
      <c r="DU768" s="25"/>
      <c r="DV768" s="25"/>
      <c r="DW768" s="25"/>
      <c r="DX768" s="25"/>
      <c r="DY768" s="25"/>
      <c r="DZ768" s="25"/>
      <c r="EA768" s="25"/>
      <c r="EB768" s="25"/>
      <c r="EC768" s="25"/>
      <c r="ED768" s="25"/>
      <c r="EE768" s="25"/>
      <c r="EF768" s="25"/>
      <c r="EG768" s="25"/>
      <c r="EH768" s="25"/>
      <c r="EI768" s="25"/>
      <c r="EJ768" s="25"/>
      <c r="EK768" s="25"/>
      <c r="EL768" s="25"/>
      <c r="EM768" s="25"/>
      <c r="EN768" s="25"/>
      <c r="EO768" s="25"/>
      <c r="EP768" s="25"/>
      <c r="EQ768" s="25"/>
      <c r="ER768" s="25"/>
      <c r="ES768" s="25"/>
      <c r="ET768" s="25"/>
      <c r="EU768" s="25"/>
      <c r="EV768" s="25"/>
      <c r="EW768" s="25"/>
      <c r="EX768" s="25"/>
      <c r="EY768" s="25"/>
      <c r="EZ768" s="25"/>
      <c r="FA768" s="25"/>
      <c r="FB768" s="25"/>
      <c r="FC768" s="25"/>
      <c r="FD768" s="25"/>
      <c r="FE768" s="25"/>
      <c r="FF768" s="25"/>
      <c r="FG768" s="25"/>
      <c r="FH768" s="25"/>
      <c r="FI768" s="25"/>
      <c r="FJ768" s="25"/>
      <c r="FK768" s="25"/>
      <c r="FL768" s="25"/>
      <c r="FM768" s="25"/>
      <c r="FN768" s="25"/>
      <c r="FO768" s="25"/>
      <c r="FP768" s="25"/>
      <c r="FQ768" s="25"/>
      <c r="FR768" s="25"/>
      <c r="FS768" s="26" t="s">
        <v>1284</v>
      </c>
      <c r="FT768" s="26"/>
      <c r="FU768" s="26" t="s">
        <v>1344</v>
      </c>
      <c r="FV768" s="26"/>
      <c r="FW768" s="26"/>
      <c r="FX768" s="26"/>
      <c r="FY768" s="26"/>
      <c r="FZ768" s="1" t="s">
        <v>1381</v>
      </c>
      <c r="GA768" s="25"/>
      <c r="GB768" s="25"/>
      <c r="GC768" s="25"/>
      <c r="GD768" s="25"/>
      <c r="GE768" s="25"/>
      <c r="GF768" s="25"/>
      <c r="GG768" s="25"/>
      <c r="GH768" s="25"/>
      <c r="GI768" s="25"/>
      <c r="GJ768" s="25"/>
      <c r="GK768" s="25"/>
      <c r="GL768" s="25"/>
      <c r="GM768" s="25"/>
      <c r="GN768" s="25"/>
      <c r="GO768" s="25"/>
      <c r="GP768" s="25">
        <v>3</v>
      </c>
      <c r="GQ768" s="25"/>
      <c r="GR768" s="27"/>
      <c r="GS768" s="27"/>
      <c r="GT768" s="28">
        <v>13</v>
      </c>
      <c r="GU768" s="28"/>
      <c r="GV768" s="25"/>
      <c r="GW768" s="25"/>
      <c r="GX768" s="25"/>
      <c r="GY768" s="26" t="s">
        <v>1058</v>
      </c>
      <c r="GZ768" s="25"/>
      <c r="HA768" s="25"/>
      <c r="HB768" s="25"/>
      <c r="HC768" s="25"/>
      <c r="HD768" s="25"/>
      <c r="HE768" s="25"/>
      <c r="HF768" s="25"/>
      <c r="HG768" s="25"/>
      <c r="HH768" s="25"/>
      <c r="HI768" s="25"/>
      <c r="HJ768" s="25"/>
      <c r="HK768" s="25"/>
      <c r="HL768" s="25"/>
      <c r="HM768" s="25"/>
      <c r="HN768" s="25"/>
      <c r="HO768" s="25"/>
      <c r="HP768" s="25"/>
      <c r="HQ768" s="25"/>
      <c r="HR768" s="25"/>
      <c r="HS768" s="25"/>
      <c r="HT768" s="25"/>
      <c r="HU768" s="25"/>
      <c r="HV768" s="25"/>
      <c r="HW768" s="25"/>
      <c r="HX768" s="25"/>
      <c r="HY768" s="25"/>
      <c r="HZ768" s="25"/>
      <c r="IA768" s="25"/>
      <c r="IB768" s="25">
        <v>9</v>
      </c>
      <c r="IC768" s="25">
        <v>10</v>
      </c>
      <c r="ID768" s="25"/>
      <c r="IE768" s="25"/>
      <c r="IF768" s="25"/>
      <c r="IG768" s="25"/>
      <c r="IH768" s="25">
        <v>9</v>
      </c>
      <c r="II768" s="25">
        <v>0</v>
      </c>
      <c r="IJ768" s="25">
        <v>5</v>
      </c>
      <c r="IK768" s="25">
        <v>0</v>
      </c>
      <c r="IL768" s="25"/>
      <c r="IM768" s="25"/>
      <c r="IN768" s="25"/>
      <c r="IO768" s="25"/>
      <c r="IP768" s="25"/>
      <c r="IQ768" s="25"/>
      <c r="IR768" s="25"/>
      <c r="IS768" s="36" t="e">
        <f t="shared" si="874"/>
        <v>#DIV/0!</v>
      </c>
      <c r="IT768" s="36" t="e">
        <f t="shared" si="875"/>
        <v>#DIV/0!</v>
      </c>
      <c r="IU768" s="36" t="e">
        <f t="shared" si="876"/>
        <v>#DIV/0!</v>
      </c>
      <c r="IV768" s="36" t="e">
        <f t="shared" si="877"/>
        <v>#DIV/0!</v>
      </c>
      <c r="IW768" s="36" t="e">
        <f t="shared" si="878"/>
        <v>#DIV/0!</v>
      </c>
      <c r="IX768" s="36" t="e">
        <f t="shared" si="879"/>
        <v>#DIV/0!</v>
      </c>
      <c r="IY768" s="36"/>
      <c r="IZ768" s="36" t="e">
        <f t="shared" si="880"/>
        <v>#DIV/0!</v>
      </c>
      <c r="JA768" s="36" t="e">
        <f t="shared" si="880"/>
        <v>#DIV/0!</v>
      </c>
      <c r="JB768" s="36" t="e">
        <f t="shared" si="880"/>
        <v>#DIV/0!</v>
      </c>
      <c r="JN768" s="43" t="e">
        <f t="shared" si="809"/>
        <v>#DIV/0!</v>
      </c>
      <c r="JO768" s="1" t="str">
        <f t="shared" si="810"/>
        <v>Small</v>
      </c>
    </row>
    <row r="769" spans="1:275" x14ac:dyDescent="0.2">
      <c r="A769" s="14" t="s">
        <v>740</v>
      </c>
      <c r="B769" s="14" t="s">
        <v>1073</v>
      </c>
      <c r="C769" s="76" t="s">
        <v>1487</v>
      </c>
      <c r="D769" s="14" t="s">
        <v>656</v>
      </c>
      <c r="E769">
        <v>4</v>
      </c>
      <c r="F769" s="46">
        <v>0.77406716417910448</v>
      </c>
      <c r="G769" s="46">
        <v>0.35398009950248754</v>
      </c>
      <c r="H769" s="46">
        <v>0.14000000000000001</v>
      </c>
      <c r="I769">
        <v>11.3</v>
      </c>
      <c r="J769">
        <v>8</v>
      </c>
      <c r="K769" s="14">
        <v>20080</v>
      </c>
      <c r="L769" s="14" t="s">
        <v>604</v>
      </c>
      <c r="M769" s="35">
        <v>10090.621523809426</v>
      </c>
      <c r="N769" s="15">
        <v>44000</v>
      </c>
      <c r="O769" s="15">
        <v>6</v>
      </c>
      <c r="P769" s="15">
        <v>32</v>
      </c>
      <c r="Q769" s="15">
        <v>462</v>
      </c>
      <c r="R769" s="15">
        <v>163</v>
      </c>
      <c r="S769" s="15">
        <v>81</v>
      </c>
      <c r="T769" s="32" t="s">
        <v>718</v>
      </c>
      <c r="U769" s="15">
        <v>48703</v>
      </c>
      <c r="V769" s="15"/>
      <c r="W769" s="15"/>
      <c r="X769" s="15">
        <v>340</v>
      </c>
      <c r="Y769" s="15"/>
      <c r="Z769" s="15"/>
      <c r="AA769" s="15"/>
      <c r="AB769" s="15"/>
      <c r="AC769" s="15"/>
      <c r="AD769" s="15"/>
      <c r="AE769" s="15">
        <v>49043</v>
      </c>
      <c r="AF769" s="15"/>
      <c r="AG769" s="15"/>
      <c r="AH769" s="15"/>
      <c r="AI769" s="15"/>
      <c r="AJ769" s="15"/>
      <c r="AK769" s="15"/>
      <c r="AL769" s="15"/>
      <c r="AM769" s="15"/>
      <c r="AN769" s="15"/>
      <c r="AO769" s="15"/>
      <c r="AP769" s="15">
        <v>0</v>
      </c>
      <c r="AQ769" s="15">
        <v>33326</v>
      </c>
      <c r="AR769" s="15"/>
      <c r="AS769" s="15"/>
      <c r="AT769" s="15"/>
      <c r="AU769" s="15"/>
      <c r="AV769" s="15"/>
      <c r="AW769" s="15"/>
      <c r="AX769" s="15"/>
      <c r="AY769" s="15"/>
      <c r="AZ769" s="15"/>
      <c r="BA769" s="15">
        <v>33326</v>
      </c>
      <c r="BB769" s="15">
        <v>8250</v>
      </c>
      <c r="BC769" s="15"/>
      <c r="BD769" s="15"/>
      <c r="BE769" s="15"/>
      <c r="BF769" s="15"/>
      <c r="BG769" s="15"/>
      <c r="BH769" s="15"/>
      <c r="BI769" s="15"/>
      <c r="BJ769" s="15"/>
      <c r="BK769" s="15"/>
      <c r="BL769" s="15">
        <v>8250</v>
      </c>
      <c r="BM769" s="15"/>
      <c r="BN769" s="15"/>
      <c r="BO769" s="15"/>
      <c r="BP769" s="15"/>
      <c r="BQ769" s="15"/>
      <c r="BR769" s="15"/>
      <c r="BS769" s="15"/>
      <c r="BT769" s="15"/>
      <c r="BU769" s="15"/>
      <c r="BV769" s="15"/>
      <c r="BW769" s="15"/>
      <c r="BX769" s="15"/>
      <c r="BY769" s="15"/>
      <c r="BZ769" s="15"/>
      <c r="CA769" s="15"/>
      <c r="CB769" s="15"/>
      <c r="CC769" s="15"/>
      <c r="CD769" s="15"/>
      <c r="CE769" s="15"/>
      <c r="CF769" s="15"/>
      <c r="CG769" s="15"/>
      <c r="CH769" s="15"/>
      <c r="CI769" s="15"/>
      <c r="CJ769" s="15"/>
      <c r="CK769" s="15"/>
      <c r="CL769" s="15"/>
      <c r="CM769" s="15"/>
      <c r="CN769" s="15"/>
      <c r="CO769" s="15"/>
      <c r="CP769" s="15">
        <v>33000</v>
      </c>
      <c r="CQ769" s="15"/>
      <c r="CR769" s="15"/>
      <c r="CS769" s="15">
        <v>33000</v>
      </c>
      <c r="CT769" s="15"/>
      <c r="CU769" s="15"/>
      <c r="CV769" s="15"/>
      <c r="CW769" s="15"/>
      <c r="CX769" s="15"/>
      <c r="CY769" s="15"/>
      <c r="CZ769" s="15"/>
      <c r="DA769" s="15"/>
      <c r="DB769" s="15"/>
      <c r="DC769" s="15"/>
      <c r="DD769" s="15"/>
      <c r="DE769" s="15"/>
      <c r="DF769" s="15"/>
      <c r="DG769" s="15"/>
      <c r="DH769" s="15"/>
      <c r="DI769" s="15"/>
      <c r="DJ769" s="15"/>
      <c r="DK769" s="15"/>
      <c r="DL769" s="15"/>
      <c r="DM769" s="15"/>
      <c r="DN769" s="15"/>
      <c r="DO769" s="15"/>
      <c r="DP769" s="15">
        <v>700</v>
      </c>
      <c r="DQ769" s="15"/>
      <c r="DR769" s="15"/>
      <c r="DS769" s="15"/>
      <c r="DT769" s="15"/>
      <c r="DU769" s="15"/>
      <c r="DV769" s="15"/>
      <c r="DW769" s="15"/>
      <c r="DX769" s="15"/>
      <c r="DY769" s="15"/>
      <c r="DZ769" s="15">
        <v>700</v>
      </c>
      <c r="EA769" s="15"/>
      <c r="EB769" s="15"/>
      <c r="EC769" s="15"/>
      <c r="ED769" s="15"/>
      <c r="EE769" s="15"/>
      <c r="EF769" s="15"/>
      <c r="EG769" s="15"/>
      <c r="EH769" s="15"/>
      <c r="EI769" s="15"/>
      <c r="EJ769" s="15"/>
      <c r="EK769" s="15"/>
      <c r="EL769" s="15"/>
      <c r="EM769" s="15"/>
      <c r="EN769" s="15"/>
      <c r="EO769" s="15"/>
      <c r="EP769" s="15"/>
      <c r="EQ769" s="15"/>
      <c r="ER769" s="15"/>
      <c r="ES769" s="15"/>
      <c r="ET769" s="15"/>
      <c r="EU769" s="15"/>
      <c r="EV769" s="15"/>
      <c r="EW769" s="15"/>
      <c r="EX769" s="15"/>
      <c r="EY769" s="15"/>
      <c r="EZ769" s="15"/>
      <c r="FA769" s="15"/>
      <c r="FB769" s="15"/>
      <c r="FC769" s="15"/>
      <c r="FD769" s="15"/>
      <c r="FE769" s="15">
        <v>4741</v>
      </c>
      <c r="FF769" s="15"/>
      <c r="FG769" s="15"/>
      <c r="FH769" s="15"/>
      <c r="FI769" s="15"/>
      <c r="FJ769" s="15"/>
      <c r="FK769" s="15"/>
      <c r="FL769" s="15"/>
      <c r="FM769" s="15"/>
      <c r="FN769" s="15"/>
      <c r="FO769" s="15">
        <v>4741</v>
      </c>
      <c r="FP769" s="15">
        <v>90619</v>
      </c>
      <c r="FQ769" s="15">
        <v>33700</v>
      </c>
      <c r="FR769" s="15">
        <v>129060</v>
      </c>
      <c r="FS769" s="14" t="s">
        <v>1284</v>
      </c>
      <c r="FT769" s="14"/>
      <c r="FU769" s="14" t="s">
        <v>1281</v>
      </c>
      <c r="FV769" s="14"/>
      <c r="FW769" s="14"/>
      <c r="FX769" s="14"/>
      <c r="FY769" s="1" t="s">
        <v>1299</v>
      </c>
      <c r="GA769" s="15">
        <v>2431</v>
      </c>
      <c r="GB769" s="15">
        <v>2566</v>
      </c>
      <c r="GC769" s="15">
        <v>333</v>
      </c>
      <c r="GD769" s="15">
        <v>3211</v>
      </c>
      <c r="GE769" s="15">
        <v>100000</v>
      </c>
      <c r="GF769" s="15">
        <v>0</v>
      </c>
      <c r="GG769" s="15">
        <v>0</v>
      </c>
      <c r="GH769" s="15">
        <v>300</v>
      </c>
      <c r="GI769" s="15"/>
      <c r="GJ769" s="15">
        <v>41</v>
      </c>
      <c r="GK769" s="15">
        <v>0</v>
      </c>
      <c r="GL769" s="15">
        <v>0</v>
      </c>
      <c r="GM769" s="15">
        <v>1091</v>
      </c>
      <c r="GN769" s="15"/>
      <c r="GO769" s="15"/>
      <c r="GP769" s="21">
        <v>3</v>
      </c>
      <c r="GQ769" s="21">
        <v>0.2</v>
      </c>
      <c r="GR769" s="22"/>
      <c r="GS769" s="22"/>
      <c r="GT769" s="23">
        <v>8</v>
      </c>
      <c r="GU769" s="23">
        <v>1</v>
      </c>
      <c r="GV769" s="21">
        <v>1.2</v>
      </c>
      <c r="GW769" s="21">
        <v>3</v>
      </c>
      <c r="GX769" s="15">
        <v>11343</v>
      </c>
      <c r="GY769" s="14" t="s">
        <v>1172</v>
      </c>
      <c r="GZ769" s="15">
        <v>31736</v>
      </c>
      <c r="HA769" s="15">
        <v>85108</v>
      </c>
      <c r="HB769" s="15">
        <v>3870</v>
      </c>
      <c r="HC769" s="15">
        <v>0</v>
      </c>
      <c r="HD769" s="15"/>
      <c r="HE769" s="15">
        <v>207728</v>
      </c>
      <c r="HF769" s="15">
        <v>328442</v>
      </c>
      <c r="HG769" s="15"/>
      <c r="HH769" s="15"/>
      <c r="HI769" s="15">
        <v>18</v>
      </c>
      <c r="HJ769" s="15">
        <v>18</v>
      </c>
      <c r="HK769" s="15">
        <v>0</v>
      </c>
      <c r="HL769" s="15">
        <v>0</v>
      </c>
      <c r="HM769" s="15"/>
      <c r="HN769" s="15"/>
      <c r="HO769" s="15"/>
      <c r="HP769" s="15"/>
      <c r="HQ769" s="15"/>
      <c r="HR769" s="15"/>
      <c r="HS769" s="15"/>
      <c r="HT769" s="15"/>
      <c r="HU769" s="15"/>
      <c r="HV769" s="15"/>
      <c r="HW769" s="15"/>
      <c r="HX769" s="15"/>
      <c r="HY769" s="15"/>
      <c r="HZ769" s="15">
        <v>144</v>
      </c>
      <c r="IA769" s="15">
        <v>2887</v>
      </c>
      <c r="IB769" s="14">
        <v>1</v>
      </c>
      <c r="IC769" s="14">
        <v>1</v>
      </c>
      <c r="ID769" s="15">
        <v>26</v>
      </c>
      <c r="IE769" s="14">
        <v>74</v>
      </c>
      <c r="IF769" s="14">
        <v>40</v>
      </c>
      <c r="IG769" s="14">
        <v>0</v>
      </c>
      <c r="IH769" s="14">
        <v>9</v>
      </c>
      <c r="II769" s="14">
        <v>0</v>
      </c>
      <c r="IJ769" s="14">
        <v>5</v>
      </c>
      <c r="IK769" s="14">
        <v>0</v>
      </c>
      <c r="IL769" s="14"/>
      <c r="IM769" s="14"/>
      <c r="IN769" s="14"/>
      <c r="IO769" s="14"/>
      <c r="IP769" s="14"/>
      <c r="IQ769" s="15">
        <v>1752750</v>
      </c>
      <c r="IR769" s="15">
        <v>36</v>
      </c>
      <c r="IS769" s="36">
        <f t="shared" si="874"/>
        <v>0.38000154966682165</v>
      </c>
      <c r="IT769" s="36">
        <f t="shared" si="875"/>
        <v>0</v>
      </c>
      <c r="IU769" s="36">
        <f t="shared" si="876"/>
        <v>0.25822098248876491</v>
      </c>
      <c r="IV769" s="36">
        <f t="shared" si="877"/>
        <v>6.3923756392375644E-2</v>
      </c>
      <c r="IW769" s="36">
        <f t="shared" si="878"/>
        <v>0.25569502556950258</v>
      </c>
      <c r="IX769" s="36">
        <f t="shared" si="879"/>
        <v>5.4238338757167208E-3</v>
      </c>
      <c r="IY769" s="36"/>
      <c r="IZ769" s="36">
        <f t="shared" si="880"/>
        <v>3.6734852006818537E-2</v>
      </c>
      <c r="JA769" s="36">
        <f t="shared" si="880"/>
        <v>0.70214628854796224</v>
      </c>
      <c r="JB769" s="36">
        <f t="shared" si="880"/>
        <v>0.26111885944521929</v>
      </c>
      <c r="JN769" s="43">
        <f t="shared" si="809"/>
        <v>8408.8512698411887</v>
      </c>
      <c r="JO769" s="1" t="str">
        <f t="shared" si="810"/>
        <v>Medium</v>
      </c>
    </row>
    <row r="770" spans="1:275" x14ac:dyDescent="0.2">
      <c r="A770" s="14" t="s">
        <v>740</v>
      </c>
      <c r="B770" s="14" t="s">
        <v>1073</v>
      </c>
      <c r="C770" s="76" t="s">
        <v>1487</v>
      </c>
      <c r="D770" s="14" t="s">
        <v>656</v>
      </c>
      <c r="E770">
        <v>4</v>
      </c>
      <c r="F770" s="46">
        <v>0.77406716417910448</v>
      </c>
      <c r="G770" s="46">
        <v>0.35398009950248754</v>
      </c>
      <c r="H770" s="46">
        <v>0.14000000000000001</v>
      </c>
      <c r="I770">
        <v>11.3</v>
      </c>
      <c r="J770">
        <v>8</v>
      </c>
      <c r="K770" s="14">
        <v>20090</v>
      </c>
      <c r="L770" s="14" t="s">
        <v>605</v>
      </c>
      <c r="M770" s="35">
        <v>11249.423047618995</v>
      </c>
      <c r="N770" s="15">
        <v>44000</v>
      </c>
      <c r="O770" s="15">
        <v>6</v>
      </c>
      <c r="P770" s="15">
        <v>32</v>
      </c>
      <c r="Q770" s="15">
        <v>462</v>
      </c>
      <c r="R770" s="15">
        <v>163</v>
      </c>
      <c r="S770" s="15">
        <v>81</v>
      </c>
      <c r="T770" s="32" t="s">
        <v>718</v>
      </c>
      <c r="U770" s="15">
        <v>48703</v>
      </c>
      <c r="V770" s="15"/>
      <c r="W770" s="15"/>
      <c r="X770" s="15">
        <v>15000</v>
      </c>
      <c r="Y770" s="15"/>
      <c r="Z770" s="15"/>
      <c r="AA770" s="15"/>
      <c r="AB770" s="15"/>
      <c r="AC770" s="15"/>
      <c r="AD770" s="15"/>
      <c r="AE770" s="15">
        <v>63703</v>
      </c>
      <c r="AF770" s="15"/>
      <c r="AG770" s="15"/>
      <c r="AH770" s="15"/>
      <c r="AI770" s="15"/>
      <c r="AJ770" s="15"/>
      <c r="AK770" s="15"/>
      <c r="AL770" s="15"/>
      <c r="AM770" s="15"/>
      <c r="AN770" s="15"/>
      <c r="AO770" s="15"/>
      <c r="AP770" s="15">
        <v>0</v>
      </c>
      <c r="AQ770" s="15">
        <v>20250</v>
      </c>
      <c r="AR770" s="15"/>
      <c r="AS770" s="15"/>
      <c r="AT770" s="15"/>
      <c r="AU770" s="15"/>
      <c r="AV770" s="15"/>
      <c r="AW770" s="15"/>
      <c r="AX770" s="15"/>
      <c r="AY770" s="15"/>
      <c r="AZ770" s="15"/>
      <c r="BA770" s="15">
        <v>20250</v>
      </c>
      <c r="BB770" s="15">
        <v>6000</v>
      </c>
      <c r="BC770" s="15"/>
      <c r="BD770" s="15"/>
      <c r="BE770" s="15"/>
      <c r="BF770" s="15"/>
      <c r="BG770" s="15"/>
      <c r="BH770" s="15"/>
      <c r="BI770" s="15"/>
      <c r="BJ770" s="15"/>
      <c r="BK770" s="15"/>
      <c r="BL770" s="15">
        <v>6000</v>
      </c>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v>33000</v>
      </c>
      <c r="CQ770" s="15"/>
      <c r="CR770" s="15"/>
      <c r="CS770" s="15">
        <v>33000</v>
      </c>
      <c r="CT770" s="15"/>
      <c r="CU770" s="15"/>
      <c r="CV770" s="15"/>
      <c r="CW770" s="15"/>
      <c r="CX770" s="15"/>
      <c r="CY770" s="15"/>
      <c r="CZ770" s="15"/>
      <c r="DA770" s="15"/>
      <c r="DB770" s="15"/>
      <c r="DC770" s="15"/>
      <c r="DD770" s="15"/>
      <c r="DE770" s="15"/>
      <c r="DF770" s="15"/>
      <c r="DG770" s="15"/>
      <c r="DH770" s="15"/>
      <c r="DI770" s="15"/>
      <c r="DJ770" s="15"/>
      <c r="DK770" s="15"/>
      <c r="DL770" s="15"/>
      <c r="DM770" s="15"/>
      <c r="DN770" s="15"/>
      <c r="DO770" s="15"/>
      <c r="DP770" s="15">
        <v>500</v>
      </c>
      <c r="DQ770" s="15"/>
      <c r="DR770" s="15"/>
      <c r="DS770" s="15"/>
      <c r="DT770" s="15"/>
      <c r="DU770" s="15"/>
      <c r="DV770" s="15"/>
      <c r="DW770" s="15"/>
      <c r="DX770" s="15"/>
      <c r="DY770" s="15"/>
      <c r="DZ770" s="15">
        <v>500</v>
      </c>
      <c r="EA770" s="15"/>
      <c r="EB770" s="15"/>
      <c r="EC770" s="15"/>
      <c r="ED770" s="15"/>
      <c r="EE770" s="15"/>
      <c r="EF770" s="15"/>
      <c r="EG770" s="15"/>
      <c r="EH770" s="15"/>
      <c r="EI770" s="15"/>
      <c r="EJ770" s="15"/>
      <c r="EK770" s="15"/>
      <c r="EL770" s="15"/>
      <c r="EM770" s="15"/>
      <c r="EN770" s="15"/>
      <c r="EO770" s="15"/>
      <c r="EP770" s="15"/>
      <c r="EQ770" s="15"/>
      <c r="ER770" s="15"/>
      <c r="ES770" s="15"/>
      <c r="ET770" s="15"/>
      <c r="EU770" s="15"/>
      <c r="EV770" s="15"/>
      <c r="EW770" s="15"/>
      <c r="EX770" s="15"/>
      <c r="EY770" s="15"/>
      <c r="EZ770" s="15"/>
      <c r="FA770" s="15"/>
      <c r="FB770" s="15"/>
      <c r="FC770" s="15"/>
      <c r="FD770" s="15"/>
      <c r="FE770" s="15">
        <v>3509.85</v>
      </c>
      <c r="FF770" s="15"/>
      <c r="FG770" s="15"/>
      <c r="FH770" s="15"/>
      <c r="FI770" s="15"/>
      <c r="FJ770" s="15"/>
      <c r="FK770" s="15"/>
      <c r="FL770" s="15"/>
      <c r="FM770" s="15"/>
      <c r="FN770" s="15"/>
      <c r="FO770" s="15">
        <v>3509.85</v>
      </c>
      <c r="FP770" s="15">
        <v>89953</v>
      </c>
      <c r="FQ770" s="15">
        <v>33500</v>
      </c>
      <c r="FR770" s="15">
        <v>126962.85</v>
      </c>
      <c r="FS770" s="14" t="s">
        <v>1284</v>
      </c>
      <c r="FT770" s="14"/>
      <c r="FU770" s="14" t="s">
        <v>1281</v>
      </c>
      <c r="FV770" s="14"/>
      <c r="FW770" s="14"/>
      <c r="FX770" s="14"/>
      <c r="FY770" s="1" t="s">
        <v>1299</v>
      </c>
      <c r="GA770" s="15">
        <v>1339</v>
      </c>
      <c r="GB770" s="15">
        <v>1997</v>
      </c>
      <c r="GC770" s="15">
        <v>231</v>
      </c>
      <c r="GD770" s="15">
        <v>1100</v>
      </c>
      <c r="GE770" s="15">
        <v>95000</v>
      </c>
      <c r="GF770" s="15">
        <v>0</v>
      </c>
      <c r="GG770" s="15">
        <v>0</v>
      </c>
      <c r="GH770" s="15">
        <v>242</v>
      </c>
      <c r="GI770" s="15"/>
      <c r="GJ770" s="15">
        <v>41</v>
      </c>
      <c r="GK770" s="15">
        <v>0</v>
      </c>
      <c r="GL770" s="15">
        <v>0</v>
      </c>
      <c r="GM770" s="15">
        <v>1091</v>
      </c>
      <c r="GN770" s="15"/>
      <c r="GO770" s="15"/>
      <c r="GP770" s="16">
        <v>3</v>
      </c>
      <c r="GQ770" s="16">
        <v>0.2</v>
      </c>
      <c r="GR770" s="17"/>
      <c r="GS770" s="17"/>
      <c r="GT770" s="18">
        <v>8</v>
      </c>
      <c r="GU770" s="18">
        <v>1.5</v>
      </c>
      <c r="GV770" s="16">
        <v>1.7</v>
      </c>
      <c r="GW770" s="16">
        <v>3</v>
      </c>
      <c r="GX770" s="15">
        <v>12655</v>
      </c>
      <c r="GY770" s="14" t="s">
        <v>1172</v>
      </c>
      <c r="GZ770" s="15">
        <v>34276</v>
      </c>
      <c r="HA770" s="15">
        <v>108009</v>
      </c>
      <c r="HB770" s="15">
        <v>2775</v>
      </c>
      <c r="HC770" s="15">
        <v>0</v>
      </c>
      <c r="HD770" s="15"/>
      <c r="HE770" s="15">
        <v>237530</v>
      </c>
      <c r="HF770" s="15">
        <v>382590</v>
      </c>
      <c r="HG770" s="15"/>
      <c r="HH770" s="15"/>
      <c r="HI770" s="15">
        <v>5</v>
      </c>
      <c r="HJ770" s="15">
        <v>5</v>
      </c>
      <c r="HK770" s="15">
        <v>0</v>
      </c>
      <c r="HL770" s="15">
        <v>0</v>
      </c>
      <c r="HM770" s="15"/>
      <c r="HN770" s="15"/>
      <c r="HO770" s="15"/>
      <c r="HP770" s="15"/>
      <c r="HQ770" s="15"/>
      <c r="HR770" s="15"/>
      <c r="HS770" s="15"/>
      <c r="HT770" s="15"/>
      <c r="HU770" s="15"/>
      <c r="HV770" s="15"/>
      <c r="HW770" s="15"/>
      <c r="HX770" s="15"/>
      <c r="HY770" s="15"/>
      <c r="HZ770" s="15">
        <v>175</v>
      </c>
      <c r="IA770" s="15">
        <v>3966</v>
      </c>
      <c r="IB770" s="15">
        <v>1</v>
      </c>
      <c r="IC770" s="15">
        <v>1</v>
      </c>
      <c r="ID770" s="15">
        <v>22</v>
      </c>
      <c r="IE770" s="14">
        <v>74</v>
      </c>
      <c r="IF770" s="14">
        <v>40</v>
      </c>
      <c r="IG770" s="14">
        <v>0</v>
      </c>
      <c r="IH770" s="14">
        <v>9</v>
      </c>
      <c r="II770" s="14">
        <v>0</v>
      </c>
      <c r="IJ770" s="14">
        <v>5</v>
      </c>
      <c r="IK770" s="14">
        <v>0</v>
      </c>
      <c r="IL770" s="14"/>
      <c r="IM770" s="14"/>
      <c r="IN770" s="14"/>
      <c r="IO770" s="14"/>
      <c r="IP770" s="14"/>
      <c r="IQ770" s="20">
        <v>2403600</v>
      </c>
      <c r="IR770" s="20">
        <v>21</v>
      </c>
      <c r="IS770" s="36">
        <f t="shared" si="874"/>
        <v>0.50174519554342079</v>
      </c>
      <c r="IT770" s="36">
        <f t="shared" si="875"/>
        <v>0</v>
      </c>
      <c r="IU770" s="36">
        <f t="shared" si="876"/>
        <v>0.15949547446359308</v>
      </c>
      <c r="IV770" s="36">
        <f t="shared" si="877"/>
        <v>4.7257918359583137E-2</v>
      </c>
      <c r="IW770" s="36">
        <f t="shared" si="878"/>
        <v>0.25991855097770722</v>
      </c>
      <c r="IX770" s="36">
        <f t="shared" si="879"/>
        <v>3.938159863298595E-3</v>
      </c>
      <c r="IY770" s="36"/>
      <c r="IZ770" s="36">
        <f t="shared" si="880"/>
        <v>2.7644700792397146E-2</v>
      </c>
      <c r="JA770" s="36">
        <f t="shared" si="880"/>
        <v>0.70849858836659696</v>
      </c>
      <c r="JB770" s="36">
        <f t="shared" si="880"/>
        <v>0.26385671084100581</v>
      </c>
      <c r="JN770" s="43">
        <f t="shared" ref="JN770:JN833" si="881">M770/GV770</f>
        <v>6617.3076750699975</v>
      </c>
      <c r="JO770" s="1" t="str">
        <f t="shared" ref="JO770:JO833" si="882">IF(M770&gt;20000,"Large",IF(M770&lt;10000,"Small","Medium"))</f>
        <v>Medium</v>
      </c>
    </row>
    <row r="771" spans="1:275" x14ac:dyDescent="0.2">
      <c r="A771" s="14" t="s">
        <v>740</v>
      </c>
      <c r="B771" s="14" t="s">
        <v>1073</v>
      </c>
      <c r="C771" s="76" t="s">
        <v>1487</v>
      </c>
      <c r="D771" s="14" t="s">
        <v>656</v>
      </c>
      <c r="E771">
        <v>4</v>
      </c>
      <c r="F771" s="46">
        <v>0.77406716417910448</v>
      </c>
      <c r="G771" s="46">
        <v>0.35398009950248754</v>
      </c>
      <c r="H771" s="46">
        <v>0.14000000000000001</v>
      </c>
      <c r="I771">
        <v>11.3</v>
      </c>
      <c r="J771">
        <v>8</v>
      </c>
      <c r="K771" s="14">
        <v>20100</v>
      </c>
      <c r="L771" s="14" t="s">
        <v>606</v>
      </c>
      <c r="M771" s="35">
        <v>10237.585333333294</v>
      </c>
      <c r="N771" s="15">
        <v>44000</v>
      </c>
      <c r="O771" s="15">
        <v>6</v>
      </c>
      <c r="P771" s="15">
        <v>32</v>
      </c>
      <c r="Q771" s="15">
        <v>462</v>
      </c>
      <c r="R771" s="15">
        <v>163</v>
      </c>
      <c r="S771" s="15">
        <v>81</v>
      </c>
      <c r="T771" s="32" t="s">
        <v>718</v>
      </c>
      <c r="U771" s="15">
        <v>48703</v>
      </c>
      <c r="V771" s="15"/>
      <c r="W771" s="15"/>
      <c r="X771" s="15">
        <v>13578</v>
      </c>
      <c r="Y771" s="15"/>
      <c r="Z771" s="15">
        <v>36697</v>
      </c>
      <c r="AA771" s="15"/>
      <c r="AB771" s="15"/>
      <c r="AC771" s="15"/>
      <c r="AD771" s="15">
        <v>13578</v>
      </c>
      <c r="AE771" s="15">
        <v>75859</v>
      </c>
      <c r="AF771" s="15"/>
      <c r="AG771" s="15"/>
      <c r="AH771" s="15"/>
      <c r="AI771" s="15"/>
      <c r="AJ771" s="15"/>
      <c r="AK771" s="15"/>
      <c r="AL771" s="15"/>
      <c r="AM771" s="15"/>
      <c r="AN771" s="15"/>
      <c r="AO771" s="15"/>
      <c r="AP771" s="15">
        <v>0</v>
      </c>
      <c r="AQ771" s="15">
        <v>20250</v>
      </c>
      <c r="AR771" s="15"/>
      <c r="AS771" s="15"/>
      <c r="AT771" s="15"/>
      <c r="AU771" s="15"/>
      <c r="AV771" s="15"/>
      <c r="AW771" s="15"/>
      <c r="AX771" s="15"/>
      <c r="AY771" s="15"/>
      <c r="AZ771" s="15"/>
      <c r="BA771" s="15">
        <v>20250</v>
      </c>
      <c r="BB771" s="15">
        <v>2900</v>
      </c>
      <c r="BC771" s="15"/>
      <c r="BD771" s="15"/>
      <c r="BE771" s="15"/>
      <c r="BF771" s="15"/>
      <c r="BG771" s="15"/>
      <c r="BH771" s="15"/>
      <c r="BI771" s="15"/>
      <c r="BJ771" s="15"/>
      <c r="BK771" s="15"/>
      <c r="BL771" s="15">
        <v>2900</v>
      </c>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v>33000</v>
      </c>
      <c r="CQ771" s="15"/>
      <c r="CR771" s="15"/>
      <c r="CS771" s="15">
        <v>33000</v>
      </c>
      <c r="CT771" s="15"/>
      <c r="CU771" s="15"/>
      <c r="CV771" s="15"/>
      <c r="CW771" s="15"/>
      <c r="CX771" s="15"/>
      <c r="CY771" s="15"/>
      <c r="CZ771" s="15"/>
      <c r="DA771" s="15"/>
      <c r="DB771" s="15"/>
      <c r="DC771" s="15"/>
      <c r="DD771" s="15"/>
      <c r="DE771" s="15"/>
      <c r="DF771" s="15"/>
      <c r="DG771" s="15"/>
      <c r="DH771" s="15"/>
      <c r="DI771" s="15"/>
      <c r="DJ771" s="15"/>
      <c r="DK771" s="15"/>
      <c r="DL771" s="15"/>
      <c r="DM771" s="15"/>
      <c r="DN771" s="15"/>
      <c r="DO771" s="15"/>
      <c r="DP771" s="15">
        <v>390</v>
      </c>
      <c r="DQ771" s="15"/>
      <c r="DR771" s="15"/>
      <c r="DS771" s="15"/>
      <c r="DT771" s="15"/>
      <c r="DU771" s="15"/>
      <c r="DV771" s="15"/>
      <c r="DW771" s="15"/>
      <c r="DX771" s="15"/>
      <c r="DY771" s="15"/>
      <c r="DZ771" s="15">
        <v>390</v>
      </c>
      <c r="EA771" s="15"/>
      <c r="EB771" s="15"/>
      <c r="EC771" s="15"/>
      <c r="ED771" s="15"/>
      <c r="EE771" s="15"/>
      <c r="EF771" s="15"/>
      <c r="EG771" s="15"/>
      <c r="EH771" s="15"/>
      <c r="EI771" s="15"/>
      <c r="EJ771" s="15"/>
      <c r="EK771" s="15"/>
      <c r="EL771" s="15"/>
      <c r="EM771" s="15"/>
      <c r="EN771" s="15"/>
      <c r="EO771" s="15"/>
      <c r="EP771" s="15"/>
      <c r="EQ771" s="15"/>
      <c r="ER771" s="15"/>
      <c r="ES771" s="15"/>
      <c r="ET771" s="15"/>
      <c r="EU771" s="15"/>
      <c r="EV771" s="15"/>
      <c r="EW771" s="15"/>
      <c r="EX771" s="15"/>
      <c r="EY771" s="15"/>
      <c r="EZ771" s="15"/>
      <c r="FA771" s="15"/>
      <c r="FB771" s="15"/>
      <c r="FC771" s="15"/>
      <c r="FD771" s="15"/>
      <c r="FE771" s="15">
        <v>2500</v>
      </c>
      <c r="FF771" s="15"/>
      <c r="FG771" s="15"/>
      <c r="FH771" s="15"/>
      <c r="FI771" s="15"/>
      <c r="FJ771" s="15"/>
      <c r="FK771" s="15"/>
      <c r="FL771" s="15"/>
      <c r="FM771" s="15"/>
      <c r="FN771" s="15"/>
      <c r="FO771" s="15">
        <v>2500</v>
      </c>
      <c r="FP771" s="15">
        <v>99009</v>
      </c>
      <c r="FQ771" s="15">
        <v>33390</v>
      </c>
      <c r="FR771" s="15">
        <v>134899</v>
      </c>
      <c r="FS771" s="14" t="s">
        <v>1284</v>
      </c>
      <c r="FT771" s="14"/>
      <c r="FU771" s="14" t="s">
        <v>1281</v>
      </c>
      <c r="FV771" s="14"/>
      <c r="FW771" s="14"/>
      <c r="FX771" s="14"/>
      <c r="FY771" s="1" t="s">
        <v>1299</v>
      </c>
      <c r="GA771" s="15">
        <v>1022</v>
      </c>
      <c r="GB771" s="15">
        <v>1536</v>
      </c>
      <c r="GC771" s="15">
        <v>248</v>
      </c>
      <c r="GD771" s="15">
        <v>2135</v>
      </c>
      <c r="GE771" s="15">
        <v>90000</v>
      </c>
      <c r="GF771" s="15">
        <v>0</v>
      </c>
      <c r="GG771" s="15">
        <v>0</v>
      </c>
      <c r="GH771" s="15">
        <v>210</v>
      </c>
      <c r="GI771" s="15">
        <v>0</v>
      </c>
      <c r="GJ771" s="15">
        <v>41</v>
      </c>
      <c r="GK771" s="15">
        <v>0</v>
      </c>
      <c r="GL771" s="15">
        <v>0</v>
      </c>
      <c r="GM771" s="15">
        <v>1091</v>
      </c>
      <c r="GN771" s="15"/>
      <c r="GO771" s="15"/>
      <c r="GP771" s="16">
        <v>3</v>
      </c>
      <c r="GQ771" s="16">
        <v>0</v>
      </c>
      <c r="GR771" s="17"/>
      <c r="GS771" s="17"/>
      <c r="GT771" s="18">
        <v>6</v>
      </c>
      <c r="GU771" s="18">
        <v>1.5</v>
      </c>
      <c r="GV771" s="16">
        <v>1.5</v>
      </c>
      <c r="GW771" s="16">
        <v>3</v>
      </c>
      <c r="GX771" s="15">
        <v>14067</v>
      </c>
      <c r="GY771" s="14" t="s">
        <v>1172</v>
      </c>
      <c r="GZ771" s="15">
        <v>32922</v>
      </c>
      <c r="HA771" s="15">
        <v>123039</v>
      </c>
      <c r="HB771" s="15">
        <v>3165</v>
      </c>
      <c r="HC771" s="15">
        <v>0</v>
      </c>
      <c r="HD771" s="15"/>
      <c r="HE771" s="15">
        <v>174193</v>
      </c>
      <c r="HF771" s="15">
        <v>333319</v>
      </c>
      <c r="HG771" s="15"/>
      <c r="HH771" s="15"/>
      <c r="HI771" s="15">
        <v>13</v>
      </c>
      <c r="HJ771" s="15">
        <v>13</v>
      </c>
      <c r="HK771" s="15">
        <v>0</v>
      </c>
      <c r="HL771" s="15">
        <v>0</v>
      </c>
      <c r="HM771" s="15"/>
      <c r="HN771" s="15"/>
      <c r="HO771" s="15"/>
      <c r="HP771" s="15"/>
      <c r="HQ771" s="15"/>
      <c r="HR771" s="15"/>
      <c r="HS771" s="15"/>
      <c r="HT771" s="15"/>
      <c r="HU771" s="15"/>
      <c r="HV771" s="15"/>
      <c r="HW771" s="15"/>
      <c r="HX771" s="15"/>
      <c r="HY771" s="15"/>
      <c r="HZ771" s="15">
        <v>144</v>
      </c>
      <c r="IA771" s="15">
        <v>3488</v>
      </c>
      <c r="IB771" s="15">
        <v>1</v>
      </c>
      <c r="IC771" s="15">
        <v>0</v>
      </c>
      <c r="ID771" s="15">
        <v>17</v>
      </c>
      <c r="IE771" s="14">
        <v>57</v>
      </c>
      <c r="IF771" s="14">
        <v>40</v>
      </c>
      <c r="IG771" s="14">
        <v>0</v>
      </c>
      <c r="IH771" s="14">
        <v>0</v>
      </c>
      <c r="II771" s="14">
        <v>0</v>
      </c>
      <c r="IJ771" s="14">
        <v>0</v>
      </c>
      <c r="IK771" s="14">
        <v>0</v>
      </c>
      <c r="IL771" s="14"/>
      <c r="IM771" s="14"/>
      <c r="IN771" s="14"/>
      <c r="IO771" s="14"/>
      <c r="IP771" s="14"/>
      <c r="IQ771" s="15">
        <v>2460500</v>
      </c>
      <c r="IR771" s="15">
        <v>8</v>
      </c>
      <c r="IS771" s="36">
        <f t="shared" si="874"/>
        <v>0.56233923157325105</v>
      </c>
      <c r="IT771" s="36">
        <f t="shared" si="875"/>
        <v>0</v>
      </c>
      <c r="IU771" s="36">
        <f t="shared" si="876"/>
        <v>0.15011230624393065</v>
      </c>
      <c r="IV771" s="36">
        <f t="shared" si="877"/>
        <v>2.149756484480982E-2</v>
      </c>
      <c r="IW771" s="36">
        <f t="shared" si="878"/>
        <v>0.24462746202714625</v>
      </c>
      <c r="IX771" s="36">
        <f t="shared" si="879"/>
        <v>2.8910518239571828E-3</v>
      </c>
      <c r="IY771" s="36"/>
      <c r="IZ771" s="36">
        <f t="shared" si="880"/>
        <v>1.8532383486905019E-2</v>
      </c>
      <c r="JA771" s="36">
        <f t="shared" si="880"/>
        <v>0.73394910266199154</v>
      </c>
      <c r="JB771" s="36">
        <f t="shared" si="880"/>
        <v>0.24751851385110341</v>
      </c>
      <c r="JN771" s="43">
        <f t="shared" si="881"/>
        <v>6825.0568888888629</v>
      </c>
      <c r="JO771" s="1" t="str">
        <f t="shared" si="882"/>
        <v>Medium</v>
      </c>
    </row>
    <row r="772" spans="1:275" x14ac:dyDescent="0.2">
      <c r="A772" s="1" t="s">
        <v>740</v>
      </c>
      <c r="B772" s="1" t="s">
        <v>1073</v>
      </c>
      <c r="C772" s="76" t="s">
        <v>1487</v>
      </c>
      <c r="D772" s="14" t="s">
        <v>656</v>
      </c>
      <c r="E772">
        <v>4</v>
      </c>
      <c r="F772" s="46">
        <v>0.77406716417910448</v>
      </c>
      <c r="G772" s="46">
        <v>0.35398009950248754</v>
      </c>
      <c r="H772" s="46">
        <v>0.14000000000000001</v>
      </c>
      <c r="I772">
        <v>11.3</v>
      </c>
      <c r="J772">
        <v>8</v>
      </c>
      <c r="K772" s="1">
        <v>20110</v>
      </c>
      <c r="L772" s="1" t="s">
        <v>607</v>
      </c>
      <c r="M772" s="3">
        <v>10314.960380952307</v>
      </c>
      <c r="N772" s="1">
        <v>44000</v>
      </c>
      <c r="O772" s="1">
        <v>6</v>
      </c>
      <c r="P772" s="1">
        <v>32</v>
      </c>
      <c r="Q772" s="1">
        <v>462</v>
      </c>
      <c r="R772" s="1">
        <v>163</v>
      </c>
      <c r="S772" s="1">
        <v>155</v>
      </c>
      <c r="T772" s="33" t="s">
        <v>828</v>
      </c>
      <c r="U772" s="1">
        <v>48703</v>
      </c>
      <c r="W772" s="1">
        <v>0</v>
      </c>
      <c r="X772" s="1">
        <v>0</v>
      </c>
      <c r="Y772" s="1">
        <v>0</v>
      </c>
      <c r="Z772" s="1">
        <v>0</v>
      </c>
      <c r="AC772" s="1">
        <v>0</v>
      </c>
      <c r="AD772" s="1">
        <v>13578</v>
      </c>
      <c r="AE772" s="1">
        <v>62271</v>
      </c>
      <c r="AF772" s="1">
        <v>0</v>
      </c>
      <c r="AH772" s="1">
        <v>0</v>
      </c>
      <c r="AI772" s="1">
        <v>0</v>
      </c>
      <c r="AJ772" s="1">
        <v>0</v>
      </c>
      <c r="AK772" s="1">
        <v>0</v>
      </c>
      <c r="AN772" s="1">
        <v>0</v>
      </c>
      <c r="AO772" s="1">
        <v>0</v>
      </c>
      <c r="AP772" s="1">
        <v>0</v>
      </c>
      <c r="AQ772" s="1">
        <v>33326</v>
      </c>
      <c r="AS772" s="1">
        <v>0</v>
      </c>
      <c r="AT772" s="1">
        <v>0</v>
      </c>
      <c r="AU772" s="1">
        <v>0</v>
      </c>
      <c r="AV772" s="1">
        <v>0</v>
      </c>
      <c r="AY772" s="1">
        <v>0</v>
      </c>
      <c r="AZ772" s="1">
        <v>0</v>
      </c>
      <c r="BA772" s="1">
        <v>33376</v>
      </c>
      <c r="BB772" s="1">
        <v>2900</v>
      </c>
      <c r="BD772" s="1">
        <v>0</v>
      </c>
      <c r="BE772" s="1">
        <v>0</v>
      </c>
      <c r="BF772" s="1">
        <v>0</v>
      </c>
      <c r="BG772" s="1">
        <v>0</v>
      </c>
      <c r="BJ772" s="1">
        <v>0</v>
      </c>
      <c r="BK772" s="1">
        <v>0</v>
      </c>
      <c r="BL772" s="1">
        <v>2900</v>
      </c>
      <c r="CI772" s="1">
        <v>0</v>
      </c>
      <c r="CK772" s="1">
        <v>0</v>
      </c>
      <c r="CL772" s="1">
        <v>0</v>
      </c>
      <c r="CM772" s="1">
        <v>0</v>
      </c>
      <c r="CP772" s="1">
        <v>28829</v>
      </c>
      <c r="CQ772" s="1">
        <v>0</v>
      </c>
      <c r="CR772" s="1">
        <v>0</v>
      </c>
      <c r="CS772" s="1">
        <v>28829</v>
      </c>
      <c r="DP772" s="1">
        <v>0</v>
      </c>
      <c r="DR772" s="1">
        <v>0</v>
      </c>
      <c r="DS772" s="1">
        <v>0</v>
      </c>
      <c r="DT772" s="1">
        <v>0</v>
      </c>
      <c r="DW772" s="1">
        <v>0</v>
      </c>
      <c r="DX772" s="1">
        <v>0</v>
      </c>
      <c r="DY772" s="1">
        <v>0</v>
      </c>
      <c r="DZ772" s="1">
        <v>0</v>
      </c>
      <c r="FE772" s="1">
        <v>0</v>
      </c>
      <c r="FG772" s="1">
        <v>0</v>
      </c>
      <c r="FH772" s="1">
        <v>0</v>
      </c>
      <c r="FI772" s="1">
        <v>0</v>
      </c>
      <c r="FJ772" s="1">
        <v>0</v>
      </c>
      <c r="FM772" s="1">
        <v>0</v>
      </c>
      <c r="FN772" s="1">
        <v>0</v>
      </c>
      <c r="FO772" s="1">
        <v>0</v>
      </c>
      <c r="FP772" s="15">
        <f>AE772+BA772</f>
        <v>95647</v>
      </c>
      <c r="FQ772" s="15">
        <f>AP772+BL772+CS772+DZ772+FD772</f>
        <v>31729</v>
      </c>
      <c r="FR772" s="15">
        <f>AE772+AP772+BA772+BL772+CS772+DZ772+FD772+FO772</f>
        <v>127376</v>
      </c>
      <c r="FS772" s="1" t="s">
        <v>1284</v>
      </c>
      <c r="FU772" s="1" t="s">
        <v>1281</v>
      </c>
      <c r="FV772" s="1" t="s">
        <v>829</v>
      </c>
      <c r="FZ772" s="1" t="s">
        <v>830</v>
      </c>
      <c r="GA772" s="1">
        <v>648</v>
      </c>
      <c r="GB772" s="1">
        <v>1385</v>
      </c>
      <c r="GC772" s="1">
        <v>61</v>
      </c>
      <c r="GD772" s="1">
        <v>61</v>
      </c>
      <c r="GE772" s="1">
        <v>82918</v>
      </c>
      <c r="GF772" s="1">
        <v>0</v>
      </c>
      <c r="GG772" s="1">
        <v>0</v>
      </c>
      <c r="GH772" s="1">
        <v>171</v>
      </c>
      <c r="GI772" s="1">
        <v>0</v>
      </c>
      <c r="GJ772" s="1">
        <v>2111</v>
      </c>
      <c r="GK772" s="1">
        <v>0</v>
      </c>
      <c r="GL772" s="1">
        <v>0</v>
      </c>
      <c r="GM772" s="1">
        <v>0</v>
      </c>
      <c r="GP772" s="1">
        <v>3</v>
      </c>
      <c r="GQ772" s="1">
        <v>1.5</v>
      </c>
      <c r="GR772" s="5"/>
      <c r="GS772" s="5"/>
      <c r="GT772" s="4">
        <v>7</v>
      </c>
      <c r="GU772" s="4">
        <v>1</v>
      </c>
      <c r="GV772" s="1">
        <f>GQ772+GU772</f>
        <v>2.5</v>
      </c>
      <c r="GW772" s="1">
        <v>1.5</v>
      </c>
      <c r="GX772" s="1">
        <v>10925</v>
      </c>
      <c r="GY772" s="10" t="s">
        <v>1172</v>
      </c>
      <c r="GZ772" s="1">
        <v>13291</v>
      </c>
      <c r="HA772" s="1">
        <v>56408</v>
      </c>
      <c r="HB772" s="1">
        <v>8868</v>
      </c>
      <c r="HC772" s="1">
        <v>0</v>
      </c>
      <c r="HE772" s="1">
        <v>119549</v>
      </c>
      <c r="HF772" s="1">
        <v>198116</v>
      </c>
      <c r="HI772" s="1">
        <v>0</v>
      </c>
      <c r="HJ772" s="1">
        <v>0</v>
      </c>
      <c r="HK772" s="1">
        <v>0</v>
      </c>
      <c r="HL772" s="1">
        <v>0</v>
      </c>
      <c r="HZ772" s="1">
        <v>47</v>
      </c>
      <c r="IA772" s="1">
        <v>1212</v>
      </c>
      <c r="IB772" s="1">
        <v>8</v>
      </c>
      <c r="IC772" s="1">
        <v>8</v>
      </c>
      <c r="IE772" s="1">
        <v>60</v>
      </c>
      <c r="IF772" s="1">
        <v>48</v>
      </c>
      <c r="IG772" s="1">
        <v>32</v>
      </c>
      <c r="IH772" s="1">
        <v>4</v>
      </c>
      <c r="II772" s="1">
        <v>0</v>
      </c>
      <c r="IJ772" s="1">
        <v>4</v>
      </c>
      <c r="IK772" s="1">
        <v>0</v>
      </c>
      <c r="IQ772" s="1">
        <v>2520500</v>
      </c>
      <c r="IR772" s="1">
        <v>33</v>
      </c>
      <c r="IS772" s="36">
        <f t="shared" si="874"/>
        <v>0.48887545534480592</v>
      </c>
      <c r="IT772" s="36">
        <f t="shared" si="875"/>
        <v>0</v>
      </c>
      <c r="IU772" s="36">
        <f t="shared" si="876"/>
        <v>0.26202738349453586</v>
      </c>
      <c r="IV772" s="36">
        <f t="shared" si="877"/>
        <v>2.2767240296445172E-2</v>
      </c>
      <c r="IW772" s="36">
        <f t="shared" si="878"/>
        <v>0.22632992086421305</v>
      </c>
      <c r="IX772" s="36">
        <f t="shared" si="879"/>
        <v>0</v>
      </c>
      <c r="IY772" s="36"/>
      <c r="IZ772" s="36">
        <f t="shared" si="880"/>
        <v>0</v>
      </c>
      <c r="JA772" s="36">
        <f t="shared" si="880"/>
        <v>0.75090283883934184</v>
      </c>
      <c r="JB772" s="36">
        <f t="shared" si="880"/>
        <v>0.24909716116065822</v>
      </c>
      <c r="JN772" s="43">
        <f t="shared" si="881"/>
        <v>4125.9841523809228</v>
      </c>
      <c r="JO772" s="1" t="str">
        <f t="shared" si="882"/>
        <v>Medium</v>
      </c>
    </row>
    <row r="773" spans="1:275" x14ac:dyDescent="0.2">
      <c r="A773" s="1" t="s">
        <v>740</v>
      </c>
      <c r="B773" s="1" t="s">
        <v>1073</v>
      </c>
      <c r="C773" s="76" t="s">
        <v>1487</v>
      </c>
      <c r="D773" s="14" t="s">
        <v>656</v>
      </c>
      <c r="E773">
        <v>4</v>
      </c>
      <c r="F773" s="46">
        <v>0.77406716417910448</v>
      </c>
      <c r="G773" s="46">
        <v>0.35398009950248754</v>
      </c>
      <c r="H773" s="46">
        <v>0.14000000000000001</v>
      </c>
      <c r="I773">
        <v>11.3</v>
      </c>
      <c r="J773">
        <v>8</v>
      </c>
      <c r="K773" s="1">
        <v>20120</v>
      </c>
      <c r="L773" s="1" t="s">
        <v>608</v>
      </c>
      <c r="M773" s="3">
        <v>9246.8929523809147</v>
      </c>
      <c r="N773" s="10">
        <v>44000</v>
      </c>
      <c r="O773" s="1">
        <v>6</v>
      </c>
      <c r="P773" s="1">
        <v>32</v>
      </c>
      <c r="Q773" s="1">
        <v>462</v>
      </c>
      <c r="R773" s="1">
        <v>163</v>
      </c>
      <c r="S773" s="1">
        <v>155</v>
      </c>
      <c r="T773" s="33" t="s">
        <v>828</v>
      </c>
      <c r="U773" s="1">
        <v>48703</v>
      </c>
      <c r="W773" s="1">
        <v>0</v>
      </c>
      <c r="X773" s="1">
        <v>0</v>
      </c>
      <c r="Y773" s="1">
        <v>0</v>
      </c>
      <c r="Z773" s="1">
        <v>0</v>
      </c>
      <c r="AC773" s="1">
        <v>0</v>
      </c>
      <c r="AD773" s="1">
        <v>0</v>
      </c>
      <c r="AE773" s="1">
        <v>48703</v>
      </c>
      <c r="AF773" s="1">
        <v>0</v>
      </c>
      <c r="AH773" s="1">
        <v>0</v>
      </c>
      <c r="AI773" s="1">
        <v>0</v>
      </c>
      <c r="AJ773" s="1">
        <v>0</v>
      </c>
      <c r="AK773" s="1">
        <v>0</v>
      </c>
      <c r="AN773" s="1">
        <v>0</v>
      </c>
      <c r="AO773" s="1">
        <v>0</v>
      </c>
      <c r="AP773" s="1">
        <v>0</v>
      </c>
      <c r="AQ773" s="1">
        <v>33326</v>
      </c>
      <c r="AS773" s="1">
        <v>0</v>
      </c>
      <c r="AT773" s="1">
        <v>0</v>
      </c>
      <c r="AU773" s="1">
        <v>0</v>
      </c>
      <c r="AV773" s="1">
        <v>0</v>
      </c>
      <c r="AY773" s="1">
        <v>0</v>
      </c>
      <c r="AZ773" s="1">
        <v>0</v>
      </c>
      <c r="BA773" s="1">
        <v>33326</v>
      </c>
      <c r="BB773" s="1">
        <v>2900</v>
      </c>
      <c r="BD773" s="1">
        <v>0</v>
      </c>
      <c r="BE773" s="1">
        <v>0</v>
      </c>
      <c r="BF773" s="1">
        <v>0</v>
      </c>
      <c r="BG773" s="1">
        <v>0</v>
      </c>
      <c r="BJ773" s="1">
        <v>0</v>
      </c>
      <c r="BK773" s="1">
        <v>0</v>
      </c>
      <c r="BL773" s="1">
        <v>2900</v>
      </c>
      <c r="CI773" s="1">
        <v>32800</v>
      </c>
      <c r="CK773" s="1">
        <v>0</v>
      </c>
      <c r="CL773" s="1">
        <v>0</v>
      </c>
      <c r="CM773" s="1">
        <v>0</v>
      </c>
      <c r="CP773" s="1">
        <v>0</v>
      </c>
      <c r="CQ773" s="1">
        <v>0</v>
      </c>
      <c r="CR773" s="1">
        <v>0</v>
      </c>
      <c r="CS773" s="1">
        <v>32800</v>
      </c>
      <c r="DP773" s="1">
        <v>0</v>
      </c>
      <c r="DR773" s="1">
        <v>0</v>
      </c>
      <c r="DS773" s="1">
        <v>0</v>
      </c>
      <c r="DT773" s="1">
        <v>0</v>
      </c>
      <c r="DW773" s="1">
        <v>0</v>
      </c>
      <c r="DX773" s="1">
        <v>0</v>
      </c>
      <c r="DY773" s="1">
        <v>0</v>
      </c>
      <c r="DZ773" s="1">
        <v>0</v>
      </c>
      <c r="FE773" s="1">
        <v>0</v>
      </c>
      <c r="FG773" s="1">
        <v>0</v>
      </c>
      <c r="FH773" s="1">
        <v>0</v>
      </c>
      <c r="FI773" s="1">
        <v>0</v>
      </c>
      <c r="FJ773" s="1">
        <v>0</v>
      </c>
      <c r="FM773" s="1">
        <v>0</v>
      </c>
      <c r="FN773" s="1">
        <v>0</v>
      </c>
      <c r="FO773" s="1">
        <v>0</v>
      </c>
      <c r="FP773" s="15">
        <f>AE773+BA773</f>
        <v>82029</v>
      </c>
      <c r="FQ773" s="15">
        <f>AP773+BL773+CS773+DZ773+FD773</f>
        <v>35700</v>
      </c>
      <c r="FR773" s="15">
        <f>AE773+AP773+BA773+BL773+CS773+DZ773+FD773+FO773</f>
        <v>117729</v>
      </c>
      <c r="FS773" s="1" t="s">
        <v>1284</v>
      </c>
      <c r="FU773" s="1" t="s">
        <v>1281</v>
      </c>
      <c r="FV773" s="1" t="s">
        <v>829</v>
      </c>
      <c r="FZ773" s="1" t="s">
        <v>830</v>
      </c>
      <c r="GA773" s="1">
        <v>1237</v>
      </c>
      <c r="GB773" s="1">
        <v>2037</v>
      </c>
      <c r="GC773" s="1">
        <v>296</v>
      </c>
      <c r="GD773" s="1">
        <v>296</v>
      </c>
      <c r="GE773" s="1">
        <v>84543</v>
      </c>
      <c r="GF773" s="1">
        <v>0</v>
      </c>
      <c r="GG773" s="1">
        <v>0</v>
      </c>
      <c r="GH773" s="1">
        <v>167</v>
      </c>
      <c r="GI773" s="1">
        <v>0</v>
      </c>
      <c r="GJ773" s="1">
        <v>2935</v>
      </c>
      <c r="GK773" s="1">
        <v>0</v>
      </c>
      <c r="GL773" s="1">
        <v>0</v>
      </c>
      <c r="GM773" s="1">
        <v>0</v>
      </c>
      <c r="GP773" s="1">
        <v>3</v>
      </c>
      <c r="GQ773" s="1">
        <v>1.5</v>
      </c>
      <c r="GR773" s="5"/>
      <c r="GS773" s="5"/>
      <c r="GT773" s="4">
        <v>7</v>
      </c>
      <c r="GU773" s="4">
        <v>1</v>
      </c>
      <c r="GV773" s="1">
        <f>GQ773+GU773</f>
        <v>2.5</v>
      </c>
      <c r="GW773" s="1">
        <v>1.5</v>
      </c>
      <c r="GX773" s="1">
        <v>10525</v>
      </c>
      <c r="GY773" s="10" t="s">
        <v>1172</v>
      </c>
      <c r="GZ773" s="1">
        <v>13682</v>
      </c>
      <c r="HA773" s="1">
        <v>49199</v>
      </c>
      <c r="HB773" s="1">
        <v>4592</v>
      </c>
      <c r="HC773" s="1">
        <v>0</v>
      </c>
      <c r="HE773" s="1">
        <v>104950</v>
      </c>
      <c r="HF773" s="1">
        <v>172423</v>
      </c>
      <c r="HI773" s="1">
        <v>0</v>
      </c>
      <c r="HJ773" s="1">
        <v>0</v>
      </c>
      <c r="HK773" s="1">
        <v>0</v>
      </c>
      <c r="HL773" s="1">
        <v>0</v>
      </c>
      <c r="HZ773" s="1">
        <v>52</v>
      </c>
      <c r="IA773" s="1">
        <v>1003</v>
      </c>
      <c r="IB773" s="1">
        <v>8</v>
      </c>
      <c r="IC773" s="1">
        <v>8</v>
      </c>
      <c r="IE773" s="1">
        <v>60</v>
      </c>
      <c r="IF773" s="1">
        <v>48</v>
      </c>
      <c r="IG773" s="1">
        <v>32</v>
      </c>
      <c r="IH773" s="1">
        <v>4</v>
      </c>
      <c r="II773" s="1">
        <v>0</v>
      </c>
      <c r="IJ773" s="1">
        <v>4</v>
      </c>
      <c r="IK773" s="1">
        <v>0</v>
      </c>
      <c r="IQ773" s="1">
        <v>2575556</v>
      </c>
      <c r="IR773" s="1">
        <v>28</v>
      </c>
      <c r="IS773" s="36">
        <f t="shared" si="874"/>
        <v>0.41368736674905926</v>
      </c>
      <c r="IT773" s="36">
        <f t="shared" si="875"/>
        <v>0</v>
      </c>
      <c r="IU773" s="36">
        <f t="shared" si="876"/>
        <v>0.28307383907108696</v>
      </c>
      <c r="IV773" s="36">
        <f t="shared" si="877"/>
        <v>2.4632843224694001E-2</v>
      </c>
      <c r="IW773" s="36">
        <f t="shared" si="878"/>
        <v>0.27860595095515972</v>
      </c>
      <c r="IX773" s="36">
        <f t="shared" si="879"/>
        <v>0</v>
      </c>
      <c r="IY773" s="36"/>
      <c r="IZ773" s="36">
        <f t="shared" si="880"/>
        <v>0</v>
      </c>
      <c r="JA773" s="36">
        <f t="shared" si="880"/>
        <v>0.69676120582014622</v>
      </c>
      <c r="JB773" s="36">
        <f t="shared" si="880"/>
        <v>0.30323879417985372</v>
      </c>
      <c r="JN773" s="43">
        <f t="shared" si="881"/>
        <v>3698.7571809523661</v>
      </c>
      <c r="JO773" s="1" t="str">
        <f t="shared" si="882"/>
        <v>Small</v>
      </c>
    </row>
    <row r="774" spans="1:275" x14ac:dyDescent="0.2">
      <c r="A774" s="1" t="s">
        <v>740</v>
      </c>
      <c r="B774" s="1" t="s">
        <v>1073</v>
      </c>
      <c r="C774" s="76" t="s">
        <v>1487</v>
      </c>
      <c r="D774" s="14" t="s">
        <v>656</v>
      </c>
      <c r="E774">
        <v>4</v>
      </c>
      <c r="F774" s="46">
        <v>0.77406716417910448</v>
      </c>
      <c r="G774" s="46">
        <v>0.35398009950248754</v>
      </c>
      <c r="H774" s="46">
        <v>0.14000000000000001</v>
      </c>
      <c r="I774">
        <v>11.3</v>
      </c>
      <c r="J774">
        <v>8</v>
      </c>
      <c r="K774" s="1">
        <v>20130</v>
      </c>
      <c r="L774" s="1" t="s">
        <v>609</v>
      </c>
      <c r="M774" s="3">
        <v>9412.1255238095237</v>
      </c>
      <c r="N774" s="2">
        <v>44000</v>
      </c>
      <c r="O774" s="1">
        <v>4</v>
      </c>
      <c r="P774" s="1">
        <v>32</v>
      </c>
      <c r="Q774" s="1">
        <v>462</v>
      </c>
      <c r="R774" s="1">
        <v>31</v>
      </c>
      <c r="S774" s="1">
        <v>154</v>
      </c>
      <c r="T774" s="33"/>
      <c r="U774" s="3">
        <v>48703</v>
      </c>
      <c r="V774" s="3"/>
      <c r="W774" s="3"/>
      <c r="X774" s="3"/>
      <c r="Y774" s="3"/>
      <c r="Z774" s="3"/>
      <c r="AA774" s="3"/>
      <c r="AB774" s="3"/>
      <c r="AC774" s="3"/>
      <c r="AD774" s="3"/>
      <c r="AE774" s="2">
        <f>SUM(U774:AD774)</f>
        <v>48703</v>
      </c>
      <c r="AF774" s="3"/>
      <c r="AG774" s="3"/>
      <c r="AQ774" s="2">
        <v>33326</v>
      </c>
      <c r="AR774" s="2"/>
      <c r="BA774" s="1">
        <f>SUM(AQ774:AZ774)</f>
        <v>33326</v>
      </c>
      <c r="BB774" s="2">
        <v>2900</v>
      </c>
      <c r="BC774" s="2"/>
      <c r="BL774" s="1">
        <f>SUM(BB774:BK774)</f>
        <v>2900</v>
      </c>
      <c r="CI774" s="2">
        <v>32800</v>
      </c>
      <c r="CJ774" s="2"/>
      <c r="CS774" s="1">
        <f>SUM(CI774:CR774)</f>
        <v>32800</v>
      </c>
      <c r="DZ774" s="2"/>
      <c r="EA774" s="2"/>
      <c r="EB774" s="2"/>
      <c r="EC774" s="2"/>
      <c r="ED774" s="2"/>
      <c r="EE774" s="2"/>
      <c r="EF774" s="2"/>
      <c r="EG774" s="2"/>
      <c r="EH774" s="2"/>
      <c r="EI774" s="2"/>
      <c r="EJ774" s="2"/>
      <c r="EK774" s="2"/>
      <c r="EL774" s="2"/>
      <c r="EM774" s="2"/>
      <c r="EN774" s="2"/>
      <c r="EO774" s="2"/>
      <c r="EP774" s="2"/>
      <c r="EQ774" s="2"/>
      <c r="ER774" s="2"/>
      <c r="ES774" s="2"/>
      <c r="ET774" s="2"/>
      <c r="FP774" s="15">
        <f>AE774+BA774</f>
        <v>82029</v>
      </c>
      <c r="FQ774" s="15">
        <f>AP774+BL774+CS774+DZ774+FD774</f>
        <v>35700</v>
      </c>
      <c r="FR774" s="15">
        <f>AE774+AP774+BA774+BL774+CS774+DZ774+FD774+FO774</f>
        <v>117729</v>
      </c>
      <c r="FS774" s="1" t="s">
        <v>1276</v>
      </c>
      <c r="FT774" s="1" t="s">
        <v>1074</v>
      </c>
      <c r="FU774" s="1" t="s">
        <v>1277</v>
      </c>
      <c r="FV774" s="1" t="s">
        <v>1278</v>
      </c>
      <c r="FW774" s="5"/>
      <c r="FX774" s="5"/>
      <c r="FY774" s="5" t="s">
        <v>1299</v>
      </c>
      <c r="FZ774" s="5"/>
      <c r="GA774" s="1">
        <v>1273</v>
      </c>
      <c r="GB774" s="1">
        <v>2098</v>
      </c>
      <c r="GC774" s="1">
        <v>57</v>
      </c>
      <c r="GD774" s="1">
        <v>57</v>
      </c>
      <c r="GE774" s="1">
        <v>86043</v>
      </c>
      <c r="GF774" s="1">
        <v>0</v>
      </c>
      <c r="GG774" s="1">
        <v>0</v>
      </c>
      <c r="GH774" s="1">
        <v>150</v>
      </c>
      <c r="GI774" s="1">
        <v>0</v>
      </c>
      <c r="GJ774" s="1">
        <v>41</v>
      </c>
      <c r="GK774" s="1">
        <v>0</v>
      </c>
      <c r="GL774" s="1">
        <v>0</v>
      </c>
      <c r="GM774" s="1">
        <v>0</v>
      </c>
      <c r="GP774" s="1">
        <v>5</v>
      </c>
      <c r="GQ774" s="1">
        <v>3.4</v>
      </c>
      <c r="GR774" s="5">
        <v>4</v>
      </c>
      <c r="GS774" s="5">
        <v>3</v>
      </c>
      <c r="GT774" s="4">
        <v>7</v>
      </c>
      <c r="GU774" s="1">
        <v>7</v>
      </c>
      <c r="GV774" s="1">
        <f>GQ774+GU774</f>
        <v>10.4</v>
      </c>
      <c r="GW774" s="1">
        <v>1.88</v>
      </c>
      <c r="GX774" s="2">
        <v>10512</v>
      </c>
      <c r="GY774" s="1" t="s">
        <v>1172</v>
      </c>
      <c r="GZ774" s="2">
        <v>22137</v>
      </c>
      <c r="HA774" s="2">
        <v>78666</v>
      </c>
      <c r="HB774" s="2">
        <v>129497</v>
      </c>
      <c r="HC774" s="1">
        <v>0</v>
      </c>
      <c r="HD774" s="1">
        <v>0</v>
      </c>
      <c r="HF774" s="2">
        <v>230300</v>
      </c>
      <c r="HG774" s="2"/>
      <c r="HH774" s="2"/>
      <c r="HI774" s="1">
        <v>0</v>
      </c>
      <c r="HJ774" s="1">
        <v>0</v>
      </c>
      <c r="HK774" s="1">
        <v>0</v>
      </c>
      <c r="HL774" s="1">
        <v>0</v>
      </c>
      <c r="HM774" s="1" t="s">
        <v>1277</v>
      </c>
      <c r="HX774" s="1" t="s">
        <v>1277</v>
      </c>
      <c r="HZ774" s="1">
        <v>73</v>
      </c>
      <c r="IA774" s="1">
        <v>2103</v>
      </c>
      <c r="IB774" s="1">
        <v>8</v>
      </c>
      <c r="IC774" s="1">
        <v>8</v>
      </c>
      <c r="ID774" s="9">
        <v>0.72</v>
      </c>
      <c r="IE774" s="1">
        <v>61</v>
      </c>
      <c r="IF774" s="1">
        <v>44</v>
      </c>
      <c r="IG774" s="1">
        <v>44</v>
      </c>
      <c r="IH774" s="1">
        <v>144</v>
      </c>
      <c r="II774" s="1">
        <v>0</v>
      </c>
      <c r="IJ774" s="1">
        <v>144</v>
      </c>
      <c r="IK774" s="1">
        <v>0</v>
      </c>
      <c r="IL774" s="1" t="s">
        <v>1277</v>
      </c>
      <c r="IO774" s="1" t="s">
        <v>1281</v>
      </c>
      <c r="IP774" s="1" t="s">
        <v>1277</v>
      </c>
      <c r="IQ774" s="2">
        <v>2575556</v>
      </c>
      <c r="IR774" s="1">
        <v>0</v>
      </c>
      <c r="IS774" s="36">
        <f t="shared" si="874"/>
        <v>0.41368736674905926</v>
      </c>
      <c r="IT774" s="36">
        <f t="shared" si="875"/>
        <v>0</v>
      </c>
      <c r="IU774" s="36">
        <f t="shared" si="876"/>
        <v>0.28307383907108696</v>
      </c>
      <c r="IV774" s="36">
        <f t="shared" si="877"/>
        <v>2.4632843224694001E-2</v>
      </c>
      <c r="IW774" s="36">
        <f t="shared" si="878"/>
        <v>0.27860595095515972</v>
      </c>
      <c r="IX774" s="36">
        <f t="shared" si="879"/>
        <v>0</v>
      </c>
      <c r="IY774" s="36"/>
      <c r="IZ774" s="36">
        <f t="shared" si="880"/>
        <v>0</v>
      </c>
      <c r="JA774" s="36">
        <f t="shared" si="880"/>
        <v>0.69676120582014622</v>
      </c>
      <c r="JB774" s="36">
        <f t="shared" si="880"/>
        <v>0.30323879417985372</v>
      </c>
      <c r="JN774" s="43">
        <f t="shared" si="881"/>
        <v>905.01206959706951</v>
      </c>
      <c r="JO774" s="1" t="str">
        <f t="shared" si="882"/>
        <v>Small</v>
      </c>
    </row>
    <row r="775" spans="1:275" x14ac:dyDescent="0.2">
      <c r="A775" s="1" t="s">
        <v>740</v>
      </c>
      <c r="B775" s="1" t="s">
        <v>1073</v>
      </c>
      <c r="C775" s="76" t="s">
        <v>1487</v>
      </c>
      <c r="D775" s="14" t="s">
        <v>656</v>
      </c>
      <c r="E775">
        <v>4</v>
      </c>
      <c r="F775" s="46">
        <v>0.77406716417910448</v>
      </c>
      <c r="G775" s="46">
        <v>0.35398009950248754</v>
      </c>
      <c r="H775" s="46">
        <v>0.14000000000000001</v>
      </c>
      <c r="I775">
        <v>11.3</v>
      </c>
      <c r="J775">
        <v>8</v>
      </c>
      <c r="K775" s="42">
        <v>20140</v>
      </c>
      <c r="L775" s="54" t="s">
        <v>345</v>
      </c>
      <c r="M775" s="55">
        <v>9813.6537142857705</v>
      </c>
      <c r="N775" s="46">
        <v>44000</v>
      </c>
      <c r="O775">
        <v>4</v>
      </c>
      <c r="P775">
        <v>32</v>
      </c>
      <c r="Q775">
        <v>462</v>
      </c>
      <c r="R775">
        <v>31</v>
      </c>
      <c r="S775">
        <v>154</v>
      </c>
      <c r="T775"/>
      <c r="U775" s="46">
        <v>24987</v>
      </c>
      <c r="V775" s="46"/>
      <c r="W775" s="46"/>
      <c r="X775" s="46"/>
      <c r="Y775" s="46"/>
      <c r="Z775" s="46"/>
      <c r="AA775" s="46"/>
      <c r="AB775" s="46"/>
      <c r="AC775" s="46">
        <v>37973</v>
      </c>
      <c r="AD775" s="46">
        <v>1000</v>
      </c>
      <c r="AE775" s="46">
        <f>IF(SUM(U775:AD775)&gt;0,SUM(U775:AD775),)</f>
        <v>63960</v>
      </c>
      <c r="AF775" s="46"/>
      <c r="AG775" s="46"/>
      <c r="AH775" s="46"/>
      <c r="AI775" s="46"/>
      <c r="AJ775" s="46"/>
      <c r="AK775" s="46"/>
      <c r="AL775" s="46"/>
      <c r="AM775" s="46"/>
      <c r="AN775" s="46">
        <v>5300</v>
      </c>
      <c r="AO775" s="46"/>
      <c r="AP775" s="46">
        <f>SUM(AF775:AO775)</f>
        <v>5300</v>
      </c>
      <c r="AQ775" s="46">
        <v>38021</v>
      </c>
      <c r="AR775" s="46"/>
      <c r="AS775" s="46"/>
      <c r="AT775" s="46"/>
      <c r="AU775" s="46"/>
      <c r="AV775" s="46"/>
      <c r="AW775" s="46"/>
      <c r="AX775" s="46"/>
      <c r="AY775" s="46"/>
      <c r="AZ775" s="46"/>
      <c r="BA775" s="46">
        <f>SUM(AQ775:AZ775)</f>
        <v>38021</v>
      </c>
      <c r="BB775" s="47">
        <v>2900</v>
      </c>
      <c r="BC775" s="47"/>
      <c r="BD775" s="47"/>
      <c r="BE775" s="47"/>
      <c r="BF775" s="47"/>
      <c r="BG775" s="47"/>
      <c r="BH775" s="47"/>
      <c r="BI775" s="47"/>
      <c r="BJ775" s="47"/>
      <c r="BK775" s="47"/>
      <c r="BL775" s="47">
        <f>IF(SUM(BB775:BK775)&gt;=0,SUM(BB775:BK775),"")</f>
        <v>2900</v>
      </c>
      <c r="BM775" s="46"/>
      <c r="BN775" s="47"/>
      <c r="BO775" s="46"/>
      <c r="BP775" s="46"/>
      <c r="BQ775" s="46"/>
      <c r="BR775" s="46"/>
      <c r="BS775" s="46"/>
      <c r="BT775" s="46"/>
      <c r="BU775" s="46">
        <v>52700</v>
      </c>
      <c r="BV775" s="46"/>
      <c r="BW775" s="46">
        <f>SUM(BM775:BV775)</f>
        <v>52700</v>
      </c>
      <c r="BX775" s="46"/>
      <c r="BY775" s="47"/>
      <c r="BZ775" s="47"/>
      <c r="CA775" s="48"/>
      <c r="CB775" s="48"/>
      <c r="CC775" s="46"/>
      <c r="CD775" s="47"/>
      <c r="CE775" s="46"/>
      <c r="CF775" s="48"/>
      <c r="CG775" s="47"/>
      <c r="CH775" s="47">
        <f>SUM(BX775:CG775)</f>
        <v>0</v>
      </c>
      <c r="CI775" s="47">
        <f t="shared" ref="CI775:CS775" si="883">BM775+BX775</f>
        <v>0</v>
      </c>
      <c r="CJ775" s="47">
        <f t="shared" si="883"/>
        <v>0</v>
      </c>
      <c r="CK775" s="47">
        <f t="shared" si="883"/>
        <v>0</v>
      </c>
      <c r="CL775" s="47">
        <f t="shared" si="883"/>
        <v>0</v>
      </c>
      <c r="CM775" s="47">
        <f t="shared" si="883"/>
        <v>0</v>
      </c>
      <c r="CN775" s="47">
        <f t="shared" si="883"/>
        <v>0</v>
      </c>
      <c r="CO775" s="47">
        <f t="shared" si="883"/>
        <v>0</v>
      </c>
      <c r="CP775" s="47">
        <f t="shared" si="883"/>
        <v>0</v>
      </c>
      <c r="CQ775" s="47">
        <f t="shared" si="883"/>
        <v>52700</v>
      </c>
      <c r="CR775" s="47">
        <f t="shared" si="883"/>
        <v>0</v>
      </c>
      <c r="CS775" s="47">
        <f t="shared" si="883"/>
        <v>52700</v>
      </c>
      <c r="CT775" s="48"/>
      <c r="CU775" s="46"/>
      <c r="CV775" s="46"/>
      <c r="CW775" s="47"/>
      <c r="CX775" s="47"/>
      <c r="CY775" s="47"/>
      <c r="CZ775" s="47"/>
      <c r="DA775" s="46"/>
      <c r="DB775" s="47"/>
      <c r="DC775" s="47"/>
      <c r="DD775" s="47">
        <f>SUM(CT775:DC775)</f>
        <v>0</v>
      </c>
      <c r="DE775" s="48"/>
      <c r="DF775" s="48"/>
      <c r="DG775" s="48"/>
      <c r="DH775" s="48"/>
      <c r="DI775" s="48"/>
      <c r="DJ775" s="48"/>
      <c r="DK775" s="48"/>
      <c r="DL775" s="48"/>
      <c r="DM775" s="48"/>
      <c r="DN775" s="48"/>
      <c r="DO775" s="48">
        <f>SUM(DE775:DN775)</f>
        <v>0</v>
      </c>
      <c r="DP775" s="48">
        <f t="shared" ref="DP775:DZ775" si="884">CT775+DE775</f>
        <v>0</v>
      </c>
      <c r="DQ775" s="48">
        <f t="shared" si="884"/>
        <v>0</v>
      </c>
      <c r="DR775" s="48">
        <f t="shared" si="884"/>
        <v>0</v>
      </c>
      <c r="DS775" s="48">
        <f t="shared" si="884"/>
        <v>0</v>
      </c>
      <c r="DT775" s="48">
        <f t="shared" si="884"/>
        <v>0</v>
      </c>
      <c r="DU775" s="48">
        <f t="shared" si="884"/>
        <v>0</v>
      </c>
      <c r="DV775" s="48">
        <f t="shared" si="884"/>
        <v>0</v>
      </c>
      <c r="DW775" s="48">
        <f t="shared" si="884"/>
        <v>0</v>
      </c>
      <c r="DX775" s="48">
        <f t="shared" si="884"/>
        <v>0</v>
      </c>
      <c r="DY775" s="48">
        <f t="shared" si="884"/>
        <v>0</v>
      </c>
      <c r="DZ775" s="48">
        <f t="shared" si="884"/>
        <v>0</v>
      </c>
      <c r="EA775" s="48"/>
      <c r="EB775" s="48"/>
      <c r="EC775" s="48"/>
      <c r="ED775" s="48"/>
      <c r="EE775" s="48"/>
      <c r="EF775" s="48"/>
      <c r="EG775" s="46"/>
      <c r="EH775" s="48"/>
      <c r="EI775" s="48"/>
      <c r="EJ775" s="48">
        <f>SUM(EA775:EI775)</f>
        <v>0</v>
      </c>
      <c r="EK775" s="48"/>
      <c r="EL775"/>
      <c r="EM775" s="48"/>
      <c r="EN775" s="48"/>
      <c r="EO775" s="46"/>
      <c r="EP775" s="48"/>
      <c r="EQ775" s="48"/>
      <c r="ER775" s="48"/>
      <c r="ES775" s="48"/>
      <c r="ET775" s="48">
        <f>SUM(EK775:ES775)</f>
        <v>0</v>
      </c>
      <c r="EU775" s="48">
        <f t="shared" ref="EU775:FD775" si="885">EA775+EK775</f>
        <v>0</v>
      </c>
      <c r="EV775" s="48">
        <f t="shared" si="885"/>
        <v>0</v>
      </c>
      <c r="EW775" s="48">
        <f t="shared" si="885"/>
        <v>0</v>
      </c>
      <c r="EX775" s="48">
        <f t="shared" si="885"/>
        <v>0</v>
      </c>
      <c r="EY775" s="48">
        <f t="shared" si="885"/>
        <v>0</v>
      </c>
      <c r="EZ775" s="48">
        <f t="shared" si="885"/>
        <v>0</v>
      </c>
      <c r="FA775" s="48">
        <f t="shared" si="885"/>
        <v>0</v>
      </c>
      <c r="FB775" s="48">
        <f t="shared" si="885"/>
        <v>0</v>
      </c>
      <c r="FC775" s="48">
        <f t="shared" si="885"/>
        <v>0</v>
      </c>
      <c r="FD775" s="48">
        <f t="shared" si="885"/>
        <v>0</v>
      </c>
      <c r="FE775" s="48"/>
      <c r="FF775" s="48"/>
      <c r="FG775" s="46"/>
      <c r="FH775" s="48"/>
      <c r="FI775" s="48"/>
      <c r="FJ775" s="48"/>
      <c r="FK775" s="48"/>
      <c r="FL775" s="48"/>
      <c r="FM775" s="48"/>
      <c r="FN775"/>
      <c r="FO775" s="48">
        <f>SUM(FE775:FN775)</f>
        <v>0</v>
      </c>
      <c r="FP775" s="46">
        <f>AE775+BA775</f>
        <v>101981</v>
      </c>
      <c r="FQ775" s="46">
        <f>AP775+BL775+CS775+DZ775+FD775</f>
        <v>60900</v>
      </c>
      <c r="FR775" s="46">
        <f>FP775+FQ775+FO775</f>
        <v>162881</v>
      </c>
      <c r="FS775" t="s">
        <v>1284</v>
      </c>
      <c r="FT775"/>
      <c r="FU775" t="s">
        <v>1281</v>
      </c>
      <c r="FV775"/>
      <c r="FW775"/>
      <c r="FX775"/>
      <c r="FY775" t="s">
        <v>1299</v>
      </c>
      <c r="FZ775"/>
      <c r="GA775">
        <v>456</v>
      </c>
      <c r="GB775">
        <v>1281</v>
      </c>
      <c r="GC775">
        <v>45</v>
      </c>
      <c r="GD775">
        <v>45</v>
      </c>
      <c r="GE775" s="49">
        <v>83755</v>
      </c>
      <c r="GF775" s="47">
        <v>121400</v>
      </c>
      <c r="GG775" s="49">
        <v>121400</v>
      </c>
      <c r="GH775">
        <v>150</v>
      </c>
      <c r="GI775"/>
      <c r="GJ775">
        <v>41</v>
      </c>
      <c r="GK775"/>
      <c r="GL775"/>
      <c r="GM775"/>
      <c r="GN775" t="s">
        <v>1277</v>
      </c>
      <c r="GO775"/>
      <c r="GP775">
        <v>4</v>
      </c>
      <c r="GQ775">
        <v>5.5</v>
      </c>
      <c r="GR775">
        <v>2</v>
      </c>
      <c r="GS775">
        <v>5</v>
      </c>
      <c r="GT775">
        <f>GR775+GS775</f>
        <v>7</v>
      </c>
      <c r="GU775">
        <v>7</v>
      </c>
      <c r="GV775">
        <f>GQ775+GU775</f>
        <v>12.5</v>
      </c>
      <c r="GW775">
        <v>1.95</v>
      </c>
      <c r="GX775" s="49">
        <v>9708</v>
      </c>
      <c r="GY775" s="49" t="s">
        <v>1058</v>
      </c>
      <c r="GZ775" s="49">
        <v>11457</v>
      </c>
      <c r="HA775" s="49">
        <v>43593</v>
      </c>
      <c r="HB775" s="49">
        <v>108837</v>
      </c>
      <c r="HC775">
        <v>0</v>
      </c>
      <c r="HD775">
        <v>0</v>
      </c>
      <c r="HE775"/>
      <c r="HF775" s="49">
        <v>163887</v>
      </c>
      <c r="HG775">
        <v>0</v>
      </c>
      <c r="HH775">
        <v>0</v>
      </c>
      <c r="HI775"/>
      <c r="HJ775">
        <v>0</v>
      </c>
      <c r="HK775">
        <v>0</v>
      </c>
      <c r="HL775">
        <v>0</v>
      </c>
      <c r="HM775" t="s">
        <v>1281</v>
      </c>
      <c r="HN775" t="s">
        <v>1294</v>
      </c>
      <c r="HO775"/>
      <c r="HP775"/>
      <c r="HQ775"/>
      <c r="HR775"/>
      <c r="HS775"/>
      <c r="HT775"/>
      <c r="HU775"/>
      <c r="HV775"/>
      <c r="HW775"/>
      <c r="HX775" t="s">
        <v>1277</v>
      </c>
      <c r="HY775"/>
      <c r="HZ775">
        <v>73</v>
      </c>
      <c r="IA775" s="49">
        <v>2103</v>
      </c>
      <c r="IB775">
        <v>8</v>
      </c>
      <c r="IC775">
        <v>8</v>
      </c>
      <c r="ID775">
        <v>78</v>
      </c>
      <c r="IE775">
        <v>61</v>
      </c>
      <c r="IF775">
        <v>45</v>
      </c>
      <c r="IG775">
        <v>0</v>
      </c>
      <c r="IH775">
        <v>144</v>
      </c>
      <c r="II775">
        <v>0</v>
      </c>
      <c r="IJ775">
        <v>144</v>
      </c>
      <c r="IK775">
        <v>0</v>
      </c>
      <c r="IL775" t="s">
        <v>1281</v>
      </c>
      <c r="IM775">
        <v>4</v>
      </c>
      <c r="IN775" t="s">
        <v>1277</v>
      </c>
      <c r="IO775" t="s">
        <v>1281</v>
      </c>
      <c r="IP775" t="s">
        <v>1277</v>
      </c>
      <c r="IQ775" s="49">
        <v>2575556</v>
      </c>
      <c r="IR775">
        <v>24</v>
      </c>
      <c r="IS775" s="36">
        <f>AE775/FR775</f>
        <v>0.39267931802972722</v>
      </c>
      <c r="IT775" s="36">
        <f>AP775/FR775</f>
        <v>3.2539092957435185E-2</v>
      </c>
      <c r="IU775" s="36">
        <f>BA775/FR775</f>
        <v>0.23342808553483832</v>
      </c>
      <c r="IV775" s="50">
        <f>BL775/FR775</f>
        <v>1.7804409354068306E-2</v>
      </c>
      <c r="IW775" s="36">
        <f>CS775/FR775</f>
        <v>0.32354909412393096</v>
      </c>
      <c r="IX775" s="36">
        <f>DZ775/FR775</f>
        <v>0</v>
      </c>
      <c r="IY775" s="36">
        <f>FD775/FR775</f>
        <v>0</v>
      </c>
      <c r="IZ775" s="36">
        <f>FO775/FR775</f>
        <v>0</v>
      </c>
      <c r="JA775" s="36">
        <f>FP775/FR775</f>
        <v>0.62610740356456551</v>
      </c>
      <c r="JB775" s="36">
        <f>FQ775/FR775</f>
        <v>0.37389259643543443</v>
      </c>
      <c r="JC775" s="46">
        <v>0.45</v>
      </c>
      <c r="JD775" t="s">
        <v>1281</v>
      </c>
      <c r="JE775" t="s">
        <v>353</v>
      </c>
      <c r="JF775" t="s">
        <v>350</v>
      </c>
      <c r="JG775"/>
      <c r="JH775"/>
      <c r="JI775" t="s">
        <v>347</v>
      </c>
      <c r="JJ775"/>
      <c r="JK775"/>
      <c r="JL775" t="s">
        <v>1276</v>
      </c>
      <c r="JM775" t="s">
        <v>452</v>
      </c>
      <c r="JN775" s="43">
        <f t="shared" si="881"/>
        <v>785.09229714286164</v>
      </c>
      <c r="JO775" s="1" t="str">
        <f t="shared" si="882"/>
        <v>Small</v>
      </c>
    </row>
    <row r="776" spans="1:275" x14ac:dyDescent="0.2">
      <c r="A776" s="1" t="s">
        <v>719</v>
      </c>
      <c r="B776" s="24" t="s">
        <v>720</v>
      </c>
      <c r="C776" s="76" t="s">
        <v>1488</v>
      </c>
      <c r="D776" s="14" t="s">
        <v>656</v>
      </c>
      <c r="E776">
        <v>2</v>
      </c>
      <c r="F776" s="46">
        <v>0.71537235253928488</v>
      </c>
      <c r="G776" s="46">
        <v>0.31195627419722161</v>
      </c>
      <c r="H776" s="46">
        <v>0.24</v>
      </c>
      <c r="I776">
        <v>13.5</v>
      </c>
      <c r="J776">
        <v>9.9</v>
      </c>
      <c r="K776" s="24">
        <v>20060</v>
      </c>
      <c r="L776" s="24" t="s">
        <v>602</v>
      </c>
      <c r="M776" s="37">
        <v>9829.4952380952564</v>
      </c>
      <c r="N776" s="25"/>
      <c r="O776" s="26"/>
      <c r="P776" s="26"/>
      <c r="Q776" s="26"/>
      <c r="R776" s="26"/>
      <c r="S776" s="26"/>
      <c r="T776" s="31"/>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c r="DE776" s="25"/>
      <c r="DF776" s="25"/>
      <c r="DG776" s="25"/>
      <c r="DH776" s="25"/>
      <c r="DI776" s="25"/>
      <c r="DJ776" s="25"/>
      <c r="DK776" s="25"/>
      <c r="DL776" s="25"/>
      <c r="DM776" s="25"/>
      <c r="DN776" s="25"/>
      <c r="DO776" s="25"/>
      <c r="DP776" s="25"/>
      <c r="DQ776" s="25"/>
      <c r="DR776" s="25"/>
      <c r="DS776" s="25"/>
      <c r="DT776" s="25"/>
      <c r="DU776" s="25"/>
      <c r="DV776" s="25"/>
      <c r="DW776" s="25"/>
      <c r="DX776" s="25"/>
      <c r="DY776" s="25"/>
      <c r="DZ776" s="25"/>
      <c r="EA776" s="25"/>
      <c r="EB776" s="25"/>
      <c r="EC776" s="25"/>
      <c r="ED776" s="25"/>
      <c r="EE776" s="25"/>
      <c r="EF776" s="25"/>
      <c r="EG776" s="25"/>
      <c r="EH776" s="25"/>
      <c r="EI776" s="25"/>
      <c r="EJ776" s="25"/>
      <c r="EK776" s="25"/>
      <c r="EL776" s="25"/>
      <c r="EM776" s="25"/>
      <c r="EN776" s="25"/>
      <c r="EO776" s="25"/>
      <c r="EP776" s="25"/>
      <c r="EQ776" s="25"/>
      <c r="ER776" s="25"/>
      <c r="ES776" s="25"/>
      <c r="ET776" s="25"/>
      <c r="EU776" s="25"/>
      <c r="EV776" s="25"/>
      <c r="EW776" s="25"/>
      <c r="EX776" s="25"/>
      <c r="EY776" s="25"/>
      <c r="EZ776" s="25"/>
      <c r="FA776" s="25"/>
      <c r="FB776" s="25"/>
      <c r="FC776" s="25"/>
      <c r="FD776" s="25"/>
      <c r="FE776" s="25"/>
      <c r="FF776" s="25"/>
      <c r="FG776" s="25"/>
      <c r="FH776" s="25"/>
      <c r="FI776" s="25"/>
      <c r="FJ776" s="25"/>
      <c r="FK776" s="25"/>
      <c r="FL776" s="25"/>
      <c r="FM776" s="25"/>
      <c r="FN776" s="25"/>
      <c r="FO776" s="25"/>
      <c r="FP776" s="25"/>
      <c r="FQ776" s="25"/>
      <c r="FR776" s="25"/>
      <c r="FS776" s="26"/>
      <c r="FT776" s="26"/>
      <c r="FU776" s="26"/>
      <c r="FV776" s="26"/>
      <c r="FW776" s="26"/>
      <c r="FX776" s="26"/>
      <c r="FY776" s="26"/>
      <c r="FZ776" s="26"/>
      <c r="GA776" s="25"/>
      <c r="GB776" s="25"/>
      <c r="GC776" s="25"/>
      <c r="GD776" s="25"/>
      <c r="GE776" s="25"/>
      <c r="GF776" s="25"/>
      <c r="GG776" s="25"/>
      <c r="GH776" s="25"/>
      <c r="GI776" s="25"/>
      <c r="GJ776" s="25"/>
      <c r="GK776" s="25"/>
      <c r="GL776" s="25"/>
      <c r="GM776" s="25"/>
      <c r="GN776" s="25"/>
      <c r="GO776" s="25"/>
      <c r="GP776" s="25"/>
      <c r="GQ776" s="25"/>
      <c r="GR776" s="27"/>
      <c r="GS776" s="27"/>
      <c r="GT776" s="28"/>
      <c r="GU776" s="28"/>
      <c r="GV776" s="25"/>
      <c r="GW776" s="25"/>
      <c r="GX776" s="25"/>
      <c r="GY776" s="26"/>
      <c r="GZ776" s="25"/>
      <c r="HA776" s="25"/>
      <c r="HB776" s="25"/>
      <c r="HC776" s="25"/>
      <c r="HD776" s="25"/>
      <c r="HE776" s="25"/>
      <c r="HF776" s="25"/>
      <c r="HG776" s="25"/>
      <c r="HH776" s="25"/>
      <c r="HI776" s="25"/>
      <c r="HJ776" s="25"/>
      <c r="HK776" s="25"/>
      <c r="HL776" s="25"/>
      <c r="HM776" s="25"/>
      <c r="HN776" s="25"/>
      <c r="HO776" s="25"/>
      <c r="HP776" s="25"/>
      <c r="HQ776" s="25"/>
      <c r="HR776" s="25"/>
      <c r="HS776" s="25"/>
      <c r="HT776" s="25"/>
      <c r="HU776" s="25"/>
      <c r="HV776" s="25"/>
      <c r="HW776" s="25"/>
      <c r="HX776" s="25"/>
      <c r="HY776" s="25"/>
      <c r="HZ776" s="25"/>
      <c r="IA776" s="25"/>
      <c r="IB776" s="25"/>
      <c r="IC776" s="25"/>
      <c r="ID776" s="25"/>
      <c r="IE776" s="25"/>
      <c r="IF776" s="25"/>
      <c r="IG776" s="25"/>
      <c r="IH776" s="25"/>
      <c r="II776" s="25"/>
      <c r="IJ776" s="25"/>
      <c r="IK776" s="25"/>
      <c r="IL776" s="25"/>
      <c r="IM776" s="25"/>
      <c r="IN776" s="25"/>
      <c r="IO776" s="25"/>
      <c r="IP776" s="25"/>
      <c r="IQ776" s="25"/>
      <c r="IR776" s="25"/>
      <c r="IS776" s="36" t="e">
        <f t="shared" ref="IS776:IS783" si="886">AE776/$FR776</f>
        <v>#DIV/0!</v>
      </c>
      <c r="IT776" s="36" t="e">
        <f t="shared" ref="IT776:IT783" si="887">AP776/$FR776</f>
        <v>#DIV/0!</v>
      </c>
      <c r="IU776" s="36" t="e">
        <f t="shared" ref="IU776:IU783" si="888">BA776/$FR776</f>
        <v>#DIV/0!</v>
      </c>
      <c r="IV776" s="36" t="e">
        <f t="shared" ref="IV776:IV783" si="889">BL776/$FR776</f>
        <v>#DIV/0!</v>
      </c>
      <c r="IW776" s="36" t="e">
        <f t="shared" ref="IW776:IW783" si="890">CS776/$FR776</f>
        <v>#DIV/0!</v>
      </c>
      <c r="IX776" s="36" t="e">
        <f t="shared" ref="IX776:IX783" si="891">DZ776/$FR776</f>
        <v>#DIV/0!</v>
      </c>
      <c r="IY776" s="36"/>
      <c r="IZ776" s="36" t="e">
        <f t="shared" ref="IZ776:JB783" si="892">FO776/$FR776</f>
        <v>#DIV/0!</v>
      </c>
      <c r="JA776" s="36" t="e">
        <f t="shared" si="892"/>
        <v>#DIV/0!</v>
      </c>
      <c r="JB776" s="36" t="e">
        <f t="shared" si="892"/>
        <v>#DIV/0!</v>
      </c>
      <c r="JN776" s="43" t="e">
        <f t="shared" si="881"/>
        <v>#DIV/0!</v>
      </c>
      <c r="JO776" s="1" t="str">
        <f t="shared" si="882"/>
        <v>Small</v>
      </c>
    </row>
    <row r="777" spans="1:275" x14ac:dyDescent="0.2">
      <c r="A777" s="1" t="s">
        <v>719</v>
      </c>
      <c r="B777" s="24" t="s">
        <v>720</v>
      </c>
      <c r="C777" s="76" t="s">
        <v>1488</v>
      </c>
      <c r="D777" s="14" t="s">
        <v>656</v>
      </c>
      <c r="E777">
        <v>2</v>
      </c>
      <c r="F777" s="46">
        <v>0.71537235253928488</v>
      </c>
      <c r="G777" s="46">
        <v>0.31195627419722161</v>
      </c>
      <c r="H777" s="46">
        <v>0.24</v>
      </c>
      <c r="I777">
        <v>13.5</v>
      </c>
      <c r="J777">
        <v>9.9</v>
      </c>
      <c r="K777" s="24">
        <v>20070</v>
      </c>
      <c r="L777" s="24" t="s">
        <v>603</v>
      </c>
      <c r="M777" s="34">
        <v>10451.246285714338</v>
      </c>
      <c r="N777" s="25"/>
      <c r="O777" s="26"/>
      <c r="P777" s="26"/>
      <c r="Q777" s="26"/>
      <c r="R777" s="26"/>
      <c r="S777" s="26"/>
      <c r="T777" s="31"/>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c r="DE777" s="25"/>
      <c r="DF777" s="25"/>
      <c r="DG777" s="25"/>
      <c r="DH777" s="25"/>
      <c r="DI777" s="25"/>
      <c r="DJ777" s="25"/>
      <c r="DK777" s="25"/>
      <c r="DL777" s="25"/>
      <c r="DM777" s="25"/>
      <c r="DN777" s="25"/>
      <c r="DO777" s="25"/>
      <c r="DP777" s="25"/>
      <c r="DQ777" s="25"/>
      <c r="DR777" s="25"/>
      <c r="DS777" s="25"/>
      <c r="DT777" s="25"/>
      <c r="DU777" s="25"/>
      <c r="DV777" s="25"/>
      <c r="DW777" s="25"/>
      <c r="DX777" s="25"/>
      <c r="DY777" s="25"/>
      <c r="DZ777" s="25"/>
      <c r="EA777" s="25"/>
      <c r="EB777" s="25"/>
      <c r="EC777" s="25"/>
      <c r="ED777" s="25"/>
      <c r="EE777" s="25"/>
      <c r="EF777" s="25"/>
      <c r="EG777" s="25"/>
      <c r="EH777" s="25"/>
      <c r="EI777" s="25"/>
      <c r="EJ777" s="25"/>
      <c r="EK777" s="25"/>
      <c r="EL777" s="25"/>
      <c r="EM777" s="25"/>
      <c r="EN777" s="25"/>
      <c r="EO777" s="25"/>
      <c r="EP777" s="25"/>
      <c r="EQ777" s="25"/>
      <c r="ER777" s="25"/>
      <c r="ES777" s="25"/>
      <c r="ET777" s="25"/>
      <c r="EU777" s="25"/>
      <c r="EV777" s="25"/>
      <c r="EW777" s="25"/>
      <c r="EX777" s="25"/>
      <c r="EY777" s="25"/>
      <c r="EZ777" s="25"/>
      <c r="FA777" s="25"/>
      <c r="FB777" s="25"/>
      <c r="FC777" s="25"/>
      <c r="FD777" s="25"/>
      <c r="FE777" s="25"/>
      <c r="FF777" s="25"/>
      <c r="FG777" s="25"/>
      <c r="FH777" s="25"/>
      <c r="FI777" s="25"/>
      <c r="FJ777" s="25"/>
      <c r="FK777" s="25"/>
      <c r="FL777" s="25"/>
      <c r="FM777" s="25"/>
      <c r="FN777" s="25"/>
      <c r="FO777" s="25"/>
      <c r="FP777" s="25"/>
      <c r="FQ777" s="25"/>
      <c r="FR777" s="25"/>
      <c r="FS777" s="26"/>
      <c r="FT777" s="26"/>
      <c r="FU777" s="26"/>
      <c r="FV777" s="26"/>
      <c r="FW777" s="26"/>
      <c r="FX777" s="26"/>
      <c r="FY777" s="26"/>
      <c r="FZ777" s="26"/>
      <c r="GA777" s="25"/>
      <c r="GB777" s="25"/>
      <c r="GC777" s="25"/>
      <c r="GD777" s="25"/>
      <c r="GE777" s="25"/>
      <c r="GF777" s="25"/>
      <c r="GG777" s="25"/>
      <c r="GH777" s="25"/>
      <c r="GI777" s="25"/>
      <c r="GJ777" s="25"/>
      <c r="GK777" s="25"/>
      <c r="GL777" s="25"/>
      <c r="GM777" s="25"/>
      <c r="GN777" s="25"/>
      <c r="GO777" s="25"/>
      <c r="GP777" s="25"/>
      <c r="GQ777" s="25"/>
      <c r="GR777" s="27"/>
      <c r="GS777" s="27"/>
      <c r="GT777" s="28"/>
      <c r="GU777" s="28"/>
      <c r="GV777" s="25"/>
      <c r="GW777" s="25"/>
      <c r="GX777" s="25"/>
      <c r="GY777" s="26"/>
      <c r="GZ777" s="25"/>
      <c r="HA777" s="25"/>
      <c r="HB777" s="25"/>
      <c r="HC777" s="25"/>
      <c r="HD777" s="25"/>
      <c r="HE777" s="25"/>
      <c r="HF777" s="25"/>
      <c r="HG777" s="25"/>
      <c r="HH777" s="25"/>
      <c r="HI777" s="25"/>
      <c r="HJ777" s="25"/>
      <c r="HK777" s="25"/>
      <c r="HL777" s="25"/>
      <c r="HM777" s="25"/>
      <c r="HN777" s="25"/>
      <c r="HO777" s="25"/>
      <c r="HP777" s="25"/>
      <c r="HQ777" s="25"/>
      <c r="HR777" s="25"/>
      <c r="HS777" s="25"/>
      <c r="HT777" s="25"/>
      <c r="HU777" s="25"/>
      <c r="HV777" s="25"/>
      <c r="HW777" s="25"/>
      <c r="HX777" s="25"/>
      <c r="HY777" s="25"/>
      <c r="HZ777" s="25"/>
      <c r="IA777" s="25"/>
      <c r="IB777" s="25"/>
      <c r="IC777" s="25"/>
      <c r="ID777" s="25"/>
      <c r="IE777" s="25"/>
      <c r="IF777" s="25"/>
      <c r="IG777" s="25"/>
      <c r="IH777" s="25"/>
      <c r="II777" s="25"/>
      <c r="IJ777" s="25"/>
      <c r="IK777" s="25"/>
      <c r="IL777" s="25"/>
      <c r="IM777" s="25"/>
      <c r="IN777" s="25"/>
      <c r="IO777" s="25"/>
      <c r="IP777" s="25"/>
      <c r="IQ777" s="25"/>
      <c r="IR777" s="25"/>
      <c r="IS777" s="36" t="e">
        <f t="shared" si="886"/>
        <v>#DIV/0!</v>
      </c>
      <c r="IT777" s="36" t="e">
        <f t="shared" si="887"/>
        <v>#DIV/0!</v>
      </c>
      <c r="IU777" s="36" t="e">
        <f t="shared" si="888"/>
        <v>#DIV/0!</v>
      </c>
      <c r="IV777" s="36" t="e">
        <f t="shared" si="889"/>
        <v>#DIV/0!</v>
      </c>
      <c r="IW777" s="36" t="e">
        <f t="shared" si="890"/>
        <v>#DIV/0!</v>
      </c>
      <c r="IX777" s="36" t="e">
        <f t="shared" si="891"/>
        <v>#DIV/0!</v>
      </c>
      <c r="IY777" s="36"/>
      <c r="IZ777" s="36" t="e">
        <f t="shared" si="892"/>
        <v>#DIV/0!</v>
      </c>
      <c r="JA777" s="36" t="e">
        <f t="shared" si="892"/>
        <v>#DIV/0!</v>
      </c>
      <c r="JB777" s="36" t="e">
        <f t="shared" si="892"/>
        <v>#DIV/0!</v>
      </c>
      <c r="JN777" s="43" t="e">
        <f t="shared" si="881"/>
        <v>#DIV/0!</v>
      </c>
      <c r="JO777" s="1" t="str">
        <f t="shared" si="882"/>
        <v>Medium</v>
      </c>
    </row>
    <row r="778" spans="1:275" x14ac:dyDescent="0.2">
      <c r="A778" s="14" t="s">
        <v>719</v>
      </c>
      <c r="B778" s="14" t="s">
        <v>720</v>
      </c>
      <c r="C778" s="76" t="s">
        <v>1488</v>
      </c>
      <c r="D778" s="14" t="s">
        <v>656</v>
      </c>
      <c r="E778">
        <v>2</v>
      </c>
      <c r="F778" s="46">
        <v>0.71537235253928488</v>
      </c>
      <c r="G778" s="46">
        <v>0.31195627419722161</v>
      </c>
      <c r="H778" s="46">
        <v>0.24</v>
      </c>
      <c r="I778">
        <v>13.5</v>
      </c>
      <c r="J778">
        <v>9.9</v>
      </c>
      <c r="K778" s="14">
        <v>20080</v>
      </c>
      <c r="L778" s="14" t="s">
        <v>604</v>
      </c>
      <c r="M778" s="35">
        <v>11176.553714285788</v>
      </c>
      <c r="N778" s="15">
        <v>55227</v>
      </c>
      <c r="O778" s="15">
        <v>5</v>
      </c>
      <c r="P778" s="15">
        <v>33</v>
      </c>
      <c r="Q778" s="15">
        <v>904</v>
      </c>
      <c r="R778" s="15">
        <v>31</v>
      </c>
      <c r="S778" s="15">
        <v>203</v>
      </c>
      <c r="T778" s="32">
        <v>99</v>
      </c>
      <c r="U778" s="15">
        <v>0</v>
      </c>
      <c r="V778" s="15"/>
      <c r="W778" s="15">
        <v>0</v>
      </c>
      <c r="X778" s="15">
        <v>0</v>
      </c>
      <c r="Y778" s="15">
        <v>0</v>
      </c>
      <c r="Z778" s="15">
        <v>0</v>
      </c>
      <c r="AA778" s="15"/>
      <c r="AB778" s="15"/>
      <c r="AC778" s="15">
        <v>430</v>
      </c>
      <c r="AD778" s="15">
        <v>7477</v>
      </c>
      <c r="AE778" s="15">
        <v>7907</v>
      </c>
      <c r="AF778" s="15">
        <v>0</v>
      </c>
      <c r="AG778" s="15"/>
      <c r="AH778" s="15">
        <v>0</v>
      </c>
      <c r="AI778" s="15">
        <v>0</v>
      </c>
      <c r="AJ778" s="15">
        <v>0</v>
      </c>
      <c r="AK778" s="15">
        <v>0</v>
      </c>
      <c r="AL778" s="15"/>
      <c r="AM778" s="15"/>
      <c r="AN778" s="15">
        <v>0</v>
      </c>
      <c r="AO778" s="15">
        <v>4100</v>
      </c>
      <c r="AP778" s="15">
        <v>4100</v>
      </c>
      <c r="AQ778" s="15">
        <v>0</v>
      </c>
      <c r="AR778" s="15"/>
      <c r="AS778" s="15">
        <v>0</v>
      </c>
      <c r="AT778" s="15">
        <v>0</v>
      </c>
      <c r="AU778" s="15">
        <v>0</v>
      </c>
      <c r="AV778" s="15">
        <v>52285</v>
      </c>
      <c r="AW778" s="15"/>
      <c r="AX778" s="15"/>
      <c r="AY778" s="15">
        <v>0</v>
      </c>
      <c r="AZ778" s="15">
        <v>4666</v>
      </c>
      <c r="BA778" s="15">
        <v>56951</v>
      </c>
      <c r="BB778" s="15">
        <v>0</v>
      </c>
      <c r="BC778" s="15"/>
      <c r="BD778" s="15">
        <v>0</v>
      </c>
      <c r="BE778" s="15">
        <v>0</v>
      </c>
      <c r="BF778" s="15">
        <v>0</v>
      </c>
      <c r="BG778" s="15">
        <v>0</v>
      </c>
      <c r="BH778" s="15"/>
      <c r="BI778" s="15"/>
      <c r="BJ778" s="15">
        <v>0</v>
      </c>
      <c r="BK778" s="15">
        <v>0</v>
      </c>
      <c r="BL778" s="15">
        <v>0</v>
      </c>
      <c r="BM778" s="15"/>
      <c r="BN778" s="15"/>
      <c r="BO778" s="15"/>
      <c r="BP778" s="15"/>
      <c r="BQ778" s="15"/>
      <c r="BR778" s="15"/>
      <c r="BS778" s="15"/>
      <c r="BT778" s="15"/>
      <c r="BU778" s="15"/>
      <c r="BV778" s="15"/>
      <c r="BW778" s="15"/>
      <c r="BX778" s="15"/>
      <c r="BY778" s="15"/>
      <c r="BZ778" s="15"/>
      <c r="CA778" s="15"/>
      <c r="CB778" s="15"/>
      <c r="CC778" s="15"/>
      <c r="CD778" s="15"/>
      <c r="CE778" s="15"/>
      <c r="CF778" s="15"/>
      <c r="CG778" s="15"/>
      <c r="CH778" s="15"/>
      <c r="CI778" s="15"/>
      <c r="CJ778" s="15"/>
      <c r="CK778" s="15"/>
      <c r="CL778" s="15"/>
      <c r="CM778" s="15"/>
      <c r="CN778" s="15"/>
      <c r="CO778" s="15"/>
      <c r="CP778" s="15"/>
      <c r="CQ778" s="15">
        <v>66956</v>
      </c>
      <c r="CR778" s="15">
        <v>1221</v>
      </c>
      <c r="CS778" s="15">
        <v>68183</v>
      </c>
      <c r="CT778" s="15"/>
      <c r="CU778" s="15"/>
      <c r="CV778" s="15"/>
      <c r="CW778" s="15"/>
      <c r="CX778" s="15"/>
      <c r="CY778" s="15"/>
      <c r="CZ778" s="15"/>
      <c r="DA778" s="15"/>
      <c r="DB778" s="15"/>
      <c r="DC778" s="15"/>
      <c r="DD778" s="15"/>
      <c r="DE778" s="15"/>
      <c r="DF778" s="15"/>
      <c r="DG778" s="15"/>
      <c r="DH778" s="15"/>
      <c r="DI778" s="15"/>
      <c r="DJ778" s="15"/>
      <c r="DK778" s="15"/>
      <c r="DL778" s="15"/>
      <c r="DM778" s="15"/>
      <c r="DN778" s="15"/>
      <c r="DO778" s="15"/>
      <c r="DP778" s="15"/>
      <c r="DQ778" s="15"/>
      <c r="DR778" s="15"/>
      <c r="DS778" s="15"/>
      <c r="DT778" s="15"/>
      <c r="DU778" s="15"/>
      <c r="DV778" s="15"/>
      <c r="DW778" s="15"/>
      <c r="DX778" s="15"/>
      <c r="DY778" s="15">
        <v>50</v>
      </c>
      <c r="DZ778" s="15">
        <v>50</v>
      </c>
      <c r="EA778" s="15"/>
      <c r="EB778" s="15"/>
      <c r="EC778" s="15"/>
      <c r="ED778" s="15"/>
      <c r="EE778" s="15"/>
      <c r="EF778" s="15"/>
      <c r="EG778" s="15"/>
      <c r="EH778" s="15"/>
      <c r="EI778" s="15"/>
      <c r="EJ778" s="15"/>
      <c r="EK778" s="15"/>
      <c r="EL778" s="15"/>
      <c r="EM778" s="15"/>
      <c r="EN778" s="15"/>
      <c r="EO778" s="15"/>
      <c r="EP778" s="15"/>
      <c r="EQ778" s="15"/>
      <c r="ER778" s="15"/>
      <c r="ES778" s="15"/>
      <c r="ET778" s="15"/>
      <c r="EU778" s="15"/>
      <c r="EV778" s="15"/>
      <c r="EW778" s="15"/>
      <c r="EX778" s="15"/>
      <c r="EY778" s="15"/>
      <c r="EZ778" s="15"/>
      <c r="FA778" s="15"/>
      <c r="FB778" s="15"/>
      <c r="FC778" s="15"/>
      <c r="FD778" s="15"/>
      <c r="FE778" s="15">
        <v>1023141</v>
      </c>
      <c r="FF778" s="15"/>
      <c r="FG778" s="15"/>
      <c r="FH778" s="15"/>
      <c r="FI778" s="15"/>
      <c r="FJ778" s="15"/>
      <c r="FK778" s="15"/>
      <c r="FL778" s="15"/>
      <c r="FM778" s="15"/>
      <c r="FN778" s="15">
        <v>913</v>
      </c>
      <c r="FO778" s="15">
        <v>1024054</v>
      </c>
      <c r="FP778" s="15">
        <v>64858</v>
      </c>
      <c r="FQ778" s="15">
        <v>72333</v>
      </c>
      <c r="FR778" s="15">
        <v>1161245</v>
      </c>
      <c r="FS778" s="14" t="s">
        <v>1284</v>
      </c>
      <c r="FT778" s="14"/>
      <c r="FU778" s="14" t="s">
        <v>1277</v>
      </c>
      <c r="FV778" s="14" t="s">
        <v>888</v>
      </c>
      <c r="FW778" s="14"/>
      <c r="FX778" s="14"/>
      <c r="FY778" s="1" t="s">
        <v>1299</v>
      </c>
      <c r="GA778" s="15">
        <v>1416</v>
      </c>
      <c r="GB778" s="15">
        <v>1472</v>
      </c>
      <c r="GC778" s="15">
        <v>0</v>
      </c>
      <c r="GD778" s="15">
        <v>0</v>
      </c>
      <c r="GE778" s="15">
        <v>64683</v>
      </c>
      <c r="GF778" s="15">
        <v>2982</v>
      </c>
      <c r="GG778" s="15">
        <v>25255</v>
      </c>
      <c r="GH778" s="15">
        <v>125</v>
      </c>
      <c r="GI778" s="15"/>
      <c r="GJ778" s="15">
        <v>0</v>
      </c>
      <c r="GK778" s="15">
        <v>191</v>
      </c>
      <c r="GL778" s="15">
        <v>191</v>
      </c>
      <c r="GM778" s="15">
        <v>209</v>
      </c>
      <c r="GN778" s="15"/>
      <c r="GO778" s="15"/>
      <c r="GP778" s="21">
        <v>11</v>
      </c>
      <c r="GQ778" s="21">
        <v>6.65</v>
      </c>
      <c r="GR778" s="22"/>
      <c r="GS778" s="22"/>
      <c r="GT778" s="23">
        <v>9</v>
      </c>
      <c r="GU778" s="23">
        <v>9</v>
      </c>
      <c r="GV778" s="21">
        <v>15.65</v>
      </c>
      <c r="GW778" s="21">
        <v>6</v>
      </c>
      <c r="GX778" s="15">
        <v>17173</v>
      </c>
      <c r="GY778" s="14" t="s">
        <v>1172</v>
      </c>
      <c r="GZ778" s="15">
        <v>5942</v>
      </c>
      <c r="HA778" s="15">
        <v>15819</v>
      </c>
      <c r="HB778" s="15">
        <v>15588</v>
      </c>
      <c r="HC778" s="15">
        <v>389</v>
      </c>
      <c r="HD778" s="15"/>
      <c r="HE778" s="15">
        <v>30</v>
      </c>
      <c r="HF778" s="15">
        <v>37768</v>
      </c>
      <c r="HG778" s="15"/>
      <c r="HH778" s="15"/>
      <c r="HI778" s="15">
        <v>271</v>
      </c>
      <c r="HJ778" s="15">
        <v>267</v>
      </c>
      <c r="HK778" s="15">
        <v>91</v>
      </c>
      <c r="HL778" s="15">
        <v>90</v>
      </c>
      <c r="HM778" s="15"/>
      <c r="HN778" s="15"/>
      <c r="HO778" s="15"/>
      <c r="HP778" s="15"/>
      <c r="HQ778" s="15"/>
      <c r="HR778" s="15"/>
      <c r="HS778" s="15"/>
      <c r="HT778" s="15"/>
      <c r="HU778" s="15"/>
      <c r="HV778" s="15"/>
      <c r="HW778" s="15"/>
      <c r="HX778" s="15"/>
      <c r="HY778" s="15"/>
      <c r="HZ778" s="15">
        <v>571</v>
      </c>
      <c r="IA778" s="15">
        <v>72</v>
      </c>
      <c r="IB778" s="14">
        <v>1</v>
      </c>
      <c r="IC778" s="14">
        <v>2</v>
      </c>
      <c r="ID778" s="15">
        <v>26</v>
      </c>
      <c r="IE778" s="14">
        <v>61.25</v>
      </c>
      <c r="IF778" s="14">
        <v>56.75</v>
      </c>
      <c r="IG778" s="14">
        <v>56.75</v>
      </c>
      <c r="IH778" s="14">
        <v>0</v>
      </c>
      <c r="II778" s="14">
        <v>0</v>
      </c>
      <c r="IJ778" s="14">
        <v>0</v>
      </c>
      <c r="IK778" s="14">
        <v>0</v>
      </c>
      <c r="IL778" s="14"/>
      <c r="IM778" s="14"/>
      <c r="IN778" s="14"/>
      <c r="IO778" s="14"/>
      <c r="IP778" s="14"/>
      <c r="IQ778" s="15">
        <v>658023</v>
      </c>
      <c r="IR778" s="15">
        <v>0</v>
      </c>
      <c r="IS778" s="36">
        <f t="shared" si="886"/>
        <v>6.8090712984770659E-3</v>
      </c>
      <c r="IT778" s="36">
        <f t="shared" si="887"/>
        <v>3.530693350671047E-3</v>
      </c>
      <c r="IU778" s="36">
        <f t="shared" si="888"/>
        <v>4.9043052930260192E-2</v>
      </c>
      <c r="IV778" s="36">
        <f t="shared" si="889"/>
        <v>0</v>
      </c>
      <c r="IW778" s="36">
        <f t="shared" si="890"/>
        <v>5.8715430421659512E-2</v>
      </c>
      <c r="IX778" s="36">
        <f t="shared" si="891"/>
        <v>4.3057235983793255E-5</v>
      </c>
      <c r="IY778" s="36"/>
      <c r="IZ778" s="36">
        <f t="shared" si="892"/>
        <v>0.88185869476294843</v>
      </c>
      <c r="JA778" s="36">
        <f t="shared" si="892"/>
        <v>5.5852124228737261E-2</v>
      </c>
      <c r="JB778" s="36">
        <f t="shared" si="892"/>
        <v>6.2289181008314355E-2</v>
      </c>
      <c r="JN778" s="43">
        <f t="shared" si="881"/>
        <v>714.15678685532191</v>
      </c>
      <c r="JO778" s="1" t="str">
        <f t="shared" si="882"/>
        <v>Medium</v>
      </c>
    </row>
    <row r="779" spans="1:275" x14ac:dyDescent="0.2">
      <c r="A779" s="14" t="s">
        <v>719</v>
      </c>
      <c r="B779" s="14" t="s">
        <v>720</v>
      </c>
      <c r="C779" s="76" t="s">
        <v>1488</v>
      </c>
      <c r="D779" s="14" t="s">
        <v>656</v>
      </c>
      <c r="E779">
        <v>2</v>
      </c>
      <c r="F779" s="46">
        <v>0.71537235253928488</v>
      </c>
      <c r="G779" s="46">
        <v>0.31195627419722161</v>
      </c>
      <c r="H779" s="46">
        <v>0.24</v>
      </c>
      <c r="I779">
        <v>13.5</v>
      </c>
      <c r="J779">
        <v>9.9</v>
      </c>
      <c r="K779" s="14">
        <v>20090</v>
      </c>
      <c r="L779" s="14" t="s">
        <v>605</v>
      </c>
      <c r="M779" s="35">
        <v>11473.775428571515</v>
      </c>
      <c r="N779" s="15">
        <v>55227</v>
      </c>
      <c r="O779" s="15">
        <v>5</v>
      </c>
      <c r="P779" s="15">
        <v>33</v>
      </c>
      <c r="Q779" s="15">
        <v>904</v>
      </c>
      <c r="R779" s="15">
        <v>31</v>
      </c>
      <c r="S779" s="15">
        <v>203</v>
      </c>
      <c r="T779" s="32">
        <v>99</v>
      </c>
      <c r="U779" s="15">
        <v>391</v>
      </c>
      <c r="V779" s="15"/>
      <c r="W779" s="15">
        <v>0</v>
      </c>
      <c r="X779" s="15">
        <v>0</v>
      </c>
      <c r="Y779" s="15">
        <v>0</v>
      </c>
      <c r="Z779" s="15">
        <v>0</v>
      </c>
      <c r="AA779" s="15"/>
      <c r="AB779" s="15"/>
      <c r="AC779" s="15">
        <v>0</v>
      </c>
      <c r="AD779" s="15">
        <v>3106</v>
      </c>
      <c r="AE779" s="15">
        <v>3497</v>
      </c>
      <c r="AF779" s="15">
        <v>0</v>
      </c>
      <c r="AG779" s="15"/>
      <c r="AH779" s="15">
        <v>0</v>
      </c>
      <c r="AI779" s="15">
        <v>0</v>
      </c>
      <c r="AJ779" s="15">
        <v>0</v>
      </c>
      <c r="AK779" s="15">
        <v>0</v>
      </c>
      <c r="AL779" s="15"/>
      <c r="AM779" s="15"/>
      <c r="AN779" s="15">
        <v>0</v>
      </c>
      <c r="AO779" s="15">
        <v>4100</v>
      </c>
      <c r="AP779" s="15">
        <v>4100</v>
      </c>
      <c r="AQ779" s="15">
        <v>12950</v>
      </c>
      <c r="AR779" s="15"/>
      <c r="AS779" s="15">
        <v>0</v>
      </c>
      <c r="AT779" s="15">
        <v>9768</v>
      </c>
      <c r="AU779" s="15">
        <v>0</v>
      </c>
      <c r="AV779" s="15">
        <v>36836</v>
      </c>
      <c r="AW779" s="15"/>
      <c r="AX779" s="15"/>
      <c r="AY779" s="15">
        <v>0</v>
      </c>
      <c r="AZ779" s="15">
        <v>0</v>
      </c>
      <c r="BA779" s="15">
        <v>59554</v>
      </c>
      <c r="BB779" s="15">
        <v>0</v>
      </c>
      <c r="BC779" s="15"/>
      <c r="BD779" s="15">
        <v>0</v>
      </c>
      <c r="BE779" s="15">
        <v>0</v>
      </c>
      <c r="BF779" s="15">
        <v>0</v>
      </c>
      <c r="BG779" s="15">
        <v>0</v>
      </c>
      <c r="BH779" s="15"/>
      <c r="BI779" s="15"/>
      <c r="BJ779" s="15">
        <v>0</v>
      </c>
      <c r="BK779" s="15">
        <v>0</v>
      </c>
      <c r="BL779" s="15">
        <v>0</v>
      </c>
      <c r="BM779" s="15"/>
      <c r="BN779" s="15"/>
      <c r="BO779" s="15"/>
      <c r="BP779" s="15"/>
      <c r="BQ779" s="15"/>
      <c r="BR779" s="15"/>
      <c r="BS779" s="15"/>
      <c r="BT779" s="15"/>
      <c r="BU779" s="15"/>
      <c r="BV779" s="15"/>
      <c r="BW779" s="15"/>
      <c r="BX779" s="15"/>
      <c r="BY779" s="15"/>
      <c r="BZ779" s="15"/>
      <c r="CA779" s="15"/>
      <c r="CB779" s="15"/>
      <c r="CC779" s="15"/>
      <c r="CD779" s="15"/>
      <c r="CE779" s="15"/>
      <c r="CF779" s="15"/>
      <c r="CG779" s="15"/>
      <c r="CH779" s="15"/>
      <c r="CI779" s="15"/>
      <c r="CJ779" s="15"/>
      <c r="CK779" s="15"/>
      <c r="CL779" s="15"/>
      <c r="CM779" s="15"/>
      <c r="CN779" s="15"/>
      <c r="CO779" s="15"/>
      <c r="CP779" s="15"/>
      <c r="CQ779" s="15"/>
      <c r="CR779" s="15">
        <v>43204</v>
      </c>
      <c r="CS779" s="15">
        <v>43204</v>
      </c>
      <c r="CT779" s="15"/>
      <c r="CU779" s="15"/>
      <c r="CV779" s="15"/>
      <c r="CW779" s="15"/>
      <c r="CX779" s="15"/>
      <c r="CY779" s="15"/>
      <c r="CZ779" s="15"/>
      <c r="DA779" s="15"/>
      <c r="DB779" s="15"/>
      <c r="DC779" s="15"/>
      <c r="DD779" s="15"/>
      <c r="DE779" s="15"/>
      <c r="DF779" s="15"/>
      <c r="DG779" s="15"/>
      <c r="DH779" s="15"/>
      <c r="DI779" s="15"/>
      <c r="DJ779" s="15"/>
      <c r="DK779" s="15"/>
      <c r="DL779" s="15"/>
      <c r="DM779" s="15"/>
      <c r="DN779" s="15"/>
      <c r="DO779" s="15"/>
      <c r="DP779" s="15"/>
      <c r="DQ779" s="15"/>
      <c r="DR779" s="15"/>
      <c r="DS779" s="15"/>
      <c r="DT779" s="15"/>
      <c r="DU779" s="15"/>
      <c r="DV779" s="15"/>
      <c r="DW779" s="15"/>
      <c r="DX779" s="15"/>
      <c r="DY779" s="15">
        <v>7360</v>
      </c>
      <c r="DZ779" s="15">
        <v>7360</v>
      </c>
      <c r="EA779" s="15"/>
      <c r="EB779" s="15"/>
      <c r="EC779" s="15"/>
      <c r="ED779" s="15"/>
      <c r="EE779" s="15"/>
      <c r="EF779" s="15"/>
      <c r="EG779" s="15"/>
      <c r="EH779" s="15"/>
      <c r="EI779" s="15"/>
      <c r="EJ779" s="15"/>
      <c r="EK779" s="15"/>
      <c r="EL779" s="15"/>
      <c r="EM779" s="15"/>
      <c r="EN779" s="15"/>
      <c r="EO779" s="15"/>
      <c r="EP779" s="15"/>
      <c r="EQ779" s="15"/>
      <c r="ER779" s="15"/>
      <c r="ES779" s="15"/>
      <c r="ET779" s="15"/>
      <c r="EU779" s="15"/>
      <c r="EV779" s="15"/>
      <c r="EW779" s="15"/>
      <c r="EX779" s="15"/>
      <c r="EY779" s="15"/>
      <c r="EZ779" s="15"/>
      <c r="FA779" s="15"/>
      <c r="FB779" s="15"/>
      <c r="FC779" s="15"/>
      <c r="FD779" s="15"/>
      <c r="FE779" s="15">
        <v>1030940</v>
      </c>
      <c r="FF779" s="15"/>
      <c r="FG779" s="15"/>
      <c r="FH779" s="15"/>
      <c r="FI779" s="15"/>
      <c r="FJ779" s="15"/>
      <c r="FK779" s="15"/>
      <c r="FL779" s="15"/>
      <c r="FM779" s="15"/>
      <c r="FN779" s="15"/>
      <c r="FO779" s="15">
        <v>1030940</v>
      </c>
      <c r="FP779" s="15">
        <v>63051</v>
      </c>
      <c r="FQ779" s="15">
        <v>54664</v>
      </c>
      <c r="FR779" s="15">
        <v>1148655</v>
      </c>
      <c r="FS779" s="14" t="s">
        <v>1284</v>
      </c>
      <c r="FT779" s="14"/>
      <c r="FU779" s="14" t="s">
        <v>1277</v>
      </c>
      <c r="FV779" s="14" t="s">
        <v>888</v>
      </c>
      <c r="FW779" s="14"/>
      <c r="FX779" s="14"/>
      <c r="FY779" s="1" t="s">
        <v>1299</v>
      </c>
      <c r="GA779" s="15">
        <v>745</v>
      </c>
      <c r="GB779" s="15">
        <v>922</v>
      </c>
      <c r="GC779" s="15">
        <v>0</v>
      </c>
      <c r="GD779" s="15">
        <v>0</v>
      </c>
      <c r="GE779" s="15">
        <v>65206</v>
      </c>
      <c r="GF779" s="15">
        <v>2637</v>
      </c>
      <c r="GG779" s="15">
        <v>28237</v>
      </c>
      <c r="GH779" s="15">
        <v>125</v>
      </c>
      <c r="GI779" s="15"/>
      <c r="GJ779" s="15">
        <v>0</v>
      </c>
      <c r="GK779" s="15">
        <v>312</v>
      </c>
      <c r="GL779" s="15">
        <v>312</v>
      </c>
      <c r="GM779" s="15">
        <v>350</v>
      </c>
      <c r="GN779" s="15"/>
      <c r="GO779" s="15"/>
      <c r="GP779" s="16">
        <v>13</v>
      </c>
      <c r="GQ779" s="16">
        <v>6.84</v>
      </c>
      <c r="GR779" s="17"/>
      <c r="GS779" s="17"/>
      <c r="GT779" s="18">
        <v>9</v>
      </c>
      <c r="GU779" s="18">
        <v>9</v>
      </c>
      <c r="GV779" s="16">
        <v>15.84</v>
      </c>
      <c r="GW779" s="16">
        <v>4</v>
      </c>
      <c r="GX779" s="15">
        <v>20425</v>
      </c>
      <c r="GY779" s="14" t="s">
        <v>1172</v>
      </c>
      <c r="GZ779" s="15">
        <v>6064</v>
      </c>
      <c r="HA779" s="15">
        <v>16142</v>
      </c>
      <c r="HB779" s="15">
        <v>15889</v>
      </c>
      <c r="HC779" s="15">
        <v>402</v>
      </c>
      <c r="HD779" s="15"/>
      <c r="HE779" s="15">
        <v>37</v>
      </c>
      <c r="HF779" s="15">
        <v>38534</v>
      </c>
      <c r="HG779" s="15"/>
      <c r="HH779" s="15"/>
      <c r="HI779" s="15">
        <v>279</v>
      </c>
      <c r="HJ779" s="15">
        <v>277</v>
      </c>
      <c r="HK779" s="15">
        <v>89</v>
      </c>
      <c r="HL779" s="15">
        <v>85</v>
      </c>
      <c r="HM779" s="15"/>
      <c r="HN779" s="15"/>
      <c r="HO779" s="15"/>
      <c r="HP779" s="15"/>
      <c r="HQ779" s="15"/>
      <c r="HR779" s="15"/>
      <c r="HS779" s="15"/>
      <c r="HT779" s="15"/>
      <c r="HU779" s="15"/>
      <c r="HV779" s="15"/>
      <c r="HW779" s="15"/>
      <c r="HX779" s="15"/>
      <c r="HY779" s="15"/>
      <c r="HZ779" s="15">
        <v>453</v>
      </c>
      <c r="IA779" s="15">
        <v>70</v>
      </c>
      <c r="IB779" s="15">
        <v>1</v>
      </c>
      <c r="IC779" s="15">
        <v>2</v>
      </c>
      <c r="ID779" s="15">
        <v>41</v>
      </c>
      <c r="IE779" s="14">
        <v>61.25</v>
      </c>
      <c r="IF779" s="14">
        <v>45</v>
      </c>
      <c r="IG779" s="14">
        <v>45</v>
      </c>
      <c r="IH779" s="14">
        <v>0</v>
      </c>
      <c r="II779" s="14">
        <v>0</v>
      </c>
      <c r="IJ779" s="14">
        <v>0</v>
      </c>
      <c r="IK779" s="14">
        <v>0</v>
      </c>
      <c r="IL779" s="14"/>
      <c r="IM779" s="14"/>
      <c r="IN779" s="14"/>
      <c r="IO779" s="14"/>
      <c r="IP779" s="14"/>
      <c r="IQ779" s="20">
        <v>797484</v>
      </c>
      <c r="IR779" s="20">
        <v>0</v>
      </c>
      <c r="IS779" s="36">
        <f t="shared" si="886"/>
        <v>3.0444302249152269E-3</v>
      </c>
      <c r="IT779" s="36">
        <f t="shared" si="887"/>
        <v>3.5693920280676097E-3</v>
      </c>
      <c r="IU779" s="36">
        <f t="shared" si="888"/>
        <v>5.1846725082814245E-2</v>
      </c>
      <c r="IV779" s="36">
        <f t="shared" si="889"/>
        <v>0</v>
      </c>
      <c r="IW779" s="36">
        <f t="shared" si="890"/>
        <v>3.7612686141617807E-2</v>
      </c>
      <c r="IX779" s="36">
        <f t="shared" si="891"/>
        <v>6.4074939820920988E-3</v>
      </c>
      <c r="IY779" s="36"/>
      <c r="IZ779" s="36">
        <f t="shared" si="892"/>
        <v>0.89751927254049302</v>
      </c>
      <c r="JA779" s="36">
        <f t="shared" si="892"/>
        <v>5.4891155307729478E-2</v>
      </c>
      <c r="JB779" s="36">
        <f t="shared" si="892"/>
        <v>4.7589572151777511E-2</v>
      </c>
      <c r="JN779" s="43">
        <f t="shared" si="881"/>
        <v>724.35450937951487</v>
      </c>
      <c r="JO779" s="1" t="str">
        <f t="shared" si="882"/>
        <v>Medium</v>
      </c>
    </row>
    <row r="780" spans="1:275" x14ac:dyDescent="0.2">
      <c r="A780" s="14" t="s">
        <v>719</v>
      </c>
      <c r="B780" s="14" t="s">
        <v>720</v>
      </c>
      <c r="C780" s="76" t="s">
        <v>1488</v>
      </c>
      <c r="D780" s="14" t="s">
        <v>656</v>
      </c>
      <c r="E780">
        <v>2</v>
      </c>
      <c r="F780" s="46">
        <v>0.71537235253928488</v>
      </c>
      <c r="G780" s="46">
        <v>0.31195627419722161</v>
      </c>
      <c r="H780" s="46">
        <v>0.24</v>
      </c>
      <c r="I780">
        <v>13.5</v>
      </c>
      <c r="J780">
        <v>9.9</v>
      </c>
      <c r="K780" s="14">
        <v>20100</v>
      </c>
      <c r="L780" s="14" t="s">
        <v>606</v>
      </c>
      <c r="M780" s="35">
        <v>11136.116571428678</v>
      </c>
      <c r="N780" s="15">
        <v>55227</v>
      </c>
      <c r="O780" s="15">
        <v>5</v>
      </c>
      <c r="P780" s="15">
        <v>33</v>
      </c>
      <c r="Q780" s="15">
        <v>904</v>
      </c>
      <c r="R780" s="15">
        <v>31</v>
      </c>
      <c r="S780" s="15">
        <v>203</v>
      </c>
      <c r="T780" s="32">
        <v>99</v>
      </c>
      <c r="U780" s="15">
        <v>371</v>
      </c>
      <c r="V780" s="15"/>
      <c r="W780" s="15">
        <v>0</v>
      </c>
      <c r="X780" s="15">
        <v>9111</v>
      </c>
      <c r="Y780" s="15">
        <v>0</v>
      </c>
      <c r="Z780" s="15">
        <v>0</v>
      </c>
      <c r="AA780" s="15"/>
      <c r="AB780" s="15"/>
      <c r="AC780" s="15">
        <v>0</v>
      </c>
      <c r="AD780" s="15">
        <v>0</v>
      </c>
      <c r="AE780" s="15">
        <v>9482</v>
      </c>
      <c r="AF780" s="15">
        <v>0</v>
      </c>
      <c r="AG780" s="15"/>
      <c r="AH780" s="15">
        <v>0</v>
      </c>
      <c r="AI780" s="15">
        <v>0</v>
      </c>
      <c r="AJ780" s="15">
        <v>0</v>
      </c>
      <c r="AK780" s="15">
        <v>0</v>
      </c>
      <c r="AL780" s="15"/>
      <c r="AM780" s="15"/>
      <c r="AN780" s="15">
        <v>4100</v>
      </c>
      <c r="AO780" s="15">
        <v>0</v>
      </c>
      <c r="AP780" s="15">
        <v>4100</v>
      </c>
      <c r="AQ780" s="15">
        <v>15487</v>
      </c>
      <c r="AR780" s="15"/>
      <c r="AS780" s="15">
        <v>0</v>
      </c>
      <c r="AT780" s="15">
        <v>23735</v>
      </c>
      <c r="AU780" s="15">
        <v>0</v>
      </c>
      <c r="AV780" s="15">
        <v>0</v>
      </c>
      <c r="AW780" s="15"/>
      <c r="AX780" s="15"/>
      <c r="AY780" s="15">
        <v>13588</v>
      </c>
      <c r="AZ780" s="15">
        <v>0</v>
      </c>
      <c r="BA780" s="15">
        <v>52810</v>
      </c>
      <c r="BB780" s="15">
        <v>0</v>
      </c>
      <c r="BC780" s="15"/>
      <c r="BD780" s="15">
        <v>0</v>
      </c>
      <c r="BE780" s="15">
        <v>0</v>
      </c>
      <c r="BF780" s="15">
        <v>0</v>
      </c>
      <c r="BG780" s="15">
        <v>0</v>
      </c>
      <c r="BH780" s="15"/>
      <c r="BI780" s="15"/>
      <c r="BJ780" s="15">
        <v>0</v>
      </c>
      <c r="BK780" s="15">
        <v>0</v>
      </c>
      <c r="BL780" s="15">
        <v>0</v>
      </c>
      <c r="BM780" s="15"/>
      <c r="BN780" s="15"/>
      <c r="BO780" s="15"/>
      <c r="BP780" s="15"/>
      <c r="BQ780" s="15"/>
      <c r="BR780" s="15"/>
      <c r="BS780" s="15"/>
      <c r="BT780" s="15"/>
      <c r="BU780" s="15"/>
      <c r="BV780" s="15"/>
      <c r="BW780" s="15"/>
      <c r="BX780" s="15"/>
      <c r="BY780" s="15"/>
      <c r="BZ780" s="15"/>
      <c r="CA780" s="15"/>
      <c r="CB780" s="15"/>
      <c r="CC780" s="15"/>
      <c r="CD780" s="15"/>
      <c r="CE780" s="15"/>
      <c r="CF780" s="15"/>
      <c r="CG780" s="15"/>
      <c r="CH780" s="15"/>
      <c r="CI780" s="15"/>
      <c r="CJ780" s="15"/>
      <c r="CK780" s="15"/>
      <c r="CL780" s="15"/>
      <c r="CM780" s="15"/>
      <c r="CN780" s="15"/>
      <c r="CO780" s="15"/>
      <c r="CP780" s="15"/>
      <c r="CQ780" s="15">
        <v>7913</v>
      </c>
      <c r="CR780" s="15">
        <v>63967</v>
      </c>
      <c r="CS780" s="15">
        <v>71880</v>
      </c>
      <c r="CT780" s="15"/>
      <c r="CU780" s="15"/>
      <c r="CV780" s="15"/>
      <c r="CW780" s="15"/>
      <c r="CX780" s="15"/>
      <c r="CY780" s="15"/>
      <c r="CZ780" s="15"/>
      <c r="DA780" s="15"/>
      <c r="DB780" s="15"/>
      <c r="DC780" s="15"/>
      <c r="DD780" s="15"/>
      <c r="DE780" s="15"/>
      <c r="DF780" s="15"/>
      <c r="DG780" s="15"/>
      <c r="DH780" s="15"/>
      <c r="DI780" s="15"/>
      <c r="DJ780" s="15"/>
      <c r="DK780" s="15"/>
      <c r="DL780" s="15"/>
      <c r="DM780" s="15"/>
      <c r="DN780" s="15"/>
      <c r="DO780" s="15"/>
      <c r="DP780" s="15"/>
      <c r="DQ780" s="15"/>
      <c r="DR780" s="15"/>
      <c r="DS780" s="15"/>
      <c r="DT780" s="15"/>
      <c r="DU780" s="15"/>
      <c r="DV780" s="15"/>
      <c r="DW780" s="15"/>
      <c r="DX780" s="15"/>
      <c r="DY780" s="15">
        <v>50</v>
      </c>
      <c r="DZ780" s="15">
        <v>50</v>
      </c>
      <c r="EA780" s="15"/>
      <c r="EB780" s="15"/>
      <c r="EC780" s="15"/>
      <c r="ED780" s="15"/>
      <c r="EE780" s="15"/>
      <c r="EF780" s="15"/>
      <c r="EG780" s="15"/>
      <c r="EH780" s="15"/>
      <c r="EI780" s="15"/>
      <c r="EJ780" s="15"/>
      <c r="EK780" s="15"/>
      <c r="EL780" s="15"/>
      <c r="EM780" s="15"/>
      <c r="EN780" s="15"/>
      <c r="EO780" s="15"/>
      <c r="EP780" s="15"/>
      <c r="EQ780" s="15"/>
      <c r="ER780" s="15"/>
      <c r="ES780" s="15"/>
      <c r="ET780" s="15"/>
      <c r="EU780" s="15"/>
      <c r="EV780" s="15"/>
      <c r="EW780" s="15"/>
      <c r="EX780" s="15"/>
      <c r="EY780" s="15"/>
      <c r="EZ780" s="15"/>
      <c r="FA780" s="15"/>
      <c r="FB780" s="15"/>
      <c r="FC780" s="15"/>
      <c r="FD780" s="15"/>
      <c r="FE780" s="15">
        <v>1065152</v>
      </c>
      <c r="FF780" s="15"/>
      <c r="FG780" s="15"/>
      <c r="FH780" s="15"/>
      <c r="FI780" s="15"/>
      <c r="FJ780" s="15"/>
      <c r="FK780" s="15"/>
      <c r="FL780" s="15"/>
      <c r="FM780" s="15"/>
      <c r="FN780" s="15"/>
      <c r="FO780" s="15">
        <v>1065152</v>
      </c>
      <c r="FP780" s="15">
        <v>62292</v>
      </c>
      <c r="FQ780" s="15">
        <v>76030</v>
      </c>
      <c r="FR780" s="15">
        <v>1203474</v>
      </c>
      <c r="FS780" s="14" t="s">
        <v>1284</v>
      </c>
      <c r="FT780" s="14"/>
      <c r="FU780" s="14" t="s">
        <v>1277</v>
      </c>
      <c r="FV780" s="14" t="s">
        <v>888</v>
      </c>
      <c r="FW780" s="14"/>
      <c r="FX780" s="14"/>
      <c r="FY780" s="1" t="s">
        <v>1299</v>
      </c>
      <c r="GA780" s="15">
        <v>528</v>
      </c>
      <c r="GB780" s="15">
        <v>620</v>
      </c>
      <c r="GC780" s="15">
        <v>0</v>
      </c>
      <c r="GD780" s="15">
        <v>0</v>
      </c>
      <c r="GE780" s="15">
        <v>66021</v>
      </c>
      <c r="GF780" s="15">
        <v>3837</v>
      </c>
      <c r="GG780" s="15">
        <v>30874</v>
      </c>
      <c r="GH780" s="15">
        <v>125</v>
      </c>
      <c r="GI780" s="15">
        <v>110</v>
      </c>
      <c r="GJ780" s="15">
        <v>0</v>
      </c>
      <c r="GK780" s="15">
        <v>377</v>
      </c>
      <c r="GL780" s="15">
        <v>379</v>
      </c>
      <c r="GM780" s="15">
        <v>379</v>
      </c>
      <c r="GN780" s="15"/>
      <c r="GO780" s="15"/>
      <c r="GP780" s="16">
        <v>13</v>
      </c>
      <c r="GQ780" s="16">
        <v>6.64</v>
      </c>
      <c r="GR780" s="17"/>
      <c r="GS780" s="17"/>
      <c r="GT780" s="18">
        <v>8</v>
      </c>
      <c r="GU780" s="18">
        <v>8</v>
      </c>
      <c r="GV780" s="16">
        <v>14.64</v>
      </c>
      <c r="GW780" s="16">
        <v>6</v>
      </c>
      <c r="GX780" s="15">
        <v>23014</v>
      </c>
      <c r="GY780" s="14" t="s">
        <v>1172</v>
      </c>
      <c r="GZ780" s="15">
        <v>6502</v>
      </c>
      <c r="HA780" s="15">
        <v>15628</v>
      </c>
      <c r="HB780" s="15">
        <v>15329</v>
      </c>
      <c r="HC780" s="15">
        <v>411</v>
      </c>
      <c r="HD780" s="15"/>
      <c r="HE780" s="15">
        <v>25</v>
      </c>
      <c r="HF780" s="15">
        <v>37895</v>
      </c>
      <c r="HG780" s="15"/>
      <c r="HH780" s="15"/>
      <c r="HI780" s="15">
        <v>292</v>
      </c>
      <c r="HJ780" s="15">
        <v>292</v>
      </c>
      <c r="HK780" s="15">
        <v>96</v>
      </c>
      <c r="HL780" s="15">
        <v>92</v>
      </c>
      <c r="HM780" s="15"/>
      <c r="HN780" s="15"/>
      <c r="HO780" s="15"/>
      <c r="HP780" s="15"/>
      <c r="HQ780" s="15"/>
      <c r="HR780" s="15"/>
      <c r="HS780" s="15"/>
      <c r="HT780" s="15"/>
      <c r="HU780" s="15"/>
      <c r="HV780" s="15"/>
      <c r="HW780" s="15"/>
      <c r="HX780" s="15"/>
      <c r="HY780" s="15"/>
      <c r="HZ780" s="15">
        <v>718</v>
      </c>
      <c r="IA780" s="15">
        <v>75</v>
      </c>
      <c r="IB780" s="15">
        <v>1</v>
      </c>
      <c r="IC780" s="15">
        <v>2</v>
      </c>
      <c r="ID780" s="15">
        <v>38</v>
      </c>
      <c r="IE780" s="14">
        <v>54.25</v>
      </c>
      <c r="IF780" s="14">
        <v>45</v>
      </c>
      <c r="IG780" s="14">
        <v>45</v>
      </c>
      <c r="IH780" s="14">
        <v>0</v>
      </c>
      <c r="II780" s="14">
        <v>0</v>
      </c>
      <c r="IJ780" s="14">
        <v>0</v>
      </c>
      <c r="IK780" s="14">
        <v>0</v>
      </c>
      <c r="IL780" s="14"/>
      <c r="IM780" s="14"/>
      <c r="IN780" s="14"/>
      <c r="IO780" s="14"/>
      <c r="IP780" s="14"/>
      <c r="IQ780" s="15">
        <v>779263</v>
      </c>
      <c r="IR780" s="15">
        <v>0</v>
      </c>
      <c r="IS780" s="36">
        <f t="shared" si="886"/>
        <v>7.8788573745672951E-3</v>
      </c>
      <c r="IT780" s="36">
        <f t="shared" si="887"/>
        <v>3.4068039691759026E-3</v>
      </c>
      <c r="IU780" s="36">
        <f t="shared" si="888"/>
        <v>4.3881296978580342E-2</v>
      </c>
      <c r="IV780" s="36">
        <f t="shared" si="889"/>
        <v>0</v>
      </c>
      <c r="IW780" s="36">
        <f t="shared" si="890"/>
        <v>5.9727090074235087E-2</v>
      </c>
      <c r="IX780" s="36">
        <f t="shared" si="891"/>
        <v>4.1546389867998811E-5</v>
      </c>
      <c r="IY780" s="36"/>
      <c r="IZ780" s="36">
        <f t="shared" si="892"/>
        <v>0.88506440521357332</v>
      </c>
      <c r="JA780" s="36">
        <f t="shared" si="892"/>
        <v>5.1760154353147639E-2</v>
      </c>
      <c r="JB780" s="36">
        <f t="shared" si="892"/>
        <v>6.3175440433278995E-2</v>
      </c>
      <c r="JN780" s="43">
        <f t="shared" si="881"/>
        <v>760.66370023419927</v>
      </c>
      <c r="JO780" s="1" t="str">
        <f t="shared" si="882"/>
        <v>Medium</v>
      </c>
    </row>
    <row r="781" spans="1:275" x14ac:dyDescent="0.2">
      <c r="A781" s="1" t="s">
        <v>719</v>
      </c>
      <c r="B781" s="1" t="s">
        <v>720</v>
      </c>
      <c r="C781" s="76" t="s">
        <v>1488</v>
      </c>
      <c r="D781" s="14" t="s">
        <v>656</v>
      </c>
      <c r="E781">
        <v>2</v>
      </c>
      <c r="F781" s="46">
        <v>0.71537235253928488</v>
      </c>
      <c r="G781" s="46">
        <v>0.31195627419722161</v>
      </c>
      <c r="H781" s="46">
        <v>0.24</v>
      </c>
      <c r="I781">
        <v>13.5</v>
      </c>
      <c r="J781">
        <v>9.9</v>
      </c>
      <c r="K781" s="1">
        <v>20110</v>
      </c>
      <c r="L781" s="1" t="s">
        <v>607</v>
      </c>
      <c r="M781" s="3">
        <v>11645.176190476222</v>
      </c>
      <c r="O781" s="15">
        <v>5</v>
      </c>
      <c r="T781" s="33"/>
      <c r="FP781" s="15">
        <f>AE781+BA781</f>
        <v>0</v>
      </c>
      <c r="FQ781" s="15">
        <f>AP781+BL781+CS781+DZ781+FD781</f>
        <v>0</v>
      </c>
      <c r="FR781" s="15">
        <f>AE781+AP781+BA781+BL781+CS781+DZ781+FD781+FO781</f>
        <v>0</v>
      </c>
      <c r="GR781" s="5"/>
      <c r="GS781" s="5"/>
      <c r="GT781" s="4"/>
      <c r="GU781" s="4"/>
      <c r="GV781" s="1">
        <f>GQ781+GU781</f>
        <v>0</v>
      </c>
      <c r="GY781" s="10"/>
      <c r="IS781" s="36" t="e">
        <f t="shared" si="886"/>
        <v>#DIV/0!</v>
      </c>
      <c r="IT781" s="36" t="e">
        <f t="shared" si="887"/>
        <v>#DIV/0!</v>
      </c>
      <c r="IU781" s="36" t="e">
        <f t="shared" si="888"/>
        <v>#DIV/0!</v>
      </c>
      <c r="IV781" s="36" t="e">
        <f t="shared" si="889"/>
        <v>#DIV/0!</v>
      </c>
      <c r="IW781" s="36" t="e">
        <f t="shared" si="890"/>
        <v>#DIV/0!</v>
      </c>
      <c r="IX781" s="36" t="e">
        <f t="shared" si="891"/>
        <v>#DIV/0!</v>
      </c>
      <c r="IY781" s="36"/>
      <c r="IZ781" s="36" t="e">
        <f t="shared" si="892"/>
        <v>#DIV/0!</v>
      </c>
      <c r="JA781" s="36" t="e">
        <f t="shared" si="892"/>
        <v>#DIV/0!</v>
      </c>
      <c r="JB781" s="36" t="e">
        <f t="shared" si="892"/>
        <v>#DIV/0!</v>
      </c>
      <c r="JN781" s="43" t="e">
        <f t="shared" si="881"/>
        <v>#DIV/0!</v>
      </c>
      <c r="JO781" s="1" t="str">
        <f t="shared" si="882"/>
        <v>Medium</v>
      </c>
    </row>
    <row r="782" spans="1:275" x14ac:dyDescent="0.2">
      <c r="A782" s="1" t="s">
        <v>719</v>
      </c>
      <c r="B782" s="1" t="s">
        <v>720</v>
      </c>
      <c r="C782" s="76" t="s">
        <v>1488</v>
      </c>
      <c r="D782" s="14" t="s">
        <v>656</v>
      </c>
      <c r="E782">
        <v>2</v>
      </c>
      <c r="F782" s="46">
        <v>0.71537235253928488</v>
      </c>
      <c r="G782" s="46">
        <v>0.31195627419722161</v>
      </c>
      <c r="H782" s="46">
        <v>0.24</v>
      </c>
      <c r="I782">
        <v>13.5</v>
      </c>
      <c r="J782">
        <v>9.9</v>
      </c>
      <c r="K782" s="1">
        <v>20120</v>
      </c>
      <c r="L782" s="1" t="s">
        <v>608</v>
      </c>
      <c r="M782" s="3">
        <v>9965.8099047619417</v>
      </c>
      <c r="N782" s="10"/>
      <c r="O782" s="15">
        <v>5</v>
      </c>
      <c r="T782" s="33"/>
      <c r="FP782" s="15">
        <f>AE782+BA782</f>
        <v>0</v>
      </c>
      <c r="FQ782" s="15">
        <f>AP782+BL782+CS782+DZ782+FD782</f>
        <v>0</v>
      </c>
      <c r="FR782" s="15">
        <f>AE782+AP782+BA782+BL782+CS782+DZ782+FD782+FO782</f>
        <v>0</v>
      </c>
      <c r="GR782" s="5"/>
      <c r="GS782" s="5"/>
      <c r="GT782" s="4"/>
      <c r="GU782" s="4"/>
      <c r="GV782" s="1">
        <f>GQ782+GU782</f>
        <v>0</v>
      </c>
      <c r="GY782" s="10"/>
      <c r="IS782" s="36" t="e">
        <f t="shared" si="886"/>
        <v>#DIV/0!</v>
      </c>
      <c r="IT782" s="36" t="e">
        <f t="shared" si="887"/>
        <v>#DIV/0!</v>
      </c>
      <c r="IU782" s="36" t="e">
        <f t="shared" si="888"/>
        <v>#DIV/0!</v>
      </c>
      <c r="IV782" s="36" t="e">
        <f t="shared" si="889"/>
        <v>#DIV/0!</v>
      </c>
      <c r="IW782" s="36" t="e">
        <f t="shared" si="890"/>
        <v>#DIV/0!</v>
      </c>
      <c r="IX782" s="36" t="e">
        <f t="shared" si="891"/>
        <v>#DIV/0!</v>
      </c>
      <c r="IY782" s="36"/>
      <c r="IZ782" s="36" t="e">
        <f t="shared" si="892"/>
        <v>#DIV/0!</v>
      </c>
      <c r="JA782" s="36" t="e">
        <f t="shared" si="892"/>
        <v>#DIV/0!</v>
      </c>
      <c r="JB782" s="36" t="e">
        <f t="shared" si="892"/>
        <v>#DIV/0!</v>
      </c>
      <c r="JN782" s="43" t="e">
        <f t="shared" si="881"/>
        <v>#DIV/0!</v>
      </c>
      <c r="JO782" s="1" t="str">
        <f t="shared" si="882"/>
        <v>Small</v>
      </c>
    </row>
    <row r="783" spans="1:275" x14ac:dyDescent="0.2">
      <c r="A783" s="1" t="s">
        <v>719</v>
      </c>
      <c r="B783" s="1" t="s">
        <v>720</v>
      </c>
      <c r="C783" s="76" t="s">
        <v>1488</v>
      </c>
      <c r="D783" s="14" t="s">
        <v>656</v>
      </c>
      <c r="E783">
        <v>2</v>
      </c>
      <c r="F783" s="46">
        <v>0.71537235253928488</v>
      </c>
      <c r="G783" s="46">
        <v>0.31195627419722161</v>
      </c>
      <c r="H783" s="46">
        <v>0.24</v>
      </c>
      <c r="I783">
        <v>13.5</v>
      </c>
      <c r="J783">
        <v>9.9</v>
      </c>
      <c r="K783" s="1">
        <v>20130</v>
      </c>
      <c r="L783" s="1" t="s">
        <v>609</v>
      </c>
      <c r="M783" s="3">
        <v>9809.6910476191279</v>
      </c>
      <c r="N783" s="2">
        <v>55227</v>
      </c>
      <c r="O783" s="1">
        <v>5</v>
      </c>
      <c r="P783" s="1">
        <v>33</v>
      </c>
      <c r="Q783" s="1">
        <v>904</v>
      </c>
      <c r="R783" s="1">
        <v>41</v>
      </c>
      <c r="S783" s="1">
        <v>203</v>
      </c>
      <c r="T783" s="33"/>
      <c r="U783" s="3">
        <v>3078</v>
      </c>
      <c r="V783" s="3"/>
      <c r="W783" s="3">
        <v>0</v>
      </c>
      <c r="X783" s="3">
        <v>0</v>
      </c>
      <c r="Y783" s="3"/>
      <c r="Z783" s="3"/>
      <c r="AA783" s="3">
        <v>6000</v>
      </c>
      <c r="AB783" s="3">
        <v>6119</v>
      </c>
      <c r="AC783" s="3">
        <v>0</v>
      </c>
      <c r="AD783" s="3">
        <v>0</v>
      </c>
      <c r="AE783" s="2">
        <f>SUM(U783:AD783)</f>
        <v>15197</v>
      </c>
      <c r="AF783" s="3">
        <v>13528</v>
      </c>
      <c r="AG783" s="3"/>
      <c r="AH783" s="1">
        <v>0</v>
      </c>
      <c r="AI783" s="1">
        <v>0</v>
      </c>
      <c r="AL783" s="1">
        <v>0</v>
      </c>
      <c r="AM783" s="1">
        <v>0</v>
      </c>
      <c r="AN783" s="1">
        <v>0</v>
      </c>
      <c r="AO783" s="1">
        <v>0</v>
      </c>
      <c r="AP783" s="1">
        <f>SUM(AF783:AO783)</f>
        <v>13528</v>
      </c>
      <c r="AQ783" s="2">
        <v>26803</v>
      </c>
      <c r="AR783" s="2"/>
      <c r="AS783" s="1">
        <v>0</v>
      </c>
      <c r="AT783" s="1">
        <v>0</v>
      </c>
      <c r="AW783" s="1">
        <v>0</v>
      </c>
      <c r="AX783" s="1">
        <v>0</v>
      </c>
      <c r="AY783" s="1">
        <v>0</v>
      </c>
      <c r="AZ783" s="1">
        <v>0</v>
      </c>
      <c r="BA783" s="1">
        <f>SUM(AQ783:AZ783)</f>
        <v>26803</v>
      </c>
      <c r="BB783" s="1">
        <v>0</v>
      </c>
      <c r="BD783" s="1">
        <v>0</v>
      </c>
      <c r="BE783" s="1">
        <v>0</v>
      </c>
      <c r="BH783" s="1">
        <v>0</v>
      </c>
      <c r="BI783" s="1">
        <v>0</v>
      </c>
      <c r="BJ783" s="1">
        <v>0</v>
      </c>
      <c r="BK783" s="1">
        <v>0</v>
      </c>
      <c r="BL783" s="1">
        <f>SUM(BB783:BK783)</f>
        <v>0</v>
      </c>
      <c r="CI783" s="2">
        <v>70000</v>
      </c>
      <c r="CJ783" s="2"/>
      <c r="CK783" s="1">
        <v>0</v>
      </c>
      <c r="CL783" s="1">
        <v>0</v>
      </c>
      <c r="CN783" s="1">
        <v>0</v>
      </c>
      <c r="CO783" s="1">
        <v>0</v>
      </c>
      <c r="CP783" s="1">
        <v>0</v>
      </c>
      <c r="CQ783" s="1">
        <v>0</v>
      </c>
      <c r="CR783" s="1">
        <v>0</v>
      </c>
      <c r="CS783" s="1">
        <f>SUM(CI783:CR783)</f>
        <v>70000</v>
      </c>
      <c r="DP783" s="1">
        <v>630</v>
      </c>
      <c r="DR783" s="1">
        <v>0</v>
      </c>
      <c r="DS783" s="1">
        <v>0</v>
      </c>
      <c r="DU783" s="1">
        <v>0</v>
      </c>
      <c r="DV783" s="1">
        <v>0</v>
      </c>
      <c r="DX783" s="1">
        <v>0</v>
      </c>
      <c r="DY783" s="1">
        <v>0</v>
      </c>
      <c r="DZ783" s="2">
        <f>SUM(DP783:DY783)</f>
        <v>630</v>
      </c>
      <c r="EA783" s="2"/>
      <c r="EB783" s="2"/>
      <c r="EC783" s="2"/>
      <c r="ED783" s="2"/>
      <c r="EE783" s="2"/>
      <c r="EF783" s="2"/>
      <c r="EG783" s="2"/>
      <c r="EH783" s="2"/>
      <c r="EI783" s="2"/>
      <c r="EJ783" s="2"/>
      <c r="EK783" s="2"/>
      <c r="EL783" s="2"/>
      <c r="EM783" s="2"/>
      <c r="EN783" s="2"/>
      <c r="EO783" s="2"/>
      <c r="EP783" s="2"/>
      <c r="EQ783" s="2"/>
      <c r="ER783" s="2"/>
      <c r="ES783" s="2"/>
      <c r="ET783" s="2"/>
      <c r="EU783" s="2">
        <v>12639</v>
      </c>
      <c r="EV783" s="2"/>
      <c r="EW783" s="1">
        <v>0</v>
      </c>
      <c r="EX783" s="1">
        <v>0</v>
      </c>
      <c r="EZ783" s="1">
        <v>0</v>
      </c>
      <c r="FB783" s="1">
        <v>0</v>
      </c>
      <c r="FC783" s="1">
        <v>0</v>
      </c>
      <c r="FD783" s="1">
        <f>SUM(EU783:FC783)</f>
        <v>12639</v>
      </c>
      <c r="FE783" s="1">
        <v>0</v>
      </c>
      <c r="FG783" s="1">
        <v>0</v>
      </c>
      <c r="FH783" s="1">
        <v>0</v>
      </c>
      <c r="FK783" s="1">
        <v>0</v>
      </c>
      <c r="FL783" s="1">
        <v>0</v>
      </c>
      <c r="FM783" s="1">
        <v>0</v>
      </c>
      <c r="FN783" s="1">
        <v>0</v>
      </c>
      <c r="FO783" s="1">
        <f>SUM(FE783:FN783)</f>
        <v>0</v>
      </c>
      <c r="FP783" s="15">
        <f>AE783+BA783</f>
        <v>42000</v>
      </c>
      <c r="FQ783" s="15">
        <f>AP783+BL783+CS783+DZ783+FD783</f>
        <v>96797</v>
      </c>
      <c r="FR783" s="15">
        <f>AE783+AP783+BA783+BL783+CS783+DZ783+FD783+FO783</f>
        <v>138797</v>
      </c>
      <c r="FS783" s="1" t="s">
        <v>1284</v>
      </c>
      <c r="FU783" s="1" t="s">
        <v>1277</v>
      </c>
      <c r="FV783" s="1" t="s">
        <v>1349</v>
      </c>
      <c r="FW783" s="5"/>
      <c r="FX783" s="5"/>
      <c r="FY783" s="5" t="s">
        <v>1299</v>
      </c>
      <c r="FZ783" s="5"/>
      <c r="GA783" s="2">
        <v>1064</v>
      </c>
      <c r="GB783" s="2">
        <v>1264</v>
      </c>
      <c r="GC783" s="1">
        <v>0</v>
      </c>
      <c r="GD783" s="1">
        <v>0</v>
      </c>
      <c r="GE783" s="2">
        <v>63189</v>
      </c>
      <c r="GF783" s="1">
        <v>62</v>
      </c>
      <c r="GG783" s="1">
        <v>33.484000000000002</v>
      </c>
      <c r="GH783" s="1">
        <v>125</v>
      </c>
      <c r="GI783" s="1">
        <v>0</v>
      </c>
      <c r="GJ783" s="1">
        <v>0</v>
      </c>
      <c r="GK783" s="1">
        <v>19</v>
      </c>
      <c r="GL783" s="1">
        <v>19</v>
      </c>
      <c r="GM783" s="1">
        <v>1408</v>
      </c>
      <c r="GP783" s="1">
        <v>9</v>
      </c>
      <c r="GQ783" s="1">
        <v>5.9470000000000001</v>
      </c>
      <c r="GR783" s="5">
        <v>1</v>
      </c>
      <c r="GS783" s="5">
        <v>3</v>
      </c>
      <c r="GT783" s="4">
        <v>4</v>
      </c>
      <c r="GU783" s="1">
        <v>3.6</v>
      </c>
      <c r="GV783" s="1">
        <f>GQ783+GU783</f>
        <v>9.5470000000000006</v>
      </c>
      <c r="GW783" s="1">
        <v>3.86</v>
      </c>
      <c r="GX783" s="1">
        <v>15791</v>
      </c>
      <c r="GY783" s="1" t="s">
        <v>1172</v>
      </c>
      <c r="GZ783" s="2">
        <v>25055</v>
      </c>
      <c r="HA783" s="2">
        <v>14270</v>
      </c>
      <c r="HB783" s="1">
        <v>109</v>
      </c>
      <c r="HC783" s="1">
        <v>10</v>
      </c>
      <c r="HD783" s="1">
        <v>0</v>
      </c>
      <c r="HF783" s="2">
        <v>39444</v>
      </c>
      <c r="HG783" s="2"/>
      <c r="HH783" s="2"/>
      <c r="HI783" s="1">
        <v>55</v>
      </c>
      <c r="HJ783" s="1">
        <v>55</v>
      </c>
      <c r="HK783" s="1">
        <v>290</v>
      </c>
      <c r="HL783" s="1">
        <v>290</v>
      </c>
      <c r="HM783" s="1" t="s">
        <v>1281</v>
      </c>
      <c r="HN783" s="1" t="s">
        <v>1016</v>
      </c>
      <c r="HO783" s="1" t="s">
        <v>1015</v>
      </c>
      <c r="HX783" s="1" t="s">
        <v>1277</v>
      </c>
      <c r="HZ783" s="1">
        <v>87</v>
      </c>
      <c r="IA783" s="1">
        <v>1970</v>
      </c>
      <c r="IB783" s="1">
        <v>2</v>
      </c>
      <c r="IC783" s="1">
        <v>2</v>
      </c>
      <c r="ID783" s="1">
        <v>26</v>
      </c>
      <c r="IE783" s="1">
        <v>54</v>
      </c>
      <c r="IF783" s="1">
        <v>36</v>
      </c>
      <c r="IG783" s="1">
        <v>36</v>
      </c>
      <c r="IH783" s="1">
        <v>0</v>
      </c>
      <c r="II783" s="1">
        <v>0</v>
      </c>
      <c r="IJ783" s="1">
        <v>0</v>
      </c>
      <c r="IK783" s="1">
        <v>0</v>
      </c>
      <c r="IL783" s="1" t="s">
        <v>1281</v>
      </c>
      <c r="IM783" s="1">
        <v>2</v>
      </c>
      <c r="IO783" s="1" t="s">
        <v>1277</v>
      </c>
      <c r="IP783" s="1" t="s">
        <v>1281</v>
      </c>
      <c r="IQ783" s="1">
        <v>635871</v>
      </c>
      <c r="IR783" s="1">
        <v>0</v>
      </c>
      <c r="IS783" s="36">
        <f t="shared" si="886"/>
        <v>0.10949083913917448</v>
      </c>
      <c r="IT783" s="36">
        <f t="shared" si="887"/>
        <v>9.7466083560883876E-2</v>
      </c>
      <c r="IU783" s="36">
        <f t="shared" si="888"/>
        <v>0.19310936115333904</v>
      </c>
      <c r="IV783" s="36">
        <f t="shared" si="889"/>
        <v>0</v>
      </c>
      <c r="IW783" s="36">
        <f t="shared" si="890"/>
        <v>0.50433366715418926</v>
      </c>
      <c r="IX783" s="36">
        <f t="shared" si="891"/>
        <v>4.5390030043877027E-3</v>
      </c>
      <c r="IY783" s="36"/>
      <c r="IZ783" s="36">
        <f t="shared" si="892"/>
        <v>0</v>
      </c>
      <c r="JA783" s="36">
        <f t="shared" si="892"/>
        <v>0.3026002002925135</v>
      </c>
      <c r="JB783" s="36">
        <f t="shared" si="892"/>
        <v>0.69739979970748645</v>
      </c>
      <c r="JN783" s="43">
        <f t="shared" si="881"/>
        <v>1027.5155596123523</v>
      </c>
      <c r="JO783" s="1" t="str">
        <f t="shared" si="882"/>
        <v>Small</v>
      </c>
    </row>
    <row r="784" spans="1:275" x14ac:dyDescent="0.2">
      <c r="A784" s="1" t="s">
        <v>719</v>
      </c>
      <c r="B784" s="1" t="s">
        <v>720</v>
      </c>
      <c r="C784" s="76" t="s">
        <v>1488</v>
      </c>
      <c r="D784" s="14" t="s">
        <v>656</v>
      </c>
      <c r="E784">
        <v>2</v>
      </c>
      <c r="F784" s="46">
        <v>0.71537235253928488</v>
      </c>
      <c r="G784" s="46">
        <v>0.31195627419722161</v>
      </c>
      <c r="H784" s="46">
        <v>0.24</v>
      </c>
      <c r="I784">
        <v>13.5</v>
      </c>
      <c r="J784">
        <v>9.9</v>
      </c>
      <c r="K784" s="42">
        <v>20140</v>
      </c>
      <c r="L784" s="54" t="s">
        <v>345</v>
      </c>
      <c r="M784" s="55">
        <v>9738.3238095238503</v>
      </c>
      <c r="N784" s="46">
        <v>55227</v>
      </c>
      <c r="O784">
        <v>5</v>
      </c>
      <c r="P784">
        <v>33</v>
      </c>
      <c r="Q784">
        <v>904</v>
      </c>
      <c r="R784">
        <v>41</v>
      </c>
      <c r="S784">
        <v>203</v>
      </c>
      <c r="T784"/>
      <c r="U784" s="46">
        <v>6134</v>
      </c>
      <c r="V784" s="46"/>
      <c r="W784" s="46"/>
      <c r="X784" s="46">
        <v>22248</v>
      </c>
      <c r="Y784" s="46"/>
      <c r="Z784" s="46"/>
      <c r="AA784" s="46"/>
      <c r="AB784" s="46"/>
      <c r="AC784" s="46"/>
      <c r="AD784" s="46"/>
      <c r="AE784" s="46">
        <f>IF(SUM(U784:AD784)&gt;0,SUM(U784:AD784),)</f>
        <v>28382</v>
      </c>
      <c r="AF784" s="46"/>
      <c r="AG784" s="46"/>
      <c r="AH784" s="46"/>
      <c r="AI784" s="46">
        <v>4950</v>
      </c>
      <c r="AJ784" s="46"/>
      <c r="AK784" s="46"/>
      <c r="AL784" s="46"/>
      <c r="AM784" s="46"/>
      <c r="AN784" s="46"/>
      <c r="AO784" s="46"/>
      <c r="AP784" s="46">
        <f>SUM(AF784:AO784)</f>
        <v>4950</v>
      </c>
      <c r="AQ784" s="46">
        <v>28251</v>
      </c>
      <c r="AR784" s="46"/>
      <c r="AS784" s="46"/>
      <c r="AT784" s="46"/>
      <c r="AU784" s="46"/>
      <c r="AV784" s="46"/>
      <c r="AW784" s="46"/>
      <c r="AX784" s="46"/>
      <c r="AY784" s="46"/>
      <c r="AZ784" s="46"/>
      <c r="BA784" s="46">
        <f>SUM(AQ784:AZ784)</f>
        <v>28251</v>
      </c>
      <c r="BB784" s="46">
        <v>0</v>
      </c>
      <c r="BC784" s="46"/>
      <c r="BD784" s="46"/>
      <c r="BE784" s="46"/>
      <c r="BF784" s="46"/>
      <c r="BG784" s="46"/>
      <c r="BH784" s="47"/>
      <c r="BI784" s="47"/>
      <c r="BJ784" s="47"/>
      <c r="BK784" s="47"/>
      <c r="BL784" s="47">
        <f>IF(SUM(BB784:BK784)&gt;=0,SUM(BB784:BK784),"")</f>
        <v>0</v>
      </c>
      <c r="BM784" s="46">
        <v>70624</v>
      </c>
      <c r="BN784" s="47"/>
      <c r="BO784" s="46"/>
      <c r="BP784" s="46"/>
      <c r="BQ784" s="46"/>
      <c r="BR784" s="46"/>
      <c r="BS784" s="46"/>
      <c r="BT784" s="46"/>
      <c r="BU784" s="46"/>
      <c r="BV784" s="46"/>
      <c r="BW784" s="46">
        <f>SUM(BM784:BV784)</f>
        <v>70624</v>
      </c>
      <c r="BX784" s="46"/>
      <c r="BY784" s="47"/>
      <c r="BZ784" s="47"/>
      <c r="CA784" s="48"/>
      <c r="CB784" s="48"/>
      <c r="CC784" s="46"/>
      <c r="CD784" s="47"/>
      <c r="CE784" s="46"/>
      <c r="CF784" s="48"/>
      <c r="CG784" s="47"/>
      <c r="CH784" s="47">
        <f>SUM(BX784:CG784)</f>
        <v>0</v>
      </c>
      <c r="CI784" s="47">
        <f t="shared" ref="CI784:CS784" si="893">BM784+BX784</f>
        <v>70624</v>
      </c>
      <c r="CJ784" s="47">
        <f t="shared" si="893"/>
        <v>0</v>
      </c>
      <c r="CK784" s="47">
        <f t="shared" si="893"/>
        <v>0</v>
      </c>
      <c r="CL784" s="47">
        <f t="shared" si="893"/>
        <v>0</v>
      </c>
      <c r="CM784" s="47">
        <f t="shared" si="893"/>
        <v>0</v>
      </c>
      <c r="CN784" s="47">
        <f t="shared" si="893"/>
        <v>0</v>
      </c>
      <c r="CO784" s="47">
        <f t="shared" si="893"/>
        <v>0</v>
      </c>
      <c r="CP784" s="47">
        <f t="shared" si="893"/>
        <v>0</v>
      </c>
      <c r="CQ784" s="47">
        <f t="shared" si="893"/>
        <v>0</v>
      </c>
      <c r="CR784" s="47">
        <f t="shared" si="893"/>
        <v>0</v>
      </c>
      <c r="CS784" s="47">
        <f t="shared" si="893"/>
        <v>70624</v>
      </c>
      <c r="CT784" s="48">
        <v>12221</v>
      </c>
      <c r="CU784" s="46"/>
      <c r="CV784" s="46"/>
      <c r="CW784" s="47"/>
      <c r="CX784" s="47"/>
      <c r="CY784" s="47"/>
      <c r="CZ784" s="47"/>
      <c r="DA784" s="46"/>
      <c r="DB784" s="47"/>
      <c r="DC784" s="47"/>
      <c r="DD784" s="47">
        <f>SUM(CT784:DC784)</f>
        <v>12221</v>
      </c>
      <c r="DE784" s="48">
        <v>194</v>
      </c>
      <c r="DF784" s="48"/>
      <c r="DG784" s="48"/>
      <c r="DH784" s="48"/>
      <c r="DI784" s="48"/>
      <c r="DJ784" s="48"/>
      <c r="DK784" s="48"/>
      <c r="DL784" s="48"/>
      <c r="DM784" s="48"/>
      <c r="DN784" s="48"/>
      <c r="DO784" s="48">
        <f>SUM(DE784:DN784)</f>
        <v>194</v>
      </c>
      <c r="DP784" s="48">
        <f t="shared" ref="DP784:DZ784" si="894">CT784+DE784</f>
        <v>12415</v>
      </c>
      <c r="DQ784" s="48">
        <f t="shared" si="894"/>
        <v>0</v>
      </c>
      <c r="DR784" s="48">
        <f t="shared" si="894"/>
        <v>0</v>
      </c>
      <c r="DS784" s="48">
        <f t="shared" si="894"/>
        <v>0</v>
      </c>
      <c r="DT784" s="48">
        <f t="shared" si="894"/>
        <v>0</v>
      </c>
      <c r="DU784" s="48">
        <f t="shared" si="894"/>
        <v>0</v>
      </c>
      <c r="DV784" s="48">
        <f t="shared" si="894"/>
        <v>0</v>
      </c>
      <c r="DW784" s="48">
        <f t="shared" si="894"/>
        <v>0</v>
      </c>
      <c r="DX784" s="48">
        <f t="shared" si="894"/>
        <v>0</v>
      </c>
      <c r="DY784" s="48">
        <f t="shared" si="894"/>
        <v>0</v>
      </c>
      <c r="DZ784" s="48">
        <f t="shared" si="894"/>
        <v>12415</v>
      </c>
      <c r="EA784" s="48">
        <v>9690</v>
      </c>
      <c r="EB784" s="48"/>
      <c r="EC784" s="48"/>
      <c r="ED784" s="48"/>
      <c r="EE784" s="48"/>
      <c r="EF784" s="48"/>
      <c r="EG784" s="46"/>
      <c r="EH784" s="48"/>
      <c r="EI784" s="48"/>
      <c r="EJ784" s="48">
        <f>SUM(EA784:EI784)</f>
        <v>9690</v>
      </c>
      <c r="EK784" s="48"/>
      <c r="EL784"/>
      <c r="EM784" s="48"/>
      <c r="EN784" s="48"/>
      <c r="EO784" s="46"/>
      <c r="EP784" s="48"/>
      <c r="EQ784" s="48"/>
      <c r="ER784" s="48"/>
      <c r="ES784" s="48"/>
      <c r="ET784" s="48">
        <f>SUM(EK784:ES784)</f>
        <v>0</v>
      </c>
      <c r="EU784" s="48">
        <f t="shared" ref="EU784:FD784" si="895">EA784+EK784</f>
        <v>9690</v>
      </c>
      <c r="EV784" s="48">
        <f t="shared" si="895"/>
        <v>0</v>
      </c>
      <c r="EW784" s="48">
        <f t="shared" si="895"/>
        <v>0</v>
      </c>
      <c r="EX784" s="48">
        <f t="shared" si="895"/>
        <v>0</v>
      </c>
      <c r="EY784" s="48">
        <f t="shared" si="895"/>
        <v>0</v>
      </c>
      <c r="EZ784" s="48">
        <f t="shared" si="895"/>
        <v>0</v>
      </c>
      <c r="FA784" s="48">
        <f t="shared" si="895"/>
        <v>0</v>
      </c>
      <c r="FB784" s="48">
        <f t="shared" si="895"/>
        <v>0</v>
      </c>
      <c r="FC784" s="48">
        <f t="shared" si="895"/>
        <v>0</v>
      </c>
      <c r="FD784" s="48">
        <f t="shared" si="895"/>
        <v>9690</v>
      </c>
      <c r="FE784" s="48"/>
      <c r="FF784" s="48"/>
      <c r="FG784" s="46"/>
      <c r="FH784" s="48">
        <v>5726.2</v>
      </c>
      <c r="FI784" s="48"/>
      <c r="FJ784" s="48"/>
      <c r="FK784" s="48"/>
      <c r="FL784" s="48"/>
      <c r="FM784" s="48"/>
      <c r="FN784"/>
      <c r="FO784" s="48">
        <f>SUM(FE784:FN784)</f>
        <v>5726.2</v>
      </c>
      <c r="FP784" s="46">
        <f>AE784+BA784</f>
        <v>56633</v>
      </c>
      <c r="FQ784" s="46">
        <f>AP784+BL784+CS784+DZ784+FD784</f>
        <v>97679</v>
      </c>
      <c r="FR784" s="46">
        <f>FP784+FQ784+FO784</f>
        <v>160038.20000000001</v>
      </c>
      <c r="FS784" t="s">
        <v>1284</v>
      </c>
      <c r="FT784"/>
      <c r="FU784" t="s">
        <v>1277</v>
      </c>
      <c r="FV784" t="s">
        <v>1349</v>
      </c>
      <c r="FW784"/>
      <c r="FX784"/>
      <c r="FY784" t="s">
        <v>1299</v>
      </c>
      <c r="FZ784"/>
      <c r="GA784" s="49">
        <v>5614</v>
      </c>
      <c r="GB784" s="49">
        <v>5639</v>
      </c>
      <c r="GC784">
        <v>0</v>
      </c>
      <c r="GD784">
        <v>0</v>
      </c>
      <c r="GE784" s="49">
        <v>63189</v>
      </c>
      <c r="GF784" s="47">
        <v>30</v>
      </c>
      <c r="GG784" s="49">
        <v>32983</v>
      </c>
      <c r="GH784">
        <v>134</v>
      </c>
      <c r="GI784"/>
      <c r="GJ784">
        <v>0</v>
      </c>
      <c r="GK784">
        <v>5</v>
      </c>
      <c r="GL784">
        <v>5</v>
      </c>
      <c r="GM784">
        <v>885</v>
      </c>
      <c r="GN784" t="s">
        <v>1277</v>
      </c>
      <c r="GO784"/>
      <c r="GP784">
        <v>6</v>
      </c>
      <c r="GQ784">
        <v>6.5</v>
      </c>
      <c r="GR784">
        <v>1</v>
      </c>
      <c r="GS784">
        <v>3</v>
      </c>
      <c r="GT784">
        <f>GR784+GS784</f>
        <v>4</v>
      </c>
      <c r="GU784">
        <v>3.6</v>
      </c>
      <c r="GV784">
        <f>GQ784+GU784</f>
        <v>10.1</v>
      </c>
      <c r="GW784">
        <v>6.25</v>
      </c>
      <c r="GX784" s="49">
        <v>12893</v>
      </c>
      <c r="GY784" s="49" t="s">
        <v>1058</v>
      </c>
      <c r="GZ784" s="49">
        <v>16252</v>
      </c>
      <c r="HA784" s="49">
        <v>13377</v>
      </c>
      <c r="HB784"/>
      <c r="HC784"/>
      <c r="HD784"/>
      <c r="HE784"/>
      <c r="HF784"/>
      <c r="HG784">
        <v>0</v>
      </c>
      <c r="HH784">
        <v>47</v>
      </c>
      <c r="HI784"/>
      <c r="HJ784">
        <v>47</v>
      </c>
      <c r="HK784">
        <v>238</v>
      </c>
      <c r="HL784">
        <v>238</v>
      </c>
      <c r="HM784" t="s">
        <v>1281</v>
      </c>
      <c r="HN784" t="s">
        <v>1016</v>
      </c>
      <c r="HO784" t="s">
        <v>1015</v>
      </c>
      <c r="HP784"/>
      <c r="HQ784"/>
      <c r="HR784"/>
      <c r="HS784"/>
      <c r="HT784"/>
      <c r="HU784"/>
      <c r="HV784"/>
      <c r="HW784"/>
      <c r="HX784" t="s">
        <v>1277</v>
      </c>
      <c r="HY784"/>
      <c r="HZ784">
        <v>70</v>
      </c>
      <c r="IA784" s="49">
        <v>1125</v>
      </c>
      <c r="IB784">
        <v>2</v>
      </c>
      <c r="IC784">
        <v>2</v>
      </c>
      <c r="ID784">
        <v>19</v>
      </c>
      <c r="IE784">
        <v>54</v>
      </c>
      <c r="IF784">
        <v>36</v>
      </c>
      <c r="IG784">
        <v>36</v>
      </c>
      <c r="IH784">
        <v>0</v>
      </c>
      <c r="II784">
        <v>0</v>
      </c>
      <c r="IJ784">
        <v>0</v>
      </c>
      <c r="IK784">
        <v>0</v>
      </c>
      <c r="IL784" t="s">
        <v>1281</v>
      </c>
      <c r="IM784">
        <v>2</v>
      </c>
      <c r="IN784" t="s">
        <v>1277</v>
      </c>
      <c r="IO784" t="s">
        <v>1277</v>
      </c>
      <c r="IP784" t="s">
        <v>1281</v>
      </c>
      <c r="IQ784" s="49">
        <v>503168</v>
      </c>
      <c r="IR784">
        <v>0</v>
      </c>
      <c r="IS784" s="36">
        <f>AE784/FR784</f>
        <v>0.17734515884332613</v>
      </c>
      <c r="IT784" s="36">
        <f>AP784/FR784</f>
        <v>3.0930115434939905E-2</v>
      </c>
      <c r="IU784" s="36">
        <f>BA784/FR784</f>
        <v>0.17652660427322975</v>
      </c>
      <c r="IV784" s="50">
        <f>BL784/FR784</f>
        <v>0</v>
      </c>
      <c r="IW784" s="36">
        <f>CS784/FR784</f>
        <v>0.441294640904484</v>
      </c>
      <c r="IX784" s="36">
        <f>DZ784/FR784</f>
        <v>7.7575228914096753E-2</v>
      </c>
      <c r="IY784" s="36">
        <f>FD784/FR784</f>
        <v>6.0548044154458122E-2</v>
      </c>
      <c r="IZ784" s="36">
        <f>FO784/FR784</f>
        <v>3.5780207475465231E-2</v>
      </c>
      <c r="JA784" s="36">
        <f>FP784/FR784</f>
        <v>0.35387176311655588</v>
      </c>
      <c r="JB784" s="36">
        <f>FQ784/FR784</f>
        <v>0.61034802940797883</v>
      </c>
      <c r="JC784" s="46">
        <v>83</v>
      </c>
      <c r="JD784" t="s">
        <v>1277</v>
      </c>
      <c r="JE784"/>
      <c r="JF784"/>
      <c r="JG784"/>
      <c r="JH784"/>
      <c r="JI784"/>
      <c r="JJ784"/>
      <c r="JK784"/>
      <c r="JL784"/>
      <c r="JM784"/>
      <c r="JN784" s="93">
        <f t="shared" si="881"/>
        <v>964.19047619048024</v>
      </c>
      <c r="JO784" s="1" t="str">
        <f t="shared" si="882"/>
        <v>Small</v>
      </c>
    </row>
    <row r="785" spans="1:275" x14ac:dyDescent="0.2">
      <c r="A785" s="1" t="s">
        <v>719</v>
      </c>
      <c r="B785" s="24" t="s">
        <v>721</v>
      </c>
      <c r="C785" s="76" t="s">
        <v>1489</v>
      </c>
      <c r="D785" s="14" t="s">
        <v>656</v>
      </c>
      <c r="E785">
        <v>3</v>
      </c>
      <c r="F785" s="46">
        <v>0.58757473191408593</v>
      </c>
      <c r="G785" s="46">
        <v>0.17467497548476893</v>
      </c>
      <c r="H785" s="46">
        <v>0.35</v>
      </c>
      <c r="I785">
        <v>9.1999999999999993</v>
      </c>
      <c r="J785">
        <v>8.1</v>
      </c>
      <c r="K785" s="24">
        <v>20060</v>
      </c>
      <c r="L785" s="24" t="s">
        <v>602</v>
      </c>
      <c r="M785" s="37">
        <v>14015.261333333296</v>
      </c>
      <c r="N785" s="25">
        <v>59201</v>
      </c>
      <c r="O785" s="26">
        <v>35</v>
      </c>
      <c r="P785" s="26">
        <v>70</v>
      </c>
      <c r="Q785" s="26">
        <v>808</v>
      </c>
      <c r="R785" s="26">
        <v>78</v>
      </c>
      <c r="S785" s="26">
        <v>78</v>
      </c>
      <c r="T785" s="31">
        <v>64</v>
      </c>
      <c r="U785" s="25"/>
      <c r="V785" s="25"/>
      <c r="W785" s="25"/>
      <c r="X785" s="25">
        <v>65213</v>
      </c>
      <c r="Y785" s="25"/>
      <c r="Z785" s="25"/>
      <c r="AA785" s="25"/>
      <c r="AB785" s="25"/>
      <c r="AC785" s="25">
        <v>51000</v>
      </c>
      <c r="AD785" s="25"/>
      <c r="AE785" s="25">
        <v>116213</v>
      </c>
      <c r="AF785" s="25">
        <v>45000</v>
      </c>
      <c r="AG785" s="25"/>
      <c r="AH785" s="25"/>
      <c r="AI785" s="25"/>
      <c r="AJ785" s="25"/>
      <c r="AK785" s="25"/>
      <c r="AL785" s="25"/>
      <c r="AM785" s="25"/>
      <c r="AN785" s="25">
        <v>45000</v>
      </c>
      <c r="AO785" s="25"/>
      <c r="AP785" s="25">
        <v>90000</v>
      </c>
      <c r="AQ785" s="25"/>
      <c r="AR785" s="25"/>
      <c r="AS785" s="25"/>
      <c r="AT785" s="25"/>
      <c r="AU785" s="25"/>
      <c r="AV785" s="25"/>
      <c r="AW785" s="25"/>
      <c r="AX785" s="25"/>
      <c r="AY785" s="25"/>
      <c r="AZ785" s="25"/>
      <c r="BA785" s="25"/>
      <c r="BB785" s="25"/>
      <c r="BC785" s="25"/>
      <c r="BD785" s="25"/>
      <c r="BE785" s="25"/>
      <c r="BF785" s="25"/>
      <c r="BG785" s="25">
        <v>3600</v>
      </c>
      <c r="BH785" s="25"/>
      <c r="BI785" s="25"/>
      <c r="BJ785" s="25"/>
      <c r="BK785" s="25"/>
      <c r="BL785" s="25">
        <v>3600</v>
      </c>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v>2400</v>
      </c>
      <c r="CJ785" s="25"/>
      <c r="CK785" s="25"/>
      <c r="CL785" s="25"/>
      <c r="CM785" s="25"/>
      <c r="CN785" s="25"/>
      <c r="CO785" s="25"/>
      <c r="CP785" s="25">
        <v>43000</v>
      </c>
      <c r="CQ785" s="25"/>
      <c r="CR785" s="25"/>
      <c r="CS785" s="25">
        <v>45400</v>
      </c>
      <c r="CT785" s="25"/>
      <c r="CU785" s="25"/>
      <c r="CV785" s="25"/>
      <c r="CW785" s="25"/>
      <c r="CX785" s="25"/>
      <c r="CY785" s="25"/>
      <c r="CZ785" s="25"/>
      <c r="DA785" s="25"/>
      <c r="DB785" s="25"/>
      <c r="DC785" s="25"/>
      <c r="DD785" s="25"/>
      <c r="DE785" s="25"/>
      <c r="DF785" s="25"/>
      <c r="DG785" s="25"/>
      <c r="DH785" s="25"/>
      <c r="DI785" s="25"/>
      <c r="DJ785" s="25"/>
      <c r="DK785" s="25"/>
      <c r="DL785" s="25"/>
      <c r="DM785" s="25"/>
      <c r="DN785" s="25"/>
      <c r="DO785" s="25"/>
      <c r="DP785" s="25">
        <v>7340</v>
      </c>
      <c r="DQ785" s="25"/>
      <c r="DR785" s="25"/>
      <c r="DS785" s="25">
        <v>15000</v>
      </c>
      <c r="DT785" s="25"/>
      <c r="DU785" s="25"/>
      <c r="DV785" s="25"/>
      <c r="DW785" s="25"/>
      <c r="DX785" s="25"/>
      <c r="DY785" s="25"/>
      <c r="DZ785" s="25">
        <v>22340</v>
      </c>
      <c r="EA785" s="25"/>
      <c r="EB785" s="25"/>
      <c r="EC785" s="25"/>
      <c r="ED785" s="25"/>
      <c r="EE785" s="25"/>
      <c r="EF785" s="25"/>
      <c r="EG785" s="25"/>
      <c r="EH785" s="25"/>
      <c r="EI785" s="25"/>
      <c r="EJ785" s="25"/>
      <c r="EK785" s="25"/>
      <c r="EL785" s="25"/>
      <c r="EM785" s="25"/>
      <c r="EN785" s="25"/>
      <c r="EO785" s="25"/>
      <c r="EP785" s="25"/>
      <c r="EQ785" s="25"/>
      <c r="ER785" s="25"/>
      <c r="ES785" s="25"/>
      <c r="ET785" s="25"/>
      <c r="EU785" s="25"/>
      <c r="EV785" s="25"/>
      <c r="EW785" s="25"/>
      <c r="EX785" s="25"/>
      <c r="EY785" s="25"/>
      <c r="EZ785" s="25"/>
      <c r="FA785" s="25"/>
      <c r="FB785" s="25"/>
      <c r="FC785" s="25"/>
      <c r="FD785" s="25"/>
      <c r="FE785" s="25">
        <v>33074</v>
      </c>
      <c r="FF785" s="25"/>
      <c r="FG785" s="25"/>
      <c r="FH785" s="25"/>
      <c r="FI785" s="25"/>
      <c r="FJ785" s="25"/>
      <c r="FK785" s="25"/>
      <c r="FL785" s="25"/>
      <c r="FM785" s="25"/>
      <c r="FN785" s="25"/>
      <c r="FO785" s="25">
        <v>33074</v>
      </c>
      <c r="FP785" s="25">
        <v>206213</v>
      </c>
      <c r="FQ785" s="25">
        <v>71340</v>
      </c>
      <c r="FR785" s="25">
        <v>310627</v>
      </c>
      <c r="FS785" s="26" t="s">
        <v>1284</v>
      </c>
      <c r="FT785" s="26"/>
      <c r="FU785" s="26" t="s">
        <v>1343</v>
      </c>
      <c r="FV785" s="26" t="s">
        <v>888</v>
      </c>
      <c r="FW785" s="26"/>
      <c r="FX785" s="26"/>
      <c r="FY785" s="26"/>
      <c r="FZ785" s="1" t="s">
        <v>1382</v>
      </c>
      <c r="GA785" s="25">
        <v>2278</v>
      </c>
      <c r="GB785" s="25">
        <v>2830</v>
      </c>
      <c r="GC785" s="25">
        <v>156</v>
      </c>
      <c r="GD785" s="25">
        <v>158</v>
      </c>
      <c r="GE785" s="25">
        <v>98805</v>
      </c>
      <c r="GF785" s="25">
        <v>2728</v>
      </c>
      <c r="GG785" s="25">
        <v>18458</v>
      </c>
      <c r="GH785" s="25">
        <v>200</v>
      </c>
      <c r="GI785" s="25"/>
      <c r="GJ785" s="25">
        <v>138915</v>
      </c>
      <c r="GK785" s="25">
        <v>1073</v>
      </c>
      <c r="GL785" s="25">
        <v>1132</v>
      </c>
      <c r="GM785" s="25">
        <v>2601</v>
      </c>
      <c r="GN785" s="25"/>
      <c r="GO785" s="25"/>
      <c r="GP785" s="25">
        <v>6</v>
      </c>
      <c r="GQ785" s="25">
        <v>6</v>
      </c>
      <c r="GR785" s="27"/>
      <c r="GS785" s="27"/>
      <c r="GT785" s="28">
        <v>12</v>
      </c>
      <c r="GU785" s="28">
        <v>12</v>
      </c>
      <c r="GV785" s="25">
        <v>18</v>
      </c>
      <c r="GW785" s="25">
        <v>6</v>
      </c>
      <c r="GX785" s="25">
        <v>13639</v>
      </c>
      <c r="GY785" s="26" t="s">
        <v>1058</v>
      </c>
      <c r="GZ785" s="25">
        <v>31406</v>
      </c>
      <c r="HA785" s="25">
        <v>14824</v>
      </c>
      <c r="HB785" s="25">
        <v>14761</v>
      </c>
      <c r="HC785" s="25">
        <v>1911</v>
      </c>
      <c r="HD785" s="25"/>
      <c r="HE785" s="25">
        <v>1846</v>
      </c>
      <c r="HF785" s="25">
        <v>64748</v>
      </c>
      <c r="HG785" s="25"/>
      <c r="HH785" s="25"/>
      <c r="HI785" s="25">
        <v>105</v>
      </c>
      <c r="HJ785" s="25">
        <v>101</v>
      </c>
      <c r="HK785" s="25">
        <v>380</v>
      </c>
      <c r="HL785" s="25">
        <v>313</v>
      </c>
      <c r="HM785" s="25"/>
      <c r="HN785" s="25"/>
      <c r="HO785" s="25"/>
      <c r="HP785" s="25"/>
      <c r="HQ785" s="25"/>
      <c r="HR785" s="25"/>
      <c r="HS785" s="25"/>
      <c r="HT785" s="25"/>
      <c r="HU785" s="25"/>
      <c r="HV785" s="25"/>
      <c r="HW785" s="25"/>
      <c r="HX785" s="25"/>
      <c r="HY785" s="25"/>
      <c r="HZ785" s="25">
        <v>227</v>
      </c>
      <c r="IA785" s="25">
        <v>4660</v>
      </c>
      <c r="IB785" s="25">
        <v>1</v>
      </c>
      <c r="IC785" s="25">
        <v>1</v>
      </c>
      <c r="ID785" s="25">
        <v>23</v>
      </c>
      <c r="IE785" s="25">
        <v>77.5</v>
      </c>
      <c r="IF785" s="25">
        <v>50</v>
      </c>
      <c r="IG785" s="25">
        <v>18</v>
      </c>
      <c r="IH785" s="25">
        <v>7.5</v>
      </c>
      <c r="II785" s="25">
        <v>0</v>
      </c>
      <c r="IJ785" s="25">
        <v>7.5</v>
      </c>
      <c r="IK785" s="25">
        <v>0</v>
      </c>
      <c r="IL785" s="25"/>
      <c r="IM785" s="25"/>
      <c r="IN785" s="25"/>
      <c r="IO785" s="25"/>
      <c r="IP785" s="25"/>
      <c r="IQ785" s="25">
        <v>643461</v>
      </c>
      <c r="IR785" s="25">
        <v>0</v>
      </c>
      <c r="IS785" s="36">
        <f t="shared" ref="IS785:IS792" si="896">AE785/$FR785</f>
        <v>0.37412394930253973</v>
      </c>
      <c r="IT785" s="36">
        <f t="shared" ref="IT785:IT792" si="897">AP785/$FR785</f>
        <v>0.28973656507644219</v>
      </c>
      <c r="IU785" s="36">
        <f t="shared" ref="IU785:IU792" si="898">BA785/$FR785</f>
        <v>0</v>
      </c>
      <c r="IV785" s="36">
        <f t="shared" ref="IV785:IV792" si="899">BL785/$FR785</f>
        <v>1.1589462603057687E-2</v>
      </c>
      <c r="IW785" s="36">
        <f t="shared" ref="IW785:IW792" si="900">CS785/$FR785</f>
        <v>0.14615600060522749</v>
      </c>
      <c r="IX785" s="36">
        <f t="shared" ref="IX785:IX792" si="901">DZ785/$FR785</f>
        <v>7.1919054042307973E-2</v>
      </c>
      <c r="IY785" s="36"/>
      <c r="IZ785" s="36">
        <f t="shared" ref="IZ785:JB792" si="902">FO785/$FR785</f>
        <v>0.10647496837042499</v>
      </c>
      <c r="JA785" s="36">
        <f t="shared" si="902"/>
        <v>0.66386051437898186</v>
      </c>
      <c r="JB785" s="36">
        <f t="shared" si="902"/>
        <v>0.22966451725059314</v>
      </c>
      <c r="JN785" s="43">
        <f t="shared" si="881"/>
        <v>778.6256296296275</v>
      </c>
      <c r="JO785" s="1" t="str">
        <f t="shared" si="882"/>
        <v>Medium</v>
      </c>
    </row>
    <row r="786" spans="1:275" x14ac:dyDescent="0.2">
      <c r="A786" s="1" t="s">
        <v>719</v>
      </c>
      <c r="B786" s="24" t="s">
        <v>721</v>
      </c>
      <c r="C786" s="76" t="s">
        <v>1489</v>
      </c>
      <c r="D786" s="14" t="s">
        <v>656</v>
      </c>
      <c r="E786">
        <v>3</v>
      </c>
      <c r="F786" s="46">
        <v>0.58757473191408593</v>
      </c>
      <c r="G786" s="46">
        <v>0.17467497548476893</v>
      </c>
      <c r="H786" s="46">
        <v>0.35</v>
      </c>
      <c r="I786">
        <v>9.1999999999999993</v>
      </c>
      <c r="J786">
        <v>8.1</v>
      </c>
      <c r="K786" s="24">
        <v>20070</v>
      </c>
      <c r="L786" s="24" t="s">
        <v>603</v>
      </c>
      <c r="M786" s="34">
        <v>14237.67066666666</v>
      </c>
      <c r="N786" s="25">
        <v>59201</v>
      </c>
      <c r="O786" s="26">
        <v>35</v>
      </c>
      <c r="P786" s="26">
        <v>70</v>
      </c>
      <c r="Q786" s="26">
        <v>808</v>
      </c>
      <c r="R786" s="26">
        <v>78</v>
      </c>
      <c r="S786" s="26">
        <v>78</v>
      </c>
      <c r="T786" s="31">
        <v>64</v>
      </c>
      <c r="U786" s="25"/>
      <c r="V786" s="25"/>
      <c r="W786" s="25"/>
      <c r="X786" s="25">
        <v>65213</v>
      </c>
      <c r="Y786" s="25"/>
      <c r="Z786" s="25"/>
      <c r="AA786" s="25"/>
      <c r="AB786" s="25"/>
      <c r="AC786" s="25">
        <v>51000</v>
      </c>
      <c r="AD786" s="25"/>
      <c r="AE786" s="25">
        <v>116213</v>
      </c>
      <c r="AF786" s="25">
        <v>45000</v>
      </c>
      <c r="AG786" s="25"/>
      <c r="AH786" s="25"/>
      <c r="AI786" s="25"/>
      <c r="AJ786" s="25"/>
      <c r="AK786" s="25"/>
      <c r="AL786" s="25"/>
      <c r="AM786" s="25"/>
      <c r="AN786" s="25">
        <v>45000</v>
      </c>
      <c r="AO786" s="25"/>
      <c r="AP786" s="25">
        <v>90000</v>
      </c>
      <c r="AQ786" s="25"/>
      <c r="AR786" s="25"/>
      <c r="AS786" s="25"/>
      <c r="AT786" s="25"/>
      <c r="AU786" s="25"/>
      <c r="AV786" s="25"/>
      <c r="AW786" s="25"/>
      <c r="AX786" s="25"/>
      <c r="AY786" s="25"/>
      <c r="AZ786" s="25"/>
      <c r="BA786" s="25"/>
      <c r="BB786" s="25"/>
      <c r="BC786" s="25"/>
      <c r="BD786" s="25"/>
      <c r="BE786" s="25"/>
      <c r="BF786" s="25"/>
      <c r="BG786" s="25">
        <v>8700</v>
      </c>
      <c r="BH786" s="25"/>
      <c r="BI786" s="25"/>
      <c r="BJ786" s="25">
        <v>10328</v>
      </c>
      <c r="BK786" s="25"/>
      <c r="BL786" s="25">
        <v>19328</v>
      </c>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v>2400</v>
      </c>
      <c r="CJ786" s="25"/>
      <c r="CK786" s="25"/>
      <c r="CL786" s="25"/>
      <c r="CM786" s="25"/>
      <c r="CN786" s="25"/>
      <c r="CO786" s="25"/>
      <c r="CP786" s="25">
        <v>43729</v>
      </c>
      <c r="CQ786" s="25"/>
      <c r="CR786" s="25"/>
      <c r="CS786" s="25">
        <v>46129</v>
      </c>
      <c r="CT786" s="25"/>
      <c r="CU786" s="25"/>
      <c r="CV786" s="25"/>
      <c r="CW786" s="25"/>
      <c r="CX786" s="25"/>
      <c r="CY786" s="25"/>
      <c r="CZ786" s="25"/>
      <c r="DA786" s="25"/>
      <c r="DB786" s="25"/>
      <c r="DC786" s="25"/>
      <c r="DD786" s="25"/>
      <c r="DE786" s="25"/>
      <c r="DF786" s="25"/>
      <c r="DG786" s="25"/>
      <c r="DH786" s="25"/>
      <c r="DI786" s="25"/>
      <c r="DJ786" s="25"/>
      <c r="DK786" s="25"/>
      <c r="DL786" s="25"/>
      <c r="DM786" s="25"/>
      <c r="DN786" s="25"/>
      <c r="DO786" s="25"/>
      <c r="DP786" s="25">
        <v>7340</v>
      </c>
      <c r="DQ786" s="25"/>
      <c r="DR786" s="25"/>
      <c r="DS786" s="25">
        <v>15000</v>
      </c>
      <c r="DT786" s="25"/>
      <c r="DU786" s="25"/>
      <c r="DV786" s="25"/>
      <c r="DW786" s="25"/>
      <c r="DX786" s="25"/>
      <c r="DY786" s="25"/>
      <c r="DZ786" s="25">
        <v>22340</v>
      </c>
      <c r="EA786" s="25"/>
      <c r="EB786" s="25"/>
      <c r="EC786" s="25"/>
      <c r="ED786" s="25"/>
      <c r="EE786" s="25"/>
      <c r="EF786" s="25"/>
      <c r="EG786" s="25"/>
      <c r="EH786" s="25"/>
      <c r="EI786" s="25"/>
      <c r="EJ786" s="25"/>
      <c r="EK786" s="25"/>
      <c r="EL786" s="25"/>
      <c r="EM786" s="25"/>
      <c r="EN786" s="25"/>
      <c r="EO786" s="25"/>
      <c r="EP786" s="25"/>
      <c r="EQ786" s="25"/>
      <c r="ER786" s="25"/>
      <c r="ES786" s="25"/>
      <c r="ET786" s="25"/>
      <c r="EU786" s="25"/>
      <c r="EV786" s="25"/>
      <c r="EW786" s="25"/>
      <c r="EX786" s="25"/>
      <c r="EY786" s="25"/>
      <c r="EZ786" s="25"/>
      <c r="FA786" s="25"/>
      <c r="FB786" s="25"/>
      <c r="FC786" s="25"/>
      <c r="FD786" s="25"/>
      <c r="FE786" s="25">
        <v>21094</v>
      </c>
      <c r="FF786" s="25"/>
      <c r="FG786" s="25"/>
      <c r="FH786" s="25"/>
      <c r="FI786" s="25"/>
      <c r="FJ786" s="25"/>
      <c r="FK786" s="25"/>
      <c r="FL786" s="25"/>
      <c r="FM786" s="25"/>
      <c r="FN786" s="25"/>
      <c r="FO786" s="25">
        <v>21094</v>
      </c>
      <c r="FP786" s="25">
        <v>206213</v>
      </c>
      <c r="FQ786" s="25">
        <v>87797</v>
      </c>
      <c r="FR786" s="25">
        <v>315104</v>
      </c>
      <c r="FS786" s="26" t="s">
        <v>1284</v>
      </c>
      <c r="FT786" s="26"/>
      <c r="FU786" s="26" t="s">
        <v>1343</v>
      </c>
      <c r="FV786" s="26" t="s">
        <v>888</v>
      </c>
      <c r="FW786" s="26"/>
      <c r="FX786" s="26"/>
      <c r="FY786" s="26"/>
      <c r="FZ786" s="1" t="s">
        <v>1382</v>
      </c>
      <c r="GA786" s="25">
        <v>3872</v>
      </c>
      <c r="GB786" s="25">
        <v>4408</v>
      </c>
      <c r="GC786" s="25">
        <v>462</v>
      </c>
      <c r="GD786" s="25">
        <v>522</v>
      </c>
      <c r="GE786" s="25">
        <v>98799</v>
      </c>
      <c r="GF786" s="25">
        <v>3339</v>
      </c>
      <c r="GG786" s="25">
        <v>21797</v>
      </c>
      <c r="GH786" s="25">
        <v>192</v>
      </c>
      <c r="GI786" s="25">
        <v>276</v>
      </c>
      <c r="GJ786" s="25">
        <v>140373</v>
      </c>
      <c r="GK786" s="25">
        <v>432</v>
      </c>
      <c r="GL786" s="25">
        <v>563</v>
      </c>
      <c r="GM786" s="25">
        <v>2589</v>
      </c>
      <c r="GN786" s="25"/>
      <c r="GO786" s="25"/>
      <c r="GP786" s="25">
        <v>7</v>
      </c>
      <c r="GQ786" s="25">
        <v>7</v>
      </c>
      <c r="GR786" s="27"/>
      <c r="GS786" s="27"/>
      <c r="GT786" s="28">
        <v>12</v>
      </c>
      <c r="GU786" s="28">
        <v>12</v>
      </c>
      <c r="GV786" s="25">
        <v>19</v>
      </c>
      <c r="GW786" s="25">
        <v>8</v>
      </c>
      <c r="GX786" s="25">
        <v>16509</v>
      </c>
      <c r="GY786" s="26" t="s">
        <v>1058</v>
      </c>
      <c r="GZ786" s="25">
        <v>27827</v>
      </c>
      <c r="HA786" s="25">
        <v>16353</v>
      </c>
      <c r="HB786" s="25">
        <v>24552</v>
      </c>
      <c r="HC786" s="25">
        <v>1921</v>
      </c>
      <c r="HD786" s="25"/>
      <c r="HE786" s="25">
        <v>2314</v>
      </c>
      <c r="HF786" s="25">
        <v>72967</v>
      </c>
      <c r="HG786" s="25"/>
      <c r="HH786" s="25"/>
      <c r="HI786" s="25">
        <v>108</v>
      </c>
      <c r="HJ786" s="25">
        <v>102</v>
      </c>
      <c r="HK786" s="25">
        <v>525</v>
      </c>
      <c r="HL786" s="25">
        <v>454</v>
      </c>
      <c r="HM786" s="25"/>
      <c r="HN786" s="25"/>
      <c r="HO786" s="25"/>
      <c r="HP786" s="25"/>
      <c r="HQ786" s="25"/>
      <c r="HR786" s="25"/>
      <c r="HS786" s="25"/>
      <c r="HT786" s="25"/>
      <c r="HU786" s="25"/>
      <c r="HV786" s="25"/>
      <c r="HW786" s="25"/>
      <c r="HX786" s="25"/>
      <c r="HY786" s="25"/>
      <c r="HZ786" s="25">
        <v>201</v>
      </c>
      <c r="IA786" s="25">
        <v>4325</v>
      </c>
      <c r="IB786" s="25">
        <v>1</v>
      </c>
      <c r="IC786" s="25">
        <v>1</v>
      </c>
      <c r="ID786" s="25">
        <v>49</v>
      </c>
      <c r="IE786" s="25">
        <v>77.5</v>
      </c>
      <c r="IF786" s="25">
        <v>50</v>
      </c>
      <c r="IG786" s="25">
        <v>18</v>
      </c>
      <c r="IH786" s="25">
        <v>7.5</v>
      </c>
      <c r="II786" s="25">
        <v>0</v>
      </c>
      <c r="IJ786" s="25">
        <v>7.5</v>
      </c>
      <c r="IK786" s="25">
        <v>0</v>
      </c>
      <c r="IL786" s="25"/>
      <c r="IM786" s="25"/>
      <c r="IN786" s="25"/>
      <c r="IO786" s="25"/>
      <c r="IP786" s="25"/>
      <c r="IQ786" s="25">
        <v>658615</v>
      </c>
      <c r="IR786" s="25">
        <v>0</v>
      </c>
      <c r="IS786" s="36">
        <f t="shared" si="896"/>
        <v>0.36880839341931554</v>
      </c>
      <c r="IT786" s="36">
        <f t="shared" si="897"/>
        <v>0.28561998578247183</v>
      </c>
      <c r="IU786" s="36">
        <f t="shared" si="898"/>
        <v>0</v>
      </c>
      <c r="IV786" s="36">
        <f t="shared" si="899"/>
        <v>6.1338478724484613E-2</v>
      </c>
      <c r="IW786" s="36">
        <f t="shared" si="900"/>
        <v>0.14639293693510713</v>
      </c>
      <c r="IX786" s="36">
        <f t="shared" si="901"/>
        <v>7.0897227582004674E-2</v>
      </c>
      <c r="IY786" s="36"/>
      <c r="IZ786" s="36">
        <f t="shared" si="902"/>
        <v>6.6942977556616226E-2</v>
      </c>
      <c r="JA786" s="36">
        <f t="shared" si="902"/>
        <v>0.65442837920178731</v>
      </c>
      <c r="JB786" s="36">
        <f t="shared" si="902"/>
        <v>0.27862864324159642</v>
      </c>
      <c r="JN786" s="43">
        <f t="shared" si="881"/>
        <v>749.35108771929788</v>
      </c>
      <c r="JO786" s="1" t="str">
        <f t="shared" si="882"/>
        <v>Medium</v>
      </c>
    </row>
    <row r="787" spans="1:275" x14ac:dyDescent="0.2">
      <c r="A787" s="14" t="s">
        <v>719</v>
      </c>
      <c r="B787" s="14" t="s">
        <v>721</v>
      </c>
      <c r="C787" s="76" t="s">
        <v>1489</v>
      </c>
      <c r="D787" s="14" t="s">
        <v>656</v>
      </c>
      <c r="E787">
        <v>3</v>
      </c>
      <c r="F787" s="46">
        <v>0.58757473191408593</v>
      </c>
      <c r="G787" s="46">
        <v>0.17467497548476893</v>
      </c>
      <c r="H787" s="46">
        <v>0.35</v>
      </c>
      <c r="I787">
        <v>9.1999999999999993</v>
      </c>
      <c r="J787">
        <v>8.1</v>
      </c>
      <c r="K787" s="14">
        <v>20080</v>
      </c>
      <c r="L787" s="14" t="s">
        <v>604</v>
      </c>
      <c r="M787" s="35">
        <v>14752.546095238182</v>
      </c>
      <c r="N787" s="15">
        <v>59201</v>
      </c>
      <c r="O787" s="15">
        <v>35</v>
      </c>
      <c r="P787" s="15">
        <v>70</v>
      </c>
      <c r="Q787" s="15">
        <v>808</v>
      </c>
      <c r="R787" s="15">
        <v>98</v>
      </c>
      <c r="S787" s="15">
        <v>98</v>
      </c>
      <c r="T787" s="32">
        <v>67</v>
      </c>
      <c r="U787" s="15"/>
      <c r="V787" s="15"/>
      <c r="W787" s="15"/>
      <c r="X787" s="15"/>
      <c r="Y787" s="15"/>
      <c r="Z787" s="15"/>
      <c r="AA787" s="15"/>
      <c r="AB787" s="15"/>
      <c r="AC787" s="15">
        <v>51000</v>
      </c>
      <c r="AD787" s="15"/>
      <c r="AE787" s="15">
        <v>51000</v>
      </c>
      <c r="AF787" s="15"/>
      <c r="AG787" s="15"/>
      <c r="AH787" s="15"/>
      <c r="AI787" s="15"/>
      <c r="AJ787" s="15"/>
      <c r="AK787" s="15"/>
      <c r="AL787" s="15"/>
      <c r="AM787" s="15"/>
      <c r="AN787" s="15">
        <v>1400</v>
      </c>
      <c r="AO787" s="15"/>
      <c r="AP787" s="15">
        <v>1400</v>
      </c>
      <c r="AQ787" s="15"/>
      <c r="AR787" s="15"/>
      <c r="AS787" s="15"/>
      <c r="AT787" s="15"/>
      <c r="AU787" s="15"/>
      <c r="AV787" s="15"/>
      <c r="AW787" s="15"/>
      <c r="AX787" s="15"/>
      <c r="AY787" s="15">
        <v>90000</v>
      </c>
      <c r="AZ787" s="15"/>
      <c r="BA787" s="15">
        <v>90000</v>
      </c>
      <c r="BB787" s="15"/>
      <c r="BC787" s="15"/>
      <c r="BD787" s="15"/>
      <c r="BE787" s="15"/>
      <c r="BF787" s="15"/>
      <c r="BG787" s="15"/>
      <c r="BH787" s="15"/>
      <c r="BI787" s="15"/>
      <c r="BJ787" s="15">
        <v>6500</v>
      </c>
      <c r="BK787" s="15"/>
      <c r="BL787" s="15">
        <v>6500</v>
      </c>
      <c r="BM787" s="15"/>
      <c r="BN787" s="15"/>
      <c r="BO787" s="15"/>
      <c r="BP787" s="15"/>
      <c r="BQ787" s="15"/>
      <c r="BR787" s="15"/>
      <c r="BS787" s="15"/>
      <c r="BT787" s="15"/>
      <c r="BU787" s="15"/>
      <c r="BV787" s="15"/>
      <c r="BW787" s="15"/>
      <c r="BX787" s="15"/>
      <c r="BY787" s="15"/>
      <c r="BZ787" s="15"/>
      <c r="CA787" s="15"/>
      <c r="CB787" s="15"/>
      <c r="CC787" s="15"/>
      <c r="CD787" s="15"/>
      <c r="CE787" s="15"/>
      <c r="CF787" s="15"/>
      <c r="CG787" s="15"/>
      <c r="CH787" s="15"/>
      <c r="CI787" s="15">
        <v>2400</v>
      </c>
      <c r="CJ787" s="15"/>
      <c r="CK787" s="15"/>
      <c r="CL787" s="15"/>
      <c r="CM787" s="15"/>
      <c r="CN787" s="15"/>
      <c r="CO787" s="15"/>
      <c r="CP787" s="15">
        <v>36000</v>
      </c>
      <c r="CQ787" s="15"/>
      <c r="CR787" s="15"/>
      <c r="CS787" s="15">
        <v>38400</v>
      </c>
      <c r="CT787" s="15"/>
      <c r="CU787" s="15"/>
      <c r="CV787" s="15"/>
      <c r="CW787" s="15"/>
      <c r="CX787" s="15"/>
      <c r="CY787" s="15"/>
      <c r="CZ787" s="15"/>
      <c r="DA787" s="15"/>
      <c r="DB787" s="15"/>
      <c r="DC787" s="15"/>
      <c r="DD787" s="15"/>
      <c r="DE787" s="15"/>
      <c r="DF787" s="15"/>
      <c r="DG787" s="15"/>
      <c r="DH787" s="15"/>
      <c r="DI787" s="15"/>
      <c r="DJ787" s="15"/>
      <c r="DK787" s="15"/>
      <c r="DL787" s="15"/>
      <c r="DM787" s="15"/>
      <c r="DN787" s="15"/>
      <c r="DO787" s="15"/>
      <c r="DP787" s="15">
        <v>7340</v>
      </c>
      <c r="DQ787" s="15"/>
      <c r="DR787" s="15"/>
      <c r="DS787" s="15"/>
      <c r="DT787" s="15"/>
      <c r="DU787" s="15"/>
      <c r="DV787" s="15"/>
      <c r="DW787" s="15"/>
      <c r="DX787" s="15"/>
      <c r="DY787" s="15"/>
      <c r="DZ787" s="15">
        <v>7340</v>
      </c>
      <c r="EA787" s="15"/>
      <c r="EB787" s="15"/>
      <c r="EC787" s="15"/>
      <c r="ED787" s="15"/>
      <c r="EE787" s="15"/>
      <c r="EF787" s="15"/>
      <c r="EG787" s="15"/>
      <c r="EH787" s="15"/>
      <c r="EI787" s="15"/>
      <c r="EJ787" s="15"/>
      <c r="EK787" s="15"/>
      <c r="EL787" s="15"/>
      <c r="EM787" s="15"/>
      <c r="EN787" s="15"/>
      <c r="EO787" s="15"/>
      <c r="EP787" s="15"/>
      <c r="EQ787" s="15"/>
      <c r="ER787" s="15"/>
      <c r="ES787" s="15"/>
      <c r="ET787" s="15"/>
      <c r="EU787" s="15"/>
      <c r="EV787" s="15"/>
      <c r="EW787" s="15"/>
      <c r="EX787" s="15"/>
      <c r="EY787" s="15"/>
      <c r="EZ787" s="15"/>
      <c r="FA787" s="15"/>
      <c r="FB787" s="15"/>
      <c r="FC787" s="15"/>
      <c r="FD787" s="15"/>
      <c r="FE787" s="15">
        <v>10574</v>
      </c>
      <c r="FF787" s="15"/>
      <c r="FG787" s="15"/>
      <c r="FH787" s="15"/>
      <c r="FI787" s="15"/>
      <c r="FJ787" s="15"/>
      <c r="FK787" s="15"/>
      <c r="FL787" s="15"/>
      <c r="FM787" s="15"/>
      <c r="FN787" s="15"/>
      <c r="FO787" s="15">
        <v>10574</v>
      </c>
      <c r="FP787" s="15">
        <v>147500</v>
      </c>
      <c r="FQ787" s="15">
        <v>47140</v>
      </c>
      <c r="FR787" s="15">
        <v>205214</v>
      </c>
      <c r="FS787" s="14" t="s">
        <v>1298</v>
      </c>
      <c r="FT787" s="14" t="s">
        <v>836</v>
      </c>
      <c r="FU787" s="14" t="s">
        <v>1281</v>
      </c>
      <c r="FV787" s="14"/>
      <c r="FW787" s="14"/>
      <c r="FX787" s="14"/>
      <c r="FY787" s="1" t="s">
        <v>1299</v>
      </c>
      <c r="GA787" s="15">
        <v>2092</v>
      </c>
      <c r="GB787" s="15">
        <v>2455</v>
      </c>
      <c r="GC787" s="15">
        <v>257</v>
      </c>
      <c r="GD787" s="15">
        <v>257</v>
      </c>
      <c r="GE787" s="15">
        <v>98872</v>
      </c>
      <c r="GF787" s="15">
        <v>2929</v>
      </c>
      <c r="GG787" s="15">
        <v>24879</v>
      </c>
      <c r="GH787" s="15">
        <v>194</v>
      </c>
      <c r="GI787" s="15"/>
      <c r="GJ787" s="15">
        <v>141733</v>
      </c>
      <c r="GK787" s="15">
        <v>131</v>
      </c>
      <c r="GL787" s="15">
        <v>411</v>
      </c>
      <c r="GM787" s="15">
        <v>2694</v>
      </c>
      <c r="GN787" s="15"/>
      <c r="GO787" s="15"/>
      <c r="GP787" s="21">
        <v>7</v>
      </c>
      <c r="GQ787" s="21">
        <v>7</v>
      </c>
      <c r="GR787" s="22"/>
      <c r="GS787" s="22"/>
      <c r="GT787" s="23">
        <v>12</v>
      </c>
      <c r="GU787" s="23">
        <v>12</v>
      </c>
      <c r="GV787" s="21">
        <v>19</v>
      </c>
      <c r="GW787" s="21">
        <v>11</v>
      </c>
      <c r="GX787" s="15">
        <v>18595</v>
      </c>
      <c r="GY787" s="14" t="s">
        <v>1172</v>
      </c>
      <c r="GZ787" s="15">
        <v>26015</v>
      </c>
      <c r="HA787" s="15">
        <v>18429</v>
      </c>
      <c r="HB787" s="15">
        <v>1698</v>
      </c>
      <c r="HC787" s="15">
        <v>4596</v>
      </c>
      <c r="HD787" s="15"/>
      <c r="HE787" s="15">
        <v>3254</v>
      </c>
      <c r="HF787" s="15">
        <v>53992</v>
      </c>
      <c r="HG787" s="15"/>
      <c r="HH787" s="15"/>
      <c r="HI787" s="15">
        <v>139</v>
      </c>
      <c r="HJ787" s="15">
        <v>133</v>
      </c>
      <c r="HK787" s="15">
        <v>396</v>
      </c>
      <c r="HL787" s="15">
        <v>314</v>
      </c>
      <c r="HM787" s="15"/>
      <c r="HN787" s="15"/>
      <c r="HO787" s="15"/>
      <c r="HP787" s="15"/>
      <c r="HQ787" s="15"/>
      <c r="HR787" s="15"/>
      <c r="HS787" s="15"/>
      <c r="HT787" s="15"/>
      <c r="HU787" s="15"/>
      <c r="HV787" s="15"/>
      <c r="HW787" s="15"/>
      <c r="HX787" s="15"/>
      <c r="HY787" s="15"/>
      <c r="HZ787" s="15">
        <v>207</v>
      </c>
      <c r="IA787" s="15">
        <v>3715</v>
      </c>
      <c r="IB787" s="14">
        <v>1</v>
      </c>
      <c r="IC787" s="14">
        <v>1</v>
      </c>
      <c r="ID787" s="15"/>
      <c r="IE787" s="14">
        <v>77.5</v>
      </c>
      <c r="IF787" s="14">
        <v>70</v>
      </c>
      <c r="IG787" s="14">
        <v>20</v>
      </c>
      <c r="IH787" s="14">
        <v>8.5</v>
      </c>
      <c r="II787" s="14">
        <v>0</v>
      </c>
      <c r="IJ787" s="14">
        <v>8</v>
      </c>
      <c r="IK787" s="14">
        <v>0</v>
      </c>
      <c r="IL787" s="14"/>
      <c r="IM787" s="14"/>
      <c r="IN787" s="14"/>
      <c r="IO787" s="14"/>
      <c r="IP787" s="14"/>
      <c r="IQ787" s="15">
        <v>722684</v>
      </c>
      <c r="IR787" s="15">
        <v>0</v>
      </c>
      <c r="IS787" s="36">
        <f t="shared" si="896"/>
        <v>0.24852105606829944</v>
      </c>
      <c r="IT787" s="36">
        <f t="shared" si="897"/>
        <v>6.8221466371690045E-3</v>
      </c>
      <c r="IU787" s="36">
        <f t="shared" si="898"/>
        <v>0.43856656953229312</v>
      </c>
      <c r="IV787" s="36">
        <f t="shared" si="899"/>
        <v>3.1674252243998946E-2</v>
      </c>
      <c r="IW787" s="36">
        <f t="shared" si="900"/>
        <v>0.1871217363337784</v>
      </c>
      <c r="IX787" s="36">
        <f t="shared" si="901"/>
        <v>3.5767540226300347E-2</v>
      </c>
      <c r="IY787" s="36"/>
      <c r="IZ787" s="36">
        <f t="shared" si="902"/>
        <v>5.1526698958160748E-2</v>
      </c>
      <c r="JA787" s="36">
        <f t="shared" si="902"/>
        <v>0.71876187784459145</v>
      </c>
      <c r="JB787" s="36">
        <f t="shared" si="902"/>
        <v>0.22971142319724774</v>
      </c>
      <c r="JN787" s="43">
        <f t="shared" si="881"/>
        <v>776.44979448622007</v>
      </c>
      <c r="JO787" s="1" t="str">
        <f t="shared" si="882"/>
        <v>Medium</v>
      </c>
    </row>
    <row r="788" spans="1:275" x14ac:dyDescent="0.2">
      <c r="A788" s="14" t="s">
        <v>719</v>
      </c>
      <c r="B788" s="14" t="s">
        <v>721</v>
      </c>
      <c r="C788" s="76" t="s">
        <v>1489</v>
      </c>
      <c r="D788" s="14" t="s">
        <v>656</v>
      </c>
      <c r="E788">
        <v>3</v>
      </c>
      <c r="F788" s="46">
        <v>0.58757473191408593</v>
      </c>
      <c r="G788" s="46">
        <v>0.17467497548476893</v>
      </c>
      <c r="H788" s="46">
        <v>0.35</v>
      </c>
      <c r="I788">
        <v>9.1999999999999993</v>
      </c>
      <c r="J788">
        <v>8.1</v>
      </c>
      <c r="K788" s="14">
        <v>20090</v>
      </c>
      <c r="L788" s="14" t="s">
        <v>605</v>
      </c>
      <c r="M788" s="35">
        <v>15450.054857142963</v>
      </c>
      <c r="N788" s="15">
        <v>59201</v>
      </c>
      <c r="O788" s="15">
        <v>35</v>
      </c>
      <c r="P788" s="15">
        <v>70</v>
      </c>
      <c r="Q788" s="15">
        <v>808</v>
      </c>
      <c r="R788" s="15">
        <v>98</v>
      </c>
      <c r="S788" s="15">
        <v>98</v>
      </c>
      <c r="T788" s="32">
        <v>67</v>
      </c>
      <c r="U788" s="15"/>
      <c r="V788" s="15"/>
      <c r="W788" s="15"/>
      <c r="X788" s="15"/>
      <c r="Y788" s="15"/>
      <c r="Z788" s="15"/>
      <c r="AA788" s="15"/>
      <c r="AB788" s="15"/>
      <c r="AC788" s="15">
        <v>51000</v>
      </c>
      <c r="AD788" s="15"/>
      <c r="AE788" s="15">
        <v>51000</v>
      </c>
      <c r="AF788" s="15"/>
      <c r="AG788" s="15"/>
      <c r="AH788" s="15"/>
      <c r="AI788" s="15"/>
      <c r="AJ788" s="15"/>
      <c r="AK788" s="15"/>
      <c r="AL788" s="15"/>
      <c r="AM788" s="15"/>
      <c r="AN788" s="15">
        <v>0</v>
      </c>
      <c r="AO788" s="15"/>
      <c r="AP788" s="15"/>
      <c r="AQ788" s="15"/>
      <c r="AR788" s="15"/>
      <c r="AS788" s="15"/>
      <c r="AT788" s="15"/>
      <c r="AU788" s="15"/>
      <c r="AV788" s="15"/>
      <c r="AW788" s="15"/>
      <c r="AX788" s="15"/>
      <c r="AY788" s="15">
        <v>90000</v>
      </c>
      <c r="AZ788" s="15"/>
      <c r="BA788" s="15">
        <v>90000</v>
      </c>
      <c r="BB788" s="15"/>
      <c r="BC788" s="15"/>
      <c r="BD788" s="15"/>
      <c r="BE788" s="15"/>
      <c r="BF788" s="15"/>
      <c r="BG788" s="15"/>
      <c r="BH788" s="15"/>
      <c r="BI788" s="15"/>
      <c r="BJ788" s="15">
        <v>1800</v>
      </c>
      <c r="BK788" s="15"/>
      <c r="BL788" s="15">
        <v>1800</v>
      </c>
      <c r="BM788" s="15"/>
      <c r="BN788" s="15"/>
      <c r="BO788" s="15"/>
      <c r="BP788" s="15"/>
      <c r="BQ788" s="15"/>
      <c r="BR788" s="15"/>
      <c r="BS788" s="15"/>
      <c r="BT788" s="15"/>
      <c r="BU788" s="15"/>
      <c r="BV788" s="15"/>
      <c r="BW788" s="15"/>
      <c r="BX788" s="15"/>
      <c r="BY788" s="15"/>
      <c r="BZ788" s="15"/>
      <c r="CA788" s="15"/>
      <c r="CB788" s="15"/>
      <c r="CC788" s="15"/>
      <c r="CD788" s="15"/>
      <c r="CE788" s="15"/>
      <c r="CF788" s="15"/>
      <c r="CG788" s="15"/>
      <c r="CH788" s="15"/>
      <c r="CI788" s="15">
        <v>2400</v>
      </c>
      <c r="CJ788" s="15"/>
      <c r="CK788" s="15"/>
      <c r="CL788" s="15"/>
      <c r="CM788" s="15"/>
      <c r="CN788" s="15"/>
      <c r="CO788" s="15"/>
      <c r="CP788" s="15">
        <v>36000</v>
      </c>
      <c r="CQ788" s="15"/>
      <c r="CR788" s="15"/>
      <c r="CS788" s="15">
        <v>38400</v>
      </c>
      <c r="CT788" s="15"/>
      <c r="CU788" s="15"/>
      <c r="CV788" s="15"/>
      <c r="CW788" s="15"/>
      <c r="CX788" s="15"/>
      <c r="CY788" s="15"/>
      <c r="CZ788" s="15"/>
      <c r="DA788" s="15"/>
      <c r="DB788" s="15"/>
      <c r="DC788" s="15"/>
      <c r="DD788" s="15"/>
      <c r="DE788" s="15"/>
      <c r="DF788" s="15"/>
      <c r="DG788" s="15"/>
      <c r="DH788" s="15"/>
      <c r="DI788" s="15"/>
      <c r="DJ788" s="15"/>
      <c r="DK788" s="15"/>
      <c r="DL788" s="15"/>
      <c r="DM788" s="15"/>
      <c r="DN788" s="15"/>
      <c r="DO788" s="15"/>
      <c r="DP788" s="15">
        <v>6973</v>
      </c>
      <c r="DQ788" s="15"/>
      <c r="DR788" s="15"/>
      <c r="DS788" s="15"/>
      <c r="DT788" s="15"/>
      <c r="DU788" s="15"/>
      <c r="DV788" s="15"/>
      <c r="DW788" s="15"/>
      <c r="DX788" s="15"/>
      <c r="DY788" s="15"/>
      <c r="DZ788" s="15">
        <v>6973</v>
      </c>
      <c r="EA788" s="15"/>
      <c r="EB788" s="15"/>
      <c r="EC788" s="15"/>
      <c r="ED788" s="15"/>
      <c r="EE788" s="15"/>
      <c r="EF788" s="15"/>
      <c r="EG788" s="15"/>
      <c r="EH788" s="15"/>
      <c r="EI788" s="15"/>
      <c r="EJ788" s="15"/>
      <c r="EK788" s="15"/>
      <c r="EL788" s="15"/>
      <c r="EM788" s="15"/>
      <c r="EN788" s="15"/>
      <c r="EO788" s="15"/>
      <c r="EP788" s="15"/>
      <c r="EQ788" s="15"/>
      <c r="ER788" s="15"/>
      <c r="ES788" s="15"/>
      <c r="ET788" s="15"/>
      <c r="EU788" s="15"/>
      <c r="EV788" s="15"/>
      <c r="EW788" s="15"/>
      <c r="EX788" s="15"/>
      <c r="EY788" s="15"/>
      <c r="EZ788" s="15"/>
      <c r="FA788" s="15"/>
      <c r="FB788" s="15"/>
      <c r="FC788" s="15"/>
      <c r="FD788" s="15"/>
      <c r="FE788" s="15">
        <v>9925</v>
      </c>
      <c r="FF788" s="15"/>
      <c r="FG788" s="15"/>
      <c r="FH788" s="15"/>
      <c r="FI788" s="15"/>
      <c r="FJ788" s="15"/>
      <c r="FK788" s="15"/>
      <c r="FL788" s="15"/>
      <c r="FM788" s="15"/>
      <c r="FN788" s="15"/>
      <c r="FO788" s="15">
        <v>9925</v>
      </c>
      <c r="FP788" s="15">
        <v>142800</v>
      </c>
      <c r="FQ788" s="15">
        <v>45373</v>
      </c>
      <c r="FR788" s="15">
        <v>198098</v>
      </c>
      <c r="FS788" s="14" t="s">
        <v>1298</v>
      </c>
      <c r="FT788" s="14" t="s">
        <v>836</v>
      </c>
      <c r="FU788" s="14" t="s">
        <v>1281</v>
      </c>
      <c r="FV788" s="14"/>
      <c r="FW788" s="14"/>
      <c r="FX788" s="14"/>
      <c r="FY788" s="1" t="s">
        <v>1299</v>
      </c>
      <c r="GA788" s="15">
        <v>1804</v>
      </c>
      <c r="GB788" s="15">
        <v>2039</v>
      </c>
      <c r="GC788" s="15">
        <v>99</v>
      </c>
      <c r="GD788" s="15">
        <v>99</v>
      </c>
      <c r="GE788" s="15">
        <v>96542</v>
      </c>
      <c r="GF788" s="15">
        <v>2648</v>
      </c>
      <c r="GG788" s="15">
        <v>27500</v>
      </c>
      <c r="GH788" s="15">
        <v>206</v>
      </c>
      <c r="GI788" s="15"/>
      <c r="GJ788" s="15">
        <v>147696</v>
      </c>
      <c r="GK788" s="15">
        <v>149</v>
      </c>
      <c r="GL788" s="15">
        <v>165</v>
      </c>
      <c r="GM788" s="15">
        <v>2652</v>
      </c>
      <c r="GN788" s="15"/>
      <c r="GO788" s="15"/>
      <c r="GP788" s="16">
        <v>7</v>
      </c>
      <c r="GQ788" s="16">
        <v>7</v>
      </c>
      <c r="GR788" s="17"/>
      <c r="GS788" s="17"/>
      <c r="GT788" s="18">
        <v>12</v>
      </c>
      <c r="GU788" s="18">
        <v>12</v>
      </c>
      <c r="GV788" s="16">
        <v>19</v>
      </c>
      <c r="GW788" s="16">
        <v>10</v>
      </c>
      <c r="GX788" s="15">
        <v>17582</v>
      </c>
      <c r="GY788" s="14" t="s">
        <v>1172</v>
      </c>
      <c r="GZ788" s="15">
        <v>23621</v>
      </c>
      <c r="HA788" s="15">
        <v>25538</v>
      </c>
      <c r="HB788" s="15">
        <v>1737</v>
      </c>
      <c r="HC788" s="15">
        <v>6375</v>
      </c>
      <c r="HD788" s="15"/>
      <c r="HE788" s="15">
        <v>3513</v>
      </c>
      <c r="HF788" s="15">
        <v>60784</v>
      </c>
      <c r="HG788" s="15"/>
      <c r="HH788" s="15"/>
      <c r="HI788" s="15">
        <v>113</v>
      </c>
      <c r="HJ788" s="15">
        <v>107</v>
      </c>
      <c r="HK788" s="15">
        <v>353</v>
      </c>
      <c r="HL788" s="15">
        <v>287</v>
      </c>
      <c r="HM788" s="15"/>
      <c r="HN788" s="15"/>
      <c r="HO788" s="15"/>
      <c r="HP788" s="15"/>
      <c r="HQ788" s="15"/>
      <c r="HR788" s="15"/>
      <c r="HS788" s="15"/>
      <c r="HT788" s="15"/>
      <c r="HU788" s="15"/>
      <c r="HV788" s="15"/>
      <c r="HW788" s="15"/>
      <c r="HX788" s="15"/>
      <c r="HY788" s="15"/>
      <c r="HZ788" s="15">
        <v>252</v>
      </c>
      <c r="IA788" s="15">
        <v>4724</v>
      </c>
      <c r="IB788" s="15">
        <v>1</v>
      </c>
      <c r="IC788" s="15">
        <v>1</v>
      </c>
      <c r="ID788" s="15"/>
      <c r="IE788" s="14">
        <v>77.5</v>
      </c>
      <c r="IF788" s="14">
        <v>51</v>
      </c>
      <c r="IG788" s="14">
        <v>20</v>
      </c>
      <c r="IH788" s="14">
        <v>0</v>
      </c>
      <c r="II788" s="14">
        <v>0</v>
      </c>
      <c r="IJ788" s="14">
        <v>0</v>
      </c>
      <c r="IK788" s="14">
        <v>0</v>
      </c>
      <c r="IL788" s="14"/>
      <c r="IM788" s="14"/>
      <c r="IN788" s="14"/>
      <c r="IO788" s="14"/>
      <c r="IP788" s="14"/>
      <c r="IQ788" s="20">
        <v>765874</v>
      </c>
      <c r="IR788" s="20">
        <v>0</v>
      </c>
      <c r="IS788" s="36">
        <f t="shared" si="896"/>
        <v>0.25744833365304043</v>
      </c>
      <c r="IT788" s="36">
        <f t="shared" si="897"/>
        <v>0</v>
      </c>
      <c r="IU788" s="36">
        <f t="shared" si="898"/>
        <v>0.45432058879948306</v>
      </c>
      <c r="IV788" s="36">
        <f t="shared" si="899"/>
        <v>9.0864117759896623E-3</v>
      </c>
      <c r="IW788" s="36">
        <f t="shared" si="900"/>
        <v>0.19384345122111279</v>
      </c>
      <c r="IX788" s="36">
        <f t="shared" si="901"/>
        <v>3.5199749618875509E-2</v>
      </c>
      <c r="IY788" s="36"/>
      <c r="IZ788" s="36">
        <f t="shared" si="902"/>
        <v>5.010146493149855E-2</v>
      </c>
      <c r="JA788" s="36">
        <f t="shared" si="902"/>
        <v>0.72085533422851311</v>
      </c>
      <c r="JB788" s="36">
        <f t="shared" si="902"/>
        <v>0.22904320083998828</v>
      </c>
      <c r="JN788" s="43">
        <f t="shared" si="881"/>
        <v>813.16078195489274</v>
      </c>
      <c r="JO788" s="1" t="str">
        <f t="shared" si="882"/>
        <v>Medium</v>
      </c>
    </row>
    <row r="789" spans="1:275" x14ac:dyDescent="0.2">
      <c r="A789" s="14" t="s">
        <v>719</v>
      </c>
      <c r="B789" s="14" t="s">
        <v>721</v>
      </c>
      <c r="C789" s="76" t="s">
        <v>1489</v>
      </c>
      <c r="D789" s="14" t="s">
        <v>656</v>
      </c>
      <c r="E789">
        <v>3</v>
      </c>
      <c r="F789" s="46">
        <v>0.58757473191408593</v>
      </c>
      <c r="G789" s="46">
        <v>0.17467497548476893</v>
      </c>
      <c r="H789" s="46">
        <v>0.35</v>
      </c>
      <c r="I789">
        <v>9.1999999999999993</v>
      </c>
      <c r="J789">
        <v>8.1</v>
      </c>
      <c r="K789" s="14">
        <v>20100</v>
      </c>
      <c r="L789" s="14" t="s">
        <v>606</v>
      </c>
      <c r="M789" s="35">
        <v>15234.551619047757</v>
      </c>
      <c r="N789" s="15">
        <v>59201</v>
      </c>
      <c r="O789" s="15">
        <v>35</v>
      </c>
      <c r="P789" s="15">
        <v>70</v>
      </c>
      <c r="Q789" s="15">
        <v>808</v>
      </c>
      <c r="R789" s="15">
        <v>98</v>
      </c>
      <c r="S789" s="15">
        <v>98</v>
      </c>
      <c r="T789" s="32">
        <v>67</v>
      </c>
      <c r="U789" s="15"/>
      <c r="V789" s="15"/>
      <c r="W789" s="15"/>
      <c r="X789" s="15"/>
      <c r="Y789" s="15"/>
      <c r="Z789" s="15"/>
      <c r="AA789" s="15"/>
      <c r="AB789" s="15"/>
      <c r="AC789" s="15">
        <v>51000</v>
      </c>
      <c r="AD789" s="15"/>
      <c r="AE789" s="15">
        <v>51000</v>
      </c>
      <c r="AF789" s="15"/>
      <c r="AG789" s="15"/>
      <c r="AH789" s="15"/>
      <c r="AI789" s="15"/>
      <c r="AJ789" s="15"/>
      <c r="AK789" s="15"/>
      <c r="AL789" s="15"/>
      <c r="AM789" s="15"/>
      <c r="AN789" s="15">
        <v>0</v>
      </c>
      <c r="AO789" s="15"/>
      <c r="AP789" s="15"/>
      <c r="AQ789" s="15"/>
      <c r="AR789" s="15"/>
      <c r="AS789" s="15"/>
      <c r="AT789" s="15"/>
      <c r="AU789" s="15"/>
      <c r="AV789" s="15"/>
      <c r="AW789" s="15"/>
      <c r="AX789" s="15"/>
      <c r="AY789" s="15">
        <v>90000</v>
      </c>
      <c r="AZ789" s="15"/>
      <c r="BA789" s="15">
        <v>90000</v>
      </c>
      <c r="BB789" s="15"/>
      <c r="BC789" s="15"/>
      <c r="BD789" s="15"/>
      <c r="BE789" s="15"/>
      <c r="BF789" s="15"/>
      <c r="BG789" s="15"/>
      <c r="BH789" s="15"/>
      <c r="BI789" s="15"/>
      <c r="BJ789" s="15"/>
      <c r="BK789" s="15"/>
      <c r="BL789" s="15">
        <v>0</v>
      </c>
      <c r="BM789" s="15"/>
      <c r="BN789" s="15"/>
      <c r="BO789" s="15"/>
      <c r="BP789" s="15"/>
      <c r="BQ789" s="15"/>
      <c r="BR789" s="15"/>
      <c r="BS789" s="15"/>
      <c r="BT789" s="15"/>
      <c r="BU789" s="15"/>
      <c r="BV789" s="15"/>
      <c r="BW789" s="15"/>
      <c r="BX789" s="15"/>
      <c r="BY789" s="15"/>
      <c r="BZ789" s="15"/>
      <c r="CA789" s="15"/>
      <c r="CB789" s="15"/>
      <c r="CC789" s="15"/>
      <c r="CD789" s="15"/>
      <c r="CE789" s="15"/>
      <c r="CF789" s="15"/>
      <c r="CG789" s="15"/>
      <c r="CH789" s="15"/>
      <c r="CI789" s="15">
        <v>2400</v>
      </c>
      <c r="CJ789" s="15"/>
      <c r="CK789" s="15"/>
      <c r="CL789" s="15"/>
      <c r="CM789" s="15"/>
      <c r="CN789" s="15"/>
      <c r="CO789" s="15"/>
      <c r="CP789" s="15">
        <v>0</v>
      </c>
      <c r="CQ789" s="15"/>
      <c r="CR789" s="15">
        <v>20000</v>
      </c>
      <c r="CS789" s="15">
        <v>22400</v>
      </c>
      <c r="CT789" s="15"/>
      <c r="CU789" s="15"/>
      <c r="CV789" s="15"/>
      <c r="CW789" s="15"/>
      <c r="CX789" s="15"/>
      <c r="CY789" s="15"/>
      <c r="CZ789" s="15"/>
      <c r="DA789" s="15"/>
      <c r="DB789" s="15"/>
      <c r="DC789" s="15"/>
      <c r="DD789" s="15"/>
      <c r="DE789" s="15"/>
      <c r="DF789" s="15"/>
      <c r="DG789" s="15"/>
      <c r="DH789" s="15"/>
      <c r="DI789" s="15"/>
      <c r="DJ789" s="15"/>
      <c r="DK789" s="15"/>
      <c r="DL789" s="15"/>
      <c r="DM789" s="15"/>
      <c r="DN789" s="15"/>
      <c r="DO789" s="15"/>
      <c r="DP789" s="15">
        <v>6973</v>
      </c>
      <c r="DQ789" s="15"/>
      <c r="DR789" s="15"/>
      <c r="DS789" s="15"/>
      <c r="DT789" s="15"/>
      <c r="DU789" s="15"/>
      <c r="DV789" s="15"/>
      <c r="DW789" s="15"/>
      <c r="DX789" s="15"/>
      <c r="DY789" s="15"/>
      <c r="DZ789" s="15">
        <v>6973</v>
      </c>
      <c r="EA789" s="15"/>
      <c r="EB789" s="15"/>
      <c r="EC789" s="15"/>
      <c r="ED789" s="15"/>
      <c r="EE789" s="15"/>
      <c r="EF789" s="15"/>
      <c r="EG789" s="15"/>
      <c r="EH789" s="15"/>
      <c r="EI789" s="15"/>
      <c r="EJ789" s="15"/>
      <c r="EK789" s="15"/>
      <c r="EL789" s="15"/>
      <c r="EM789" s="15"/>
      <c r="EN789" s="15"/>
      <c r="EO789" s="15"/>
      <c r="EP789" s="15"/>
      <c r="EQ789" s="15"/>
      <c r="ER789" s="15"/>
      <c r="ES789" s="15"/>
      <c r="ET789" s="15"/>
      <c r="EU789" s="15"/>
      <c r="EV789" s="15"/>
      <c r="EW789" s="15"/>
      <c r="EX789" s="15"/>
      <c r="EY789" s="15"/>
      <c r="EZ789" s="15"/>
      <c r="FA789" s="15"/>
      <c r="FB789" s="15"/>
      <c r="FC789" s="15"/>
      <c r="FD789" s="15"/>
      <c r="FE789" s="15">
        <v>9925</v>
      </c>
      <c r="FF789" s="15"/>
      <c r="FG789" s="15"/>
      <c r="FH789" s="15"/>
      <c r="FI789" s="15"/>
      <c r="FJ789" s="15"/>
      <c r="FK789" s="15"/>
      <c r="FL789" s="15"/>
      <c r="FM789" s="15"/>
      <c r="FN789" s="15"/>
      <c r="FO789" s="15">
        <v>9925</v>
      </c>
      <c r="FP789" s="15">
        <v>141000</v>
      </c>
      <c r="FQ789" s="15">
        <v>29373</v>
      </c>
      <c r="FR789" s="15">
        <v>180298</v>
      </c>
      <c r="FS789" s="14" t="s">
        <v>1298</v>
      </c>
      <c r="FT789" s="14" t="s">
        <v>836</v>
      </c>
      <c r="FU789" s="14" t="s">
        <v>1281</v>
      </c>
      <c r="FV789" s="14"/>
      <c r="FW789" s="14"/>
      <c r="FX789" s="14"/>
      <c r="FY789" s="1" t="s">
        <v>1299</v>
      </c>
      <c r="GA789" s="15">
        <v>1367</v>
      </c>
      <c r="GB789" s="15">
        <v>1549</v>
      </c>
      <c r="GC789" s="15">
        <v>126</v>
      </c>
      <c r="GD789" s="15">
        <v>126</v>
      </c>
      <c r="GE789" s="15">
        <v>98159</v>
      </c>
      <c r="GF789" s="15">
        <v>3154</v>
      </c>
      <c r="GG789" s="15">
        <v>30671</v>
      </c>
      <c r="GH789" s="15">
        <v>106</v>
      </c>
      <c r="GI789" s="15"/>
      <c r="GJ789" s="15">
        <v>147982</v>
      </c>
      <c r="GK789" s="15">
        <v>70</v>
      </c>
      <c r="GL789" s="15">
        <v>105</v>
      </c>
      <c r="GM789" s="15">
        <v>2355</v>
      </c>
      <c r="GN789" s="15"/>
      <c r="GO789" s="15"/>
      <c r="GP789" s="16">
        <v>7</v>
      </c>
      <c r="GQ789" s="16">
        <v>7</v>
      </c>
      <c r="GR789" s="17"/>
      <c r="GS789" s="17"/>
      <c r="GT789" s="18">
        <v>12</v>
      </c>
      <c r="GU789" s="18">
        <v>12</v>
      </c>
      <c r="GV789" s="16">
        <v>19</v>
      </c>
      <c r="GW789" s="16">
        <v>12</v>
      </c>
      <c r="GX789" s="15">
        <v>16549</v>
      </c>
      <c r="GY789" s="14" t="s">
        <v>1172</v>
      </c>
      <c r="GZ789" s="15">
        <v>22642</v>
      </c>
      <c r="HA789" s="15">
        <v>29198</v>
      </c>
      <c r="HB789" s="15">
        <v>1367</v>
      </c>
      <c r="HC789" s="15">
        <v>3378</v>
      </c>
      <c r="HD789" s="15"/>
      <c r="HE789" s="15">
        <v>2386</v>
      </c>
      <c r="HF789" s="15">
        <v>58971</v>
      </c>
      <c r="HG789" s="15"/>
      <c r="HH789" s="15"/>
      <c r="HI789" s="15">
        <v>161</v>
      </c>
      <c r="HJ789" s="15">
        <v>153</v>
      </c>
      <c r="HK789" s="15">
        <v>307</v>
      </c>
      <c r="HL789" s="15">
        <v>250</v>
      </c>
      <c r="HM789" s="15"/>
      <c r="HN789" s="15"/>
      <c r="HO789" s="15"/>
      <c r="HP789" s="15"/>
      <c r="HQ789" s="15"/>
      <c r="HR789" s="15"/>
      <c r="HS789" s="15"/>
      <c r="HT789" s="15"/>
      <c r="HU789" s="15"/>
      <c r="HV789" s="15"/>
      <c r="HW789" s="15"/>
      <c r="HX789" s="15"/>
      <c r="HY789" s="15"/>
      <c r="HZ789" s="15">
        <v>190</v>
      </c>
      <c r="IA789" s="15">
        <v>4227</v>
      </c>
      <c r="IB789" s="15">
        <v>1</v>
      </c>
      <c r="IC789" s="15">
        <v>0</v>
      </c>
      <c r="ID789" s="15"/>
      <c r="IE789" s="14">
        <v>70</v>
      </c>
      <c r="IF789" s="14">
        <v>50</v>
      </c>
      <c r="IG789" s="14">
        <v>20</v>
      </c>
      <c r="IH789" s="14">
        <v>0</v>
      </c>
      <c r="II789" s="14">
        <v>0</v>
      </c>
      <c r="IJ789" s="14">
        <v>0</v>
      </c>
      <c r="IK789" s="14">
        <v>0</v>
      </c>
      <c r="IL789" s="14"/>
      <c r="IM789" s="14"/>
      <c r="IN789" s="14"/>
      <c r="IO789" s="14"/>
      <c r="IP789" s="14"/>
      <c r="IQ789" s="15">
        <v>807188</v>
      </c>
      <c r="IR789" s="15">
        <v>0</v>
      </c>
      <c r="IS789" s="36">
        <f t="shared" si="896"/>
        <v>0.28286503455390521</v>
      </c>
      <c r="IT789" s="36">
        <f t="shared" si="897"/>
        <v>0</v>
      </c>
      <c r="IU789" s="36">
        <f t="shared" si="898"/>
        <v>0.49917359038924447</v>
      </c>
      <c r="IV789" s="36">
        <f t="shared" si="899"/>
        <v>0</v>
      </c>
      <c r="IW789" s="36">
        <f t="shared" si="900"/>
        <v>0.1242387602746564</v>
      </c>
      <c r="IX789" s="36">
        <f t="shared" si="901"/>
        <v>3.8674860508713355E-2</v>
      </c>
      <c r="IY789" s="36"/>
      <c r="IZ789" s="36">
        <f t="shared" si="902"/>
        <v>5.5047754273480569E-2</v>
      </c>
      <c r="JA789" s="36">
        <f t="shared" si="902"/>
        <v>0.78203862494314969</v>
      </c>
      <c r="JB789" s="36">
        <f t="shared" si="902"/>
        <v>0.16291362078336977</v>
      </c>
      <c r="JN789" s="43">
        <f t="shared" si="881"/>
        <v>801.81850626567143</v>
      </c>
      <c r="JO789" s="1" t="str">
        <f t="shared" si="882"/>
        <v>Medium</v>
      </c>
    </row>
    <row r="790" spans="1:275" x14ac:dyDescent="0.2">
      <c r="A790" s="1" t="s">
        <v>719</v>
      </c>
      <c r="B790" s="1" t="s">
        <v>721</v>
      </c>
      <c r="C790" s="76" t="s">
        <v>1489</v>
      </c>
      <c r="D790" s="14" t="s">
        <v>656</v>
      </c>
      <c r="E790">
        <v>3</v>
      </c>
      <c r="F790" s="46">
        <v>0.58757473191408593</v>
      </c>
      <c r="G790" s="46">
        <v>0.17467497548476893</v>
      </c>
      <c r="H790" s="46">
        <v>0.35</v>
      </c>
      <c r="I790">
        <v>9.1999999999999993</v>
      </c>
      <c r="J790">
        <v>8.1</v>
      </c>
      <c r="K790" s="1">
        <v>20110</v>
      </c>
      <c r="L790" s="1" t="s">
        <v>607</v>
      </c>
      <c r="M790" s="3">
        <v>16569.619238095413</v>
      </c>
      <c r="N790" s="1">
        <v>107000</v>
      </c>
      <c r="O790" s="1">
        <v>18</v>
      </c>
      <c r="P790" s="1">
        <v>72</v>
      </c>
      <c r="Q790" s="1">
        <v>400</v>
      </c>
      <c r="R790" s="1">
        <v>41</v>
      </c>
      <c r="S790" s="1">
        <v>64</v>
      </c>
      <c r="T790" s="33">
        <v>64</v>
      </c>
      <c r="AC790" s="1">
        <v>51000</v>
      </c>
      <c r="AN790" s="1">
        <v>5100</v>
      </c>
      <c r="AY790" s="1">
        <v>14670</v>
      </c>
      <c r="CQ790" s="1">
        <v>73427</v>
      </c>
      <c r="DY790" s="1">
        <v>950</v>
      </c>
      <c r="FM790" s="1">
        <v>141000</v>
      </c>
      <c r="FP790" s="15">
        <f>AE790+BA790</f>
        <v>0</v>
      </c>
      <c r="FQ790" s="15">
        <f>AP790+BL790+CS790+DZ790+FD790</f>
        <v>0</v>
      </c>
      <c r="FR790" s="15">
        <f>AE790+AP790+BA790+BL790+CS790+DZ790+FD790+FO790</f>
        <v>0</v>
      </c>
      <c r="FS790" s="1" t="s">
        <v>1284</v>
      </c>
      <c r="FU790" s="1" t="s">
        <v>1277</v>
      </c>
      <c r="FV790" s="1" t="s">
        <v>888</v>
      </c>
      <c r="FY790" s="1" t="s">
        <v>1299</v>
      </c>
      <c r="GA790" s="1">
        <v>1405</v>
      </c>
      <c r="GB790" s="1">
        <v>1594</v>
      </c>
      <c r="GC790" s="1">
        <v>68</v>
      </c>
      <c r="GD790" s="1">
        <v>68</v>
      </c>
      <c r="GE790" s="1">
        <v>99471</v>
      </c>
      <c r="GF790" s="1">
        <v>669</v>
      </c>
      <c r="GG790" s="1">
        <v>30660</v>
      </c>
      <c r="GH790" s="1">
        <v>110</v>
      </c>
      <c r="GI790" s="1">
        <v>845</v>
      </c>
      <c r="GJ790" s="1">
        <v>147696</v>
      </c>
      <c r="GK790" s="1">
        <v>27</v>
      </c>
      <c r="GL790" s="1">
        <v>27</v>
      </c>
      <c r="GM790" s="1">
        <v>2354</v>
      </c>
      <c r="GP790" s="1">
        <v>5</v>
      </c>
      <c r="GQ790" s="1">
        <v>5.3</v>
      </c>
      <c r="GR790" s="5"/>
      <c r="GS790" s="5"/>
      <c r="GT790" s="4">
        <v>15</v>
      </c>
      <c r="GU790" s="4">
        <v>15</v>
      </c>
      <c r="GV790" s="1">
        <f>GQ790+GU790</f>
        <v>20.3</v>
      </c>
      <c r="GW790" s="1">
        <v>4.16</v>
      </c>
      <c r="GX790" s="1">
        <v>17582</v>
      </c>
      <c r="GY790" s="10" t="s">
        <v>1172</v>
      </c>
      <c r="GZ790" s="1">
        <v>18775</v>
      </c>
      <c r="HA790" s="1">
        <v>29534</v>
      </c>
      <c r="HB790" s="1">
        <v>1511</v>
      </c>
      <c r="HC790" s="1">
        <v>3594</v>
      </c>
      <c r="HE790" s="1">
        <v>1457</v>
      </c>
      <c r="HF790" s="1">
        <v>54871</v>
      </c>
      <c r="HI790" s="1">
        <v>130</v>
      </c>
      <c r="HJ790" s="1">
        <v>119</v>
      </c>
      <c r="HK790" s="1">
        <v>336</v>
      </c>
      <c r="HL790" s="1">
        <v>318</v>
      </c>
      <c r="HZ790" s="1">
        <v>252</v>
      </c>
      <c r="IA790" s="1">
        <v>4724</v>
      </c>
      <c r="IB790" s="1">
        <v>0</v>
      </c>
      <c r="IC790" s="1">
        <v>0</v>
      </c>
      <c r="ID790" s="1">
        <v>0</v>
      </c>
      <c r="IE790" s="1">
        <v>70</v>
      </c>
      <c r="IF790" s="1">
        <v>50</v>
      </c>
      <c r="IG790" s="1">
        <v>18</v>
      </c>
      <c r="IH790" s="1">
        <v>0</v>
      </c>
      <c r="II790" s="1">
        <v>0</v>
      </c>
      <c r="IJ790" s="1">
        <v>0</v>
      </c>
      <c r="IK790" s="1">
        <v>0</v>
      </c>
      <c r="IQ790" s="1">
        <v>771634</v>
      </c>
      <c r="IR790" s="1">
        <v>0</v>
      </c>
      <c r="IS790" s="36" t="e">
        <f t="shared" si="896"/>
        <v>#DIV/0!</v>
      </c>
      <c r="IT790" s="36" t="e">
        <f t="shared" si="897"/>
        <v>#DIV/0!</v>
      </c>
      <c r="IU790" s="36" t="e">
        <f t="shared" si="898"/>
        <v>#DIV/0!</v>
      </c>
      <c r="IV790" s="36" t="e">
        <f t="shared" si="899"/>
        <v>#DIV/0!</v>
      </c>
      <c r="IW790" s="36" t="e">
        <f t="shared" si="900"/>
        <v>#DIV/0!</v>
      </c>
      <c r="IX790" s="36" t="e">
        <f t="shared" si="901"/>
        <v>#DIV/0!</v>
      </c>
      <c r="IY790" s="36"/>
      <c r="IZ790" s="36" t="e">
        <f t="shared" si="902"/>
        <v>#DIV/0!</v>
      </c>
      <c r="JA790" s="36" t="e">
        <f t="shared" si="902"/>
        <v>#DIV/0!</v>
      </c>
      <c r="JB790" s="36" t="e">
        <f t="shared" si="902"/>
        <v>#DIV/0!</v>
      </c>
      <c r="JN790" s="43">
        <f t="shared" si="881"/>
        <v>816.2374008913996</v>
      </c>
      <c r="JO790" s="1" t="str">
        <f t="shared" si="882"/>
        <v>Medium</v>
      </c>
    </row>
    <row r="791" spans="1:275" x14ac:dyDescent="0.2">
      <c r="A791" s="1" t="s">
        <v>719</v>
      </c>
      <c r="B791" s="1" t="s">
        <v>721</v>
      </c>
      <c r="C791" s="76" t="s">
        <v>1489</v>
      </c>
      <c r="D791" s="14" t="s">
        <v>656</v>
      </c>
      <c r="E791">
        <v>3</v>
      </c>
      <c r="F791" s="46">
        <v>0.58757473191408593</v>
      </c>
      <c r="G791" s="46">
        <v>0.17467497548476893</v>
      </c>
      <c r="H791" s="46">
        <v>0.35</v>
      </c>
      <c r="I791">
        <v>9.1999999999999993</v>
      </c>
      <c r="J791">
        <v>8.1</v>
      </c>
      <c r="K791" s="1">
        <v>20120</v>
      </c>
      <c r="L791" s="1" t="s">
        <v>608</v>
      </c>
      <c r="M791" s="3">
        <v>14936.91523809534</v>
      </c>
      <c r="N791" s="10">
        <v>107000</v>
      </c>
      <c r="O791" s="1">
        <v>18</v>
      </c>
      <c r="P791" s="1">
        <v>72</v>
      </c>
      <c r="Q791" s="1">
        <v>400</v>
      </c>
      <c r="R791" s="1">
        <v>41</v>
      </c>
      <c r="S791" s="1">
        <v>64</v>
      </c>
      <c r="T791" s="33">
        <v>64</v>
      </c>
      <c r="AC791" s="1">
        <v>51000</v>
      </c>
      <c r="AY791" s="1">
        <v>14977</v>
      </c>
      <c r="CQ791" s="1">
        <v>83944</v>
      </c>
      <c r="DY791" s="1">
        <v>4000</v>
      </c>
      <c r="FM791" s="1">
        <v>141000</v>
      </c>
      <c r="FP791" s="15">
        <f>AE791+BA791</f>
        <v>0</v>
      </c>
      <c r="FQ791" s="15">
        <f>AP791+BL791+CS791+DZ791+FD791</f>
        <v>0</v>
      </c>
      <c r="FR791" s="15">
        <f>AE791+AP791+BA791+BL791+CS791+DZ791+FD791+FO791</f>
        <v>0</v>
      </c>
      <c r="FS791" s="1" t="s">
        <v>1284</v>
      </c>
      <c r="FU791" s="1" t="s">
        <v>1277</v>
      </c>
      <c r="FV791" s="1" t="s">
        <v>888</v>
      </c>
      <c r="FY791" s="1" t="s">
        <v>1299</v>
      </c>
      <c r="GA791" s="1">
        <v>1901</v>
      </c>
      <c r="GB791" s="1">
        <v>2164</v>
      </c>
      <c r="GC791" s="1">
        <v>365</v>
      </c>
      <c r="GD791" s="1">
        <v>373</v>
      </c>
      <c r="GE791" s="1">
        <v>99806</v>
      </c>
      <c r="GF791" s="1">
        <v>2415</v>
      </c>
      <c r="GG791" s="1">
        <v>33075</v>
      </c>
      <c r="GH791" s="1">
        <v>106</v>
      </c>
      <c r="GI791" s="1">
        <v>5</v>
      </c>
      <c r="GJ791" s="1">
        <v>147696</v>
      </c>
      <c r="GK791" s="1">
        <v>57</v>
      </c>
      <c r="GL791" s="1">
        <v>59</v>
      </c>
      <c r="GM791" s="1">
        <v>1923</v>
      </c>
      <c r="GP791" s="1">
        <v>4</v>
      </c>
      <c r="GQ791" s="1">
        <v>4.5999999999999996</v>
      </c>
      <c r="GR791" s="5"/>
      <c r="GS791" s="5"/>
      <c r="GT791" s="4">
        <v>15</v>
      </c>
      <c r="GU791" s="4">
        <v>15</v>
      </c>
      <c r="GV791" s="1">
        <f>GQ791+GU791</f>
        <v>19.600000000000001</v>
      </c>
      <c r="GW791" s="1">
        <v>4.16</v>
      </c>
      <c r="GX791" s="1">
        <v>15642</v>
      </c>
      <c r="GY791" s="10" t="s">
        <v>1172</v>
      </c>
      <c r="GZ791" s="1">
        <v>9345</v>
      </c>
      <c r="HA791" s="1">
        <v>25754</v>
      </c>
      <c r="HB791" s="1">
        <v>7091</v>
      </c>
      <c r="HC791" s="1">
        <v>1959</v>
      </c>
      <c r="HE791" s="1">
        <v>905</v>
      </c>
      <c r="HF791" s="1">
        <v>45054</v>
      </c>
      <c r="HI791" s="1">
        <v>136</v>
      </c>
      <c r="HJ791" s="1">
        <v>126</v>
      </c>
      <c r="HK791" s="1">
        <v>309</v>
      </c>
      <c r="HL791" s="1">
        <v>268</v>
      </c>
      <c r="HZ791" s="1">
        <v>190</v>
      </c>
      <c r="IA791" s="1">
        <v>4227</v>
      </c>
      <c r="IB791" s="1">
        <v>0</v>
      </c>
      <c r="IC791" s="1">
        <v>0</v>
      </c>
      <c r="ID791" s="1">
        <v>0</v>
      </c>
      <c r="IE791" s="1">
        <v>70</v>
      </c>
      <c r="IF791" s="1">
        <v>50</v>
      </c>
      <c r="IG791" s="1">
        <v>0</v>
      </c>
      <c r="IH791" s="1">
        <v>0</v>
      </c>
      <c r="II791" s="1">
        <v>0</v>
      </c>
      <c r="IJ791" s="1">
        <v>0</v>
      </c>
      <c r="IK791" s="1">
        <v>0</v>
      </c>
      <c r="IQ791" s="1">
        <v>697996</v>
      </c>
      <c r="IR791" s="1">
        <v>0</v>
      </c>
      <c r="IS791" s="36" t="e">
        <f t="shared" si="896"/>
        <v>#DIV/0!</v>
      </c>
      <c r="IT791" s="36" t="e">
        <f t="shared" si="897"/>
        <v>#DIV/0!</v>
      </c>
      <c r="IU791" s="36" t="e">
        <f t="shared" si="898"/>
        <v>#DIV/0!</v>
      </c>
      <c r="IV791" s="36" t="e">
        <f t="shared" si="899"/>
        <v>#DIV/0!</v>
      </c>
      <c r="IW791" s="36" t="e">
        <f t="shared" si="900"/>
        <v>#DIV/0!</v>
      </c>
      <c r="IX791" s="36" t="e">
        <f t="shared" si="901"/>
        <v>#DIV/0!</v>
      </c>
      <c r="IY791" s="36"/>
      <c r="IZ791" s="36" t="e">
        <f t="shared" si="902"/>
        <v>#DIV/0!</v>
      </c>
      <c r="JA791" s="36" t="e">
        <f t="shared" si="902"/>
        <v>#DIV/0!</v>
      </c>
      <c r="JB791" s="36" t="e">
        <f t="shared" si="902"/>
        <v>#DIV/0!</v>
      </c>
      <c r="JN791" s="43">
        <f t="shared" si="881"/>
        <v>762.08751214772133</v>
      </c>
      <c r="JO791" s="1" t="str">
        <f t="shared" si="882"/>
        <v>Medium</v>
      </c>
    </row>
    <row r="792" spans="1:275" x14ac:dyDescent="0.2">
      <c r="A792" s="1" t="s">
        <v>719</v>
      </c>
      <c r="B792" s="1" t="s">
        <v>721</v>
      </c>
      <c r="C792" s="76" t="s">
        <v>1489</v>
      </c>
      <c r="D792" s="14" t="s">
        <v>656</v>
      </c>
      <c r="E792">
        <v>3</v>
      </c>
      <c r="F792" s="46">
        <v>0.58757473191408593</v>
      </c>
      <c r="G792" s="46">
        <v>0.17467497548476893</v>
      </c>
      <c r="H792" s="46">
        <v>0.35</v>
      </c>
      <c r="I792">
        <v>9.1999999999999993</v>
      </c>
      <c r="J792">
        <v>8.1</v>
      </c>
      <c r="K792" s="1">
        <v>20130</v>
      </c>
      <c r="L792" s="1" t="s">
        <v>609</v>
      </c>
      <c r="M792" s="3">
        <v>14785.489333333404</v>
      </c>
      <c r="N792" s="2">
        <v>100145</v>
      </c>
      <c r="O792" s="1">
        <v>18</v>
      </c>
      <c r="P792" s="1">
        <v>74</v>
      </c>
      <c r="Q792" s="1">
        <v>587</v>
      </c>
      <c r="R792" s="1">
        <v>41</v>
      </c>
      <c r="S792" s="1">
        <v>60</v>
      </c>
      <c r="T792" s="33"/>
      <c r="U792" s="3"/>
      <c r="V792" s="3"/>
      <c r="W792" s="3"/>
      <c r="X792" s="3"/>
      <c r="Y792" s="3"/>
      <c r="Z792" s="3"/>
      <c r="AA792" s="3"/>
      <c r="AB792" s="3"/>
      <c r="AC792" s="3">
        <v>51000</v>
      </c>
      <c r="AD792" s="3"/>
      <c r="AE792" s="2">
        <f>SUM(U792:AD792)</f>
        <v>51000</v>
      </c>
      <c r="AF792" s="3"/>
      <c r="AG792" s="3"/>
      <c r="AO792" s="1">
        <v>0</v>
      </c>
      <c r="AP792" s="1">
        <f>SUM(AF792:AO792)</f>
        <v>0</v>
      </c>
      <c r="AY792" s="1">
        <v>17136</v>
      </c>
      <c r="BA792" s="1">
        <f>SUM(AQ792:AZ792)</f>
        <v>17136</v>
      </c>
      <c r="BK792" s="1">
        <v>0</v>
      </c>
      <c r="BL792" s="1">
        <f>SUM(BB792:BK792)</f>
        <v>0</v>
      </c>
      <c r="CQ792" s="1">
        <v>72864</v>
      </c>
      <c r="CS792" s="1">
        <f>SUM(CI792:CR792)</f>
        <v>72864</v>
      </c>
      <c r="DY792" s="1">
        <v>8000</v>
      </c>
      <c r="DZ792" s="2">
        <f>SUM(DP792:DY792)</f>
        <v>8000</v>
      </c>
      <c r="EA792" s="2"/>
      <c r="EB792" s="2"/>
      <c r="EC792" s="2"/>
      <c r="ED792" s="2"/>
      <c r="EE792" s="2"/>
      <c r="EF792" s="2"/>
      <c r="EG792" s="2"/>
      <c r="EH792" s="2"/>
      <c r="EI792" s="2"/>
      <c r="EJ792" s="2"/>
      <c r="EK792" s="2"/>
      <c r="EL792" s="2"/>
      <c r="EM792" s="2"/>
      <c r="EN792" s="2"/>
      <c r="EO792" s="2"/>
      <c r="EP792" s="2"/>
      <c r="EQ792" s="2"/>
      <c r="ER792" s="2"/>
      <c r="ES792" s="2"/>
      <c r="ET792" s="2"/>
      <c r="FC792" s="1">
        <v>8912</v>
      </c>
      <c r="FD792" s="1">
        <f>SUM(EU792:FC792)</f>
        <v>8912</v>
      </c>
      <c r="FN792" s="1">
        <v>0</v>
      </c>
      <c r="FO792" s="1">
        <f>SUM(FE792:FN792)</f>
        <v>0</v>
      </c>
      <c r="FP792" s="15">
        <f>AE792+BA792</f>
        <v>68136</v>
      </c>
      <c r="FQ792" s="15">
        <f>AP792+BL792+CS792+DZ792+FD792</f>
        <v>89776</v>
      </c>
      <c r="FR792" s="15">
        <f>AE792+AP792+BA792+BL792+CS792+DZ792+FD792+FO792</f>
        <v>157912</v>
      </c>
      <c r="FS792" s="1" t="s">
        <v>1284</v>
      </c>
      <c r="FU792" s="1" t="s">
        <v>1277</v>
      </c>
      <c r="FV792" s="1" t="s">
        <v>1278</v>
      </c>
      <c r="FW792" s="5"/>
      <c r="FX792" s="5"/>
      <c r="FY792" s="5" t="s">
        <v>1299</v>
      </c>
      <c r="FZ792" s="5"/>
      <c r="GA792" s="1">
        <v>1615</v>
      </c>
      <c r="GB792" s="1">
        <v>1780</v>
      </c>
      <c r="GC792" s="1">
        <v>91</v>
      </c>
      <c r="GD792" s="1">
        <v>91</v>
      </c>
      <c r="GE792" s="1">
        <v>104307</v>
      </c>
      <c r="GF792" s="1">
        <v>111</v>
      </c>
      <c r="GG792" s="1">
        <v>33999</v>
      </c>
      <c r="GH792" s="1">
        <v>104</v>
      </c>
      <c r="GI792" s="1">
        <v>5</v>
      </c>
      <c r="GJ792" s="1">
        <v>426</v>
      </c>
      <c r="GK792" s="1">
        <v>58</v>
      </c>
      <c r="GL792" s="1">
        <v>62</v>
      </c>
      <c r="GM792" s="1">
        <v>1864</v>
      </c>
      <c r="GP792" s="1">
        <v>4</v>
      </c>
      <c r="GQ792" s="1">
        <v>4.7699999999999996</v>
      </c>
      <c r="GR792" s="5"/>
      <c r="GS792" s="5">
        <v>14</v>
      </c>
      <c r="GT792" s="4">
        <v>14</v>
      </c>
      <c r="GU792" s="1">
        <v>14</v>
      </c>
      <c r="GV792" s="1">
        <f>GQ792+GU792</f>
        <v>18.77</v>
      </c>
      <c r="GW792" s="1">
        <v>4.16</v>
      </c>
      <c r="GX792" s="1">
        <v>12869</v>
      </c>
      <c r="GY792" s="1" t="s">
        <v>1172</v>
      </c>
      <c r="GZ792" s="1">
        <v>13262</v>
      </c>
      <c r="HA792" s="1">
        <v>23471</v>
      </c>
      <c r="HB792" s="1">
        <v>8972</v>
      </c>
      <c r="HC792" s="1">
        <v>900</v>
      </c>
      <c r="HD792" s="1">
        <v>8830</v>
      </c>
      <c r="HF792" s="1">
        <v>55435</v>
      </c>
      <c r="HI792" s="1">
        <v>120</v>
      </c>
      <c r="HJ792" s="1">
        <v>114</v>
      </c>
      <c r="HK792" s="1">
        <v>287</v>
      </c>
      <c r="HL792" s="1">
        <v>250</v>
      </c>
      <c r="HM792" s="1" t="s">
        <v>1277</v>
      </c>
      <c r="HX792" s="1" t="s">
        <v>1277</v>
      </c>
      <c r="HZ792" s="1">
        <v>115</v>
      </c>
      <c r="IA792" s="1">
        <v>1872</v>
      </c>
      <c r="IB792" s="1">
        <v>0</v>
      </c>
      <c r="IC792" s="1">
        <v>0</v>
      </c>
      <c r="ID792" s="1">
        <v>0</v>
      </c>
      <c r="IE792" s="1">
        <v>70</v>
      </c>
      <c r="IH792" s="1">
        <v>0</v>
      </c>
      <c r="II792" s="1">
        <v>0</v>
      </c>
      <c r="IJ792" s="1">
        <v>0</v>
      </c>
      <c r="IK792" s="1">
        <v>0</v>
      </c>
      <c r="IL792" s="1" t="s">
        <v>1281</v>
      </c>
      <c r="IM792" s="1">
        <v>3</v>
      </c>
      <c r="IO792" s="1" t="s">
        <v>1281</v>
      </c>
      <c r="IP792" s="1" t="s">
        <v>1277</v>
      </c>
      <c r="IQ792" s="1">
        <v>599684</v>
      </c>
      <c r="IR792" s="1">
        <v>0</v>
      </c>
      <c r="IS792" s="36">
        <f t="shared" si="896"/>
        <v>0.32296468919398147</v>
      </c>
      <c r="IT792" s="36">
        <f t="shared" si="897"/>
        <v>0</v>
      </c>
      <c r="IU792" s="36">
        <f t="shared" si="898"/>
        <v>0.10851613556917777</v>
      </c>
      <c r="IV792" s="36">
        <f t="shared" si="899"/>
        <v>0</v>
      </c>
      <c r="IW792" s="36">
        <f t="shared" si="900"/>
        <v>0.46142155124373069</v>
      </c>
      <c r="IX792" s="36">
        <f t="shared" si="901"/>
        <v>5.0661127716702975E-2</v>
      </c>
      <c r="IY792" s="36"/>
      <c r="IZ792" s="36">
        <f t="shared" si="902"/>
        <v>0</v>
      </c>
      <c r="JA792" s="36">
        <f t="shared" si="902"/>
        <v>0.43148082476315924</v>
      </c>
      <c r="JB792" s="36">
        <f t="shared" si="902"/>
        <v>0.56851917523684081</v>
      </c>
      <c r="JN792" s="43">
        <f t="shared" si="881"/>
        <v>787.71919730066088</v>
      </c>
      <c r="JO792" s="1" t="str">
        <f t="shared" si="882"/>
        <v>Medium</v>
      </c>
    </row>
    <row r="793" spans="1:275" x14ac:dyDescent="0.2">
      <c r="A793" s="1" t="s">
        <v>719</v>
      </c>
      <c r="B793" s="1" t="s">
        <v>721</v>
      </c>
      <c r="C793" s="76" t="s">
        <v>1489</v>
      </c>
      <c r="D793" s="14" t="s">
        <v>656</v>
      </c>
      <c r="E793">
        <v>3</v>
      </c>
      <c r="F793" s="46">
        <v>0.58757473191408593</v>
      </c>
      <c r="G793" s="46">
        <v>0.17467497548476893</v>
      </c>
      <c r="H793" s="46">
        <v>0.35</v>
      </c>
      <c r="I793">
        <v>9.1999999999999993</v>
      </c>
      <c r="J793">
        <v>8.1</v>
      </c>
      <c r="K793" s="42">
        <v>20140</v>
      </c>
      <c r="L793" s="54" t="s">
        <v>345</v>
      </c>
      <c r="M793" s="55">
        <v>14539.118476190613</v>
      </c>
      <c r="N793" s="46">
        <v>91465</v>
      </c>
      <c r="O793">
        <v>14</v>
      </c>
      <c r="P793">
        <v>56</v>
      </c>
      <c r="Q793">
        <v>930</v>
      </c>
      <c r="R793">
        <v>40</v>
      </c>
      <c r="S793">
        <v>247</v>
      </c>
      <c r="T793"/>
      <c r="U793" s="46"/>
      <c r="V793" s="46"/>
      <c r="W793" s="46"/>
      <c r="X793" s="46"/>
      <c r="Y793" s="46"/>
      <c r="Z793" s="46"/>
      <c r="AA793" s="46"/>
      <c r="AB793" s="46"/>
      <c r="AC793" s="46">
        <v>49633.919999999998</v>
      </c>
      <c r="AD793" s="46"/>
      <c r="AE793" s="46">
        <f>IF(SUM(U793:AD793)&gt;0,SUM(U793:AD793),)</f>
        <v>49633.919999999998</v>
      </c>
      <c r="AF793" s="46">
        <v>15901.32</v>
      </c>
      <c r="AG793" s="46"/>
      <c r="AH793" s="46"/>
      <c r="AI793" s="46"/>
      <c r="AJ793" s="46"/>
      <c r="AK793" s="46"/>
      <c r="AL793" s="46"/>
      <c r="AM793" s="46"/>
      <c r="AN793" s="46">
        <v>34037.699999999997</v>
      </c>
      <c r="AO793" s="46"/>
      <c r="AP793" s="46">
        <f>SUM(AF793:AO793)</f>
        <v>49939.02</v>
      </c>
      <c r="AQ793" s="46"/>
      <c r="AR793" s="46"/>
      <c r="AS793" s="46"/>
      <c r="AT793" s="46"/>
      <c r="AU793" s="46"/>
      <c r="AV793" s="46"/>
      <c r="AW793" s="46"/>
      <c r="AX793" s="46"/>
      <c r="AY793" s="46">
        <v>18193.560000000001</v>
      </c>
      <c r="AZ793" s="46"/>
      <c r="BA793" s="46">
        <f>SUM(AQ793:AZ793)</f>
        <v>18193.560000000001</v>
      </c>
      <c r="BB793" s="47">
        <v>0</v>
      </c>
      <c r="BC793" s="47"/>
      <c r="BD793" s="47"/>
      <c r="BE793" s="47"/>
      <c r="BF793" s="47"/>
      <c r="BG793" s="47"/>
      <c r="BH793" s="47"/>
      <c r="BI793" s="47"/>
      <c r="BJ793" s="47">
        <v>0</v>
      </c>
      <c r="BK793" s="47"/>
      <c r="BL793" s="47">
        <f>IF(SUM(BB793:BK793)&gt;=0,SUM(BB793:BK793),"")</f>
        <v>0</v>
      </c>
      <c r="BM793" s="46">
        <v>811</v>
      </c>
      <c r="BN793" s="47"/>
      <c r="BO793" s="46"/>
      <c r="BP793" s="46"/>
      <c r="BQ793" s="46"/>
      <c r="BR793" s="46"/>
      <c r="BS793" s="46"/>
      <c r="BT793" s="46"/>
      <c r="BU793" s="46">
        <v>62691.75</v>
      </c>
      <c r="BV793" s="46"/>
      <c r="BW793" s="46">
        <f>SUM(BM793:BV793)</f>
        <v>63502.75</v>
      </c>
      <c r="BX793" s="46"/>
      <c r="BY793" s="47"/>
      <c r="BZ793" s="47"/>
      <c r="CA793" s="48"/>
      <c r="CB793" s="48"/>
      <c r="CC793" s="46"/>
      <c r="CD793" s="47"/>
      <c r="CE793" s="46"/>
      <c r="CF793" s="46" t="s">
        <v>453</v>
      </c>
      <c r="CG793" s="47"/>
      <c r="CH793" s="47">
        <f>SUM(BX793:CG793)</f>
        <v>0</v>
      </c>
      <c r="CI793" s="47">
        <f t="shared" ref="CI793:CS793" si="903">BM793+BX793</f>
        <v>811</v>
      </c>
      <c r="CJ793" s="47">
        <f t="shared" si="903"/>
        <v>0</v>
      </c>
      <c r="CK793" s="47">
        <f t="shared" si="903"/>
        <v>0</v>
      </c>
      <c r="CL793" s="47">
        <f t="shared" si="903"/>
        <v>0</v>
      </c>
      <c r="CM793" s="47">
        <f t="shared" si="903"/>
        <v>0</v>
      </c>
      <c r="CN793" s="47">
        <f t="shared" si="903"/>
        <v>0</v>
      </c>
      <c r="CO793" s="47">
        <f t="shared" si="903"/>
        <v>0</v>
      </c>
      <c r="CP793" s="47">
        <f t="shared" si="903"/>
        <v>0</v>
      </c>
      <c r="CQ793" s="47" t="e">
        <f t="shared" si="903"/>
        <v>#VALUE!</v>
      </c>
      <c r="CR793" s="47">
        <f t="shared" si="903"/>
        <v>0</v>
      </c>
      <c r="CS793" s="47">
        <f t="shared" si="903"/>
        <v>63502.75</v>
      </c>
      <c r="CT793" s="48">
        <v>0</v>
      </c>
      <c r="CU793" s="46"/>
      <c r="CV793" s="46"/>
      <c r="CW793" s="47"/>
      <c r="CX793" s="47"/>
      <c r="CY793" s="47"/>
      <c r="CZ793" s="47"/>
      <c r="DA793" s="46"/>
      <c r="DB793" s="47"/>
      <c r="DC793" s="47"/>
      <c r="DD793" s="47">
        <f>SUM(CT793:DC793)</f>
        <v>0</v>
      </c>
      <c r="DE793" s="48"/>
      <c r="DF793" s="48"/>
      <c r="DG793" s="48"/>
      <c r="DH793" s="48"/>
      <c r="DI793" s="48"/>
      <c r="DJ793" s="48"/>
      <c r="DK793" s="48"/>
      <c r="DL793" s="48"/>
      <c r="DM793" s="48"/>
      <c r="DN793" s="48">
        <v>3182.22</v>
      </c>
      <c r="DO793" s="48">
        <f>SUM(DE793:DN793)</f>
        <v>3182.22</v>
      </c>
      <c r="DP793" s="48">
        <f t="shared" ref="DP793:DZ793" si="904">CT793+DE793</f>
        <v>0</v>
      </c>
      <c r="DQ793" s="48">
        <f t="shared" si="904"/>
        <v>0</v>
      </c>
      <c r="DR793" s="48">
        <f t="shared" si="904"/>
        <v>0</v>
      </c>
      <c r="DS793" s="48">
        <f t="shared" si="904"/>
        <v>0</v>
      </c>
      <c r="DT793" s="48">
        <f t="shared" si="904"/>
        <v>0</v>
      </c>
      <c r="DU793" s="48">
        <f t="shared" si="904"/>
        <v>0</v>
      </c>
      <c r="DV793" s="48">
        <f t="shared" si="904"/>
        <v>0</v>
      </c>
      <c r="DW793" s="48">
        <f t="shared" si="904"/>
        <v>0</v>
      </c>
      <c r="DX793" s="48">
        <f t="shared" si="904"/>
        <v>0</v>
      </c>
      <c r="DY793" s="48">
        <f t="shared" si="904"/>
        <v>3182.22</v>
      </c>
      <c r="DZ793" s="48">
        <f t="shared" si="904"/>
        <v>3182.22</v>
      </c>
      <c r="EA793" s="48"/>
      <c r="EB793" s="48"/>
      <c r="EC793" s="48"/>
      <c r="ED793" s="48"/>
      <c r="EE793" s="48"/>
      <c r="EF793" s="48"/>
      <c r="EG793" s="46"/>
      <c r="EH793" s="48"/>
      <c r="EI793" s="48">
        <v>9358</v>
      </c>
      <c r="EJ793" s="48">
        <f>SUM(EA793:EI793)</f>
        <v>9358</v>
      </c>
      <c r="EK793" s="48">
        <v>0</v>
      </c>
      <c r="EL793"/>
      <c r="EM793" s="48"/>
      <c r="EN793" s="48"/>
      <c r="EO793" s="46"/>
      <c r="EP793" s="48"/>
      <c r="EQ793" s="48"/>
      <c r="ER793" s="48"/>
      <c r="ES793" s="48"/>
      <c r="ET793" s="48">
        <f>SUM(EK793:ES793)</f>
        <v>0</v>
      </c>
      <c r="EU793" s="48">
        <f t="shared" ref="EU793:FD793" si="905">EA793+EK793</f>
        <v>0</v>
      </c>
      <c r="EV793" s="48">
        <f t="shared" si="905"/>
        <v>0</v>
      </c>
      <c r="EW793" s="48">
        <f t="shared" si="905"/>
        <v>0</v>
      </c>
      <c r="EX793" s="48">
        <f t="shared" si="905"/>
        <v>0</v>
      </c>
      <c r="EY793" s="48">
        <f t="shared" si="905"/>
        <v>0</v>
      </c>
      <c r="EZ793" s="48">
        <f t="shared" si="905"/>
        <v>0</v>
      </c>
      <c r="FA793" s="48">
        <f t="shared" si="905"/>
        <v>0</v>
      </c>
      <c r="FB793" s="48">
        <f t="shared" si="905"/>
        <v>0</v>
      </c>
      <c r="FC793" s="48">
        <f t="shared" si="905"/>
        <v>9358</v>
      </c>
      <c r="FD793" s="48">
        <f t="shared" si="905"/>
        <v>9358</v>
      </c>
      <c r="FE793" s="48">
        <v>0</v>
      </c>
      <c r="FF793" s="48"/>
      <c r="FG793" s="46"/>
      <c r="FH793" s="48"/>
      <c r="FI793" s="48"/>
      <c r="FJ793" s="48"/>
      <c r="FK793" s="48"/>
      <c r="FL793" s="48"/>
      <c r="FM793" s="48"/>
      <c r="FN793"/>
      <c r="FO793" s="48">
        <f>SUM(FE793:FN793)</f>
        <v>0</v>
      </c>
      <c r="FP793" s="46">
        <f>AE793+BA793</f>
        <v>67827.48</v>
      </c>
      <c r="FQ793" s="46">
        <f>AP793+BL793+CS793+DZ793+FD793</f>
        <v>125981.98999999999</v>
      </c>
      <c r="FR793" s="46">
        <f>FP793+FQ793+FO793</f>
        <v>193809.46999999997</v>
      </c>
      <c r="FS793" t="s">
        <v>1284</v>
      </c>
      <c r="FT793"/>
      <c r="FU793" t="s">
        <v>1277</v>
      </c>
      <c r="FV793" t="s">
        <v>1349</v>
      </c>
      <c r="FW793"/>
      <c r="FX793" t="s">
        <v>1305</v>
      </c>
      <c r="FY793"/>
      <c r="FZ793"/>
      <c r="GA793" s="49">
        <v>2006</v>
      </c>
      <c r="GB793" s="49">
        <v>2218</v>
      </c>
      <c r="GC793">
        <v>202</v>
      </c>
      <c r="GD793">
        <v>202</v>
      </c>
      <c r="GE793" s="49">
        <v>101028</v>
      </c>
      <c r="GF793" s="47">
        <v>1249</v>
      </c>
      <c r="GG793" s="49">
        <v>40656</v>
      </c>
      <c r="GH793">
        <v>109</v>
      </c>
      <c r="GI793"/>
      <c r="GJ793">
        <v>426</v>
      </c>
      <c r="GK793">
        <v>85</v>
      </c>
      <c r="GL793">
        <v>88</v>
      </c>
      <c r="GM793" s="49">
        <v>1873</v>
      </c>
      <c r="GN793" t="s">
        <v>1281</v>
      </c>
      <c r="GO793" t="s">
        <v>329</v>
      </c>
      <c r="GP793">
        <v>4</v>
      </c>
      <c r="GQ793">
        <v>4.5999999999999996</v>
      </c>
      <c r="GR793">
        <v>1</v>
      </c>
      <c r="GS793">
        <v>14</v>
      </c>
      <c r="GT793">
        <f>GR793+GS793</f>
        <v>15</v>
      </c>
      <c r="GU793">
        <v>15</v>
      </c>
      <c r="GV793">
        <f>GQ793+GU793</f>
        <v>19.600000000000001</v>
      </c>
      <c r="GW793">
        <v>5</v>
      </c>
      <c r="GX793" s="49">
        <v>12392</v>
      </c>
      <c r="GY793" s="49" t="s">
        <v>1058</v>
      </c>
      <c r="GZ793" s="49">
        <v>11819</v>
      </c>
      <c r="HA793" s="49">
        <v>18629</v>
      </c>
      <c r="HB793" s="49">
        <v>6529</v>
      </c>
      <c r="HC793" s="49">
        <v>1094</v>
      </c>
      <c r="HD793" s="49">
        <v>8388</v>
      </c>
      <c r="HE793" s="49"/>
      <c r="HF793" s="49">
        <v>46459</v>
      </c>
      <c r="HG793">
        <v>17</v>
      </c>
      <c r="HH793">
        <v>99</v>
      </c>
      <c r="HI793"/>
      <c r="HJ793">
        <v>114</v>
      </c>
      <c r="HK793">
        <v>290</v>
      </c>
      <c r="HL793">
        <v>252</v>
      </c>
      <c r="HM793" t="s">
        <v>1281</v>
      </c>
      <c r="HN793" t="s">
        <v>1015</v>
      </c>
      <c r="HO793" t="s">
        <v>1017</v>
      </c>
      <c r="HP793" t="s">
        <v>330</v>
      </c>
      <c r="HQ793" t="s">
        <v>331</v>
      </c>
      <c r="HR793" t="s">
        <v>332</v>
      </c>
      <c r="HS793" t="s">
        <v>333</v>
      </c>
      <c r="HT793"/>
      <c r="HU793"/>
      <c r="HV793"/>
      <c r="HW793"/>
      <c r="HX793" t="s">
        <v>1281</v>
      </c>
      <c r="HY793" t="s">
        <v>1348</v>
      </c>
      <c r="HZ793">
        <v>138</v>
      </c>
      <c r="IA793" s="49">
        <v>3135</v>
      </c>
      <c r="IB793">
        <v>0</v>
      </c>
      <c r="IC793">
        <v>0</v>
      </c>
      <c r="ID793">
        <v>0</v>
      </c>
      <c r="IE793">
        <v>70</v>
      </c>
      <c r="IF793">
        <v>50</v>
      </c>
      <c r="IG793">
        <v>0</v>
      </c>
      <c r="IH793">
        <v>0</v>
      </c>
      <c r="II793">
        <v>0</v>
      </c>
      <c r="IJ793">
        <v>0</v>
      </c>
      <c r="IK793">
        <v>0</v>
      </c>
      <c r="IL793" t="s">
        <v>1281</v>
      </c>
      <c r="IM793">
        <v>3</v>
      </c>
      <c r="IN793" t="s">
        <v>1281</v>
      </c>
      <c r="IO793" t="s">
        <v>1281</v>
      </c>
      <c r="IP793" t="s">
        <v>1277</v>
      </c>
      <c r="IQ793" s="49">
        <v>621928</v>
      </c>
      <c r="IR793">
        <v>0</v>
      </c>
      <c r="IS793" s="36">
        <f>AE793/FR793</f>
        <v>0.2560964642233427</v>
      </c>
      <c r="IT793" s="36">
        <f>AP793/FR793</f>
        <v>0.25767069070463894</v>
      </c>
      <c r="IU793" s="36">
        <f>BA793/FR793</f>
        <v>9.3873431468544877E-2</v>
      </c>
      <c r="IV793" s="50">
        <f>BL793/FR793</f>
        <v>0</v>
      </c>
      <c r="IW793" s="36">
        <f>CS793/FR793</f>
        <v>0.32765555780117456</v>
      </c>
      <c r="IX793" s="36">
        <f>DZ793/FR793</f>
        <v>1.6419321511998358E-2</v>
      </c>
      <c r="IY793" s="36">
        <f>FD793/FR793</f>
        <v>4.8284534290300683E-2</v>
      </c>
      <c r="IZ793" s="36">
        <f>FO793/FR793</f>
        <v>0</v>
      </c>
      <c r="JA793" s="36">
        <f>FP793/FR793</f>
        <v>0.34996989569188752</v>
      </c>
      <c r="JB793" s="36">
        <f>FQ793/FR793</f>
        <v>0.65003010430811259</v>
      </c>
      <c r="JC793" s="46">
        <v>0.54900000000000004</v>
      </c>
      <c r="JD793" t="s">
        <v>1277</v>
      </c>
      <c r="JE793"/>
      <c r="JF793"/>
      <c r="JG793"/>
      <c r="JH793"/>
      <c r="JI793"/>
      <c r="JJ793"/>
      <c r="JK793"/>
      <c r="JL793"/>
      <c r="JM793"/>
      <c r="JN793" s="43">
        <f t="shared" si="881"/>
        <v>741.79175898931692</v>
      </c>
      <c r="JO793" s="1" t="str">
        <f t="shared" si="882"/>
        <v>Medium</v>
      </c>
    </row>
    <row r="794" spans="1:275" x14ac:dyDescent="0.2">
      <c r="A794" s="1" t="s">
        <v>719</v>
      </c>
      <c r="B794" s="24" t="s">
        <v>837</v>
      </c>
      <c r="C794" s="76" t="s">
        <v>1490</v>
      </c>
      <c r="D794" s="14" t="s">
        <v>656</v>
      </c>
      <c r="E794">
        <v>6</v>
      </c>
      <c r="F794" s="46">
        <v>0.50982364776896671</v>
      </c>
      <c r="G794" s="46">
        <v>0.17197301455793584</v>
      </c>
      <c r="H794" s="46">
        <v>0.34</v>
      </c>
      <c r="I794">
        <v>8.5</v>
      </c>
      <c r="J794">
        <v>13.3</v>
      </c>
      <c r="K794" s="24">
        <v>20060</v>
      </c>
      <c r="L794" s="24" t="s">
        <v>602</v>
      </c>
      <c r="M794" s="37">
        <v>6436.3626666666751</v>
      </c>
      <c r="N794" s="25">
        <v>8194</v>
      </c>
      <c r="O794" s="26">
        <v>2</v>
      </c>
      <c r="P794" s="26">
        <v>63</v>
      </c>
      <c r="Q794" s="26">
        <v>149</v>
      </c>
      <c r="R794" s="26"/>
      <c r="S794" s="26">
        <v>17</v>
      </c>
      <c r="T794" s="31">
        <v>0</v>
      </c>
      <c r="U794" s="25">
        <v>14530</v>
      </c>
      <c r="V794" s="25"/>
      <c r="W794" s="25">
        <v>0</v>
      </c>
      <c r="X794" s="25">
        <v>20000</v>
      </c>
      <c r="Y794" s="25">
        <v>0</v>
      </c>
      <c r="Z794" s="25">
        <v>0</v>
      </c>
      <c r="AA794" s="25"/>
      <c r="AB794" s="25"/>
      <c r="AC794" s="25">
        <v>0</v>
      </c>
      <c r="AD794" s="25">
        <v>4050</v>
      </c>
      <c r="AE794" s="25">
        <v>38580</v>
      </c>
      <c r="AF794" s="25">
        <v>4025</v>
      </c>
      <c r="AG794" s="25"/>
      <c r="AH794" s="25">
        <v>0</v>
      </c>
      <c r="AI794" s="25">
        <v>0</v>
      </c>
      <c r="AJ794" s="25">
        <v>0</v>
      </c>
      <c r="AK794" s="25">
        <v>0</v>
      </c>
      <c r="AL794" s="25"/>
      <c r="AM794" s="25"/>
      <c r="AN794" s="25">
        <v>0</v>
      </c>
      <c r="AO794" s="25">
        <v>0</v>
      </c>
      <c r="AP794" s="25">
        <v>4025</v>
      </c>
      <c r="AQ794" s="25">
        <v>0</v>
      </c>
      <c r="AR794" s="25"/>
      <c r="AS794" s="25">
        <v>0</v>
      </c>
      <c r="AT794" s="25">
        <v>0</v>
      </c>
      <c r="AU794" s="25">
        <v>0</v>
      </c>
      <c r="AV794" s="25">
        <v>0</v>
      </c>
      <c r="AW794" s="25"/>
      <c r="AX794" s="25"/>
      <c r="AY794" s="25">
        <v>0</v>
      </c>
      <c r="AZ794" s="25">
        <v>0</v>
      </c>
      <c r="BA794" s="25">
        <v>0</v>
      </c>
      <c r="BB794" s="25">
        <v>0</v>
      </c>
      <c r="BC794" s="25"/>
      <c r="BD794" s="25">
        <v>0</v>
      </c>
      <c r="BE794" s="25">
        <v>0</v>
      </c>
      <c r="BF794" s="25">
        <v>0</v>
      </c>
      <c r="BG794" s="25">
        <v>2800</v>
      </c>
      <c r="BH794" s="25"/>
      <c r="BI794" s="25"/>
      <c r="BJ794" s="25">
        <v>0</v>
      </c>
      <c r="BK794" s="25">
        <v>0</v>
      </c>
      <c r="BL794" s="25">
        <v>2800</v>
      </c>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v>0</v>
      </c>
      <c r="CJ794" s="25"/>
      <c r="CK794" s="25">
        <v>0</v>
      </c>
      <c r="CL794" s="25">
        <v>0</v>
      </c>
      <c r="CM794" s="25">
        <v>0</v>
      </c>
      <c r="CN794" s="25"/>
      <c r="CO794" s="25"/>
      <c r="CP794" s="25">
        <v>38589</v>
      </c>
      <c r="CQ794" s="25">
        <v>0</v>
      </c>
      <c r="CR794" s="25">
        <v>0</v>
      </c>
      <c r="CS794" s="25">
        <v>38589</v>
      </c>
      <c r="CT794" s="25"/>
      <c r="CU794" s="25"/>
      <c r="CV794" s="25"/>
      <c r="CW794" s="25"/>
      <c r="CX794" s="25"/>
      <c r="CY794" s="25"/>
      <c r="CZ794" s="25"/>
      <c r="DA794" s="25"/>
      <c r="DB794" s="25"/>
      <c r="DC794" s="25"/>
      <c r="DD794" s="25"/>
      <c r="DE794" s="25"/>
      <c r="DF794" s="25"/>
      <c r="DG794" s="25"/>
      <c r="DH794" s="25"/>
      <c r="DI794" s="25"/>
      <c r="DJ794" s="25"/>
      <c r="DK794" s="25"/>
      <c r="DL794" s="25"/>
      <c r="DM794" s="25"/>
      <c r="DN794" s="25"/>
      <c r="DO794" s="25"/>
      <c r="DP794" s="25">
        <v>406</v>
      </c>
      <c r="DQ794" s="25"/>
      <c r="DR794" s="25">
        <v>0</v>
      </c>
      <c r="DS794" s="25">
        <v>1625</v>
      </c>
      <c r="DT794" s="25">
        <v>0</v>
      </c>
      <c r="DU794" s="25"/>
      <c r="DV794" s="25"/>
      <c r="DW794" s="25">
        <v>0</v>
      </c>
      <c r="DX794" s="25">
        <v>0</v>
      </c>
      <c r="DY794" s="25">
        <v>280</v>
      </c>
      <c r="DZ794" s="25">
        <v>2311</v>
      </c>
      <c r="EA794" s="25"/>
      <c r="EB794" s="25"/>
      <c r="EC794" s="25"/>
      <c r="ED794" s="25"/>
      <c r="EE794" s="25"/>
      <c r="EF794" s="25"/>
      <c r="EG794" s="25"/>
      <c r="EH794" s="25"/>
      <c r="EI794" s="25"/>
      <c r="EJ794" s="25"/>
      <c r="EK794" s="25"/>
      <c r="EL794" s="25"/>
      <c r="EM794" s="25"/>
      <c r="EN794" s="25"/>
      <c r="EO794" s="25"/>
      <c r="EP794" s="25"/>
      <c r="EQ794" s="25"/>
      <c r="ER794" s="25"/>
      <c r="ES794" s="25"/>
      <c r="ET794" s="25"/>
      <c r="EU794" s="25"/>
      <c r="EV794" s="25"/>
      <c r="EW794" s="25"/>
      <c r="EX794" s="25"/>
      <c r="EY794" s="25"/>
      <c r="EZ794" s="25"/>
      <c r="FA794" s="25"/>
      <c r="FB794" s="25"/>
      <c r="FC794" s="25"/>
      <c r="FD794" s="25"/>
      <c r="FE794" s="25">
        <v>7571</v>
      </c>
      <c r="FF794" s="25"/>
      <c r="FG794" s="25">
        <v>0</v>
      </c>
      <c r="FH794" s="25">
        <v>0</v>
      </c>
      <c r="FI794" s="25">
        <v>0</v>
      </c>
      <c r="FJ794" s="25">
        <v>0</v>
      </c>
      <c r="FK794" s="25"/>
      <c r="FL794" s="25"/>
      <c r="FM794" s="25">
        <v>0</v>
      </c>
      <c r="FN794" s="25">
        <v>0</v>
      </c>
      <c r="FO794" s="25">
        <v>7571</v>
      </c>
      <c r="FP794" s="25">
        <v>42605</v>
      </c>
      <c r="FQ794" s="25">
        <v>43700</v>
      </c>
      <c r="FR794" s="25">
        <v>93876</v>
      </c>
      <c r="FS794" s="26" t="s">
        <v>1298</v>
      </c>
      <c r="FT794" s="26"/>
      <c r="FU794" s="26" t="s">
        <v>1344</v>
      </c>
      <c r="FV794" s="26"/>
      <c r="FW794" s="26"/>
      <c r="FX794" s="26"/>
      <c r="FY794" s="26"/>
      <c r="FZ794" s="1" t="s">
        <v>616</v>
      </c>
      <c r="GA794" s="25">
        <v>856</v>
      </c>
      <c r="GB794" s="25">
        <v>969</v>
      </c>
      <c r="GC794" s="25"/>
      <c r="GD794" s="25"/>
      <c r="GE794" s="25">
        <v>25450</v>
      </c>
      <c r="GF794" s="25">
        <v>3612</v>
      </c>
      <c r="GG794" s="25">
        <v>18512</v>
      </c>
      <c r="GH794" s="25">
        <v>65</v>
      </c>
      <c r="GI794" s="25"/>
      <c r="GJ794" s="25">
        <v>73</v>
      </c>
      <c r="GK794" s="25">
        <v>41</v>
      </c>
      <c r="GL794" s="25">
        <v>46</v>
      </c>
      <c r="GM794" s="25">
        <v>1744</v>
      </c>
      <c r="GN794" s="25"/>
      <c r="GO794" s="25"/>
      <c r="GP794" s="25">
        <v>5</v>
      </c>
      <c r="GQ794" s="25">
        <v>3.31</v>
      </c>
      <c r="GR794" s="27"/>
      <c r="GS794" s="27"/>
      <c r="GT794" s="28">
        <v>4</v>
      </c>
      <c r="GU794" s="28">
        <v>7.0000000000000007E-2</v>
      </c>
      <c r="GV794" s="25">
        <v>3.38</v>
      </c>
      <c r="GW794" s="25">
        <v>0</v>
      </c>
      <c r="GX794" s="25">
        <v>3623</v>
      </c>
      <c r="GY794" s="26" t="s">
        <v>1058</v>
      </c>
      <c r="GZ794" s="25">
        <v>7485</v>
      </c>
      <c r="HA794" s="25">
        <v>3335</v>
      </c>
      <c r="HB794" s="25">
        <v>67</v>
      </c>
      <c r="HC794" s="25">
        <v>577</v>
      </c>
      <c r="HD794" s="25"/>
      <c r="HE794" s="25">
        <v>74</v>
      </c>
      <c r="HF794" s="25">
        <v>11538</v>
      </c>
      <c r="HG794" s="25"/>
      <c r="HH794" s="25"/>
      <c r="HI794" s="25">
        <v>282</v>
      </c>
      <c r="HJ794" s="25">
        <v>275</v>
      </c>
      <c r="HK794" s="25">
        <v>196</v>
      </c>
      <c r="HL794" s="25">
        <v>191</v>
      </c>
      <c r="HM794" s="25"/>
      <c r="HN794" s="25"/>
      <c r="HO794" s="25"/>
      <c r="HP794" s="25"/>
      <c r="HQ794" s="25"/>
      <c r="HR794" s="25"/>
      <c r="HS794" s="25"/>
      <c r="HT794" s="25"/>
      <c r="HU794" s="25"/>
      <c r="HV794" s="25"/>
      <c r="HW794" s="25"/>
      <c r="HX794" s="25"/>
      <c r="HY794" s="25"/>
      <c r="HZ794" s="25">
        <v>47</v>
      </c>
      <c r="IA794" s="25">
        <v>1070</v>
      </c>
      <c r="IB794" s="25">
        <v>1</v>
      </c>
      <c r="IC794" s="25">
        <v>2</v>
      </c>
      <c r="ID794" s="25">
        <v>84</v>
      </c>
      <c r="IE794" s="25">
        <v>57.5</v>
      </c>
      <c r="IF794" s="25">
        <v>48</v>
      </c>
      <c r="IG794" s="25">
        <v>48</v>
      </c>
      <c r="IH794" s="25">
        <v>0</v>
      </c>
      <c r="II794" s="25">
        <v>0</v>
      </c>
      <c r="IJ794" s="25">
        <v>0</v>
      </c>
      <c r="IK794" s="25">
        <v>0</v>
      </c>
      <c r="IL794" s="25"/>
      <c r="IM794" s="25"/>
      <c r="IN794" s="25"/>
      <c r="IO794" s="25"/>
      <c r="IP794" s="25"/>
      <c r="IQ794" s="25">
        <v>95097</v>
      </c>
      <c r="IR794" s="25">
        <v>0</v>
      </c>
      <c r="IS794" s="36">
        <f t="shared" ref="IS794:IS801" si="906">AE794/$FR794</f>
        <v>0.41096765946567815</v>
      </c>
      <c r="IT794" s="36">
        <f t="shared" ref="IT794:IT801" si="907">AP794/$FR794</f>
        <v>4.2875708381268911E-2</v>
      </c>
      <c r="IU794" s="36">
        <f t="shared" ref="IU794:IU801" si="908">BA794/$FR794</f>
        <v>0</v>
      </c>
      <c r="IV794" s="36">
        <f t="shared" ref="IV794:IV801" si="909">BL794/$FR794</f>
        <v>2.9826579743491413E-2</v>
      </c>
      <c r="IW794" s="36">
        <f t="shared" ref="IW794:IW801" si="910">CS794/$FR794</f>
        <v>0.41106353061485362</v>
      </c>
      <c r="IX794" s="36">
        <f t="shared" ref="IX794:IX801" si="911">DZ794/$FR794</f>
        <v>2.4617580638288807E-2</v>
      </c>
      <c r="IY794" s="36"/>
      <c r="IZ794" s="36">
        <f t="shared" ref="IZ794:JB801" si="912">FO794/$FR794</f>
        <v>8.0648941156419102E-2</v>
      </c>
      <c r="JA794" s="36">
        <f t="shared" si="912"/>
        <v>0.45384336784694701</v>
      </c>
      <c r="JB794" s="36">
        <f t="shared" si="912"/>
        <v>0.46550769099663386</v>
      </c>
      <c r="JN794" s="43">
        <f t="shared" si="881"/>
        <v>1904.2493096646967</v>
      </c>
      <c r="JO794" s="1" t="str">
        <f t="shared" si="882"/>
        <v>Small</v>
      </c>
    </row>
    <row r="795" spans="1:275" x14ac:dyDescent="0.2">
      <c r="A795" s="1" t="s">
        <v>719</v>
      </c>
      <c r="B795" s="24" t="s">
        <v>837</v>
      </c>
      <c r="C795" s="76" t="s">
        <v>1490</v>
      </c>
      <c r="D795" s="14" t="s">
        <v>656</v>
      </c>
      <c r="E795">
        <v>6</v>
      </c>
      <c r="F795" s="46">
        <v>0.50982364776896671</v>
      </c>
      <c r="G795" s="46">
        <v>0.17197301455793584</v>
      </c>
      <c r="H795" s="46">
        <v>0.34</v>
      </c>
      <c r="I795">
        <v>8.5</v>
      </c>
      <c r="J795">
        <v>13.3</v>
      </c>
      <c r="K795" s="24">
        <v>20070</v>
      </c>
      <c r="L795" s="24" t="s">
        <v>603</v>
      </c>
      <c r="M795" s="34">
        <v>6580.4230476190496</v>
      </c>
      <c r="N795" s="25">
        <v>8194</v>
      </c>
      <c r="O795" s="26">
        <v>2</v>
      </c>
      <c r="P795" s="26">
        <v>63</v>
      </c>
      <c r="Q795" s="26">
        <v>149</v>
      </c>
      <c r="R795" s="26"/>
      <c r="S795" s="26">
        <v>17</v>
      </c>
      <c r="T795" s="31">
        <v>0</v>
      </c>
      <c r="U795" s="25">
        <v>26800</v>
      </c>
      <c r="V795" s="25"/>
      <c r="W795" s="25">
        <v>0</v>
      </c>
      <c r="X795" s="25">
        <v>45000</v>
      </c>
      <c r="Y795" s="25">
        <v>0</v>
      </c>
      <c r="Z795" s="25">
        <v>0</v>
      </c>
      <c r="AA795" s="25"/>
      <c r="AB795" s="25"/>
      <c r="AC795" s="25">
        <v>0</v>
      </c>
      <c r="AD795" s="25">
        <v>3300</v>
      </c>
      <c r="AE795" s="25">
        <v>75100</v>
      </c>
      <c r="AF795" s="25">
        <v>3943</v>
      </c>
      <c r="AG795" s="25"/>
      <c r="AH795" s="25">
        <v>0</v>
      </c>
      <c r="AI795" s="25">
        <v>0</v>
      </c>
      <c r="AJ795" s="25">
        <v>0</v>
      </c>
      <c r="AK795" s="25">
        <v>0</v>
      </c>
      <c r="AL795" s="25"/>
      <c r="AM795" s="25"/>
      <c r="AN795" s="25">
        <v>0</v>
      </c>
      <c r="AO795" s="25">
        <v>0</v>
      </c>
      <c r="AP795" s="25">
        <v>3943</v>
      </c>
      <c r="AQ795" s="25">
        <v>0</v>
      </c>
      <c r="AR795" s="25"/>
      <c r="AS795" s="25">
        <v>0</v>
      </c>
      <c r="AT795" s="25">
        <v>0</v>
      </c>
      <c r="AU795" s="25">
        <v>0</v>
      </c>
      <c r="AV795" s="25">
        <v>0</v>
      </c>
      <c r="AW795" s="25"/>
      <c r="AX795" s="25"/>
      <c r="AY795" s="25">
        <v>0</v>
      </c>
      <c r="AZ795" s="25">
        <v>0</v>
      </c>
      <c r="BA795" s="25">
        <v>0</v>
      </c>
      <c r="BB795" s="25">
        <v>0</v>
      </c>
      <c r="BC795" s="25"/>
      <c r="BD795" s="25">
        <v>0</v>
      </c>
      <c r="BE795" s="25">
        <v>0</v>
      </c>
      <c r="BF795" s="25">
        <v>0</v>
      </c>
      <c r="BG795" s="25">
        <v>3100</v>
      </c>
      <c r="BH795" s="25"/>
      <c r="BI795" s="25"/>
      <c r="BJ795" s="25">
        <v>0</v>
      </c>
      <c r="BK795" s="25">
        <v>0</v>
      </c>
      <c r="BL795" s="25">
        <v>3100</v>
      </c>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v>0</v>
      </c>
      <c r="CJ795" s="25"/>
      <c r="CK795" s="25">
        <v>0</v>
      </c>
      <c r="CL795" s="25">
        <v>0</v>
      </c>
      <c r="CM795" s="25">
        <v>0</v>
      </c>
      <c r="CN795" s="25"/>
      <c r="CO795" s="25"/>
      <c r="CP795" s="25">
        <v>31415</v>
      </c>
      <c r="CQ795" s="25">
        <v>0</v>
      </c>
      <c r="CR795" s="25">
        <v>0</v>
      </c>
      <c r="CS795" s="25">
        <v>31415</v>
      </c>
      <c r="CT795" s="25"/>
      <c r="CU795" s="25"/>
      <c r="CV795" s="25"/>
      <c r="CW795" s="25"/>
      <c r="CX795" s="25"/>
      <c r="CY795" s="25"/>
      <c r="CZ795" s="25"/>
      <c r="DA795" s="25"/>
      <c r="DB795" s="25"/>
      <c r="DC795" s="25"/>
      <c r="DD795" s="25"/>
      <c r="DE795" s="25"/>
      <c r="DF795" s="25"/>
      <c r="DG795" s="25"/>
      <c r="DH795" s="25"/>
      <c r="DI795" s="25"/>
      <c r="DJ795" s="25"/>
      <c r="DK795" s="25"/>
      <c r="DL795" s="25"/>
      <c r="DM795" s="25"/>
      <c r="DN795" s="25"/>
      <c r="DO795" s="25"/>
      <c r="DP795" s="25">
        <v>2123</v>
      </c>
      <c r="DQ795" s="25"/>
      <c r="DR795" s="25">
        <v>0</v>
      </c>
      <c r="DS795" s="25">
        <v>5000</v>
      </c>
      <c r="DT795" s="25">
        <v>0</v>
      </c>
      <c r="DU795" s="25"/>
      <c r="DV795" s="25"/>
      <c r="DW795" s="25">
        <v>0</v>
      </c>
      <c r="DX795" s="25">
        <v>0</v>
      </c>
      <c r="DY795" s="25">
        <v>0</v>
      </c>
      <c r="DZ795" s="25">
        <v>7123</v>
      </c>
      <c r="EA795" s="25"/>
      <c r="EB795" s="25"/>
      <c r="EC795" s="25"/>
      <c r="ED795" s="25"/>
      <c r="EE795" s="25"/>
      <c r="EF795" s="25"/>
      <c r="EG795" s="25"/>
      <c r="EH795" s="25"/>
      <c r="EI795" s="25"/>
      <c r="EJ795" s="25"/>
      <c r="EK795" s="25"/>
      <c r="EL795" s="25"/>
      <c r="EM795" s="25"/>
      <c r="EN795" s="25"/>
      <c r="EO795" s="25"/>
      <c r="EP795" s="25"/>
      <c r="EQ795" s="25"/>
      <c r="ER795" s="25"/>
      <c r="ES795" s="25"/>
      <c r="ET795" s="25"/>
      <c r="EU795" s="25"/>
      <c r="EV795" s="25"/>
      <c r="EW795" s="25"/>
      <c r="EX795" s="25"/>
      <c r="EY795" s="25"/>
      <c r="EZ795" s="25"/>
      <c r="FA795" s="25"/>
      <c r="FB795" s="25"/>
      <c r="FC795" s="25"/>
      <c r="FD795" s="25"/>
      <c r="FE795" s="25">
        <v>2263</v>
      </c>
      <c r="FF795" s="25"/>
      <c r="FG795" s="25">
        <v>0</v>
      </c>
      <c r="FH795" s="25">
        <v>0</v>
      </c>
      <c r="FI795" s="25">
        <v>0</v>
      </c>
      <c r="FJ795" s="25">
        <v>0</v>
      </c>
      <c r="FK795" s="25"/>
      <c r="FL795" s="25"/>
      <c r="FM795" s="25">
        <v>0</v>
      </c>
      <c r="FN795" s="25">
        <v>0</v>
      </c>
      <c r="FO795" s="25">
        <v>2263</v>
      </c>
      <c r="FP795" s="25">
        <v>79043</v>
      </c>
      <c r="FQ795" s="25">
        <v>41638</v>
      </c>
      <c r="FR795" s="25">
        <v>122944</v>
      </c>
      <c r="FS795" s="26" t="s">
        <v>1298</v>
      </c>
      <c r="FT795" s="26"/>
      <c r="FU795" s="26" t="s">
        <v>1344</v>
      </c>
      <c r="FV795" s="26"/>
      <c r="FW795" s="26"/>
      <c r="FX795" s="26"/>
      <c r="FY795" s="26"/>
      <c r="FZ795" s="1" t="s">
        <v>616</v>
      </c>
      <c r="GA795" s="25">
        <v>1859</v>
      </c>
      <c r="GB795" s="25">
        <v>2097</v>
      </c>
      <c r="GC795" s="25"/>
      <c r="GD795" s="25"/>
      <c r="GE795" s="25">
        <v>25990</v>
      </c>
      <c r="GF795" s="25">
        <v>3427</v>
      </c>
      <c r="GG795" s="25">
        <v>21860</v>
      </c>
      <c r="GH795" s="25">
        <v>67</v>
      </c>
      <c r="GI795" s="25">
        <v>0</v>
      </c>
      <c r="GJ795" s="25">
        <v>72</v>
      </c>
      <c r="GK795" s="25">
        <v>154</v>
      </c>
      <c r="GL795" s="25">
        <v>156</v>
      </c>
      <c r="GM795" s="25">
        <v>1865</v>
      </c>
      <c r="GN795" s="25"/>
      <c r="GO795" s="25"/>
      <c r="GP795" s="25">
        <v>6</v>
      </c>
      <c r="GQ795" s="25">
        <v>3.86</v>
      </c>
      <c r="GR795" s="27"/>
      <c r="GS795" s="27"/>
      <c r="GT795" s="28">
        <v>4</v>
      </c>
      <c r="GU795" s="28">
        <v>7.0000000000000007E-2</v>
      </c>
      <c r="GV795" s="25">
        <v>3.93</v>
      </c>
      <c r="GW795" s="25">
        <v>0</v>
      </c>
      <c r="GX795" s="25">
        <v>4363</v>
      </c>
      <c r="GY795" s="26" t="s">
        <v>1058</v>
      </c>
      <c r="GZ795" s="25">
        <v>4473</v>
      </c>
      <c r="HA795" s="25">
        <v>4318</v>
      </c>
      <c r="HB795" s="25">
        <v>45</v>
      </c>
      <c r="HC795" s="25">
        <v>850</v>
      </c>
      <c r="HD795" s="25"/>
      <c r="HE795" s="25">
        <v>64</v>
      </c>
      <c r="HF795" s="25">
        <v>9750</v>
      </c>
      <c r="HG795" s="25"/>
      <c r="HH795" s="25"/>
      <c r="HI795" s="25">
        <v>175</v>
      </c>
      <c r="HJ795" s="25">
        <v>169</v>
      </c>
      <c r="HK795" s="25">
        <v>107</v>
      </c>
      <c r="HL795" s="25">
        <v>102</v>
      </c>
      <c r="HM795" s="25"/>
      <c r="HN795" s="25"/>
      <c r="HO795" s="25"/>
      <c r="HP795" s="25"/>
      <c r="HQ795" s="25"/>
      <c r="HR795" s="25"/>
      <c r="HS795" s="25"/>
      <c r="HT795" s="25"/>
      <c r="HU795" s="25"/>
      <c r="HV795" s="25"/>
      <c r="HW795" s="25"/>
      <c r="HX795" s="25"/>
      <c r="HY795" s="25"/>
      <c r="HZ795" s="25">
        <v>57</v>
      </c>
      <c r="IA795" s="25">
        <v>1354</v>
      </c>
      <c r="IB795" s="25">
        <v>1</v>
      </c>
      <c r="IC795" s="25">
        <v>2</v>
      </c>
      <c r="ID795" s="25">
        <v>102</v>
      </c>
      <c r="IE795" s="25">
        <v>57.5</v>
      </c>
      <c r="IF795" s="25">
        <v>48</v>
      </c>
      <c r="IG795" s="25">
        <v>48</v>
      </c>
      <c r="IH795" s="25">
        <v>0</v>
      </c>
      <c r="II795" s="25">
        <v>0</v>
      </c>
      <c r="IJ795" s="25">
        <v>0</v>
      </c>
      <c r="IK795" s="25">
        <v>0</v>
      </c>
      <c r="IL795" s="25"/>
      <c r="IM795" s="25"/>
      <c r="IN795" s="25"/>
      <c r="IO795" s="25"/>
      <c r="IP795" s="25"/>
      <c r="IQ795" s="25">
        <v>103598</v>
      </c>
      <c r="IR795" s="25">
        <v>0</v>
      </c>
      <c r="IS795" s="36">
        <f t="shared" si="906"/>
        <v>0.61084721499219152</v>
      </c>
      <c r="IT795" s="36">
        <f t="shared" si="907"/>
        <v>3.207151223321187E-2</v>
      </c>
      <c r="IU795" s="36">
        <f t="shared" si="908"/>
        <v>0</v>
      </c>
      <c r="IV795" s="36">
        <f t="shared" si="909"/>
        <v>2.5214731910463299E-2</v>
      </c>
      <c r="IW795" s="36">
        <f t="shared" si="910"/>
        <v>0.2555228396668402</v>
      </c>
      <c r="IX795" s="36">
        <f t="shared" si="911"/>
        <v>5.7936946902654871E-2</v>
      </c>
      <c r="IY795" s="36"/>
      <c r="IZ795" s="36">
        <f t="shared" si="912"/>
        <v>1.8406754294638211E-2</v>
      </c>
      <c r="JA795" s="36">
        <f t="shared" si="912"/>
        <v>0.64291872722540344</v>
      </c>
      <c r="JB795" s="36">
        <f t="shared" si="912"/>
        <v>0.33867451847995833</v>
      </c>
      <c r="JN795" s="43">
        <f t="shared" si="881"/>
        <v>1674.407900157519</v>
      </c>
      <c r="JO795" s="1" t="str">
        <f t="shared" si="882"/>
        <v>Small</v>
      </c>
    </row>
    <row r="796" spans="1:275" x14ac:dyDescent="0.2">
      <c r="A796" s="14" t="s">
        <v>719</v>
      </c>
      <c r="B796" s="14" t="s">
        <v>837</v>
      </c>
      <c r="C796" s="76" t="s">
        <v>1490</v>
      </c>
      <c r="D796" s="14" t="s">
        <v>656</v>
      </c>
      <c r="E796">
        <v>6</v>
      </c>
      <c r="F796" s="46">
        <v>0.50982364776896671</v>
      </c>
      <c r="G796" s="46">
        <v>0.17197301455793584</v>
      </c>
      <c r="H796" s="46">
        <v>0.34</v>
      </c>
      <c r="I796">
        <v>8.5</v>
      </c>
      <c r="J796">
        <v>13.3</v>
      </c>
      <c r="K796" s="14">
        <v>20080</v>
      </c>
      <c r="L796" s="14" t="s">
        <v>604</v>
      </c>
      <c r="M796" s="35">
        <v>6914.551047619052</v>
      </c>
      <c r="N796" s="15">
        <v>8194</v>
      </c>
      <c r="O796" s="15">
        <v>2</v>
      </c>
      <c r="P796" s="15">
        <v>63</v>
      </c>
      <c r="Q796" s="15">
        <v>149</v>
      </c>
      <c r="R796" s="15"/>
      <c r="S796" s="15">
        <v>17</v>
      </c>
      <c r="T796" s="32">
        <v>0</v>
      </c>
      <c r="U796" s="15">
        <v>0</v>
      </c>
      <c r="V796" s="15"/>
      <c r="W796" s="15">
        <v>0</v>
      </c>
      <c r="X796" s="15">
        <v>24500</v>
      </c>
      <c r="Y796" s="15">
        <v>0</v>
      </c>
      <c r="Z796" s="15">
        <v>0</v>
      </c>
      <c r="AA796" s="15"/>
      <c r="AB796" s="15"/>
      <c r="AC796" s="15">
        <v>27190</v>
      </c>
      <c r="AD796" s="15">
        <v>11904</v>
      </c>
      <c r="AE796" s="15">
        <v>63594</v>
      </c>
      <c r="AF796" s="15">
        <v>0</v>
      </c>
      <c r="AG796" s="15"/>
      <c r="AH796" s="15">
        <v>0</v>
      </c>
      <c r="AI796" s="15">
        <v>0</v>
      </c>
      <c r="AJ796" s="15">
        <v>0</v>
      </c>
      <c r="AK796" s="15">
        <v>2400</v>
      </c>
      <c r="AL796" s="15"/>
      <c r="AM796" s="15"/>
      <c r="AN796" s="15">
        <v>0</v>
      </c>
      <c r="AO796" s="15">
        <v>0</v>
      </c>
      <c r="AP796" s="15">
        <v>2400</v>
      </c>
      <c r="AQ796" s="15">
        <v>0</v>
      </c>
      <c r="AR796" s="15"/>
      <c r="AS796" s="15">
        <v>0</v>
      </c>
      <c r="AT796" s="15">
        <v>0</v>
      </c>
      <c r="AU796" s="15">
        <v>0</v>
      </c>
      <c r="AV796" s="15">
        <v>0</v>
      </c>
      <c r="AW796" s="15"/>
      <c r="AX796" s="15"/>
      <c r="AY796" s="15">
        <v>4042</v>
      </c>
      <c r="AZ796" s="15">
        <v>0</v>
      </c>
      <c r="BA796" s="15">
        <v>4042</v>
      </c>
      <c r="BB796" s="15">
        <v>0</v>
      </c>
      <c r="BC796" s="15"/>
      <c r="BD796" s="15">
        <v>0</v>
      </c>
      <c r="BE796" s="15">
        <v>0</v>
      </c>
      <c r="BF796" s="15">
        <v>0</v>
      </c>
      <c r="BG796" s="15">
        <v>0</v>
      </c>
      <c r="BH796" s="15"/>
      <c r="BI796" s="15"/>
      <c r="BJ796" s="15">
        <v>0</v>
      </c>
      <c r="BK796" s="15">
        <v>0</v>
      </c>
      <c r="BL796" s="15">
        <v>0</v>
      </c>
      <c r="BM796" s="15"/>
      <c r="BN796" s="15"/>
      <c r="BO796" s="15"/>
      <c r="BP796" s="15"/>
      <c r="BQ796" s="15"/>
      <c r="BR796" s="15"/>
      <c r="BS796" s="15"/>
      <c r="BT796" s="15"/>
      <c r="BU796" s="15"/>
      <c r="BV796" s="15"/>
      <c r="BW796" s="15"/>
      <c r="BX796" s="15"/>
      <c r="BY796" s="15"/>
      <c r="BZ796" s="15"/>
      <c r="CA796" s="15"/>
      <c r="CB796" s="15"/>
      <c r="CC796" s="15"/>
      <c r="CD796" s="15"/>
      <c r="CE796" s="15"/>
      <c r="CF796" s="15"/>
      <c r="CG796" s="15"/>
      <c r="CH796" s="15"/>
      <c r="CI796" s="15">
        <v>0</v>
      </c>
      <c r="CJ796" s="15"/>
      <c r="CK796" s="15">
        <v>0</v>
      </c>
      <c r="CL796" s="15">
        <v>0</v>
      </c>
      <c r="CM796" s="15">
        <v>0</v>
      </c>
      <c r="CN796" s="15"/>
      <c r="CO796" s="15"/>
      <c r="CP796" s="15">
        <v>41271</v>
      </c>
      <c r="CQ796" s="15">
        <v>0</v>
      </c>
      <c r="CR796" s="15">
        <v>0</v>
      </c>
      <c r="CS796" s="15">
        <v>41271</v>
      </c>
      <c r="CT796" s="15"/>
      <c r="CU796" s="15"/>
      <c r="CV796" s="15"/>
      <c r="CW796" s="15"/>
      <c r="CX796" s="15"/>
      <c r="CY796" s="15"/>
      <c r="CZ796" s="15"/>
      <c r="DA796" s="15"/>
      <c r="DB796" s="15"/>
      <c r="DC796" s="15"/>
      <c r="DD796" s="15"/>
      <c r="DE796" s="15"/>
      <c r="DF796" s="15"/>
      <c r="DG796" s="15"/>
      <c r="DH796" s="15"/>
      <c r="DI796" s="15"/>
      <c r="DJ796" s="15"/>
      <c r="DK796" s="15"/>
      <c r="DL796" s="15"/>
      <c r="DM796" s="15"/>
      <c r="DN796" s="15"/>
      <c r="DO796" s="15"/>
      <c r="DP796" s="15">
        <v>0</v>
      </c>
      <c r="DQ796" s="15"/>
      <c r="DR796" s="15">
        <v>0</v>
      </c>
      <c r="DS796" s="15">
        <v>4979</v>
      </c>
      <c r="DT796" s="15">
        <v>0</v>
      </c>
      <c r="DU796" s="15"/>
      <c r="DV796" s="15"/>
      <c r="DW796" s="15">
        <v>0</v>
      </c>
      <c r="DX796" s="15">
        <v>0</v>
      </c>
      <c r="DY796" s="15">
        <v>1032</v>
      </c>
      <c r="DZ796" s="15">
        <v>6011</v>
      </c>
      <c r="EA796" s="15"/>
      <c r="EB796" s="15"/>
      <c r="EC796" s="15"/>
      <c r="ED796" s="15"/>
      <c r="EE796" s="15"/>
      <c r="EF796" s="15"/>
      <c r="EG796" s="15"/>
      <c r="EH796" s="15"/>
      <c r="EI796" s="15"/>
      <c r="EJ796" s="15"/>
      <c r="EK796" s="15"/>
      <c r="EL796" s="15"/>
      <c r="EM796" s="15"/>
      <c r="EN796" s="15"/>
      <c r="EO796" s="15"/>
      <c r="EP796" s="15"/>
      <c r="EQ796" s="15"/>
      <c r="ER796" s="15"/>
      <c r="ES796" s="15"/>
      <c r="ET796" s="15"/>
      <c r="EU796" s="15"/>
      <c r="EV796" s="15"/>
      <c r="EW796" s="15"/>
      <c r="EX796" s="15"/>
      <c r="EY796" s="15"/>
      <c r="EZ796" s="15"/>
      <c r="FA796" s="15"/>
      <c r="FB796" s="15"/>
      <c r="FC796" s="15"/>
      <c r="FD796" s="15"/>
      <c r="FE796" s="15">
        <v>196</v>
      </c>
      <c r="FF796" s="15"/>
      <c r="FG796" s="15">
        <v>0</v>
      </c>
      <c r="FH796" s="15">
        <v>0</v>
      </c>
      <c r="FI796" s="15">
        <v>0</v>
      </c>
      <c r="FJ796" s="15">
        <v>0</v>
      </c>
      <c r="FK796" s="15"/>
      <c r="FL796" s="15"/>
      <c r="FM796" s="15">
        <v>35155</v>
      </c>
      <c r="FN796" s="15">
        <v>0</v>
      </c>
      <c r="FO796" s="15">
        <v>35351</v>
      </c>
      <c r="FP796" s="15">
        <v>67636</v>
      </c>
      <c r="FQ796" s="15">
        <v>49682</v>
      </c>
      <c r="FR796" s="15">
        <v>152669</v>
      </c>
      <c r="FS796" s="14" t="s">
        <v>1298</v>
      </c>
      <c r="FT796" s="14"/>
      <c r="FU796" s="14" t="s">
        <v>1281</v>
      </c>
      <c r="FV796" s="14"/>
      <c r="FW796" s="14"/>
      <c r="FX796" s="14"/>
      <c r="FY796" s="14"/>
      <c r="FZ796" s="1" t="s">
        <v>616</v>
      </c>
      <c r="GA796" s="15">
        <v>1786</v>
      </c>
      <c r="GB796" s="15">
        <v>2452</v>
      </c>
      <c r="GC796" s="15">
        <v>37</v>
      </c>
      <c r="GD796" s="15">
        <v>0</v>
      </c>
      <c r="GE796" s="15">
        <v>27841</v>
      </c>
      <c r="GF796" s="15">
        <v>3070</v>
      </c>
      <c r="GG796" s="15">
        <v>24922</v>
      </c>
      <c r="GH796" s="15">
        <v>47</v>
      </c>
      <c r="GI796" s="15"/>
      <c r="GJ796" s="15">
        <v>69</v>
      </c>
      <c r="GK796" s="15">
        <v>250</v>
      </c>
      <c r="GL796" s="15">
        <v>258</v>
      </c>
      <c r="GM796" s="15">
        <v>2031</v>
      </c>
      <c r="GN796" s="15"/>
      <c r="GO796" s="15"/>
      <c r="GP796" s="21">
        <v>7</v>
      </c>
      <c r="GQ796" s="21">
        <v>3.25</v>
      </c>
      <c r="GR796" s="22"/>
      <c r="GS796" s="22"/>
      <c r="GT796" s="23">
        <v>6</v>
      </c>
      <c r="GU796" s="23">
        <v>3.3</v>
      </c>
      <c r="GV796" s="21">
        <v>6.55</v>
      </c>
      <c r="GW796" s="21">
        <v>0</v>
      </c>
      <c r="GX796" s="15">
        <v>2672</v>
      </c>
      <c r="GY796" s="14" t="s">
        <v>1172</v>
      </c>
      <c r="GZ796" s="15">
        <v>4633</v>
      </c>
      <c r="HA796" s="15">
        <v>5192</v>
      </c>
      <c r="HB796" s="15">
        <v>15</v>
      </c>
      <c r="HC796" s="15">
        <v>835</v>
      </c>
      <c r="HD796" s="15"/>
      <c r="HE796" s="15">
        <v>0</v>
      </c>
      <c r="HF796" s="15">
        <v>10675</v>
      </c>
      <c r="HG796" s="15"/>
      <c r="HH796" s="15"/>
      <c r="HI796" s="15">
        <v>163</v>
      </c>
      <c r="HJ796" s="15">
        <v>145</v>
      </c>
      <c r="HK796" s="15">
        <v>114</v>
      </c>
      <c r="HL796" s="15">
        <v>111</v>
      </c>
      <c r="HM796" s="15"/>
      <c r="HN796" s="15"/>
      <c r="HO796" s="15"/>
      <c r="HP796" s="15"/>
      <c r="HQ796" s="15"/>
      <c r="HR796" s="15"/>
      <c r="HS796" s="15"/>
      <c r="HT796" s="15"/>
      <c r="HU796" s="15"/>
      <c r="HV796" s="15"/>
      <c r="HW796" s="15"/>
      <c r="HX796" s="15"/>
      <c r="HY796" s="15"/>
      <c r="HZ796" s="15">
        <v>74</v>
      </c>
      <c r="IA796" s="15">
        <v>1859</v>
      </c>
      <c r="IB796" s="14">
        <v>2</v>
      </c>
      <c r="IC796" s="14">
        <v>2</v>
      </c>
      <c r="ID796" s="15">
        <v>100</v>
      </c>
      <c r="IE796" s="14">
        <v>52</v>
      </c>
      <c r="IF796" s="14">
        <v>44</v>
      </c>
      <c r="IG796" s="14">
        <v>44</v>
      </c>
      <c r="IH796" s="14">
        <v>0</v>
      </c>
      <c r="II796" s="14">
        <v>0</v>
      </c>
      <c r="IJ796" s="14">
        <v>0</v>
      </c>
      <c r="IK796" s="14">
        <v>0</v>
      </c>
      <c r="IL796" s="14"/>
      <c r="IM796" s="14"/>
      <c r="IN796" s="14"/>
      <c r="IO796" s="14"/>
      <c r="IP796" s="14"/>
      <c r="IQ796" s="15">
        <v>103417</v>
      </c>
      <c r="IR796" s="15">
        <v>0</v>
      </c>
      <c r="IS796" s="36">
        <f t="shared" si="906"/>
        <v>0.41654821869534747</v>
      </c>
      <c r="IT796" s="36">
        <f t="shared" si="907"/>
        <v>1.5720283751121708E-2</v>
      </c>
      <c r="IU796" s="36">
        <f t="shared" si="908"/>
        <v>2.6475577884180809E-2</v>
      </c>
      <c r="IV796" s="36">
        <f t="shared" si="909"/>
        <v>0</v>
      </c>
      <c r="IW796" s="36">
        <f t="shared" si="910"/>
        <v>0.27032992945522666</v>
      </c>
      <c r="IX796" s="36">
        <f t="shared" si="911"/>
        <v>3.9372760678330246E-2</v>
      </c>
      <c r="IY796" s="36"/>
      <c r="IZ796" s="36">
        <f t="shared" si="912"/>
        <v>0.23155322953579313</v>
      </c>
      <c r="JA796" s="36">
        <f t="shared" si="912"/>
        <v>0.44302379657952828</v>
      </c>
      <c r="JB796" s="36">
        <f t="shared" si="912"/>
        <v>0.32542297388467861</v>
      </c>
      <c r="JN796" s="43">
        <f t="shared" si="881"/>
        <v>1055.6566484914583</v>
      </c>
      <c r="JO796" s="1" t="str">
        <f t="shared" si="882"/>
        <v>Small</v>
      </c>
    </row>
    <row r="797" spans="1:275" x14ac:dyDescent="0.2">
      <c r="A797" s="14" t="s">
        <v>719</v>
      </c>
      <c r="B797" s="14" t="s">
        <v>837</v>
      </c>
      <c r="C797" s="76" t="s">
        <v>1490</v>
      </c>
      <c r="D797" s="14" t="s">
        <v>656</v>
      </c>
      <c r="E797">
        <v>6</v>
      </c>
      <c r="F797" s="46">
        <v>0.50982364776896671</v>
      </c>
      <c r="G797" s="46">
        <v>0.17197301455793584</v>
      </c>
      <c r="H797" s="46">
        <v>0.34</v>
      </c>
      <c r="I797">
        <v>8.5</v>
      </c>
      <c r="J797">
        <v>13.3</v>
      </c>
      <c r="K797" s="14">
        <v>20090</v>
      </c>
      <c r="L797" s="14" t="s">
        <v>605</v>
      </c>
      <c r="M797" s="35">
        <v>6909.4215238095094</v>
      </c>
      <c r="N797" s="15">
        <v>8194</v>
      </c>
      <c r="O797" s="15">
        <v>2</v>
      </c>
      <c r="P797" s="15">
        <v>63</v>
      </c>
      <c r="Q797" s="15">
        <v>149</v>
      </c>
      <c r="R797" s="15"/>
      <c r="S797" s="15">
        <v>17</v>
      </c>
      <c r="T797" s="32">
        <v>0</v>
      </c>
      <c r="U797" s="15">
        <v>0</v>
      </c>
      <c r="V797" s="15"/>
      <c r="W797" s="15">
        <v>0</v>
      </c>
      <c r="X797" s="15">
        <v>0</v>
      </c>
      <c r="Y797" s="15">
        <v>0</v>
      </c>
      <c r="Z797" s="15">
        <v>0</v>
      </c>
      <c r="AA797" s="15"/>
      <c r="AB797" s="15"/>
      <c r="AC797" s="15">
        <v>26305</v>
      </c>
      <c r="AD797" s="15">
        <v>8238</v>
      </c>
      <c r="AE797" s="15">
        <v>34543</v>
      </c>
      <c r="AF797" s="15">
        <v>0</v>
      </c>
      <c r="AG797" s="15"/>
      <c r="AH797" s="15">
        <v>0</v>
      </c>
      <c r="AI797" s="15">
        <v>0</v>
      </c>
      <c r="AJ797" s="15">
        <v>0</v>
      </c>
      <c r="AK797" s="15">
        <v>2480</v>
      </c>
      <c r="AL797" s="15"/>
      <c r="AM797" s="15"/>
      <c r="AN797" s="15">
        <v>0</v>
      </c>
      <c r="AO797" s="15">
        <v>0</v>
      </c>
      <c r="AP797" s="15">
        <v>2480</v>
      </c>
      <c r="AQ797" s="15">
        <v>0</v>
      </c>
      <c r="AR797" s="15"/>
      <c r="AS797" s="15">
        <v>0</v>
      </c>
      <c r="AT797" s="15">
        <v>0</v>
      </c>
      <c r="AU797" s="15">
        <v>0</v>
      </c>
      <c r="AV797" s="15">
        <v>0</v>
      </c>
      <c r="AW797" s="15"/>
      <c r="AX797" s="15"/>
      <c r="AY797" s="15">
        <v>3675</v>
      </c>
      <c r="AZ797" s="15">
        <v>0</v>
      </c>
      <c r="BA797" s="15">
        <v>3675</v>
      </c>
      <c r="BB797" s="15">
        <v>0</v>
      </c>
      <c r="BC797" s="15"/>
      <c r="BD797" s="15">
        <v>0</v>
      </c>
      <c r="BE797" s="15">
        <v>0</v>
      </c>
      <c r="BF797" s="15">
        <v>0</v>
      </c>
      <c r="BG797" s="15">
        <v>0</v>
      </c>
      <c r="BH797" s="15"/>
      <c r="BI797" s="15"/>
      <c r="BJ797" s="15">
        <v>0</v>
      </c>
      <c r="BK797" s="15">
        <v>0</v>
      </c>
      <c r="BL797" s="15">
        <v>0</v>
      </c>
      <c r="BM797" s="15"/>
      <c r="BN797" s="15"/>
      <c r="BO797" s="15"/>
      <c r="BP797" s="15"/>
      <c r="BQ797" s="15"/>
      <c r="BR797" s="15"/>
      <c r="BS797" s="15"/>
      <c r="BT797" s="15"/>
      <c r="BU797" s="15"/>
      <c r="BV797" s="15"/>
      <c r="BW797" s="15"/>
      <c r="BX797" s="15"/>
      <c r="BY797" s="15"/>
      <c r="BZ797" s="15"/>
      <c r="CA797" s="15"/>
      <c r="CB797" s="15"/>
      <c r="CC797" s="15"/>
      <c r="CD797" s="15"/>
      <c r="CE797" s="15"/>
      <c r="CF797" s="15"/>
      <c r="CG797" s="15"/>
      <c r="CH797" s="15"/>
      <c r="CI797" s="15">
        <v>0</v>
      </c>
      <c r="CJ797" s="15"/>
      <c r="CK797" s="15">
        <v>0</v>
      </c>
      <c r="CL797" s="15">
        <v>0</v>
      </c>
      <c r="CM797" s="15">
        <v>0</v>
      </c>
      <c r="CN797" s="15"/>
      <c r="CO797" s="15"/>
      <c r="CP797" s="15">
        <v>36203</v>
      </c>
      <c r="CQ797" s="15">
        <v>0</v>
      </c>
      <c r="CR797" s="15">
        <v>0</v>
      </c>
      <c r="CS797" s="15">
        <v>36203</v>
      </c>
      <c r="CT797" s="15"/>
      <c r="CU797" s="15"/>
      <c r="CV797" s="15"/>
      <c r="CW797" s="15"/>
      <c r="CX797" s="15"/>
      <c r="CY797" s="15"/>
      <c r="CZ797" s="15"/>
      <c r="DA797" s="15"/>
      <c r="DB797" s="15"/>
      <c r="DC797" s="15"/>
      <c r="DD797" s="15"/>
      <c r="DE797" s="15"/>
      <c r="DF797" s="15"/>
      <c r="DG797" s="15"/>
      <c r="DH797" s="15"/>
      <c r="DI797" s="15"/>
      <c r="DJ797" s="15"/>
      <c r="DK797" s="15"/>
      <c r="DL797" s="15"/>
      <c r="DM797" s="15"/>
      <c r="DN797" s="15"/>
      <c r="DO797" s="15"/>
      <c r="DP797" s="15">
        <v>0</v>
      </c>
      <c r="DQ797" s="15"/>
      <c r="DR797" s="15">
        <v>0</v>
      </c>
      <c r="DS797" s="15">
        <v>0</v>
      </c>
      <c r="DT797" s="15">
        <v>0</v>
      </c>
      <c r="DU797" s="15"/>
      <c r="DV797" s="15"/>
      <c r="DW797" s="15">
        <v>0</v>
      </c>
      <c r="DX797" s="15">
        <v>0</v>
      </c>
      <c r="DY797" s="15">
        <v>2228</v>
      </c>
      <c r="DZ797" s="15">
        <v>2228</v>
      </c>
      <c r="EA797" s="15"/>
      <c r="EB797" s="15"/>
      <c r="EC797" s="15"/>
      <c r="ED797" s="15"/>
      <c r="EE797" s="15"/>
      <c r="EF797" s="15"/>
      <c r="EG797" s="15"/>
      <c r="EH797" s="15"/>
      <c r="EI797" s="15"/>
      <c r="EJ797" s="15"/>
      <c r="EK797" s="15"/>
      <c r="EL797" s="15"/>
      <c r="EM797" s="15"/>
      <c r="EN797" s="15"/>
      <c r="EO797" s="15"/>
      <c r="EP797" s="15"/>
      <c r="EQ797" s="15"/>
      <c r="ER797" s="15"/>
      <c r="ES797" s="15"/>
      <c r="ET797" s="15"/>
      <c r="EU797" s="15"/>
      <c r="EV797" s="15"/>
      <c r="EW797" s="15"/>
      <c r="EX797" s="15"/>
      <c r="EY797" s="15"/>
      <c r="EZ797" s="15"/>
      <c r="FA797" s="15"/>
      <c r="FB797" s="15"/>
      <c r="FC797" s="15"/>
      <c r="FD797" s="15"/>
      <c r="FE797" s="15">
        <v>43</v>
      </c>
      <c r="FF797" s="15"/>
      <c r="FG797" s="15">
        <v>0</v>
      </c>
      <c r="FH797" s="15">
        <v>0</v>
      </c>
      <c r="FI797" s="15">
        <v>0</v>
      </c>
      <c r="FJ797" s="15">
        <v>0</v>
      </c>
      <c r="FK797" s="15"/>
      <c r="FL797" s="15"/>
      <c r="FM797" s="15">
        <v>22990</v>
      </c>
      <c r="FN797" s="15">
        <v>0</v>
      </c>
      <c r="FO797" s="15">
        <v>23033</v>
      </c>
      <c r="FP797" s="15">
        <v>38218</v>
      </c>
      <c r="FQ797" s="15">
        <v>40911</v>
      </c>
      <c r="FR797" s="15">
        <v>102162</v>
      </c>
      <c r="FS797" s="14" t="s">
        <v>1298</v>
      </c>
      <c r="FT797" s="14"/>
      <c r="FU797" s="14" t="s">
        <v>1281</v>
      </c>
      <c r="FV797" s="14"/>
      <c r="FW797" s="14"/>
      <c r="FX797" s="14"/>
      <c r="FY797" s="14"/>
      <c r="FZ797" s="1" t="s">
        <v>616</v>
      </c>
      <c r="GA797" s="15">
        <v>1421</v>
      </c>
      <c r="GB797" s="15">
        <v>2238</v>
      </c>
      <c r="GC797" s="15">
        <v>63</v>
      </c>
      <c r="GD797" s="15">
        <v>0</v>
      </c>
      <c r="GE797" s="15">
        <v>29269</v>
      </c>
      <c r="GF797" s="15">
        <v>2731</v>
      </c>
      <c r="GG797" s="15">
        <v>27653</v>
      </c>
      <c r="GH797" s="15">
        <v>46</v>
      </c>
      <c r="GI797" s="15"/>
      <c r="GJ797" s="15">
        <v>43</v>
      </c>
      <c r="GK797" s="15">
        <v>94</v>
      </c>
      <c r="GL797" s="15">
        <v>98</v>
      </c>
      <c r="GM797" s="15">
        <v>1837</v>
      </c>
      <c r="GN797" s="15"/>
      <c r="GO797" s="15"/>
      <c r="GP797" s="16">
        <v>6</v>
      </c>
      <c r="GQ797" s="16">
        <v>3.64</v>
      </c>
      <c r="GR797" s="17"/>
      <c r="GS797" s="17"/>
      <c r="GT797" s="18">
        <v>6</v>
      </c>
      <c r="GU797" s="18">
        <v>3.3</v>
      </c>
      <c r="GV797" s="16">
        <v>6.9399999999999995</v>
      </c>
      <c r="GW797" s="16">
        <v>0</v>
      </c>
      <c r="GX797" s="15">
        <v>2517</v>
      </c>
      <c r="GY797" s="14" t="s">
        <v>1172</v>
      </c>
      <c r="GZ797" s="15">
        <v>4517</v>
      </c>
      <c r="HA797" s="15">
        <v>8225</v>
      </c>
      <c r="HB797" s="15">
        <v>24</v>
      </c>
      <c r="HC797" s="15">
        <v>766</v>
      </c>
      <c r="HD797" s="15"/>
      <c r="HE797" s="15">
        <v>0</v>
      </c>
      <c r="HF797" s="15">
        <v>13532</v>
      </c>
      <c r="HG797" s="15"/>
      <c r="HH797" s="15"/>
      <c r="HI797" s="15">
        <v>94</v>
      </c>
      <c r="HJ797" s="15">
        <v>86</v>
      </c>
      <c r="HK797" s="15">
        <v>190</v>
      </c>
      <c r="HL797" s="15">
        <v>186</v>
      </c>
      <c r="HM797" s="15"/>
      <c r="HN797" s="15"/>
      <c r="HO797" s="15"/>
      <c r="HP797" s="15"/>
      <c r="HQ797" s="15"/>
      <c r="HR797" s="15"/>
      <c r="HS797" s="15"/>
      <c r="HT797" s="15"/>
      <c r="HU797" s="15"/>
      <c r="HV797" s="15"/>
      <c r="HW797" s="15"/>
      <c r="HX797" s="15"/>
      <c r="HY797" s="15"/>
      <c r="HZ797" s="15">
        <v>49</v>
      </c>
      <c r="IA797" s="15">
        <v>1302</v>
      </c>
      <c r="IB797" s="15">
        <v>2</v>
      </c>
      <c r="IC797" s="15">
        <v>2</v>
      </c>
      <c r="ID797" s="15">
        <v>83</v>
      </c>
      <c r="IE797" s="14">
        <v>52</v>
      </c>
      <c r="IF797" s="14">
        <v>44</v>
      </c>
      <c r="IG797" s="14">
        <v>44</v>
      </c>
      <c r="IH797" s="14">
        <v>0</v>
      </c>
      <c r="II797" s="14">
        <v>0</v>
      </c>
      <c r="IJ797" s="14">
        <v>0</v>
      </c>
      <c r="IK797" s="14">
        <v>0</v>
      </c>
      <c r="IL797" s="14"/>
      <c r="IM797" s="14"/>
      <c r="IN797" s="14"/>
      <c r="IO797" s="14"/>
      <c r="IP797" s="14"/>
      <c r="IQ797" s="20">
        <v>115907</v>
      </c>
      <c r="IR797" s="20">
        <v>0</v>
      </c>
      <c r="IS797" s="36">
        <f t="shared" si="906"/>
        <v>0.33811984886748497</v>
      </c>
      <c r="IT797" s="36">
        <f t="shared" si="907"/>
        <v>2.4275170807149429E-2</v>
      </c>
      <c r="IU797" s="36">
        <f t="shared" si="908"/>
        <v>3.5972279321078285E-2</v>
      </c>
      <c r="IV797" s="36">
        <f t="shared" si="909"/>
        <v>0</v>
      </c>
      <c r="IW797" s="36">
        <f t="shared" si="910"/>
        <v>0.35436855190775435</v>
      </c>
      <c r="IX797" s="36">
        <f t="shared" si="911"/>
        <v>2.1808500225132633E-2</v>
      </c>
      <c r="IY797" s="36"/>
      <c r="IZ797" s="36">
        <f t="shared" si="912"/>
        <v>0.22545564887140032</v>
      </c>
      <c r="JA797" s="36">
        <f t="shared" si="912"/>
        <v>0.37409212818856324</v>
      </c>
      <c r="JB797" s="36">
        <f t="shared" si="912"/>
        <v>0.40045222294003641</v>
      </c>
      <c r="JN797" s="43">
        <f t="shared" si="881"/>
        <v>995.59387951145675</v>
      </c>
      <c r="JO797" s="1" t="str">
        <f t="shared" si="882"/>
        <v>Small</v>
      </c>
    </row>
    <row r="798" spans="1:275" x14ac:dyDescent="0.2">
      <c r="A798" s="14" t="s">
        <v>719</v>
      </c>
      <c r="B798" s="14" t="s">
        <v>837</v>
      </c>
      <c r="C798" s="76" t="s">
        <v>1490</v>
      </c>
      <c r="D798" s="14" t="s">
        <v>656</v>
      </c>
      <c r="E798">
        <v>6</v>
      </c>
      <c r="F798" s="46">
        <v>0.50982364776896671</v>
      </c>
      <c r="G798" s="46">
        <v>0.17197301455793584</v>
      </c>
      <c r="H798" s="46">
        <v>0.34</v>
      </c>
      <c r="I798">
        <v>8.5</v>
      </c>
      <c r="J798">
        <v>13.3</v>
      </c>
      <c r="K798" s="14">
        <v>20100</v>
      </c>
      <c r="L798" s="14" t="s">
        <v>606</v>
      </c>
      <c r="M798" s="35">
        <v>6273.8956190475665</v>
      </c>
      <c r="N798" s="15">
        <v>8194</v>
      </c>
      <c r="O798" s="15">
        <v>2</v>
      </c>
      <c r="P798" s="15">
        <v>63</v>
      </c>
      <c r="Q798" s="15">
        <v>149</v>
      </c>
      <c r="R798" s="15"/>
      <c r="S798" s="15">
        <v>17</v>
      </c>
      <c r="T798" s="32">
        <v>0</v>
      </c>
      <c r="U798" s="15">
        <v>0</v>
      </c>
      <c r="V798" s="15"/>
      <c r="W798" s="15">
        <v>0</v>
      </c>
      <c r="X798" s="15">
        <v>0</v>
      </c>
      <c r="Y798" s="15">
        <v>0</v>
      </c>
      <c r="Z798" s="15">
        <v>0</v>
      </c>
      <c r="AA798" s="15"/>
      <c r="AB798" s="15"/>
      <c r="AC798" s="15">
        <v>25742</v>
      </c>
      <c r="AD798" s="15">
        <v>3025</v>
      </c>
      <c r="AE798" s="15">
        <v>28767</v>
      </c>
      <c r="AF798" s="15">
        <v>0</v>
      </c>
      <c r="AG798" s="15"/>
      <c r="AH798" s="15">
        <v>0</v>
      </c>
      <c r="AI798" s="15">
        <v>0</v>
      </c>
      <c r="AJ798" s="15">
        <v>0</v>
      </c>
      <c r="AK798" s="15">
        <v>0</v>
      </c>
      <c r="AL798" s="15"/>
      <c r="AM798" s="15"/>
      <c r="AN798" s="15">
        <v>0</v>
      </c>
      <c r="AO798" s="15">
        <v>0</v>
      </c>
      <c r="AP798" s="15">
        <v>0</v>
      </c>
      <c r="AQ798" s="15">
        <v>0</v>
      </c>
      <c r="AR798" s="15"/>
      <c r="AS798" s="15">
        <v>0</v>
      </c>
      <c r="AT798" s="15">
        <v>0</v>
      </c>
      <c r="AU798" s="15">
        <v>0</v>
      </c>
      <c r="AV798" s="15">
        <v>0</v>
      </c>
      <c r="AW798" s="15"/>
      <c r="AX798" s="15"/>
      <c r="AY798" s="15">
        <v>3479</v>
      </c>
      <c r="AZ798" s="15">
        <v>0</v>
      </c>
      <c r="BA798" s="15">
        <v>3479</v>
      </c>
      <c r="BB798" s="15">
        <v>0</v>
      </c>
      <c r="BC798" s="15"/>
      <c r="BD798" s="15">
        <v>0</v>
      </c>
      <c r="BE798" s="15">
        <v>0</v>
      </c>
      <c r="BF798" s="15">
        <v>0</v>
      </c>
      <c r="BG798" s="15">
        <v>0</v>
      </c>
      <c r="BH798" s="15"/>
      <c r="BI798" s="15"/>
      <c r="BJ798" s="15">
        <v>0</v>
      </c>
      <c r="BK798" s="15">
        <v>0</v>
      </c>
      <c r="BL798" s="15">
        <v>0</v>
      </c>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v>0</v>
      </c>
      <c r="CJ798" s="15"/>
      <c r="CK798" s="15">
        <v>0</v>
      </c>
      <c r="CL798" s="15">
        <v>0</v>
      </c>
      <c r="CM798" s="15">
        <v>0</v>
      </c>
      <c r="CN798" s="15"/>
      <c r="CO798" s="15"/>
      <c r="CP798" s="15">
        <v>0</v>
      </c>
      <c r="CQ798" s="15">
        <v>0</v>
      </c>
      <c r="CR798" s="15">
        <v>0</v>
      </c>
      <c r="CS798" s="15">
        <v>0</v>
      </c>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v>0</v>
      </c>
      <c r="DQ798" s="15"/>
      <c r="DR798" s="15">
        <v>0</v>
      </c>
      <c r="DS798" s="15">
        <v>0</v>
      </c>
      <c r="DT798" s="15">
        <v>0</v>
      </c>
      <c r="DU798" s="15"/>
      <c r="DV798" s="15"/>
      <c r="DW798" s="15">
        <v>0</v>
      </c>
      <c r="DX798" s="15">
        <v>0</v>
      </c>
      <c r="DY798" s="15">
        <v>2950</v>
      </c>
      <c r="DZ798" s="15">
        <v>2950</v>
      </c>
      <c r="EA798" s="15"/>
      <c r="EB798" s="15"/>
      <c r="EC798" s="15"/>
      <c r="ED798" s="15"/>
      <c r="EE798" s="15"/>
      <c r="EF798" s="15"/>
      <c r="EG798" s="15"/>
      <c r="EH798" s="15"/>
      <c r="EI798" s="15"/>
      <c r="EJ798" s="15"/>
      <c r="EK798" s="15"/>
      <c r="EL798" s="15"/>
      <c r="EM798" s="15"/>
      <c r="EN798" s="15"/>
      <c r="EO798" s="15"/>
      <c r="EP798" s="15"/>
      <c r="EQ798" s="15"/>
      <c r="ER798" s="15"/>
      <c r="ES798" s="15"/>
      <c r="ET798" s="15"/>
      <c r="EU798" s="15"/>
      <c r="EV798" s="15"/>
      <c r="EW798" s="15"/>
      <c r="EX798" s="15"/>
      <c r="EY798" s="15"/>
      <c r="EZ798" s="15"/>
      <c r="FA798" s="15"/>
      <c r="FB798" s="15"/>
      <c r="FC798" s="15"/>
      <c r="FD798" s="15"/>
      <c r="FE798" s="15">
        <v>0</v>
      </c>
      <c r="FF798" s="15"/>
      <c r="FG798" s="15">
        <v>0</v>
      </c>
      <c r="FH798" s="15">
        <v>0</v>
      </c>
      <c r="FI798" s="15">
        <v>0</v>
      </c>
      <c r="FJ798" s="15">
        <v>0</v>
      </c>
      <c r="FK798" s="15"/>
      <c r="FL798" s="15"/>
      <c r="FM798" s="15">
        <v>28188</v>
      </c>
      <c r="FN798" s="15">
        <v>0</v>
      </c>
      <c r="FO798" s="15">
        <v>28188</v>
      </c>
      <c r="FP798" s="15">
        <v>32246</v>
      </c>
      <c r="FQ798" s="15">
        <v>2950</v>
      </c>
      <c r="FR798" s="15">
        <v>63384</v>
      </c>
      <c r="FS798" s="14" t="s">
        <v>1298</v>
      </c>
      <c r="FT798" s="14"/>
      <c r="FU798" s="14" t="s">
        <v>1281</v>
      </c>
      <c r="FV798" s="14"/>
      <c r="FW798" s="14"/>
      <c r="FX798" s="14"/>
      <c r="FY798" s="14"/>
      <c r="FZ798" s="1" t="s">
        <v>616</v>
      </c>
      <c r="GA798" s="15">
        <v>1323</v>
      </c>
      <c r="GB798" s="15">
        <v>1963</v>
      </c>
      <c r="GC798" s="15">
        <v>105</v>
      </c>
      <c r="GD798" s="15">
        <v>0</v>
      </c>
      <c r="GE798" s="15">
        <v>29582</v>
      </c>
      <c r="GF798" s="15">
        <v>3257</v>
      </c>
      <c r="GG798" s="15">
        <v>30910</v>
      </c>
      <c r="GH798" s="15">
        <v>47</v>
      </c>
      <c r="GI798" s="15">
        <v>0</v>
      </c>
      <c r="GJ798" s="15">
        <v>19</v>
      </c>
      <c r="GK798" s="15">
        <v>101</v>
      </c>
      <c r="GL798" s="15">
        <v>104</v>
      </c>
      <c r="GM798" s="15">
        <v>1934</v>
      </c>
      <c r="GN798" s="15"/>
      <c r="GO798" s="15"/>
      <c r="GP798" s="16">
        <v>6</v>
      </c>
      <c r="GQ798" s="16">
        <v>3.4</v>
      </c>
      <c r="GR798" s="17"/>
      <c r="GS798" s="17"/>
      <c r="GT798" s="18">
        <v>6</v>
      </c>
      <c r="GU798" s="18">
        <v>3.3</v>
      </c>
      <c r="GV798" s="16">
        <v>6.6999999999999993</v>
      </c>
      <c r="GW798" s="16">
        <v>0</v>
      </c>
      <c r="GX798" s="15">
        <v>2030</v>
      </c>
      <c r="GY798" s="14" t="s">
        <v>1172</v>
      </c>
      <c r="GZ798" s="15">
        <v>4350</v>
      </c>
      <c r="HA798" s="15">
        <v>8646</v>
      </c>
      <c r="HB798" s="15">
        <v>13</v>
      </c>
      <c r="HC798" s="15">
        <v>638</v>
      </c>
      <c r="HD798" s="15"/>
      <c r="HE798" s="15">
        <v>0</v>
      </c>
      <c r="HF798" s="15">
        <v>13647</v>
      </c>
      <c r="HG798" s="15"/>
      <c r="HH798" s="15"/>
      <c r="HI798" s="15">
        <v>62</v>
      </c>
      <c r="HJ798" s="15">
        <v>54</v>
      </c>
      <c r="HK798" s="15">
        <v>179</v>
      </c>
      <c r="HL798" s="15">
        <v>175</v>
      </c>
      <c r="HM798" s="15"/>
      <c r="HN798" s="15"/>
      <c r="HO798" s="15"/>
      <c r="HP798" s="15"/>
      <c r="HQ798" s="15"/>
      <c r="HR798" s="15"/>
      <c r="HS798" s="15"/>
      <c r="HT798" s="15"/>
      <c r="HU798" s="15"/>
      <c r="HV798" s="15"/>
      <c r="HW798" s="15"/>
      <c r="HX798" s="15"/>
      <c r="HY798" s="15"/>
      <c r="HZ798" s="15">
        <v>40</v>
      </c>
      <c r="IA798" s="15">
        <v>1083</v>
      </c>
      <c r="IB798" s="15">
        <v>2</v>
      </c>
      <c r="IC798" s="15">
        <v>2</v>
      </c>
      <c r="ID798" s="15">
        <v>60</v>
      </c>
      <c r="IE798" s="14">
        <v>52</v>
      </c>
      <c r="IF798" s="14">
        <v>44</v>
      </c>
      <c r="IG798" s="14">
        <v>44</v>
      </c>
      <c r="IH798" s="14">
        <v>0</v>
      </c>
      <c r="II798" s="14">
        <v>0</v>
      </c>
      <c r="IJ798" s="14">
        <v>0</v>
      </c>
      <c r="IK798" s="14">
        <v>0</v>
      </c>
      <c r="IL798" s="14"/>
      <c r="IM798" s="14"/>
      <c r="IN798" s="14"/>
      <c r="IO798" s="14"/>
      <c r="IP798" s="14"/>
      <c r="IQ798" s="15">
        <v>112579</v>
      </c>
      <c r="IR798" s="15">
        <v>0</v>
      </c>
      <c r="IS798" s="36">
        <f t="shared" si="906"/>
        <v>0.45385270730783794</v>
      </c>
      <c r="IT798" s="36">
        <f t="shared" si="907"/>
        <v>0</v>
      </c>
      <c r="IU798" s="36">
        <f t="shared" si="908"/>
        <v>5.4887668812318567E-2</v>
      </c>
      <c r="IV798" s="36">
        <f t="shared" si="909"/>
        <v>0</v>
      </c>
      <c r="IW798" s="36">
        <f t="shared" si="910"/>
        <v>0</v>
      </c>
      <c r="IX798" s="36">
        <f t="shared" si="911"/>
        <v>4.6541713997223275E-2</v>
      </c>
      <c r="IY798" s="36"/>
      <c r="IZ798" s="36">
        <f t="shared" si="912"/>
        <v>0.44471790988262022</v>
      </c>
      <c r="JA798" s="36">
        <f t="shared" si="912"/>
        <v>0.50874037612015655</v>
      </c>
      <c r="JB798" s="36">
        <f t="shared" si="912"/>
        <v>4.6541713997223275E-2</v>
      </c>
      <c r="JN798" s="43">
        <f t="shared" si="881"/>
        <v>936.40233120112941</v>
      </c>
      <c r="JO798" s="1" t="str">
        <f t="shared" si="882"/>
        <v>Small</v>
      </c>
    </row>
    <row r="799" spans="1:275" x14ac:dyDescent="0.2">
      <c r="A799" s="1" t="s">
        <v>719</v>
      </c>
      <c r="B799" s="1" t="s">
        <v>837</v>
      </c>
      <c r="C799" s="76" t="s">
        <v>1490</v>
      </c>
      <c r="D799" s="14" t="s">
        <v>656</v>
      </c>
      <c r="E799">
        <v>6</v>
      </c>
      <c r="F799" s="46">
        <v>0.50982364776896671</v>
      </c>
      <c r="G799" s="46">
        <v>0.17197301455793584</v>
      </c>
      <c r="H799" s="46">
        <v>0.34</v>
      </c>
      <c r="I799">
        <v>8.5</v>
      </c>
      <c r="J799">
        <v>13.3</v>
      </c>
      <c r="K799" s="1">
        <v>20110</v>
      </c>
      <c r="L799" s="1" t="s">
        <v>607</v>
      </c>
      <c r="M799" s="3">
        <v>7033.765714285697</v>
      </c>
      <c r="N799" s="1">
        <v>42600</v>
      </c>
      <c r="O799" s="1">
        <v>8</v>
      </c>
      <c r="P799" s="1">
        <v>40</v>
      </c>
      <c r="Q799" s="1">
        <v>1265</v>
      </c>
      <c r="R799" s="1">
        <v>71</v>
      </c>
      <c r="S799" s="1">
        <v>88</v>
      </c>
      <c r="T799" s="33">
        <v>52</v>
      </c>
      <c r="U799" s="1">
        <v>0</v>
      </c>
      <c r="W799" s="1">
        <v>0</v>
      </c>
      <c r="X799" s="1">
        <v>0</v>
      </c>
      <c r="Y799" s="1">
        <v>0</v>
      </c>
      <c r="Z799" s="1">
        <v>0</v>
      </c>
      <c r="AC799" s="1">
        <v>26300</v>
      </c>
      <c r="AD799" s="1">
        <v>23100</v>
      </c>
      <c r="AE799" s="1">
        <v>49400</v>
      </c>
      <c r="AF799" s="1">
        <v>0</v>
      </c>
      <c r="AH799" s="1">
        <v>0</v>
      </c>
      <c r="AI799" s="1">
        <v>0</v>
      </c>
      <c r="AJ799" s="1">
        <v>0</v>
      </c>
      <c r="AK799" s="1">
        <v>0</v>
      </c>
      <c r="AN799" s="1">
        <v>0</v>
      </c>
      <c r="AO799" s="1">
        <v>0</v>
      </c>
      <c r="AP799" s="1">
        <v>0</v>
      </c>
      <c r="AQ799" s="1">
        <v>0</v>
      </c>
      <c r="AS799" s="1">
        <v>0</v>
      </c>
      <c r="AT799" s="1">
        <v>0</v>
      </c>
      <c r="AU799" s="1">
        <v>0</v>
      </c>
      <c r="AV799" s="1">
        <v>0</v>
      </c>
      <c r="AY799" s="1">
        <v>3000</v>
      </c>
      <c r="AZ799" s="1">
        <v>0</v>
      </c>
      <c r="BA799" s="1">
        <v>3000</v>
      </c>
      <c r="BB799" s="1">
        <v>0</v>
      </c>
      <c r="BD799" s="1">
        <v>0</v>
      </c>
      <c r="BE799" s="1">
        <v>0</v>
      </c>
      <c r="BF799" s="1">
        <v>0</v>
      </c>
      <c r="BG799" s="1">
        <v>0</v>
      </c>
      <c r="BJ799" s="1">
        <v>0</v>
      </c>
      <c r="BK799" s="1">
        <v>0</v>
      </c>
      <c r="BL799" s="1">
        <v>0</v>
      </c>
      <c r="CI799" s="1">
        <v>35000</v>
      </c>
      <c r="CK799" s="1">
        <v>0</v>
      </c>
      <c r="CL799" s="1">
        <v>0</v>
      </c>
      <c r="CM799" s="1">
        <v>0</v>
      </c>
      <c r="CP799" s="1">
        <v>0</v>
      </c>
      <c r="CQ799" s="1">
        <v>7467</v>
      </c>
      <c r="CR799" s="1">
        <v>0</v>
      </c>
      <c r="CS799" s="1">
        <v>42467</v>
      </c>
      <c r="DP799" s="1">
        <v>0</v>
      </c>
      <c r="DR799" s="1">
        <v>0</v>
      </c>
      <c r="DS799" s="1">
        <v>0</v>
      </c>
      <c r="DT799" s="1">
        <v>0</v>
      </c>
      <c r="DW799" s="1">
        <v>0</v>
      </c>
      <c r="DX799" s="1">
        <v>0</v>
      </c>
      <c r="DY799" s="1">
        <v>3456.37</v>
      </c>
      <c r="DZ799" s="1">
        <v>3456.37</v>
      </c>
      <c r="FE799" s="1">
        <v>0</v>
      </c>
      <c r="FG799" s="1">
        <v>0</v>
      </c>
      <c r="FH799" s="1">
        <v>0</v>
      </c>
      <c r="FI799" s="1">
        <v>0</v>
      </c>
      <c r="FJ799" s="1">
        <v>0</v>
      </c>
      <c r="FM799" s="1">
        <v>0</v>
      </c>
      <c r="FN799" s="1">
        <v>0</v>
      </c>
      <c r="FO799" s="1">
        <v>0</v>
      </c>
      <c r="FP799" s="15">
        <f>AE799+BA799</f>
        <v>52400</v>
      </c>
      <c r="FQ799" s="15">
        <f>AP799+BL799+CS799+DZ799+FD799</f>
        <v>45923.37</v>
      </c>
      <c r="FR799" s="15">
        <f>AE799+AP799+BA799+BL799+CS799+DZ799+FD799+FO799</f>
        <v>98323.37</v>
      </c>
      <c r="FS799" s="1" t="s">
        <v>1284</v>
      </c>
      <c r="FT799" s="1" t="s">
        <v>826</v>
      </c>
      <c r="FU799" s="1" t="s">
        <v>1277</v>
      </c>
      <c r="FV799" s="1" t="s">
        <v>888</v>
      </c>
      <c r="FZ799" s="1" t="s">
        <v>621</v>
      </c>
      <c r="GA799" s="1">
        <v>754</v>
      </c>
      <c r="GB799" s="1">
        <v>1369</v>
      </c>
      <c r="GC799" s="1">
        <v>0</v>
      </c>
      <c r="GD799" s="1">
        <v>0</v>
      </c>
      <c r="GE799" s="1">
        <v>30450</v>
      </c>
      <c r="GF799" s="1">
        <v>623</v>
      </c>
      <c r="GG799" s="1">
        <v>30909</v>
      </c>
      <c r="GH799" s="1">
        <v>50</v>
      </c>
      <c r="GI799" s="1">
        <v>0</v>
      </c>
      <c r="GJ799" s="1">
        <v>7</v>
      </c>
      <c r="GK799" s="1">
        <v>82</v>
      </c>
      <c r="GL799" s="1">
        <v>92</v>
      </c>
      <c r="GM799" s="1">
        <v>2069</v>
      </c>
      <c r="GP799" s="1">
        <v>5</v>
      </c>
      <c r="GQ799" s="1">
        <v>2.6</v>
      </c>
      <c r="GR799" s="5"/>
      <c r="GS799" s="5"/>
      <c r="GT799" s="4">
        <v>6</v>
      </c>
      <c r="GU799" s="4">
        <v>0.05</v>
      </c>
      <c r="GV799" s="1">
        <f>GQ799+GU799</f>
        <v>2.65</v>
      </c>
      <c r="GW799" s="1">
        <v>0</v>
      </c>
      <c r="GX799" s="1">
        <v>4025</v>
      </c>
      <c r="GY799" s="10" t="s">
        <v>1172</v>
      </c>
      <c r="GZ799" s="1">
        <v>4157</v>
      </c>
      <c r="HA799" s="1">
        <v>9590</v>
      </c>
      <c r="HB799" s="1">
        <v>1876</v>
      </c>
      <c r="HC799" s="1">
        <v>459</v>
      </c>
      <c r="HE799" s="1">
        <v>18</v>
      </c>
      <c r="HF799" s="1">
        <v>16100</v>
      </c>
      <c r="HI799" s="1">
        <v>112</v>
      </c>
      <c r="HJ799" s="1">
        <v>82</v>
      </c>
      <c r="HK799" s="1">
        <v>238</v>
      </c>
      <c r="HL799" s="1">
        <v>227</v>
      </c>
      <c r="HZ799" s="1">
        <v>42</v>
      </c>
      <c r="IA799" s="1">
        <v>1369</v>
      </c>
      <c r="IB799" s="1">
        <v>7</v>
      </c>
      <c r="IC799" s="1">
        <v>3</v>
      </c>
      <c r="ID799" s="1">
        <v>76</v>
      </c>
      <c r="IE799" s="1">
        <v>52</v>
      </c>
      <c r="IF799" s="1">
        <v>0</v>
      </c>
      <c r="IG799" s="1">
        <v>0</v>
      </c>
      <c r="IH799" s="1">
        <v>0</v>
      </c>
      <c r="II799" s="1">
        <v>0</v>
      </c>
      <c r="IJ799" s="1">
        <v>0</v>
      </c>
      <c r="IK799" s="1">
        <v>0</v>
      </c>
      <c r="IQ799" s="1">
        <v>112789</v>
      </c>
      <c r="IR799" s="1">
        <v>0</v>
      </c>
      <c r="IS799" s="36">
        <f t="shared" si="906"/>
        <v>0.50242378795600684</v>
      </c>
      <c r="IT799" s="36">
        <f t="shared" si="907"/>
        <v>0</v>
      </c>
      <c r="IU799" s="36">
        <f t="shared" si="908"/>
        <v>3.0511566070202844E-2</v>
      </c>
      <c r="IV799" s="36">
        <f t="shared" si="909"/>
        <v>0</v>
      </c>
      <c r="IW799" s="36">
        <f t="shared" si="910"/>
        <v>0.43191155876776804</v>
      </c>
      <c r="IX799" s="36">
        <f t="shared" si="911"/>
        <v>3.5153087206022331E-2</v>
      </c>
      <c r="IY799" s="36"/>
      <c r="IZ799" s="36">
        <f t="shared" si="912"/>
        <v>0</v>
      </c>
      <c r="JA799" s="36">
        <f t="shared" si="912"/>
        <v>0.53293535402620962</v>
      </c>
      <c r="JB799" s="36">
        <f t="shared" si="912"/>
        <v>0.46706464597379044</v>
      </c>
      <c r="JN799" s="43">
        <f t="shared" si="881"/>
        <v>2654.2512129379988</v>
      </c>
      <c r="JO799" s="1" t="str">
        <f t="shared" si="882"/>
        <v>Small</v>
      </c>
    </row>
    <row r="800" spans="1:275" x14ac:dyDescent="0.2">
      <c r="A800" s="1" t="s">
        <v>719</v>
      </c>
      <c r="B800" s="1" t="s">
        <v>837</v>
      </c>
      <c r="C800" s="76" t="s">
        <v>1490</v>
      </c>
      <c r="D800" s="14" t="s">
        <v>656</v>
      </c>
      <c r="E800">
        <v>6</v>
      </c>
      <c r="F800" s="46">
        <v>0.50982364776896671</v>
      </c>
      <c r="G800" s="46">
        <v>0.17197301455793584</v>
      </c>
      <c r="H800" s="46">
        <v>0.34</v>
      </c>
      <c r="I800">
        <v>8.5</v>
      </c>
      <c r="J800">
        <v>13.3</v>
      </c>
      <c r="K800" s="1">
        <v>20120</v>
      </c>
      <c r="L800" s="1" t="s">
        <v>608</v>
      </c>
      <c r="M800" s="3">
        <v>6578.1390476189899</v>
      </c>
      <c r="N800" s="10">
        <v>42600</v>
      </c>
      <c r="O800" s="1">
        <v>8</v>
      </c>
      <c r="P800" s="1">
        <v>40</v>
      </c>
      <c r="Q800" s="1">
        <v>1265</v>
      </c>
      <c r="R800" s="1">
        <v>71</v>
      </c>
      <c r="S800" s="1">
        <v>88</v>
      </c>
      <c r="T800" s="33">
        <v>52</v>
      </c>
      <c r="U800" s="1">
        <v>0</v>
      </c>
      <c r="W800" s="1">
        <v>0</v>
      </c>
      <c r="X800" s="1">
        <v>0</v>
      </c>
      <c r="Y800" s="1">
        <v>0</v>
      </c>
      <c r="Z800" s="1">
        <v>0</v>
      </c>
      <c r="AC800" s="1">
        <v>26300</v>
      </c>
      <c r="AD800" s="1">
        <v>36396</v>
      </c>
      <c r="AE800" s="1">
        <v>62696</v>
      </c>
      <c r="AF800" s="1">
        <v>0</v>
      </c>
      <c r="AH800" s="1">
        <v>0</v>
      </c>
      <c r="AI800" s="1">
        <v>0</v>
      </c>
      <c r="AJ800" s="1">
        <v>0</v>
      </c>
      <c r="AK800" s="1">
        <v>0</v>
      </c>
      <c r="AN800" s="1">
        <v>0</v>
      </c>
      <c r="AO800" s="1">
        <v>0</v>
      </c>
      <c r="AP800" s="1">
        <v>0</v>
      </c>
      <c r="AQ800" s="1">
        <v>0</v>
      </c>
      <c r="AS800" s="1">
        <v>0</v>
      </c>
      <c r="AT800" s="1">
        <v>0</v>
      </c>
      <c r="AU800" s="1">
        <v>0</v>
      </c>
      <c r="AV800" s="1">
        <v>0</v>
      </c>
      <c r="AY800" s="1">
        <v>4000</v>
      </c>
      <c r="AZ800" s="1">
        <v>0</v>
      </c>
      <c r="BA800" s="1">
        <v>4000</v>
      </c>
      <c r="BB800" s="1">
        <v>0</v>
      </c>
      <c r="BD800" s="1">
        <v>0</v>
      </c>
      <c r="BE800" s="1">
        <v>0</v>
      </c>
      <c r="BF800" s="1">
        <v>0</v>
      </c>
      <c r="BG800" s="1">
        <v>0</v>
      </c>
      <c r="BJ800" s="1">
        <v>0</v>
      </c>
      <c r="BK800" s="1">
        <v>0</v>
      </c>
      <c r="BL800" s="1">
        <v>0</v>
      </c>
      <c r="CI800" s="1">
        <v>35000</v>
      </c>
      <c r="CK800" s="1">
        <v>0</v>
      </c>
      <c r="CL800" s="1">
        <v>0</v>
      </c>
      <c r="CM800" s="1">
        <v>0</v>
      </c>
      <c r="CP800" s="1">
        <v>0</v>
      </c>
      <c r="CQ800" s="1">
        <v>6414</v>
      </c>
      <c r="CR800" s="1">
        <v>0</v>
      </c>
      <c r="CS800" s="1">
        <v>41414</v>
      </c>
      <c r="DP800" s="1">
        <v>0</v>
      </c>
      <c r="DR800" s="1">
        <v>0</v>
      </c>
      <c r="DS800" s="1">
        <v>0</v>
      </c>
      <c r="DT800" s="1">
        <v>0</v>
      </c>
      <c r="DW800" s="1">
        <v>0</v>
      </c>
      <c r="DX800" s="1">
        <v>0</v>
      </c>
      <c r="DY800" s="1">
        <v>2439.73</v>
      </c>
      <c r="DZ800" s="1">
        <v>2439.73</v>
      </c>
      <c r="FE800" s="1">
        <v>0</v>
      </c>
      <c r="FG800" s="1">
        <v>0</v>
      </c>
      <c r="FH800" s="1">
        <v>0</v>
      </c>
      <c r="FI800" s="1">
        <v>0</v>
      </c>
      <c r="FJ800" s="1">
        <v>0</v>
      </c>
      <c r="FM800" s="1">
        <v>0</v>
      </c>
      <c r="FN800" s="1">
        <v>0</v>
      </c>
      <c r="FO800" s="1">
        <v>0</v>
      </c>
      <c r="FP800" s="15">
        <f>AE800+BA800</f>
        <v>66696</v>
      </c>
      <c r="FQ800" s="15">
        <f>AP800+BL800+CS800+DZ800+FD800</f>
        <v>43853.73</v>
      </c>
      <c r="FR800" s="15">
        <f>AE800+AP800+BA800+BL800+CS800+DZ800+FD800+FO800</f>
        <v>110549.73</v>
      </c>
      <c r="FS800" s="1" t="s">
        <v>1284</v>
      </c>
      <c r="FT800" s="1" t="s">
        <v>826</v>
      </c>
      <c r="FU800" s="1" t="s">
        <v>1277</v>
      </c>
      <c r="FV800" s="1" t="s">
        <v>888</v>
      </c>
      <c r="FZ800" s="1" t="s">
        <v>621</v>
      </c>
      <c r="GA800" s="1">
        <v>2391</v>
      </c>
      <c r="GB800" s="1">
        <v>3242</v>
      </c>
      <c r="GC800" s="1">
        <v>0</v>
      </c>
      <c r="GD800" s="1">
        <v>0</v>
      </c>
      <c r="GE800" s="1">
        <v>33051</v>
      </c>
      <c r="GF800" s="1">
        <v>1809</v>
      </c>
      <c r="GG800" s="1">
        <v>33310</v>
      </c>
      <c r="GH800" s="1">
        <v>67</v>
      </c>
      <c r="GI800" s="1">
        <v>0</v>
      </c>
      <c r="GJ800" s="1">
        <v>0</v>
      </c>
      <c r="GK800" s="1">
        <v>263</v>
      </c>
      <c r="GL800" s="1">
        <v>287</v>
      </c>
      <c r="GM800" s="1">
        <v>2367</v>
      </c>
      <c r="GP800" s="1">
        <v>5</v>
      </c>
      <c r="GQ800" s="1">
        <v>2.6</v>
      </c>
      <c r="GR800" s="5"/>
      <c r="GS800" s="5"/>
      <c r="GT800" s="4">
        <v>6</v>
      </c>
      <c r="GU800" s="4">
        <v>0.05</v>
      </c>
      <c r="GV800" s="1">
        <f>GQ800+GU800</f>
        <v>2.65</v>
      </c>
      <c r="GW800" s="1">
        <v>0.25</v>
      </c>
      <c r="GX800" s="1">
        <v>2904</v>
      </c>
      <c r="GY800" s="10" t="s">
        <v>1172</v>
      </c>
      <c r="GZ800" s="1">
        <v>3705</v>
      </c>
      <c r="HA800" s="1">
        <v>7302</v>
      </c>
      <c r="HB800" s="1">
        <v>1050</v>
      </c>
      <c r="HC800" s="1">
        <v>338</v>
      </c>
      <c r="HE800" s="1">
        <v>72</v>
      </c>
      <c r="HF800" s="1">
        <v>12467</v>
      </c>
      <c r="HI800" s="1">
        <v>60</v>
      </c>
      <c r="HJ800" s="1">
        <v>52</v>
      </c>
      <c r="HK800" s="1">
        <v>202</v>
      </c>
      <c r="HL800" s="1">
        <v>190</v>
      </c>
      <c r="HZ800" s="1">
        <v>38</v>
      </c>
      <c r="IA800" s="1">
        <v>1341</v>
      </c>
      <c r="IB800" s="1">
        <v>8</v>
      </c>
      <c r="IC800" s="1">
        <v>6</v>
      </c>
      <c r="ID800" s="1">
        <v>104</v>
      </c>
      <c r="IE800" s="1">
        <v>52</v>
      </c>
      <c r="IF800" s="1">
        <v>0</v>
      </c>
      <c r="IG800" s="1">
        <v>0</v>
      </c>
      <c r="IH800" s="1">
        <v>0</v>
      </c>
      <c r="II800" s="1">
        <v>0</v>
      </c>
      <c r="IJ800" s="1">
        <v>0</v>
      </c>
      <c r="IK800" s="1">
        <v>0</v>
      </c>
      <c r="IQ800" s="1">
        <v>76122</v>
      </c>
      <c r="IR800" s="1">
        <v>0</v>
      </c>
      <c r="IS800" s="36">
        <f t="shared" si="906"/>
        <v>0.56712938150097703</v>
      </c>
      <c r="IT800" s="36">
        <f t="shared" si="907"/>
        <v>0</v>
      </c>
      <c r="IU800" s="36">
        <f t="shared" si="908"/>
        <v>3.6182811120388986E-2</v>
      </c>
      <c r="IV800" s="36">
        <f t="shared" si="909"/>
        <v>0</v>
      </c>
      <c r="IW800" s="36">
        <f t="shared" si="910"/>
        <v>0.37461873493494741</v>
      </c>
      <c r="IX800" s="36">
        <f t="shared" si="911"/>
        <v>2.2069072443686655E-2</v>
      </c>
      <c r="IY800" s="36"/>
      <c r="IZ800" s="36">
        <f t="shared" si="912"/>
        <v>0</v>
      </c>
      <c r="JA800" s="36">
        <f t="shared" si="912"/>
        <v>0.60331219262136604</v>
      </c>
      <c r="JB800" s="36">
        <f t="shared" si="912"/>
        <v>0.39668780737863407</v>
      </c>
      <c r="JN800" s="43">
        <f t="shared" si="881"/>
        <v>2482.3166217430153</v>
      </c>
      <c r="JO800" s="1" t="str">
        <f t="shared" si="882"/>
        <v>Small</v>
      </c>
    </row>
    <row r="801" spans="1:275" x14ac:dyDescent="0.2">
      <c r="A801" s="1" t="s">
        <v>719</v>
      </c>
      <c r="B801" s="1" t="s">
        <v>837</v>
      </c>
      <c r="C801" s="76" t="s">
        <v>1490</v>
      </c>
      <c r="D801" s="14" t="s">
        <v>656</v>
      </c>
      <c r="E801">
        <v>6</v>
      </c>
      <c r="F801" s="46">
        <v>0.50982364776896671</v>
      </c>
      <c r="G801" s="46">
        <v>0.17197301455793584</v>
      </c>
      <c r="H801" s="46">
        <v>0.34</v>
      </c>
      <c r="I801">
        <v>8.5</v>
      </c>
      <c r="J801">
        <v>13.3</v>
      </c>
      <c r="K801" s="1">
        <v>20130</v>
      </c>
      <c r="L801" s="1" t="s">
        <v>609</v>
      </c>
      <c r="M801" s="3">
        <v>6313.2824761904458</v>
      </c>
      <c r="N801" s="2">
        <v>42600</v>
      </c>
      <c r="O801" s="1">
        <v>8</v>
      </c>
      <c r="P801" s="1">
        <v>40</v>
      </c>
      <c r="Q801" s="2">
        <v>1265</v>
      </c>
      <c r="R801" s="1">
        <v>71</v>
      </c>
      <c r="S801" s="1">
        <v>88</v>
      </c>
      <c r="T801" s="33"/>
      <c r="U801" s="3">
        <v>0</v>
      </c>
      <c r="V801" s="3"/>
      <c r="W801" s="3">
        <v>0</v>
      </c>
      <c r="X801" s="3">
        <v>0</v>
      </c>
      <c r="Y801" s="3"/>
      <c r="Z801" s="3"/>
      <c r="AA801" s="3">
        <v>0</v>
      </c>
      <c r="AB801" s="3">
        <v>0</v>
      </c>
      <c r="AC801" s="3">
        <v>25800</v>
      </c>
      <c r="AD801" s="3">
        <v>34300</v>
      </c>
      <c r="AE801" s="2">
        <f>SUM(U801:AD801)</f>
        <v>60100</v>
      </c>
      <c r="AF801" s="3">
        <v>0</v>
      </c>
      <c r="AG801" s="3"/>
      <c r="AH801" s="1">
        <v>0</v>
      </c>
      <c r="AI801" s="1">
        <v>0</v>
      </c>
      <c r="AL801" s="1">
        <v>0</v>
      </c>
      <c r="AM801" s="1">
        <v>0</v>
      </c>
      <c r="AN801" s="1">
        <v>0</v>
      </c>
      <c r="AO801" s="1">
        <v>0</v>
      </c>
      <c r="AP801" s="1">
        <f>SUM(AF801:AO801)</f>
        <v>0</v>
      </c>
      <c r="AQ801" s="1">
        <v>0</v>
      </c>
      <c r="AS801" s="1">
        <v>0</v>
      </c>
      <c r="AT801" s="1">
        <v>0</v>
      </c>
      <c r="AW801" s="1">
        <v>0</v>
      </c>
      <c r="AX801" s="1">
        <v>0</v>
      </c>
      <c r="AY801" s="2">
        <v>4400</v>
      </c>
      <c r="AZ801" s="1">
        <v>0</v>
      </c>
      <c r="BA801" s="1">
        <f>SUM(AQ801:AZ801)</f>
        <v>4400</v>
      </c>
      <c r="BB801" s="1">
        <v>0</v>
      </c>
      <c r="BD801" s="1">
        <v>0</v>
      </c>
      <c r="BE801" s="1">
        <v>0</v>
      </c>
      <c r="BH801" s="1">
        <v>0</v>
      </c>
      <c r="BI801" s="1">
        <v>0</v>
      </c>
      <c r="BJ801" s="1">
        <v>0</v>
      </c>
      <c r="BK801" s="1">
        <v>0</v>
      </c>
      <c r="BL801" s="1">
        <f>SUM(BB801:BK801)</f>
        <v>0</v>
      </c>
      <c r="CI801" s="7">
        <v>48539.83</v>
      </c>
      <c r="CJ801" s="7"/>
      <c r="CK801" s="1">
        <v>0</v>
      </c>
      <c r="CL801" s="1">
        <v>0</v>
      </c>
      <c r="CN801" s="1">
        <v>0</v>
      </c>
      <c r="CO801" s="1">
        <v>0</v>
      </c>
      <c r="CP801" s="1">
        <v>0</v>
      </c>
      <c r="CQ801" s="1">
        <v>0</v>
      </c>
      <c r="CR801" s="1">
        <v>0</v>
      </c>
      <c r="CS801" s="1">
        <f>SUM(CI801:CR801)</f>
        <v>48539.83</v>
      </c>
      <c r="DP801" s="1">
        <v>0</v>
      </c>
      <c r="DR801" s="1">
        <v>0</v>
      </c>
      <c r="DS801" s="1">
        <v>0</v>
      </c>
      <c r="DU801" s="1">
        <v>0</v>
      </c>
      <c r="DV801" s="1">
        <v>0</v>
      </c>
      <c r="DX801" s="1">
        <v>0</v>
      </c>
      <c r="DY801" s="1">
        <v>731.72</v>
      </c>
      <c r="DZ801" s="2">
        <f>SUM(DP801:DY801)</f>
        <v>731.72</v>
      </c>
      <c r="EA801" s="2"/>
      <c r="EB801" s="2"/>
      <c r="EC801" s="2"/>
      <c r="ED801" s="2"/>
      <c r="EE801" s="2"/>
      <c r="EF801" s="2"/>
      <c r="EG801" s="2"/>
      <c r="EH801" s="2"/>
      <c r="EI801" s="2"/>
      <c r="EJ801" s="2"/>
      <c r="EK801" s="2"/>
      <c r="EL801" s="2"/>
      <c r="EM801" s="2"/>
      <c r="EN801" s="2"/>
      <c r="EO801" s="2"/>
      <c r="EP801" s="2"/>
      <c r="EQ801" s="2"/>
      <c r="ER801" s="2"/>
      <c r="ES801" s="2"/>
      <c r="ET801" s="2"/>
      <c r="EU801" s="1">
        <v>0</v>
      </c>
      <c r="EW801" s="1">
        <v>0</v>
      </c>
      <c r="EX801" s="1">
        <v>0</v>
      </c>
      <c r="EZ801" s="1">
        <v>0</v>
      </c>
      <c r="FB801" s="1">
        <v>0</v>
      </c>
      <c r="FC801" s="1">
        <v>0</v>
      </c>
      <c r="FD801" s="1">
        <f>SUM(EU801:FC801)</f>
        <v>0</v>
      </c>
      <c r="FE801" s="1">
        <v>0</v>
      </c>
      <c r="FG801" s="1">
        <v>0</v>
      </c>
      <c r="FH801" s="1">
        <v>0</v>
      </c>
      <c r="FK801" s="1">
        <v>0</v>
      </c>
      <c r="FL801" s="1">
        <v>0</v>
      </c>
      <c r="FM801" s="1">
        <v>0</v>
      </c>
      <c r="FN801" s="1">
        <v>0</v>
      </c>
      <c r="FO801" s="1">
        <f>SUM(FE801:FN801)</f>
        <v>0</v>
      </c>
      <c r="FP801" s="15">
        <f>AE801+BA801</f>
        <v>64500</v>
      </c>
      <c r="FQ801" s="15">
        <f>AP801+BL801+CS801+DZ801+FD801</f>
        <v>49271.55</v>
      </c>
      <c r="FR801" s="15">
        <f>AE801+AP801+BA801+BL801+CS801+DZ801+FD801+FO801</f>
        <v>113771.55</v>
      </c>
      <c r="FS801" s="1" t="s">
        <v>1298</v>
      </c>
      <c r="FU801" s="1" t="s">
        <v>1281</v>
      </c>
      <c r="FW801" s="5"/>
      <c r="FX801" s="5"/>
      <c r="FY801" s="5"/>
      <c r="FZ801" s="5" t="s">
        <v>625</v>
      </c>
      <c r="GA801" s="2">
        <v>1704</v>
      </c>
      <c r="GB801" s="2">
        <v>2471</v>
      </c>
      <c r="GC801" s="1">
        <v>415</v>
      </c>
      <c r="GD801" s="1">
        <v>0</v>
      </c>
      <c r="GE801" s="2">
        <v>34431</v>
      </c>
      <c r="GF801" s="1">
        <v>70</v>
      </c>
      <c r="GG801" s="2">
        <v>33377</v>
      </c>
      <c r="GH801" s="1">
        <v>67</v>
      </c>
      <c r="GI801" s="1">
        <v>0</v>
      </c>
      <c r="GJ801" s="1">
        <v>0</v>
      </c>
      <c r="GK801" s="1">
        <v>59</v>
      </c>
      <c r="GL801" s="1">
        <v>63</v>
      </c>
      <c r="GM801" s="2">
        <v>2414</v>
      </c>
      <c r="GN801" s="2"/>
      <c r="GO801" s="2"/>
      <c r="GP801" s="1">
        <v>5</v>
      </c>
      <c r="GQ801" s="1">
        <v>2.6</v>
      </c>
      <c r="GR801" s="5">
        <v>4</v>
      </c>
      <c r="GS801" s="5">
        <v>2</v>
      </c>
      <c r="GT801" s="4">
        <v>6</v>
      </c>
      <c r="GU801" s="1">
        <v>1.25</v>
      </c>
      <c r="GV801" s="1">
        <f>GQ801+GU801</f>
        <v>3.85</v>
      </c>
      <c r="GW801" s="1">
        <v>0.75</v>
      </c>
      <c r="GX801" s="1">
        <v>2018</v>
      </c>
      <c r="GY801" s="1" t="s">
        <v>1172</v>
      </c>
      <c r="GZ801" s="1">
        <v>5271</v>
      </c>
      <c r="HA801" s="1">
        <v>9204</v>
      </c>
      <c r="HB801" s="1">
        <v>16</v>
      </c>
      <c r="HC801" s="1">
        <v>289</v>
      </c>
      <c r="HD801" s="1">
        <v>11</v>
      </c>
      <c r="HF801" s="2">
        <v>14791</v>
      </c>
      <c r="HG801" s="2"/>
      <c r="HH801" s="2"/>
      <c r="HI801" s="1">
        <v>74</v>
      </c>
      <c r="HJ801" s="1">
        <v>65</v>
      </c>
      <c r="HK801" s="1">
        <v>181</v>
      </c>
      <c r="HL801" s="1">
        <v>174</v>
      </c>
      <c r="HM801" s="1" t="s">
        <v>1281</v>
      </c>
      <c r="HN801" s="1" t="s">
        <v>1016</v>
      </c>
      <c r="HO801" s="1" t="s">
        <v>1017</v>
      </c>
      <c r="HX801" s="1" t="s">
        <v>1277</v>
      </c>
      <c r="HZ801" s="1">
        <v>49</v>
      </c>
      <c r="IA801" s="1">
        <v>1382</v>
      </c>
      <c r="IB801" s="1">
        <v>1</v>
      </c>
      <c r="IC801" s="1">
        <v>8</v>
      </c>
      <c r="ID801" s="1">
        <v>92</v>
      </c>
      <c r="IE801" s="1">
        <v>52</v>
      </c>
      <c r="IF801" s="1">
        <v>32</v>
      </c>
      <c r="IH801" s="1">
        <v>0</v>
      </c>
      <c r="II801" s="1">
        <v>0</v>
      </c>
      <c r="IJ801" s="1">
        <v>0</v>
      </c>
      <c r="IK801" s="1">
        <v>0</v>
      </c>
      <c r="IL801" s="1" t="s">
        <v>1277</v>
      </c>
      <c r="IO801" s="1" t="s">
        <v>1281</v>
      </c>
      <c r="IP801" s="1" t="s">
        <v>1281</v>
      </c>
      <c r="IQ801" s="2">
        <v>135299</v>
      </c>
      <c r="IR801" s="1">
        <v>0</v>
      </c>
      <c r="IS801" s="36">
        <f t="shared" si="906"/>
        <v>0.52825157080131191</v>
      </c>
      <c r="IT801" s="36">
        <f t="shared" si="907"/>
        <v>0</v>
      </c>
      <c r="IU801" s="36">
        <f t="shared" si="908"/>
        <v>3.8673991872309028E-2</v>
      </c>
      <c r="IV801" s="36">
        <f t="shared" si="909"/>
        <v>0</v>
      </c>
      <c r="IW801" s="36">
        <f t="shared" si="910"/>
        <v>0.42664295247801404</v>
      </c>
      <c r="IX801" s="36">
        <f t="shared" si="911"/>
        <v>6.4314848483649914E-3</v>
      </c>
      <c r="IY801" s="36"/>
      <c r="IZ801" s="36">
        <f t="shared" si="912"/>
        <v>0</v>
      </c>
      <c r="JA801" s="36">
        <f t="shared" si="912"/>
        <v>0.56692556267362093</v>
      </c>
      <c r="JB801" s="36">
        <f t="shared" si="912"/>
        <v>0.43307443732637907</v>
      </c>
      <c r="JN801" s="43">
        <f t="shared" si="881"/>
        <v>1639.8136301793365</v>
      </c>
      <c r="JO801" s="1" t="str">
        <f t="shared" si="882"/>
        <v>Small</v>
      </c>
    </row>
    <row r="802" spans="1:275" x14ac:dyDescent="0.2">
      <c r="A802" s="1" t="s">
        <v>719</v>
      </c>
      <c r="B802" s="1" t="s">
        <v>837</v>
      </c>
      <c r="C802" s="76" t="s">
        <v>1490</v>
      </c>
      <c r="D802" s="14" t="s">
        <v>656</v>
      </c>
      <c r="E802">
        <v>6</v>
      </c>
      <c r="F802" s="46">
        <v>0.50982364776896671</v>
      </c>
      <c r="G802" s="46">
        <v>0.17197301455793584</v>
      </c>
      <c r="H802" s="46">
        <v>0.34</v>
      </c>
      <c r="I802">
        <v>8.5</v>
      </c>
      <c r="J802">
        <v>13.3</v>
      </c>
      <c r="K802" s="42">
        <v>20140</v>
      </c>
      <c r="L802" s="54" t="s">
        <v>345</v>
      </c>
      <c r="M802" s="55">
        <v>6257.1156190475804</v>
      </c>
      <c r="N802" s="46">
        <v>42600</v>
      </c>
      <c r="O802">
        <v>8</v>
      </c>
      <c r="P802">
        <v>40</v>
      </c>
      <c r="Q802" s="49">
        <v>1265</v>
      </c>
      <c r="R802">
        <v>71</v>
      </c>
      <c r="S802">
        <v>88</v>
      </c>
      <c r="T802"/>
      <c r="U802" s="46">
        <v>0</v>
      </c>
      <c r="V802" s="46">
        <v>5000</v>
      </c>
      <c r="W802" s="46">
        <v>0</v>
      </c>
      <c r="X802" s="46">
        <v>0</v>
      </c>
      <c r="Y802" s="46"/>
      <c r="Z802" s="46"/>
      <c r="AA802" s="46">
        <v>0</v>
      </c>
      <c r="AB802" s="46">
        <v>0</v>
      </c>
      <c r="AC802" s="46">
        <v>25800</v>
      </c>
      <c r="AD802" s="46">
        <v>109278</v>
      </c>
      <c r="AE802" s="46">
        <f>IF(SUM(U802:AD802)&gt;0,SUM(U802:AD802),)</f>
        <v>140078</v>
      </c>
      <c r="AF802" s="46">
        <v>0</v>
      </c>
      <c r="AG802" s="46">
        <v>0</v>
      </c>
      <c r="AH802" s="46">
        <v>0</v>
      </c>
      <c r="AI802" s="46">
        <v>0</v>
      </c>
      <c r="AJ802" s="46"/>
      <c r="AK802" s="46"/>
      <c r="AL802" s="46">
        <v>0</v>
      </c>
      <c r="AM802" s="46">
        <v>0</v>
      </c>
      <c r="AN802" s="46">
        <v>0</v>
      </c>
      <c r="AO802" s="46">
        <v>0</v>
      </c>
      <c r="AP802" s="46">
        <f>SUM(AF802:AO802)</f>
        <v>0</v>
      </c>
      <c r="AQ802" s="46">
        <v>0</v>
      </c>
      <c r="AR802" s="46">
        <v>0</v>
      </c>
      <c r="AS802" s="46">
        <v>0</v>
      </c>
      <c r="AT802" s="46">
        <v>0</v>
      </c>
      <c r="AU802" s="46"/>
      <c r="AV802" s="46"/>
      <c r="AW802" s="46">
        <v>0</v>
      </c>
      <c r="AX802" s="46">
        <v>0</v>
      </c>
      <c r="AY802" s="46">
        <v>4406.99</v>
      </c>
      <c r="AZ802" s="46">
        <v>0</v>
      </c>
      <c r="BA802" s="46">
        <f>SUM(AQ802:AZ802)</f>
        <v>4406.99</v>
      </c>
      <c r="BB802" s="46">
        <v>0</v>
      </c>
      <c r="BC802" s="46">
        <v>0</v>
      </c>
      <c r="BD802" s="46">
        <v>0</v>
      </c>
      <c r="BE802" s="46">
        <v>0</v>
      </c>
      <c r="BF802" s="46"/>
      <c r="BG802" s="46"/>
      <c r="BH802" s="47">
        <v>0</v>
      </c>
      <c r="BI802" s="47">
        <v>0</v>
      </c>
      <c r="BJ802" s="47">
        <v>0</v>
      </c>
      <c r="BK802" s="47">
        <v>0</v>
      </c>
      <c r="BL802" s="47">
        <f>IF(SUM(BB802:BK802)&gt;=0,SUM(BB802:BK802),"")</f>
        <v>0</v>
      </c>
      <c r="BM802" s="46">
        <v>45163</v>
      </c>
      <c r="BN802" s="47">
        <v>0</v>
      </c>
      <c r="BO802" s="46">
        <v>0</v>
      </c>
      <c r="BP802" s="46">
        <v>0</v>
      </c>
      <c r="BQ802" s="46"/>
      <c r="BR802" s="46">
        <v>0</v>
      </c>
      <c r="BS802" s="46">
        <v>0</v>
      </c>
      <c r="BT802" s="46">
        <v>0</v>
      </c>
      <c r="BU802" s="46">
        <v>0</v>
      </c>
      <c r="BV802" s="46">
        <v>0</v>
      </c>
      <c r="BW802" s="46">
        <f>SUM(BM802:BV802)</f>
        <v>45163</v>
      </c>
      <c r="BX802" s="46">
        <v>0</v>
      </c>
      <c r="BY802" s="47">
        <v>0</v>
      </c>
      <c r="BZ802" s="47">
        <v>0</v>
      </c>
      <c r="CA802" s="48">
        <v>0</v>
      </c>
      <c r="CB802" s="48"/>
      <c r="CC802" s="46">
        <v>0</v>
      </c>
      <c r="CD802" s="47">
        <v>0</v>
      </c>
      <c r="CE802" s="46">
        <v>0</v>
      </c>
      <c r="CF802" s="48">
        <v>0</v>
      </c>
      <c r="CG802" s="47">
        <v>0</v>
      </c>
      <c r="CH802" s="47">
        <f>SUM(BX802:CG802)</f>
        <v>0</v>
      </c>
      <c r="CI802" s="47">
        <f t="shared" ref="CI802:CS802" si="913">BM802+BX802</f>
        <v>45163</v>
      </c>
      <c r="CJ802" s="47">
        <f t="shared" si="913"/>
        <v>0</v>
      </c>
      <c r="CK802" s="47">
        <f t="shared" si="913"/>
        <v>0</v>
      </c>
      <c r="CL802" s="47">
        <f t="shared" si="913"/>
        <v>0</v>
      </c>
      <c r="CM802" s="47">
        <f t="shared" si="913"/>
        <v>0</v>
      </c>
      <c r="CN802" s="47">
        <f t="shared" si="913"/>
        <v>0</v>
      </c>
      <c r="CO802" s="47">
        <f t="shared" si="913"/>
        <v>0</v>
      </c>
      <c r="CP802" s="47">
        <f t="shared" si="913"/>
        <v>0</v>
      </c>
      <c r="CQ802" s="47">
        <f t="shared" si="913"/>
        <v>0</v>
      </c>
      <c r="CR802" s="47">
        <f t="shared" si="913"/>
        <v>0</v>
      </c>
      <c r="CS802" s="47">
        <f t="shared" si="913"/>
        <v>45163</v>
      </c>
      <c r="CT802" s="48">
        <v>0</v>
      </c>
      <c r="CU802" s="46">
        <v>0</v>
      </c>
      <c r="CV802" s="46">
        <v>0</v>
      </c>
      <c r="CW802" s="47">
        <v>0</v>
      </c>
      <c r="CX802" s="47"/>
      <c r="CY802" s="47">
        <v>0</v>
      </c>
      <c r="CZ802" s="47">
        <v>0</v>
      </c>
      <c r="DA802" s="46">
        <v>0</v>
      </c>
      <c r="DB802" s="47">
        <v>0</v>
      </c>
      <c r="DC802" s="47">
        <v>0</v>
      </c>
      <c r="DD802" s="47">
        <f>SUM(CT802:DC802)</f>
        <v>0</v>
      </c>
      <c r="DE802" s="48">
        <v>0</v>
      </c>
      <c r="DF802" s="48">
        <v>0</v>
      </c>
      <c r="DG802" s="48">
        <v>0</v>
      </c>
      <c r="DH802" s="48">
        <v>0</v>
      </c>
      <c r="DI802" s="48"/>
      <c r="DJ802" s="48">
        <v>0</v>
      </c>
      <c r="DK802" s="48">
        <v>0</v>
      </c>
      <c r="DL802" s="48">
        <v>0</v>
      </c>
      <c r="DM802" s="48">
        <v>0</v>
      </c>
      <c r="DN802" s="48">
        <v>1320.09</v>
      </c>
      <c r="DO802" s="48">
        <f>SUM(DE802:DN802)</f>
        <v>1320.09</v>
      </c>
      <c r="DP802" s="48">
        <f t="shared" ref="DP802:DZ802" si="914">CT802+DE802</f>
        <v>0</v>
      </c>
      <c r="DQ802" s="48">
        <f t="shared" si="914"/>
        <v>0</v>
      </c>
      <c r="DR802" s="48">
        <f t="shared" si="914"/>
        <v>0</v>
      </c>
      <c r="DS802" s="48">
        <f t="shared" si="914"/>
        <v>0</v>
      </c>
      <c r="DT802" s="48">
        <f t="shared" si="914"/>
        <v>0</v>
      </c>
      <c r="DU802" s="48">
        <f t="shared" si="914"/>
        <v>0</v>
      </c>
      <c r="DV802" s="48">
        <f t="shared" si="914"/>
        <v>0</v>
      </c>
      <c r="DW802" s="48">
        <f t="shared" si="914"/>
        <v>0</v>
      </c>
      <c r="DX802" s="48">
        <f t="shared" si="914"/>
        <v>0</v>
      </c>
      <c r="DY802" s="48">
        <f t="shared" si="914"/>
        <v>1320.09</v>
      </c>
      <c r="DZ802" s="48">
        <f t="shared" si="914"/>
        <v>1320.09</v>
      </c>
      <c r="EA802" s="48">
        <v>0</v>
      </c>
      <c r="EB802" s="48">
        <v>0</v>
      </c>
      <c r="EC802" s="48">
        <v>0</v>
      </c>
      <c r="ED802" s="48">
        <v>0</v>
      </c>
      <c r="EE802" s="48">
        <v>0</v>
      </c>
      <c r="EF802" s="48">
        <v>0</v>
      </c>
      <c r="EG802" s="46">
        <v>0</v>
      </c>
      <c r="EH802" s="48">
        <v>0</v>
      </c>
      <c r="EI802" s="48">
        <v>0</v>
      </c>
      <c r="EJ802" s="48">
        <f>SUM(EA802:EI802)</f>
        <v>0</v>
      </c>
      <c r="EK802" s="48">
        <v>0</v>
      </c>
      <c r="EL802">
        <v>0</v>
      </c>
      <c r="EM802" s="48">
        <v>0</v>
      </c>
      <c r="EN802" s="48">
        <v>0</v>
      </c>
      <c r="EO802" s="46">
        <v>0</v>
      </c>
      <c r="EP802" s="48">
        <v>0</v>
      </c>
      <c r="EQ802" s="48">
        <v>0</v>
      </c>
      <c r="ER802" s="48">
        <v>0</v>
      </c>
      <c r="ES802" s="48">
        <v>0</v>
      </c>
      <c r="ET802" s="48">
        <f>SUM(EK802:ES802)</f>
        <v>0</v>
      </c>
      <c r="EU802" s="48">
        <f t="shared" ref="EU802:FD802" si="915">EA802+EK802</f>
        <v>0</v>
      </c>
      <c r="EV802" s="48">
        <f t="shared" si="915"/>
        <v>0</v>
      </c>
      <c r="EW802" s="48">
        <f t="shared" si="915"/>
        <v>0</v>
      </c>
      <c r="EX802" s="48">
        <f t="shared" si="915"/>
        <v>0</v>
      </c>
      <c r="EY802" s="48">
        <f t="shared" si="915"/>
        <v>0</v>
      </c>
      <c r="EZ802" s="48">
        <f t="shared" si="915"/>
        <v>0</v>
      </c>
      <c r="FA802" s="48">
        <f t="shared" si="915"/>
        <v>0</v>
      </c>
      <c r="FB802" s="48">
        <f t="shared" si="915"/>
        <v>0</v>
      </c>
      <c r="FC802" s="48">
        <f t="shared" si="915"/>
        <v>0</v>
      </c>
      <c r="FD802" s="48">
        <f t="shared" si="915"/>
        <v>0</v>
      </c>
      <c r="FE802" s="48">
        <v>0</v>
      </c>
      <c r="FF802" s="48">
        <v>0</v>
      </c>
      <c r="FG802" s="46">
        <v>0</v>
      </c>
      <c r="FH802" s="48">
        <v>0</v>
      </c>
      <c r="FI802" s="48"/>
      <c r="FJ802" s="48"/>
      <c r="FK802" s="48">
        <v>0</v>
      </c>
      <c r="FL802" s="48">
        <v>0</v>
      </c>
      <c r="FM802" s="48">
        <v>0</v>
      </c>
      <c r="FN802">
        <v>0</v>
      </c>
      <c r="FO802" s="48">
        <f>SUM(FE802:FN802)</f>
        <v>0</v>
      </c>
      <c r="FP802" s="46">
        <f>AE802+BA802</f>
        <v>144484.99</v>
      </c>
      <c r="FQ802" s="46">
        <f>AP802+BL802+CS802+DZ802+FD802</f>
        <v>46483.09</v>
      </c>
      <c r="FR802" s="46">
        <f>FP802+FQ802+FO802</f>
        <v>190968.08</v>
      </c>
      <c r="FS802" t="s">
        <v>1284</v>
      </c>
      <c r="FT802"/>
      <c r="FU802" t="s">
        <v>1277</v>
      </c>
      <c r="FV802" t="s">
        <v>1287</v>
      </c>
      <c r="FW802"/>
      <c r="FX802"/>
      <c r="FY802"/>
      <c r="FZ802" t="s">
        <v>334</v>
      </c>
      <c r="GA802" s="49">
        <v>1856</v>
      </c>
      <c r="GB802" s="49">
        <v>2065</v>
      </c>
      <c r="GC802">
        <v>372</v>
      </c>
      <c r="GD802">
        <v>0</v>
      </c>
      <c r="GE802" s="49">
        <v>36386</v>
      </c>
      <c r="GF802" s="47">
        <v>99</v>
      </c>
      <c r="GG802" s="49">
        <v>33476</v>
      </c>
      <c r="GH802">
        <v>66</v>
      </c>
      <c r="GI802">
        <v>0</v>
      </c>
      <c r="GJ802">
        <v>0</v>
      </c>
      <c r="GK802">
        <v>95</v>
      </c>
      <c r="GL802">
        <v>103</v>
      </c>
      <c r="GM802" s="49">
        <v>2489</v>
      </c>
      <c r="GN802" t="s">
        <v>1277</v>
      </c>
      <c r="GO802"/>
      <c r="GP802">
        <v>2</v>
      </c>
      <c r="GQ802">
        <v>2.6</v>
      </c>
      <c r="GR802">
        <v>4</v>
      </c>
      <c r="GS802">
        <v>2</v>
      </c>
      <c r="GT802">
        <f>GR802+GS802</f>
        <v>6</v>
      </c>
      <c r="GU802">
        <v>1.25</v>
      </c>
      <c r="GV802">
        <f>GQ802+GU802</f>
        <v>3.85</v>
      </c>
      <c r="GW802">
        <v>0.75</v>
      </c>
      <c r="GX802" s="49">
        <v>1513</v>
      </c>
      <c r="GY802" s="49" t="s">
        <v>1058</v>
      </c>
      <c r="GZ802" s="49">
        <v>1879</v>
      </c>
      <c r="HA802" s="49">
        <v>8604</v>
      </c>
      <c r="HB802" s="49">
        <v>1690</v>
      </c>
      <c r="HC802">
        <v>253</v>
      </c>
      <c r="HD802">
        <v>9</v>
      </c>
      <c r="HE802"/>
      <c r="HF802" s="49">
        <v>12435</v>
      </c>
      <c r="HG802">
        <v>0</v>
      </c>
      <c r="HH802">
        <v>100</v>
      </c>
      <c r="HI802"/>
      <c r="HJ802">
        <v>82</v>
      </c>
      <c r="HK802">
        <v>177</v>
      </c>
      <c r="HL802">
        <v>0</v>
      </c>
      <c r="HM802" t="s">
        <v>1281</v>
      </c>
      <c r="HN802" t="s">
        <v>1016</v>
      </c>
      <c r="HO802" t="s">
        <v>1017</v>
      </c>
      <c r="HP802"/>
      <c r="HQ802"/>
      <c r="HR802"/>
      <c r="HS802"/>
      <c r="HT802"/>
      <c r="HU802"/>
      <c r="HV802"/>
      <c r="HW802"/>
      <c r="HX802" t="s">
        <v>1277</v>
      </c>
      <c r="HY802"/>
      <c r="HZ802">
        <v>61</v>
      </c>
      <c r="IA802" s="49">
        <v>1371</v>
      </c>
      <c r="IB802">
        <v>1</v>
      </c>
      <c r="IC802">
        <v>8</v>
      </c>
      <c r="ID802">
        <v>56</v>
      </c>
      <c r="IE802">
        <v>52</v>
      </c>
      <c r="IF802">
        <v>32</v>
      </c>
      <c r="IG802">
        <v>32</v>
      </c>
      <c r="IH802">
        <v>0</v>
      </c>
      <c r="II802">
        <v>0</v>
      </c>
      <c r="IJ802">
        <v>0</v>
      </c>
      <c r="IK802">
        <v>0</v>
      </c>
      <c r="IL802" t="s">
        <v>1277</v>
      </c>
      <c r="IM802"/>
      <c r="IN802" t="s">
        <v>1277</v>
      </c>
      <c r="IO802" t="s">
        <v>1277</v>
      </c>
      <c r="IP802" t="s">
        <v>1281</v>
      </c>
      <c r="IQ802" s="49">
        <v>130581</v>
      </c>
      <c r="IR802">
        <v>0</v>
      </c>
      <c r="IS802" s="36">
        <f>AE802/FR802</f>
        <v>0.73351525553380448</v>
      </c>
      <c r="IT802" s="36">
        <f>AP802/FR802</f>
        <v>0</v>
      </c>
      <c r="IU802" s="36">
        <f>BA802/FR802</f>
        <v>2.3077102728372198E-2</v>
      </c>
      <c r="IV802" s="50">
        <f>BL802/FR802</f>
        <v>0</v>
      </c>
      <c r="IW802" s="36">
        <f>CS802/FR802</f>
        <v>0.2364950205290853</v>
      </c>
      <c r="IX802" s="36">
        <f>DZ802/FR802</f>
        <v>6.9126212087381308E-3</v>
      </c>
      <c r="IY802" s="36">
        <f>FD802/FR802</f>
        <v>0</v>
      </c>
      <c r="IZ802" s="36">
        <f>FO802/FR802</f>
        <v>0</v>
      </c>
      <c r="JA802" s="36">
        <f>FP802/FR802</f>
        <v>0.75659235826217663</v>
      </c>
      <c r="JB802" s="36">
        <f>FQ802/FR802</f>
        <v>0.24340764173782342</v>
      </c>
      <c r="JC802" s="46">
        <v>0.45960000000000001</v>
      </c>
      <c r="JD802" t="s">
        <v>1277</v>
      </c>
      <c r="JE802"/>
      <c r="JF802"/>
      <c r="JG802"/>
      <c r="JH802"/>
      <c r="JI802"/>
      <c r="JJ802"/>
      <c r="JK802"/>
      <c r="JL802"/>
      <c r="JM802"/>
      <c r="JN802" s="43">
        <f t="shared" si="881"/>
        <v>1625.2248361162547</v>
      </c>
      <c r="JO802" s="1" t="str">
        <f t="shared" si="882"/>
        <v>Small</v>
      </c>
    </row>
    <row r="803" spans="1:275" x14ac:dyDescent="0.2">
      <c r="A803" s="1" t="s">
        <v>955</v>
      </c>
      <c r="B803" s="1" t="s">
        <v>1025</v>
      </c>
      <c r="C803" s="76" t="s">
        <v>1491</v>
      </c>
      <c r="D803" s="24" t="s">
        <v>655</v>
      </c>
      <c r="E803">
        <v>6</v>
      </c>
      <c r="F803" s="46">
        <v>0.46286900975263534</v>
      </c>
      <c r="G803" s="46">
        <v>0.21145606056623117</v>
      </c>
      <c r="H803" s="46">
        <v>0.37</v>
      </c>
      <c r="I803">
        <v>17.899999999999999</v>
      </c>
      <c r="J803">
        <v>1.6</v>
      </c>
      <c r="K803" s="24">
        <v>20060</v>
      </c>
      <c r="L803" s="24" t="s">
        <v>602</v>
      </c>
      <c r="M803" s="37">
        <v>29582.836571428088</v>
      </c>
      <c r="N803" s="25"/>
      <c r="O803" s="26"/>
      <c r="P803" s="26"/>
      <c r="Q803" s="26"/>
      <c r="R803" s="26"/>
      <c r="S803" s="26"/>
      <c r="T803" s="31"/>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c r="DE803" s="25"/>
      <c r="DF803" s="25"/>
      <c r="DG803" s="25"/>
      <c r="DH803" s="25"/>
      <c r="DI803" s="25"/>
      <c r="DJ803" s="25"/>
      <c r="DK803" s="25"/>
      <c r="DL803" s="25"/>
      <c r="DM803" s="25"/>
      <c r="DN803" s="25"/>
      <c r="DO803" s="25"/>
      <c r="DP803" s="25"/>
      <c r="DQ803" s="25"/>
      <c r="DR803" s="25"/>
      <c r="DS803" s="25"/>
      <c r="DT803" s="25"/>
      <c r="DU803" s="25"/>
      <c r="DV803" s="25"/>
      <c r="DW803" s="25"/>
      <c r="DX803" s="25"/>
      <c r="DY803" s="25"/>
      <c r="DZ803" s="25"/>
      <c r="EA803" s="25"/>
      <c r="EB803" s="25"/>
      <c r="EC803" s="25"/>
      <c r="ED803" s="25"/>
      <c r="EE803" s="25"/>
      <c r="EF803" s="25"/>
      <c r="EG803" s="25"/>
      <c r="EH803" s="25"/>
      <c r="EI803" s="25"/>
      <c r="EJ803" s="25"/>
      <c r="EK803" s="25"/>
      <c r="EL803" s="25"/>
      <c r="EM803" s="25"/>
      <c r="EN803" s="25"/>
      <c r="EO803" s="25"/>
      <c r="EP803" s="25"/>
      <c r="EQ803" s="25"/>
      <c r="ER803" s="25"/>
      <c r="ES803" s="25"/>
      <c r="ET803" s="25"/>
      <c r="EU803" s="25"/>
      <c r="EV803" s="25"/>
      <c r="EW803" s="25"/>
      <c r="EX803" s="25"/>
      <c r="EY803" s="25"/>
      <c r="EZ803" s="25"/>
      <c r="FA803" s="25"/>
      <c r="FB803" s="25"/>
      <c r="FC803" s="25"/>
      <c r="FD803" s="25"/>
      <c r="FE803" s="25"/>
      <c r="FF803" s="25"/>
      <c r="FG803" s="25"/>
      <c r="FH803" s="25"/>
      <c r="FI803" s="25"/>
      <c r="FJ803" s="25"/>
      <c r="FK803" s="25"/>
      <c r="FL803" s="25"/>
      <c r="FM803" s="25"/>
      <c r="FN803" s="25"/>
      <c r="FO803" s="25"/>
      <c r="FP803" s="25"/>
      <c r="FQ803" s="25"/>
      <c r="FR803" s="25"/>
      <c r="FS803" s="26"/>
      <c r="FT803" s="26"/>
      <c r="FU803" s="26"/>
      <c r="FV803" s="26"/>
      <c r="FW803" s="26"/>
      <c r="FX803" s="26"/>
      <c r="FY803" s="26"/>
      <c r="FZ803" s="26"/>
      <c r="GA803" s="25"/>
      <c r="GB803" s="25"/>
      <c r="GC803" s="25"/>
      <c r="GD803" s="25"/>
      <c r="GE803" s="25"/>
      <c r="GF803" s="25"/>
      <c r="GG803" s="25"/>
      <c r="GH803" s="25"/>
      <c r="GI803" s="25"/>
      <c r="GJ803" s="25"/>
      <c r="GK803" s="25"/>
      <c r="GL803" s="25"/>
      <c r="GM803" s="25"/>
      <c r="GN803" s="25"/>
      <c r="GO803" s="25"/>
      <c r="GP803" s="25"/>
      <c r="GQ803" s="25"/>
      <c r="GR803" s="27"/>
      <c r="GS803" s="27"/>
      <c r="GT803" s="28"/>
      <c r="GU803" s="28"/>
      <c r="GV803" s="25"/>
      <c r="GW803" s="25"/>
      <c r="GX803" s="25"/>
      <c r="GY803" s="26"/>
      <c r="GZ803" s="25"/>
      <c r="HA803" s="25"/>
      <c r="HB803" s="25"/>
      <c r="HC803" s="25"/>
      <c r="HD803" s="25"/>
      <c r="HE803" s="25"/>
      <c r="HF803" s="25"/>
      <c r="HG803" s="25"/>
      <c r="HH803" s="25"/>
      <c r="HI803" s="25"/>
      <c r="HJ803" s="25"/>
      <c r="HK803" s="25"/>
      <c r="HL803" s="25"/>
      <c r="HM803" s="25"/>
      <c r="HN803" s="25"/>
      <c r="HO803" s="25"/>
      <c r="HP803" s="25"/>
      <c r="HQ803" s="25"/>
      <c r="HR803" s="25"/>
      <c r="HS803" s="25"/>
      <c r="HT803" s="25"/>
      <c r="HU803" s="25"/>
      <c r="HV803" s="25"/>
      <c r="HW803" s="25"/>
      <c r="HX803" s="25"/>
      <c r="HY803" s="25"/>
      <c r="HZ803" s="25"/>
      <c r="IA803" s="25"/>
      <c r="IB803" s="25"/>
      <c r="IC803" s="25"/>
      <c r="ID803" s="25"/>
      <c r="IE803" s="25"/>
      <c r="IF803" s="25"/>
      <c r="IG803" s="25"/>
      <c r="IH803" s="25"/>
      <c r="II803" s="25"/>
      <c r="IJ803" s="25"/>
      <c r="IK803" s="25"/>
      <c r="IL803" s="25"/>
      <c r="IM803" s="25"/>
      <c r="IN803" s="25"/>
      <c r="IO803" s="25"/>
      <c r="IP803" s="25"/>
      <c r="IQ803" s="25"/>
      <c r="IR803" s="25"/>
      <c r="IS803" s="36" t="e">
        <f t="shared" ref="IS803:IS810" si="916">AE803/$FR803</f>
        <v>#DIV/0!</v>
      </c>
      <c r="IT803" s="36" t="e">
        <f t="shared" ref="IT803:IT810" si="917">AP803/$FR803</f>
        <v>#DIV/0!</v>
      </c>
      <c r="IU803" s="36" t="e">
        <f t="shared" ref="IU803:IU810" si="918">BA803/$FR803</f>
        <v>#DIV/0!</v>
      </c>
      <c r="IV803" s="36" t="e">
        <f t="shared" ref="IV803:IV810" si="919">BL803/$FR803</f>
        <v>#DIV/0!</v>
      </c>
      <c r="IW803" s="36" t="e">
        <f t="shared" ref="IW803:IW810" si="920">CS803/$FR803</f>
        <v>#DIV/0!</v>
      </c>
      <c r="IX803" s="36" t="e">
        <f t="shared" ref="IX803:IX810" si="921">DZ803/$FR803</f>
        <v>#DIV/0!</v>
      </c>
      <c r="IY803" s="36"/>
      <c r="IZ803" s="36" t="e">
        <f t="shared" ref="IZ803:JB810" si="922">FO803/$FR803</f>
        <v>#DIV/0!</v>
      </c>
      <c r="JA803" s="36" t="e">
        <f t="shared" si="922"/>
        <v>#DIV/0!</v>
      </c>
      <c r="JB803" s="36" t="e">
        <f t="shared" si="922"/>
        <v>#DIV/0!</v>
      </c>
      <c r="JN803" s="43" t="e">
        <f t="shared" si="881"/>
        <v>#DIV/0!</v>
      </c>
      <c r="JO803" s="1" t="str">
        <f t="shared" si="882"/>
        <v>Large</v>
      </c>
    </row>
    <row r="804" spans="1:275" x14ac:dyDescent="0.2">
      <c r="A804" s="1" t="s">
        <v>955</v>
      </c>
      <c r="B804" s="1" t="s">
        <v>1025</v>
      </c>
      <c r="C804" s="76" t="s">
        <v>1491</v>
      </c>
      <c r="D804" s="24" t="s">
        <v>655</v>
      </c>
      <c r="E804">
        <v>6</v>
      </c>
      <c r="F804" s="46">
        <v>0.46286900975263534</v>
      </c>
      <c r="G804" s="46">
        <v>0.21145606056623117</v>
      </c>
      <c r="H804" s="46">
        <v>0.37</v>
      </c>
      <c r="I804">
        <v>17.899999999999999</v>
      </c>
      <c r="J804">
        <v>1.6</v>
      </c>
      <c r="K804" s="24">
        <v>20070</v>
      </c>
      <c r="L804" s="24" t="s">
        <v>603</v>
      </c>
      <c r="M804" s="34">
        <v>29085.563809523697</v>
      </c>
      <c r="N804" s="25"/>
      <c r="O804" s="26"/>
      <c r="P804" s="26"/>
      <c r="Q804" s="26"/>
      <c r="R804" s="26"/>
      <c r="S804" s="26"/>
      <c r="T804" s="31"/>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c r="DE804" s="25"/>
      <c r="DF804" s="25"/>
      <c r="DG804" s="25"/>
      <c r="DH804" s="25"/>
      <c r="DI804" s="25"/>
      <c r="DJ804" s="25"/>
      <c r="DK804" s="25"/>
      <c r="DL804" s="25"/>
      <c r="DM804" s="25"/>
      <c r="DN804" s="25"/>
      <c r="DO804" s="25"/>
      <c r="DP804" s="25"/>
      <c r="DQ804" s="25"/>
      <c r="DR804" s="25"/>
      <c r="DS804" s="25"/>
      <c r="DT804" s="25"/>
      <c r="DU804" s="25"/>
      <c r="DV804" s="25"/>
      <c r="DW804" s="25"/>
      <c r="DX804" s="25"/>
      <c r="DY804" s="25"/>
      <c r="DZ804" s="25"/>
      <c r="EA804" s="25"/>
      <c r="EB804" s="25"/>
      <c r="EC804" s="25"/>
      <c r="ED804" s="25"/>
      <c r="EE804" s="25"/>
      <c r="EF804" s="25"/>
      <c r="EG804" s="25"/>
      <c r="EH804" s="25"/>
      <c r="EI804" s="25"/>
      <c r="EJ804" s="25"/>
      <c r="EK804" s="25"/>
      <c r="EL804" s="25"/>
      <c r="EM804" s="25"/>
      <c r="EN804" s="25"/>
      <c r="EO804" s="25"/>
      <c r="EP804" s="25"/>
      <c r="EQ804" s="25"/>
      <c r="ER804" s="25"/>
      <c r="ES804" s="25"/>
      <c r="ET804" s="25"/>
      <c r="EU804" s="25"/>
      <c r="EV804" s="25"/>
      <c r="EW804" s="25"/>
      <c r="EX804" s="25"/>
      <c r="EY804" s="25"/>
      <c r="EZ804" s="25"/>
      <c r="FA804" s="25"/>
      <c r="FB804" s="25"/>
      <c r="FC804" s="25"/>
      <c r="FD804" s="25"/>
      <c r="FE804" s="25"/>
      <c r="FF804" s="25"/>
      <c r="FG804" s="25"/>
      <c r="FH804" s="25"/>
      <c r="FI804" s="25"/>
      <c r="FJ804" s="25"/>
      <c r="FK804" s="25"/>
      <c r="FL804" s="25"/>
      <c r="FM804" s="25"/>
      <c r="FN804" s="25"/>
      <c r="FO804" s="25"/>
      <c r="FP804" s="25"/>
      <c r="FQ804" s="25"/>
      <c r="FR804" s="25"/>
      <c r="FS804" s="26"/>
      <c r="FT804" s="26"/>
      <c r="FU804" s="26"/>
      <c r="FV804" s="26"/>
      <c r="FW804" s="26"/>
      <c r="FX804" s="26"/>
      <c r="FY804" s="26"/>
      <c r="FZ804" s="26"/>
      <c r="GA804" s="25"/>
      <c r="GB804" s="25"/>
      <c r="GC804" s="25"/>
      <c r="GD804" s="25"/>
      <c r="GE804" s="25"/>
      <c r="GF804" s="25"/>
      <c r="GG804" s="25"/>
      <c r="GH804" s="25"/>
      <c r="GI804" s="25"/>
      <c r="GJ804" s="25"/>
      <c r="GK804" s="25"/>
      <c r="GL804" s="25"/>
      <c r="GM804" s="25"/>
      <c r="GN804" s="25"/>
      <c r="GO804" s="25"/>
      <c r="GP804" s="25"/>
      <c r="GQ804" s="25"/>
      <c r="GR804" s="27"/>
      <c r="GS804" s="27"/>
      <c r="GT804" s="28"/>
      <c r="GU804" s="28"/>
      <c r="GV804" s="25"/>
      <c r="GW804" s="25"/>
      <c r="GX804" s="25"/>
      <c r="GY804" s="26"/>
      <c r="GZ804" s="25"/>
      <c r="HA804" s="25"/>
      <c r="HB804" s="25"/>
      <c r="HC804" s="25"/>
      <c r="HD804" s="25"/>
      <c r="HE804" s="25"/>
      <c r="HF804" s="25"/>
      <c r="HG804" s="25"/>
      <c r="HH804" s="25"/>
      <c r="HI804" s="25"/>
      <c r="HJ804" s="25"/>
      <c r="HK804" s="25"/>
      <c r="HL804" s="25"/>
      <c r="HM804" s="25"/>
      <c r="HN804" s="25"/>
      <c r="HO804" s="25"/>
      <c r="HP804" s="25"/>
      <c r="HQ804" s="25"/>
      <c r="HR804" s="25"/>
      <c r="HS804" s="25"/>
      <c r="HT804" s="25"/>
      <c r="HU804" s="25"/>
      <c r="HV804" s="25"/>
      <c r="HW804" s="25"/>
      <c r="HX804" s="25"/>
      <c r="HY804" s="25"/>
      <c r="HZ804" s="25"/>
      <c r="IA804" s="25"/>
      <c r="IB804" s="25"/>
      <c r="IC804" s="25"/>
      <c r="ID804" s="25"/>
      <c r="IE804" s="25"/>
      <c r="IF804" s="25"/>
      <c r="IG804" s="25"/>
      <c r="IH804" s="25"/>
      <c r="II804" s="25"/>
      <c r="IJ804" s="25"/>
      <c r="IK804" s="25"/>
      <c r="IL804" s="25"/>
      <c r="IM804" s="25"/>
      <c r="IN804" s="25"/>
      <c r="IO804" s="25"/>
      <c r="IP804" s="25"/>
      <c r="IQ804" s="25"/>
      <c r="IR804" s="25"/>
      <c r="IS804" s="36" t="e">
        <f t="shared" si="916"/>
        <v>#DIV/0!</v>
      </c>
      <c r="IT804" s="36" t="e">
        <f t="shared" si="917"/>
        <v>#DIV/0!</v>
      </c>
      <c r="IU804" s="36" t="e">
        <f t="shared" si="918"/>
        <v>#DIV/0!</v>
      </c>
      <c r="IV804" s="36" t="e">
        <f t="shared" si="919"/>
        <v>#DIV/0!</v>
      </c>
      <c r="IW804" s="36" t="e">
        <f t="shared" si="920"/>
        <v>#DIV/0!</v>
      </c>
      <c r="IX804" s="36" t="e">
        <f t="shared" si="921"/>
        <v>#DIV/0!</v>
      </c>
      <c r="IY804" s="36"/>
      <c r="IZ804" s="36" t="e">
        <f t="shared" si="922"/>
        <v>#DIV/0!</v>
      </c>
      <c r="JA804" s="36" t="e">
        <f t="shared" si="922"/>
        <v>#DIV/0!</v>
      </c>
      <c r="JB804" s="36" t="e">
        <f t="shared" si="922"/>
        <v>#DIV/0!</v>
      </c>
      <c r="JN804" s="43" t="e">
        <f t="shared" si="881"/>
        <v>#DIV/0!</v>
      </c>
      <c r="JO804" s="1" t="str">
        <f t="shared" si="882"/>
        <v>Large</v>
      </c>
    </row>
    <row r="805" spans="1:275" x14ac:dyDescent="0.2">
      <c r="A805" s="14" t="s">
        <v>955</v>
      </c>
      <c r="B805" s="14" t="s">
        <v>1025</v>
      </c>
      <c r="C805" s="76" t="s">
        <v>1491</v>
      </c>
      <c r="D805" s="24" t="s">
        <v>655</v>
      </c>
      <c r="E805">
        <v>6</v>
      </c>
      <c r="F805" s="46">
        <v>0.46286900975263534</v>
      </c>
      <c r="G805" s="46">
        <v>0.21145606056623117</v>
      </c>
      <c r="H805" s="46">
        <v>0.37</v>
      </c>
      <c r="I805">
        <v>17.899999999999999</v>
      </c>
      <c r="J805">
        <v>1.6</v>
      </c>
      <c r="K805" s="14">
        <v>20080</v>
      </c>
      <c r="L805" s="14" t="s">
        <v>604</v>
      </c>
      <c r="M805" s="35">
        <v>30751.794857142704</v>
      </c>
      <c r="N805" s="15">
        <v>93437</v>
      </c>
      <c r="O805" s="15">
        <v>15</v>
      </c>
      <c r="P805" s="15">
        <v>90</v>
      </c>
      <c r="Q805" s="15">
        <v>1788</v>
      </c>
      <c r="R805" s="15">
        <v>24</v>
      </c>
      <c r="S805" s="15">
        <v>455</v>
      </c>
      <c r="T805" s="32" t="s">
        <v>1004</v>
      </c>
      <c r="U805" s="15"/>
      <c r="V805" s="15"/>
      <c r="W805" s="15"/>
      <c r="X805" s="15">
        <v>156180</v>
      </c>
      <c r="Y805" s="15"/>
      <c r="Z805" s="15"/>
      <c r="AA805" s="15"/>
      <c r="AB805" s="15"/>
      <c r="AC805" s="15"/>
      <c r="AD805" s="15"/>
      <c r="AE805" s="15">
        <v>156180</v>
      </c>
      <c r="AF805" s="15"/>
      <c r="AG805" s="15"/>
      <c r="AH805" s="15"/>
      <c r="AI805" s="15">
        <v>6100</v>
      </c>
      <c r="AJ805" s="15"/>
      <c r="AK805" s="15"/>
      <c r="AL805" s="15"/>
      <c r="AM805" s="15"/>
      <c r="AN805" s="15"/>
      <c r="AO805" s="15"/>
      <c r="AP805" s="15">
        <v>6100</v>
      </c>
      <c r="AQ805" s="15"/>
      <c r="AR805" s="15"/>
      <c r="AS805" s="15"/>
      <c r="AT805" s="15">
        <v>76831</v>
      </c>
      <c r="AU805" s="15"/>
      <c r="AV805" s="15"/>
      <c r="AW805" s="15"/>
      <c r="AX805" s="15"/>
      <c r="AY805" s="15"/>
      <c r="AZ805" s="15"/>
      <c r="BA805" s="15">
        <v>76831</v>
      </c>
      <c r="BB805" s="15"/>
      <c r="BC805" s="15"/>
      <c r="BD805" s="15"/>
      <c r="BE805" s="15">
        <v>31676</v>
      </c>
      <c r="BF805" s="15"/>
      <c r="BG805" s="15"/>
      <c r="BH805" s="15"/>
      <c r="BI805" s="15"/>
      <c r="BJ805" s="15"/>
      <c r="BK805" s="15"/>
      <c r="BL805" s="15">
        <v>31676</v>
      </c>
      <c r="BM805" s="15"/>
      <c r="BN805" s="15"/>
      <c r="BO805" s="15"/>
      <c r="BP805" s="15"/>
      <c r="BQ805" s="15"/>
      <c r="BR805" s="15"/>
      <c r="BS805" s="15"/>
      <c r="BT805" s="15"/>
      <c r="BU805" s="15"/>
      <c r="BV805" s="15"/>
      <c r="BW805" s="15"/>
      <c r="BX805" s="15"/>
      <c r="BY805" s="15"/>
      <c r="BZ805" s="15"/>
      <c r="CA805" s="15"/>
      <c r="CB805" s="15"/>
      <c r="CC805" s="15"/>
      <c r="CD805" s="15"/>
      <c r="CE805" s="15"/>
      <c r="CF805" s="15"/>
      <c r="CG805" s="15"/>
      <c r="CH805" s="15"/>
      <c r="CI805" s="15"/>
      <c r="CJ805" s="15"/>
      <c r="CK805" s="15"/>
      <c r="CL805" s="15">
        <v>14336.19</v>
      </c>
      <c r="CM805" s="15"/>
      <c r="CN805" s="15"/>
      <c r="CO805" s="15"/>
      <c r="CP805" s="15">
        <v>40148.81</v>
      </c>
      <c r="CQ805" s="15"/>
      <c r="CR805" s="15"/>
      <c r="CS805" s="15">
        <v>54485</v>
      </c>
      <c r="CT805" s="15"/>
      <c r="CU805" s="15"/>
      <c r="CV805" s="15"/>
      <c r="CW805" s="15"/>
      <c r="CX805" s="15"/>
      <c r="CY805" s="15"/>
      <c r="CZ805" s="15"/>
      <c r="DA805" s="15"/>
      <c r="DB805" s="15"/>
      <c r="DC805" s="15"/>
      <c r="DD805" s="15"/>
      <c r="DE805" s="15"/>
      <c r="DF805" s="15"/>
      <c r="DG805" s="15"/>
      <c r="DH805" s="15"/>
      <c r="DI805" s="15"/>
      <c r="DJ805" s="15"/>
      <c r="DK805" s="15"/>
      <c r="DL805" s="15"/>
      <c r="DM805" s="15"/>
      <c r="DN805" s="15"/>
      <c r="DO805" s="15"/>
      <c r="DP805" s="15"/>
      <c r="DQ805" s="15"/>
      <c r="DR805" s="15"/>
      <c r="DS805" s="15">
        <v>29632</v>
      </c>
      <c r="DT805" s="15"/>
      <c r="DU805" s="15"/>
      <c r="DV805" s="15"/>
      <c r="DW805" s="15"/>
      <c r="DX805" s="15"/>
      <c r="DY805" s="15"/>
      <c r="DZ805" s="15">
        <v>29632</v>
      </c>
      <c r="EA805" s="15"/>
      <c r="EB805" s="15"/>
      <c r="EC805" s="15"/>
      <c r="ED805" s="15"/>
      <c r="EE805" s="15"/>
      <c r="EF805" s="15"/>
      <c r="EG805" s="15"/>
      <c r="EH805" s="15"/>
      <c r="EI805" s="15"/>
      <c r="EJ805" s="15"/>
      <c r="EK805" s="15"/>
      <c r="EL805" s="15"/>
      <c r="EM805" s="15"/>
      <c r="EN805" s="15"/>
      <c r="EO805" s="15"/>
      <c r="EP805" s="15"/>
      <c r="EQ805" s="15"/>
      <c r="ER805" s="15"/>
      <c r="ES805" s="15"/>
      <c r="ET805" s="15"/>
      <c r="EU805" s="15"/>
      <c r="EV805" s="15"/>
      <c r="EW805" s="15"/>
      <c r="EX805" s="15"/>
      <c r="EY805" s="15"/>
      <c r="EZ805" s="15"/>
      <c r="FA805" s="15"/>
      <c r="FB805" s="15"/>
      <c r="FC805" s="15"/>
      <c r="FD805" s="15"/>
      <c r="FE805" s="15">
        <v>31572.53</v>
      </c>
      <c r="FF805" s="15"/>
      <c r="FG805" s="15"/>
      <c r="FH805" s="15">
        <v>363158.35</v>
      </c>
      <c r="FI805" s="15"/>
      <c r="FJ805" s="15"/>
      <c r="FK805" s="15"/>
      <c r="FL805" s="15"/>
      <c r="FM805" s="15"/>
      <c r="FN805" s="15">
        <v>90196.21</v>
      </c>
      <c r="FO805" s="15">
        <v>484927.09</v>
      </c>
      <c r="FP805" s="15">
        <v>264687</v>
      </c>
      <c r="FQ805" s="15">
        <v>90217</v>
      </c>
      <c r="FR805" s="15">
        <v>839831.09000000008</v>
      </c>
      <c r="FS805" s="14" t="s">
        <v>1284</v>
      </c>
      <c r="FT805" s="14"/>
      <c r="FU805" s="14" t="s">
        <v>1277</v>
      </c>
      <c r="FV805" s="14" t="s">
        <v>888</v>
      </c>
      <c r="FW805" s="14"/>
      <c r="FX805" s="1" t="s">
        <v>1010</v>
      </c>
      <c r="FY805" s="1" t="s">
        <v>1299</v>
      </c>
      <c r="FZ805" s="1" t="s">
        <v>921</v>
      </c>
      <c r="GA805" s="15">
        <v>3563</v>
      </c>
      <c r="GB805" s="15">
        <v>5865</v>
      </c>
      <c r="GC805" s="15">
        <v>1642</v>
      </c>
      <c r="GD805" s="15">
        <v>2362</v>
      </c>
      <c r="GE805" s="15">
        <v>129823</v>
      </c>
      <c r="GF805" s="15">
        <v>2994</v>
      </c>
      <c r="GG805" s="15">
        <v>6661</v>
      </c>
      <c r="GH805" s="15">
        <v>356</v>
      </c>
      <c r="GI805" s="15"/>
      <c r="GJ805" s="15">
        <v>15207</v>
      </c>
      <c r="GK805" s="15">
        <v>1221</v>
      </c>
      <c r="GL805" s="15">
        <v>1233</v>
      </c>
      <c r="GM805" s="15">
        <v>30276</v>
      </c>
      <c r="GN805" s="15"/>
      <c r="GO805" s="15"/>
      <c r="GP805" s="21">
        <v>31</v>
      </c>
      <c r="GQ805" s="21">
        <v>25.9</v>
      </c>
      <c r="GR805" s="22"/>
      <c r="GS805" s="22"/>
      <c r="GT805" s="23">
        <v>42</v>
      </c>
      <c r="GU805" s="23">
        <v>42.48</v>
      </c>
      <c r="GV805" s="21">
        <v>68.38</v>
      </c>
      <c r="GW805" s="21">
        <v>15.78</v>
      </c>
      <c r="GX805" s="15">
        <v>48756</v>
      </c>
      <c r="GY805" s="14" t="s">
        <v>1172</v>
      </c>
      <c r="GZ805" s="15">
        <v>62065</v>
      </c>
      <c r="HA805" s="15">
        <v>52065</v>
      </c>
      <c r="HB805" s="15">
        <v>46384</v>
      </c>
      <c r="HC805" s="15">
        <v>41527</v>
      </c>
      <c r="HD805" s="15"/>
      <c r="HE805" s="15">
        <v>5061</v>
      </c>
      <c r="HF805" s="15">
        <v>207102</v>
      </c>
      <c r="HG805" s="15"/>
      <c r="HH805" s="15"/>
      <c r="HI805" s="15">
        <v>33</v>
      </c>
      <c r="HJ805" s="15">
        <v>28</v>
      </c>
      <c r="HK805" s="15">
        <v>183</v>
      </c>
      <c r="HL805" s="15">
        <v>183</v>
      </c>
      <c r="HM805" s="15"/>
      <c r="HN805" s="15"/>
      <c r="HO805" s="15"/>
      <c r="HP805" s="15"/>
      <c r="HQ805" s="15"/>
      <c r="HR805" s="15"/>
      <c r="HS805" s="15"/>
      <c r="HT805" s="15"/>
      <c r="HU805" s="15"/>
      <c r="HV805" s="15"/>
      <c r="HW805" s="15"/>
      <c r="HX805" s="15"/>
      <c r="HY805" s="15"/>
      <c r="HZ805" s="15">
        <v>750</v>
      </c>
      <c r="IA805" s="15">
        <v>14830</v>
      </c>
      <c r="IB805" s="14">
        <v>1</v>
      </c>
      <c r="IC805" s="14">
        <v>3</v>
      </c>
      <c r="ID805" s="15">
        <v>237</v>
      </c>
      <c r="IE805" s="14">
        <v>70</v>
      </c>
      <c r="IF805" s="14">
        <v>52</v>
      </c>
      <c r="IG805" s="14">
        <v>52</v>
      </c>
      <c r="IH805" s="14">
        <v>7.75</v>
      </c>
      <c r="II805" s="14">
        <v>0</v>
      </c>
      <c r="IJ805" s="14">
        <v>7.75</v>
      </c>
      <c r="IK805" s="14">
        <v>0</v>
      </c>
      <c r="IL805" s="14"/>
      <c r="IM805" s="14"/>
      <c r="IN805" s="14"/>
      <c r="IO805" s="14"/>
      <c r="IP805" s="14"/>
      <c r="IQ805" s="15">
        <v>1073901</v>
      </c>
      <c r="IR805" s="15">
        <v>260</v>
      </c>
      <c r="IS805" s="36">
        <f t="shared" si="916"/>
        <v>0.18596596608491833</v>
      </c>
      <c r="IT805" s="36">
        <f t="shared" si="917"/>
        <v>7.263365303611229E-3</v>
      </c>
      <c r="IU805" s="36">
        <f t="shared" si="918"/>
        <v>9.1483872072418745E-2</v>
      </c>
      <c r="IV805" s="36">
        <f t="shared" si="919"/>
        <v>3.7717108091342509E-2</v>
      </c>
      <c r="IW805" s="36">
        <f t="shared" si="920"/>
        <v>6.4876140748730785E-2</v>
      </c>
      <c r="IX805" s="36">
        <f t="shared" si="921"/>
        <v>3.5283285356820973E-2</v>
      </c>
      <c r="IY805" s="36"/>
      <c r="IZ805" s="36">
        <f t="shared" si="922"/>
        <v>0.57741026234215742</v>
      </c>
      <c r="JA805" s="36">
        <f t="shared" si="922"/>
        <v>0.31516694624867958</v>
      </c>
      <c r="JB805" s="36">
        <f t="shared" si="922"/>
        <v>0.10742279140916298</v>
      </c>
      <c r="JN805" s="43">
        <f t="shared" si="881"/>
        <v>449.71914093510833</v>
      </c>
      <c r="JO805" s="1" t="str">
        <f t="shared" si="882"/>
        <v>Large</v>
      </c>
    </row>
    <row r="806" spans="1:275" x14ac:dyDescent="0.2">
      <c r="A806" s="14" t="s">
        <v>955</v>
      </c>
      <c r="B806" s="14" t="s">
        <v>1025</v>
      </c>
      <c r="C806" s="76" t="s">
        <v>1491</v>
      </c>
      <c r="D806" s="24" t="s">
        <v>655</v>
      </c>
      <c r="E806">
        <v>6</v>
      </c>
      <c r="F806" s="46">
        <v>0.46286900975263534</v>
      </c>
      <c r="G806" s="46">
        <v>0.21145606056623117</v>
      </c>
      <c r="H806" s="46">
        <v>0.37</v>
      </c>
      <c r="I806">
        <v>17.899999999999999</v>
      </c>
      <c r="J806">
        <v>1.6</v>
      </c>
      <c r="K806" s="14">
        <v>20090</v>
      </c>
      <c r="L806" s="14" t="s">
        <v>605</v>
      </c>
      <c r="M806" s="35">
        <v>30945.841523809511</v>
      </c>
      <c r="N806" s="15">
        <v>93437</v>
      </c>
      <c r="O806" s="15">
        <v>15</v>
      </c>
      <c r="P806" s="15">
        <v>90</v>
      </c>
      <c r="Q806" s="15">
        <v>1788</v>
      </c>
      <c r="R806" s="15">
        <v>24</v>
      </c>
      <c r="S806" s="15">
        <v>455</v>
      </c>
      <c r="T806" s="32" t="s">
        <v>1004</v>
      </c>
      <c r="U806" s="15"/>
      <c r="V806" s="15"/>
      <c r="W806" s="15"/>
      <c r="X806" s="15">
        <v>90176</v>
      </c>
      <c r="Y806" s="15"/>
      <c r="Z806" s="15"/>
      <c r="AA806" s="15"/>
      <c r="AB806" s="15"/>
      <c r="AC806" s="15"/>
      <c r="AD806" s="15"/>
      <c r="AE806" s="15">
        <v>90176</v>
      </c>
      <c r="AF806" s="15"/>
      <c r="AG806" s="15"/>
      <c r="AH806" s="15"/>
      <c r="AI806" s="15">
        <v>6100</v>
      </c>
      <c r="AJ806" s="15"/>
      <c r="AK806" s="15"/>
      <c r="AL806" s="15"/>
      <c r="AM806" s="15"/>
      <c r="AN806" s="15"/>
      <c r="AO806" s="15"/>
      <c r="AP806" s="15">
        <v>6100</v>
      </c>
      <c r="AQ806" s="15"/>
      <c r="AR806" s="15"/>
      <c r="AS806" s="15"/>
      <c r="AT806" s="15">
        <v>78999</v>
      </c>
      <c r="AU806" s="15"/>
      <c r="AV806" s="15"/>
      <c r="AW806" s="15"/>
      <c r="AX806" s="15"/>
      <c r="AY806" s="15"/>
      <c r="AZ806" s="15"/>
      <c r="BA806" s="15">
        <v>78999</v>
      </c>
      <c r="BB806" s="15"/>
      <c r="BC806" s="15"/>
      <c r="BD806" s="15"/>
      <c r="BE806" s="15">
        <v>18712</v>
      </c>
      <c r="BF806" s="15"/>
      <c r="BG806" s="15"/>
      <c r="BH806" s="15"/>
      <c r="BI806" s="15"/>
      <c r="BJ806" s="15"/>
      <c r="BK806" s="15"/>
      <c r="BL806" s="15">
        <v>18712</v>
      </c>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v>29370</v>
      </c>
      <c r="CM806" s="15"/>
      <c r="CN806" s="15"/>
      <c r="CO806" s="15"/>
      <c r="CP806" s="15">
        <v>33410</v>
      </c>
      <c r="CQ806" s="15"/>
      <c r="CR806" s="15"/>
      <c r="CS806" s="15">
        <v>62780</v>
      </c>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v>29632</v>
      </c>
      <c r="DT806" s="15"/>
      <c r="DU806" s="15"/>
      <c r="DV806" s="15"/>
      <c r="DW806" s="15"/>
      <c r="DX806" s="15"/>
      <c r="DY806" s="15"/>
      <c r="DZ806" s="15">
        <v>29632</v>
      </c>
      <c r="EA806" s="15"/>
      <c r="EB806" s="15"/>
      <c r="EC806" s="15"/>
      <c r="ED806" s="15"/>
      <c r="EE806" s="15"/>
      <c r="EF806" s="15"/>
      <c r="EG806" s="15"/>
      <c r="EH806" s="15"/>
      <c r="EI806" s="15"/>
      <c r="EJ806" s="15"/>
      <c r="EK806" s="15"/>
      <c r="EL806" s="15"/>
      <c r="EM806" s="15"/>
      <c r="EN806" s="15"/>
      <c r="EO806" s="15"/>
      <c r="EP806" s="15"/>
      <c r="EQ806" s="15"/>
      <c r="ER806" s="15"/>
      <c r="ES806" s="15"/>
      <c r="ET806" s="15"/>
      <c r="EU806" s="15"/>
      <c r="EV806" s="15"/>
      <c r="EW806" s="15"/>
      <c r="EX806" s="15"/>
      <c r="EY806" s="15"/>
      <c r="EZ806" s="15"/>
      <c r="FA806" s="15"/>
      <c r="FB806" s="15"/>
      <c r="FC806" s="15"/>
      <c r="FD806" s="15"/>
      <c r="FE806" s="15">
        <v>26670</v>
      </c>
      <c r="FF806" s="15"/>
      <c r="FG806" s="15"/>
      <c r="FH806" s="15">
        <v>103873.8</v>
      </c>
      <c r="FI806" s="15"/>
      <c r="FJ806" s="15" t="s">
        <v>902</v>
      </c>
      <c r="FK806" s="15"/>
      <c r="FL806" s="15"/>
      <c r="FM806" s="15"/>
      <c r="FN806" s="15">
        <v>34521.230000000003</v>
      </c>
      <c r="FO806" s="15">
        <v>165065.03</v>
      </c>
      <c r="FP806" s="15">
        <v>187887</v>
      </c>
      <c r="FQ806" s="15">
        <v>98512</v>
      </c>
      <c r="FR806" s="15">
        <v>451464.03</v>
      </c>
      <c r="FS806" s="14" t="s">
        <v>1284</v>
      </c>
      <c r="FT806" s="14"/>
      <c r="FU806" s="14" t="s">
        <v>1277</v>
      </c>
      <c r="FV806" s="14" t="s">
        <v>888</v>
      </c>
      <c r="FW806" s="14"/>
      <c r="FX806" s="1" t="s">
        <v>1010</v>
      </c>
      <c r="FY806" s="1" t="s">
        <v>1299</v>
      </c>
      <c r="FZ806" s="1" t="s">
        <v>921</v>
      </c>
      <c r="GA806" s="15">
        <v>5741</v>
      </c>
      <c r="GB806" s="15">
        <v>8372</v>
      </c>
      <c r="GC806" s="15">
        <v>2672</v>
      </c>
      <c r="GD806" s="15">
        <v>3861</v>
      </c>
      <c r="GE806" s="15">
        <v>134013</v>
      </c>
      <c r="GF806" s="15">
        <v>2860</v>
      </c>
      <c r="GG806" s="15">
        <v>9516</v>
      </c>
      <c r="GH806" s="15">
        <v>355</v>
      </c>
      <c r="GI806" s="15"/>
      <c r="GJ806" s="15">
        <v>15446</v>
      </c>
      <c r="GK806" s="15">
        <v>1429</v>
      </c>
      <c r="GL806" s="15">
        <v>1429</v>
      </c>
      <c r="GM806" s="15">
        <v>30044</v>
      </c>
      <c r="GN806" s="15"/>
      <c r="GO806" s="15"/>
      <c r="GP806" s="16">
        <v>31</v>
      </c>
      <c r="GQ806" s="16">
        <v>27.4</v>
      </c>
      <c r="GR806" s="17"/>
      <c r="GS806" s="17"/>
      <c r="GT806" s="18">
        <v>49</v>
      </c>
      <c r="GU806" s="18">
        <v>45.23</v>
      </c>
      <c r="GV806" s="16">
        <v>72.63</v>
      </c>
      <c r="GW806" s="16">
        <v>13.1</v>
      </c>
      <c r="GX806" s="15">
        <v>63001</v>
      </c>
      <c r="GY806" s="14" t="s">
        <v>1172</v>
      </c>
      <c r="GZ806" s="15">
        <v>57688</v>
      </c>
      <c r="HA806" s="15">
        <v>68250</v>
      </c>
      <c r="HB806" s="15">
        <v>49362</v>
      </c>
      <c r="HC806" s="15">
        <v>42585</v>
      </c>
      <c r="HD806" s="15"/>
      <c r="HE806" s="15">
        <v>8163</v>
      </c>
      <c r="HF806" s="15">
        <v>226048</v>
      </c>
      <c r="HG806" s="15"/>
      <c r="HH806" s="15"/>
      <c r="HI806" s="15">
        <v>16</v>
      </c>
      <c r="HJ806" s="15">
        <v>14</v>
      </c>
      <c r="HK806" s="15">
        <v>198</v>
      </c>
      <c r="HL806" s="15">
        <v>198</v>
      </c>
      <c r="HM806" s="15"/>
      <c r="HN806" s="15"/>
      <c r="HO806" s="15"/>
      <c r="HP806" s="15"/>
      <c r="HQ806" s="15"/>
      <c r="HR806" s="15"/>
      <c r="HS806" s="15"/>
      <c r="HT806" s="15"/>
      <c r="HU806" s="15"/>
      <c r="HV806" s="15"/>
      <c r="HW806" s="15"/>
      <c r="HX806" s="15"/>
      <c r="HY806" s="15"/>
      <c r="HZ806" s="15">
        <v>794</v>
      </c>
      <c r="IA806" s="15">
        <v>14461</v>
      </c>
      <c r="IB806" s="15">
        <v>1</v>
      </c>
      <c r="IC806" s="15">
        <v>3</v>
      </c>
      <c r="ID806" s="15">
        <v>135</v>
      </c>
      <c r="IE806" s="14">
        <v>70</v>
      </c>
      <c r="IF806" s="14">
        <v>41.75</v>
      </c>
      <c r="IG806" s="14">
        <v>41.75</v>
      </c>
      <c r="IH806" s="14">
        <v>7.75</v>
      </c>
      <c r="II806" s="14">
        <v>0</v>
      </c>
      <c r="IJ806" s="14">
        <v>7.75</v>
      </c>
      <c r="IK806" s="14">
        <v>0</v>
      </c>
      <c r="IL806" s="14"/>
      <c r="IM806" s="14"/>
      <c r="IN806" s="14"/>
      <c r="IO806" s="14"/>
      <c r="IP806" s="14"/>
      <c r="IQ806" s="20">
        <v>1122313</v>
      </c>
      <c r="IR806" s="20">
        <v>131</v>
      </c>
      <c r="IS806" s="36">
        <f t="shared" si="916"/>
        <v>0.19974127285400786</v>
      </c>
      <c r="IT806" s="36">
        <f t="shared" si="917"/>
        <v>1.3511596926116129E-2</v>
      </c>
      <c r="IU806" s="36">
        <f t="shared" si="918"/>
        <v>0.17498404025676198</v>
      </c>
      <c r="IV806" s="36">
        <f t="shared" si="919"/>
        <v>4.1447377324833605E-2</v>
      </c>
      <c r="IW806" s="36">
        <f t="shared" si="920"/>
        <v>0.13905869754451977</v>
      </c>
      <c r="IX806" s="36">
        <f t="shared" si="921"/>
        <v>6.563535083847101E-2</v>
      </c>
      <c r="IY806" s="36"/>
      <c r="IZ806" s="36">
        <f t="shared" si="922"/>
        <v>0.36562166425528958</v>
      </c>
      <c r="JA806" s="36">
        <f t="shared" si="922"/>
        <v>0.41617269043560345</v>
      </c>
      <c r="JB806" s="36">
        <f t="shared" si="922"/>
        <v>0.21820564530910688</v>
      </c>
      <c r="JN806" s="43">
        <f t="shared" si="881"/>
        <v>426.07519652773664</v>
      </c>
      <c r="JO806" s="1" t="str">
        <f t="shared" si="882"/>
        <v>Large</v>
      </c>
    </row>
    <row r="807" spans="1:275" x14ac:dyDescent="0.2">
      <c r="A807" s="14" t="s">
        <v>955</v>
      </c>
      <c r="B807" s="14" t="s">
        <v>1025</v>
      </c>
      <c r="C807" s="76" t="s">
        <v>1491</v>
      </c>
      <c r="D807" s="24" t="s">
        <v>655</v>
      </c>
      <c r="E807">
        <v>6</v>
      </c>
      <c r="F807" s="46">
        <v>0.46286900975263534</v>
      </c>
      <c r="G807" s="46">
        <v>0.21145606056623117</v>
      </c>
      <c r="H807" s="46">
        <v>0.37</v>
      </c>
      <c r="I807">
        <v>17.899999999999999</v>
      </c>
      <c r="J807">
        <v>1.6</v>
      </c>
      <c r="K807" s="14">
        <v>20100</v>
      </c>
      <c r="L807" s="14" t="s">
        <v>606</v>
      </c>
      <c r="M807" s="35">
        <v>29224.974285714106</v>
      </c>
      <c r="N807" s="15">
        <v>93437</v>
      </c>
      <c r="O807" s="15">
        <v>15</v>
      </c>
      <c r="P807" s="15">
        <v>90</v>
      </c>
      <c r="Q807" s="15">
        <v>1788</v>
      </c>
      <c r="R807" s="15">
        <v>24</v>
      </c>
      <c r="S807" s="15">
        <v>455</v>
      </c>
      <c r="T807" s="32" t="s">
        <v>1004</v>
      </c>
      <c r="U807" s="15"/>
      <c r="V807" s="15"/>
      <c r="W807" s="15"/>
      <c r="X807" s="15">
        <v>46834</v>
      </c>
      <c r="Y807" s="15"/>
      <c r="Z807" s="15"/>
      <c r="AA807" s="15"/>
      <c r="AB807" s="15"/>
      <c r="AC807" s="15"/>
      <c r="AD807" s="15"/>
      <c r="AE807" s="15">
        <v>46834</v>
      </c>
      <c r="AF807" s="15"/>
      <c r="AG807" s="15"/>
      <c r="AH807" s="15"/>
      <c r="AI807" s="15">
        <v>6100</v>
      </c>
      <c r="AJ807" s="15"/>
      <c r="AK807" s="15"/>
      <c r="AL807" s="15"/>
      <c r="AM807" s="15"/>
      <c r="AN807" s="15"/>
      <c r="AO807" s="15"/>
      <c r="AP807" s="15">
        <v>6100</v>
      </c>
      <c r="AQ807" s="15"/>
      <c r="AR807" s="15"/>
      <c r="AS807" s="15"/>
      <c r="AT807" s="15">
        <v>40689</v>
      </c>
      <c r="AU807" s="15"/>
      <c r="AV807" s="15"/>
      <c r="AW807" s="15"/>
      <c r="AX807" s="15"/>
      <c r="AY807" s="15"/>
      <c r="AZ807" s="15"/>
      <c r="BA807" s="15">
        <v>40689</v>
      </c>
      <c r="BB807" s="15"/>
      <c r="BC807" s="15"/>
      <c r="BD807" s="15"/>
      <c r="BE807" s="15">
        <v>0</v>
      </c>
      <c r="BF807" s="15"/>
      <c r="BG807" s="15"/>
      <c r="BH807" s="15"/>
      <c r="BI807" s="15"/>
      <c r="BJ807" s="15"/>
      <c r="BK807" s="15"/>
      <c r="BL807" s="15">
        <v>0</v>
      </c>
      <c r="BM807" s="15"/>
      <c r="BN807" s="15"/>
      <c r="BO807" s="15"/>
      <c r="BP807" s="15"/>
      <c r="BQ807" s="15"/>
      <c r="BR807" s="15"/>
      <c r="BS807" s="15"/>
      <c r="BT807" s="15"/>
      <c r="BU807" s="15"/>
      <c r="BV807" s="15"/>
      <c r="BW807" s="15"/>
      <c r="BX807" s="15"/>
      <c r="BY807" s="15"/>
      <c r="BZ807" s="15"/>
      <c r="CA807" s="15"/>
      <c r="CB807" s="15"/>
      <c r="CC807" s="15"/>
      <c r="CD807" s="15"/>
      <c r="CE807" s="15"/>
      <c r="CF807" s="15"/>
      <c r="CG807" s="15"/>
      <c r="CH807" s="15"/>
      <c r="CI807" s="15"/>
      <c r="CJ807" s="15"/>
      <c r="CK807" s="15"/>
      <c r="CL807" s="15">
        <v>70744</v>
      </c>
      <c r="CM807" s="15"/>
      <c r="CN807" s="15"/>
      <c r="CO807" s="15"/>
      <c r="CP807" s="15"/>
      <c r="CQ807" s="15"/>
      <c r="CR807" s="15"/>
      <c r="CS807" s="15">
        <v>70744</v>
      </c>
      <c r="CT807" s="15"/>
      <c r="CU807" s="15"/>
      <c r="CV807" s="15"/>
      <c r="CW807" s="15"/>
      <c r="CX807" s="15"/>
      <c r="CY807" s="15"/>
      <c r="CZ807" s="15"/>
      <c r="DA807" s="15"/>
      <c r="DB807" s="15"/>
      <c r="DC807" s="15"/>
      <c r="DD807" s="15"/>
      <c r="DE807" s="15"/>
      <c r="DF807" s="15"/>
      <c r="DG807" s="15"/>
      <c r="DH807" s="15"/>
      <c r="DI807" s="15"/>
      <c r="DJ807" s="15"/>
      <c r="DK807" s="15"/>
      <c r="DL807" s="15"/>
      <c r="DM807" s="15"/>
      <c r="DN807" s="15"/>
      <c r="DO807" s="15"/>
      <c r="DP807" s="15"/>
      <c r="DQ807" s="15"/>
      <c r="DR807" s="15"/>
      <c r="DS807" s="15">
        <v>29632</v>
      </c>
      <c r="DT807" s="15"/>
      <c r="DU807" s="15"/>
      <c r="DV807" s="15"/>
      <c r="DW807" s="15"/>
      <c r="DX807" s="15"/>
      <c r="DY807" s="15"/>
      <c r="DZ807" s="15">
        <v>29632</v>
      </c>
      <c r="EA807" s="15"/>
      <c r="EB807" s="15"/>
      <c r="EC807" s="15"/>
      <c r="ED807" s="15"/>
      <c r="EE807" s="15"/>
      <c r="EF807" s="15"/>
      <c r="EG807" s="15"/>
      <c r="EH807" s="15"/>
      <c r="EI807" s="15"/>
      <c r="EJ807" s="15"/>
      <c r="EK807" s="15"/>
      <c r="EL807" s="15"/>
      <c r="EM807" s="15"/>
      <c r="EN807" s="15"/>
      <c r="EO807" s="15"/>
      <c r="EP807" s="15"/>
      <c r="EQ807" s="15"/>
      <c r="ER807" s="15"/>
      <c r="ES807" s="15"/>
      <c r="ET807" s="15"/>
      <c r="EU807" s="15"/>
      <c r="EV807" s="15"/>
      <c r="EW807" s="15"/>
      <c r="EX807" s="15"/>
      <c r="EY807" s="15"/>
      <c r="EZ807" s="15"/>
      <c r="FA807" s="15"/>
      <c r="FB807" s="15"/>
      <c r="FC807" s="15"/>
      <c r="FD807" s="15"/>
      <c r="FE807" s="15">
        <v>30474.61</v>
      </c>
      <c r="FF807" s="15"/>
      <c r="FG807" s="15"/>
      <c r="FH807" s="15">
        <v>69005.67</v>
      </c>
      <c r="FI807" s="15"/>
      <c r="FJ807" s="15"/>
      <c r="FK807" s="15"/>
      <c r="FL807" s="15"/>
      <c r="FM807" s="15"/>
      <c r="FN807" s="15">
        <v>49989.27</v>
      </c>
      <c r="FO807" s="15">
        <v>149469.54999999999</v>
      </c>
      <c r="FP807" s="15">
        <v>87523</v>
      </c>
      <c r="FQ807" s="15">
        <v>106476</v>
      </c>
      <c r="FR807" s="15">
        <v>343468.55</v>
      </c>
      <c r="FS807" s="14" t="s">
        <v>1284</v>
      </c>
      <c r="FT807" s="14"/>
      <c r="FU807" s="14" t="s">
        <v>1277</v>
      </c>
      <c r="FV807" s="14" t="s">
        <v>888</v>
      </c>
      <c r="FW807" s="14"/>
      <c r="FX807" s="1" t="s">
        <v>1010</v>
      </c>
      <c r="FY807" s="1" t="s">
        <v>1299</v>
      </c>
      <c r="FZ807" s="1" t="s">
        <v>921</v>
      </c>
      <c r="GA807" s="15">
        <v>5239</v>
      </c>
      <c r="GB807" s="15">
        <v>7731</v>
      </c>
      <c r="GC807" s="15">
        <v>4038</v>
      </c>
      <c r="GD807" s="15">
        <v>6056</v>
      </c>
      <c r="GE807" s="15">
        <v>139252</v>
      </c>
      <c r="GF807" s="15">
        <v>3180</v>
      </c>
      <c r="GG807" s="15">
        <v>12696</v>
      </c>
      <c r="GH807" s="15">
        <v>245</v>
      </c>
      <c r="GI807" s="15"/>
      <c r="GJ807" s="15">
        <v>15446</v>
      </c>
      <c r="GK807" s="15">
        <v>795</v>
      </c>
      <c r="GL807" s="15">
        <v>740</v>
      </c>
      <c r="GM807" s="15">
        <v>30839</v>
      </c>
      <c r="GN807" s="15"/>
      <c r="GO807" s="15"/>
      <c r="GP807" s="16">
        <v>29</v>
      </c>
      <c r="GQ807" s="16">
        <v>22.4</v>
      </c>
      <c r="GR807" s="17"/>
      <c r="GS807" s="17"/>
      <c r="GT807" s="18">
        <v>47</v>
      </c>
      <c r="GU807" s="18">
        <v>43.13</v>
      </c>
      <c r="GV807" s="16">
        <v>65.53</v>
      </c>
      <c r="GW807" s="16">
        <v>10.37</v>
      </c>
      <c r="GX807" s="15">
        <v>78035</v>
      </c>
      <c r="GY807" s="14" t="s">
        <v>1172</v>
      </c>
      <c r="GZ807" s="15">
        <v>47878</v>
      </c>
      <c r="HA807" s="15">
        <v>74865</v>
      </c>
      <c r="HB807" s="15">
        <v>47425</v>
      </c>
      <c r="HC807" s="15">
        <v>26259</v>
      </c>
      <c r="HD807" s="15"/>
      <c r="HE807" s="15">
        <v>9912</v>
      </c>
      <c r="HF807" s="15">
        <v>206339</v>
      </c>
      <c r="HG807" s="15"/>
      <c r="HH807" s="15"/>
      <c r="HI807" s="15">
        <v>3</v>
      </c>
      <c r="HJ807" s="15">
        <v>2</v>
      </c>
      <c r="HK807" s="15">
        <v>210</v>
      </c>
      <c r="HL807" s="15">
        <v>210</v>
      </c>
      <c r="HM807" s="15"/>
      <c r="HN807" s="15"/>
      <c r="HO807" s="15"/>
      <c r="HP807" s="15"/>
      <c r="HQ807" s="15"/>
      <c r="HR807" s="15"/>
      <c r="HS807" s="15"/>
      <c r="HT807" s="15"/>
      <c r="HU807" s="15"/>
      <c r="HV807" s="15"/>
      <c r="HW807" s="15"/>
      <c r="HX807" s="15"/>
      <c r="HY807" s="15"/>
      <c r="HZ807" s="15">
        <v>569</v>
      </c>
      <c r="IA807" s="15">
        <v>16074</v>
      </c>
      <c r="IB807" s="15">
        <v>1</v>
      </c>
      <c r="IC807" s="15">
        <v>3</v>
      </c>
      <c r="ID807" s="15">
        <v>125</v>
      </c>
      <c r="IE807" s="14">
        <v>53.5</v>
      </c>
      <c r="IF807" s="14">
        <v>0</v>
      </c>
      <c r="IG807" s="14">
        <v>0</v>
      </c>
      <c r="IH807" s="14">
        <v>3.75</v>
      </c>
      <c r="II807" s="14">
        <v>0</v>
      </c>
      <c r="IJ807" s="14">
        <v>3.75</v>
      </c>
      <c r="IK807" s="14">
        <v>0</v>
      </c>
      <c r="IL807" s="14"/>
      <c r="IM807" s="14"/>
      <c r="IN807" s="14"/>
      <c r="IO807" s="14"/>
      <c r="IP807" s="14"/>
      <c r="IQ807" s="15">
        <v>1086566</v>
      </c>
      <c r="IR807" s="15">
        <v>162</v>
      </c>
      <c r="IS807" s="36">
        <f t="shared" si="916"/>
        <v>0.13635600697647574</v>
      </c>
      <c r="IT807" s="36">
        <f t="shared" si="917"/>
        <v>1.7759995784184607E-2</v>
      </c>
      <c r="IU807" s="36">
        <f t="shared" si="918"/>
        <v>0.11846499482994877</v>
      </c>
      <c r="IV807" s="36">
        <f t="shared" si="919"/>
        <v>0</v>
      </c>
      <c r="IW807" s="36">
        <f t="shared" si="920"/>
        <v>0.20596936750104194</v>
      </c>
      <c r="IX807" s="36">
        <f t="shared" si="921"/>
        <v>8.6272818865075138E-2</v>
      </c>
      <c r="IY807" s="36"/>
      <c r="IZ807" s="36">
        <f t="shared" si="922"/>
        <v>0.4351768160432738</v>
      </c>
      <c r="JA807" s="36">
        <f t="shared" si="922"/>
        <v>0.25482100180642447</v>
      </c>
      <c r="JB807" s="36">
        <f t="shared" si="922"/>
        <v>0.31000218215030168</v>
      </c>
      <c r="JN807" s="43">
        <f t="shared" si="881"/>
        <v>445.97854853828943</v>
      </c>
      <c r="JO807" s="1" t="str">
        <f t="shared" si="882"/>
        <v>Large</v>
      </c>
    </row>
    <row r="808" spans="1:275" x14ac:dyDescent="0.2">
      <c r="A808" s="1" t="s">
        <v>955</v>
      </c>
      <c r="B808" s="1" t="s">
        <v>1025</v>
      </c>
      <c r="C808" s="76" t="s">
        <v>1491</v>
      </c>
      <c r="D808" s="24" t="s">
        <v>655</v>
      </c>
      <c r="E808">
        <v>6</v>
      </c>
      <c r="F808" s="46">
        <v>0.46286900975263534</v>
      </c>
      <c r="G808" s="46">
        <v>0.21145606056623117</v>
      </c>
      <c r="H808" s="46">
        <v>0.37</v>
      </c>
      <c r="I808">
        <v>17.899999999999999</v>
      </c>
      <c r="J808">
        <v>1.6</v>
      </c>
      <c r="K808" s="1">
        <v>20110</v>
      </c>
      <c r="L808" s="1" t="s">
        <v>607</v>
      </c>
      <c r="M808" s="3">
        <v>25034.18761904764</v>
      </c>
      <c r="N808" s="1">
        <v>106254</v>
      </c>
      <c r="O808" s="1">
        <v>15</v>
      </c>
      <c r="P808" s="1">
        <v>90</v>
      </c>
      <c r="Q808" s="1">
        <v>481</v>
      </c>
      <c r="R808" s="1">
        <v>64</v>
      </c>
      <c r="S808" s="1">
        <v>127</v>
      </c>
      <c r="T808" s="33">
        <v>0</v>
      </c>
      <c r="X808" s="1">
        <v>61091.76</v>
      </c>
      <c r="AD808" s="1">
        <v>9852.68</v>
      </c>
      <c r="AE808" s="1">
        <v>70944.44</v>
      </c>
      <c r="AO808" s="1">
        <v>6100</v>
      </c>
      <c r="AP808" s="1">
        <v>6100</v>
      </c>
      <c r="AT808" s="1">
        <v>44197.05</v>
      </c>
      <c r="AZ808" s="1">
        <v>2431.02</v>
      </c>
      <c r="BA808" s="1">
        <v>46628.07</v>
      </c>
      <c r="CK808" s="1">
        <v>61894</v>
      </c>
      <c r="CS808" s="1">
        <v>61894</v>
      </c>
      <c r="DR808" s="1">
        <v>810</v>
      </c>
      <c r="DY808" s="1">
        <v>51.93</v>
      </c>
      <c r="DZ808" s="1">
        <v>861.93</v>
      </c>
      <c r="FH808" s="1">
        <v>70840.899999999994</v>
      </c>
      <c r="FN808" s="1">
        <v>148802.56</v>
      </c>
      <c r="FO808" s="1">
        <v>219643.46</v>
      </c>
      <c r="FP808" s="15">
        <f>AE808+BA808</f>
        <v>117572.51000000001</v>
      </c>
      <c r="FQ808" s="15">
        <f>AP808+BL808+CS808+DZ808+FD808</f>
        <v>68855.929999999993</v>
      </c>
      <c r="FR808" s="15">
        <f>AE808+AP808+BA808+BL808+CS808+DZ808+FD808+FO808</f>
        <v>406071.9</v>
      </c>
      <c r="FS808" s="1" t="s">
        <v>1284</v>
      </c>
      <c r="FU808" s="1" t="s">
        <v>1277</v>
      </c>
      <c r="FV808" s="1" t="s">
        <v>1287</v>
      </c>
      <c r="FX808" s="1" t="s">
        <v>1010</v>
      </c>
      <c r="FY808" s="1" t="s">
        <v>1299</v>
      </c>
      <c r="FZ808" s="1" t="s">
        <v>921</v>
      </c>
      <c r="GA808" s="1">
        <v>2465</v>
      </c>
      <c r="GB808" s="1">
        <v>2956</v>
      </c>
      <c r="GC808" s="1">
        <v>2104</v>
      </c>
      <c r="GD808" s="1">
        <v>3836</v>
      </c>
      <c r="GE808" s="1">
        <v>134564</v>
      </c>
      <c r="GF808" s="1">
        <v>2190</v>
      </c>
      <c r="GG808" s="1">
        <v>14884</v>
      </c>
      <c r="GH808" s="1">
        <v>355</v>
      </c>
      <c r="GI808" s="1">
        <v>0</v>
      </c>
      <c r="GJ808" s="1">
        <v>351</v>
      </c>
      <c r="GK808" s="1">
        <v>411</v>
      </c>
      <c r="GL808" s="1">
        <v>636</v>
      </c>
      <c r="GM808" s="1">
        <v>12631</v>
      </c>
      <c r="GP808" s="1">
        <v>29</v>
      </c>
      <c r="GQ808" s="1">
        <v>31.117999999999999</v>
      </c>
      <c r="GR808" s="5"/>
      <c r="GS808" s="5"/>
      <c r="GT808" s="4">
        <v>43</v>
      </c>
      <c r="GU808" s="4">
        <v>40.44</v>
      </c>
      <c r="GV808" s="1">
        <f>GQ808+GU808</f>
        <v>71.557999999999993</v>
      </c>
      <c r="GW808" s="1">
        <v>13</v>
      </c>
      <c r="GX808" s="1">
        <v>40583</v>
      </c>
      <c r="GY808" s="10" t="s">
        <v>1230</v>
      </c>
      <c r="GZ808" s="1">
        <v>50347</v>
      </c>
      <c r="HA808" s="1">
        <v>146585</v>
      </c>
      <c r="HB808" s="1">
        <v>20725</v>
      </c>
      <c r="HC808" s="1">
        <v>55569</v>
      </c>
      <c r="HF808" s="1">
        <v>273276</v>
      </c>
      <c r="HI808" s="1">
        <v>3</v>
      </c>
      <c r="HJ808" s="1">
        <v>2</v>
      </c>
      <c r="HK808" s="1">
        <v>203</v>
      </c>
      <c r="HL808" s="1">
        <v>203</v>
      </c>
      <c r="HZ808" s="1">
        <v>7789</v>
      </c>
      <c r="IA808" s="1">
        <v>9207</v>
      </c>
      <c r="IB808" s="1">
        <v>1</v>
      </c>
      <c r="IC808" s="1">
        <v>5</v>
      </c>
      <c r="ID808" s="1">
        <v>95</v>
      </c>
      <c r="IE808" s="1">
        <v>59</v>
      </c>
      <c r="IF808" s="1">
        <v>48</v>
      </c>
      <c r="IG808" s="1">
        <v>48</v>
      </c>
      <c r="IH808" s="1">
        <v>4</v>
      </c>
      <c r="II808" s="1">
        <v>0</v>
      </c>
      <c r="IJ808" s="1">
        <v>4</v>
      </c>
      <c r="IK808" s="1">
        <v>0</v>
      </c>
      <c r="IQ808" s="1">
        <v>737234</v>
      </c>
      <c r="IR808" s="1">
        <v>61</v>
      </c>
      <c r="IS808" s="36">
        <f t="shared" si="916"/>
        <v>0.17470906014427492</v>
      </c>
      <c r="IT808" s="36">
        <f t="shared" si="917"/>
        <v>1.5021970247140961E-2</v>
      </c>
      <c r="IU808" s="36">
        <f t="shared" si="918"/>
        <v>0.11482712790518132</v>
      </c>
      <c r="IV808" s="36">
        <f t="shared" si="919"/>
        <v>0</v>
      </c>
      <c r="IW808" s="36">
        <f t="shared" si="920"/>
        <v>0.15242128302894142</v>
      </c>
      <c r="IX808" s="36">
        <f t="shared" si="921"/>
        <v>2.1226043959210175E-3</v>
      </c>
      <c r="IY808" s="36"/>
      <c r="IZ808" s="36">
        <f t="shared" si="922"/>
        <v>0.54089795427854026</v>
      </c>
      <c r="JA808" s="36">
        <f t="shared" si="922"/>
        <v>0.2895361880494563</v>
      </c>
      <c r="JB808" s="36">
        <f t="shared" si="922"/>
        <v>0.16956585767200338</v>
      </c>
      <c r="JN808" s="43">
        <f t="shared" si="881"/>
        <v>349.84470805567014</v>
      </c>
      <c r="JO808" s="1" t="str">
        <f t="shared" si="882"/>
        <v>Large</v>
      </c>
    </row>
    <row r="809" spans="1:275" x14ac:dyDescent="0.2">
      <c r="A809" s="1" t="s">
        <v>955</v>
      </c>
      <c r="B809" s="1" t="s">
        <v>1025</v>
      </c>
      <c r="C809" s="76" t="s">
        <v>1491</v>
      </c>
      <c r="D809" s="24" t="s">
        <v>655</v>
      </c>
      <c r="E809">
        <v>6</v>
      </c>
      <c r="F809" s="46">
        <v>0.46286900975263534</v>
      </c>
      <c r="G809" s="46">
        <v>0.21145606056623117</v>
      </c>
      <c r="H809" s="46">
        <v>0.37</v>
      </c>
      <c r="I809">
        <v>17.899999999999999</v>
      </c>
      <c r="J809">
        <v>1.6</v>
      </c>
      <c r="K809" s="1">
        <v>20120</v>
      </c>
      <c r="L809" s="1" t="s">
        <v>608</v>
      </c>
      <c r="M809" s="3">
        <v>26469.610285714141</v>
      </c>
      <c r="N809" s="10">
        <v>106254</v>
      </c>
      <c r="O809" s="1">
        <v>15</v>
      </c>
      <c r="P809" s="1">
        <v>90</v>
      </c>
      <c r="Q809" s="1">
        <v>481</v>
      </c>
      <c r="R809" s="1">
        <v>64</v>
      </c>
      <c r="S809" s="1">
        <v>127</v>
      </c>
      <c r="T809" s="33">
        <v>0</v>
      </c>
      <c r="X809" s="1">
        <v>51503.55</v>
      </c>
      <c r="AD809" s="1">
        <v>35935.96</v>
      </c>
      <c r="AE809" s="1">
        <v>87439.51</v>
      </c>
      <c r="AS809" s="1">
        <v>44326.19</v>
      </c>
      <c r="AZ809" s="1">
        <v>2458.6999999999998</v>
      </c>
      <c r="BA809" s="1">
        <v>46784.89</v>
      </c>
      <c r="CL809" s="1">
        <v>61702.25</v>
      </c>
      <c r="CR809" s="1">
        <v>2525</v>
      </c>
      <c r="CS809" s="1">
        <v>64227.25</v>
      </c>
      <c r="DS809" s="1">
        <v>907.6</v>
      </c>
      <c r="DY809" s="1">
        <v>52.98</v>
      </c>
      <c r="DZ809" s="1">
        <v>960.58</v>
      </c>
      <c r="FH809" s="1">
        <v>78921.039999999994</v>
      </c>
      <c r="FN809" s="1">
        <v>24184.16</v>
      </c>
      <c r="FO809" s="1">
        <v>103105.2</v>
      </c>
      <c r="FP809" s="15">
        <f>AE809+BA809</f>
        <v>134224.4</v>
      </c>
      <c r="FQ809" s="15">
        <f>AP809+BL809+CS809+DZ809+FD809</f>
        <v>65187.83</v>
      </c>
      <c r="FR809" s="15">
        <f>AE809+AP809+BA809+BL809+CS809+DZ809+FD809+FO809</f>
        <v>302517.43</v>
      </c>
      <c r="FS809" s="1" t="s">
        <v>1284</v>
      </c>
      <c r="FU809" s="1" t="s">
        <v>1277</v>
      </c>
      <c r="FV809" s="1" t="s">
        <v>1287</v>
      </c>
      <c r="FX809" s="1" t="s">
        <v>1010</v>
      </c>
      <c r="FY809" s="1" t="s">
        <v>1299</v>
      </c>
      <c r="FZ809" s="1" t="s">
        <v>921</v>
      </c>
      <c r="GA809" s="1">
        <v>1722</v>
      </c>
      <c r="GB809" s="1">
        <v>2956</v>
      </c>
      <c r="GC809" s="1">
        <v>2773</v>
      </c>
      <c r="GD809" s="1">
        <v>4640</v>
      </c>
      <c r="GE809" s="1">
        <v>136096</v>
      </c>
      <c r="GF809" s="1">
        <v>0</v>
      </c>
      <c r="GG809" s="1">
        <v>14888</v>
      </c>
      <c r="GH809" s="1">
        <v>219</v>
      </c>
      <c r="GI809" s="1">
        <v>0</v>
      </c>
      <c r="GJ809" s="1">
        <v>351</v>
      </c>
      <c r="GK809" s="1">
        <v>156</v>
      </c>
      <c r="GL809" s="1">
        <v>249</v>
      </c>
      <c r="GM809" s="1">
        <v>12212</v>
      </c>
      <c r="GP809" s="1">
        <v>28</v>
      </c>
      <c r="GQ809" s="1">
        <v>30.326000000000001</v>
      </c>
      <c r="GR809" s="5"/>
      <c r="GS809" s="5"/>
      <c r="GT809" s="4">
        <v>41</v>
      </c>
      <c r="GU809" s="4">
        <v>39.773000000000003</v>
      </c>
      <c r="GV809" s="1">
        <f>GQ809+GU809</f>
        <v>70.099000000000004</v>
      </c>
      <c r="GW809" s="1">
        <v>13.385</v>
      </c>
      <c r="GX809" s="1">
        <v>39446</v>
      </c>
      <c r="GY809" s="10" t="s">
        <v>1230</v>
      </c>
      <c r="GZ809" s="1">
        <v>50711</v>
      </c>
      <c r="HA809" s="1">
        <v>136843</v>
      </c>
      <c r="HB809" s="1">
        <v>25634</v>
      </c>
      <c r="HC809" s="1">
        <v>35641</v>
      </c>
      <c r="HF809" s="1">
        <v>248829</v>
      </c>
      <c r="HI809" s="1">
        <v>3</v>
      </c>
      <c r="HJ809" s="1">
        <v>2</v>
      </c>
      <c r="HK809" s="1">
        <v>172</v>
      </c>
      <c r="HL809" s="1">
        <v>172</v>
      </c>
      <c r="HZ809" s="1">
        <v>9027</v>
      </c>
      <c r="IA809" s="1">
        <v>8796</v>
      </c>
      <c r="IB809" s="1">
        <v>1</v>
      </c>
      <c r="IC809" s="1">
        <v>5</v>
      </c>
      <c r="ID809" s="1">
        <v>140</v>
      </c>
      <c r="IE809" s="1">
        <v>59</v>
      </c>
      <c r="IF809" s="1">
        <v>43</v>
      </c>
      <c r="IG809" s="1">
        <v>43</v>
      </c>
      <c r="IH809" s="1">
        <v>4</v>
      </c>
      <c r="II809" s="1">
        <v>0</v>
      </c>
      <c r="IJ809" s="1">
        <v>4</v>
      </c>
      <c r="IK809" s="1">
        <v>0</v>
      </c>
      <c r="IQ809" s="1">
        <v>681144</v>
      </c>
      <c r="IR809" s="1">
        <v>65</v>
      </c>
      <c r="IS809" s="36">
        <f t="shared" si="916"/>
        <v>0.28903957699230753</v>
      </c>
      <c r="IT809" s="36">
        <f t="shared" si="917"/>
        <v>0</v>
      </c>
      <c r="IU809" s="36">
        <f t="shared" si="918"/>
        <v>0.15465188237252975</v>
      </c>
      <c r="IV809" s="36">
        <f t="shared" si="919"/>
        <v>0</v>
      </c>
      <c r="IW809" s="36">
        <f t="shared" si="920"/>
        <v>0.2123092543791609</v>
      </c>
      <c r="IX809" s="36">
        <f t="shared" si="921"/>
        <v>3.1752881148038314E-3</v>
      </c>
      <c r="IY809" s="36"/>
      <c r="IZ809" s="36">
        <f t="shared" si="922"/>
        <v>0.34082399814119801</v>
      </c>
      <c r="JA809" s="36">
        <f t="shared" si="922"/>
        <v>0.44369145936483723</v>
      </c>
      <c r="JB809" s="36">
        <f t="shared" si="922"/>
        <v>0.21548454249396473</v>
      </c>
      <c r="JN809" s="43">
        <f t="shared" si="881"/>
        <v>377.60325091248291</v>
      </c>
      <c r="JO809" s="1" t="str">
        <f t="shared" si="882"/>
        <v>Large</v>
      </c>
    </row>
    <row r="810" spans="1:275" x14ac:dyDescent="0.2">
      <c r="A810" s="1" t="s">
        <v>955</v>
      </c>
      <c r="B810" s="1" t="s">
        <v>1025</v>
      </c>
      <c r="C810" s="76" t="s">
        <v>1491</v>
      </c>
      <c r="D810" s="24" t="s">
        <v>655</v>
      </c>
      <c r="E810">
        <v>6</v>
      </c>
      <c r="F810" s="46">
        <v>0.46286900975263534</v>
      </c>
      <c r="G810" s="46">
        <v>0.21145606056623117</v>
      </c>
      <c r="H810" s="46">
        <v>0.37</v>
      </c>
      <c r="I810">
        <v>17.899999999999999</v>
      </c>
      <c r="J810">
        <v>1.6</v>
      </c>
      <c r="K810" s="1">
        <v>20130</v>
      </c>
      <c r="L810" s="1" t="s">
        <v>609</v>
      </c>
      <c r="M810" s="3">
        <v>23075.608380952308</v>
      </c>
      <c r="N810" s="2">
        <v>106254</v>
      </c>
      <c r="O810" s="1">
        <v>15</v>
      </c>
      <c r="P810" s="1">
        <v>90</v>
      </c>
      <c r="Q810" s="1">
        <v>481</v>
      </c>
      <c r="R810" s="1">
        <v>64</v>
      </c>
      <c r="S810" s="1">
        <v>127</v>
      </c>
      <c r="T810" s="33"/>
      <c r="U810" s="3"/>
      <c r="V810" s="3"/>
      <c r="W810" s="3"/>
      <c r="X810" s="3"/>
      <c r="Y810" s="3"/>
      <c r="Z810" s="3"/>
      <c r="AA810" s="3"/>
      <c r="AB810" s="3"/>
      <c r="AC810" s="3">
        <v>62085</v>
      </c>
      <c r="AD810" s="3">
        <v>14695</v>
      </c>
      <c r="AE810" s="2">
        <f>SUM(U810:AD810)</f>
        <v>76780</v>
      </c>
      <c r="AF810" s="3"/>
      <c r="AG810" s="3"/>
      <c r="AY810" s="6">
        <v>48231</v>
      </c>
      <c r="AZ810" s="6">
        <v>2227</v>
      </c>
      <c r="BA810" s="1">
        <f>SUM(AQ810:AZ810)</f>
        <v>50458</v>
      </c>
      <c r="CQ810" s="6">
        <v>49750</v>
      </c>
      <c r="CS810" s="1">
        <f>SUM(CI810:CR810)</f>
        <v>49750</v>
      </c>
      <c r="DX810" s="6">
        <v>4534</v>
      </c>
      <c r="DZ810" s="2">
        <f>SUM(DP810:DY810)</f>
        <v>4534</v>
      </c>
      <c r="EA810" s="2"/>
      <c r="EB810" s="2"/>
      <c r="EC810" s="2"/>
      <c r="ED810" s="2"/>
      <c r="EE810" s="2"/>
      <c r="EF810" s="2"/>
      <c r="EG810" s="2"/>
      <c r="EH810" s="2"/>
      <c r="EI810" s="2"/>
      <c r="EJ810" s="2"/>
      <c r="EK810" s="2"/>
      <c r="EL810" s="2"/>
      <c r="EM810" s="2"/>
      <c r="EN810" s="2"/>
      <c r="EO810" s="2"/>
      <c r="EP810" s="2"/>
      <c r="EQ810" s="2"/>
      <c r="ER810" s="2"/>
      <c r="ES810" s="2"/>
      <c r="ET810" s="2"/>
      <c r="FP810" s="15">
        <f>AE810+BA810</f>
        <v>127238</v>
      </c>
      <c r="FQ810" s="15">
        <f>AP810+BL810+CS810+DZ810+FD810</f>
        <v>54284</v>
      </c>
      <c r="FR810" s="15">
        <f>AE810+AP810+BA810+BL810+CS810+DZ810+FD810+FO810</f>
        <v>181522</v>
      </c>
      <c r="FS810" s="1" t="s">
        <v>1284</v>
      </c>
      <c r="FU810" s="1" t="s">
        <v>1281</v>
      </c>
      <c r="FW810" s="5"/>
      <c r="FX810" s="5" t="s">
        <v>1305</v>
      </c>
      <c r="FY810" s="5" t="s">
        <v>1299</v>
      </c>
      <c r="FZ810" s="5"/>
      <c r="GA810" s="1">
        <v>1808</v>
      </c>
      <c r="GB810" s="1">
        <v>2670</v>
      </c>
      <c r="GC810" s="1">
        <v>1487</v>
      </c>
      <c r="GD810" s="1">
        <v>2826</v>
      </c>
      <c r="GE810" s="1">
        <v>138790</v>
      </c>
      <c r="GF810" s="1">
        <v>0</v>
      </c>
      <c r="GG810" s="1">
        <v>14919</v>
      </c>
      <c r="GH810" s="1">
        <v>203</v>
      </c>
      <c r="GJ810" s="1">
        <v>351</v>
      </c>
      <c r="GK810" s="1">
        <v>114</v>
      </c>
      <c r="GL810" s="1">
        <v>632</v>
      </c>
      <c r="GM810" s="1">
        <v>14679</v>
      </c>
      <c r="GP810" s="1">
        <v>28</v>
      </c>
      <c r="GQ810" s="1">
        <v>22.117000000000001</v>
      </c>
      <c r="GR810" s="5"/>
      <c r="GS810" s="5">
        <v>37</v>
      </c>
      <c r="GT810" s="4">
        <v>37</v>
      </c>
      <c r="GU810" s="1">
        <v>35.520000000000003</v>
      </c>
      <c r="GV810" s="1">
        <f>GQ810+GU810</f>
        <v>57.637</v>
      </c>
      <c r="GW810" s="1">
        <v>9.84</v>
      </c>
      <c r="GX810" s="1">
        <v>31963</v>
      </c>
      <c r="GY810" s="1" t="s">
        <v>1230</v>
      </c>
      <c r="GZ810" s="1">
        <v>33652</v>
      </c>
      <c r="HA810" s="1">
        <v>72506</v>
      </c>
      <c r="HB810" s="1">
        <v>44316</v>
      </c>
      <c r="HC810" s="1">
        <v>13186</v>
      </c>
      <c r="HD810" s="1">
        <v>0</v>
      </c>
      <c r="HF810" s="1">
        <v>163660</v>
      </c>
      <c r="HI810" s="1">
        <v>3</v>
      </c>
      <c r="HJ810" s="1">
        <v>148</v>
      </c>
      <c r="HK810" s="1">
        <v>719</v>
      </c>
      <c r="HL810" s="1">
        <v>3</v>
      </c>
      <c r="HM810" s="1" t="s">
        <v>1277</v>
      </c>
      <c r="HX810" s="1" t="s">
        <v>1277</v>
      </c>
      <c r="HZ810" s="1">
        <v>536</v>
      </c>
      <c r="IA810" s="1">
        <v>21669</v>
      </c>
      <c r="IB810" s="1">
        <v>1</v>
      </c>
      <c r="IC810" s="1">
        <v>4</v>
      </c>
      <c r="ID810" s="1">
        <v>69</v>
      </c>
      <c r="IE810" s="1">
        <v>58.75</v>
      </c>
      <c r="IF810" s="1">
        <v>49.75</v>
      </c>
      <c r="IG810" s="1">
        <v>49.75</v>
      </c>
      <c r="IH810" s="1">
        <v>3.75</v>
      </c>
      <c r="II810" s="1">
        <v>0</v>
      </c>
      <c r="IJ810" s="1">
        <v>3.75</v>
      </c>
      <c r="IK810" s="1">
        <v>0</v>
      </c>
      <c r="IL810" s="1" t="s">
        <v>1277</v>
      </c>
      <c r="IO810" s="1" t="s">
        <v>1277</v>
      </c>
      <c r="IP810" s="1" t="s">
        <v>1281</v>
      </c>
      <c r="IQ810" s="1">
        <v>965053</v>
      </c>
      <c r="IR810" s="1">
        <v>385</v>
      </c>
      <c r="IS810" s="36">
        <f t="shared" si="916"/>
        <v>0.42297903284450372</v>
      </c>
      <c r="IT810" s="36">
        <f t="shared" si="917"/>
        <v>0</v>
      </c>
      <c r="IU810" s="36">
        <f t="shared" si="918"/>
        <v>0.27797181608840804</v>
      </c>
      <c r="IV810" s="36">
        <f t="shared" si="919"/>
        <v>0</v>
      </c>
      <c r="IW810" s="36">
        <f t="shared" si="920"/>
        <v>0.2740714624122696</v>
      </c>
      <c r="IX810" s="36">
        <f t="shared" si="921"/>
        <v>2.4977688654818701E-2</v>
      </c>
      <c r="IY810" s="36"/>
      <c r="IZ810" s="36">
        <f t="shared" si="922"/>
        <v>0</v>
      </c>
      <c r="JA810" s="36">
        <f t="shared" si="922"/>
        <v>0.70095084893291171</v>
      </c>
      <c r="JB810" s="36">
        <f t="shared" si="922"/>
        <v>0.29904915106708829</v>
      </c>
      <c r="JN810" s="43">
        <f t="shared" si="881"/>
        <v>400.36102470552436</v>
      </c>
      <c r="JO810" s="1" t="str">
        <f t="shared" si="882"/>
        <v>Large</v>
      </c>
    </row>
    <row r="811" spans="1:275" x14ac:dyDescent="0.2">
      <c r="A811" s="1" t="s">
        <v>955</v>
      </c>
      <c r="B811" s="1" t="s">
        <v>1025</v>
      </c>
      <c r="C811" s="76" t="s">
        <v>1491</v>
      </c>
      <c r="D811" s="24" t="s">
        <v>655</v>
      </c>
      <c r="E811">
        <v>6</v>
      </c>
      <c r="F811" s="46">
        <v>0.46286900975263534</v>
      </c>
      <c r="G811" s="46">
        <v>0.21145606056623117</v>
      </c>
      <c r="H811" s="46">
        <v>0.37</v>
      </c>
      <c r="I811">
        <v>17.899999999999999</v>
      </c>
      <c r="J811">
        <v>1.6</v>
      </c>
      <c r="K811" s="42">
        <v>20140</v>
      </c>
      <c r="L811" s="54" t="s">
        <v>345</v>
      </c>
      <c r="M811" s="55">
        <v>19360.45085714274</v>
      </c>
      <c r="N811" s="46">
        <v>60000</v>
      </c>
      <c r="O811">
        <v>15</v>
      </c>
      <c r="P811">
        <v>90</v>
      </c>
      <c r="Q811">
        <v>480</v>
      </c>
      <c r="R811">
        <v>64</v>
      </c>
      <c r="S811">
        <v>130</v>
      </c>
      <c r="T811"/>
      <c r="U811" s="46">
        <v>38148</v>
      </c>
      <c r="V811" s="46"/>
      <c r="W811" s="46"/>
      <c r="X811" s="46"/>
      <c r="Y811" s="46"/>
      <c r="Z811" s="46"/>
      <c r="AA811" s="46"/>
      <c r="AB811" s="46"/>
      <c r="AC811" s="46"/>
      <c r="AD811" s="46">
        <v>14500</v>
      </c>
      <c r="AE811" s="46">
        <f>IF(SUM(U811:AD811)&gt;0,SUM(U811:AD811),)</f>
        <v>52648</v>
      </c>
      <c r="AF811" s="46">
        <v>3306</v>
      </c>
      <c r="AG811" s="46"/>
      <c r="AH811" s="46"/>
      <c r="AI811" s="46"/>
      <c r="AJ811" s="46"/>
      <c r="AK811" s="46"/>
      <c r="AL811" s="46"/>
      <c r="AM811" s="46"/>
      <c r="AN811" s="46"/>
      <c r="AO811" s="46"/>
      <c r="AP811" s="46">
        <f>SUM(AF811:AO811)</f>
        <v>3306</v>
      </c>
      <c r="AQ811" s="46">
        <v>29535</v>
      </c>
      <c r="AR811" s="46"/>
      <c r="AS811" s="46"/>
      <c r="AT811" s="46"/>
      <c r="AU811" s="46"/>
      <c r="AV811" s="46"/>
      <c r="AW811" s="46"/>
      <c r="AX811" s="46"/>
      <c r="AY811" s="46"/>
      <c r="AZ811" s="46"/>
      <c r="BA811" s="46">
        <f>SUM(AQ811:AZ811)</f>
        <v>29535</v>
      </c>
      <c r="BB811" s="47">
        <v>0</v>
      </c>
      <c r="BC811" s="47"/>
      <c r="BD811" s="47"/>
      <c r="BE811" s="47"/>
      <c r="BF811" s="47"/>
      <c r="BG811" s="47"/>
      <c r="BH811" s="47"/>
      <c r="BI811" s="47"/>
      <c r="BJ811" s="47"/>
      <c r="BK811" s="47"/>
      <c r="BL811" s="47">
        <f>IF(SUM(BB811:BK811)&gt;=0,SUM(BB811:BK811),"")</f>
        <v>0</v>
      </c>
      <c r="BM811" s="46">
        <v>56856</v>
      </c>
      <c r="BN811" s="47"/>
      <c r="BO811" s="46"/>
      <c r="BP811" s="46"/>
      <c r="BQ811" s="46"/>
      <c r="BR811" s="46"/>
      <c r="BS811" s="46"/>
      <c r="BT811" s="46"/>
      <c r="BU811" s="46"/>
      <c r="BV811" s="46">
        <v>2700</v>
      </c>
      <c r="BW811" s="46">
        <f>SUM(BM811:BV811)</f>
        <v>59556</v>
      </c>
      <c r="BX811" s="46"/>
      <c r="BY811" s="47"/>
      <c r="BZ811" s="47"/>
      <c r="CA811" s="48"/>
      <c r="CB811" s="48"/>
      <c r="CC811" s="46"/>
      <c r="CD811" s="47"/>
      <c r="CE811" s="46"/>
      <c r="CF811" s="48"/>
      <c r="CG811" s="47"/>
      <c r="CH811" s="47">
        <f>SUM(BX811:CG811)</f>
        <v>0</v>
      </c>
      <c r="CI811" s="47">
        <f t="shared" ref="CI811:CS811" si="923">BM811+BX811</f>
        <v>56856</v>
      </c>
      <c r="CJ811" s="47">
        <f t="shared" si="923"/>
        <v>0</v>
      </c>
      <c r="CK811" s="47">
        <f t="shared" si="923"/>
        <v>0</v>
      </c>
      <c r="CL811" s="47">
        <f t="shared" si="923"/>
        <v>0</v>
      </c>
      <c r="CM811" s="47">
        <f t="shared" si="923"/>
        <v>0</v>
      </c>
      <c r="CN811" s="47">
        <f t="shared" si="923"/>
        <v>0</v>
      </c>
      <c r="CO811" s="47">
        <f t="shared" si="923"/>
        <v>0</v>
      </c>
      <c r="CP811" s="47">
        <f t="shared" si="923"/>
        <v>0</v>
      </c>
      <c r="CQ811" s="47">
        <f t="shared" si="923"/>
        <v>0</v>
      </c>
      <c r="CR811" s="47">
        <f t="shared" si="923"/>
        <v>2700</v>
      </c>
      <c r="CS811" s="47">
        <f t="shared" si="923"/>
        <v>59556</v>
      </c>
      <c r="CT811" s="48"/>
      <c r="CU811" s="46"/>
      <c r="CV811" s="46"/>
      <c r="CW811" s="47"/>
      <c r="CX811" s="47"/>
      <c r="CY811" s="47"/>
      <c r="CZ811" s="47"/>
      <c r="DA811" s="46"/>
      <c r="DB811" s="47"/>
      <c r="DC811" s="47"/>
      <c r="DD811" s="47">
        <f>SUM(CT811:DC811)</f>
        <v>0</v>
      </c>
      <c r="DE811" s="48">
        <v>4064</v>
      </c>
      <c r="DF811" s="48"/>
      <c r="DG811" s="48"/>
      <c r="DH811" s="48"/>
      <c r="DI811" s="48"/>
      <c r="DJ811" s="48"/>
      <c r="DK811" s="48"/>
      <c r="DL811" s="48"/>
      <c r="DM811" s="48"/>
      <c r="DN811" s="48"/>
      <c r="DO811" s="48">
        <f>SUM(DE811:DN811)</f>
        <v>4064</v>
      </c>
      <c r="DP811" s="48">
        <f t="shared" ref="DP811:DZ811" si="924">CT811+DE811</f>
        <v>4064</v>
      </c>
      <c r="DQ811" s="48">
        <f t="shared" si="924"/>
        <v>0</v>
      </c>
      <c r="DR811" s="48">
        <f t="shared" si="924"/>
        <v>0</v>
      </c>
      <c r="DS811" s="48">
        <f t="shared" si="924"/>
        <v>0</v>
      </c>
      <c r="DT811" s="48">
        <f t="shared" si="924"/>
        <v>0</v>
      </c>
      <c r="DU811" s="48">
        <f t="shared" si="924"/>
        <v>0</v>
      </c>
      <c r="DV811" s="48">
        <f t="shared" si="924"/>
        <v>0</v>
      </c>
      <c r="DW811" s="48">
        <f t="shared" si="924"/>
        <v>0</v>
      </c>
      <c r="DX811" s="48">
        <f t="shared" si="924"/>
        <v>0</v>
      </c>
      <c r="DY811" s="48">
        <f t="shared" si="924"/>
        <v>0</v>
      </c>
      <c r="DZ811" s="48">
        <f t="shared" si="924"/>
        <v>4064</v>
      </c>
      <c r="EA811" s="48"/>
      <c r="EB811" s="48"/>
      <c r="EC811" s="48"/>
      <c r="ED811" s="48"/>
      <c r="EE811" s="48"/>
      <c r="EF811" s="48"/>
      <c r="EG811" s="46"/>
      <c r="EH811" s="48"/>
      <c r="EI811" s="48"/>
      <c r="EJ811" s="48">
        <f>SUM(EA811:EI811)</f>
        <v>0</v>
      </c>
      <c r="EK811" s="48"/>
      <c r="EL811"/>
      <c r="EM811" s="48"/>
      <c r="EN811" s="48"/>
      <c r="EO811" s="46"/>
      <c r="EP811" s="48"/>
      <c r="EQ811" s="48"/>
      <c r="ER811" s="48"/>
      <c r="ES811" s="48"/>
      <c r="ET811" s="48">
        <f>SUM(EK811:ES811)</f>
        <v>0</v>
      </c>
      <c r="EU811" s="48">
        <f t="shared" ref="EU811:FD811" si="925">EA811+EK811</f>
        <v>0</v>
      </c>
      <c r="EV811" s="48">
        <f t="shared" si="925"/>
        <v>0</v>
      </c>
      <c r="EW811" s="48">
        <f t="shared" si="925"/>
        <v>0</v>
      </c>
      <c r="EX811" s="48">
        <f t="shared" si="925"/>
        <v>0</v>
      </c>
      <c r="EY811" s="48">
        <f t="shared" si="925"/>
        <v>0</v>
      </c>
      <c r="EZ811" s="48">
        <f t="shared" si="925"/>
        <v>0</v>
      </c>
      <c r="FA811" s="48">
        <f t="shared" si="925"/>
        <v>0</v>
      </c>
      <c r="FB811" s="48">
        <f t="shared" si="925"/>
        <v>0</v>
      </c>
      <c r="FC811" s="48">
        <f t="shared" si="925"/>
        <v>0</v>
      </c>
      <c r="FD811" s="48">
        <f t="shared" si="925"/>
        <v>0</v>
      </c>
      <c r="FE811" s="48"/>
      <c r="FF811" s="48"/>
      <c r="FG811" s="46"/>
      <c r="FH811" s="48"/>
      <c r="FI811" s="48"/>
      <c r="FJ811" s="48"/>
      <c r="FK811" s="48"/>
      <c r="FL811" s="48"/>
      <c r="FM811" s="48"/>
      <c r="FN811"/>
      <c r="FO811" s="48">
        <f>SUM(FE811:FN811)</f>
        <v>0</v>
      </c>
      <c r="FP811" s="46">
        <f>AE811+BA811</f>
        <v>82183</v>
      </c>
      <c r="FQ811" s="46">
        <f>AP811+BL811+CS811+DZ811+FD811</f>
        <v>66926</v>
      </c>
      <c r="FR811" s="46">
        <f>FP811+FQ811+FO811</f>
        <v>149109</v>
      </c>
      <c r="FS811" t="s">
        <v>1284</v>
      </c>
      <c r="FT811"/>
      <c r="FU811" t="s">
        <v>1281</v>
      </c>
      <c r="FV811"/>
      <c r="FW811"/>
      <c r="FX811" t="s">
        <v>1305</v>
      </c>
      <c r="FY811" t="s">
        <v>1299</v>
      </c>
      <c r="FZ811"/>
      <c r="GA811">
        <v>1769</v>
      </c>
      <c r="GB811">
        <v>2456</v>
      </c>
      <c r="GC811">
        <v>2089</v>
      </c>
      <c r="GD811">
        <v>3255</v>
      </c>
      <c r="GE811">
        <v>141465</v>
      </c>
      <c r="GF811" s="47">
        <v>129591</v>
      </c>
      <c r="GG811">
        <v>143227</v>
      </c>
      <c r="GH811">
        <v>350</v>
      </c>
      <c r="GI811"/>
      <c r="GJ811"/>
      <c r="GK811">
        <v>209</v>
      </c>
      <c r="GL811">
        <v>652</v>
      </c>
      <c r="GM811">
        <v>30602</v>
      </c>
      <c r="GN811" t="s">
        <v>1277</v>
      </c>
      <c r="GO811"/>
      <c r="GP811">
        <v>23</v>
      </c>
      <c r="GQ811">
        <v>26</v>
      </c>
      <c r="GR811"/>
      <c r="GS811">
        <v>35</v>
      </c>
      <c r="GT811">
        <f>GR811+GS811</f>
        <v>35</v>
      </c>
      <c r="GU811">
        <v>34.5</v>
      </c>
      <c r="GV811">
        <f>GQ811+GU811</f>
        <v>60.5</v>
      </c>
      <c r="GW811">
        <v>9.5</v>
      </c>
      <c r="GX811" s="49">
        <v>31295</v>
      </c>
      <c r="GY811" s="49" t="s">
        <v>1150</v>
      </c>
      <c r="GZ811">
        <v>27886</v>
      </c>
      <c r="HA811">
        <v>65053</v>
      </c>
      <c r="HB811">
        <v>39160</v>
      </c>
      <c r="HC811">
        <v>6919</v>
      </c>
      <c r="HD811"/>
      <c r="HE811"/>
      <c r="HF811">
        <v>134014</v>
      </c>
      <c r="HG811"/>
      <c r="HH811"/>
      <c r="HI811"/>
      <c r="HJ811">
        <v>147</v>
      </c>
      <c r="HK811">
        <v>0</v>
      </c>
      <c r="HL811"/>
      <c r="HM811" t="s">
        <v>1277</v>
      </c>
      <c r="HN811"/>
      <c r="HO811"/>
      <c r="HP811"/>
      <c r="HQ811"/>
      <c r="HR811"/>
      <c r="HS811"/>
      <c r="HT811"/>
      <c r="HU811"/>
      <c r="HV811"/>
      <c r="HW811"/>
      <c r="HX811" t="s">
        <v>1277</v>
      </c>
      <c r="HY811"/>
      <c r="HZ811">
        <v>539</v>
      </c>
      <c r="IA811">
        <v>13307</v>
      </c>
      <c r="IB811">
        <v>1</v>
      </c>
      <c r="IC811">
        <v>5</v>
      </c>
      <c r="ID811">
        <v>66</v>
      </c>
      <c r="IE811">
        <v>59</v>
      </c>
      <c r="IF811">
        <v>0</v>
      </c>
      <c r="IG811">
        <v>50</v>
      </c>
      <c r="IH811">
        <v>4</v>
      </c>
      <c r="II811">
        <v>0</v>
      </c>
      <c r="IJ811">
        <v>72</v>
      </c>
      <c r="IK811">
        <v>0</v>
      </c>
      <c r="IL811" t="s">
        <v>1277</v>
      </c>
      <c r="IM811"/>
      <c r="IN811" t="s">
        <v>1281</v>
      </c>
      <c r="IO811" t="s">
        <v>1277</v>
      </c>
      <c r="IP811" t="s">
        <v>1281</v>
      </c>
      <c r="IQ811">
        <v>574874</v>
      </c>
      <c r="IR811">
        <v>311</v>
      </c>
      <c r="IS811" s="36">
        <f>AE811/FR811</f>
        <v>0.35308398554077891</v>
      </c>
      <c r="IT811" s="36">
        <f>AP811/FR811</f>
        <v>2.2171699897390498E-2</v>
      </c>
      <c r="IU811" s="36">
        <f>BA811/FR811</f>
        <v>0.19807657485463653</v>
      </c>
      <c r="IV811" s="50">
        <f>BL811/FR811</f>
        <v>0</v>
      </c>
      <c r="IW811" s="36">
        <f>CS811/FR811</f>
        <v>0.3994125103112488</v>
      </c>
      <c r="IX811" s="36">
        <f>DZ811/FR811</f>
        <v>2.7255229395945248E-2</v>
      </c>
      <c r="IY811" s="36">
        <f>FD811/FR811</f>
        <v>0</v>
      </c>
      <c r="IZ811" s="36">
        <f>FO811/FR811</f>
        <v>0</v>
      </c>
      <c r="JA811" s="36">
        <f>FP811/FR811</f>
        <v>0.55116056039541539</v>
      </c>
      <c r="JB811" s="36">
        <f>FQ811/FR811</f>
        <v>0.44883943960458456</v>
      </c>
      <c r="JC811" s="46">
        <v>68</v>
      </c>
      <c r="JD811" t="s">
        <v>1281</v>
      </c>
      <c r="JE811" t="s">
        <v>353</v>
      </c>
      <c r="JF811" t="s">
        <v>350</v>
      </c>
      <c r="JG811" t="s">
        <v>346</v>
      </c>
      <c r="JH811"/>
      <c r="JI811" t="s">
        <v>347</v>
      </c>
      <c r="JJ811"/>
      <c r="JK811"/>
      <c r="JL811" t="s">
        <v>1276</v>
      </c>
      <c r="JM811" t="s">
        <v>335</v>
      </c>
      <c r="JN811" s="43">
        <f t="shared" si="881"/>
        <v>320.00745218417751</v>
      </c>
      <c r="JO811" s="1" t="str">
        <f t="shared" si="882"/>
        <v>Medium</v>
      </c>
    </row>
    <row r="812" spans="1:275" x14ac:dyDescent="0.2">
      <c r="A812" s="1" t="s">
        <v>956</v>
      </c>
      <c r="B812" s="24" t="s">
        <v>957</v>
      </c>
      <c r="C812" s="76" t="s">
        <v>1492</v>
      </c>
      <c r="D812" s="24" t="s">
        <v>655</v>
      </c>
      <c r="E812">
        <v>4</v>
      </c>
      <c r="F812" s="46">
        <v>0.77532204558183615</v>
      </c>
      <c r="G812" s="46">
        <v>0.36293136874757659</v>
      </c>
      <c r="H812" s="46">
        <v>0.15</v>
      </c>
      <c r="I812">
        <v>58</v>
      </c>
      <c r="J812">
        <v>45.2</v>
      </c>
      <c r="K812" s="24">
        <v>20060</v>
      </c>
      <c r="L812" s="24" t="s">
        <v>602</v>
      </c>
      <c r="M812" s="37">
        <v>14251.625142857103</v>
      </c>
      <c r="N812" s="25">
        <v>47039</v>
      </c>
      <c r="O812" s="26">
        <v>3</v>
      </c>
      <c r="P812" s="26">
        <v>35</v>
      </c>
      <c r="Q812" s="26">
        <v>536</v>
      </c>
      <c r="R812" s="26">
        <v>35</v>
      </c>
      <c r="S812" s="26">
        <v>44</v>
      </c>
      <c r="T812" s="31">
        <v>5</v>
      </c>
      <c r="U812" s="25"/>
      <c r="V812" s="25"/>
      <c r="W812" s="25"/>
      <c r="X812" s="25"/>
      <c r="Y812" s="25"/>
      <c r="Z812" s="25"/>
      <c r="AA812" s="25"/>
      <c r="AB812" s="25"/>
      <c r="AC812" s="25">
        <v>100000</v>
      </c>
      <c r="AD812" s="25"/>
      <c r="AE812" s="25"/>
      <c r="AF812" s="25">
        <v>27199</v>
      </c>
      <c r="AG812" s="25"/>
      <c r="AH812" s="25"/>
      <c r="AI812" s="25"/>
      <c r="AJ812" s="25"/>
      <c r="AK812" s="25"/>
      <c r="AL812" s="25"/>
      <c r="AM812" s="25"/>
      <c r="AN812" s="25">
        <v>35199</v>
      </c>
      <c r="AO812" s="25"/>
      <c r="AP812" s="25"/>
      <c r="AQ812" s="25"/>
      <c r="AR812" s="25"/>
      <c r="AS812" s="25"/>
      <c r="AT812" s="25"/>
      <c r="AU812" s="25"/>
      <c r="AV812" s="25"/>
      <c r="AW812" s="25"/>
      <c r="AX812" s="25"/>
      <c r="AY812" s="25">
        <v>14495</v>
      </c>
      <c r="AZ812" s="25"/>
      <c r="BA812" s="25"/>
      <c r="BB812" s="25"/>
      <c r="BC812" s="25"/>
      <c r="BD812" s="25"/>
      <c r="BE812" s="25"/>
      <c r="BF812" s="25"/>
      <c r="BG812" s="25">
        <v>4800</v>
      </c>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v>31564</v>
      </c>
      <c r="CQ812" s="25">
        <v>85000</v>
      </c>
      <c r="CR812" s="25"/>
      <c r="CS812" s="25"/>
      <c r="CT812" s="25"/>
      <c r="CU812" s="25"/>
      <c r="CV812" s="25"/>
      <c r="CW812" s="25"/>
      <c r="CX812" s="25"/>
      <c r="CY812" s="25"/>
      <c r="CZ812" s="25"/>
      <c r="DA812" s="25"/>
      <c r="DB812" s="25"/>
      <c r="DC812" s="25"/>
      <c r="DD812" s="25"/>
      <c r="DE812" s="25"/>
      <c r="DF812" s="25"/>
      <c r="DG812" s="25"/>
      <c r="DH812" s="25"/>
      <c r="DI812" s="25"/>
      <c r="DJ812" s="25"/>
      <c r="DK812" s="25"/>
      <c r="DL812" s="25"/>
      <c r="DM812" s="25"/>
      <c r="DN812" s="25"/>
      <c r="DO812" s="25"/>
      <c r="DP812" s="25"/>
      <c r="DQ812" s="25"/>
      <c r="DR812" s="25"/>
      <c r="DS812" s="25"/>
      <c r="DT812" s="25"/>
      <c r="DU812" s="25"/>
      <c r="DV812" s="25"/>
      <c r="DW812" s="25"/>
      <c r="DX812" s="25">
        <v>17600</v>
      </c>
      <c r="DY812" s="25"/>
      <c r="DZ812" s="25"/>
      <c r="EA812" s="25"/>
      <c r="EB812" s="25"/>
      <c r="EC812" s="25"/>
      <c r="ED812" s="25"/>
      <c r="EE812" s="25"/>
      <c r="EF812" s="25"/>
      <c r="EG812" s="25"/>
      <c r="EH812" s="25"/>
      <c r="EI812" s="25"/>
      <c r="EJ812" s="25"/>
      <c r="EK812" s="25"/>
      <c r="EL812" s="25"/>
      <c r="EM812" s="25"/>
      <c r="EN812" s="25"/>
      <c r="EO812" s="25"/>
      <c r="EP812" s="25"/>
      <c r="EQ812" s="25"/>
      <c r="ER812" s="25"/>
      <c r="ES812" s="25"/>
      <c r="ET812" s="25"/>
      <c r="EU812" s="25"/>
      <c r="EV812" s="25"/>
      <c r="EW812" s="25"/>
      <c r="EX812" s="25"/>
      <c r="EY812" s="25"/>
      <c r="EZ812" s="25"/>
      <c r="FA812" s="25"/>
      <c r="FB812" s="25"/>
      <c r="FC812" s="25"/>
      <c r="FD812" s="25"/>
      <c r="FE812" s="25"/>
      <c r="FF812" s="25"/>
      <c r="FG812" s="25"/>
      <c r="FH812" s="25"/>
      <c r="FI812" s="25"/>
      <c r="FJ812" s="25"/>
      <c r="FK812" s="25"/>
      <c r="FL812" s="25"/>
      <c r="FM812" s="25"/>
      <c r="FN812" s="25"/>
      <c r="FO812" s="25"/>
      <c r="FP812" s="25"/>
      <c r="FQ812" s="25"/>
      <c r="FR812" s="25"/>
      <c r="FS812" s="26" t="s">
        <v>1284</v>
      </c>
      <c r="FT812" s="26"/>
      <c r="FU812" s="26" t="s">
        <v>1344</v>
      </c>
      <c r="FV812" s="26"/>
      <c r="FW812" s="1" t="s">
        <v>1279</v>
      </c>
      <c r="FX812" s="26"/>
      <c r="FY812" s="26"/>
      <c r="GA812" s="25">
        <v>4590</v>
      </c>
      <c r="GB812" s="25">
        <v>4671</v>
      </c>
      <c r="GC812" s="25">
        <v>81</v>
      </c>
      <c r="GD812" s="25">
        <v>81</v>
      </c>
      <c r="GE812" s="25">
        <v>95029</v>
      </c>
      <c r="GF812" s="25">
        <v>4000</v>
      </c>
      <c r="GG812" s="25">
        <v>13150</v>
      </c>
      <c r="GH812" s="25">
        <v>424</v>
      </c>
      <c r="GI812" s="25"/>
      <c r="GJ812" s="25">
        <v>20</v>
      </c>
      <c r="GK812" s="25">
        <v>597</v>
      </c>
      <c r="GL812" s="25">
        <v>597</v>
      </c>
      <c r="GM812" s="25">
        <v>7505</v>
      </c>
      <c r="GN812" s="25"/>
      <c r="GO812" s="25"/>
      <c r="GP812" s="25">
        <v>3</v>
      </c>
      <c r="GQ812" s="25">
        <v>0.25</v>
      </c>
      <c r="GR812" s="27"/>
      <c r="GS812" s="27"/>
      <c r="GT812" s="28">
        <v>10</v>
      </c>
      <c r="GU812" s="28"/>
      <c r="GV812" s="25">
        <v>0.25</v>
      </c>
      <c r="GW812" s="25">
        <v>3</v>
      </c>
      <c r="GX812" s="25">
        <v>23144</v>
      </c>
      <c r="GY812" s="26" t="s">
        <v>1150</v>
      </c>
      <c r="GZ812" s="25">
        <v>27529</v>
      </c>
      <c r="HA812" s="25">
        <v>19696</v>
      </c>
      <c r="HB812" s="25">
        <v>0</v>
      </c>
      <c r="HC812" s="25">
        <v>6153</v>
      </c>
      <c r="HD812" s="25"/>
      <c r="HE812" s="25">
        <v>1647</v>
      </c>
      <c r="HF812" s="25">
        <v>53378</v>
      </c>
      <c r="HG812" s="25"/>
      <c r="HH812" s="25"/>
      <c r="HI812" s="25">
        <v>191</v>
      </c>
      <c r="HJ812" s="25">
        <v>191</v>
      </c>
      <c r="HK812" s="25">
        <v>71</v>
      </c>
      <c r="HL812" s="25">
        <v>71</v>
      </c>
      <c r="HM812" s="25"/>
      <c r="HN812" s="25"/>
      <c r="HO812" s="25"/>
      <c r="HP812" s="25"/>
      <c r="HQ812" s="25"/>
      <c r="HR812" s="25"/>
      <c r="HS812" s="25"/>
      <c r="HT812" s="25"/>
      <c r="HU812" s="25"/>
      <c r="HV812" s="25"/>
      <c r="HW812" s="25"/>
      <c r="HX812" s="25"/>
      <c r="HY812" s="25"/>
      <c r="HZ812" s="25">
        <v>106</v>
      </c>
      <c r="IA812" s="25">
        <v>2073</v>
      </c>
      <c r="IB812" s="25">
        <v>3</v>
      </c>
      <c r="IC812" s="25">
        <v>3</v>
      </c>
      <c r="ID812" s="25">
        <v>74</v>
      </c>
      <c r="IE812" s="25">
        <v>58</v>
      </c>
      <c r="IF812" s="25">
        <v>58</v>
      </c>
      <c r="IG812" s="25">
        <v>58</v>
      </c>
      <c r="IH812" s="25">
        <v>0</v>
      </c>
      <c r="II812" s="25">
        <v>0</v>
      </c>
      <c r="IJ812" s="25">
        <v>0</v>
      </c>
      <c r="IK812" s="25">
        <v>0</v>
      </c>
      <c r="IL812" s="25"/>
      <c r="IM812" s="25"/>
      <c r="IN812" s="25"/>
      <c r="IO812" s="25"/>
      <c r="IP812" s="25"/>
      <c r="IQ812" s="25">
        <v>1026354</v>
      </c>
      <c r="IR812" s="25">
        <v>839</v>
      </c>
      <c r="IS812" s="36" t="e">
        <f t="shared" ref="IS812:IS819" si="926">AE812/$FR812</f>
        <v>#DIV/0!</v>
      </c>
      <c r="IT812" s="36" t="e">
        <f t="shared" ref="IT812:IT819" si="927">AP812/$FR812</f>
        <v>#DIV/0!</v>
      </c>
      <c r="IU812" s="36" t="e">
        <f t="shared" ref="IU812:IU819" si="928">BA812/$FR812</f>
        <v>#DIV/0!</v>
      </c>
      <c r="IV812" s="36" t="e">
        <f t="shared" ref="IV812:IV819" si="929">BL812/$FR812</f>
        <v>#DIV/0!</v>
      </c>
      <c r="IW812" s="36" t="e">
        <f t="shared" ref="IW812:IW819" si="930">CS812/$FR812</f>
        <v>#DIV/0!</v>
      </c>
      <c r="IX812" s="36" t="e">
        <f t="shared" ref="IX812:IX819" si="931">DZ812/$FR812</f>
        <v>#DIV/0!</v>
      </c>
      <c r="IY812" s="36"/>
      <c r="IZ812" s="36" t="e">
        <f t="shared" ref="IZ812:JB819" si="932">FO812/$FR812</f>
        <v>#DIV/0!</v>
      </c>
      <c r="JA812" s="36" t="e">
        <f t="shared" si="932"/>
        <v>#DIV/0!</v>
      </c>
      <c r="JB812" s="36" t="e">
        <f t="shared" si="932"/>
        <v>#DIV/0!</v>
      </c>
      <c r="JN812" s="43">
        <f t="shared" si="881"/>
        <v>57006.500571428413</v>
      </c>
      <c r="JO812" s="1" t="str">
        <f t="shared" si="882"/>
        <v>Medium</v>
      </c>
    </row>
    <row r="813" spans="1:275" x14ac:dyDescent="0.2">
      <c r="A813" s="1" t="s">
        <v>956</v>
      </c>
      <c r="B813" s="24" t="s">
        <v>957</v>
      </c>
      <c r="C813" s="76" t="s">
        <v>1492</v>
      </c>
      <c r="D813" s="24" t="s">
        <v>655</v>
      </c>
      <c r="E813">
        <v>4</v>
      </c>
      <c r="F813" s="46">
        <v>0.77532204558183615</v>
      </c>
      <c r="G813" s="46">
        <v>0.36293136874757659</v>
      </c>
      <c r="H813" s="46">
        <v>0.15</v>
      </c>
      <c r="I813">
        <v>58</v>
      </c>
      <c r="J813">
        <v>45.2</v>
      </c>
      <c r="K813" s="24">
        <v>20070</v>
      </c>
      <c r="L813" s="24" t="s">
        <v>603</v>
      </c>
      <c r="M813" s="34">
        <v>14826.876380952339</v>
      </c>
      <c r="N813" s="25">
        <v>47039</v>
      </c>
      <c r="O813" s="26">
        <v>3</v>
      </c>
      <c r="P813" s="26">
        <v>35</v>
      </c>
      <c r="Q813" s="26">
        <v>536</v>
      </c>
      <c r="R813" s="26">
        <v>35</v>
      </c>
      <c r="S813" s="26">
        <v>44</v>
      </c>
      <c r="T813" s="31">
        <v>5</v>
      </c>
      <c r="U813" s="25"/>
      <c r="V813" s="25"/>
      <c r="W813" s="25"/>
      <c r="X813" s="25"/>
      <c r="Y813" s="25"/>
      <c r="Z813" s="25"/>
      <c r="AA813" s="25"/>
      <c r="AB813" s="25"/>
      <c r="AC813" s="25">
        <v>100000</v>
      </c>
      <c r="AD813" s="25"/>
      <c r="AE813" s="25"/>
      <c r="AF813" s="25">
        <v>2396</v>
      </c>
      <c r="AG813" s="25"/>
      <c r="AH813" s="25"/>
      <c r="AI813" s="25"/>
      <c r="AJ813" s="25"/>
      <c r="AK813" s="25"/>
      <c r="AL813" s="25"/>
      <c r="AM813" s="25"/>
      <c r="AN813" s="25">
        <v>56688</v>
      </c>
      <c r="AO813" s="25"/>
      <c r="AP813" s="25"/>
      <c r="AQ813" s="25"/>
      <c r="AR813" s="25"/>
      <c r="AS813" s="25"/>
      <c r="AT813" s="25"/>
      <c r="AU813" s="25"/>
      <c r="AV813" s="25"/>
      <c r="AW813" s="25"/>
      <c r="AX813" s="25"/>
      <c r="AY813" s="25">
        <v>14495</v>
      </c>
      <c r="AZ813" s="25"/>
      <c r="BA813" s="25"/>
      <c r="BB813" s="25"/>
      <c r="BC813" s="25"/>
      <c r="BD813" s="25"/>
      <c r="BE813" s="25"/>
      <c r="BF813" s="25"/>
      <c r="BG813" s="25">
        <v>5101</v>
      </c>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v>31263</v>
      </c>
      <c r="CQ813" s="25">
        <v>95000</v>
      </c>
      <c r="CR813" s="25"/>
      <c r="CS813" s="25"/>
      <c r="CT813" s="25"/>
      <c r="CU813" s="25"/>
      <c r="CV813" s="25"/>
      <c r="CW813" s="25"/>
      <c r="CX813" s="25"/>
      <c r="CY813" s="25"/>
      <c r="CZ813" s="25"/>
      <c r="DA813" s="25"/>
      <c r="DB813" s="25"/>
      <c r="DC813" s="25"/>
      <c r="DD813" s="25"/>
      <c r="DE813" s="25"/>
      <c r="DF813" s="25"/>
      <c r="DG813" s="25"/>
      <c r="DH813" s="25"/>
      <c r="DI813" s="25"/>
      <c r="DJ813" s="25"/>
      <c r="DK813" s="25"/>
      <c r="DL813" s="25"/>
      <c r="DM813" s="25"/>
      <c r="DN813" s="25"/>
      <c r="DO813" s="25"/>
      <c r="DP813" s="25"/>
      <c r="DQ813" s="25"/>
      <c r="DR813" s="25"/>
      <c r="DS813" s="25"/>
      <c r="DT813" s="25"/>
      <c r="DU813" s="25"/>
      <c r="DV813" s="25"/>
      <c r="DW813" s="25"/>
      <c r="DX813" s="25">
        <v>17600</v>
      </c>
      <c r="DY813" s="25"/>
      <c r="DZ813" s="25"/>
      <c r="EA813" s="25"/>
      <c r="EB813" s="25"/>
      <c r="EC813" s="25"/>
      <c r="ED813" s="25"/>
      <c r="EE813" s="25"/>
      <c r="EF813" s="25"/>
      <c r="EG813" s="25"/>
      <c r="EH813" s="25"/>
      <c r="EI813" s="25"/>
      <c r="EJ813" s="25"/>
      <c r="EK813" s="25"/>
      <c r="EL813" s="25"/>
      <c r="EM813" s="25"/>
      <c r="EN813" s="25"/>
      <c r="EO813" s="25"/>
      <c r="EP813" s="25"/>
      <c r="EQ813" s="25"/>
      <c r="ER813" s="25"/>
      <c r="ES813" s="25"/>
      <c r="ET813" s="25"/>
      <c r="EU813" s="25"/>
      <c r="EV813" s="25"/>
      <c r="EW813" s="25"/>
      <c r="EX813" s="25"/>
      <c r="EY813" s="25"/>
      <c r="EZ813" s="25"/>
      <c r="FA813" s="25"/>
      <c r="FB813" s="25"/>
      <c r="FC813" s="25"/>
      <c r="FD813" s="25"/>
      <c r="FE813" s="25"/>
      <c r="FF813" s="25"/>
      <c r="FG813" s="25"/>
      <c r="FH813" s="25"/>
      <c r="FI813" s="25"/>
      <c r="FJ813" s="25"/>
      <c r="FK813" s="25"/>
      <c r="FL813" s="25"/>
      <c r="FM813" s="25"/>
      <c r="FN813" s="25"/>
      <c r="FO813" s="25"/>
      <c r="FP813" s="25"/>
      <c r="FQ813" s="25"/>
      <c r="FR813" s="25"/>
      <c r="FS813" s="26" t="s">
        <v>1284</v>
      </c>
      <c r="FT813" s="26"/>
      <c r="FU813" s="26" t="s">
        <v>1344</v>
      </c>
      <c r="FV813" s="26"/>
      <c r="FW813" s="1" t="s">
        <v>1279</v>
      </c>
      <c r="FX813" s="26"/>
      <c r="FY813" s="26"/>
      <c r="GA813" s="25">
        <v>3067</v>
      </c>
      <c r="GB813" s="25">
        <v>3257</v>
      </c>
      <c r="GC813" s="25">
        <v>190</v>
      </c>
      <c r="GD813" s="25">
        <v>190</v>
      </c>
      <c r="GE813" s="25">
        <v>97238</v>
      </c>
      <c r="GF813" s="25">
        <v>4066</v>
      </c>
      <c r="GG813" s="25">
        <v>17216</v>
      </c>
      <c r="GH813" s="25">
        <v>439</v>
      </c>
      <c r="GI813" s="25">
        <v>0</v>
      </c>
      <c r="GJ813" s="25">
        <v>20</v>
      </c>
      <c r="GK813" s="25">
        <v>495</v>
      </c>
      <c r="GL813" s="25">
        <v>495</v>
      </c>
      <c r="GM813" s="25">
        <v>7234</v>
      </c>
      <c r="GN813" s="25"/>
      <c r="GO813" s="25"/>
      <c r="GP813" s="25">
        <v>4</v>
      </c>
      <c r="GQ813" s="25"/>
      <c r="GR813" s="27"/>
      <c r="GS813" s="27"/>
      <c r="GT813" s="28">
        <v>10</v>
      </c>
      <c r="GU813" s="28"/>
      <c r="GV813" s="25"/>
      <c r="GW813" s="25">
        <v>3</v>
      </c>
      <c r="GX813" s="25">
        <v>29583</v>
      </c>
      <c r="GY813" s="26" t="s">
        <v>1150</v>
      </c>
      <c r="GZ813" s="25">
        <v>27113</v>
      </c>
      <c r="HA813" s="25">
        <v>13287</v>
      </c>
      <c r="HB813" s="25">
        <v>0</v>
      </c>
      <c r="HC813" s="25">
        <v>5983</v>
      </c>
      <c r="HD813" s="25"/>
      <c r="HE813" s="25">
        <v>226</v>
      </c>
      <c r="HF813" s="25">
        <v>46383</v>
      </c>
      <c r="HG813" s="25"/>
      <c r="HH813" s="25"/>
      <c r="HI813" s="25">
        <v>239</v>
      </c>
      <c r="HJ813" s="25">
        <v>293</v>
      </c>
      <c r="HK813" s="25">
        <v>51</v>
      </c>
      <c r="HL813" s="25">
        <v>51</v>
      </c>
      <c r="HM813" s="25"/>
      <c r="HN813" s="25"/>
      <c r="HO813" s="25"/>
      <c r="HP813" s="25"/>
      <c r="HQ813" s="25"/>
      <c r="HR813" s="25"/>
      <c r="HS813" s="25"/>
      <c r="HT813" s="25"/>
      <c r="HU813" s="25"/>
      <c r="HV813" s="25"/>
      <c r="HW813" s="25"/>
      <c r="HX813" s="25"/>
      <c r="HY813" s="25"/>
      <c r="HZ813" s="25">
        <v>94</v>
      </c>
      <c r="IA813" s="25">
        <v>2131</v>
      </c>
      <c r="IB813" s="25">
        <v>3</v>
      </c>
      <c r="IC813" s="25">
        <v>3</v>
      </c>
      <c r="ID813" s="25">
        <v>82</v>
      </c>
      <c r="IE813" s="25">
        <v>58</v>
      </c>
      <c r="IF813" s="25">
        <v>58</v>
      </c>
      <c r="IG813" s="25">
        <v>58</v>
      </c>
      <c r="IH813" s="25">
        <v>0</v>
      </c>
      <c r="II813" s="25">
        <v>0</v>
      </c>
      <c r="IJ813" s="25">
        <v>0</v>
      </c>
      <c r="IK813" s="25">
        <v>0</v>
      </c>
      <c r="IL813" s="25"/>
      <c r="IM813" s="25"/>
      <c r="IN813" s="25"/>
      <c r="IO813" s="25"/>
      <c r="IP813" s="25"/>
      <c r="IQ813" s="25">
        <v>629528</v>
      </c>
      <c r="IR813" s="25">
        <v>893</v>
      </c>
      <c r="IS813" s="36" t="e">
        <f t="shared" si="926"/>
        <v>#DIV/0!</v>
      </c>
      <c r="IT813" s="36" t="e">
        <f t="shared" si="927"/>
        <v>#DIV/0!</v>
      </c>
      <c r="IU813" s="36" t="e">
        <f t="shared" si="928"/>
        <v>#DIV/0!</v>
      </c>
      <c r="IV813" s="36" t="e">
        <f t="shared" si="929"/>
        <v>#DIV/0!</v>
      </c>
      <c r="IW813" s="36" t="e">
        <f t="shared" si="930"/>
        <v>#DIV/0!</v>
      </c>
      <c r="IX813" s="36" t="e">
        <f t="shared" si="931"/>
        <v>#DIV/0!</v>
      </c>
      <c r="IY813" s="36"/>
      <c r="IZ813" s="36" t="e">
        <f t="shared" si="932"/>
        <v>#DIV/0!</v>
      </c>
      <c r="JA813" s="36" t="e">
        <f t="shared" si="932"/>
        <v>#DIV/0!</v>
      </c>
      <c r="JB813" s="36" t="e">
        <f t="shared" si="932"/>
        <v>#DIV/0!</v>
      </c>
      <c r="JN813" s="43" t="e">
        <f t="shared" si="881"/>
        <v>#DIV/0!</v>
      </c>
      <c r="JO813" s="1" t="str">
        <f t="shared" si="882"/>
        <v>Medium</v>
      </c>
    </row>
    <row r="814" spans="1:275" x14ac:dyDescent="0.2">
      <c r="A814" s="14" t="s">
        <v>956</v>
      </c>
      <c r="B814" s="14" t="s">
        <v>957</v>
      </c>
      <c r="C814" s="76" t="s">
        <v>1492</v>
      </c>
      <c r="D814" s="24" t="s">
        <v>655</v>
      </c>
      <c r="E814">
        <v>4</v>
      </c>
      <c r="F814" s="46">
        <v>0.77532204558183615</v>
      </c>
      <c r="G814" s="46">
        <v>0.36293136874757659</v>
      </c>
      <c r="H814" s="46">
        <v>0.15</v>
      </c>
      <c r="I814">
        <v>58</v>
      </c>
      <c r="J814">
        <v>45.2</v>
      </c>
      <c r="K814" s="14">
        <v>20080</v>
      </c>
      <c r="L814" s="14" t="s">
        <v>604</v>
      </c>
      <c r="M814" s="35">
        <v>16502.248952380829</v>
      </c>
      <c r="N814" s="15">
        <v>47039</v>
      </c>
      <c r="O814" s="15">
        <v>2</v>
      </c>
      <c r="P814" s="15">
        <v>20</v>
      </c>
      <c r="Q814" s="15">
        <v>618</v>
      </c>
      <c r="R814" s="15">
        <v>35</v>
      </c>
      <c r="S814" s="15">
        <v>17</v>
      </c>
      <c r="T814" s="32">
        <v>9</v>
      </c>
      <c r="U814" s="15"/>
      <c r="V814" s="15"/>
      <c r="W814" s="15"/>
      <c r="X814" s="15"/>
      <c r="Y814" s="15"/>
      <c r="Z814" s="15"/>
      <c r="AA814" s="15"/>
      <c r="AB814" s="15"/>
      <c r="AC814" s="15">
        <v>100000</v>
      </c>
      <c r="AD814" s="15"/>
      <c r="AE814" s="15">
        <v>100000</v>
      </c>
      <c r="AF814" s="15"/>
      <c r="AG814" s="15"/>
      <c r="AH814" s="15"/>
      <c r="AI814" s="15"/>
      <c r="AJ814" s="15"/>
      <c r="AK814" s="15"/>
      <c r="AL814" s="15"/>
      <c r="AM814" s="15"/>
      <c r="AN814" s="15">
        <v>5100</v>
      </c>
      <c r="AO814" s="15"/>
      <c r="AP814" s="15">
        <v>5100</v>
      </c>
      <c r="AQ814" s="15">
        <v>32810</v>
      </c>
      <c r="AR814" s="15"/>
      <c r="AS814" s="15"/>
      <c r="AT814" s="15"/>
      <c r="AU814" s="15"/>
      <c r="AV814" s="15"/>
      <c r="AW814" s="15"/>
      <c r="AX814" s="15"/>
      <c r="AY814" s="15">
        <v>56000</v>
      </c>
      <c r="AZ814" s="15"/>
      <c r="BA814" s="15">
        <v>88810</v>
      </c>
      <c r="BB814" s="15"/>
      <c r="BC814" s="15"/>
      <c r="BD814" s="15"/>
      <c r="BE814" s="15"/>
      <c r="BF814" s="15"/>
      <c r="BG814" s="15"/>
      <c r="BH814" s="15"/>
      <c r="BI814" s="15"/>
      <c r="BJ814" s="15"/>
      <c r="BK814" s="15"/>
      <c r="BL814" s="15">
        <v>0</v>
      </c>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v>36363</v>
      </c>
      <c r="CQ814" s="15">
        <v>137900</v>
      </c>
      <c r="CR814" s="15"/>
      <c r="CS814" s="15">
        <v>174263</v>
      </c>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v>12842</v>
      </c>
      <c r="DQ814" s="15"/>
      <c r="DR814" s="15"/>
      <c r="DS814" s="15"/>
      <c r="DT814" s="15"/>
      <c r="DU814" s="15"/>
      <c r="DV814" s="15"/>
      <c r="DW814" s="15"/>
      <c r="DX814" s="15">
        <v>2944</v>
      </c>
      <c r="DY814" s="15"/>
      <c r="DZ814" s="15">
        <v>15786</v>
      </c>
      <c r="EA814" s="15"/>
      <c r="EB814" s="15"/>
      <c r="EC814" s="15"/>
      <c r="ED814" s="15"/>
      <c r="EE814" s="15"/>
      <c r="EF814" s="15"/>
      <c r="EG814" s="15"/>
      <c r="EH814" s="15"/>
      <c r="EI814" s="15"/>
      <c r="EJ814" s="15"/>
      <c r="EK814" s="15"/>
      <c r="EL814" s="15"/>
      <c r="EM814" s="15"/>
      <c r="EN814" s="15"/>
      <c r="EO814" s="15"/>
      <c r="EP814" s="15"/>
      <c r="EQ814" s="15"/>
      <c r="ER814" s="15"/>
      <c r="ES814" s="15"/>
      <c r="ET814" s="15"/>
      <c r="EU814" s="15"/>
      <c r="EV814" s="15"/>
      <c r="EW814" s="15"/>
      <c r="EX814" s="15"/>
      <c r="EY814" s="15"/>
      <c r="EZ814" s="15"/>
      <c r="FA814" s="15"/>
      <c r="FB814" s="15"/>
      <c r="FC814" s="15"/>
      <c r="FD814" s="15"/>
      <c r="FE814" s="15"/>
      <c r="FF814" s="15"/>
      <c r="FG814" s="15"/>
      <c r="FH814" s="15"/>
      <c r="FI814" s="15"/>
      <c r="FJ814" s="15"/>
      <c r="FK814" s="15"/>
      <c r="FL814" s="15"/>
      <c r="FM814" s="15"/>
      <c r="FN814" s="15"/>
      <c r="FO814" s="15">
        <v>0</v>
      </c>
      <c r="FP814" s="15">
        <v>188810</v>
      </c>
      <c r="FQ814" s="15">
        <v>195149</v>
      </c>
      <c r="FR814" s="15">
        <v>383959</v>
      </c>
      <c r="FS814" s="14" t="s">
        <v>1284</v>
      </c>
      <c r="FT814" s="14"/>
      <c r="FU814" s="14" t="s">
        <v>1281</v>
      </c>
      <c r="FV814" s="14"/>
      <c r="FW814" s="1" t="s">
        <v>1279</v>
      </c>
      <c r="FX814" s="14"/>
      <c r="GA814" s="15">
        <v>4677</v>
      </c>
      <c r="GB814" s="15">
        <v>4813</v>
      </c>
      <c r="GC814" s="15">
        <v>136</v>
      </c>
      <c r="GD814" s="15">
        <v>136</v>
      </c>
      <c r="GE814" s="15">
        <v>97158</v>
      </c>
      <c r="GF814" s="15">
        <v>2970</v>
      </c>
      <c r="GG814" s="15">
        <v>17148</v>
      </c>
      <c r="GH814" s="15">
        <v>368</v>
      </c>
      <c r="GI814" s="15"/>
      <c r="GJ814" s="15">
        <v>18</v>
      </c>
      <c r="GK814" s="15">
        <v>574</v>
      </c>
      <c r="GL814" s="15">
        <v>574</v>
      </c>
      <c r="GM814" s="15">
        <v>6184</v>
      </c>
      <c r="GN814" s="15"/>
      <c r="GO814" s="15"/>
      <c r="GP814" s="21">
        <v>5</v>
      </c>
      <c r="GQ814" s="21">
        <v>5</v>
      </c>
      <c r="GR814" s="22"/>
      <c r="GS814" s="22"/>
      <c r="GT814" s="23">
        <v>15.5</v>
      </c>
      <c r="GU814" s="23">
        <v>9.5</v>
      </c>
      <c r="GV814" s="21">
        <v>14.5</v>
      </c>
      <c r="GW814" s="21">
        <v>22</v>
      </c>
      <c r="GX814" s="15">
        <v>23760</v>
      </c>
      <c r="GY814" s="14" t="s">
        <v>1230</v>
      </c>
      <c r="GZ814" s="15">
        <v>20902</v>
      </c>
      <c r="HA814" s="15">
        <v>30571</v>
      </c>
      <c r="HB814" s="15"/>
      <c r="HC814" s="15">
        <v>3928</v>
      </c>
      <c r="HD814" s="15"/>
      <c r="HE814" s="15">
        <v>30</v>
      </c>
      <c r="HF814" s="15">
        <v>55431</v>
      </c>
      <c r="HG814" s="15"/>
      <c r="HH814" s="15"/>
      <c r="HI814" s="15">
        <v>82</v>
      </c>
      <c r="HJ814" s="15">
        <v>77</v>
      </c>
      <c r="HK814" s="15">
        <v>741</v>
      </c>
      <c r="HL814" s="15">
        <v>268</v>
      </c>
      <c r="HM814" s="15"/>
      <c r="HN814" s="15"/>
      <c r="HO814" s="15"/>
      <c r="HP814" s="15"/>
      <c r="HQ814" s="15"/>
      <c r="HR814" s="15"/>
      <c r="HS814" s="15"/>
      <c r="HT814" s="15"/>
      <c r="HU814" s="15"/>
      <c r="HV814" s="15"/>
      <c r="HW814" s="15"/>
      <c r="HX814" s="15"/>
      <c r="HY814" s="15"/>
      <c r="HZ814" s="15">
        <v>135</v>
      </c>
      <c r="IA814" s="15">
        <v>2716</v>
      </c>
      <c r="IB814" s="14">
        <v>3</v>
      </c>
      <c r="IC814" s="14">
        <v>5</v>
      </c>
      <c r="ID814" s="15">
        <v>99</v>
      </c>
      <c r="IE814" s="14">
        <v>58</v>
      </c>
      <c r="IF814" s="14">
        <v>58</v>
      </c>
      <c r="IG814" s="14">
        <v>58</v>
      </c>
      <c r="IH814" s="14">
        <v>0</v>
      </c>
      <c r="II814" s="14">
        <v>0</v>
      </c>
      <c r="IJ814" s="14">
        <v>0</v>
      </c>
      <c r="IK814" s="14">
        <v>0</v>
      </c>
      <c r="IL814" s="14"/>
      <c r="IM814" s="14"/>
      <c r="IN814" s="14"/>
      <c r="IO814" s="14"/>
      <c r="IP814" s="14"/>
      <c r="IQ814" s="15">
        <v>697700</v>
      </c>
      <c r="IR814" s="15"/>
      <c r="IS814" s="36">
        <f t="shared" si="926"/>
        <v>0.26044447454025038</v>
      </c>
      <c r="IT814" s="36">
        <f t="shared" si="927"/>
        <v>1.328266820155277E-2</v>
      </c>
      <c r="IU814" s="36">
        <f t="shared" si="928"/>
        <v>0.23130073783919639</v>
      </c>
      <c r="IV814" s="36">
        <f t="shared" si="929"/>
        <v>0</v>
      </c>
      <c r="IW814" s="36">
        <f t="shared" si="930"/>
        <v>0.45385835466807656</v>
      </c>
      <c r="IX814" s="36">
        <f t="shared" si="931"/>
        <v>4.1113764750923924E-2</v>
      </c>
      <c r="IY814" s="36"/>
      <c r="IZ814" s="36">
        <f t="shared" si="932"/>
        <v>0</v>
      </c>
      <c r="JA814" s="36">
        <f t="shared" si="932"/>
        <v>0.49174521237944674</v>
      </c>
      <c r="JB814" s="36">
        <f t="shared" si="932"/>
        <v>0.50825478762055321</v>
      </c>
      <c r="JN814" s="43">
        <f t="shared" si="881"/>
        <v>1138.0861346469537</v>
      </c>
      <c r="JO814" s="1" t="str">
        <f t="shared" si="882"/>
        <v>Medium</v>
      </c>
    </row>
    <row r="815" spans="1:275" x14ac:dyDescent="0.2">
      <c r="A815" s="14" t="s">
        <v>956</v>
      </c>
      <c r="B815" s="14" t="s">
        <v>957</v>
      </c>
      <c r="C815" s="76" t="s">
        <v>1492</v>
      </c>
      <c r="D815" s="24" t="s">
        <v>655</v>
      </c>
      <c r="E815">
        <v>4</v>
      </c>
      <c r="F815" s="46">
        <v>0.77532204558183615</v>
      </c>
      <c r="G815" s="46">
        <v>0.36293136874757659</v>
      </c>
      <c r="H815" s="46">
        <v>0.15</v>
      </c>
      <c r="I815">
        <v>58</v>
      </c>
      <c r="J815">
        <v>45.2</v>
      </c>
      <c r="K815" s="14">
        <v>20090</v>
      </c>
      <c r="L815" s="14" t="s">
        <v>605</v>
      </c>
      <c r="M815" s="35">
        <v>16929.617904761817</v>
      </c>
      <c r="N815" s="15">
        <v>47039</v>
      </c>
      <c r="O815" s="15">
        <v>2</v>
      </c>
      <c r="P815" s="15">
        <v>20</v>
      </c>
      <c r="Q815" s="15">
        <v>618</v>
      </c>
      <c r="R815" s="15">
        <v>35</v>
      </c>
      <c r="S815" s="15">
        <v>17</v>
      </c>
      <c r="T815" s="32">
        <v>9</v>
      </c>
      <c r="U815" s="15"/>
      <c r="V815" s="15"/>
      <c r="W815" s="15"/>
      <c r="X815" s="15"/>
      <c r="Y815" s="15"/>
      <c r="Z815" s="15"/>
      <c r="AA815" s="15"/>
      <c r="AB815" s="15"/>
      <c r="AC815" s="15">
        <v>100000</v>
      </c>
      <c r="AD815" s="15"/>
      <c r="AE815" s="15">
        <v>100000</v>
      </c>
      <c r="AF815" s="15"/>
      <c r="AG815" s="15"/>
      <c r="AH815" s="15"/>
      <c r="AI815" s="15"/>
      <c r="AJ815" s="15"/>
      <c r="AK815" s="15"/>
      <c r="AL815" s="15"/>
      <c r="AM815" s="15"/>
      <c r="AN815" s="15">
        <v>5100</v>
      </c>
      <c r="AO815" s="15"/>
      <c r="AP815" s="15">
        <v>5100</v>
      </c>
      <c r="AQ815" s="15">
        <v>38734</v>
      </c>
      <c r="AR815" s="15"/>
      <c r="AS815" s="15"/>
      <c r="AT815" s="15"/>
      <c r="AU815" s="15"/>
      <c r="AV815" s="15"/>
      <c r="AW815" s="15"/>
      <c r="AX815" s="15"/>
      <c r="AY815" s="15">
        <v>56841</v>
      </c>
      <c r="AZ815" s="15"/>
      <c r="BA815" s="15">
        <v>95575</v>
      </c>
      <c r="BB815" s="15"/>
      <c r="BC815" s="15"/>
      <c r="BD815" s="15"/>
      <c r="BE815" s="15"/>
      <c r="BF815" s="15"/>
      <c r="BG815" s="15"/>
      <c r="BH815" s="15"/>
      <c r="BI815" s="15"/>
      <c r="BJ815" s="15"/>
      <c r="BK815" s="15"/>
      <c r="BL815" s="15">
        <v>0</v>
      </c>
      <c r="BM815" s="15"/>
      <c r="BN815" s="15"/>
      <c r="BO815" s="15"/>
      <c r="BP815" s="15"/>
      <c r="BQ815" s="15"/>
      <c r="BR815" s="15"/>
      <c r="BS815" s="15"/>
      <c r="BT815" s="15"/>
      <c r="BU815" s="15"/>
      <c r="BV815" s="15"/>
      <c r="BW815" s="15"/>
      <c r="BX815" s="15"/>
      <c r="BY815" s="15"/>
      <c r="BZ815" s="15"/>
      <c r="CA815" s="15"/>
      <c r="CB815" s="15"/>
      <c r="CC815" s="15"/>
      <c r="CD815" s="15"/>
      <c r="CE815" s="15"/>
      <c r="CF815" s="15"/>
      <c r="CG815" s="15"/>
      <c r="CH815" s="15"/>
      <c r="CI815" s="15"/>
      <c r="CJ815" s="15"/>
      <c r="CK815" s="15"/>
      <c r="CL815" s="15"/>
      <c r="CM815" s="15"/>
      <c r="CN815" s="15"/>
      <c r="CO815" s="15"/>
      <c r="CP815" s="15">
        <v>0</v>
      </c>
      <c r="CQ815" s="15">
        <v>142900</v>
      </c>
      <c r="CR815" s="15"/>
      <c r="CS815" s="15">
        <v>142900</v>
      </c>
      <c r="CT815" s="15"/>
      <c r="CU815" s="15"/>
      <c r="CV815" s="15"/>
      <c r="CW815" s="15"/>
      <c r="CX815" s="15"/>
      <c r="CY815" s="15"/>
      <c r="CZ815" s="15"/>
      <c r="DA815" s="15"/>
      <c r="DB815" s="15"/>
      <c r="DC815" s="15"/>
      <c r="DD815" s="15"/>
      <c r="DE815" s="15"/>
      <c r="DF815" s="15"/>
      <c r="DG815" s="15"/>
      <c r="DH815" s="15"/>
      <c r="DI815" s="15"/>
      <c r="DJ815" s="15"/>
      <c r="DK815" s="15"/>
      <c r="DL815" s="15"/>
      <c r="DM815" s="15"/>
      <c r="DN815" s="15"/>
      <c r="DO815" s="15"/>
      <c r="DP815" s="15">
        <v>12842</v>
      </c>
      <c r="DQ815" s="15"/>
      <c r="DR815" s="15"/>
      <c r="DS815" s="15"/>
      <c r="DT815" s="15"/>
      <c r="DU815" s="15"/>
      <c r="DV815" s="15"/>
      <c r="DW815" s="15"/>
      <c r="DX815" s="15">
        <v>4758</v>
      </c>
      <c r="DY815" s="15"/>
      <c r="DZ815" s="15">
        <v>17600</v>
      </c>
      <c r="EA815" s="15"/>
      <c r="EB815" s="15"/>
      <c r="EC815" s="15"/>
      <c r="ED815" s="15"/>
      <c r="EE815" s="15"/>
      <c r="EF815" s="15"/>
      <c r="EG815" s="15"/>
      <c r="EH815" s="15"/>
      <c r="EI815" s="15"/>
      <c r="EJ815" s="15"/>
      <c r="EK815" s="15"/>
      <c r="EL815" s="15"/>
      <c r="EM815" s="15"/>
      <c r="EN815" s="15"/>
      <c r="EO815" s="15"/>
      <c r="EP815" s="15"/>
      <c r="EQ815" s="15"/>
      <c r="ER815" s="15"/>
      <c r="ES815" s="15"/>
      <c r="ET815" s="15"/>
      <c r="EU815" s="15"/>
      <c r="EV815" s="15"/>
      <c r="EW815" s="15"/>
      <c r="EX815" s="15"/>
      <c r="EY815" s="15"/>
      <c r="EZ815" s="15"/>
      <c r="FA815" s="15"/>
      <c r="FB815" s="15"/>
      <c r="FC815" s="15"/>
      <c r="FD815" s="15"/>
      <c r="FE815" s="15"/>
      <c r="FF815" s="15"/>
      <c r="FG815" s="15"/>
      <c r="FH815" s="15"/>
      <c r="FI815" s="15"/>
      <c r="FJ815" s="15"/>
      <c r="FK815" s="15"/>
      <c r="FL815" s="15"/>
      <c r="FM815" s="15"/>
      <c r="FN815" s="15"/>
      <c r="FO815" s="15">
        <v>0</v>
      </c>
      <c r="FP815" s="15">
        <v>195575</v>
      </c>
      <c r="FQ815" s="15">
        <v>165600</v>
      </c>
      <c r="FR815" s="15">
        <v>361175</v>
      </c>
      <c r="FS815" s="14" t="s">
        <v>1284</v>
      </c>
      <c r="FT815" s="14"/>
      <c r="FU815" s="14" t="s">
        <v>1281</v>
      </c>
      <c r="FV815" s="14"/>
      <c r="FW815" s="1" t="s">
        <v>1279</v>
      </c>
      <c r="FX815" s="14"/>
      <c r="GA815" s="15">
        <v>3834</v>
      </c>
      <c r="GB815" s="15">
        <v>3996</v>
      </c>
      <c r="GC815" s="15">
        <v>163</v>
      </c>
      <c r="GD815" s="15">
        <v>163</v>
      </c>
      <c r="GE815" s="15">
        <v>97198</v>
      </c>
      <c r="GF815" s="15">
        <v>14916</v>
      </c>
      <c r="GG815" s="15">
        <v>14916</v>
      </c>
      <c r="GH815" s="15">
        <v>321</v>
      </c>
      <c r="GI815" s="15"/>
      <c r="GJ815" s="15">
        <v>18</v>
      </c>
      <c r="GK815" s="15">
        <v>184</v>
      </c>
      <c r="GL815" s="15">
        <v>184</v>
      </c>
      <c r="GM815" s="15">
        <v>6153</v>
      </c>
      <c r="GN815" s="15"/>
      <c r="GO815" s="15"/>
      <c r="GP815" s="16">
        <v>5</v>
      </c>
      <c r="GQ815" s="16">
        <v>5</v>
      </c>
      <c r="GR815" s="17"/>
      <c r="GS815" s="17"/>
      <c r="GT815" s="18">
        <v>15.5</v>
      </c>
      <c r="GU815" s="18">
        <v>9.5</v>
      </c>
      <c r="GV815" s="16">
        <v>14.5</v>
      </c>
      <c r="GW815" s="16">
        <v>12</v>
      </c>
      <c r="GX815" s="15">
        <v>5499</v>
      </c>
      <c r="GY815" s="14" t="s">
        <v>1230</v>
      </c>
      <c r="GZ815" s="15">
        <v>7937</v>
      </c>
      <c r="HA815" s="15">
        <v>11608</v>
      </c>
      <c r="HB815" s="15"/>
      <c r="HC815" s="15">
        <v>1491</v>
      </c>
      <c r="HD815" s="15"/>
      <c r="HE815" s="15">
        <v>11</v>
      </c>
      <c r="HF815" s="15">
        <v>21047</v>
      </c>
      <c r="HG815" s="15"/>
      <c r="HH815" s="15"/>
      <c r="HI815" s="15">
        <v>44</v>
      </c>
      <c r="HJ815" s="15">
        <v>31</v>
      </c>
      <c r="HK815" s="15">
        <v>707</v>
      </c>
      <c r="HL815" s="15">
        <v>155</v>
      </c>
      <c r="HM815" s="15"/>
      <c r="HN815" s="15"/>
      <c r="HO815" s="15"/>
      <c r="HP815" s="15"/>
      <c r="HQ815" s="15"/>
      <c r="HR815" s="15"/>
      <c r="HS815" s="15"/>
      <c r="HT815" s="15"/>
      <c r="HU815" s="15"/>
      <c r="HV815" s="15"/>
      <c r="HW815" s="15"/>
      <c r="HX815" s="15"/>
      <c r="HY815" s="15"/>
      <c r="HZ815" s="15">
        <v>94</v>
      </c>
      <c r="IA815" s="15">
        <v>2157</v>
      </c>
      <c r="IB815" s="15">
        <v>2</v>
      </c>
      <c r="IC815" s="15">
        <v>6</v>
      </c>
      <c r="ID815" s="15">
        <v>111</v>
      </c>
      <c r="IE815" s="14">
        <v>58</v>
      </c>
      <c r="IF815" s="14">
        <v>58</v>
      </c>
      <c r="IG815" s="14">
        <v>58</v>
      </c>
      <c r="IH815" s="14">
        <v>0</v>
      </c>
      <c r="II815" s="14">
        <v>0</v>
      </c>
      <c r="IJ815" s="14">
        <v>0</v>
      </c>
      <c r="IK815" s="14">
        <v>0</v>
      </c>
      <c r="IL815" s="14"/>
      <c r="IM815" s="14"/>
      <c r="IN815" s="14"/>
      <c r="IO815" s="14"/>
      <c r="IP815" s="14"/>
      <c r="IQ815" s="20">
        <v>145603</v>
      </c>
      <c r="IR815" s="20"/>
      <c r="IS815" s="36">
        <f t="shared" si="926"/>
        <v>0.27687409150688724</v>
      </c>
      <c r="IT815" s="36">
        <f t="shared" si="927"/>
        <v>1.412057866685125E-2</v>
      </c>
      <c r="IU815" s="36">
        <f t="shared" si="928"/>
        <v>0.2646224129577075</v>
      </c>
      <c r="IV815" s="36">
        <f t="shared" si="929"/>
        <v>0</v>
      </c>
      <c r="IW815" s="36">
        <f t="shared" si="930"/>
        <v>0.39565307676334188</v>
      </c>
      <c r="IX815" s="36">
        <f t="shared" si="931"/>
        <v>4.8729840105212155E-2</v>
      </c>
      <c r="IY815" s="36"/>
      <c r="IZ815" s="36">
        <f t="shared" si="932"/>
        <v>0</v>
      </c>
      <c r="JA815" s="36">
        <f t="shared" si="932"/>
        <v>0.54149650446459474</v>
      </c>
      <c r="JB815" s="36">
        <f t="shared" si="932"/>
        <v>0.45850349553540526</v>
      </c>
      <c r="JN815" s="43">
        <f t="shared" si="881"/>
        <v>1167.559855500815</v>
      </c>
      <c r="JO815" s="1" t="str">
        <f t="shared" si="882"/>
        <v>Medium</v>
      </c>
    </row>
    <row r="816" spans="1:275" x14ac:dyDescent="0.2">
      <c r="A816" s="14" t="s">
        <v>956</v>
      </c>
      <c r="B816" s="14" t="s">
        <v>957</v>
      </c>
      <c r="C816" s="76" t="s">
        <v>1492</v>
      </c>
      <c r="D816" s="24" t="s">
        <v>655</v>
      </c>
      <c r="E816">
        <v>4</v>
      </c>
      <c r="F816" s="46">
        <v>0.77532204558183615</v>
      </c>
      <c r="G816" s="46">
        <v>0.36293136874757659</v>
      </c>
      <c r="H816" s="46">
        <v>0.15</v>
      </c>
      <c r="I816">
        <v>58</v>
      </c>
      <c r="J816">
        <v>45.2</v>
      </c>
      <c r="K816" s="14">
        <v>20100</v>
      </c>
      <c r="L816" s="14" t="s">
        <v>606</v>
      </c>
      <c r="M816" s="35">
        <v>16484.485523809468</v>
      </c>
      <c r="N816" s="15">
        <v>47039</v>
      </c>
      <c r="O816" s="15">
        <v>2</v>
      </c>
      <c r="P816" s="15">
        <v>20</v>
      </c>
      <c r="Q816" s="15">
        <v>618</v>
      </c>
      <c r="R816" s="15">
        <v>35</v>
      </c>
      <c r="S816" s="15">
        <v>17</v>
      </c>
      <c r="T816" s="32">
        <v>9</v>
      </c>
      <c r="U816" s="15"/>
      <c r="V816" s="15"/>
      <c r="W816" s="15"/>
      <c r="X816" s="15"/>
      <c r="Y816" s="15"/>
      <c r="Z816" s="15"/>
      <c r="AA816" s="15"/>
      <c r="AB816" s="15"/>
      <c r="AC816" s="15">
        <v>125000</v>
      </c>
      <c r="AD816" s="15"/>
      <c r="AE816" s="15">
        <v>125000</v>
      </c>
      <c r="AF816" s="15"/>
      <c r="AG816" s="15"/>
      <c r="AH816" s="15"/>
      <c r="AI816" s="15"/>
      <c r="AJ816" s="15"/>
      <c r="AK816" s="15"/>
      <c r="AL816" s="15"/>
      <c r="AM816" s="15"/>
      <c r="AN816" s="15">
        <v>5100</v>
      </c>
      <c r="AO816" s="15"/>
      <c r="AP816" s="15">
        <v>5100</v>
      </c>
      <c r="AQ816" s="15">
        <v>38734</v>
      </c>
      <c r="AR816" s="15"/>
      <c r="AS816" s="15"/>
      <c r="AT816" s="15"/>
      <c r="AU816" s="15"/>
      <c r="AV816" s="15"/>
      <c r="AW816" s="15"/>
      <c r="AX816" s="15"/>
      <c r="AY816" s="15">
        <v>47301</v>
      </c>
      <c r="AZ816" s="15"/>
      <c r="BA816" s="15">
        <v>86035</v>
      </c>
      <c r="BB816" s="15"/>
      <c r="BC816" s="15"/>
      <c r="BD816" s="15"/>
      <c r="BE816" s="15"/>
      <c r="BF816" s="15"/>
      <c r="BG816" s="15"/>
      <c r="BH816" s="15"/>
      <c r="BI816" s="15"/>
      <c r="BJ816" s="15"/>
      <c r="BK816" s="15"/>
      <c r="BL816" s="15">
        <v>0</v>
      </c>
      <c r="BM816" s="15"/>
      <c r="BN816" s="15"/>
      <c r="BO816" s="15"/>
      <c r="BP816" s="15"/>
      <c r="BQ816" s="15"/>
      <c r="BR816" s="15"/>
      <c r="BS816" s="15"/>
      <c r="BT816" s="15"/>
      <c r="BU816" s="15"/>
      <c r="BV816" s="15"/>
      <c r="BW816" s="15"/>
      <c r="BX816" s="15"/>
      <c r="BY816" s="15"/>
      <c r="BZ816" s="15"/>
      <c r="CA816" s="15"/>
      <c r="CB816" s="15"/>
      <c r="CC816" s="15"/>
      <c r="CD816" s="15"/>
      <c r="CE816" s="15"/>
      <c r="CF816" s="15"/>
      <c r="CG816" s="15"/>
      <c r="CH816" s="15"/>
      <c r="CI816" s="15"/>
      <c r="CJ816" s="15"/>
      <c r="CK816" s="15"/>
      <c r="CL816" s="15"/>
      <c r="CM816" s="15"/>
      <c r="CN816" s="15"/>
      <c r="CO816" s="15"/>
      <c r="CP816" s="15">
        <v>0</v>
      </c>
      <c r="CQ816" s="15">
        <v>53393</v>
      </c>
      <c r="CR816" s="15"/>
      <c r="CS816" s="15">
        <v>127430</v>
      </c>
      <c r="CT816" s="15"/>
      <c r="CU816" s="15"/>
      <c r="CV816" s="15"/>
      <c r="CW816" s="15"/>
      <c r="CX816" s="15"/>
      <c r="CY816" s="15"/>
      <c r="CZ816" s="15"/>
      <c r="DA816" s="15"/>
      <c r="DB816" s="15"/>
      <c r="DC816" s="15"/>
      <c r="DD816" s="15"/>
      <c r="DE816" s="15"/>
      <c r="DF816" s="15"/>
      <c r="DG816" s="15"/>
      <c r="DH816" s="15"/>
      <c r="DI816" s="15"/>
      <c r="DJ816" s="15"/>
      <c r="DK816" s="15"/>
      <c r="DL816" s="15"/>
      <c r="DM816" s="15"/>
      <c r="DN816" s="15"/>
      <c r="DO816" s="15"/>
      <c r="DP816" s="15">
        <v>12842</v>
      </c>
      <c r="DQ816" s="15"/>
      <c r="DR816" s="15"/>
      <c r="DS816" s="15"/>
      <c r="DT816" s="15"/>
      <c r="DU816" s="15"/>
      <c r="DV816" s="15"/>
      <c r="DW816" s="15"/>
      <c r="DX816" s="15">
        <v>11210</v>
      </c>
      <c r="DY816" s="15"/>
      <c r="DZ816" s="15">
        <v>24052</v>
      </c>
      <c r="EA816" s="15"/>
      <c r="EB816" s="15"/>
      <c r="EC816" s="15"/>
      <c r="ED816" s="15"/>
      <c r="EE816" s="15"/>
      <c r="EF816" s="15"/>
      <c r="EG816" s="15"/>
      <c r="EH816" s="15"/>
      <c r="EI816" s="15"/>
      <c r="EJ816" s="15"/>
      <c r="EK816" s="15"/>
      <c r="EL816" s="15"/>
      <c r="EM816" s="15"/>
      <c r="EN816" s="15"/>
      <c r="EO816" s="15"/>
      <c r="EP816" s="15"/>
      <c r="EQ816" s="15"/>
      <c r="ER816" s="15"/>
      <c r="ES816" s="15"/>
      <c r="ET816" s="15"/>
      <c r="EU816" s="15"/>
      <c r="EV816" s="15"/>
      <c r="EW816" s="15"/>
      <c r="EX816" s="15"/>
      <c r="EY816" s="15"/>
      <c r="EZ816" s="15"/>
      <c r="FA816" s="15"/>
      <c r="FB816" s="15"/>
      <c r="FC816" s="15"/>
      <c r="FD816" s="15"/>
      <c r="FE816" s="15"/>
      <c r="FF816" s="15"/>
      <c r="FG816" s="15"/>
      <c r="FH816" s="15"/>
      <c r="FI816" s="15"/>
      <c r="FJ816" s="15"/>
      <c r="FK816" s="15"/>
      <c r="FL816" s="15"/>
      <c r="FM816" s="15"/>
      <c r="FN816" s="15"/>
      <c r="FO816" s="15">
        <v>0</v>
      </c>
      <c r="FP816" s="15">
        <v>211035</v>
      </c>
      <c r="FQ816" s="15">
        <v>156582</v>
      </c>
      <c r="FR816" s="15">
        <v>367617</v>
      </c>
      <c r="FS816" s="14" t="s">
        <v>1284</v>
      </c>
      <c r="FT816" s="14"/>
      <c r="FU816" s="14" t="s">
        <v>1281</v>
      </c>
      <c r="FV816" s="14"/>
      <c r="FW816" s="1" t="s">
        <v>1279</v>
      </c>
      <c r="FX816" s="14"/>
      <c r="GA816" s="15">
        <v>3248</v>
      </c>
      <c r="GB816" s="15">
        <v>3397</v>
      </c>
      <c r="GC816" s="15">
        <v>149</v>
      </c>
      <c r="GD816" s="15">
        <v>149</v>
      </c>
      <c r="GE816" s="15">
        <v>100744</v>
      </c>
      <c r="GF816" s="15">
        <v>8320</v>
      </c>
      <c r="GG816" s="15">
        <v>23236</v>
      </c>
      <c r="GH816" s="15">
        <v>274</v>
      </c>
      <c r="GI816" s="15"/>
      <c r="GJ816" s="15">
        <v>18</v>
      </c>
      <c r="GK816" s="15">
        <v>306</v>
      </c>
      <c r="GL816" s="15">
        <v>306</v>
      </c>
      <c r="GM816" s="15">
        <v>6122</v>
      </c>
      <c r="GN816" s="15"/>
      <c r="GO816" s="15"/>
      <c r="GP816" s="16">
        <v>5</v>
      </c>
      <c r="GQ816" s="16">
        <v>5</v>
      </c>
      <c r="GR816" s="17"/>
      <c r="GS816" s="17"/>
      <c r="GT816" s="18">
        <v>15.5</v>
      </c>
      <c r="GU816" s="18">
        <v>9.5</v>
      </c>
      <c r="GV816" s="16">
        <v>14.5</v>
      </c>
      <c r="GW816" s="16">
        <v>10</v>
      </c>
      <c r="GX816" s="15">
        <v>7950</v>
      </c>
      <c r="GY816" s="14" t="s">
        <v>1230</v>
      </c>
      <c r="GZ816" s="15">
        <v>12457</v>
      </c>
      <c r="HA816" s="15">
        <v>18219</v>
      </c>
      <c r="HB816" s="15"/>
      <c r="HC816" s="15">
        <v>2341</v>
      </c>
      <c r="HD816" s="15"/>
      <c r="HE816" s="15">
        <v>18</v>
      </c>
      <c r="HF816" s="15">
        <v>33017</v>
      </c>
      <c r="HG816" s="15"/>
      <c r="HH816" s="15"/>
      <c r="HI816" s="15">
        <v>56</v>
      </c>
      <c r="HJ816" s="15">
        <v>34</v>
      </c>
      <c r="HK816" s="15">
        <v>547</v>
      </c>
      <c r="HL816" s="15">
        <v>122</v>
      </c>
      <c r="HM816" s="15"/>
      <c r="HN816" s="15"/>
      <c r="HO816" s="15"/>
      <c r="HP816" s="15"/>
      <c r="HQ816" s="15"/>
      <c r="HR816" s="15"/>
      <c r="HS816" s="15"/>
      <c r="HT816" s="15"/>
      <c r="HU816" s="15"/>
      <c r="HV816" s="15"/>
      <c r="HW816" s="15"/>
      <c r="HX816" s="15"/>
      <c r="HY816" s="15"/>
      <c r="HZ816" s="15">
        <v>61</v>
      </c>
      <c r="IA816" s="15">
        <v>1307</v>
      </c>
      <c r="IB816" s="15">
        <v>3</v>
      </c>
      <c r="IC816" s="15">
        <v>6</v>
      </c>
      <c r="ID816" s="15">
        <v>126</v>
      </c>
      <c r="IE816" s="14">
        <v>58</v>
      </c>
      <c r="IF816" s="14">
        <v>34</v>
      </c>
      <c r="IG816" s="14">
        <v>34</v>
      </c>
      <c r="IH816" s="14">
        <v>0</v>
      </c>
      <c r="II816" s="14">
        <v>0</v>
      </c>
      <c r="IJ816" s="14">
        <v>0</v>
      </c>
      <c r="IK816" s="14">
        <v>0</v>
      </c>
      <c r="IL816" s="14"/>
      <c r="IM816" s="14"/>
      <c r="IN816" s="14"/>
      <c r="IO816" s="14"/>
      <c r="IP816" s="14"/>
      <c r="IQ816" s="15">
        <v>153365</v>
      </c>
      <c r="IR816" s="15">
        <v>2336</v>
      </c>
      <c r="IS816" s="36">
        <f t="shared" si="926"/>
        <v>0.34002780067298305</v>
      </c>
      <c r="IT816" s="36">
        <f t="shared" si="927"/>
        <v>1.3873134267457708E-2</v>
      </c>
      <c r="IU816" s="36">
        <f t="shared" si="928"/>
        <v>0.23403433464720075</v>
      </c>
      <c r="IV816" s="36">
        <f t="shared" si="929"/>
        <v>0</v>
      </c>
      <c r="IW816" s="36">
        <f t="shared" si="930"/>
        <v>0.34663794111806584</v>
      </c>
      <c r="IX816" s="36">
        <f t="shared" si="931"/>
        <v>6.54267892942927E-2</v>
      </c>
      <c r="IY816" s="36"/>
      <c r="IZ816" s="36">
        <f t="shared" si="932"/>
        <v>0</v>
      </c>
      <c r="JA816" s="36">
        <f t="shared" si="932"/>
        <v>0.5740621353201838</v>
      </c>
      <c r="JB816" s="36">
        <f t="shared" si="932"/>
        <v>0.4259378646798162</v>
      </c>
      <c r="JN816" s="43">
        <f t="shared" si="881"/>
        <v>1136.8610706075494</v>
      </c>
      <c r="JO816" s="1" t="str">
        <f t="shared" si="882"/>
        <v>Medium</v>
      </c>
    </row>
    <row r="817" spans="1:275" x14ac:dyDescent="0.2">
      <c r="A817" s="1" t="s">
        <v>956</v>
      </c>
      <c r="B817" s="1" t="s">
        <v>957</v>
      </c>
      <c r="C817" s="76" t="s">
        <v>1492</v>
      </c>
      <c r="D817" s="24" t="s">
        <v>655</v>
      </c>
      <c r="E817">
        <v>4</v>
      </c>
      <c r="F817" s="46">
        <v>0.77532204558183615</v>
      </c>
      <c r="G817" s="46">
        <v>0.36293136874757659</v>
      </c>
      <c r="H817" s="46">
        <v>0.15</v>
      </c>
      <c r="I817">
        <v>58</v>
      </c>
      <c r="J817">
        <v>45.2</v>
      </c>
      <c r="K817" s="1">
        <v>20110</v>
      </c>
      <c r="L817" s="1" t="s">
        <v>607</v>
      </c>
      <c r="M817" s="3">
        <v>16027.144952380941</v>
      </c>
      <c r="N817" s="1">
        <v>47039</v>
      </c>
      <c r="O817" s="1">
        <v>9</v>
      </c>
      <c r="P817" s="1">
        <v>50</v>
      </c>
      <c r="Q817" s="1">
        <v>684</v>
      </c>
      <c r="R817" s="1">
        <v>72</v>
      </c>
      <c r="S817" s="1">
        <v>52</v>
      </c>
      <c r="T817" s="33" t="s">
        <v>848</v>
      </c>
      <c r="AC817" s="1">
        <v>104900</v>
      </c>
      <c r="AE817" s="1">
        <v>104900</v>
      </c>
      <c r="AN817" s="1">
        <v>5100</v>
      </c>
      <c r="AP817" s="1">
        <v>5100</v>
      </c>
      <c r="AQ817" s="1">
        <v>34531</v>
      </c>
      <c r="AY817" s="1">
        <v>44533</v>
      </c>
      <c r="BA817" s="1">
        <v>79064</v>
      </c>
      <c r="BL817" s="1">
        <v>0</v>
      </c>
      <c r="CI817" s="1">
        <v>36875</v>
      </c>
      <c r="CQ817" s="1">
        <v>41746</v>
      </c>
      <c r="CS817" s="1">
        <v>78621</v>
      </c>
      <c r="DP817" s="1">
        <v>2842</v>
      </c>
      <c r="DX817" s="1">
        <v>6000</v>
      </c>
      <c r="DZ817" s="1">
        <v>8842</v>
      </c>
      <c r="FO817" s="1">
        <v>0</v>
      </c>
      <c r="FP817" s="15">
        <f>AE817+BA817</f>
        <v>183964</v>
      </c>
      <c r="FQ817" s="15">
        <f>AP817+BL817+CS817+DZ817+FD817</f>
        <v>92563</v>
      </c>
      <c r="FR817" s="15">
        <f>AE817+AP817+BA817+BL817+CS817+DZ817+FD817+FO817</f>
        <v>276527</v>
      </c>
      <c r="FS817" s="1" t="s">
        <v>1284</v>
      </c>
      <c r="FU817" s="1" t="s">
        <v>1277</v>
      </c>
      <c r="FV817" s="1" t="s">
        <v>888</v>
      </c>
      <c r="FW817" s="1" t="s">
        <v>1279</v>
      </c>
      <c r="GA817" s="1">
        <v>3920</v>
      </c>
      <c r="GB817" s="1">
        <v>4069</v>
      </c>
      <c r="GC817" s="1">
        <v>31</v>
      </c>
      <c r="GD817" s="1">
        <v>31</v>
      </c>
      <c r="GE817" s="1">
        <v>97227</v>
      </c>
      <c r="GF817" s="1">
        <v>3436</v>
      </c>
      <c r="GG817" s="1">
        <v>26683</v>
      </c>
      <c r="GH817" s="1">
        <v>232</v>
      </c>
      <c r="GI817" s="1">
        <v>12981</v>
      </c>
      <c r="GJ817" s="1">
        <v>0</v>
      </c>
      <c r="GK817" s="1">
        <v>80</v>
      </c>
      <c r="GL817" s="1">
        <v>84</v>
      </c>
      <c r="GM817" s="1">
        <v>6058</v>
      </c>
      <c r="GP817" s="1">
        <v>4</v>
      </c>
      <c r="GQ817" s="1">
        <v>4</v>
      </c>
      <c r="GR817" s="5"/>
      <c r="GS817" s="5"/>
      <c r="GT817" s="4">
        <v>15.5</v>
      </c>
      <c r="GU817" s="4">
        <v>11.5</v>
      </c>
      <c r="GV817" s="1">
        <f>GQ817+GU817</f>
        <v>15.5</v>
      </c>
      <c r="GW817" s="1">
        <v>8</v>
      </c>
      <c r="GX817" s="1">
        <v>29635</v>
      </c>
      <c r="GY817" s="10" t="s">
        <v>1172</v>
      </c>
      <c r="GZ817" s="1">
        <v>17305</v>
      </c>
      <c r="HA817" s="1">
        <v>26635</v>
      </c>
      <c r="HC817" s="1">
        <v>2809</v>
      </c>
      <c r="HF817" s="1">
        <v>46749</v>
      </c>
      <c r="HI817" s="1">
        <v>40</v>
      </c>
      <c r="HJ817" s="1">
        <v>37</v>
      </c>
      <c r="HK817" s="1">
        <v>499</v>
      </c>
      <c r="HL817" s="1">
        <v>86</v>
      </c>
      <c r="HZ817" s="1">
        <v>305</v>
      </c>
      <c r="IA817" s="1">
        <v>4790</v>
      </c>
      <c r="IB817" s="1">
        <v>1</v>
      </c>
      <c r="IC817" s="1">
        <v>4</v>
      </c>
      <c r="ID817" s="1">
        <v>116</v>
      </c>
      <c r="IE817" s="1">
        <v>47</v>
      </c>
      <c r="IF817" s="1">
        <v>39</v>
      </c>
      <c r="IG817" s="1">
        <v>39</v>
      </c>
      <c r="IH817" s="1">
        <v>0</v>
      </c>
      <c r="II817" s="1">
        <v>0</v>
      </c>
      <c r="IJ817" s="1">
        <v>0</v>
      </c>
      <c r="IK817" s="1">
        <v>0</v>
      </c>
      <c r="IQ817" s="1">
        <v>412570</v>
      </c>
      <c r="IR817" s="1">
        <v>168</v>
      </c>
      <c r="IS817" s="36">
        <f t="shared" si="926"/>
        <v>0.37934812875415419</v>
      </c>
      <c r="IT817" s="36">
        <f t="shared" si="927"/>
        <v>1.8443045344577563E-2</v>
      </c>
      <c r="IU817" s="36">
        <f t="shared" si="928"/>
        <v>0.28591783080856481</v>
      </c>
      <c r="IV817" s="36">
        <f t="shared" si="929"/>
        <v>0</v>
      </c>
      <c r="IW817" s="36">
        <f t="shared" si="930"/>
        <v>0.2843158172619672</v>
      </c>
      <c r="IX817" s="36">
        <f t="shared" si="931"/>
        <v>3.1975177830736237E-2</v>
      </c>
      <c r="IY817" s="36"/>
      <c r="IZ817" s="36">
        <f t="shared" si="932"/>
        <v>0</v>
      </c>
      <c r="JA817" s="36">
        <f t="shared" si="932"/>
        <v>0.66526595956271906</v>
      </c>
      <c r="JB817" s="36">
        <f t="shared" si="932"/>
        <v>0.334734040437281</v>
      </c>
      <c r="JN817" s="43">
        <f t="shared" si="881"/>
        <v>1034.0093517665123</v>
      </c>
      <c r="JO817" s="1" t="str">
        <f t="shared" si="882"/>
        <v>Medium</v>
      </c>
    </row>
    <row r="818" spans="1:275" x14ac:dyDescent="0.2">
      <c r="A818" s="1" t="s">
        <v>956</v>
      </c>
      <c r="B818" s="1" t="s">
        <v>957</v>
      </c>
      <c r="C818" s="76" t="s">
        <v>1492</v>
      </c>
      <c r="D818" s="24" t="s">
        <v>655</v>
      </c>
      <c r="E818">
        <v>4</v>
      </c>
      <c r="F818" s="46">
        <v>0.77532204558183615</v>
      </c>
      <c r="G818" s="46">
        <v>0.36293136874757659</v>
      </c>
      <c r="H818" s="46">
        <v>0.15</v>
      </c>
      <c r="I818">
        <v>58</v>
      </c>
      <c r="J818">
        <v>45.2</v>
      </c>
      <c r="K818" s="1">
        <v>20120</v>
      </c>
      <c r="L818" s="1" t="s">
        <v>608</v>
      </c>
      <c r="M818" s="3">
        <v>16059.903999999868</v>
      </c>
      <c r="N818" s="10">
        <v>47039</v>
      </c>
      <c r="O818" s="1">
        <v>9</v>
      </c>
      <c r="P818" s="1">
        <v>50</v>
      </c>
      <c r="Q818" s="1">
        <v>684</v>
      </c>
      <c r="R818" s="1">
        <v>72</v>
      </c>
      <c r="S818" s="1">
        <v>52</v>
      </c>
      <c r="T818" s="33" t="s">
        <v>848</v>
      </c>
      <c r="AC818" s="1">
        <v>104900</v>
      </c>
      <c r="AE818" s="1">
        <v>104900</v>
      </c>
      <c r="AN818" s="1">
        <v>5100</v>
      </c>
      <c r="AP818" s="1">
        <v>5100</v>
      </c>
      <c r="AQ818" s="1">
        <v>35376</v>
      </c>
      <c r="AY818" s="1">
        <v>41526</v>
      </c>
      <c r="BA818" s="1">
        <v>76902</v>
      </c>
      <c r="BL818" s="1">
        <v>0</v>
      </c>
      <c r="CI818" s="1">
        <v>49100</v>
      </c>
      <c r="CQ818" s="1">
        <v>46306</v>
      </c>
      <c r="CS818" s="1">
        <v>95406</v>
      </c>
      <c r="DP818" s="1">
        <v>2842</v>
      </c>
      <c r="DX818" s="1">
        <v>6000</v>
      </c>
      <c r="DZ818" s="1">
        <v>8842</v>
      </c>
      <c r="FO818" s="1">
        <v>0</v>
      </c>
      <c r="FP818" s="15">
        <f>AE818+BA818</f>
        <v>181802</v>
      </c>
      <c r="FQ818" s="15">
        <f>AP818+BL818+CS818+DZ818+FD818</f>
        <v>109348</v>
      </c>
      <c r="FR818" s="15">
        <f>AE818+AP818+BA818+BL818+CS818+DZ818+FD818+FO818</f>
        <v>291150</v>
      </c>
      <c r="FS818" s="1" t="s">
        <v>1284</v>
      </c>
      <c r="FU818" s="1" t="s">
        <v>1277</v>
      </c>
      <c r="FV818" s="1" t="s">
        <v>888</v>
      </c>
      <c r="FW818" s="1" t="s">
        <v>1279</v>
      </c>
      <c r="GA818" s="1">
        <v>2968</v>
      </c>
      <c r="GB818" s="1">
        <v>3773</v>
      </c>
      <c r="GC818" s="1">
        <v>148</v>
      </c>
      <c r="GD818" s="1">
        <v>148</v>
      </c>
      <c r="GE818" s="1">
        <v>101000</v>
      </c>
      <c r="GF818" s="1">
        <v>3436</v>
      </c>
      <c r="GG818" s="1">
        <v>30118</v>
      </c>
      <c r="GH818" s="1">
        <v>190</v>
      </c>
      <c r="GI818" s="1">
        <v>13182</v>
      </c>
      <c r="GJ818" s="1">
        <v>0</v>
      </c>
      <c r="GK818" s="1">
        <v>142</v>
      </c>
      <c r="GL818" s="1">
        <v>143</v>
      </c>
      <c r="GM818" s="1">
        <v>6201</v>
      </c>
      <c r="GP818" s="1">
        <v>4</v>
      </c>
      <c r="GQ818" s="1">
        <v>4</v>
      </c>
      <c r="GR818" s="5"/>
      <c r="GS818" s="5"/>
      <c r="GT818" s="4">
        <v>15.5</v>
      </c>
      <c r="GU818" s="4">
        <v>11.5</v>
      </c>
      <c r="GV818" s="1">
        <f>GQ818+GU818</f>
        <v>15.5</v>
      </c>
      <c r="GW818" s="1">
        <v>7</v>
      </c>
      <c r="GX818" s="1">
        <v>24074</v>
      </c>
      <c r="GY818" s="10" t="s">
        <v>1172</v>
      </c>
      <c r="GZ818" s="1">
        <v>17278</v>
      </c>
      <c r="HA818" s="1">
        <v>29647</v>
      </c>
      <c r="HC818" s="1">
        <v>2368</v>
      </c>
      <c r="HF818" s="1">
        <v>49293</v>
      </c>
      <c r="HI818" s="1">
        <v>21</v>
      </c>
      <c r="HJ818" s="1">
        <v>18</v>
      </c>
      <c r="HK818" s="1">
        <v>441</v>
      </c>
      <c r="HL818" s="1">
        <v>111</v>
      </c>
      <c r="HZ818" s="1">
        <v>119</v>
      </c>
      <c r="IA818" s="1">
        <v>2042</v>
      </c>
      <c r="IB818" s="1">
        <v>1</v>
      </c>
      <c r="IC818" s="1">
        <v>4</v>
      </c>
      <c r="ID818" s="1">
        <v>89</v>
      </c>
      <c r="IE818" s="1">
        <v>47</v>
      </c>
      <c r="IF818" s="1">
        <v>41.5</v>
      </c>
      <c r="IG818" s="1">
        <v>41.5</v>
      </c>
      <c r="IH818" s="1">
        <v>0</v>
      </c>
      <c r="II818" s="1">
        <v>0</v>
      </c>
      <c r="IJ818" s="1">
        <v>0</v>
      </c>
      <c r="IK818" s="1">
        <v>0</v>
      </c>
      <c r="IQ818" s="1">
        <v>335144</v>
      </c>
      <c r="IR818" s="1">
        <v>157</v>
      </c>
      <c r="IS818" s="36">
        <f t="shared" si="926"/>
        <v>0.36029538038811609</v>
      </c>
      <c r="IT818" s="36">
        <f t="shared" si="927"/>
        <v>1.7516743946419371E-2</v>
      </c>
      <c r="IU818" s="36">
        <f t="shared" si="928"/>
        <v>0.26413189077794952</v>
      </c>
      <c r="IV818" s="36">
        <f t="shared" si="929"/>
        <v>0</v>
      </c>
      <c r="IW818" s="36">
        <f t="shared" si="930"/>
        <v>0.32768675940236991</v>
      </c>
      <c r="IX818" s="36">
        <f t="shared" si="931"/>
        <v>3.0369225485145115E-2</v>
      </c>
      <c r="IY818" s="36"/>
      <c r="IZ818" s="36">
        <f t="shared" si="932"/>
        <v>0</v>
      </c>
      <c r="JA818" s="36">
        <f t="shared" si="932"/>
        <v>0.62442727116606556</v>
      </c>
      <c r="JB818" s="36">
        <f t="shared" si="932"/>
        <v>0.37557272883393439</v>
      </c>
      <c r="JN818" s="43">
        <f t="shared" si="881"/>
        <v>1036.1228387096689</v>
      </c>
      <c r="JO818" s="1" t="str">
        <f t="shared" si="882"/>
        <v>Medium</v>
      </c>
    </row>
    <row r="819" spans="1:275" x14ac:dyDescent="0.2">
      <c r="A819" s="1" t="s">
        <v>956</v>
      </c>
      <c r="B819" s="1" t="s">
        <v>957</v>
      </c>
      <c r="C819" s="76" t="s">
        <v>1492</v>
      </c>
      <c r="D819" s="24" t="s">
        <v>655</v>
      </c>
      <c r="E819">
        <v>4</v>
      </c>
      <c r="F819" s="46">
        <v>0.77532204558183615</v>
      </c>
      <c r="G819" s="46">
        <v>0.36293136874757659</v>
      </c>
      <c r="H819" s="46">
        <v>0.15</v>
      </c>
      <c r="I819">
        <v>58</v>
      </c>
      <c r="J819">
        <v>45.2</v>
      </c>
      <c r="K819" s="1">
        <v>20130</v>
      </c>
      <c r="L819" s="1" t="s">
        <v>609</v>
      </c>
      <c r="M819" s="3">
        <v>14743.640761904731</v>
      </c>
      <c r="N819" s="2">
        <v>47039</v>
      </c>
      <c r="O819" s="1">
        <v>9</v>
      </c>
      <c r="P819" s="1">
        <v>50</v>
      </c>
      <c r="Q819" s="1">
        <v>684</v>
      </c>
      <c r="R819" s="1">
        <v>72</v>
      </c>
      <c r="S819" s="1">
        <v>57</v>
      </c>
      <c r="T819" s="33"/>
      <c r="U819" s="3"/>
      <c r="V819" s="3"/>
      <c r="W819" s="3"/>
      <c r="X819" s="3"/>
      <c r="Y819" s="3"/>
      <c r="Z819" s="3"/>
      <c r="AA819" s="3"/>
      <c r="AB819" s="3"/>
      <c r="AC819" s="3">
        <v>150583</v>
      </c>
      <c r="AD819" s="3"/>
      <c r="AE819" s="2">
        <f>SUM(U819:AD819)</f>
        <v>150583</v>
      </c>
      <c r="AF819" s="3">
        <v>21929</v>
      </c>
      <c r="AG819" s="3"/>
      <c r="AN819" s="2">
        <v>77759</v>
      </c>
      <c r="AP819" s="1">
        <f>SUM(AF819:AO819)</f>
        <v>99688</v>
      </c>
      <c r="AQ819" s="2">
        <v>1405</v>
      </c>
      <c r="AR819" s="2"/>
      <c r="AY819" s="2">
        <v>38365</v>
      </c>
      <c r="BA819" s="1">
        <f>SUM(AQ819:AZ819)</f>
        <v>39770</v>
      </c>
      <c r="BB819" s="1">
        <v>0</v>
      </c>
      <c r="BJ819" s="1">
        <v>0</v>
      </c>
      <c r="BL819" s="1">
        <f>SUM(BB819:BK819)</f>
        <v>0</v>
      </c>
      <c r="CI819" s="2">
        <v>41685</v>
      </c>
      <c r="CJ819" s="2"/>
      <c r="CQ819" s="2">
        <v>35048</v>
      </c>
      <c r="CS819" s="1">
        <f>SUM(CI819:CR819)</f>
        <v>76733</v>
      </c>
      <c r="DP819" s="2">
        <v>1530</v>
      </c>
      <c r="DQ819" s="2"/>
      <c r="DX819" s="2">
        <v>6000</v>
      </c>
      <c r="DZ819" s="2">
        <f>SUM(DP819:DY819)</f>
        <v>7530</v>
      </c>
      <c r="EA819" s="2"/>
      <c r="EB819" s="2"/>
      <c r="EC819" s="2"/>
      <c r="ED819" s="2"/>
      <c r="EE819" s="2"/>
      <c r="EF819" s="2"/>
      <c r="EG819" s="2"/>
      <c r="EH819" s="2"/>
      <c r="EI819" s="2"/>
      <c r="EJ819" s="2"/>
      <c r="EK819" s="2"/>
      <c r="EL819" s="2"/>
      <c r="EM819" s="2"/>
      <c r="EN819" s="2"/>
      <c r="EO819" s="2"/>
      <c r="EP819" s="2"/>
      <c r="EQ819" s="2"/>
      <c r="ER819" s="2"/>
      <c r="ES819" s="2"/>
      <c r="ET819" s="2"/>
      <c r="EU819" s="1">
        <v>0</v>
      </c>
      <c r="FB819" s="1">
        <v>0</v>
      </c>
      <c r="FD819" s="1">
        <f>SUM(EU819:FC819)</f>
        <v>0</v>
      </c>
      <c r="FE819" s="1">
        <v>0</v>
      </c>
      <c r="FM819" s="1">
        <v>0</v>
      </c>
      <c r="FO819" s="1">
        <f>SUM(FE819:FN819)</f>
        <v>0</v>
      </c>
      <c r="FP819" s="15">
        <f>AE819+BA819</f>
        <v>190353</v>
      </c>
      <c r="FQ819" s="15">
        <f>AP819+BL819+CS819+DZ819+FD819</f>
        <v>183951</v>
      </c>
      <c r="FR819" s="15">
        <f>AE819+AP819+BA819+BL819+CS819+DZ819+FD819+FO819</f>
        <v>374304</v>
      </c>
      <c r="FS819" s="1" t="s">
        <v>1284</v>
      </c>
      <c r="FU819" s="1" t="s">
        <v>1277</v>
      </c>
      <c r="FV819" s="1" t="s">
        <v>1349</v>
      </c>
      <c r="FW819" s="5" t="s">
        <v>1279</v>
      </c>
      <c r="FX819" s="5"/>
      <c r="FY819" s="5"/>
      <c r="FZ819" s="5"/>
      <c r="GA819" s="2">
        <v>2949</v>
      </c>
      <c r="GB819" s="2">
        <v>3086</v>
      </c>
      <c r="GC819" s="1">
        <v>109</v>
      </c>
      <c r="GD819" s="1">
        <v>109</v>
      </c>
      <c r="GE819" s="2">
        <v>99987</v>
      </c>
      <c r="GF819" s="2">
        <v>2151</v>
      </c>
      <c r="GG819" s="2">
        <v>32269</v>
      </c>
      <c r="GH819" s="1">
        <v>174</v>
      </c>
      <c r="GI819" s="1">
        <v>36</v>
      </c>
      <c r="GJ819" s="1">
        <v>0</v>
      </c>
      <c r="GK819" s="1">
        <v>214</v>
      </c>
      <c r="GL819" s="1">
        <v>248</v>
      </c>
      <c r="GM819" s="2">
        <v>4994</v>
      </c>
      <c r="GN819" s="2"/>
      <c r="GO819" s="2"/>
      <c r="GP819" s="1">
        <v>10</v>
      </c>
      <c r="GQ819" s="1">
        <v>4.29</v>
      </c>
      <c r="GR819" s="5">
        <v>0</v>
      </c>
      <c r="GS819" s="5">
        <v>12</v>
      </c>
      <c r="GT819" s="4">
        <v>12</v>
      </c>
      <c r="GU819" s="1">
        <v>9.5</v>
      </c>
      <c r="GV819" s="1">
        <f>GQ819+GU819</f>
        <v>13.79</v>
      </c>
      <c r="GW819" s="1">
        <v>8</v>
      </c>
      <c r="GX819" s="2">
        <v>29635</v>
      </c>
      <c r="GY819" s="1" t="s">
        <v>1230</v>
      </c>
      <c r="GZ819" s="2">
        <v>24524</v>
      </c>
      <c r="HA819" s="2">
        <v>25129</v>
      </c>
      <c r="HC819" s="2">
        <v>1745</v>
      </c>
      <c r="HF819" s="2">
        <v>51398</v>
      </c>
      <c r="HG819" s="2"/>
      <c r="HH819" s="2"/>
      <c r="HI819" s="1">
        <v>6</v>
      </c>
      <c r="HJ819" s="1">
        <v>6</v>
      </c>
      <c r="HK819" s="1">
        <v>481</v>
      </c>
      <c r="HL819" s="1">
        <v>42</v>
      </c>
      <c r="HM819" s="1" t="s">
        <v>1277</v>
      </c>
      <c r="HX819" s="1" t="s">
        <v>1277</v>
      </c>
      <c r="HZ819" s="1">
        <v>99</v>
      </c>
      <c r="IA819" s="2">
        <v>2513</v>
      </c>
      <c r="IB819" s="1">
        <v>3</v>
      </c>
      <c r="IC819" s="1">
        <v>6</v>
      </c>
      <c r="ID819" s="1">
        <v>115</v>
      </c>
      <c r="IE819" s="1">
        <v>47</v>
      </c>
      <c r="IF819" s="1">
        <v>41.5</v>
      </c>
      <c r="IG819" s="1">
        <v>41.5</v>
      </c>
      <c r="IH819" s="1">
        <v>0</v>
      </c>
      <c r="II819" s="1">
        <v>0</v>
      </c>
      <c r="IJ819" s="1">
        <v>0</v>
      </c>
      <c r="IK819" s="1">
        <v>0</v>
      </c>
      <c r="IL819" s="1" t="s">
        <v>1277</v>
      </c>
      <c r="IO819" s="1" t="s">
        <v>1277</v>
      </c>
      <c r="IP819" s="1" t="s">
        <v>1281</v>
      </c>
      <c r="IQ819" s="2">
        <v>382061</v>
      </c>
      <c r="IR819" s="1">
        <v>978</v>
      </c>
      <c r="IS819" s="36">
        <f t="shared" si="926"/>
        <v>0.40230133794990169</v>
      </c>
      <c r="IT819" s="36">
        <f t="shared" si="927"/>
        <v>0.26632897324100197</v>
      </c>
      <c r="IU819" s="36">
        <f t="shared" si="928"/>
        <v>0.10625053432504061</v>
      </c>
      <c r="IV819" s="36">
        <f t="shared" si="929"/>
        <v>0</v>
      </c>
      <c r="IW819" s="36">
        <f t="shared" si="930"/>
        <v>0.20500181670513806</v>
      </c>
      <c r="IX819" s="36">
        <f t="shared" si="931"/>
        <v>2.0117337778917672E-2</v>
      </c>
      <c r="IY819" s="36"/>
      <c r="IZ819" s="36">
        <f t="shared" si="932"/>
        <v>0</v>
      </c>
      <c r="JA819" s="36">
        <f t="shared" si="932"/>
        <v>0.50855187227494225</v>
      </c>
      <c r="JB819" s="36">
        <f t="shared" si="932"/>
        <v>0.49144812772505769</v>
      </c>
      <c r="JN819" s="43">
        <f t="shared" si="881"/>
        <v>1069.154515003969</v>
      </c>
      <c r="JO819" s="1" t="str">
        <f t="shared" si="882"/>
        <v>Medium</v>
      </c>
    </row>
    <row r="820" spans="1:275" x14ac:dyDescent="0.2">
      <c r="A820" s="1" t="s">
        <v>956</v>
      </c>
      <c r="B820" s="1" t="s">
        <v>957</v>
      </c>
      <c r="C820" s="76" t="s">
        <v>1492</v>
      </c>
      <c r="D820" s="24" t="s">
        <v>655</v>
      </c>
      <c r="E820">
        <v>4</v>
      </c>
      <c r="F820" s="46">
        <v>0.77532204558183615</v>
      </c>
      <c r="G820" s="46">
        <v>0.36293136874757659</v>
      </c>
      <c r="H820" s="46">
        <v>0.15</v>
      </c>
      <c r="I820">
        <v>58</v>
      </c>
      <c r="J820">
        <v>45.2</v>
      </c>
      <c r="K820" s="42">
        <v>20140</v>
      </c>
      <c r="L820" s="54" t="s">
        <v>345</v>
      </c>
      <c r="M820" s="55">
        <v>15484.814857142703</v>
      </c>
      <c r="N820" s="46">
        <v>47039</v>
      </c>
      <c r="O820">
        <v>10</v>
      </c>
      <c r="P820">
        <v>54</v>
      </c>
      <c r="Q820">
        <v>688</v>
      </c>
      <c r="R820">
        <v>72</v>
      </c>
      <c r="S820">
        <v>62</v>
      </c>
      <c r="T820"/>
      <c r="U820" s="46">
        <v>142934</v>
      </c>
      <c r="V820" s="46"/>
      <c r="W820" s="46"/>
      <c r="X820" s="46"/>
      <c r="Y820" s="46"/>
      <c r="Z820" s="46"/>
      <c r="AA820" s="46"/>
      <c r="AB820" s="46"/>
      <c r="AC820" s="46"/>
      <c r="AD820" s="46"/>
      <c r="AE820" s="46">
        <f>IF(SUM(U820:AD820)&gt;0,SUM(U820:AD820),)</f>
        <v>142934</v>
      </c>
      <c r="AF820" s="46">
        <v>3763</v>
      </c>
      <c r="AG820" s="46"/>
      <c r="AH820" s="46"/>
      <c r="AI820" s="46"/>
      <c r="AJ820" s="46"/>
      <c r="AK820" s="46"/>
      <c r="AL820" s="46"/>
      <c r="AM820" s="46"/>
      <c r="AN820" s="46">
        <v>80114</v>
      </c>
      <c r="AO820" s="46"/>
      <c r="AP820" s="46">
        <f>SUM(AF820:AO820)</f>
        <v>83877</v>
      </c>
      <c r="AQ820" s="46">
        <v>39691</v>
      </c>
      <c r="AR820" s="46"/>
      <c r="AS820" s="46"/>
      <c r="AT820" s="46"/>
      <c r="AU820" s="46"/>
      <c r="AV820" s="46"/>
      <c r="AW820" s="46"/>
      <c r="AX820" s="46"/>
      <c r="AY820" s="46">
        <v>2392</v>
      </c>
      <c r="AZ820" s="46"/>
      <c r="BA820" s="46">
        <f>SUM(AQ820:AZ820)</f>
        <v>42083</v>
      </c>
      <c r="BB820" s="47">
        <v>0</v>
      </c>
      <c r="BC820" s="47"/>
      <c r="BD820" s="47"/>
      <c r="BE820" s="47"/>
      <c r="BF820" s="47"/>
      <c r="BG820" s="47"/>
      <c r="BH820" s="47"/>
      <c r="BI820" s="47"/>
      <c r="BJ820" s="47">
        <v>0</v>
      </c>
      <c r="BK820" s="47"/>
      <c r="BL820" s="47">
        <f>IF(SUM(BB820:BK820)&gt;=0,SUM(BB820:BK820),"")</f>
        <v>0</v>
      </c>
      <c r="BM820" s="46">
        <v>20133</v>
      </c>
      <c r="BN820" s="47"/>
      <c r="BO820" s="46"/>
      <c r="BP820" s="46"/>
      <c r="BQ820" s="46"/>
      <c r="BR820" s="46"/>
      <c r="BS820" s="46"/>
      <c r="BT820" s="46"/>
      <c r="BU820" s="46">
        <v>99620</v>
      </c>
      <c r="BV820" s="46"/>
      <c r="BW820" s="46">
        <f>SUM(BM820:BV820)</f>
        <v>119753</v>
      </c>
      <c r="BX820" s="46">
        <v>0</v>
      </c>
      <c r="BY820" s="47"/>
      <c r="BZ820" s="47"/>
      <c r="CA820" s="48"/>
      <c r="CB820" s="48"/>
      <c r="CC820" s="46"/>
      <c r="CD820" s="47"/>
      <c r="CE820" s="46"/>
      <c r="CF820" s="48">
        <v>0</v>
      </c>
      <c r="CG820" s="47"/>
      <c r="CH820" s="47">
        <f>SUM(BX820:CG820)</f>
        <v>0</v>
      </c>
      <c r="CI820" s="47">
        <f t="shared" ref="CI820:CS820" si="933">BM820+BX820</f>
        <v>20133</v>
      </c>
      <c r="CJ820" s="47">
        <f t="shared" si="933"/>
        <v>0</v>
      </c>
      <c r="CK820" s="47">
        <f t="shared" si="933"/>
        <v>0</v>
      </c>
      <c r="CL820" s="47">
        <f t="shared" si="933"/>
        <v>0</v>
      </c>
      <c r="CM820" s="47">
        <f t="shared" si="933"/>
        <v>0</v>
      </c>
      <c r="CN820" s="47">
        <f t="shared" si="933"/>
        <v>0</v>
      </c>
      <c r="CO820" s="47">
        <f t="shared" si="933"/>
        <v>0</v>
      </c>
      <c r="CP820" s="47">
        <f t="shared" si="933"/>
        <v>0</v>
      </c>
      <c r="CQ820" s="47">
        <f t="shared" si="933"/>
        <v>99620</v>
      </c>
      <c r="CR820" s="47">
        <f t="shared" si="933"/>
        <v>0</v>
      </c>
      <c r="CS820" s="47">
        <f t="shared" si="933"/>
        <v>119753</v>
      </c>
      <c r="CT820" s="48">
        <v>0</v>
      </c>
      <c r="CU820" s="46"/>
      <c r="CV820" s="46"/>
      <c r="CW820" s="47"/>
      <c r="CX820" s="47"/>
      <c r="CY820" s="47"/>
      <c r="CZ820" s="47"/>
      <c r="DA820" s="46"/>
      <c r="DB820" s="47">
        <v>0</v>
      </c>
      <c r="DC820" s="47"/>
      <c r="DD820" s="47">
        <f>SUM(CT820:DC820)</f>
        <v>0</v>
      </c>
      <c r="DE820" s="48">
        <v>2616</v>
      </c>
      <c r="DF820" s="48"/>
      <c r="DG820" s="48"/>
      <c r="DH820" s="48"/>
      <c r="DI820" s="48"/>
      <c r="DJ820" s="48"/>
      <c r="DK820" s="48"/>
      <c r="DL820" s="48"/>
      <c r="DM820" s="48">
        <v>5991</v>
      </c>
      <c r="DN820" s="48"/>
      <c r="DO820" s="48">
        <f>SUM(DE820:DN820)</f>
        <v>8607</v>
      </c>
      <c r="DP820" s="48">
        <f t="shared" ref="DP820:DZ820" si="934">CT820+DE820</f>
        <v>2616</v>
      </c>
      <c r="DQ820" s="48">
        <f t="shared" si="934"/>
        <v>0</v>
      </c>
      <c r="DR820" s="48">
        <f t="shared" si="934"/>
        <v>0</v>
      </c>
      <c r="DS820" s="48">
        <f t="shared" si="934"/>
        <v>0</v>
      </c>
      <c r="DT820" s="48">
        <f t="shared" si="934"/>
        <v>0</v>
      </c>
      <c r="DU820" s="48">
        <f t="shared" si="934"/>
        <v>0</v>
      </c>
      <c r="DV820" s="48">
        <f t="shared" si="934"/>
        <v>0</v>
      </c>
      <c r="DW820" s="48">
        <f t="shared" si="934"/>
        <v>0</v>
      </c>
      <c r="DX820" s="48">
        <f t="shared" si="934"/>
        <v>5991</v>
      </c>
      <c r="DY820" s="48">
        <f t="shared" si="934"/>
        <v>0</v>
      </c>
      <c r="DZ820" s="48">
        <f t="shared" si="934"/>
        <v>8607</v>
      </c>
      <c r="EA820" s="48">
        <v>0</v>
      </c>
      <c r="EB820" s="48"/>
      <c r="EC820" s="48"/>
      <c r="ED820" s="48"/>
      <c r="EE820" s="48"/>
      <c r="EF820" s="48"/>
      <c r="EG820" s="46"/>
      <c r="EH820" s="48">
        <v>0</v>
      </c>
      <c r="EI820" s="48"/>
      <c r="EJ820" s="48">
        <f>SUM(EA820:EI820)</f>
        <v>0</v>
      </c>
      <c r="EK820" s="48">
        <v>0</v>
      </c>
      <c r="EL820"/>
      <c r="EM820" s="48"/>
      <c r="EN820" s="48"/>
      <c r="EO820" s="46"/>
      <c r="EP820" s="48"/>
      <c r="EQ820" s="48"/>
      <c r="ER820" s="48">
        <v>0</v>
      </c>
      <c r="ES820" s="48"/>
      <c r="ET820" s="48">
        <f>SUM(EK820:ES820)</f>
        <v>0</v>
      </c>
      <c r="EU820" s="48">
        <f t="shared" ref="EU820:FD820" si="935">EA820+EK820</f>
        <v>0</v>
      </c>
      <c r="EV820" s="48">
        <f t="shared" si="935"/>
        <v>0</v>
      </c>
      <c r="EW820" s="48">
        <f t="shared" si="935"/>
        <v>0</v>
      </c>
      <c r="EX820" s="48">
        <f t="shared" si="935"/>
        <v>0</v>
      </c>
      <c r="EY820" s="48">
        <f t="shared" si="935"/>
        <v>0</v>
      </c>
      <c r="EZ820" s="48">
        <f t="shared" si="935"/>
        <v>0</v>
      </c>
      <c r="FA820" s="48">
        <f t="shared" si="935"/>
        <v>0</v>
      </c>
      <c r="FB820" s="48">
        <f t="shared" si="935"/>
        <v>0</v>
      </c>
      <c r="FC820" s="48">
        <f t="shared" si="935"/>
        <v>0</v>
      </c>
      <c r="FD820" s="48">
        <f t="shared" si="935"/>
        <v>0</v>
      </c>
      <c r="FE820" s="48">
        <v>32711</v>
      </c>
      <c r="FF820" s="48"/>
      <c r="FG820" s="46"/>
      <c r="FH820" s="48"/>
      <c r="FI820" s="48"/>
      <c r="FJ820" s="48"/>
      <c r="FK820" s="48"/>
      <c r="FL820" s="48"/>
      <c r="FM820" s="48"/>
      <c r="FN820"/>
      <c r="FO820" s="48">
        <f>SUM(FE820:FN820)</f>
        <v>32711</v>
      </c>
      <c r="FP820" s="46">
        <f>AE820+BA820</f>
        <v>185017</v>
      </c>
      <c r="FQ820" s="46">
        <f>AP820+BL820+CS820+DZ820+FD820</f>
        <v>212237</v>
      </c>
      <c r="FR820" s="46">
        <f>FP820+FQ820+FO820</f>
        <v>429965</v>
      </c>
      <c r="FS820" t="s">
        <v>1284</v>
      </c>
      <c r="FT820"/>
      <c r="FU820" t="s">
        <v>1277</v>
      </c>
      <c r="FV820" t="s">
        <v>1349</v>
      </c>
      <c r="FW820" t="s">
        <v>1279</v>
      </c>
      <c r="FX820"/>
      <c r="FY820"/>
      <c r="FZ820"/>
      <c r="GA820" s="49">
        <v>2978</v>
      </c>
      <c r="GB820" s="49">
        <v>3572</v>
      </c>
      <c r="GC820">
        <v>4</v>
      </c>
      <c r="GD820">
        <v>4</v>
      </c>
      <c r="GE820" s="49">
        <v>102625</v>
      </c>
      <c r="GF820" s="47">
        <v>992</v>
      </c>
      <c r="GG820" s="49">
        <v>27608</v>
      </c>
      <c r="GH820">
        <v>183</v>
      </c>
      <c r="GI820">
        <v>33</v>
      </c>
      <c r="GJ820">
        <v>0</v>
      </c>
      <c r="GK820">
        <v>377</v>
      </c>
      <c r="GL820">
        <v>420</v>
      </c>
      <c r="GM820" s="49">
        <v>4451</v>
      </c>
      <c r="GN820" t="s">
        <v>1277</v>
      </c>
      <c r="GO820"/>
      <c r="GP820">
        <v>5</v>
      </c>
      <c r="GQ820">
        <v>4.5999999999999996</v>
      </c>
      <c r="GR820"/>
      <c r="GS820">
        <v>12</v>
      </c>
      <c r="GT820">
        <f>GR820+GS820</f>
        <v>12</v>
      </c>
      <c r="GU820">
        <v>9.5</v>
      </c>
      <c r="GV820">
        <f>GQ820+GU820</f>
        <v>14.1</v>
      </c>
      <c r="GW820">
        <v>8</v>
      </c>
      <c r="GX820" s="49">
        <v>38000</v>
      </c>
      <c r="GY820" s="49" t="s">
        <v>1150</v>
      </c>
      <c r="GZ820" s="49">
        <v>19484</v>
      </c>
      <c r="HA820" s="49">
        <v>24432</v>
      </c>
      <c r="HB820"/>
      <c r="HC820" s="49">
        <v>1745</v>
      </c>
      <c r="HD820"/>
      <c r="HE820"/>
      <c r="HF820" s="49">
        <v>45661</v>
      </c>
      <c r="HG820">
        <v>18</v>
      </c>
      <c r="HH820">
        <v>2</v>
      </c>
      <c r="HI820"/>
      <c r="HJ820">
        <v>115</v>
      </c>
      <c r="HK820">
        <v>800</v>
      </c>
      <c r="HL820">
        <v>122</v>
      </c>
      <c r="HM820" t="s">
        <v>1277</v>
      </c>
      <c r="HN820"/>
      <c r="HO820"/>
      <c r="HP820"/>
      <c r="HQ820"/>
      <c r="HR820"/>
      <c r="HS820"/>
      <c r="HT820"/>
      <c r="HU820"/>
      <c r="HV820"/>
      <c r="HW820"/>
      <c r="HX820" t="s">
        <v>1277</v>
      </c>
      <c r="HY820"/>
      <c r="HZ820">
        <v>119</v>
      </c>
      <c r="IA820" s="49">
        <v>2887</v>
      </c>
      <c r="IB820">
        <v>6</v>
      </c>
      <c r="IC820">
        <v>6</v>
      </c>
      <c r="ID820">
        <v>89</v>
      </c>
      <c r="IE820">
        <v>49</v>
      </c>
      <c r="IF820">
        <v>44</v>
      </c>
      <c r="IG820">
        <v>44</v>
      </c>
      <c r="IH820">
        <v>0</v>
      </c>
      <c r="II820">
        <v>0</v>
      </c>
      <c r="IJ820">
        <v>0</v>
      </c>
      <c r="IK820">
        <v>0</v>
      </c>
      <c r="IL820" t="s">
        <v>1277</v>
      </c>
      <c r="IM820"/>
      <c r="IN820" t="s">
        <v>1277</v>
      </c>
      <c r="IO820" t="s">
        <v>1277</v>
      </c>
      <c r="IP820" t="s">
        <v>1281</v>
      </c>
      <c r="IQ820" s="49">
        <v>376592</v>
      </c>
      <c r="IR820">
        <v>260</v>
      </c>
      <c r="IS820" s="36">
        <f>AE820/FR820</f>
        <v>0.3324317095577547</v>
      </c>
      <c r="IT820" s="36">
        <f>AP820/FR820</f>
        <v>0.19507866919400416</v>
      </c>
      <c r="IU820" s="36">
        <f>BA820/FR820</f>
        <v>9.7875408463479585E-2</v>
      </c>
      <c r="IV820" s="50">
        <f>BL820/FR820</f>
        <v>0</v>
      </c>
      <c r="IW820" s="36">
        <f>CS820/FR820</f>
        <v>0.2785180189085158</v>
      </c>
      <c r="IX820" s="36">
        <f>DZ820/FR820</f>
        <v>2.0017908434407452E-2</v>
      </c>
      <c r="IY820" s="36">
        <f>FD820/FR820</f>
        <v>0</v>
      </c>
      <c r="IZ820" s="36">
        <f>FO820/FR820</f>
        <v>7.6078285441838284E-2</v>
      </c>
      <c r="JA820" s="36">
        <f>FP820/FR820</f>
        <v>0.43030711802123428</v>
      </c>
      <c r="JB820" s="36">
        <f>FQ820/FR820</f>
        <v>0.49361459653692741</v>
      </c>
      <c r="JC820" s="46">
        <v>0.54700000000000004</v>
      </c>
      <c r="JD820" t="s">
        <v>1281</v>
      </c>
      <c r="JE820" t="s">
        <v>353</v>
      </c>
      <c r="JF820"/>
      <c r="JG820"/>
      <c r="JH820"/>
      <c r="JI820" t="s">
        <v>347</v>
      </c>
      <c r="JJ820"/>
      <c r="JK820"/>
      <c r="JL820"/>
      <c r="JM820"/>
      <c r="JN820" s="43">
        <f t="shared" si="881"/>
        <v>1098.2138196555109</v>
      </c>
      <c r="JO820" s="1" t="str">
        <f t="shared" si="882"/>
        <v>Medium</v>
      </c>
    </row>
    <row r="821" spans="1:275" x14ac:dyDescent="0.2">
      <c r="A821" s="1" t="s">
        <v>1034</v>
      </c>
      <c r="B821" s="24" t="s">
        <v>958</v>
      </c>
      <c r="C821" s="76" t="s">
        <v>1493</v>
      </c>
      <c r="D821" s="14" t="s">
        <v>656</v>
      </c>
      <c r="E821">
        <v>3</v>
      </c>
      <c r="F821" s="46">
        <v>0.56709145427286356</v>
      </c>
      <c r="G821" s="46">
        <v>0.17256371814092952</v>
      </c>
      <c r="H821" s="46">
        <v>0.28999999999999998</v>
      </c>
      <c r="I821">
        <v>29.9</v>
      </c>
      <c r="J821">
        <v>3.8</v>
      </c>
      <c r="K821" s="24">
        <v>20060</v>
      </c>
      <c r="L821" s="24" t="s">
        <v>602</v>
      </c>
      <c r="M821" s="37">
        <v>6077.791428571395</v>
      </c>
      <c r="N821" s="25">
        <v>53171</v>
      </c>
      <c r="O821" s="26">
        <v>10</v>
      </c>
      <c r="P821" s="26">
        <v>60</v>
      </c>
      <c r="Q821" s="26">
        <v>400</v>
      </c>
      <c r="R821" s="26">
        <v>29</v>
      </c>
      <c r="S821" s="26">
        <v>22</v>
      </c>
      <c r="T821" s="31">
        <v>120</v>
      </c>
      <c r="U821" s="25">
        <v>42796</v>
      </c>
      <c r="V821" s="25"/>
      <c r="W821" s="25">
        <v>0</v>
      </c>
      <c r="X821" s="25">
        <v>0</v>
      </c>
      <c r="Y821" s="25">
        <v>0</v>
      </c>
      <c r="Z821" s="25">
        <v>0</v>
      </c>
      <c r="AA821" s="25"/>
      <c r="AB821" s="25"/>
      <c r="AC821" s="25">
        <v>0</v>
      </c>
      <c r="AD821" s="25">
        <v>0</v>
      </c>
      <c r="AE821" s="25">
        <v>42796</v>
      </c>
      <c r="AF821" s="25">
        <v>14460</v>
      </c>
      <c r="AG821" s="25"/>
      <c r="AH821" s="25">
        <v>0</v>
      </c>
      <c r="AI821" s="25">
        <v>0</v>
      </c>
      <c r="AJ821" s="25">
        <v>0</v>
      </c>
      <c r="AK821" s="25">
        <v>0</v>
      </c>
      <c r="AL821" s="25"/>
      <c r="AM821" s="25"/>
      <c r="AN821" s="25">
        <v>0</v>
      </c>
      <c r="AO821" s="25">
        <v>0</v>
      </c>
      <c r="AP821" s="25">
        <v>14460</v>
      </c>
      <c r="AQ821" s="25">
        <v>0</v>
      </c>
      <c r="AR821" s="25"/>
      <c r="AS821" s="25">
        <v>0</v>
      </c>
      <c r="AT821" s="25">
        <v>0</v>
      </c>
      <c r="AU821" s="25">
        <v>0</v>
      </c>
      <c r="AV821" s="25">
        <v>0</v>
      </c>
      <c r="AW821" s="25"/>
      <c r="AX821" s="25"/>
      <c r="AY821" s="25">
        <v>0</v>
      </c>
      <c r="AZ821" s="25">
        <v>0</v>
      </c>
      <c r="BA821" s="25">
        <v>0</v>
      </c>
      <c r="BB821" s="25">
        <v>0</v>
      </c>
      <c r="BC821" s="25"/>
      <c r="BD821" s="25">
        <v>0</v>
      </c>
      <c r="BE821" s="25">
        <v>0</v>
      </c>
      <c r="BF821" s="25">
        <v>0</v>
      </c>
      <c r="BG821" s="25">
        <v>0</v>
      </c>
      <c r="BH821" s="25"/>
      <c r="BI821" s="25"/>
      <c r="BJ821" s="25">
        <v>0</v>
      </c>
      <c r="BK821" s="25">
        <v>0</v>
      </c>
      <c r="BL821" s="25">
        <v>0</v>
      </c>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v>4372</v>
      </c>
      <c r="CJ821" s="25"/>
      <c r="CK821" s="25">
        <v>0</v>
      </c>
      <c r="CL821" s="25">
        <v>0</v>
      </c>
      <c r="CM821" s="25">
        <v>0</v>
      </c>
      <c r="CN821" s="25"/>
      <c r="CO821" s="25"/>
      <c r="CP821" s="25">
        <v>21954</v>
      </c>
      <c r="CQ821" s="25">
        <v>0</v>
      </c>
      <c r="CR821" s="25">
        <v>0</v>
      </c>
      <c r="CS821" s="25">
        <v>26326</v>
      </c>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v>4115</v>
      </c>
      <c r="DQ821" s="25"/>
      <c r="DR821" s="25">
        <v>0</v>
      </c>
      <c r="DS821" s="25">
        <v>0</v>
      </c>
      <c r="DT821" s="25">
        <v>0</v>
      </c>
      <c r="DU821" s="25"/>
      <c r="DV821" s="25"/>
      <c r="DW821" s="25">
        <v>0</v>
      </c>
      <c r="DX821" s="25">
        <v>0</v>
      </c>
      <c r="DY821" s="25">
        <v>0</v>
      </c>
      <c r="DZ821" s="25">
        <v>4115</v>
      </c>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v>12080</v>
      </c>
      <c r="FF821" s="25"/>
      <c r="FG821" s="25">
        <v>0</v>
      </c>
      <c r="FH821" s="25">
        <v>0</v>
      </c>
      <c r="FI821" s="25">
        <v>0</v>
      </c>
      <c r="FJ821" s="25">
        <v>0</v>
      </c>
      <c r="FK821" s="25"/>
      <c r="FL821" s="25"/>
      <c r="FM821" s="25">
        <v>0</v>
      </c>
      <c r="FN821" s="25">
        <v>0</v>
      </c>
      <c r="FO821" s="25">
        <v>12080</v>
      </c>
      <c r="FP821" s="25">
        <v>57256</v>
      </c>
      <c r="FQ821" s="25">
        <v>30441</v>
      </c>
      <c r="FR821" s="25">
        <v>99777</v>
      </c>
      <c r="FS821" s="26"/>
      <c r="FT821" s="26" t="s">
        <v>1383</v>
      </c>
      <c r="FU821" s="26" t="s">
        <v>1343</v>
      </c>
      <c r="FV821" s="26" t="s">
        <v>1287</v>
      </c>
      <c r="FW821" s="26"/>
      <c r="FX821" s="1" t="s">
        <v>1010</v>
      </c>
      <c r="FY821" s="26"/>
      <c r="GA821" s="25">
        <v>1455</v>
      </c>
      <c r="GB821" s="25">
        <v>1767</v>
      </c>
      <c r="GC821" s="25">
        <v>24</v>
      </c>
      <c r="GD821" s="25">
        <v>24</v>
      </c>
      <c r="GE821" s="25">
        <v>57215</v>
      </c>
      <c r="GF821" s="25">
        <v>0</v>
      </c>
      <c r="GG821" s="25">
        <v>0</v>
      </c>
      <c r="GH821" s="25">
        <v>189</v>
      </c>
      <c r="GI821" s="25"/>
      <c r="GJ821" s="25">
        <v>24</v>
      </c>
      <c r="GK821" s="25">
        <v>347</v>
      </c>
      <c r="GL821" s="25">
        <v>409</v>
      </c>
      <c r="GM821" s="25">
        <v>1764</v>
      </c>
      <c r="GN821" s="25"/>
      <c r="GO821" s="25"/>
      <c r="GP821" s="25">
        <v>7</v>
      </c>
      <c r="GQ821" s="25">
        <v>3.5</v>
      </c>
      <c r="GR821" s="27"/>
      <c r="GS821" s="27"/>
      <c r="GT821" s="28">
        <v>6</v>
      </c>
      <c r="GU821" s="28">
        <v>4.9000000000000004</v>
      </c>
      <c r="GV821" s="25">
        <v>8.4</v>
      </c>
      <c r="GW821" s="25">
        <v>0.81</v>
      </c>
      <c r="GX821" s="25">
        <v>6995</v>
      </c>
      <c r="GY821" s="26" t="s">
        <v>1150</v>
      </c>
      <c r="GZ821" s="25">
        <v>16055</v>
      </c>
      <c r="HA821" s="25">
        <v>34278</v>
      </c>
      <c r="HB821" s="25">
        <v>10280</v>
      </c>
      <c r="HC821" s="25">
        <v>5841</v>
      </c>
      <c r="HD821" s="25"/>
      <c r="HE821" s="25">
        <v>6292</v>
      </c>
      <c r="HF821" s="25">
        <v>72746</v>
      </c>
      <c r="HG821" s="25"/>
      <c r="HH821" s="25"/>
      <c r="HI821" s="25">
        <v>31</v>
      </c>
      <c r="HJ821" s="25">
        <v>22</v>
      </c>
      <c r="HK821" s="25">
        <v>30</v>
      </c>
      <c r="HL821" s="25">
        <v>20</v>
      </c>
      <c r="HM821" s="25"/>
      <c r="HN821" s="25"/>
      <c r="HO821" s="25"/>
      <c r="HP821" s="25"/>
      <c r="HQ821" s="25"/>
      <c r="HR821" s="25"/>
      <c r="HS821" s="25"/>
      <c r="HT821" s="25"/>
      <c r="HU821" s="25"/>
      <c r="HV821" s="25"/>
      <c r="HW821" s="25"/>
      <c r="HX821" s="25"/>
      <c r="HY821" s="25"/>
      <c r="HZ821" s="25">
        <v>74</v>
      </c>
      <c r="IA821" s="25">
        <v>1452</v>
      </c>
      <c r="IB821" s="25">
        <v>1</v>
      </c>
      <c r="IC821" s="25">
        <v>2</v>
      </c>
      <c r="ID821" s="25">
        <v>35</v>
      </c>
      <c r="IE821" s="25">
        <v>64</v>
      </c>
      <c r="IF821" s="25">
        <v>32</v>
      </c>
      <c r="IG821" s="25">
        <v>24</v>
      </c>
      <c r="IH821" s="25">
        <v>4</v>
      </c>
      <c r="II821" s="25">
        <v>0</v>
      </c>
      <c r="IJ821" s="25">
        <v>4</v>
      </c>
      <c r="IK821" s="25">
        <v>0</v>
      </c>
      <c r="IL821" s="25"/>
      <c r="IM821" s="25"/>
      <c r="IN821" s="25"/>
      <c r="IO821" s="25"/>
      <c r="IP821" s="25"/>
      <c r="IQ821" s="25">
        <v>150000</v>
      </c>
      <c r="IR821" s="25">
        <v>35</v>
      </c>
      <c r="IS821" s="36">
        <f t="shared" ref="IS821:IS828" si="936">AE821/$FR821</f>
        <v>0.42891648375878211</v>
      </c>
      <c r="IT821" s="36">
        <f t="shared" ref="IT821:IT828" si="937">AP821/$FR821</f>
        <v>0.14492317868847529</v>
      </c>
      <c r="IU821" s="36">
        <f t="shared" ref="IU821:IU828" si="938">BA821/$FR821</f>
        <v>0</v>
      </c>
      <c r="IV821" s="36">
        <f t="shared" ref="IV821:IV828" si="939">BL821/$FR821</f>
        <v>0</v>
      </c>
      <c r="IW821" s="36">
        <f t="shared" ref="IW821:IW828" si="940">CS821/$FR821</f>
        <v>0.2638483818916183</v>
      </c>
      <c r="IX821" s="36">
        <f t="shared" ref="IX821:IX828" si="941">DZ821/$FR821</f>
        <v>4.1241969592190585E-2</v>
      </c>
      <c r="IY821" s="36"/>
      <c r="IZ821" s="36">
        <f t="shared" ref="IZ821:JB828" si="942">FO821/$FR821</f>
        <v>0.12106998606893372</v>
      </c>
      <c r="JA821" s="36">
        <f t="shared" si="942"/>
        <v>0.57383966244725737</v>
      </c>
      <c r="JB821" s="36">
        <f t="shared" si="942"/>
        <v>0.30509035148380892</v>
      </c>
      <c r="JN821" s="43">
        <f t="shared" si="881"/>
        <v>723.54659863945176</v>
      </c>
      <c r="JO821" s="1" t="str">
        <f t="shared" si="882"/>
        <v>Small</v>
      </c>
    </row>
    <row r="822" spans="1:275" x14ac:dyDescent="0.2">
      <c r="A822" s="1" t="s">
        <v>1034</v>
      </c>
      <c r="B822" s="24" t="s">
        <v>958</v>
      </c>
      <c r="C822" s="76" t="s">
        <v>1493</v>
      </c>
      <c r="D822" s="14" t="s">
        <v>656</v>
      </c>
      <c r="E822">
        <v>3</v>
      </c>
      <c r="F822" s="46">
        <v>0.56709145427286356</v>
      </c>
      <c r="G822" s="46">
        <v>0.17256371814092952</v>
      </c>
      <c r="H822" s="46">
        <v>0.28999999999999998</v>
      </c>
      <c r="I822">
        <v>29.9</v>
      </c>
      <c r="J822">
        <v>3.8</v>
      </c>
      <c r="K822" s="24">
        <v>20070</v>
      </c>
      <c r="L822" s="24" t="s">
        <v>603</v>
      </c>
      <c r="M822" s="34">
        <v>6400.8959999999497</v>
      </c>
      <c r="N822" s="25">
        <v>53171</v>
      </c>
      <c r="O822" s="26">
        <v>10</v>
      </c>
      <c r="P822" s="26">
        <v>60</v>
      </c>
      <c r="Q822" s="26">
        <v>400</v>
      </c>
      <c r="R822" s="26">
        <v>29</v>
      </c>
      <c r="S822" s="26">
        <v>22</v>
      </c>
      <c r="T822" s="31">
        <v>120</v>
      </c>
      <c r="U822" s="25">
        <v>45802</v>
      </c>
      <c r="V822" s="25"/>
      <c r="W822" s="25">
        <v>0</v>
      </c>
      <c r="X822" s="25">
        <v>0</v>
      </c>
      <c r="Y822" s="25">
        <v>0</v>
      </c>
      <c r="Z822" s="25">
        <v>0</v>
      </c>
      <c r="AA822" s="25"/>
      <c r="AB822" s="25"/>
      <c r="AC822" s="25">
        <v>0</v>
      </c>
      <c r="AD822" s="25">
        <v>0</v>
      </c>
      <c r="AE822" s="25">
        <v>45802</v>
      </c>
      <c r="AF822" s="25">
        <v>16478</v>
      </c>
      <c r="AG822" s="25"/>
      <c r="AH822" s="25">
        <v>0</v>
      </c>
      <c r="AI822" s="25">
        <v>0</v>
      </c>
      <c r="AJ822" s="25">
        <v>0</v>
      </c>
      <c r="AK822" s="25">
        <v>0</v>
      </c>
      <c r="AL822" s="25"/>
      <c r="AM822" s="25"/>
      <c r="AN822" s="25">
        <v>0</v>
      </c>
      <c r="AO822" s="25">
        <v>0</v>
      </c>
      <c r="AP822" s="25">
        <v>16478</v>
      </c>
      <c r="AQ822" s="25">
        <v>0</v>
      </c>
      <c r="AR822" s="25"/>
      <c r="AS822" s="25">
        <v>0</v>
      </c>
      <c r="AT822" s="25">
        <v>0</v>
      </c>
      <c r="AU822" s="25">
        <v>0</v>
      </c>
      <c r="AV822" s="25">
        <v>0</v>
      </c>
      <c r="AW822" s="25"/>
      <c r="AX822" s="25"/>
      <c r="AY822" s="25">
        <v>0</v>
      </c>
      <c r="AZ822" s="25">
        <v>0</v>
      </c>
      <c r="BA822" s="25">
        <v>0</v>
      </c>
      <c r="BB822" s="25">
        <v>0</v>
      </c>
      <c r="BC822" s="25"/>
      <c r="BD822" s="25">
        <v>0</v>
      </c>
      <c r="BE822" s="25">
        <v>0</v>
      </c>
      <c r="BF822" s="25">
        <v>0</v>
      </c>
      <c r="BG822" s="25">
        <v>0</v>
      </c>
      <c r="BH822" s="25"/>
      <c r="BI822" s="25"/>
      <c r="BJ822" s="25">
        <v>0</v>
      </c>
      <c r="BK822" s="25">
        <v>0</v>
      </c>
      <c r="BL822" s="25">
        <v>0</v>
      </c>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v>5452</v>
      </c>
      <c r="CJ822" s="25"/>
      <c r="CK822" s="25">
        <v>0</v>
      </c>
      <c r="CL822" s="25">
        <v>0</v>
      </c>
      <c r="CM822" s="25">
        <v>0</v>
      </c>
      <c r="CN822" s="25"/>
      <c r="CO822" s="25"/>
      <c r="CP822" s="25">
        <v>21535</v>
      </c>
      <c r="CQ822" s="25">
        <v>0</v>
      </c>
      <c r="CR822" s="25">
        <v>0</v>
      </c>
      <c r="CS822" s="25">
        <v>26987</v>
      </c>
      <c r="CT822" s="25"/>
      <c r="CU822" s="25"/>
      <c r="CV822" s="25"/>
      <c r="CW822" s="25"/>
      <c r="CX822" s="25"/>
      <c r="CY822" s="25"/>
      <c r="CZ822" s="25"/>
      <c r="DA822" s="25"/>
      <c r="DB822" s="25"/>
      <c r="DC822" s="25"/>
      <c r="DD822" s="25"/>
      <c r="DE822" s="25"/>
      <c r="DF822" s="25"/>
      <c r="DG822" s="25"/>
      <c r="DH822" s="25"/>
      <c r="DI822" s="25"/>
      <c r="DJ822" s="25"/>
      <c r="DK822" s="25"/>
      <c r="DL822" s="25"/>
      <c r="DM822" s="25"/>
      <c r="DN822" s="25"/>
      <c r="DO822" s="25"/>
      <c r="DP822" s="25">
        <v>3786</v>
      </c>
      <c r="DQ822" s="25"/>
      <c r="DR822" s="25">
        <v>0</v>
      </c>
      <c r="DS822" s="25">
        <v>0</v>
      </c>
      <c r="DT822" s="25">
        <v>0</v>
      </c>
      <c r="DU822" s="25"/>
      <c r="DV822" s="25"/>
      <c r="DW822" s="25">
        <v>0</v>
      </c>
      <c r="DX822" s="25">
        <v>0</v>
      </c>
      <c r="DY822" s="25">
        <v>0</v>
      </c>
      <c r="DZ822" s="25">
        <v>3786</v>
      </c>
      <c r="EA822" s="25"/>
      <c r="EB822" s="25"/>
      <c r="EC822" s="25"/>
      <c r="ED822" s="25"/>
      <c r="EE822" s="25"/>
      <c r="EF822" s="25"/>
      <c r="EG822" s="25"/>
      <c r="EH822" s="25"/>
      <c r="EI822" s="25"/>
      <c r="EJ822" s="25"/>
      <c r="EK822" s="25"/>
      <c r="EL822" s="25"/>
      <c r="EM822" s="25"/>
      <c r="EN822" s="25"/>
      <c r="EO822" s="25"/>
      <c r="EP822" s="25"/>
      <c r="EQ822" s="25"/>
      <c r="ER822" s="25"/>
      <c r="ES822" s="25"/>
      <c r="ET822" s="25"/>
      <c r="EU822" s="25"/>
      <c r="EV822" s="25"/>
      <c r="EW822" s="25"/>
      <c r="EX822" s="25"/>
      <c r="EY822" s="25"/>
      <c r="EZ822" s="25"/>
      <c r="FA822" s="25"/>
      <c r="FB822" s="25"/>
      <c r="FC822" s="25"/>
      <c r="FD822" s="25"/>
      <c r="FE822" s="25">
        <v>7907</v>
      </c>
      <c r="FF822" s="25"/>
      <c r="FG822" s="25">
        <v>0</v>
      </c>
      <c r="FH822" s="25">
        <v>0</v>
      </c>
      <c r="FI822" s="25">
        <v>0</v>
      </c>
      <c r="FJ822" s="25">
        <v>0</v>
      </c>
      <c r="FK822" s="25"/>
      <c r="FL822" s="25"/>
      <c r="FM822" s="25">
        <v>0</v>
      </c>
      <c r="FN822" s="25">
        <v>0</v>
      </c>
      <c r="FO822" s="25">
        <v>7907</v>
      </c>
      <c r="FP822" s="25">
        <v>62280</v>
      </c>
      <c r="FQ822" s="25">
        <v>30773</v>
      </c>
      <c r="FR822" s="25">
        <v>100960</v>
      </c>
      <c r="FS822" s="26"/>
      <c r="FT822" s="26" t="s">
        <v>1383</v>
      </c>
      <c r="FU822" s="26" t="s">
        <v>1343</v>
      </c>
      <c r="FV822" s="26" t="s">
        <v>1287</v>
      </c>
      <c r="FW822" s="26"/>
      <c r="FX822" s="1" t="s">
        <v>1010</v>
      </c>
      <c r="FY822" s="26"/>
      <c r="GA822" s="25">
        <v>1887</v>
      </c>
      <c r="GB822" s="25">
        <v>2456</v>
      </c>
      <c r="GC822" s="25">
        <v>35</v>
      </c>
      <c r="GD822" s="25">
        <v>35</v>
      </c>
      <c r="GE822" s="25">
        <v>59102</v>
      </c>
      <c r="GF822" s="25">
        <v>0</v>
      </c>
      <c r="GG822" s="25">
        <v>0</v>
      </c>
      <c r="GH822" s="25">
        <v>189</v>
      </c>
      <c r="GI822" s="25">
        <v>0</v>
      </c>
      <c r="GJ822" s="25">
        <v>24</v>
      </c>
      <c r="GK822" s="25">
        <v>245</v>
      </c>
      <c r="GL822" s="25">
        <v>310</v>
      </c>
      <c r="GM822" s="25">
        <v>2009</v>
      </c>
      <c r="GN822" s="25"/>
      <c r="GO822" s="25"/>
      <c r="GP822" s="25">
        <v>7</v>
      </c>
      <c r="GQ822" s="25">
        <v>3.5</v>
      </c>
      <c r="GR822" s="27"/>
      <c r="GS822" s="27"/>
      <c r="GT822" s="28">
        <v>6</v>
      </c>
      <c r="GU822" s="28">
        <v>4.9000000000000004</v>
      </c>
      <c r="GV822" s="25">
        <v>8.4</v>
      </c>
      <c r="GW822" s="25">
        <v>0.85</v>
      </c>
      <c r="GX822" s="25">
        <v>7037</v>
      </c>
      <c r="GY822" s="26" t="s">
        <v>1150</v>
      </c>
      <c r="GZ822" s="25">
        <v>14148</v>
      </c>
      <c r="HA822" s="25">
        <v>39819</v>
      </c>
      <c r="HB822" s="25">
        <v>8606</v>
      </c>
      <c r="HC822" s="25">
        <v>2505</v>
      </c>
      <c r="HD822" s="25"/>
      <c r="HE822" s="25">
        <v>6015</v>
      </c>
      <c r="HF822" s="25">
        <v>71093</v>
      </c>
      <c r="HG822" s="25"/>
      <c r="HH822" s="25"/>
      <c r="HI822" s="25">
        <v>33</v>
      </c>
      <c r="HJ822" s="25">
        <v>25</v>
      </c>
      <c r="HK822" s="25">
        <v>40</v>
      </c>
      <c r="HL822" s="25">
        <v>32</v>
      </c>
      <c r="HM822" s="25"/>
      <c r="HN822" s="25"/>
      <c r="HO822" s="25"/>
      <c r="HP822" s="25"/>
      <c r="HQ822" s="25"/>
      <c r="HR822" s="25"/>
      <c r="HS822" s="25"/>
      <c r="HT822" s="25"/>
      <c r="HU822" s="25"/>
      <c r="HV822" s="25"/>
      <c r="HW822" s="25"/>
      <c r="HX822" s="25"/>
      <c r="HY822" s="25"/>
      <c r="HZ822" s="25">
        <v>110</v>
      </c>
      <c r="IA822" s="25">
        <v>2602</v>
      </c>
      <c r="IB822" s="25">
        <v>1</v>
      </c>
      <c r="IC822" s="25">
        <v>2</v>
      </c>
      <c r="ID822" s="25">
        <v>12</v>
      </c>
      <c r="IE822" s="25">
        <v>64</v>
      </c>
      <c r="IF822" s="25">
        <v>32</v>
      </c>
      <c r="IG822" s="25">
        <v>24</v>
      </c>
      <c r="IH822" s="25">
        <v>4</v>
      </c>
      <c r="II822" s="25">
        <v>0</v>
      </c>
      <c r="IJ822" s="25">
        <v>4</v>
      </c>
      <c r="IK822" s="25">
        <v>0</v>
      </c>
      <c r="IL822" s="25"/>
      <c r="IM822" s="25"/>
      <c r="IN822" s="25"/>
      <c r="IO822" s="25"/>
      <c r="IP822" s="25"/>
      <c r="IQ822" s="25">
        <v>150000</v>
      </c>
      <c r="IR822" s="25">
        <v>41</v>
      </c>
      <c r="IS822" s="36">
        <f t="shared" si="936"/>
        <v>0.45366481774960382</v>
      </c>
      <c r="IT822" s="36">
        <f t="shared" si="937"/>
        <v>0.16321315372424722</v>
      </c>
      <c r="IU822" s="36">
        <f t="shared" si="938"/>
        <v>0</v>
      </c>
      <c r="IV822" s="36">
        <f t="shared" si="939"/>
        <v>0</v>
      </c>
      <c r="IW822" s="36">
        <f t="shared" si="940"/>
        <v>0.267303882725832</v>
      </c>
      <c r="IX822" s="36">
        <f t="shared" si="941"/>
        <v>3.7499999999999999E-2</v>
      </c>
      <c r="IY822" s="36"/>
      <c r="IZ822" s="36">
        <f t="shared" si="942"/>
        <v>7.8318145800316957E-2</v>
      </c>
      <c r="JA822" s="36">
        <f t="shared" si="942"/>
        <v>0.61687797147385104</v>
      </c>
      <c r="JB822" s="36">
        <f t="shared" si="942"/>
        <v>0.30480388272583203</v>
      </c>
      <c r="JN822" s="43">
        <f t="shared" si="881"/>
        <v>762.01142857142258</v>
      </c>
      <c r="JO822" s="1" t="str">
        <f t="shared" si="882"/>
        <v>Small</v>
      </c>
    </row>
    <row r="823" spans="1:275" x14ac:dyDescent="0.2">
      <c r="A823" s="14" t="s">
        <v>1034</v>
      </c>
      <c r="B823" s="14" t="s">
        <v>958</v>
      </c>
      <c r="C823" s="76" t="s">
        <v>1493</v>
      </c>
      <c r="D823" s="14" t="s">
        <v>656</v>
      </c>
      <c r="E823">
        <v>3</v>
      </c>
      <c r="F823" s="46">
        <v>0.56709145427286356</v>
      </c>
      <c r="G823" s="46">
        <v>0.17256371814092952</v>
      </c>
      <c r="H823" s="46">
        <v>0.28999999999999998</v>
      </c>
      <c r="I823">
        <v>29.9</v>
      </c>
      <c r="J823">
        <v>3.8</v>
      </c>
      <c r="K823" s="14">
        <v>20080</v>
      </c>
      <c r="L823" s="14" t="s">
        <v>604</v>
      </c>
      <c r="M823" s="35">
        <v>7635.6737142856455</v>
      </c>
      <c r="N823" s="15">
        <v>53346</v>
      </c>
      <c r="O823" s="15">
        <v>10</v>
      </c>
      <c r="P823" s="15">
        <v>80</v>
      </c>
      <c r="Q823" s="15">
        <v>300</v>
      </c>
      <c r="R823" s="15">
        <v>30</v>
      </c>
      <c r="S823" s="15">
        <v>52</v>
      </c>
      <c r="T823" s="32"/>
      <c r="U823" s="15">
        <v>44095</v>
      </c>
      <c r="V823" s="15"/>
      <c r="W823" s="15">
        <v>0</v>
      </c>
      <c r="X823" s="15">
        <v>0</v>
      </c>
      <c r="Y823" s="15">
        <v>0</v>
      </c>
      <c r="Z823" s="15">
        <v>0</v>
      </c>
      <c r="AA823" s="15"/>
      <c r="AB823" s="15"/>
      <c r="AC823" s="15">
        <v>0</v>
      </c>
      <c r="AD823" s="15">
        <v>0</v>
      </c>
      <c r="AE823" s="15">
        <v>44095</v>
      </c>
      <c r="AF823" s="15">
        <v>0</v>
      </c>
      <c r="AG823" s="15"/>
      <c r="AH823" s="15">
        <v>0</v>
      </c>
      <c r="AI823" s="15">
        <v>0</v>
      </c>
      <c r="AJ823" s="15">
        <v>0</v>
      </c>
      <c r="AK823" s="15">
        <v>0</v>
      </c>
      <c r="AL823" s="15"/>
      <c r="AM823" s="15"/>
      <c r="AN823" s="15">
        <v>0</v>
      </c>
      <c r="AO823" s="15">
        <v>0</v>
      </c>
      <c r="AP823" s="15">
        <v>0</v>
      </c>
      <c r="AQ823" s="15">
        <v>15700</v>
      </c>
      <c r="AR823" s="15"/>
      <c r="AS823" s="15">
        <v>0</v>
      </c>
      <c r="AT823" s="15">
        <v>0</v>
      </c>
      <c r="AU823" s="15">
        <v>0</v>
      </c>
      <c r="AV823" s="15">
        <v>0</v>
      </c>
      <c r="AW823" s="15"/>
      <c r="AX823" s="15"/>
      <c r="AY823" s="15">
        <v>0</v>
      </c>
      <c r="AZ823" s="15">
        <v>0</v>
      </c>
      <c r="BA823" s="15">
        <v>15700</v>
      </c>
      <c r="BB823" s="15">
        <v>0</v>
      </c>
      <c r="BC823" s="15"/>
      <c r="BD823" s="15">
        <v>0</v>
      </c>
      <c r="BE823" s="15">
        <v>0</v>
      </c>
      <c r="BF823" s="15">
        <v>0</v>
      </c>
      <c r="BG823" s="15">
        <v>0</v>
      </c>
      <c r="BH823" s="15"/>
      <c r="BI823" s="15"/>
      <c r="BJ823" s="15">
        <v>0</v>
      </c>
      <c r="BK823" s="15">
        <v>0</v>
      </c>
      <c r="BL823" s="15">
        <v>0</v>
      </c>
      <c r="BM823" s="15"/>
      <c r="BN823" s="15"/>
      <c r="BO823" s="15"/>
      <c r="BP823" s="15"/>
      <c r="BQ823" s="15"/>
      <c r="BR823" s="15"/>
      <c r="BS823" s="15"/>
      <c r="BT823" s="15"/>
      <c r="BU823" s="15"/>
      <c r="BV823" s="15"/>
      <c r="BW823" s="15"/>
      <c r="BX823" s="15"/>
      <c r="BY823" s="15"/>
      <c r="BZ823" s="15"/>
      <c r="CA823" s="15"/>
      <c r="CB823" s="15"/>
      <c r="CC823" s="15"/>
      <c r="CD823" s="15"/>
      <c r="CE823" s="15"/>
      <c r="CF823" s="15"/>
      <c r="CG823" s="15"/>
      <c r="CH823" s="15"/>
      <c r="CI823" s="15">
        <v>7317</v>
      </c>
      <c r="CJ823" s="15"/>
      <c r="CK823" s="15">
        <v>0</v>
      </c>
      <c r="CL823" s="15">
        <v>0</v>
      </c>
      <c r="CM823" s="15">
        <v>0</v>
      </c>
      <c r="CN823" s="15"/>
      <c r="CO823" s="15"/>
      <c r="CP823" s="15">
        <v>20787</v>
      </c>
      <c r="CQ823" s="15">
        <v>0</v>
      </c>
      <c r="CR823" s="15">
        <v>0</v>
      </c>
      <c r="CS823" s="15">
        <v>28104</v>
      </c>
      <c r="CT823" s="15"/>
      <c r="CU823" s="15"/>
      <c r="CV823" s="15"/>
      <c r="CW823" s="15"/>
      <c r="CX823" s="15"/>
      <c r="CY823" s="15"/>
      <c r="CZ823" s="15"/>
      <c r="DA823" s="15"/>
      <c r="DB823" s="15"/>
      <c r="DC823" s="15"/>
      <c r="DD823" s="15"/>
      <c r="DE823" s="15"/>
      <c r="DF823" s="15"/>
      <c r="DG823" s="15"/>
      <c r="DH823" s="15"/>
      <c r="DI823" s="15"/>
      <c r="DJ823" s="15"/>
      <c r="DK823" s="15"/>
      <c r="DL823" s="15"/>
      <c r="DM823" s="15"/>
      <c r="DN823" s="15"/>
      <c r="DO823" s="15"/>
      <c r="DP823" s="15">
        <v>3748</v>
      </c>
      <c r="DQ823" s="15"/>
      <c r="DR823" s="15">
        <v>0</v>
      </c>
      <c r="DS823" s="15">
        <v>0</v>
      </c>
      <c r="DT823" s="15">
        <v>0</v>
      </c>
      <c r="DU823" s="15"/>
      <c r="DV823" s="15"/>
      <c r="DW823" s="15">
        <v>0</v>
      </c>
      <c r="DX823" s="15">
        <v>0</v>
      </c>
      <c r="DY823" s="15">
        <v>0</v>
      </c>
      <c r="DZ823" s="15">
        <v>3748</v>
      </c>
      <c r="EA823" s="15"/>
      <c r="EB823" s="15"/>
      <c r="EC823" s="15"/>
      <c r="ED823" s="15"/>
      <c r="EE823" s="15"/>
      <c r="EF823" s="15"/>
      <c r="EG823" s="15"/>
      <c r="EH823" s="15"/>
      <c r="EI823" s="15"/>
      <c r="EJ823" s="15"/>
      <c r="EK823" s="15"/>
      <c r="EL823" s="15"/>
      <c r="EM823" s="15"/>
      <c r="EN823" s="15"/>
      <c r="EO823" s="15"/>
      <c r="EP823" s="15"/>
      <c r="EQ823" s="15"/>
      <c r="ER823" s="15"/>
      <c r="ES823" s="15"/>
      <c r="ET823" s="15"/>
      <c r="EU823" s="15"/>
      <c r="EV823" s="15"/>
      <c r="EW823" s="15"/>
      <c r="EX823" s="15"/>
      <c r="EY823" s="15"/>
      <c r="EZ823" s="15"/>
      <c r="FA823" s="15"/>
      <c r="FB823" s="15"/>
      <c r="FC823" s="15"/>
      <c r="FD823" s="15"/>
      <c r="FE823" s="15">
        <v>0</v>
      </c>
      <c r="FF823" s="15"/>
      <c r="FG823" s="15">
        <v>0</v>
      </c>
      <c r="FH823" s="15">
        <v>0</v>
      </c>
      <c r="FI823" s="15">
        <v>0</v>
      </c>
      <c r="FJ823" s="15">
        <v>0</v>
      </c>
      <c r="FK823" s="15"/>
      <c r="FL823" s="15"/>
      <c r="FM823" s="15">
        <v>0</v>
      </c>
      <c r="FN823" s="15">
        <v>0</v>
      </c>
      <c r="FO823" s="15">
        <v>0</v>
      </c>
      <c r="FP823" s="15">
        <v>59795</v>
      </c>
      <c r="FQ823" s="15">
        <v>31852</v>
      </c>
      <c r="FR823" s="15">
        <v>91647</v>
      </c>
      <c r="FS823" s="14"/>
      <c r="FT823" s="14" t="s">
        <v>959</v>
      </c>
      <c r="FU823" s="14" t="s">
        <v>1281</v>
      </c>
      <c r="FV823" s="14"/>
      <c r="FW823" s="14"/>
      <c r="FX823" s="1" t="s">
        <v>1010</v>
      </c>
      <c r="GA823" s="15">
        <v>1602</v>
      </c>
      <c r="GB823" s="15">
        <v>1839</v>
      </c>
      <c r="GC823" s="15">
        <v>0</v>
      </c>
      <c r="GD823" s="15">
        <v>0</v>
      </c>
      <c r="GE823" s="15">
        <v>61163</v>
      </c>
      <c r="GF823" s="15">
        <v>0</v>
      </c>
      <c r="GG823" s="15">
        <v>0</v>
      </c>
      <c r="GH823" s="15">
        <v>182</v>
      </c>
      <c r="GI823" s="15"/>
      <c r="GJ823" s="15">
        <v>24</v>
      </c>
      <c r="GK823" s="15">
        <v>179</v>
      </c>
      <c r="GL823" s="15">
        <v>390</v>
      </c>
      <c r="GM823" s="15">
        <v>1727</v>
      </c>
      <c r="GN823" s="15"/>
      <c r="GO823" s="15"/>
      <c r="GP823" s="21">
        <v>4</v>
      </c>
      <c r="GQ823" s="21">
        <v>3.27</v>
      </c>
      <c r="GR823" s="22"/>
      <c r="GS823" s="22"/>
      <c r="GT823" s="23">
        <v>6</v>
      </c>
      <c r="GU823" s="23">
        <v>4.97</v>
      </c>
      <c r="GV823" s="21">
        <v>8.24</v>
      </c>
      <c r="GW823" s="21">
        <v>41.73</v>
      </c>
      <c r="GX823" s="15">
        <v>6328</v>
      </c>
      <c r="GY823" s="14" t="s">
        <v>1172</v>
      </c>
      <c r="GZ823" s="15">
        <v>10811</v>
      </c>
      <c r="HA823" s="15">
        <v>27831</v>
      </c>
      <c r="HB823" s="15">
        <v>6448</v>
      </c>
      <c r="HC823" s="15">
        <v>2292</v>
      </c>
      <c r="HD823" s="15"/>
      <c r="HE823" s="15">
        <v>7517</v>
      </c>
      <c r="HF823" s="15">
        <v>54899</v>
      </c>
      <c r="HG823" s="15"/>
      <c r="HH823" s="15"/>
      <c r="HI823" s="15">
        <v>27</v>
      </c>
      <c r="HJ823" s="15">
        <v>19</v>
      </c>
      <c r="HK823" s="15">
        <v>25</v>
      </c>
      <c r="HL823" s="15">
        <v>15</v>
      </c>
      <c r="HM823" s="15"/>
      <c r="HN823" s="15"/>
      <c r="HO823" s="15"/>
      <c r="HP823" s="15"/>
      <c r="HQ823" s="15"/>
      <c r="HR823" s="15"/>
      <c r="HS823" s="15"/>
      <c r="HT823" s="15"/>
      <c r="HU823" s="15"/>
      <c r="HV823" s="15"/>
      <c r="HW823" s="15"/>
      <c r="HX823" s="15"/>
      <c r="HY823" s="15"/>
      <c r="HZ823" s="15">
        <v>117</v>
      </c>
      <c r="IA823" s="15">
        <v>2792</v>
      </c>
      <c r="IB823" s="14">
        <v>1</v>
      </c>
      <c r="IC823" s="14">
        <v>2</v>
      </c>
      <c r="ID823" s="15">
        <v>27</v>
      </c>
      <c r="IE823" s="14">
        <v>65</v>
      </c>
      <c r="IF823" s="14">
        <v>32</v>
      </c>
      <c r="IG823" s="14">
        <v>30</v>
      </c>
      <c r="IH823" s="14">
        <v>4</v>
      </c>
      <c r="II823" s="14">
        <v>0</v>
      </c>
      <c r="IJ823" s="14">
        <v>4</v>
      </c>
      <c r="IK823" s="14">
        <v>0</v>
      </c>
      <c r="IL823" s="14"/>
      <c r="IM823" s="14"/>
      <c r="IN823" s="14"/>
      <c r="IO823" s="14"/>
      <c r="IP823" s="14"/>
      <c r="IQ823" s="15"/>
      <c r="IR823" s="15">
        <v>49</v>
      </c>
      <c r="IS823" s="36">
        <f t="shared" si="936"/>
        <v>0.4811395899483889</v>
      </c>
      <c r="IT823" s="36">
        <f t="shared" si="937"/>
        <v>0</v>
      </c>
      <c r="IU823" s="36">
        <f t="shared" si="938"/>
        <v>0.17130948094318418</v>
      </c>
      <c r="IV823" s="36">
        <f t="shared" si="939"/>
        <v>0</v>
      </c>
      <c r="IW823" s="36">
        <f t="shared" si="940"/>
        <v>0.30665488232020688</v>
      </c>
      <c r="IX823" s="36">
        <f t="shared" si="941"/>
        <v>4.0896046788220015E-2</v>
      </c>
      <c r="IY823" s="36"/>
      <c r="IZ823" s="36">
        <f t="shared" si="942"/>
        <v>0</v>
      </c>
      <c r="JA823" s="36">
        <f t="shared" si="942"/>
        <v>0.65244907089157311</v>
      </c>
      <c r="JB823" s="36">
        <f t="shared" si="942"/>
        <v>0.34755092910842689</v>
      </c>
      <c r="JN823" s="43">
        <f t="shared" si="881"/>
        <v>926.6594313453453</v>
      </c>
      <c r="JO823" s="1" t="str">
        <f t="shared" si="882"/>
        <v>Small</v>
      </c>
    </row>
    <row r="824" spans="1:275" x14ac:dyDescent="0.2">
      <c r="A824" s="14" t="s">
        <v>1034</v>
      </c>
      <c r="B824" s="14" t="s">
        <v>958</v>
      </c>
      <c r="C824" s="76" t="s">
        <v>1493</v>
      </c>
      <c r="D824" s="14" t="s">
        <v>656</v>
      </c>
      <c r="E824">
        <v>3</v>
      </c>
      <c r="F824" s="46">
        <v>0.56709145427286356</v>
      </c>
      <c r="G824" s="46">
        <v>0.17256371814092952</v>
      </c>
      <c r="H824" s="46">
        <v>0.28999999999999998</v>
      </c>
      <c r="I824">
        <v>29.9</v>
      </c>
      <c r="J824">
        <v>3.8</v>
      </c>
      <c r="K824" s="14">
        <v>20090</v>
      </c>
      <c r="L824" s="14" t="s">
        <v>605</v>
      </c>
      <c r="M824" s="35">
        <v>8484.9302857143066</v>
      </c>
      <c r="N824" s="15">
        <v>53346</v>
      </c>
      <c r="O824" s="15">
        <v>10</v>
      </c>
      <c r="P824" s="15">
        <v>80</v>
      </c>
      <c r="Q824" s="15">
        <v>300</v>
      </c>
      <c r="R824" s="15">
        <v>30</v>
      </c>
      <c r="S824" s="15">
        <v>52</v>
      </c>
      <c r="T824" s="32"/>
      <c r="U824" s="15">
        <v>17341</v>
      </c>
      <c r="V824" s="15"/>
      <c r="W824" s="15">
        <v>2000</v>
      </c>
      <c r="X824" s="15">
        <v>25138</v>
      </c>
      <c r="Y824" s="15">
        <v>0</v>
      </c>
      <c r="Z824" s="15">
        <v>0</v>
      </c>
      <c r="AA824" s="15"/>
      <c r="AB824" s="15"/>
      <c r="AC824" s="15">
        <v>0</v>
      </c>
      <c r="AD824" s="15">
        <v>2746</v>
      </c>
      <c r="AE824" s="15">
        <v>47225</v>
      </c>
      <c r="AF824" s="15">
        <v>0</v>
      </c>
      <c r="AG824" s="15"/>
      <c r="AH824" s="15">
        <v>0</v>
      </c>
      <c r="AI824" s="15">
        <v>0</v>
      </c>
      <c r="AJ824" s="15">
        <v>0</v>
      </c>
      <c r="AK824" s="15">
        <v>0</v>
      </c>
      <c r="AL824" s="15"/>
      <c r="AM824" s="15"/>
      <c r="AN824" s="15">
        <v>0</v>
      </c>
      <c r="AO824" s="15">
        <v>0</v>
      </c>
      <c r="AP824" s="15">
        <v>0</v>
      </c>
      <c r="AQ824" s="15">
        <v>8655</v>
      </c>
      <c r="AR824" s="15"/>
      <c r="AS824" s="15">
        <v>0</v>
      </c>
      <c r="AT824" s="15">
        <v>0</v>
      </c>
      <c r="AU824" s="15">
        <v>0</v>
      </c>
      <c r="AV824" s="15">
        <v>0</v>
      </c>
      <c r="AW824" s="15"/>
      <c r="AX824" s="15"/>
      <c r="AY824" s="15">
        <v>0</v>
      </c>
      <c r="AZ824" s="15">
        <v>0</v>
      </c>
      <c r="BA824" s="15">
        <v>8655</v>
      </c>
      <c r="BB824" s="15">
        <v>0</v>
      </c>
      <c r="BC824" s="15"/>
      <c r="BD824" s="15">
        <v>0</v>
      </c>
      <c r="BE824" s="15">
        <v>0</v>
      </c>
      <c r="BF824" s="15">
        <v>0</v>
      </c>
      <c r="BG824" s="15">
        <v>0</v>
      </c>
      <c r="BH824" s="15"/>
      <c r="BI824" s="15"/>
      <c r="BJ824" s="15">
        <v>0</v>
      </c>
      <c r="BK824" s="15">
        <v>0</v>
      </c>
      <c r="BL824" s="15">
        <v>0</v>
      </c>
      <c r="BM824" s="15"/>
      <c r="BN824" s="15"/>
      <c r="BO824" s="15"/>
      <c r="BP824" s="15"/>
      <c r="BQ824" s="15"/>
      <c r="BR824" s="15"/>
      <c r="BS824" s="15"/>
      <c r="BT824" s="15"/>
      <c r="BU824" s="15"/>
      <c r="BV824" s="15"/>
      <c r="BW824" s="15"/>
      <c r="BX824" s="15"/>
      <c r="BY824" s="15"/>
      <c r="BZ824" s="15"/>
      <c r="CA824" s="15"/>
      <c r="CB824" s="15"/>
      <c r="CC824" s="15"/>
      <c r="CD824" s="15"/>
      <c r="CE824" s="15"/>
      <c r="CF824" s="15"/>
      <c r="CG824" s="15"/>
      <c r="CH824" s="15"/>
      <c r="CI824" s="15">
        <v>11135</v>
      </c>
      <c r="CJ824" s="15"/>
      <c r="CK824" s="15">
        <v>0</v>
      </c>
      <c r="CL824" s="15">
        <v>0</v>
      </c>
      <c r="CM824" s="15">
        <v>0</v>
      </c>
      <c r="CN824" s="15"/>
      <c r="CO824" s="15"/>
      <c r="CP824" s="15">
        <v>17343</v>
      </c>
      <c r="CQ824" s="15">
        <v>0</v>
      </c>
      <c r="CR824" s="15">
        <v>0</v>
      </c>
      <c r="CS824" s="15">
        <v>28478</v>
      </c>
      <c r="CT824" s="15"/>
      <c r="CU824" s="15"/>
      <c r="CV824" s="15"/>
      <c r="CW824" s="15"/>
      <c r="CX824" s="15"/>
      <c r="CY824" s="15"/>
      <c r="CZ824" s="15"/>
      <c r="DA824" s="15"/>
      <c r="DB824" s="15"/>
      <c r="DC824" s="15"/>
      <c r="DD824" s="15"/>
      <c r="DE824" s="15"/>
      <c r="DF824" s="15"/>
      <c r="DG824" s="15"/>
      <c r="DH824" s="15"/>
      <c r="DI824" s="15"/>
      <c r="DJ824" s="15"/>
      <c r="DK824" s="15"/>
      <c r="DL824" s="15"/>
      <c r="DM824" s="15"/>
      <c r="DN824" s="15"/>
      <c r="DO824" s="15"/>
      <c r="DP824" s="15">
        <v>3564</v>
      </c>
      <c r="DQ824" s="15"/>
      <c r="DR824" s="15">
        <v>0</v>
      </c>
      <c r="DS824" s="15">
        <v>0</v>
      </c>
      <c r="DT824" s="15">
        <v>0</v>
      </c>
      <c r="DU824" s="15"/>
      <c r="DV824" s="15"/>
      <c r="DW824" s="15">
        <v>0</v>
      </c>
      <c r="DX824" s="15">
        <v>0</v>
      </c>
      <c r="DY824" s="15">
        <v>0</v>
      </c>
      <c r="DZ824" s="15">
        <v>3564</v>
      </c>
      <c r="EA824" s="15"/>
      <c r="EB824" s="15"/>
      <c r="EC824" s="15"/>
      <c r="ED824" s="15"/>
      <c r="EE824" s="15"/>
      <c r="EF824" s="15"/>
      <c r="EG824" s="15"/>
      <c r="EH824" s="15"/>
      <c r="EI824" s="15"/>
      <c r="EJ824" s="15"/>
      <c r="EK824" s="15"/>
      <c r="EL824" s="15"/>
      <c r="EM824" s="15"/>
      <c r="EN824" s="15"/>
      <c r="EO824" s="15"/>
      <c r="EP824" s="15"/>
      <c r="EQ824" s="15"/>
      <c r="ER824" s="15"/>
      <c r="ES824" s="15"/>
      <c r="ET824" s="15"/>
      <c r="EU824" s="15"/>
      <c r="EV824" s="15"/>
      <c r="EW824" s="15"/>
      <c r="EX824" s="15"/>
      <c r="EY824" s="15"/>
      <c r="EZ824" s="15"/>
      <c r="FA824" s="15"/>
      <c r="FB824" s="15"/>
      <c r="FC824" s="15"/>
      <c r="FD824" s="15"/>
      <c r="FE824" s="15">
        <v>0</v>
      </c>
      <c r="FF824" s="15"/>
      <c r="FG824" s="15">
        <v>0</v>
      </c>
      <c r="FH824" s="15">
        <v>0</v>
      </c>
      <c r="FI824" s="15">
        <v>0</v>
      </c>
      <c r="FJ824" s="15">
        <v>0</v>
      </c>
      <c r="FK824" s="15"/>
      <c r="FL824" s="15"/>
      <c r="FM824" s="15">
        <v>0</v>
      </c>
      <c r="FN824" s="15">
        <v>0</v>
      </c>
      <c r="FO824" s="15">
        <v>0</v>
      </c>
      <c r="FP824" s="15">
        <v>55880</v>
      </c>
      <c r="FQ824" s="15">
        <v>32042</v>
      </c>
      <c r="FR824" s="15">
        <v>87922</v>
      </c>
      <c r="FS824" s="14"/>
      <c r="FT824" s="14" t="s">
        <v>959</v>
      </c>
      <c r="FU824" s="14" t="s">
        <v>1281</v>
      </c>
      <c r="FV824" s="14"/>
      <c r="FW824" s="14"/>
      <c r="FX824" s="1" t="s">
        <v>1010</v>
      </c>
      <c r="GA824" s="15">
        <v>1787</v>
      </c>
      <c r="GB824" s="15">
        <v>2212</v>
      </c>
      <c r="GC824" s="15">
        <v>0</v>
      </c>
      <c r="GD824" s="15">
        <v>0</v>
      </c>
      <c r="GE824" s="15">
        <v>62950</v>
      </c>
      <c r="GF824" s="15">
        <v>0</v>
      </c>
      <c r="GG824" s="15">
        <v>0</v>
      </c>
      <c r="GH824" s="15">
        <v>144</v>
      </c>
      <c r="GI824" s="15"/>
      <c r="GJ824" s="15">
        <v>24</v>
      </c>
      <c r="GK824" s="15">
        <v>37</v>
      </c>
      <c r="GL824" s="15">
        <v>53</v>
      </c>
      <c r="GM824" s="15">
        <v>1759</v>
      </c>
      <c r="GN824" s="15"/>
      <c r="GO824" s="15"/>
      <c r="GP824" s="16">
        <v>4</v>
      </c>
      <c r="GQ824" s="16">
        <v>3.27</v>
      </c>
      <c r="GR824" s="17"/>
      <c r="GS824" s="17"/>
      <c r="GT824" s="18">
        <v>5</v>
      </c>
      <c r="GU824" s="18">
        <v>4.6399999999999997</v>
      </c>
      <c r="GV824" s="16">
        <v>7.91</v>
      </c>
      <c r="GW824" s="16">
        <v>30.17</v>
      </c>
      <c r="GX824" s="15">
        <v>7031</v>
      </c>
      <c r="GY824" s="14" t="s">
        <v>1172</v>
      </c>
      <c r="GZ824" s="15">
        <v>13342</v>
      </c>
      <c r="HA824" s="15">
        <v>40964</v>
      </c>
      <c r="HB824" s="15">
        <v>5425</v>
      </c>
      <c r="HC824" s="15">
        <v>2105</v>
      </c>
      <c r="HD824" s="15"/>
      <c r="HE824" s="15">
        <v>9143</v>
      </c>
      <c r="HF824" s="15">
        <v>70979</v>
      </c>
      <c r="HG824" s="15"/>
      <c r="HH824" s="15"/>
      <c r="HI824" s="15">
        <v>31</v>
      </c>
      <c r="HJ824" s="15">
        <v>22</v>
      </c>
      <c r="HK824" s="15">
        <v>30</v>
      </c>
      <c r="HL824" s="15">
        <v>20</v>
      </c>
      <c r="HM824" s="15"/>
      <c r="HN824" s="15"/>
      <c r="HO824" s="15"/>
      <c r="HP824" s="15"/>
      <c r="HQ824" s="15"/>
      <c r="HR824" s="15"/>
      <c r="HS824" s="15"/>
      <c r="HT824" s="15"/>
      <c r="HU824" s="15"/>
      <c r="HV824" s="15"/>
      <c r="HW824" s="15"/>
      <c r="HX824" s="15"/>
      <c r="HY824" s="15"/>
      <c r="HZ824" s="15">
        <v>111</v>
      </c>
      <c r="IA824" s="15">
        <v>2485</v>
      </c>
      <c r="IB824" s="15">
        <v>2</v>
      </c>
      <c r="IC824" s="15">
        <v>3</v>
      </c>
      <c r="ID824" s="15">
        <v>32</v>
      </c>
      <c r="IE824" s="14">
        <v>65</v>
      </c>
      <c r="IF824" s="14">
        <v>32</v>
      </c>
      <c r="IG824" s="14">
        <v>30</v>
      </c>
      <c r="IH824" s="14">
        <v>4</v>
      </c>
      <c r="II824" s="14">
        <v>0</v>
      </c>
      <c r="IJ824" s="14">
        <v>4</v>
      </c>
      <c r="IK824" s="14">
        <v>0</v>
      </c>
      <c r="IL824" s="14"/>
      <c r="IM824" s="14"/>
      <c r="IN824" s="14"/>
      <c r="IO824" s="14"/>
      <c r="IP824" s="14"/>
      <c r="IQ824" s="20"/>
      <c r="IR824" s="20">
        <v>26</v>
      </c>
      <c r="IS824" s="36">
        <f t="shared" si="936"/>
        <v>0.53712381428993883</v>
      </c>
      <c r="IT824" s="36">
        <f t="shared" si="937"/>
        <v>0</v>
      </c>
      <c r="IU824" s="36">
        <f t="shared" si="938"/>
        <v>9.8439525943449874E-2</v>
      </c>
      <c r="IV824" s="36">
        <f t="shared" si="939"/>
        <v>0</v>
      </c>
      <c r="IW824" s="36">
        <f t="shared" si="940"/>
        <v>0.32390073019267079</v>
      </c>
      <c r="IX824" s="36">
        <f t="shared" si="941"/>
        <v>4.0535929573940539E-2</v>
      </c>
      <c r="IY824" s="36"/>
      <c r="IZ824" s="36">
        <f t="shared" si="942"/>
        <v>0</v>
      </c>
      <c r="JA824" s="36">
        <f t="shared" si="942"/>
        <v>0.63556334023338867</v>
      </c>
      <c r="JB824" s="36">
        <f t="shared" si="942"/>
        <v>0.36443665976661133</v>
      </c>
      <c r="JN824" s="43">
        <f t="shared" si="881"/>
        <v>1072.6839804948554</v>
      </c>
      <c r="JO824" s="1" t="str">
        <f t="shared" si="882"/>
        <v>Small</v>
      </c>
    </row>
    <row r="825" spans="1:275" x14ac:dyDescent="0.2">
      <c r="A825" s="14" t="s">
        <v>1034</v>
      </c>
      <c r="B825" s="14" t="s">
        <v>958</v>
      </c>
      <c r="C825" s="76" t="s">
        <v>1493</v>
      </c>
      <c r="D825" s="14" t="s">
        <v>656</v>
      </c>
      <c r="E825">
        <v>3</v>
      </c>
      <c r="F825" s="46">
        <v>0.56709145427286356</v>
      </c>
      <c r="G825" s="46">
        <v>0.17256371814092952</v>
      </c>
      <c r="H825" s="46">
        <v>0.28999999999999998</v>
      </c>
      <c r="I825">
        <v>29.9</v>
      </c>
      <c r="J825">
        <v>3.8</v>
      </c>
      <c r="K825" s="14">
        <v>20100</v>
      </c>
      <c r="L825" s="14" t="s">
        <v>606</v>
      </c>
      <c r="M825" s="35">
        <v>8495.8902857142421</v>
      </c>
      <c r="N825" s="15">
        <v>53346</v>
      </c>
      <c r="O825" s="15">
        <v>10</v>
      </c>
      <c r="P825" s="15">
        <v>80</v>
      </c>
      <c r="Q825" s="15">
        <v>300</v>
      </c>
      <c r="R825" s="15">
        <v>30</v>
      </c>
      <c r="S825" s="15">
        <v>52</v>
      </c>
      <c r="T825" s="32"/>
      <c r="U825" s="15">
        <v>11132</v>
      </c>
      <c r="V825" s="15"/>
      <c r="W825" s="15">
        <v>0</v>
      </c>
      <c r="X825" s="15">
        <v>0</v>
      </c>
      <c r="Y825" s="15">
        <v>0</v>
      </c>
      <c r="Z825" s="15">
        <v>0</v>
      </c>
      <c r="AA825" s="15"/>
      <c r="AB825" s="15"/>
      <c r="AC825" s="15">
        <v>0</v>
      </c>
      <c r="AD825" s="15">
        <v>0</v>
      </c>
      <c r="AE825" s="15">
        <v>11132</v>
      </c>
      <c r="AF825" s="15">
        <v>0</v>
      </c>
      <c r="AG825" s="15"/>
      <c r="AH825" s="15">
        <v>0</v>
      </c>
      <c r="AI825" s="15">
        <v>0</v>
      </c>
      <c r="AJ825" s="15">
        <v>0</v>
      </c>
      <c r="AK825" s="15">
        <v>0</v>
      </c>
      <c r="AL825" s="15"/>
      <c r="AM825" s="15"/>
      <c r="AN825" s="15">
        <v>0</v>
      </c>
      <c r="AO825" s="15">
        <v>0</v>
      </c>
      <c r="AP825" s="15">
        <v>0</v>
      </c>
      <c r="AQ825" s="15">
        <v>4525</v>
      </c>
      <c r="AR825" s="15"/>
      <c r="AS825" s="15">
        <v>0</v>
      </c>
      <c r="AT825" s="15">
        <v>0</v>
      </c>
      <c r="AU825" s="15">
        <v>0</v>
      </c>
      <c r="AV825" s="15">
        <v>0</v>
      </c>
      <c r="AW825" s="15"/>
      <c r="AX825" s="15"/>
      <c r="AY825" s="15">
        <v>0</v>
      </c>
      <c r="AZ825" s="15">
        <v>0</v>
      </c>
      <c r="BA825" s="15">
        <v>4525</v>
      </c>
      <c r="BB825" s="15">
        <v>0</v>
      </c>
      <c r="BC825" s="15"/>
      <c r="BD825" s="15">
        <v>0</v>
      </c>
      <c r="BE825" s="15">
        <v>0</v>
      </c>
      <c r="BF825" s="15">
        <v>0</v>
      </c>
      <c r="BG825" s="15">
        <v>0</v>
      </c>
      <c r="BH825" s="15"/>
      <c r="BI825" s="15"/>
      <c r="BJ825" s="15">
        <v>0</v>
      </c>
      <c r="BK825" s="15">
        <v>0</v>
      </c>
      <c r="BL825" s="15">
        <v>0</v>
      </c>
      <c r="BM825" s="15"/>
      <c r="BN825" s="15"/>
      <c r="BO825" s="15"/>
      <c r="BP825" s="15"/>
      <c r="BQ825" s="15"/>
      <c r="BR825" s="15"/>
      <c r="BS825" s="15"/>
      <c r="BT825" s="15"/>
      <c r="BU825" s="15"/>
      <c r="BV825" s="15"/>
      <c r="BW825" s="15"/>
      <c r="BX825" s="15"/>
      <c r="BY825" s="15"/>
      <c r="BZ825" s="15"/>
      <c r="CA825" s="15"/>
      <c r="CB825" s="15"/>
      <c r="CC825" s="15"/>
      <c r="CD825" s="15"/>
      <c r="CE825" s="15"/>
      <c r="CF825" s="15"/>
      <c r="CG825" s="15"/>
      <c r="CH825" s="15"/>
      <c r="CI825" s="15">
        <v>1789</v>
      </c>
      <c r="CJ825" s="15"/>
      <c r="CK825" s="15">
        <v>0</v>
      </c>
      <c r="CL825" s="15">
        <v>18000</v>
      </c>
      <c r="CM825" s="15">
        <v>0</v>
      </c>
      <c r="CN825" s="15"/>
      <c r="CO825" s="15"/>
      <c r="CP825" s="15">
        <v>0</v>
      </c>
      <c r="CQ825" s="15">
        <v>0</v>
      </c>
      <c r="CR825" s="15">
        <v>0</v>
      </c>
      <c r="CS825" s="15">
        <v>19789</v>
      </c>
      <c r="CT825" s="15"/>
      <c r="CU825" s="15"/>
      <c r="CV825" s="15"/>
      <c r="CW825" s="15"/>
      <c r="CX825" s="15"/>
      <c r="CY825" s="15"/>
      <c r="CZ825" s="15"/>
      <c r="DA825" s="15"/>
      <c r="DB825" s="15"/>
      <c r="DC825" s="15"/>
      <c r="DD825" s="15"/>
      <c r="DE825" s="15"/>
      <c r="DF825" s="15"/>
      <c r="DG825" s="15"/>
      <c r="DH825" s="15"/>
      <c r="DI825" s="15"/>
      <c r="DJ825" s="15"/>
      <c r="DK825" s="15"/>
      <c r="DL825" s="15"/>
      <c r="DM825" s="15"/>
      <c r="DN825" s="15"/>
      <c r="DO825" s="15"/>
      <c r="DP825" s="15">
        <v>121</v>
      </c>
      <c r="DQ825" s="15"/>
      <c r="DR825" s="15">
        <v>0</v>
      </c>
      <c r="DS825" s="15">
        <v>0</v>
      </c>
      <c r="DT825" s="15">
        <v>0</v>
      </c>
      <c r="DU825" s="15"/>
      <c r="DV825" s="15"/>
      <c r="DW825" s="15">
        <v>0</v>
      </c>
      <c r="DX825" s="15">
        <v>0</v>
      </c>
      <c r="DY825" s="15">
        <v>0</v>
      </c>
      <c r="DZ825" s="15">
        <v>121</v>
      </c>
      <c r="EA825" s="15"/>
      <c r="EB825" s="15"/>
      <c r="EC825" s="15"/>
      <c r="ED825" s="15"/>
      <c r="EE825" s="15"/>
      <c r="EF825" s="15"/>
      <c r="EG825" s="15"/>
      <c r="EH825" s="15"/>
      <c r="EI825" s="15"/>
      <c r="EJ825" s="15"/>
      <c r="EK825" s="15"/>
      <c r="EL825" s="15"/>
      <c r="EM825" s="15"/>
      <c r="EN825" s="15"/>
      <c r="EO825" s="15"/>
      <c r="EP825" s="15"/>
      <c r="EQ825" s="15"/>
      <c r="ER825" s="15"/>
      <c r="ES825" s="15"/>
      <c r="ET825" s="15"/>
      <c r="EU825" s="15"/>
      <c r="EV825" s="15"/>
      <c r="EW825" s="15"/>
      <c r="EX825" s="15"/>
      <c r="EY825" s="15"/>
      <c r="EZ825" s="15"/>
      <c r="FA825" s="15"/>
      <c r="FB825" s="15"/>
      <c r="FC825" s="15"/>
      <c r="FD825" s="15"/>
      <c r="FE825" s="15">
        <v>0</v>
      </c>
      <c r="FF825" s="15"/>
      <c r="FG825" s="15">
        <v>0</v>
      </c>
      <c r="FH825" s="15">
        <v>0</v>
      </c>
      <c r="FI825" s="15">
        <v>0</v>
      </c>
      <c r="FJ825" s="15">
        <v>0</v>
      </c>
      <c r="FK825" s="15"/>
      <c r="FL825" s="15"/>
      <c r="FM825" s="15">
        <v>0</v>
      </c>
      <c r="FN825" s="15">
        <v>0</v>
      </c>
      <c r="FO825" s="15">
        <v>0</v>
      </c>
      <c r="FP825" s="15">
        <v>15657</v>
      </c>
      <c r="FQ825" s="15">
        <v>19910</v>
      </c>
      <c r="FR825" s="15">
        <v>35567</v>
      </c>
      <c r="FS825" s="14"/>
      <c r="FT825" s="14" t="s">
        <v>959</v>
      </c>
      <c r="FU825" s="14" t="s">
        <v>1281</v>
      </c>
      <c r="FV825" s="14"/>
      <c r="FW825" s="14"/>
      <c r="FX825" s="1" t="s">
        <v>1010</v>
      </c>
      <c r="GA825" s="15">
        <v>587</v>
      </c>
      <c r="GB825" s="15">
        <v>709</v>
      </c>
      <c r="GC825" s="15">
        <v>0</v>
      </c>
      <c r="GD825" s="15">
        <v>0</v>
      </c>
      <c r="GE825" s="15">
        <v>63537</v>
      </c>
      <c r="GF825" s="15">
        <v>0</v>
      </c>
      <c r="GG825" s="15">
        <v>0</v>
      </c>
      <c r="GH825" s="15">
        <v>78</v>
      </c>
      <c r="GI825" s="15">
        <v>0</v>
      </c>
      <c r="GJ825" s="15">
        <v>24</v>
      </c>
      <c r="GK825" s="15">
        <v>172</v>
      </c>
      <c r="GL825" s="15">
        <v>247</v>
      </c>
      <c r="GM825" s="15">
        <v>1931</v>
      </c>
      <c r="GN825" s="15"/>
      <c r="GO825" s="15"/>
      <c r="GP825" s="16">
        <v>4</v>
      </c>
      <c r="GQ825" s="16">
        <v>3.27</v>
      </c>
      <c r="GR825" s="17"/>
      <c r="GS825" s="17"/>
      <c r="GT825" s="18">
        <v>5</v>
      </c>
      <c r="GU825" s="18">
        <v>4.6399999999999997</v>
      </c>
      <c r="GV825" s="16">
        <v>7.91</v>
      </c>
      <c r="GW825" s="16">
        <v>11.28</v>
      </c>
      <c r="GX825" s="15">
        <v>5640</v>
      </c>
      <c r="GY825" s="14" t="s">
        <v>1172</v>
      </c>
      <c r="GZ825" s="15">
        <v>12343</v>
      </c>
      <c r="HA825" s="15">
        <v>39156</v>
      </c>
      <c r="HB825" s="15">
        <v>5560</v>
      </c>
      <c r="HC825" s="15">
        <v>2119</v>
      </c>
      <c r="HD825" s="15"/>
      <c r="HE825" s="15">
        <v>6870</v>
      </c>
      <c r="HF825" s="15">
        <v>66048</v>
      </c>
      <c r="HG825" s="15"/>
      <c r="HH825" s="15"/>
      <c r="HI825" s="15">
        <v>30</v>
      </c>
      <c r="HJ825" s="15">
        <v>17</v>
      </c>
      <c r="HK825" s="15">
        <v>48</v>
      </c>
      <c r="HL825" s="15">
        <v>34</v>
      </c>
      <c r="HM825" s="15"/>
      <c r="HN825" s="15"/>
      <c r="HO825" s="15"/>
      <c r="HP825" s="15"/>
      <c r="HQ825" s="15"/>
      <c r="HR825" s="15"/>
      <c r="HS825" s="15"/>
      <c r="HT825" s="15"/>
      <c r="HU825" s="15"/>
      <c r="HV825" s="15"/>
      <c r="HW825" s="15"/>
      <c r="HX825" s="15"/>
      <c r="HY825" s="15"/>
      <c r="HZ825" s="15">
        <v>79</v>
      </c>
      <c r="IA825" s="15">
        <v>2047</v>
      </c>
      <c r="IB825" s="15">
        <v>1</v>
      </c>
      <c r="IC825" s="15">
        <v>2</v>
      </c>
      <c r="ID825" s="15">
        <v>44</v>
      </c>
      <c r="IE825" s="14">
        <v>62.5</v>
      </c>
      <c r="IF825" s="14">
        <v>32</v>
      </c>
      <c r="IG825" s="14">
        <v>30</v>
      </c>
      <c r="IH825" s="14">
        <v>4</v>
      </c>
      <c r="II825" s="14">
        <v>0</v>
      </c>
      <c r="IJ825" s="14">
        <v>4</v>
      </c>
      <c r="IK825" s="14">
        <v>0</v>
      </c>
      <c r="IL825" s="14"/>
      <c r="IM825" s="14"/>
      <c r="IN825" s="14"/>
      <c r="IO825" s="14"/>
      <c r="IP825" s="14"/>
      <c r="IQ825" s="15"/>
      <c r="IR825" s="15">
        <v>27</v>
      </c>
      <c r="IS825" s="36">
        <f t="shared" si="936"/>
        <v>0.3129867573874659</v>
      </c>
      <c r="IT825" s="36">
        <f t="shared" si="937"/>
        <v>0</v>
      </c>
      <c r="IU825" s="36">
        <f t="shared" si="938"/>
        <v>0.12722467455787667</v>
      </c>
      <c r="IV825" s="36">
        <f t="shared" si="939"/>
        <v>0</v>
      </c>
      <c r="IW825" s="36">
        <f t="shared" si="940"/>
        <v>0.55638653808305449</v>
      </c>
      <c r="IX825" s="36">
        <f t="shared" si="941"/>
        <v>3.4020299716028901E-3</v>
      </c>
      <c r="IY825" s="36"/>
      <c r="IZ825" s="36">
        <f t="shared" si="942"/>
        <v>0</v>
      </c>
      <c r="JA825" s="36">
        <f t="shared" si="942"/>
        <v>0.44021143194534257</v>
      </c>
      <c r="JB825" s="36">
        <f t="shared" si="942"/>
        <v>0.55978856805465738</v>
      </c>
      <c r="JN825" s="43">
        <f t="shared" si="881"/>
        <v>1074.0695683583112</v>
      </c>
      <c r="JO825" s="1" t="str">
        <f t="shared" si="882"/>
        <v>Small</v>
      </c>
    </row>
    <row r="826" spans="1:275" x14ac:dyDescent="0.2">
      <c r="A826" s="1" t="s">
        <v>1034</v>
      </c>
      <c r="B826" s="1" t="s">
        <v>958</v>
      </c>
      <c r="C826" s="76" t="s">
        <v>1493</v>
      </c>
      <c r="D826" s="14" t="s">
        <v>656</v>
      </c>
      <c r="E826">
        <v>3</v>
      </c>
      <c r="F826" s="46">
        <v>0.56709145427286356</v>
      </c>
      <c r="G826" s="46">
        <v>0.17256371814092952</v>
      </c>
      <c r="H826" s="46">
        <v>0.28999999999999998</v>
      </c>
      <c r="I826">
        <v>29.9</v>
      </c>
      <c r="J826">
        <v>3.8</v>
      </c>
      <c r="K826" s="1">
        <v>20110</v>
      </c>
      <c r="L826" s="1" t="s">
        <v>607</v>
      </c>
      <c r="M826" s="3">
        <v>8072.9228571428357</v>
      </c>
      <c r="N826" s="1">
        <v>53346</v>
      </c>
      <c r="O826" s="1">
        <v>10</v>
      </c>
      <c r="P826" s="1">
        <v>80</v>
      </c>
      <c r="Q826" s="1">
        <v>300</v>
      </c>
      <c r="R826" s="1">
        <v>30</v>
      </c>
      <c r="S826" s="1">
        <v>52</v>
      </c>
      <c r="T826" s="33" t="s">
        <v>1109</v>
      </c>
      <c r="U826" s="1">
        <v>22361</v>
      </c>
      <c r="AD826" s="1">
        <v>4633</v>
      </c>
      <c r="AE826" s="1">
        <v>26994</v>
      </c>
      <c r="AP826" s="1">
        <v>0</v>
      </c>
      <c r="AQ826" s="1">
        <v>4284</v>
      </c>
      <c r="BA826" s="1">
        <v>4284</v>
      </c>
      <c r="BL826" s="1">
        <v>0</v>
      </c>
      <c r="CI826" s="1">
        <v>18468</v>
      </c>
      <c r="CS826" s="1">
        <v>18468</v>
      </c>
      <c r="DP826" s="1">
        <v>25</v>
      </c>
      <c r="DZ826" s="1">
        <v>25</v>
      </c>
      <c r="FO826" s="1">
        <v>0</v>
      </c>
      <c r="FP826" s="15">
        <f>AE826+BA826</f>
        <v>31278</v>
      </c>
      <c r="FQ826" s="15">
        <f>AP826+BL826+CS826+DZ826+FD826</f>
        <v>18493</v>
      </c>
      <c r="FR826" s="15">
        <f>AE826+AP826+BA826+BL826+CS826+DZ826+FD826+FO826</f>
        <v>49771</v>
      </c>
      <c r="FT826" s="1" t="s">
        <v>1110</v>
      </c>
      <c r="FU826" s="1" t="s">
        <v>1281</v>
      </c>
      <c r="FX826" s="1" t="s">
        <v>1010</v>
      </c>
      <c r="GA826" s="1">
        <v>736</v>
      </c>
      <c r="GB826" s="1">
        <v>874</v>
      </c>
      <c r="GE826" s="1">
        <v>61922</v>
      </c>
      <c r="GF826" s="1">
        <v>0</v>
      </c>
      <c r="GG826" s="1">
        <v>0</v>
      </c>
      <c r="GH826" s="1">
        <v>86</v>
      </c>
      <c r="GI826" s="1">
        <v>0</v>
      </c>
      <c r="GJ826" s="1">
        <v>14</v>
      </c>
      <c r="GK826" s="1">
        <v>12</v>
      </c>
      <c r="GL826" s="1">
        <v>12</v>
      </c>
      <c r="GM826" s="1">
        <v>2071</v>
      </c>
      <c r="GP826" s="1">
        <v>5</v>
      </c>
      <c r="GQ826" s="1">
        <v>3.48</v>
      </c>
      <c r="GR826" s="5"/>
      <c r="GS826" s="5"/>
      <c r="GT826" s="4">
        <v>5</v>
      </c>
      <c r="GU826" s="4">
        <v>4.6399999999999997</v>
      </c>
      <c r="GV826" s="1">
        <f>GQ826+GU826</f>
        <v>8.1199999999999992</v>
      </c>
      <c r="GW826" s="1">
        <v>0.36</v>
      </c>
      <c r="GX826" s="1">
        <v>5517</v>
      </c>
      <c r="GY826" s="10" t="s">
        <v>1172</v>
      </c>
      <c r="GZ826" s="1">
        <v>13693</v>
      </c>
      <c r="HA826" s="1">
        <v>40051</v>
      </c>
      <c r="HB826" s="1">
        <v>3667</v>
      </c>
      <c r="HC826" s="1">
        <v>1921</v>
      </c>
      <c r="HE826" s="1">
        <v>5144</v>
      </c>
      <c r="HF826" s="1">
        <v>64476</v>
      </c>
      <c r="HI826" s="1">
        <v>11</v>
      </c>
      <c r="HJ826" s="1">
        <v>7</v>
      </c>
      <c r="HK826" s="1">
        <v>32</v>
      </c>
      <c r="HL826" s="1">
        <v>12</v>
      </c>
      <c r="HZ826" s="1">
        <v>104</v>
      </c>
      <c r="IA826" s="1">
        <v>2708</v>
      </c>
      <c r="IB826" s="1">
        <v>1</v>
      </c>
      <c r="IC826" s="1">
        <v>2</v>
      </c>
      <c r="ID826" s="1">
        <v>21</v>
      </c>
      <c r="IE826" s="1">
        <v>59.5</v>
      </c>
      <c r="IF826" s="1">
        <v>28</v>
      </c>
      <c r="IG826" s="1">
        <v>28</v>
      </c>
      <c r="IH826" s="1">
        <v>4</v>
      </c>
      <c r="II826" s="1">
        <v>0</v>
      </c>
      <c r="IJ826" s="1">
        <v>4</v>
      </c>
      <c r="IK826" s="1">
        <v>0</v>
      </c>
      <c r="IQ826" s="1">
        <v>102821</v>
      </c>
      <c r="IR826" s="1">
        <v>12</v>
      </c>
      <c r="IS826" s="36">
        <f t="shared" si="936"/>
        <v>0.54236402724478106</v>
      </c>
      <c r="IT826" s="36">
        <f t="shared" si="937"/>
        <v>0</v>
      </c>
      <c r="IU826" s="36">
        <f t="shared" si="938"/>
        <v>8.6074219927266882E-2</v>
      </c>
      <c r="IV826" s="36">
        <f t="shared" si="939"/>
        <v>0</v>
      </c>
      <c r="IW826" s="36">
        <f t="shared" si="940"/>
        <v>0.37105945229149506</v>
      </c>
      <c r="IX826" s="36">
        <f t="shared" si="941"/>
        <v>5.0230053645697293E-4</v>
      </c>
      <c r="IY826" s="36"/>
      <c r="IZ826" s="36">
        <f t="shared" si="942"/>
        <v>0</v>
      </c>
      <c r="JA826" s="36">
        <f t="shared" si="942"/>
        <v>0.62843824717204799</v>
      </c>
      <c r="JB826" s="36">
        <f t="shared" si="942"/>
        <v>0.37156175282795201</v>
      </c>
      <c r="JN826" s="43">
        <f t="shared" si="881"/>
        <v>994.20232230823115</v>
      </c>
      <c r="JO826" s="1" t="str">
        <f t="shared" si="882"/>
        <v>Small</v>
      </c>
    </row>
    <row r="827" spans="1:275" x14ac:dyDescent="0.2">
      <c r="A827" s="1" t="s">
        <v>1034</v>
      </c>
      <c r="B827" s="1" t="s">
        <v>958</v>
      </c>
      <c r="C827" s="76" t="s">
        <v>1493</v>
      </c>
      <c r="D827" s="14" t="s">
        <v>656</v>
      </c>
      <c r="E827">
        <v>3</v>
      </c>
      <c r="F827" s="46">
        <v>0.56709145427286356</v>
      </c>
      <c r="G827" s="46">
        <v>0.17256371814092952</v>
      </c>
      <c r="H827" s="46">
        <v>0.28999999999999998</v>
      </c>
      <c r="I827">
        <v>29.9</v>
      </c>
      <c r="J827">
        <v>3.8</v>
      </c>
      <c r="K827" s="1">
        <v>20120</v>
      </c>
      <c r="L827" s="1" t="s">
        <v>608</v>
      </c>
      <c r="M827" s="3">
        <v>7264.3481904761793</v>
      </c>
      <c r="N827" s="10">
        <v>53346</v>
      </c>
      <c r="O827" s="1">
        <v>10</v>
      </c>
      <c r="P827" s="1">
        <v>80</v>
      </c>
      <c r="Q827" s="1">
        <v>300</v>
      </c>
      <c r="R827" s="1">
        <v>30</v>
      </c>
      <c r="S827" s="1">
        <v>52</v>
      </c>
      <c r="T827" s="33" t="s">
        <v>1109</v>
      </c>
      <c r="U827" s="1">
        <v>31624</v>
      </c>
      <c r="AD827" s="1">
        <v>12471</v>
      </c>
      <c r="AE827" s="1">
        <v>44095</v>
      </c>
      <c r="AF827" s="1">
        <v>7232</v>
      </c>
      <c r="AP827" s="1">
        <v>7232</v>
      </c>
      <c r="AQ827" s="1">
        <v>4585</v>
      </c>
      <c r="BA827" s="1">
        <v>4585</v>
      </c>
      <c r="BL827" s="1">
        <v>0</v>
      </c>
      <c r="CI827" s="1">
        <v>3886</v>
      </c>
      <c r="CQ827" s="1">
        <v>14639</v>
      </c>
      <c r="CS827" s="1">
        <v>18525</v>
      </c>
      <c r="DP827" s="1">
        <v>270</v>
      </c>
      <c r="DZ827" s="1">
        <v>270</v>
      </c>
      <c r="FO827" s="1">
        <v>0</v>
      </c>
      <c r="FP827" s="15">
        <f>AE827+BA827</f>
        <v>48680</v>
      </c>
      <c r="FQ827" s="15">
        <f>AP827+BL827+CS827+DZ827+FD827</f>
        <v>26027</v>
      </c>
      <c r="FR827" s="15">
        <f>AE827+AP827+BA827+BL827+CS827+DZ827+FD827+FO827</f>
        <v>74707</v>
      </c>
      <c r="FT827" s="1" t="s">
        <v>1110</v>
      </c>
      <c r="FU827" s="1" t="s">
        <v>1281</v>
      </c>
      <c r="FX827" s="1" t="s">
        <v>1010</v>
      </c>
      <c r="GA827" s="1">
        <v>973</v>
      </c>
      <c r="GB827" s="1">
        <v>1190</v>
      </c>
      <c r="GE827" s="1">
        <v>62618</v>
      </c>
      <c r="GF827" s="1">
        <v>263</v>
      </c>
      <c r="GG827" s="1">
        <v>263</v>
      </c>
      <c r="GH827" s="1">
        <v>86</v>
      </c>
      <c r="GI827" s="1">
        <v>0</v>
      </c>
      <c r="GJ827" s="1">
        <v>14</v>
      </c>
      <c r="GK827" s="1">
        <v>14</v>
      </c>
      <c r="GL827" s="1">
        <v>16</v>
      </c>
      <c r="GM827" s="1">
        <v>2072</v>
      </c>
      <c r="GP827" s="1">
        <v>5</v>
      </c>
      <c r="GQ827" s="1">
        <v>3.36</v>
      </c>
      <c r="GR827" s="5"/>
      <c r="GS827" s="5"/>
      <c r="GT827" s="4">
        <v>4</v>
      </c>
      <c r="GU827" s="4">
        <v>3.84</v>
      </c>
      <c r="GV827" s="1">
        <f>GQ827+GU827</f>
        <v>7.1999999999999993</v>
      </c>
      <c r="GW827" s="1">
        <v>0.36</v>
      </c>
      <c r="GX827" s="1">
        <v>5474</v>
      </c>
      <c r="GY827" s="10" t="s">
        <v>1172</v>
      </c>
      <c r="GZ827" s="1">
        <v>12217</v>
      </c>
      <c r="HA827" s="1">
        <v>37374</v>
      </c>
      <c r="HB827" s="1">
        <v>3179</v>
      </c>
      <c r="HC827" s="1">
        <v>1140</v>
      </c>
      <c r="HE827" s="1">
        <v>5108</v>
      </c>
      <c r="HF827" s="1">
        <v>59018</v>
      </c>
      <c r="HI827" s="1">
        <v>9</v>
      </c>
      <c r="HJ827" s="1">
        <v>6</v>
      </c>
      <c r="HK827" s="1">
        <v>36</v>
      </c>
      <c r="HL827" s="1">
        <v>18</v>
      </c>
      <c r="HZ827" s="1">
        <v>105</v>
      </c>
      <c r="IA827" s="1">
        <v>2913</v>
      </c>
      <c r="IB827" s="1">
        <v>1</v>
      </c>
      <c r="IC827" s="1">
        <v>2</v>
      </c>
      <c r="ID827" s="1">
        <v>40</v>
      </c>
      <c r="IE827" s="1">
        <v>47.5</v>
      </c>
      <c r="IF827" s="1">
        <v>28</v>
      </c>
      <c r="IG827" s="1">
        <v>28</v>
      </c>
      <c r="IH827" s="1">
        <v>0</v>
      </c>
      <c r="II827" s="1">
        <v>0</v>
      </c>
      <c r="IJ827" s="1">
        <v>0</v>
      </c>
      <c r="IK827" s="1">
        <v>0</v>
      </c>
      <c r="IQ827" s="1">
        <v>118212</v>
      </c>
      <c r="IR827" s="1">
        <v>7</v>
      </c>
      <c r="IS827" s="36">
        <f t="shared" si="936"/>
        <v>0.59023920114580963</v>
      </c>
      <c r="IT827" s="36">
        <f t="shared" si="937"/>
        <v>9.6804850951048765E-2</v>
      </c>
      <c r="IU827" s="36">
        <f t="shared" si="938"/>
        <v>6.1373097567831665E-2</v>
      </c>
      <c r="IV827" s="36">
        <f t="shared" si="939"/>
        <v>0</v>
      </c>
      <c r="IW827" s="36">
        <f t="shared" si="940"/>
        <v>0.2479687311764627</v>
      </c>
      <c r="IX827" s="36">
        <f t="shared" si="941"/>
        <v>3.6141191588472299E-3</v>
      </c>
      <c r="IY827" s="36"/>
      <c r="IZ827" s="36">
        <f t="shared" si="942"/>
        <v>0</v>
      </c>
      <c r="JA827" s="36">
        <f t="shared" si="942"/>
        <v>0.65161229871364135</v>
      </c>
      <c r="JB827" s="36">
        <f t="shared" si="942"/>
        <v>0.34838770128635871</v>
      </c>
      <c r="JN827" s="43">
        <f t="shared" si="881"/>
        <v>1008.9372486772472</v>
      </c>
      <c r="JO827" s="1" t="str">
        <f t="shared" si="882"/>
        <v>Small</v>
      </c>
    </row>
    <row r="828" spans="1:275" x14ac:dyDescent="0.2">
      <c r="A828" s="1" t="s">
        <v>1034</v>
      </c>
      <c r="B828" s="1" t="s">
        <v>958</v>
      </c>
      <c r="C828" s="76" t="s">
        <v>1493</v>
      </c>
      <c r="D828" s="14" t="s">
        <v>656</v>
      </c>
      <c r="E828">
        <v>3</v>
      </c>
      <c r="F828" s="46">
        <v>0.56709145427286356</v>
      </c>
      <c r="G828" s="46">
        <v>0.17256371814092952</v>
      </c>
      <c r="H828" s="46">
        <v>0.28999999999999998</v>
      </c>
      <c r="I828">
        <v>29.9</v>
      </c>
      <c r="J828">
        <v>3.8</v>
      </c>
      <c r="K828" s="1">
        <v>20130</v>
      </c>
      <c r="L828" s="1" t="s">
        <v>609</v>
      </c>
      <c r="M828" s="3">
        <v>6804.1209523809521</v>
      </c>
      <c r="N828" s="2">
        <v>53346</v>
      </c>
      <c r="O828" s="1">
        <v>10</v>
      </c>
      <c r="P828" s="1">
        <v>80</v>
      </c>
      <c r="Q828" s="1">
        <v>300</v>
      </c>
      <c r="R828" s="1">
        <v>30</v>
      </c>
      <c r="S828" s="1">
        <v>52</v>
      </c>
      <c r="T828" s="33"/>
      <c r="U828" s="3">
        <v>29820</v>
      </c>
      <c r="V828" s="3"/>
      <c r="W828" s="3"/>
      <c r="AD828" s="2">
        <v>5028</v>
      </c>
      <c r="AE828" s="2">
        <f>SUM(U828:AD828)</f>
        <v>34848</v>
      </c>
      <c r="AF828" s="2">
        <v>4556</v>
      </c>
      <c r="AG828" s="2"/>
      <c r="AP828" s="1">
        <f>SUM(AF828:AO828)</f>
        <v>4556</v>
      </c>
      <c r="AQ828" s="2">
        <v>4434</v>
      </c>
      <c r="AR828" s="2"/>
      <c r="BA828" s="1">
        <f>SUM(AQ828:AZ828)</f>
        <v>4434</v>
      </c>
      <c r="CI828" s="2">
        <v>18963</v>
      </c>
      <c r="CJ828" s="2"/>
      <c r="CS828" s="1">
        <f>SUM(CI828:CR828)</f>
        <v>18963</v>
      </c>
      <c r="DP828" s="2">
        <v>1179</v>
      </c>
      <c r="DQ828" s="2"/>
      <c r="DZ828" s="2">
        <f>SUM(DP828:DY828)</f>
        <v>1179</v>
      </c>
      <c r="EA828" s="2"/>
      <c r="EB828" s="2"/>
      <c r="EC828" s="2"/>
      <c r="ED828" s="2"/>
      <c r="EE828" s="2"/>
      <c r="EF828" s="2"/>
      <c r="EG828" s="2"/>
      <c r="EH828" s="2"/>
      <c r="EI828" s="2"/>
      <c r="EJ828" s="2"/>
      <c r="EK828" s="2"/>
      <c r="EL828" s="2"/>
      <c r="EM828" s="2"/>
      <c r="EN828" s="2"/>
      <c r="EO828" s="2"/>
      <c r="EP828" s="2"/>
      <c r="EQ828" s="2"/>
      <c r="ER828" s="2"/>
      <c r="ES828" s="2"/>
      <c r="ET828" s="2"/>
      <c r="FH828" s="2">
        <v>3556</v>
      </c>
      <c r="FI828" s="2"/>
      <c r="FJ828" s="2"/>
      <c r="FO828" s="1">
        <f>SUM(FE828:FN828)</f>
        <v>3556</v>
      </c>
      <c r="FP828" s="15">
        <f>AE828+BA828</f>
        <v>39282</v>
      </c>
      <c r="FQ828" s="15">
        <f>AP828+BL828+CS828+DZ828+FD828</f>
        <v>24698</v>
      </c>
      <c r="FR828" s="15">
        <f>AE828+AP828+BA828+BL828+CS828+DZ828+FD828+FO828</f>
        <v>67536</v>
      </c>
      <c r="FS828" s="1" t="s">
        <v>1276</v>
      </c>
      <c r="FT828" s="1" t="s">
        <v>1297</v>
      </c>
      <c r="FU828" s="1" t="s">
        <v>1281</v>
      </c>
      <c r="FW828" s="5"/>
      <c r="FX828" s="5" t="s">
        <v>1305</v>
      </c>
      <c r="FY828" s="5"/>
      <c r="FZ828" s="5"/>
      <c r="GA828" s="2">
        <v>1394</v>
      </c>
      <c r="GB828" s="2">
        <v>1685</v>
      </c>
      <c r="GC828" s="1">
        <v>150</v>
      </c>
      <c r="GD828" s="1">
        <v>150</v>
      </c>
      <c r="GE828" s="2">
        <v>61435</v>
      </c>
      <c r="GF828" s="1">
        <v>255</v>
      </c>
      <c r="GG828" s="1">
        <v>255</v>
      </c>
      <c r="GH828" s="1">
        <v>83</v>
      </c>
      <c r="GI828" s="1">
        <v>0</v>
      </c>
      <c r="GJ828" s="1">
        <v>14</v>
      </c>
      <c r="GK828" s="1">
        <v>84</v>
      </c>
      <c r="GL828" s="1">
        <v>106</v>
      </c>
      <c r="GM828" s="2">
        <v>2496</v>
      </c>
      <c r="GN828" s="2"/>
      <c r="GO828" s="2"/>
      <c r="GP828" s="1">
        <v>5</v>
      </c>
      <c r="GQ828" s="1">
        <v>3.36</v>
      </c>
      <c r="GR828" s="5">
        <v>0</v>
      </c>
      <c r="GS828" s="5">
        <v>4</v>
      </c>
      <c r="GT828" s="4">
        <v>4</v>
      </c>
      <c r="GU828" s="1">
        <v>3.84</v>
      </c>
      <c r="GV828" s="1">
        <f>GQ828+GU828</f>
        <v>7.1999999999999993</v>
      </c>
      <c r="GW828" s="1">
        <v>0.35</v>
      </c>
      <c r="GX828" s="2">
        <v>6153</v>
      </c>
      <c r="GY828" s="1" t="s">
        <v>1172</v>
      </c>
      <c r="GZ828" s="2">
        <v>10719</v>
      </c>
      <c r="HA828" s="2">
        <v>31914</v>
      </c>
      <c r="HB828" s="2">
        <v>2789</v>
      </c>
      <c r="HC828" s="2">
        <v>1609</v>
      </c>
      <c r="HD828" s="1">
        <v>349</v>
      </c>
      <c r="HF828" s="2">
        <v>47380</v>
      </c>
      <c r="HG828" s="2"/>
      <c r="HH828" s="2"/>
      <c r="HI828" s="1">
        <v>15</v>
      </c>
      <c r="HJ828" s="1">
        <v>10</v>
      </c>
      <c r="HK828" s="1">
        <v>30</v>
      </c>
      <c r="HL828" s="1">
        <v>16</v>
      </c>
      <c r="HM828" s="1" t="s">
        <v>1281</v>
      </c>
      <c r="HN828" s="1" t="s">
        <v>1337</v>
      </c>
      <c r="HO828" s="1" t="s">
        <v>1338</v>
      </c>
      <c r="HP828" s="1" t="s">
        <v>1339</v>
      </c>
      <c r="HQ828" s="1" t="s">
        <v>1301</v>
      </c>
      <c r="HR828" s="1" t="s">
        <v>1302</v>
      </c>
      <c r="HX828" s="1" t="s">
        <v>1277</v>
      </c>
      <c r="HZ828" s="1">
        <v>105</v>
      </c>
      <c r="IA828" s="2">
        <v>2462</v>
      </c>
      <c r="IB828" s="1">
        <v>1</v>
      </c>
      <c r="IC828" s="1">
        <v>2</v>
      </c>
      <c r="ID828" s="1">
        <v>29</v>
      </c>
      <c r="IE828" s="1">
        <v>47.5</v>
      </c>
      <c r="IF828" s="1">
        <v>28</v>
      </c>
      <c r="IG828" s="1">
        <v>28</v>
      </c>
      <c r="IH828" s="1">
        <v>0</v>
      </c>
      <c r="II828" s="1">
        <v>0</v>
      </c>
      <c r="IJ828" s="1">
        <v>0</v>
      </c>
      <c r="IK828" s="1">
        <v>0</v>
      </c>
      <c r="IL828" s="1" t="s">
        <v>1277</v>
      </c>
      <c r="IO828" s="1" t="s">
        <v>1277</v>
      </c>
      <c r="IP828" s="1" t="s">
        <v>1281</v>
      </c>
      <c r="IQ828" s="2">
        <v>121903</v>
      </c>
      <c r="IR828" s="1">
        <v>5</v>
      </c>
      <c r="IS828" s="36">
        <f t="shared" si="936"/>
        <v>0.51599147121535183</v>
      </c>
      <c r="IT828" s="36">
        <f t="shared" si="937"/>
        <v>6.7460317460317457E-2</v>
      </c>
      <c r="IU828" s="36">
        <f t="shared" si="938"/>
        <v>6.5653873489694384E-2</v>
      </c>
      <c r="IV828" s="36">
        <f t="shared" si="939"/>
        <v>0</v>
      </c>
      <c r="IW828" s="36">
        <f t="shared" si="940"/>
        <v>0.28078358208955223</v>
      </c>
      <c r="IX828" s="36">
        <f t="shared" si="941"/>
        <v>1.7457356076759061E-2</v>
      </c>
      <c r="IY828" s="36"/>
      <c r="IZ828" s="36">
        <f t="shared" si="942"/>
        <v>5.2653399668325045E-2</v>
      </c>
      <c r="JA828" s="36">
        <f t="shared" si="942"/>
        <v>0.58164534470504625</v>
      </c>
      <c r="JB828" s="36">
        <f t="shared" si="942"/>
        <v>0.36570125562662875</v>
      </c>
      <c r="JN828" s="43">
        <f t="shared" si="881"/>
        <v>945.01679894179904</v>
      </c>
      <c r="JO828" s="1" t="str">
        <f t="shared" si="882"/>
        <v>Small</v>
      </c>
    </row>
    <row r="829" spans="1:275" x14ac:dyDescent="0.2">
      <c r="A829" s="1" t="s">
        <v>1034</v>
      </c>
      <c r="B829" s="1" t="s">
        <v>958</v>
      </c>
      <c r="C829" s="76" t="s">
        <v>1493</v>
      </c>
      <c r="D829" s="14" t="s">
        <v>656</v>
      </c>
      <c r="E829">
        <v>3</v>
      </c>
      <c r="F829" s="46">
        <v>0.56709145427286356</v>
      </c>
      <c r="G829" s="46">
        <v>0.17256371814092952</v>
      </c>
      <c r="H829" s="46">
        <v>0.28999999999999998</v>
      </c>
      <c r="I829">
        <v>29.9</v>
      </c>
      <c r="J829">
        <v>3.8</v>
      </c>
      <c r="K829" s="42">
        <v>20140</v>
      </c>
      <c r="L829" s="54" t="s">
        <v>345</v>
      </c>
      <c r="M829" s="55">
        <v>6557.6994285714536</v>
      </c>
      <c r="N829" s="46">
        <v>53346</v>
      </c>
      <c r="O829">
        <v>10</v>
      </c>
      <c r="P829">
        <v>80</v>
      </c>
      <c r="Q829">
        <v>300</v>
      </c>
      <c r="R829">
        <v>30</v>
      </c>
      <c r="S829">
        <v>70</v>
      </c>
      <c r="T829"/>
      <c r="U829" s="46">
        <v>32637</v>
      </c>
      <c r="V829" s="46"/>
      <c r="W829" s="46"/>
      <c r="X829" s="46"/>
      <c r="Y829" s="46"/>
      <c r="Z829" s="46"/>
      <c r="AA829" s="46"/>
      <c r="AB829" s="46"/>
      <c r="AC829" s="46">
        <v>2973</v>
      </c>
      <c r="AD829" s="46"/>
      <c r="AE829" s="46">
        <f>IF(SUM(U829:AD829)&gt;0,SUM(U829:AD829),)</f>
        <v>35610</v>
      </c>
      <c r="AF829" s="46"/>
      <c r="AG829" s="46"/>
      <c r="AH829" s="46"/>
      <c r="AI829" s="46"/>
      <c r="AJ829" s="46"/>
      <c r="AK829" s="46"/>
      <c r="AL829" s="46"/>
      <c r="AM829" s="46"/>
      <c r="AN829" s="46">
        <v>1422</v>
      </c>
      <c r="AO829" s="46"/>
      <c r="AP829" s="46">
        <f>SUM(AF829:AO829)</f>
        <v>1422</v>
      </c>
      <c r="AQ829" s="46"/>
      <c r="AR829" s="46"/>
      <c r="AS829" s="46"/>
      <c r="AT829" s="46"/>
      <c r="AU829" s="46"/>
      <c r="AV829" s="46"/>
      <c r="AW829" s="46"/>
      <c r="AX829" s="46"/>
      <c r="AY829" s="46">
        <v>4149</v>
      </c>
      <c r="AZ829" s="46">
        <v>53</v>
      </c>
      <c r="BA829" s="46">
        <f>SUM(AQ829:AZ829)</f>
        <v>4202</v>
      </c>
      <c r="BB829" s="47"/>
      <c r="BC829" s="47"/>
      <c r="BD829" s="47"/>
      <c r="BE829" s="47"/>
      <c r="BF829" s="47"/>
      <c r="BG829" s="47"/>
      <c r="BH829" s="47"/>
      <c r="BI829" s="47"/>
      <c r="BJ829" s="47"/>
      <c r="BK829" s="47"/>
      <c r="BL829" s="47">
        <f>IF(SUM(BB829:BK829)&gt;=0,SUM(BB829:BK829),"")</f>
        <v>0</v>
      </c>
      <c r="BM829" s="46"/>
      <c r="BN829" s="47"/>
      <c r="BO829" s="46"/>
      <c r="BP829" s="46"/>
      <c r="BQ829" s="46"/>
      <c r="BR829" s="46"/>
      <c r="BS829" s="46"/>
      <c r="BT829" s="46"/>
      <c r="BU829" s="46">
        <v>20482</v>
      </c>
      <c r="BV829" s="46"/>
      <c r="BW829" s="46">
        <f>SUM(BM829:BV829)</f>
        <v>20482</v>
      </c>
      <c r="BX829" s="46"/>
      <c r="BY829" s="47"/>
      <c r="BZ829" s="47"/>
      <c r="CA829" s="48"/>
      <c r="CB829" s="48"/>
      <c r="CC829" s="46"/>
      <c r="CD829" s="47"/>
      <c r="CE829" s="46"/>
      <c r="CF829" s="48"/>
      <c r="CG829" s="47"/>
      <c r="CH829" s="47">
        <f>SUM(BX829:CG829)</f>
        <v>0</v>
      </c>
      <c r="CI829" s="47">
        <f t="shared" ref="CI829:CS829" si="943">BM829+BX829</f>
        <v>0</v>
      </c>
      <c r="CJ829" s="47">
        <f t="shared" si="943"/>
        <v>0</v>
      </c>
      <c r="CK829" s="47">
        <f t="shared" si="943"/>
        <v>0</v>
      </c>
      <c r="CL829" s="47">
        <f t="shared" si="943"/>
        <v>0</v>
      </c>
      <c r="CM829" s="47">
        <f t="shared" si="943"/>
        <v>0</v>
      </c>
      <c r="CN829" s="47">
        <f t="shared" si="943"/>
        <v>0</v>
      </c>
      <c r="CO829" s="47">
        <f t="shared" si="943"/>
        <v>0</v>
      </c>
      <c r="CP829" s="47">
        <f t="shared" si="943"/>
        <v>0</v>
      </c>
      <c r="CQ829" s="47">
        <f t="shared" si="943"/>
        <v>20482</v>
      </c>
      <c r="CR829" s="47">
        <f t="shared" si="943"/>
        <v>0</v>
      </c>
      <c r="CS829" s="47">
        <f t="shared" si="943"/>
        <v>20482</v>
      </c>
      <c r="CT829" s="48"/>
      <c r="CU829" s="46"/>
      <c r="CV829" s="46"/>
      <c r="CW829" s="47"/>
      <c r="CX829" s="47"/>
      <c r="CY829" s="47"/>
      <c r="CZ829" s="47"/>
      <c r="DA829" s="46"/>
      <c r="DB829" s="47"/>
      <c r="DC829" s="47"/>
      <c r="DD829" s="47">
        <f>SUM(CT829:DC829)</f>
        <v>0</v>
      </c>
      <c r="DE829" s="48">
        <v>1818</v>
      </c>
      <c r="DF829" s="48"/>
      <c r="DG829" s="48"/>
      <c r="DH829" s="48"/>
      <c r="DI829" s="48"/>
      <c r="DJ829" s="48"/>
      <c r="DK829" s="48"/>
      <c r="DL829" s="48"/>
      <c r="DM829" s="48"/>
      <c r="DN829" s="48"/>
      <c r="DO829" s="48">
        <f>SUM(DE829:DN829)</f>
        <v>1818</v>
      </c>
      <c r="DP829" s="48">
        <f t="shared" ref="DP829:DZ829" si="944">CT829+DE829</f>
        <v>1818</v>
      </c>
      <c r="DQ829" s="48">
        <f t="shared" si="944"/>
        <v>0</v>
      </c>
      <c r="DR829" s="48">
        <f t="shared" si="944"/>
        <v>0</v>
      </c>
      <c r="DS829" s="48">
        <f t="shared" si="944"/>
        <v>0</v>
      </c>
      <c r="DT829" s="48">
        <f t="shared" si="944"/>
        <v>0</v>
      </c>
      <c r="DU829" s="48">
        <f t="shared" si="944"/>
        <v>0</v>
      </c>
      <c r="DV829" s="48">
        <f t="shared" si="944"/>
        <v>0</v>
      </c>
      <c r="DW829" s="48">
        <f t="shared" si="944"/>
        <v>0</v>
      </c>
      <c r="DX829" s="48">
        <f t="shared" si="944"/>
        <v>0</v>
      </c>
      <c r="DY829" s="48">
        <f t="shared" si="944"/>
        <v>0</v>
      </c>
      <c r="DZ829" s="48">
        <f t="shared" si="944"/>
        <v>1818</v>
      </c>
      <c r="EA829" s="48"/>
      <c r="EB829" s="48"/>
      <c r="EC829" s="48"/>
      <c r="ED829" s="48"/>
      <c r="EE829" s="48"/>
      <c r="EF829" s="48"/>
      <c r="EG829" s="46"/>
      <c r="EH829" s="48"/>
      <c r="EI829" s="48"/>
      <c r="EJ829" s="48">
        <f>SUM(EA829:EI829)</f>
        <v>0</v>
      </c>
      <c r="EK829" s="48"/>
      <c r="EL829"/>
      <c r="EM829" s="48"/>
      <c r="EN829" s="48"/>
      <c r="EO829" s="46"/>
      <c r="EP829" s="48"/>
      <c r="EQ829" s="48"/>
      <c r="ER829" s="48"/>
      <c r="ES829" s="48"/>
      <c r="ET829" s="48">
        <f>SUM(EK829:ES829)</f>
        <v>0</v>
      </c>
      <c r="EU829" s="48">
        <f t="shared" ref="EU829:FD829" si="945">EA829+EK829</f>
        <v>0</v>
      </c>
      <c r="EV829" s="48">
        <f t="shared" si="945"/>
        <v>0</v>
      </c>
      <c r="EW829" s="48">
        <f t="shared" si="945"/>
        <v>0</v>
      </c>
      <c r="EX829" s="48">
        <f t="shared" si="945"/>
        <v>0</v>
      </c>
      <c r="EY829" s="48">
        <f t="shared" si="945"/>
        <v>0</v>
      </c>
      <c r="EZ829" s="48">
        <f t="shared" si="945"/>
        <v>0</v>
      </c>
      <c r="FA829" s="48">
        <f t="shared" si="945"/>
        <v>0</v>
      </c>
      <c r="FB829" s="48">
        <f t="shared" si="945"/>
        <v>0</v>
      </c>
      <c r="FC829" s="48">
        <f t="shared" si="945"/>
        <v>0</v>
      </c>
      <c r="FD829" s="48">
        <f t="shared" si="945"/>
        <v>0</v>
      </c>
      <c r="FE829" s="48">
        <v>1945</v>
      </c>
      <c r="FF829" s="48"/>
      <c r="FG829" s="46"/>
      <c r="FH829" s="48"/>
      <c r="FI829" s="48"/>
      <c r="FJ829" s="48"/>
      <c r="FK829" s="48"/>
      <c r="FL829" s="48"/>
      <c r="FM829" s="48">
        <v>2800</v>
      </c>
      <c r="FN829"/>
      <c r="FO829" s="48">
        <f>SUM(FE829:FN829)</f>
        <v>4745</v>
      </c>
      <c r="FP829" s="46">
        <f>AE829+BA829</f>
        <v>39812</v>
      </c>
      <c r="FQ829" s="46">
        <f>AP829+BL829+CS829+DZ829+FD829</f>
        <v>23722</v>
      </c>
      <c r="FR829" s="46">
        <f>FP829+FQ829+FO829</f>
        <v>68279</v>
      </c>
      <c r="FS829" t="s">
        <v>1276</v>
      </c>
      <c r="FT829" t="s">
        <v>1297</v>
      </c>
      <c r="FU829" t="s">
        <v>1281</v>
      </c>
      <c r="FV829"/>
      <c r="FW829"/>
      <c r="FX829" t="s">
        <v>1305</v>
      </c>
      <c r="FY829"/>
      <c r="FZ829"/>
      <c r="GA829" s="49">
        <v>1401</v>
      </c>
      <c r="GB829" s="49">
        <v>1525</v>
      </c>
      <c r="GC829">
        <v>6</v>
      </c>
      <c r="GD829">
        <v>6</v>
      </c>
      <c r="GE829" s="49">
        <v>63563</v>
      </c>
      <c r="GF829" s="47">
        <v>11</v>
      </c>
      <c r="GG829">
        <v>434</v>
      </c>
      <c r="GH829">
        <v>60</v>
      </c>
      <c r="GI829">
        <v>0</v>
      </c>
      <c r="GJ829">
        <v>14</v>
      </c>
      <c r="GK829">
        <v>106</v>
      </c>
      <c r="GL829">
        <v>127</v>
      </c>
      <c r="GM829" s="49">
        <v>2053</v>
      </c>
      <c r="GN829" t="s">
        <v>1277</v>
      </c>
      <c r="GO829"/>
      <c r="GP829">
        <v>3</v>
      </c>
      <c r="GQ829">
        <v>3.66</v>
      </c>
      <c r="GR829">
        <v>0</v>
      </c>
      <c r="GS829">
        <v>4</v>
      </c>
      <c r="GT829">
        <f>GR829+GS829</f>
        <v>4</v>
      </c>
      <c r="GU829">
        <v>3.84</v>
      </c>
      <c r="GV829">
        <f>GQ829+GU829</f>
        <v>7.5</v>
      </c>
      <c r="GW829">
        <v>0.3</v>
      </c>
      <c r="GX829" s="49">
        <v>4533</v>
      </c>
      <c r="GY829" s="49" t="s">
        <v>278</v>
      </c>
      <c r="GZ829" s="49">
        <v>8326</v>
      </c>
      <c r="HA829" s="49">
        <v>27599</v>
      </c>
      <c r="HB829" s="49">
        <v>2637</v>
      </c>
      <c r="HC829">
        <v>606</v>
      </c>
      <c r="HD829">
        <v>365</v>
      </c>
      <c r="HE829"/>
      <c r="HF829" s="49">
        <v>39533</v>
      </c>
      <c r="HG829">
        <v>18</v>
      </c>
      <c r="HH829">
        <v>0</v>
      </c>
      <c r="HI829"/>
      <c r="HJ829">
        <v>11</v>
      </c>
      <c r="HK829">
        <v>74</v>
      </c>
      <c r="HL829">
        <v>24</v>
      </c>
      <c r="HM829" t="s">
        <v>1281</v>
      </c>
      <c r="HN829" t="s">
        <v>336</v>
      </c>
      <c r="HO829" t="s">
        <v>363</v>
      </c>
      <c r="HP829" t="s">
        <v>1301</v>
      </c>
      <c r="HQ829" t="s">
        <v>337</v>
      </c>
      <c r="HR829" t="s">
        <v>462</v>
      </c>
      <c r="HS829" t="s">
        <v>1337</v>
      </c>
      <c r="HT829" t="s">
        <v>1339</v>
      </c>
      <c r="HU829" t="s">
        <v>338</v>
      </c>
      <c r="HV829" t="s">
        <v>339</v>
      </c>
      <c r="HW829"/>
      <c r="HX829" t="s">
        <v>1277</v>
      </c>
      <c r="HY829"/>
      <c r="HZ829">
        <v>98</v>
      </c>
      <c r="IA829" s="49">
        <v>2507</v>
      </c>
      <c r="IB829">
        <v>1</v>
      </c>
      <c r="IC829">
        <v>1</v>
      </c>
      <c r="ID829">
        <v>14</v>
      </c>
      <c r="IE829">
        <v>47.5</v>
      </c>
      <c r="IF829">
        <v>38</v>
      </c>
      <c r="IG829">
        <v>38</v>
      </c>
      <c r="IH829">
        <v>0</v>
      </c>
      <c r="II829">
        <v>0</v>
      </c>
      <c r="IJ829">
        <v>0</v>
      </c>
      <c r="IK829">
        <v>0</v>
      </c>
      <c r="IL829" t="s">
        <v>1277</v>
      </c>
      <c r="IM829"/>
      <c r="IN829" t="s">
        <v>1277</v>
      </c>
      <c r="IO829" t="s">
        <v>1277</v>
      </c>
      <c r="IP829" t="s">
        <v>1281</v>
      </c>
      <c r="IQ829" s="49">
        <v>136123</v>
      </c>
      <c r="IR829">
        <v>20</v>
      </c>
      <c r="IS829" s="36">
        <f>AE829/FR829</f>
        <v>0.5215366364475168</v>
      </c>
      <c r="IT829" s="36">
        <f>AP829/FR829</f>
        <v>2.0826315558224343E-2</v>
      </c>
      <c r="IU829" s="36">
        <f>BA829/FR829</f>
        <v>6.1541616016637622E-2</v>
      </c>
      <c r="IV829" s="50">
        <f>BL829/FR829</f>
        <v>0</v>
      </c>
      <c r="IW829" s="36">
        <f>CS829/FR829</f>
        <v>0.29997510215439593</v>
      </c>
      <c r="IX829" s="36">
        <f>DZ829/FR829</f>
        <v>2.6626049004818464E-2</v>
      </c>
      <c r="IY829" s="36">
        <f>FD829/FR829</f>
        <v>0</v>
      </c>
      <c r="IZ829" s="36">
        <f>FO829/FR829</f>
        <v>6.9494280818406834E-2</v>
      </c>
      <c r="JA829" s="36">
        <f>FP829/FR829</f>
        <v>0.58307825246415446</v>
      </c>
      <c r="JB829" s="36">
        <f>FQ829/FR829</f>
        <v>0.34742746671743874</v>
      </c>
      <c r="JC829" s="46">
        <v>0.61</v>
      </c>
      <c r="JD829" t="s">
        <v>1281</v>
      </c>
      <c r="JE829"/>
      <c r="JF829"/>
      <c r="JG829"/>
      <c r="JH829" t="s">
        <v>351</v>
      </c>
      <c r="JI829" t="s">
        <v>347</v>
      </c>
      <c r="JJ829"/>
      <c r="JK829"/>
      <c r="JL829"/>
      <c r="JM829"/>
      <c r="JN829" s="43">
        <f t="shared" si="881"/>
        <v>874.35992380952712</v>
      </c>
      <c r="JO829" s="1" t="str">
        <f t="shared" si="882"/>
        <v>Small</v>
      </c>
    </row>
    <row r="830" spans="1:275" x14ac:dyDescent="0.2">
      <c r="A830" s="1" t="s">
        <v>870</v>
      </c>
      <c r="B830" s="24" t="s">
        <v>1012</v>
      </c>
      <c r="C830" s="76" t="s">
        <v>1494</v>
      </c>
      <c r="D830" s="14" t="s">
        <v>656</v>
      </c>
      <c r="E830">
        <v>6</v>
      </c>
      <c r="F830" s="46">
        <v>0.42654159194371638</v>
      </c>
      <c r="G830" s="46">
        <v>0.11167057525175886</v>
      </c>
      <c r="H830" s="46">
        <v>0.38</v>
      </c>
      <c r="I830">
        <v>34.799999999999997</v>
      </c>
      <c r="J830">
        <v>20</v>
      </c>
      <c r="K830" s="24">
        <v>20060</v>
      </c>
      <c r="L830" s="24" t="s">
        <v>602</v>
      </c>
      <c r="M830" s="37">
        <v>9013.0594285714287</v>
      </c>
      <c r="N830" s="25">
        <v>23492</v>
      </c>
      <c r="O830" s="26">
        <v>0</v>
      </c>
      <c r="P830" s="26">
        <v>0</v>
      </c>
      <c r="Q830" s="26">
        <v>300</v>
      </c>
      <c r="R830" s="26">
        <v>28</v>
      </c>
      <c r="S830" s="26">
        <v>79</v>
      </c>
      <c r="T830" s="31">
        <v>47</v>
      </c>
      <c r="U830" s="25">
        <v>0</v>
      </c>
      <c r="V830" s="25"/>
      <c r="W830" s="25">
        <v>0</v>
      </c>
      <c r="X830" s="25">
        <v>0</v>
      </c>
      <c r="Y830" s="25">
        <v>0</v>
      </c>
      <c r="Z830" s="25">
        <v>0</v>
      </c>
      <c r="AA830" s="25"/>
      <c r="AB830" s="25"/>
      <c r="AC830" s="25">
        <v>62797</v>
      </c>
      <c r="AD830" s="25">
        <v>0</v>
      </c>
      <c r="AE830" s="25">
        <v>62797</v>
      </c>
      <c r="AF830" s="25">
        <v>0</v>
      </c>
      <c r="AG830" s="25"/>
      <c r="AH830" s="25">
        <v>0</v>
      </c>
      <c r="AI830" s="25">
        <v>0</v>
      </c>
      <c r="AJ830" s="25">
        <v>0</v>
      </c>
      <c r="AK830" s="25">
        <v>0</v>
      </c>
      <c r="AL830" s="25"/>
      <c r="AM830" s="25"/>
      <c r="AN830" s="25">
        <v>26354</v>
      </c>
      <c r="AO830" s="25">
        <v>0</v>
      </c>
      <c r="AP830" s="25">
        <v>0</v>
      </c>
      <c r="AQ830" s="25">
        <v>0</v>
      </c>
      <c r="AR830" s="25"/>
      <c r="AS830" s="25">
        <v>0</v>
      </c>
      <c r="AT830" s="25">
        <v>0</v>
      </c>
      <c r="AU830" s="25">
        <v>0</v>
      </c>
      <c r="AV830" s="25">
        <v>0</v>
      </c>
      <c r="AW830" s="25"/>
      <c r="AX830" s="25"/>
      <c r="AY830" s="25">
        <v>0</v>
      </c>
      <c r="AZ830" s="25">
        <v>0</v>
      </c>
      <c r="BA830" s="25">
        <v>0</v>
      </c>
      <c r="BB830" s="25">
        <v>0</v>
      </c>
      <c r="BC830" s="25"/>
      <c r="BD830" s="25">
        <v>0</v>
      </c>
      <c r="BE830" s="25">
        <v>0</v>
      </c>
      <c r="BF830" s="25">
        <v>0</v>
      </c>
      <c r="BG830" s="25">
        <v>0</v>
      </c>
      <c r="BH830" s="25"/>
      <c r="BI830" s="25"/>
      <c r="BJ830" s="25">
        <v>0</v>
      </c>
      <c r="BK830" s="25">
        <v>0</v>
      </c>
      <c r="BL830" s="25">
        <v>0</v>
      </c>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v>0</v>
      </c>
      <c r="CJ830" s="25"/>
      <c r="CK830" s="25">
        <v>0</v>
      </c>
      <c r="CL830" s="25">
        <v>0</v>
      </c>
      <c r="CM830" s="25">
        <v>0</v>
      </c>
      <c r="CN830" s="25"/>
      <c r="CO830" s="25"/>
      <c r="CP830" s="25">
        <v>23776</v>
      </c>
      <c r="CQ830" s="25">
        <v>0</v>
      </c>
      <c r="CR830" s="25">
        <v>0</v>
      </c>
      <c r="CS830" s="25">
        <v>0</v>
      </c>
      <c r="CT830" s="25"/>
      <c r="CU830" s="25"/>
      <c r="CV830" s="25"/>
      <c r="CW830" s="25"/>
      <c r="CX830" s="25"/>
      <c r="CY830" s="25"/>
      <c r="CZ830" s="25"/>
      <c r="DA830" s="25"/>
      <c r="DB830" s="25"/>
      <c r="DC830" s="25"/>
      <c r="DD830" s="25"/>
      <c r="DE830" s="25"/>
      <c r="DF830" s="25"/>
      <c r="DG830" s="25"/>
      <c r="DH830" s="25"/>
      <c r="DI830" s="25"/>
      <c r="DJ830" s="25"/>
      <c r="DK830" s="25"/>
      <c r="DL830" s="25"/>
      <c r="DM830" s="25"/>
      <c r="DN830" s="25"/>
      <c r="DO830" s="25"/>
      <c r="DP830" s="25">
        <v>0</v>
      </c>
      <c r="DQ830" s="25"/>
      <c r="DR830" s="25">
        <v>0</v>
      </c>
      <c r="DS830" s="25">
        <v>0</v>
      </c>
      <c r="DT830" s="25">
        <v>0</v>
      </c>
      <c r="DU830" s="25"/>
      <c r="DV830" s="25"/>
      <c r="DW830" s="25">
        <v>0</v>
      </c>
      <c r="DX830" s="25">
        <v>0</v>
      </c>
      <c r="DY830" s="25">
        <v>0</v>
      </c>
      <c r="DZ830" s="25">
        <v>0</v>
      </c>
      <c r="EA830" s="25"/>
      <c r="EB830" s="25"/>
      <c r="EC830" s="25"/>
      <c r="ED830" s="25"/>
      <c r="EE830" s="25"/>
      <c r="EF830" s="25"/>
      <c r="EG830" s="25"/>
      <c r="EH830" s="25"/>
      <c r="EI830" s="25"/>
      <c r="EJ830" s="25"/>
      <c r="EK830" s="25"/>
      <c r="EL830" s="25"/>
      <c r="EM830" s="25"/>
      <c r="EN830" s="25"/>
      <c r="EO830" s="25"/>
      <c r="EP830" s="25"/>
      <c r="EQ830" s="25"/>
      <c r="ER830" s="25"/>
      <c r="ES830" s="25"/>
      <c r="ET830" s="25"/>
      <c r="EU830" s="25"/>
      <c r="EV830" s="25"/>
      <c r="EW830" s="25"/>
      <c r="EX830" s="25"/>
      <c r="EY830" s="25"/>
      <c r="EZ830" s="25"/>
      <c r="FA830" s="25"/>
      <c r="FB830" s="25"/>
      <c r="FC830" s="25"/>
      <c r="FD830" s="25"/>
      <c r="FE830" s="25">
        <v>0</v>
      </c>
      <c r="FF830" s="25"/>
      <c r="FG830" s="25">
        <v>0</v>
      </c>
      <c r="FH830" s="25">
        <v>0</v>
      </c>
      <c r="FI830" s="25">
        <v>0</v>
      </c>
      <c r="FJ830" s="25">
        <v>0</v>
      </c>
      <c r="FK830" s="25"/>
      <c r="FL830" s="25"/>
      <c r="FM830" s="25">
        <v>0</v>
      </c>
      <c r="FN830" s="25">
        <v>0</v>
      </c>
      <c r="FO830" s="25">
        <v>0</v>
      </c>
      <c r="FP830" s="25">
        <v>62797</v>
      </c>
      <c r="FQ830" s="25"/>
      <c r="FR830" s="25">
        <v>62797</v>
      </c>
      <c r="FS830" s="26" t="s">
        <v>1284</v>
      </c>
      <c r="FT830" s="26"/>
      <c r="FU830" s="26" t="s">
        <v>1344</v>
      </c>
      <c r="FV830" s="26"/>
      <c r="FW830" s="26"/>
      <c r="FX830" s="26"/>
      <c r="FY830" s="26"/>
      <c r="FZ830" s="26"/>
      <c r="GA830" s="25">
        <v>2208</v>
      </c>
      <c r="GB830" s="25">
        <v>2371</v>
      </c>
      <c r="GC830" s="25">
        <v>494</v>
      </c>
      <c r="GD830" s="25">
        <v>494</v>
      </c>
      <c r="GE830" s="25">
        <v>96747</v>
      </c>
      <c r="GF830" s="25">
        <v>0</v>
      </c>
      <c r="GG830" s="25">
        <v>0</v>
      </c>
      <c r="GH830" s="25">
        <v>208</v>
      </c>
      <c r="GI830" s="25"/>
      <c r="GJ830" s="25">
        <v>61</v>
      </c>
      <c r="GK830" s="25">
        <v>8</v>
      </c>
      <c r="GL830" s="25">
        <v>22</v>
      </c>
      <c r="GM830" s="25">
        <v>413</v>
      </c>
      <c r="GN830" s="25"/>
      <c r="GO830" s="25"/>
      <c r="GP830" s="25">
        <v>4.1900000000000004</v>
      </c>
      <c r="GQ830" s="25">
        <v>4.1399999999999997</v>
      </c>
      <c r="GR830" s="27"/>
      <c r="GS830" s="27"/>
      <c r="GT830" s="28">
        <v>7</v>
      </c>
      <c r="GU830" s="28">
        <v>6.06</v>
      </c>
      <c r="GV830" s="25">
        <v>10.199999999999999</v>
      </c>
      <c r="GW830" s="25">
        <v>3.64</v>
      </c>
      <c r="GX830" s="25">
        <v>4821</v>
      </c>
      <c r="GY830" s="26" t="s">
        <v>1058</v>
      </c>
      <c r="GZ830" s="25">
        <v>11920</v>
      </c>
      <c r="HA830" s="25">
        <v>14127</v>
      </c>
      <c r="HB830" s="25">
        <v>2527</v>
      </c>
      <c r="HC830" s="25">
        <v>2402</v>
      </c>
      <c r="HD830" s="25"/>
      <c r="HE830" s="25">
        <v>0</v>
      </c>
      <c r="HF830" s="25">
        <v>30976</v>
      </c>
      <c r="HG830" s="25"/>
      <c r="HH830" s="25"/>
      <c r="HI830" s="25">
        <v>26</v>
      </c>
      <c r="HJ830" s="25">
        <v>22</v>
      </c>
      <c r="HK830" s="25">
        <v>87</v>
      </c>
      <c r="HL830" s="25">
        <v>14</v>
      </c>
      <c r="HM830" s="25"/>
      <c r="HN830" s="25"/>
      <c r="HO830" s="25"/>
      <c r="HP830" s="25"/>
      <c r="HQ830" s="25"/>
      <c r="HR830" s="25"/>
      <c r="HS830" s="25"/>
      <c r="HT830" s="25"/>
      <c r="HU830" s="25"/>
      <c r="HV830" s="25"/>
      <c r="HW830" s="25"/>
      <c r="HX830" s="25"/>
      <c r="HY830" s="25"/>
      <c r="HZ830" s="25">
        <v>82</v>
      </c>
      <c r="IA830" s="25">
        <v>1932</v>
      </c>
      <c r="IB830" s="25">
        <v>4</v>
      </c>
      <c r="IC830" s="25">
        <v>4</v>
      </c>
      <c r="ID830" s="25">
        <v>64</v>
      </c>
      <c r="IE830" s="25">
        <v>60.25</v>
      </c>
      <c r="IF830" s="25">
        <v>32</v>
      </c>
      <c r="IG830" s="25">
        <v>60.25</v>
      </c>
      <c r="IH830" s="25">
        <v>4</v>
      </c>
      <c r="II830" s="25">
        <v>0</v>
      </c>
      <c r="IJ830" s="25">
        <v>4</v>
      </c>
      <c r="IK830" s="25">
        <v>0</v>
      </c>
      <c r="IL830" s="25"/>
      <c r="IM830" s="25"/>
      <c r="IN830" s="25"/>
      <c r="IO830" s="25"/>
      <c r="IP830" s="25"/>
      <c r="IQ830" s="25">
        <v>178757</v>
      </c>
      <c r="IR830" s="25">
        <v>752</v>
      </c>
      <c r="IS830" s="36">
        <f t="shared" ref="IS830:IS837" si="946">AE830/$FR830</f>
        <v>1</v>
      </c>
      <c r="IT830" s="36">
        <f t="shared" ref="IT830:IT837" si="947">AP830/$FR830</f>
        <v>0</v>
      </c>
      <c r="IU830" s="36">
        <f t="shared" ref="IU830:IU837" si="948">BA830/$FR830</f>
        <v>0</v>
      </c>
      <c r="IV830" s="36">
        <f t="shared" ref="IV830:IV837" si="949">BL830/$FR830</f>
        <v>0</v>
      </c>
      <c r="IW830" s="36">
        <f t="shared" ref="IW830:IW837" si="950">CS830/$FR830</f>
        <v>0</v>
      </c>
      <c r="IX830" s="36">
        <f t="shared" ref="IX830:IX837" si="951">DZ830/$FR830</f>
        <v>0</v>
      </c>
      <c r="IY830" s="36"/>
      <c r="IZ830" s="36">
        <f t="shared" ref="IZ830:JB837" si="952">FO830/$FR830</f>
        <v>0</v>
      </c>
      <c r="JA830" s="36">
        <f t="shared" si="952"/>
        <v>1</v>
      </c>
      <c r="JB830" s="36">
        <f t="shared" si="952"/>
        <v>0</v>
      </c>
      <c r="JN830" s="43">
        <f t="shared" si="881"/>
        <v>883.63327731092443</v>
      </c>
      <c r="JO830" s="1" t="str">
        <f t="shared" si="882"/>
        <v>Small</v>
      </c>
    </row>
    <row r="831" spans="1:275" x14ac:dyDescent="0.2">
      <c r="A831" s="1" t="s">
        <v>870</v>
      </c>
      <c r="B831" s="24" t="s">
        <v>1012</v>
      </c>
      <c r="C831" s="76" t="s">
        <v>1494</v>
      </c>
      <c r="D831" s="14" t="s">
        <v>656</v>
      </c>
      <c r="E831">
        <v>6</v>
      </c>
      <c r="F831" s="46">
        <v>0.42654159194371638</v>
      </c>
      <c r="G831" s="46">
        <v>0.11167057525175886</v>
      </c>
      <c r="H831" s="46">
        <v>0.38</v>
      </c>
      <c r="I831">
        <v>34.799999999999997</v>
      </c>
      <c r="J831">
        <v>20</v>
      </c>
      <c r="K831" s="24">
        <v>20070</v>
      </c>
      <c r="L831" s="24" t="s">
        <v>603</v>
      </c>
      <c r="M831" s="34">
        <v>8284.8394285714876</v>
      </c>
      <c r="N831" s="25">
        <v>23492</v>
      </c>
      <c r="O831" s="26">
        <v>0</v>
      </c>
      <c r="P831" s="26">
        <v>0</v>
      </c>
      <c r="Q831" s="26">
        <v>300</v>
      </c>
      <c r="R831" s="26">
        <v>28</v>
      </c>
      <c r="S831" s="26">
        <v>79</v>
      </c>
      <c r="T831" s="31">
        <v>47</v>
      </c>
      <c r="U831" s="25">
        <v>0</v>
      </c>
      <c r="V831" s="25"/>
      <c r="W831" s="25">
        <v>0</v>
      </c>
      <c r="X831" s="25">
        <v>0</v>
      </c>
      <c r="Y831" s="25">
        <v>0</v>
      </c>
      <c r="Z831" s="25">
        <v>0</v>
      </c>
      <c r="AA831" s="25"/>
      <c r="AB831" s="25"/>
      <c r="AC831" s="25">
        <v>48388</v>
      </c>
      <c r="AD831" s="25">
        <v>0</v>
      </c>
      <c r="AE831" s="25">
        <v>48388</v>
      </c>
      <c r="AF831" s="25">
        <v>0</v>
      </c>
      <c r="AG831" s="25"/>
      <c r="AH831" s="25">
        <v>0</v>
      </c>
      <c r="AI831" s="25">
        <v>0</v>
      </c>
      <c r="AJ831" s="25">
        <v>0</v>
      </c>
      <c r="AK831" s="25">
        <v>0</v>
      </c>
      <c r="AL831" s="25"/>
      <c r="AM831" s="25"/>
      <c r="AN831" s="25">
        <v>35685</v>
      </c>
      <c r="AO831" s="25">
        <v>0</v>
      </c>
      <c r="AP831" s="25">
        <v>0</v>
      </c>
      <c r="AQ831" s="25">
        <v>0</v>
      </c>
      <c r="AR831" s="25"/>
      <c r="AS831" s="25">
        <v>0</v>
      </c>
      <c r="AT831" s="25">
        <v>0</v>
      </c>
      <c r="AU831" s="25">
        <v>0</v>
      </c>
      <c r="AV831" s="25">
        <v>0</v>
      </c>
      <c r="AW831" s="25"/>
      <c r="AX831" s="25"/>
      <c r="AY831" s="25">
        <v>0</v>
      </c>
      <c r="AZ831" s="25">
        <v>0</v>
      </c>
      <c r="BA831" s="25">
        <v>0</v>
      </c>
      <c r="BB831" s="25">
        <v>0</v>
      </c>
      <c r="BC831" s="25"/>
      <c r="BD831" s="25">
        <v>0</v>
      </c>
      <c r="BE831" s="25">
        <v>0</v>
      </c>
      <c r="BF831" s="25">
        <v>0</v>
      </c>
      <c r="BG831" s="25">
        <v>0</v>
      </c>
      <c r="BH831" s="25"/>
      <c r="BI831" s="25"/>
      <c r="BJ831" s="25">
        <v>0</v>
      </c>
      <c r="BK831" s="25">
        <v>0</v>
      </c>
      <c r="BL831" s="25">
        <v>0</v>
      </c>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v>0</v>
      </c>
      <c r="CJ831" s="25"/>
      <c r="CK831" s="25">
        <v>0</v>
      </c>
      <c r="CL831" s="25">
        <v>0</v>
      </c>
      <c r="CM831" s="25">
        <v>0</v>
      </c>
      <c r="CN831" s="25"/>
      <c r="CO831" s="25"/>
      <c r="CP831" s="25">
        <v>41624</v>
      </c>
      <c r="CQ831" s="25">
        <v>0</v>
      </c>
      <c r="CR831" s="25">
        <v>0</v>
      </c>
      <c r="CS831" s="25">
        <v>0</v>
      </c>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v>0</v>
      </c>
      <c r="DQ831" s="25"/>
      <c r="DR831" s="25">
        <v>0</v>
      </c>
      <c r="DS831" s="25">
        <v>0</v>
      </c>
      <c r="DT831" s="25">
        <v>0</v>
      </c>
      <c r="DU831" s="25"/>
      <c r="DV831" s="25"/>
      <c r="DW831" s="25">
        <v>0</v>
      </c>
      <c r="DX831" s="25">
        <v>0</v>
      </c>
      <c r="DY831" s="25">
        <v>0</v>
      </c>
      <c r="DZ831" s="25">
        <v>0</v>
      </c>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v>0</v>
      </c>
      <c r="FF831" s="25"/>
      <c r="FG831" s="25">
        <v>0</v>
      </c>
      <c r="FH831" s="25">
        <v>0</v>
      </c>
      <c r="FI831" s="25">
        <v>0</v>
      </c>
      <c r="FJ831" s="25">
        <v>0</v>
      </c>
      <c r="FK831" s="25"/>
      <c r="FL831" s="25"/>
      <c r="FM831" s="25">
        <v>0</v>
      </c>
      <c r="FN831" s="25">
        <v>0</v>
      </c>
      <c r="FO831" s="25">
        <v>0</v>
      </c>
      <c r="FP831" s="25">
        <v>48388</v>
      </c>
      <c r="FQ831" s="25"/>
      <c r="FR831" s="25">
        <v>48388</v>
      </c>
      <c r="FS831" s="26" t="s">
        <v>1284</v>
      </c>
      <c r="FT831" s="26"/>
      <c r="FU831" s="26" t="s">
        <v>1344</v>
      </c>
      <c r="FV831" s="26"/>
      <c r="FW831" s="26"/>
      <c r="FX831" s="26"/>
      <c r="FY831" s="26"/>
      <c r="FZ831" s="26"/>
      <c r="GA831" s="25">
        <v>1349</v>
      </c>
      <c r="GB831" s="25">
        <v>1524</v>
      </c>
      <c r="GC831" s="25">
        <v>161</v>
      </c>
      <c r="GD831" s="25">
        <v>161</v>
      </c>
      <c r="GE831" s="25">
        <v>98257</v>
      </c>
      <c r="GF831" s="25">
        <v>1</v>
      </c>
      <c r="GG831" s="25">
        <v>3450</v>
      </c>
      <c r="GH831" s="25">
        <v>209</v>
      </c>
      <c r="GI831" s="25">
        <v>34</v>
      </c>
      <c r="GJ831" s="25">
        <v>61</v>
      </c>
      <c r="GK831" s="25">
        <v>2</v>
      </c>
      <c r="GL831" s="25">
        <v>7</v>
      </c>
      <c r="GM831" s="25">
        <v>416</v>
      </c>
      <c r="GN831" s="25"/>
      <c r="GO831" s="25"/>
      <c r="GP831" s="25">
        <v>4.1900000000000004</v>
      </c>
      <c r="GQ831" s="25">
        <v>4.1900000000000004</v>
      </c>
      <c r="GR831" s="27"/>
      <c r="GS831" s="27"/>
      <c r="GT831" s="28">
        <v>7</v>
      </c>
      <c r="GU831" s="28">
        <v>6.06</v>
      </c>
      <c r="GV831" s="25">
        <v>10.25</v>
      </c>
      <c r="GW831" s="25">
        <v>3.64</v>
      </c>
      <c r="GX831" s="25">
        <v>2787</v>
      </c>
      <c r="GY831" s="26" t="s">
        <v>1058</v>
      </c>
      <c r="GZ831" s="25">
        <v>12813</v>
      </c>
      <c r="HA831" s="25">
        <v>17378</v>
      </c>
      <c r="HB831" s="25">
        <v>1765</v>
      </c>
      <c r="HC831" s="25">
        <v>4064</v>
      </c>
      <c r="HD831" s="25"/>
      <c r="HE831" s="25">
        <v>0</v>
      </c>
      <c r="HF831" s="25">
        <v>36020</v>
      </c>
      <c r="HG831" s="25"/>
      <c r="HH831" s="25"/>
      <c r="HI831" s="25">
        <v>26</v>
      </c>
      <c r="HJ831" s="25">
        <v>22</v>
      </c>
      <c r="HK831" s="25">
        <v>144</v>
      </c>
      <c r="HL831" s="25">
        <v>48</v>
      </c>
      <c r="HM831" s="25"/>
      <c r="HN831" s="25"/>
      <c r="HO831" s="25"/>
      <c r="HP831" s="25"/>
      <c r="HQ831" s="25"/>
      <c r="HR831" s="25"/>
      <c r="HS831" s="25"/>
      <c r="HT831" s="25"/>
      <c r="HU831" s="25"/>
      <c r="HV831" s="25"/>
      <c r="HW831" s="25"/>
      <c r="HX831" s="25"/>
      <c r="HY831" s="25"/>
      <c r="HZ831" s="25">
        <v>88</v>
      </c>
      <c r="IA831" s="25">
        <v>2027</v>
      </c>
      <c r="IB831" s="25">
        <v>7</v>
      </c>
      <c r="IC831" s="25">
        <v>7</v>
      </c>
      <c r="ID831" s="25">
        <v>35</v>
      </c>
      <c r="IE831" s="25">
        <v>60.25</v>
      </c>
      <c r="IF831" s="25">
        <v>40</v>
      </c>
      <c r="IG831" s="25">
        <v>60.25</v>
      </c>
      <c r="IH831" s="25">
        <v>4</v>
      </c>
      <c r="II831" s="25">
        <v>0</v>
      </c>
      <c r="IJ831" s="25">
        <v>4</v>
      </c>
      <c r="IK831" s="25">
        <v>0</v>
      </c>
      <c r="IL831" s="25"/>
      <c r="IM831" s="25"/>
      <c r="IN831" s="25"/>
      <c r="IO831" s="25"/>
      <c r="IP831" s="25"/>
      <c r="IQ831" s="25">
        <v>152875</v>
      </c>
      <c r="IR831" s="25">
        <v>571</v>
      </c>
      <c r="IS831" s="36">
        <f t="shared" si="946"/>
        <v>1</v>
      </c>
      <c r="IT831" s="36">
        <f t="shared" si="947"/>
        <v>0</v>
      </c>
      <c r="IU831" s="36">
        <f t="shared" si="948"/>
        <v>0</v>
      </c>
      <c r="IV831" s="36">
        <f t="shared" si="949"/>
        <v>0</v>
      </c>
      <c r="IW831" s="36">
        <f t="shared" si="950"/>
        <v>0</v>
      </c>
      <c r="IX831" s="36">
        <f t="shared" si="951"/>
        <v>0</v>
      </c>
      <c r="IY831" s="36"/>
      <c r="IZ831" s="36">
        <f t="shared" si="952"/>
        <v>0</v>
      </c>
      <c r="JA831" s="36">
        <f t="shared" si="952"/>
        <v>1</v>
      </c>
      <c r="JB831" s="36">
        <f t="shared" si="952"/>
        <v>0</v>
      </c>
      <c r="JN831" s="43">
        <f t="shared" si="881"/>
        <v>808.27701742160855</v>
      </c>
      <c r="JO831" s="1" t="str">
        <f t="shared" si="882"/>
        <v>Small</v>
      </c>
    </row>
    <row r="832" spans="1:275" x14ac:dyDescent="0.2">
      <c r="A832" s="14" t="s">
        <v>870</v>
      </c>
      <c r="B832" s="14" t="s">
        <v>1012</v>
      </c>
      <c r="C832" s="76" t="s">
        <v>1494</v>
      </c>
      <c r="D832" s="14" t="s">
        <v>656</v>
      </c>
      <c r="E832">
        <v>6</v>
      </c>
      <c r="F832" s="46">
        <v>0.42654159194371638</v>
      </c>
      <c r="G832" s="46">
        <v>0.11167057525175886</v>
      </c>
      <c r="H832" s="46">
        <v>0.38</v>
      </c>
      <c r="I832">
        <v>34.799999999999997</v>
      </c>
      <c r="J832">
        <v>20</v>
      </c>
      <c r="K832" s="14">
        <v>20080</v>
      </c>
      <c r="L832" s="14" t="s">
        <v>604</v>
      </c>
      <c r="M832" s="35">
        <v>8557.8081904762348</v>
      </c>
      <c r="N832" s="15">
        <v>23492</v>
      </c>
      <c r="O832" s="15">
        <v>0</v>
      </c>
      <c r="P832" s="15">
        <v>0</v>
      </c>
      <c r="Q832" s="15">
        <v>300</v>
      </c>
      <c r="R832" s="15">
        <v>28</v>
      </c>
      <c r="S832" s="15">
        <v>79</v>
      </c>
      <c r="T832" s="32">
        <v>47</v>
      </c>
      <c r="U832" s="15">
        <v>0</v>
      </c>
      <c r="V832" s="15"/>
      <c r="W832" s="15">
        <v>0</v>
      </c>
      <c r="X832" s="15">
        <v>0</v>
      </c>
      <c r="Y832" s="15">
        <v>0</v>
      </c>
      <c r="Z832" s="15">
        <v>0</v>
      </c>
      <c r="AA832" s="15"/>
      <c r="AB832" s="15"/>
      <c r="AC832" s="15">
        <v>48388</v>
      </c>
      <c r="AD832" s="15"/>
      <c r="AE832" s="15">
        <v>48388</v>
      </c>
      <c r="AF832" s="15">
        <v>0</v>
      </c>
      <c r="AG832" s="15"/>
      <c r="AH832" s="15">
        <v>0</v>
      </c>
      <c r="AI832" s="15">
        <v>0</v>
      </c>
      <c r="AJ832" s="15">
        <v>0</v>
      </c>
      <c r="AK832" s="15">
        <v>0</v>
      </c>
      <c r="AL832" s="15"/>
      <c r="AM832" s="15"/>
      <c r="AN832" s="15">
        <v>0</v>
      </c>
      <c r="AO832" s="15">
        <v>0</v>
      </c>
      <c r="AP832" s="15">
        <v>0</v>
      </c>
      <c r="AQ832" s="15">
        <v>0</v>
      </c>
      <c r="AR832" s="15"/>
      <c r="AS832" s="15">
        <v>0</v>
      </c>
      <c r="AT832" s="15">
        <v>0</v>
      </c>
      <c r="AU832" s="15">
        <v>0</v>
      </c>
      <c r="AV832" s="15">
        <v>0</v>
      </c>
      <c r="AW832" s="15"/>
      <c r="AX832" s="15"/>
      <c r="AY832" s="15">
        <v>35685</v>
      </c>
      <c r="AZ832" s="15">
        <v>0</v>
      </c>
      <c r="BA832" s="15">
        <v>35685</v>
      </c>
      <c r="BB832" s="15">
        <v>0</v>
      </c>
      <c r="BC832" s="15"/>
      <c r="BD832" s="15">
        <v>0</v>
      </c>
      <c r="BE832" s="15">
        <v>0</v>
      </c>
      <c r="BF832" s="15">
        <v>0</v>
      </c>
      <c r="BG832" s="15">
        <v>0</v>
      </c>
      <c r="BH832" s="15"/>
      <c r="BI832" s="15"/>
      <c r="BJ832" s="15">
        <v>0</v>
      </c>
      <c r="BK832" s="15">
        <v>0</v>
      </c>
      <c r="BL832" s="15">
        <v>0</v>
      </c>
      <c r="BM832" s="15"/>
      <c r="BN832" s="15"/>
      <c r="BO832" s="15"/>
      <c r="BP832" s="15"/>
      <c r="BQ832" s="15"/>
      <c r="BR832" s="15"/>
      <c r="BS832" s="15"/>
      <c r="BT832" s="15"/>
      <c r="BU832" s="15"/>
      <c r="BV832" s="15"/>
      <c r="BW832" s="15"/>
      <c r="BX832" s="15"/>
      <c r="BY832" s="15"/>
      <c r="BZ832" s="15"/>
      <c r="CA832" s="15"/>
      <c r="CB832" s="15"/>
      <c r="CC832" s="15"/>
      <c r="CD832" s="15"/>
      <c r="CE832" s="15"/>
      <c r="CF832" s="15"/>
      <c r="CG832" s="15"/>
      <c r="CH832" s="15"/>
      <c r="CI832" s="15">
        <v>0</v>
      </c>
      <c r="CJ832" s="15"/>
      <c r="CK832" s="15">
        <v>0</v>
      </c>
      <c r="CL832" s="15">
        <v>0</v>
      </c>
      <c r="CM832" s="15">
        <v>0</v>
      </c>
      <c r="CN832" s="15"/>
      <c r="CO832" s="15"/>
      <c r="CP832" s="15">
        <v>30669</v>
      </c>
      <c r="CQ832" s="15">
        <v>0</v>
      </c>
      <c r="CR832" s="15">
        <v>0</v>
      </c>
      <c r="CS832" s="15">
        <v>30669</v>
      </c>
      <c r="CT832" s="15"/>
      <c r="CU832" s="15"/>
      <c r="CV832" s="15"/>
      <c r="CW832" s="15"/>
      <c r="CX832" s="15"/>
      <c r="CY832" s="15"/>
      <c r="CZ832" s="15"/>
      <c r="DA832" s="15"/>
      <c r="DB832" s="15"/>
      <c r="DC832" s="15"/>
      <c r="DD832" s="15"/>
      <c r="DE832" s="15"/>
      <c r="DF832" s="15"/>
      <c r="DG832" s="15"/>
      <c r="DH832" s="15"/>
      <c r="DI832" s="15"/>
      <c r="DJ832" s="15"/>
      <c r="DK832" s="15"/>
      <c r="DL832" s="15"/>
      <c r="DM832" s="15"/>
      <c r="DN832" s="15"/>
      <c r="DO832" s="15"/>
      <c r="DP832" s="15">
        <v>0</v>
      </c>
      <c r="DQ832" s="15"/>
      <c r="DR832" s="15">
        <v>0</v>
      </c>
      <c r="DS832" s="15">
        <v>0</v>
      </c>
      <c r="DT832" s="15">
        <v>0</v>
      </c>
      <c r="DU832" s="15"/>
      <c r="DV832" s="15"/>
      <c r="DW832" s="15">
        <v>0</v>
      </c>
      <c r="DX832" s="15">
        <v>0</v>
      </c>
      <c r="DY832" s="15">
        <v>0</v>
      </c>
      <c r="DZ832" s="15">
        <v>0</v>
      </c>
      <c r="EA832" s="15"/>
      <c r="EB832" s="15"/>
      <c r="EC832" s="15"/>
      <c r="ED832" s="15"/>
      <c r="EE832" s="15"/>
      <c r="EF832" s="15"/>
      <c r="EG832" s="15"/>
      <c r="EH832" s="15"/>
      <c r="EI832" s="15"/>
      <c r="EJ832" s="15"/>
      <c r="EK832" s="15"/>
      <c r="EL832" s="15"/>
      <c r="EM832" s="15"/>
      <c r="EN832" s="15"/>
      <c r="EO832" s="15"/>
      <c r="EP832" s="15"/>
      <c r="EQ832" s="15"/>
      <c r="ER832" s="15"/>
      <c r="ES832" s="15"/>
      <c r="ET832" s="15"/>
      <c r="EU832" s="15"/>
      <c r="EV832" s="15"/>
      <c r="EW832" s="15"/>
      <c r="EX832" s="15"/>
      <c r="EY832" s="15"/>
      <c r="EZ832" s="15"/>
      <c r="FA832" s="15"/>
      <c r="FB832" s="15"/>
      <c r="FC832" s="15"/>
      <c r="FD832" s="15"/>
      <c r="FE832" s="15">
        <v>0</v>
      </c>
      <c r="FF832" s="15"/>
      <c r="FG832" s="15">
        <v>0</v>
      </c>
      <c r="FH832" s="15">
        <v>0</v>
      </c>
      <c r="FI832" s="15">
        <v>0</v>
      </c>
      <c r="FJ832" s="15">
        <v>0</v>
      </c>
      <c r="FK832" s="15"/>
      <c r="FL832" s="15"/>
      <c r="FM832" s="15">
        <v>0</v>
      </c>
      <c r="FN832" s="15">
        <v>0</v>
      </c>
      <c r="FO832" s="15">
        <v>0</v>
      </c>
      <c r="FP832" s="15">
        <v>84073</v>
      </c>
      <c r="FQ832" s="15">
        <v>30669</v>
      </c>
      <c r="FR832" s="15">
        <v>114742</v>
      </c>
      <c r="FS832" s="14" t="s">
        <v>1284</v>
      </c>
      <c r="FT832" s="14"/>
      <c r="FU832" s="14" t="s">
        <v>1281</v>
      </c>
      <c r="FV832" s="14"/>
      <c r="FX832" s="14"/>
      <c r="GA832" s="15">
        <v>1017</v>
      </c>
      <c r="GB832" s="15">
        <v>1566</v>
      </c>
      <c r="GC832" s="15">
        <v>338</v>
      </c>
      <c r="GD832" s="15">
        <v>339</v>
      </c>
      <c r="GE832" s="15">
        <v>97554</v>
      </c>
      <c r="GF832" s="15">
        <v>2970</v>
      </c>
      <c r="GG832" s="15">
        <v>6123</v>
      </c>
      <c r="GH832" s="15">
        <v>167</v>
      </c>
      <c r="GI832" s="15"/>
      <c r="GJ832" s="15">
        <v>61</v>
      </c>
      <c r="GK832" s="15">
        <v>0</v>
      </c>
      <c r="GL832" s="15">
        <v>0</v>
      </c>
      <c r="GM832" s="15">
        <v>0</v>
      </c>
      <c r="GN832" s="15"/>
      <c r="GO832" s="15"/>
      <c r="GP832" s="21">
        <v>4.4000000000000004</v>
      </c>
      <c r="GQ832" s="21">
        <v>1.4</v>
      </c>
      <c r="GR832" s="22"/>
      <c r="GS832" s="22"/>
      <c r="GT832" s="23">
        <v>7</v>
      </c>
      <c r="GU832" s="23">
        <v>6.06</v>
      </c>
      <c r="GV832" s="21">
        <v>7.4599999999999991</v>
      </c>
      <c r="GW832" s="21">
        <v>3.64</v>
      </c>
      <c r="GX832" s="15">
        <v>2753</v>
      </c>
      <c r="GY832" s="14" t="s">
        <v>1172</v>
      </c>
      <c r="GZ832" s="15">
        <v>30526</v>
      </c>
      <c r="HA832" s="15">
        <v>7607</v>
      </c>
      <c r="HB832" s="15">
        <v>2557</v>
      </c>
      <c r="HC832" s="15"/>
      <c r="HD832" s="15"/>
      <c r="HE832" s="15">
        <v>2319</v>
      </c>
      <c r="HF832" s="15">
        <v>43009</v>
      </c>
      <c r="HG832" s="15"/>
      <c r="HH832" s="15"/>
      <c r="HI832" s="15">
        <v>55</v>
      </c>
      <c r="HJ832" s="15">
        <v>41</v>
      </c>
      <c r="HK832" s="15">
        <v>285</v>
      </c>
      <c r="HL832" s="15">
        <v>73</v>
      </c>
      <c r="HM832" s="15"/>
      <c r="HN832" s="15"/>
      <c r="HO832" s="15"/>
      <c r="HP832" s="15"/>
      <c r="HQ832" s="15"/>
      <c r="HR832" s="15"/>
      <c r="HS832" s="15"/>
      <c r="HT832" s="15"/>
      <c r="HU832" s="15"/>
      <c r="HV832" s="15"/>
      <c r="HW832" s="15"/>
      <c r="HX832" s="15"/>
      <c r="HY832" s="15"/>
      <c r="HZ832" s="15">
        <v>97</v>
      </c>
      <c r="IA832" s="15">
        <v>2215</v>
      </c>
      <c r="IB832" s="14">
        <v>6</v>
      </c>
      <c r="IC832" s="14">
        <v>14</v>
      </c>
      <c r="ID832" s="15">
        <v>18</v>
      </c>
      <c r="IE832" s="14">
        <v>55.25</v>
      </c>
      <c r="IF832" s="14">
        <v>40</v>
      </c>
      <c r="IG832" s="14">
        <v>40</v>
      </c>
      <c r="IH832" s="14">
        <v>2</v>
      </c>
      <c r="II832" s="14">
        <v>0</v>
      </c>
      <c r="IJ832" s="14">
        <v>2</v>
      </c>
      <c r="IK832" s="14">
        <v>0</v>
      </c>
      <c r="IL832" s="14"/>
      <c r="IM832" s="14"/>
      <c r="IN832" s="14"/>
      <c r="IO832" s="14"/>
      <c r="IP832" s="14"/>
      <c r="IQ832" s="15">
        <v>162629</v>
      </c>
      <c r="IR832" s="15">
        <v>0</v>
      </c>
      <c r="IS832" s="36">
        <f t="shared" si="946"/>
        <v>0.42171131756462327</v>
      </c>
      <c r="IT832" s="36">
        <f t="shared" si="947"/>
        <v>0</v>
      </c>
      <c r="IU832" s="36">
        <f t="shared" si="948"/>
        <v>0.31100207421868192</v>
      </c>
      <c r="IV832" s="36">
        <f t="shared" si="949"/>
        <v>0</v>
      </c>
      <c r="IW832" s="36">
        <f t="shared" si="950"/>
        <v>0.26728660821669487</v>
      </c>
      <c r="IX832" s="36">
        <f t="shared" si="951"/>
        <v>0</v>
      </c>
      <c r="IY832" s="36"/>
      <c r="IZ832" s="36">
        <f t="shared" si="952"/>
        <v>0</v>
      </c>
      <c r="JA832" s="36">
        <f t="shared" si="952"/>
        <v>0.73271339178330519</v>
      </c>
      <c r="JB832" s="36">
        <f t="shared" si="952"/>
        <v>0.26728660821669487</v>
      </c>
      <c r="JN832" s="43">
        <f t="shared" si="881"/>
        <v>1147.1592748627661</v>
      </c>
      <c r="JO832" s="1" t="str">
        <f t="shared" si="882"/>
        <v>Small</v>
      </c>
    </row>
    <row r="833" spans="1:275" x14ac:dyDescent="0.2">
      <c r="A833" s="14" t="s">
        <v>870</v>
      </c>
      <c r="B833" s="14" t="s">
        <v>1012</v>
      </c>
      <c r="C833" s="76" t="s">
        <v>1494</v>
      </c>
      <c r="D833" s="14" t="s">
        <v>656</v>
      </c>
      <c r="E833">
        <v>6</v>
      </c>
      <c r="F833" s="46">
        <v>0.42654159194371638</v>
      </c>
      <c r="G833" s="46">
        <v>0.11167057525175886</v>
      </c>
      <c r="H833" s="46">
        <v>0.38</v>
      </c>
      <c r="I833">
        <v>34.799999999999997</v>
      </c>
      <c r="J833">
        <v>20</v>
      </c>
      <c r="K833" s="14">
        <v>20090</v>
      </c>
      <c r="L833" s="14" t="s">
        <v>605</v>
      </c>
      <c r="M833" s="35">
        <v>8708.1295238095663</v>
      </c>
      <c r="N833" s="15">
        <v>23492</v>
      </c>
      <c r="O833" s="15">
        <v>0</v>
      </c>
      <c r="P833" s="15">
        <v>0</v>
      </c>
      <c r="Q833" s="15">
        <v>300</v>
      </c>
      <c r="R833" s="15">
        <v>28</v>
      </c>
      <c r="S833" s="15">
        <v>79</v>
      </c>
      <c r="T833" s="32">
        <v>47</v>
      </c>
      <c r="U833" s="15">
        <v>0</v>
      </c>
      <c r="V833" s="15"/>
      <c r="W833" s="15">
        <v>0</v>
      </c>
      <c r="X833" s="15">
        <v>0</v>
      </c>
      <c r="Y833" s="15">
        <v>0</v>
      </c>
      <c r="Z833" s="15">
        <v>0</v>
      </c>
      <c r="AA833" s="15"/>
      <c r="AB833" s="15"/>
      <c r="AC833" s="15">
        <v>25870</v>
      </c>
      <c r="AD833" s="15">
        <v>12373</v>
      </c>
      <c r="AE833" s="15">
        <v>38243</v>
      </c>
      <c r="AF833" s="15">
        <v>0</v>
      </c>
      <c r="AG833" s="15"/>
      <c r="AH833" s="15">
        <v>0</v>
      </c>
      <c r="AI833" s="15">
        <v>0</v>
      </c>
      <c r="AJ833" s="15">
        <v>0</v>
      </c>
      <c r="AK833" s="15">
        <v>0</v>
      </c>
      <c r="AL833" s="15"/>
      <c r="AM833" s="15"/>
      <c r="AN833" s="15">
        <v>0</v>
      </c>
      <c r="AO833" s="15">
        <v>7729</v>
      </c>
      <c r="AP833" s="15">
        <v>7729</v>
      </c>
      <c r="AQ833" s="15">
        <v>0</v>
      </c>
      <c r="AR833" s="15"/>
      <c r="AS833" s="15">
        <v>0</v>
      </c>
      <c r="AT833" s="15">
        <v>0</v>
      </c>
      <c r="AU833" s="15">
        <v>0</v>
      </c>
      <c r="AV833" s="15">
        <v>0</v>
      </c>
      <c r="AW833" s="15"/>
      <c r="AX833" s="15"/>
      <c r="AY833" s="15">
        <v>27971</v>
      </c>
      <c r="AZ833" s="15">
        <v>0</v>
      </c>
      <c r="BA833" s="15">
        <v>27971</v>
      </c>
      <c r="BB833" s="15">
        <v>0</v>
      </c>
      <c r="BC833" s="15"/>
      <c r="BD833" s="15">
        <v>0</v>
      </c>
      <c r="BE833" s="15">
        <v>0</v>
      </c>
      <c r="BF833" s="15">
        <v>0</v>
      </c>
      <c r="BG833" s="15">
        <v>0</v>
      </c>
      <c r="BH833" s="15"/>
      <c r="BI833" s="15"/>
      <c r="BJ833" s="15">
        <v>0</v>
      </c>
      <c r="BK833" s="15">
        <v>0</v>
      </c>
      <c r="BL833" s="15">
        <v>0</v>
      </c>
      <c r="BM833" s="15"/>
      <c r="BN833" s="15"/>
      <c r="BO833" s="15"/>
      <c r="BP833" s="15"/>
      <c r="BQ833" s="15"/>
      <c r="BR833" s="15"/>
      <c r="BS833" s="15"/>
      <c r="BT833" s="15"/>
      <c r="BU833" s="15"/>
      <c r="BV833" s="15"/>
      <c r="BW833" s="15"/>
      <c r="BX833" s="15"/>
      <c r="BY833" s="15"/>
      <c r="BZ833" s="15"/>
      <c r="CA833" s="15"/>
      <c r="CB833" s="15"/>
      <c r="CC833" s="15"/>
      <c r="CD833" s="15"/>
      <c r="CE833" s="15"/>
      <c r="CF833" s="15"/>
      <c r="CG833" s="15"/>
      <c r="CH833" s="15"/>
      <c r="CI833" s="15">
        <v>0</v>
      </c>
      <c r="CJ833" s="15"/>
      <c r="CK833" s="15">
        <v>0</v>
      </c>
      <c r="CL833" s="15">
        <v>0</v>
      </c>
      <c r="CM833" s="15">
        <v>0</v>
      </c>
      <c r="CN833" s="15"/>
      <c r="CO833" s="15"/>
      <c r="CP833" s="15">
        <v>23210</v>
      </c>
      <c r="CQ833" s="15">
        <v>0</v>
      </c>
      <c r="CR833" s="15">
        <v>0</v>
      </c>
      <c r="CS833" s="15">
        <v>23210</v>
      </c>
      <c r="CT833" s="15"/>
      <c r="CU833" s="15"/>
      <c r="CV833" s="15"/>
      <c r="CW833" s="15"/>
      <c r="CX833" s="15"/>
      <c r="CY833" s="15"/>
      <c r="CZ833" s="15"/>
      <c r="DA833" s="15"/>
      <c r="DB833" s="15"/>
      <c r="DC833" s="15"/>
      <c r="DD833" s="15"/>
      <c r="DE833" s="15"/>
      <c r="DF833" s="15"/>
      <c r="DG833" s="15"/>
      <c r="DH833" s="15"/>
      <c r="DI833" s="15"/>
      <c r="DJ833" s="15"/>
      <c r="DK833" s="15"/>
      <c r="DL833" s="15"/>
      <c r="DM833" s="15"/>
      <c r="DN833" s="15"/>
      <c r="DO833" s="15"/>
      <c r="DP833" s="15">
        <v>0</v>
      </c>
      <c r="DQ833" s="15"/>
      <c r="DR833" s="15">
        <v>0</v>
      </c>
      <c r="DS833" s="15">
        <v>0</v>
      </c>
      <c r="DT833" s="15">
        <v>0</v>
      </c>
      <c r="DU833" s="15"/>
      <c r="DV833" s="15"/>
      <c r="DW833" s="15">
        <v>0</v>
      </c>
      <c r="DX833" s="15">
        <v>0</v>
      </c>
      <c r="DY833" s="15">
        <v>0</v>
      </c>
      <c r="DZ833" s="15">
        <v>0</v>
      </c>
      <c r="EA833" s="15"/>
      <c r="EB833" s="15"/>
      <c r="EC833" s="15"/>
      <c r="ED833" s="15"/>
      <c r="EE833" s="15"/>
      <c r="EF833" s="15"/>
      <c r="EG833" s="15"/>
      <c r="EH833" s="15"/>
      <c r="EI833" s="15"/>
      <c r="EJ833" s="15"/>
      <c r="EK833" s="15"/>
      <c r="EL833" s="15"/>
      <c r="EM833" s="15"/>
      <c r="EN833" s="15"/>
      <c r="EO833" s="15"/>
      <c r="EP833" s="15"/>
      <c r="EQ833" s="15"/>
      <c r="ER833" s="15"/>
      <c r="ES833" s="15"/>
      <c r="ET833" s="15"/>
      <c r="EU833" s="15"/>
      <c r="EV833" s="15"/>
      <c r="EW833" s="15"/>
      <c r="EX833" s="15"/>
      <c r="EY833" s="15"/>
      <c r="EZ833" s="15"/>
      <c r="FA833" s="15"/>
      <c r="FB833" s="15"/>
      <c r="FC833" s="15"/>
      <c r="FD833" s="15"/>
      <c r="FE833" s="15">
        <v>0</v>
      </c>
      <c r="FF833" s="15"/>
      <c r="FG833" s="15">
        <v>0</v>
      </c>
      <c r="FH833" s="15">
        <v>0</v>
      </c>
      <c r="FI833" s="15">
        <v>0</v>
      </c>
      <c r="FJ833" s="15">
        <v>0</v>
      </c>
      <c r="FK833" s="15"/>
      <c r="FL833" s="15"/>
      <c r="FM833" s="15">
        <v>0</v>
      </c>
      <c r="FN833" s="15">
        <v>0</v>
      </c>
      <c r="FO833" s="15">
        <v>0</v>
      </c>
      <c r="FP833" s="15">
        <v>66214</v>
      </c>
      <c r="FQ833" s="15">
        <v>30939</v>
      </c>
      <c r="FR833" s="15">
        <v>97153</v>
      </c>
      <c r="FS833" s="14" t="s">
        <v>1284</v>
      </c>
      <c r="FT833" s="14"/>
      <c r="FU833" s="14" t="s">
        <v>1281</v>
      </c>
      <c r="FV833" s="14"/>
      <c r="FX833" s="14"/>
      <c r="GA833" s="15">
        <v>549</v>
      </c>
      <c r="GB833" s="15">
        <v>783</v>
      </c>
      <c r="GC833" s="15">
        <v>256</v>
      </c>
      <c r="GD833" s="15">
        <v>291</v>
      </c>
      <c r="GE833" s="15">
        <v>98123</v>
      </c>
      <c r="GF833" s="15">
        <v>1</v>
      </c>
      <c r="GG833" s="15">
        <v>6124</v>
      </c>
      <c r="GH833" s="15">
        <v>149</v>
      </c>
      <c r="GI833" s="15"/>
      <c r="GJ833" s="15">
        <v>61</v>
      </c>
      <c r="GK833" s="15">
        <v>0</v>
      </c>
      <c r="GL833" s="15">
        <v>0</v>
      </c>
      <c r="GM833" s="15">
        <v>0</v>
      </c>
      <c r="GN833" s="15"/>
      <c r="GO833" s="15"/>
      <c r="GP833" s="16">
        <v>4.34</v>
      </c>
      <c r="GQ833" s="16">
        <v>1.1399999999999999</v>
      </c>
      <c r="GR833" s="17"/>
      <c r="GS833" s="17"/>
      <c r="GT833" s="18">
        <v>5</v>
      </c>
      <c r="GU833" s="18">
        <v>4.0599999999999996</v>
      </c>
      <c r="GV833" s="16">
        <v>5.1999999999999993</v>
      </c>
      <c r="GW833" s="16">
        <v>3.64</v>
      </c>
      <c r="GX833" s="15">
        <v>2236</v>
      </c>
      <c r="GY833" s="14" t="s">
        <v>1172</v>
      </c>
      <c r="GZ833" s="15">
        <v>27485</v>
      </c>
      <c r="HA833" s="15">
        <v>7597</v>
      </c>
      <c r="HB833" s="15">
        <v>2583</v>
      </c>
      <c r="HC833" s="15"/>
      <c r="HD833" s="15"/>
      <c r="HE833" s="15">
        <v>2179</v>
      </c>
      <c r="HF833" s="15">
        <v>39844</v>
      </c>
      <c r="HG833" s="15"/>
      <c r="HH833" s="15"/>
      <c r="HI833" s="15">
        <v>18</v>
      </c>
      <c r="HJ833" s="15">
        <v>12</v>
      </c>
      <c r="HK833" s="15">
        <v>239</v>
      </c>
      <c r="HL833" s="15">
        <v>12</v>
      </c>
      <c r="HM833" s="15"/>
      <c r="HN833" s="15"/>
      <c r="HO833" s="15"/>
      <c r="HP833" s="15"/>
      <c r="HQ833" s="15"/>
      <c r="HR833" s="15"/>
      <c r="HS833" s="15"/>
      <c r="HT833" s="15"/>
      <c r="HU833" s="15"/>
      <c r="HV833" s="15"/>
      <c r="HW833" s="15"/>
      <c r="HX833" s="15"/>
      <c r="HY833" s="15"/>
      <c r="HZ833" s="15">
        <v>84</v>
      </c>
      <c r="IA833" s="15">
        <v>2266</v>
      </c>
      <c r="IB833" s="15">
        <v>5</v>
      </c>
      <c r="IC833" s="15">
        <v>7</v>
      </c>
      <c r="ID833" s="15">
        <v>4</v>
      </c>
      <c r="IE833" s="14">
        <v>55.25</v>
      </c>
      <c r="IF833" s="14">
        <v>40</v>
      </c>
      <c r="IG833" s="14">
        <v>40</v>
      </c>
      <c r="IH833" s="14">
        <v>3</v>
      </c>
      <c r="II833" s="14">
        <v>0</v>
      </c>
      <c r="IJ833" s="14">
        <v>3</v>
      </c>
      <c r="IK833" s="14">
        <v>0</v>
      </c>
      <c r="IL833" s="14"/>
      <c r="IM833" s="14"/>
      <c r="IN833" s="14"/>
      <c r="IO833" s="14"/>
      <c r="IP833" s="14"/>
      <c r="IQ833" s="20">
        <v>162008</v>
      </c>
      <c r="IR833" s="20">
        <v>0</v>
      </c>
      <c r="IS833" s="36">
        <f t="shared" si="946"/>
        <v>0.3936368408592632</v>
      </c>
      <c r="IT833" s="36">
        <f t="shared" si="947"/>
        <v>7.9554928823608123E-2</v>
      </c>
      <c r="IU833" s="36">
        <f t="shared" si="948"/>
        <v>0.2879067038588618</v>
      </c>
      <c r="IV833" s="36">
        <f t="shared" si="949"/>
        <v>0</v>
      </c>
      <c r="IW833" s="36">
        <f t="shared" si="950"/>
        <v>0.23890152645826684</v>
      </c>
      <c r="IX833" s="36">
        <f t="shared" si="951"/>
        <v>0</v>
      </c>
      <c r="IY833" s="36"/>
      <c r="IZ833" s="36">
        <f t="shared" si="952"/>
        <v>0</v>
      </c>
      <c r="JA833" s="36">
        <f t="shared" si="952"/>
        <v>0.68154354471812506</v>
      </c>
      <c r="JB833" s="36">
        <f t="shared" si="952"/>
        <v>0.31845645528187499</v>
      </c>
      <c r="JN833" s="43">
        <f t="shared" si="881"/>
        <v>1674.6402930403015</v>
      </c>
      <c r="JO833" s="1" t="str">
        <f t="shared" si="882"/>
        <v>Small</v>
      </c>
    </row>
    <row r="834" spans="1:275" x14ac:dyDescent="0.2">
      <c r="A834" s="14" t="s">
        <v>870</v>
      </c>
      <c r="B834" s="14" t="s">
        <v>1012</v>
      </c>
      <c r="C834" s="76" t="s">
        <v>1494</v>
      </c>
      <c r="D834" s="14" t="s">
        <v>656</v>
      </c>
      <c r="E834">
        <v>6</v>
      </c>
      <c r="F834" s="46">
        <v>0.42654159194371638</v>
      </c>
      <c r="G834" s="46">
        <v>0.11167057525175886</v>
      </c>
      <c r="H834" s="46">
        <v>0.38</v>
      </c>
      <c r="I834">
        <v>34.799999999999997</v>
      </c>
      <c r="J834">
        <v>20</v>
      </c>
      <c r="K834" s="14">
        <v>20100</v>
      </c>
      <c r="L834" s="14" t="s">
        <v>606</v>
      </c>
      <c r="M834" s="35">
        <v>9242.4152380952564</v>
      </c>
      <c r="N834" s="15">
        <v>23492</v>
      </c>
      <c r="O834" s="15">
        <v>0</v>
      </c>
      <c r="P834" s="15">
        <v>0</v>
      </c>
      <c r="Q834" s="15">
        <v>300</v>
      </c>
      <c r="R834" s="15">
        <v>28</v>
      </c>
      <c r="S834" s="15">
        <v>79</v>
      </c>
      <c r="T834" s="32">
        <v>47</v>
      </c>
      <c r="U834" s="15">
        <v>0</v>
      </c>
      <c r="V834" s="15"/>
      <c r="W834" s="15">
        <v>0</v>
      </c>
      <c r="X834" s="15">
        <v>0</v>
      </c>
      <c r="Y834" s="15">
        <v>0</v>
      </c>
      <c r="Z834" s="15">
        <v>0</v>
      </c>
      <c r="AA834" s="15"/>
      <c r="AB834" s="15"/>
      <c r="AC834" s="15">
        <v>16245</v>
      </c>
      <c r="AD834" s="15">
        <v>621</v>
      </c>
      <c r="AE834" s="15">
        <v>16866</v>
      </c>
      <c r="AF834" s="15">
        <v>0</v>
      </c>
      <c r="AG834" s="15"/>
      <c r="AH834" s="15">
        <v>0</v>
      </c>
      <c r="AI834" s="15">
        <v>0</v>
      </c>
      <c r="AJ834" s="15">
        <v>0</v>
      </c>
      <c r="AK834" s="15">
        <v>0</v>
      </c>
      <c r="AL834" s="15"/>
      <c r="AM834" s="15"/>
      <c r="AN834" s="15">
        <v>0</v>
      </c>
      <c r="AO834" s="15">
        <v>0</v>
      </c>
      <c r="AP834" s="15">
        <v>0</v>
      </c>
      <c r="AQ834" s="15">
        <v>0</v>
      </c>
      <c r="AR834" s="15"/>
      <c r="AS834" s="15">
        <v>0</v>
      </c>
      <c r="AT834" s="15">
        <v>0</v>
      </c>
      <c r="AU834" s="15">
        <v>0</v>
      </c>
      <c r="AV834" s="15">
        <v>0</v>
      </c>
      <c r="AW834" s="15"/>
      <c r="AX834" s="15"/>
      <c r="AY834" s="15">
        <v>20552</v>
      </c>
      <c r="AZ834" s="15">
        <v>0</v>
      </c>
      <c r="BA834" s="15">
        <v>20552</v>
      </c>
      <c r="BB834" s="15">
        <v>0</v>
      </c>
      <c r="BC834" s="15"/>
      <c r="BD834" s="15">
        <v>0</v>
      </c>
      <c r="BE834" s="15">
        <v>0</v>
      </c>
      <c r="BF834" s="15">
        <v>0</v>
      </c>
      <c r="BG834" s="15">
        <v>0</v>
      </c>
      <c r="BH834" s="15"/>
      <c r="BI834" s="15"/>
      <c r="BJ834" s="15">
        <v>0</v>
      </c>
      <c r="BK834" s="15">
        <v>0</v>
      </c>
      <c r="BL834" s="15">
        <v>0</v>
      </c>
      <c r="BM834" s="15"/>
      <c r="BN834" s="15"/>
      <c r="BO834" s="15"/>
      <c r="BP834" s="15"/>
      <c r="BQ834" s="15"/>
      <c r="BR834" s="15"/>
      <c r="BS834" s="15"/>
      <c r="BT834" s="15"/>
      <c r="BU834" s="15"/>
      <c r="BV834" s="15"/>
      <c r="BW834" s="15"/>
      <c r="BX834" s="15"/>
      <c r="BY834" s="15"/>
      <c r="BZ834" s="15"/>
      <c r="CA834" s="15"/>
      <c r="CB834" s="15"/>
      <c r="CC834" s="15"/>
      <c r="CD834" s="15"/>
      <c r="CE834" s="15"/>
      <c r="CF834" s="15"/>
      <c r="CG834" s="15"/>
      <c r="CH834" s="15"/>
      <c r="CI834" s="15">
        <v>0</v>
      </c>
      <c r="CJ834" s="15"/>
      <c r="CK834" s="15">
        <v>0</v>
      </c>
      <c r="CL834" s="15">
        <v>0</v>
      </c>
      <c r="CM834" s="15">
        <v>0</v>
      </c>
      <c r="CN834" s="15"/>
      <c r="CO834" s="15"/>
      <c r="CP834" s="15">
        <v>18697</v>
      </c>
      <c r="CQ834" s="15">
        <v>0</v>
      </c>
      <c r="CR834" s="15">
        <v>0</v>
      </c>
      <c r="CS834" s="15">
        <v>18697</v>
      </c>
      <c r="CT834" s="15"/>
      <c r="CU834" s="15"/>
      <c r="CV834" s="15"/>
      <c r="CW834" s="15"/>
      <c r="CX834" s="15"/>
      <c r="CY834" s="15"/>
      <c r="CZ834" s="15"/>
      <c r="DA834" s="15"/>
      <c r="DB834" s="15"/>
      <c r="DC834" s="15"/>
      <c r="DD834" s="15"/>
      <c r="DE834" s="15"/>
      <c r="DF834" s="15"/>
      <c r="DG834" s="15"/>
      <c r="DH834" s="15"/>
      <c r="DI834" s="15"/>
      <c r="DJ834" s="15"/>
      <c r="DK834" s="15"/>
      <c r="DL834" s="15"/>
      <c r="DM834" s="15"/>
      <c r="DN834" s="15"/>
      <c r="DO834" s="15"/>
      <c r="DP834" s="15">
        <v>0</v>
      </c>
      <c r="DQ834" s="15"/>
      <c r="DR834" s="15">
        <v>0</v>
      </c>
      <c r="DS834" s="15">
        <v>0</v>
      </c>
      <c r="DT834" s="15">
        <v>0</v>
      </c>
      <c r="DU834" s="15"/>
      <c r="DV834" s="15"/>
      <c r="DW834" s="15">
        <v>0</v>
      </c>
      <c r="DX834" s="15">
        <v>0</v>
      </c>
      <c r="DY834" s="15">
        <v>0</v>
      </c>
      <c r="DZ834" s="15">
        <v>0</v>
      </c>
      <c r="EA834" s="15"/>
      <c r="EB834" s="15"/>
      <c r="EC834" s="15"/>
      <c r="ED834" s="15"/>
      <c r="EE834" s="15"/>
      <c r="EF834" s="15"/>
      <c r="EG834" s="15"/>
      <c r="EH834" s="15"/>
      <c r="EI834" s="15"/>
      <c r="EJ834" s="15"/>
      <c r="EK834" s="15"/>
      <c r="EL834" s="15"/>
      <c r="EM834" s="15"/>
      <c r="EN834" s="15"/>
      <c r="EO834" s="15"/>
      <c r="EP834" s="15"/>
      <c r="EQ834" s="15"/>
      <c r="ER834" s="15"/>
      <c r="ES834" s="15"/>
      <c r="ET834" s="15"/>
      <c r="EU834" s="15"/>
      <c r="EV834" s="15"/>
      <c r="EW834" s="15"/>
      <c r="EX834" s="15"/>
      <c r="EY834" s="15"/>
      <c r="EZ834" s="15"/>
      <c r="FA834" s="15"/>
      <c r="FB834" s="15"/>
      <c r="FC834" s="15"/>
      <c r="FD834" s="15"/>
      <c r="FE834" s="15">
        <v>0</v>
      </c>
      <c r="FF834" s="15"/>
      <c r="FG834" s="15">
        <v>0</v>
      </c>
      <c r="FH834" s="15">
        <v>0</v>
      </c>
      <c r="FI834" s="15">
        <v>0</v>
      </c>
      <c r="FJ834" s="15">
        <v>0</v>
      </c>
      <c r="FK834" s="15"/>
      <c r="FL834" s="15"/>
      <c r="FM834" s="15">
        <v>0</v>
      </c>
      <c r="FN834" s="15">
        <v>0</v>
      </c>
      <c r="FO834" s="15">
        <v>0</v>
      </c>
      <c r="FP834" s="15">
        <v>37418</v>
      </c>
      <c r="FQ834" s="15">
        <v>18697</v>
      </c>
      <c r="FR834" s="15">
        <v>56115</v>
      </c>
      <c r="FS834" s="14" t="s">
        <v>1284</v>
      </c>
      <c r="FT834" s="14"/>
      <c r="FU834" s="14" t="s">
        <v>1281</v>
      </c>
      <c r="FV834" s="14"/>
      <c r="FX834" s="14"/>
      <c r="GA834" s="15">
        <v>537</v>
      </c>
      <c r="GB834" s="15">
        <v>683</v>
      </c>
      <c r="GC834" s="15">
        <v>132</v>
      </c>
      <c r="GD834" s="15">
        <v>143</v>
      </c>
      <c r="GE834" s="15">
        <v>94572</v>
      </c>
      <c r="GF834" s="15">
        <v>0</v>
      </c>
      <c r="GG834" s="15">
        <v>6124</v>
      </c>
      <c r="GH834" s="15">
        <v>120</v>
      </c>
      <c r="GI834" s="15">
        <v>0</v>
      </c>
      <c r="GJ834" s="15">
        <v>61</v>
      </c>
      <c r="GK834" s="15">
        <v>0</v>
      </c>
      <c r="GL834" s="15">
        <v>0</v>
      </c>
      <c r="GM834" s="15">
        <v>0</v>
      </c>
      <c r="GN834" s="15"/>
      <c r="GO834" s="15"/>
      <c r="GP834" s="16">
        <v>4.34</v>
      </c>
      <c r="GQ834" s="16">
        <v>1.1399999999999999</v>
      </c>
      <c r="GR834" s="17"/>
      <c r="GS834" s="17"/>
      <c r="GT834" s="18">
        <v>5</v>
      </c>
      <c r="GU834" s="18">
        <v>4.0599999999999996</v>
      </c>
      <c r="GV834" s="16">
        <v>5.1999999999999993</v>
      </c>
      <c r="GW834" s="16">
        <v>3.64</v>
      </c>
      <c r="GX834" s="15">
        <v>3320</v>
      </c>
      <c r="GY834" s="14" t="s">
        <v>1172</v>
      </c>
      <c r="GZ834" s="15">
        <v>27489</v>
      </c>
      <c r="HA834" s="15">
        <v>7529</v>
      </c>
      <c r="HB834" s="15">
        <v>3149</v>
      </c>
      <c r="HC834" s="15"/>
      <c r="HD834" s="15"/>
      <c r="HE834" s="15">
        <v>2463</v>
      </c>
      <c r="HF834" s="15">
        <v>40630</v>
      </c>
      <c r="HG834" s="15"/>
      <c r="HH834" s="15"/>
      <c r="HI834" s="15">
        <v>8</v>
      </c>
      <c r="HJ834" s="15">
        <v>6</v>
      </c>
      <c r="HK834" s="15">
        <v>218</v>
      </c>
      <c r="HL834" s="15">
        <v>16</v>
      </c>
      <c r="HM834" s="15"/>
      <c r="HN834" s="15"/>
      <c r="HO834" s="15"/>
      <c r="HP834" s="15"/>
      <c r="HQ834" s="15"/>
      <c r="HR834" s="15"/>
      <c r="HS834" s="15"/>
      <c r="HT834" s="15"/>
      <c r="HU834" s="15"/>
      <c r="HV834" s="15"/>
      <c r="HW834" s="15"/>
      <c r="HX834" s="15"/>
      <c r="HY834" s="15"/>
      <c r="HZ834" s="15">
        <v>85</v>
      </c>
      <c r="IA834" s="15">
        <v>2323</v>
      </c>
      <c r="IB834" s="15">
        <v>5</v>
      </c>
      <c r="IC834" s="15">
        <v>5</v>
      </c>
      <c r="ID834" s="15">
        <v>42</v>
      </c>
      <c r="IE834" s="14">
        <v>55.25</v>
      </c>
      <c r="IF834" s="14">
        <v>40</v>
      </c>
      <c r="IG834" s="14">
        <v>40</v>
      </c>
      <c r="IH834" s="14">
        <v>3</v>
      </c>
      <c r="II834" s="14">
        <v>0</v>
      </c>
      <c r="IJ834" s="14">
        <v>3</v>
      </c>
      <c r="IK834" s="14">
        <v>0</v>
      </c>
      <c r="IL834" s="14"/>
      <c r="IM834" s="14"/>
      <c r="IN834" s="14"/>
      <c r="IO834" s="14"/>
      <c r="IP834" s="14"/>
      <c r="IQ834" s="15">
        <v>152794</v>
      </c>
      <c r="IR834" s="15">
        <v>0</v>
      </c>
      <c r="IS834" s="36">
        <f t="shared" si="946"/>
        <v>0.30056134723336009</v>
      </c>
      <c r="IT834" s="36">
        <f t="shared" si="947"/>
        <v>0</v>
      </c>
      <c r="IU834" s="36">
        <f t="shared" si="948"/>
        <v>0.36624788381003298</v>
      </c>
      <c r="IV834" s="36">
        <f t="shared" si="949"/>
        <v>0</v>
      </c>
      <c r="IW834" s="36">
        <f t="shared" si="950"/>
        <v>0.33319076895660699</v>
      </c>
      <c r="IX834" s="36">
        <f t="shared" si="951"/>
        <v>0</v>
      </c>
      <c r="IY834" s="36"/>
      <c r="IZ834" s="36">
        <f t="shared" si="952"/>
        <v>0</v>
      </c>
      <c r="JA834" s="36">
        <f t="shared" si="952"/>
        <v>0.66680923104339307</v>
      </c>
      <c r="JB834" s="36">
        <f t="shared" si="952"/>
        <v>0.33319076895660699</v>
      </c>
      <c r="JN834" s="43">
        <f t="shared" ref="JN834:JN897" si="953">M834/GV834</f>
        <v>1777.3875457875495</v>
      </c>
      <c r="JO834" s="1" t="str">
        <f t="shared" ref="JO834:JO897" si="954">IF(M834&gt;20000,"Large",IF(M834&lt;10000,"Small","Medium"))</f>
        <v>Small</v>
      </c>
    </row>
    <row r="835" spans="1:275" x14ac:dyDescent="0.2">
      <c r="A835" s="1" t="s">
        <v>870</v>
      </c>
      <c r="B835" s="1" t="s">
        <v>1012</v>
      </c>
      <c r="C835" s="76" t="s">
        <v>1494</v>
      </c>
      <c r="D835" s="14" t="s">
        <v>656</v>
      </c>
      <c r="E835">
        <v>6</v>
      </c>
      <c r="F835" s="46">
        <v>0.42654159194371638</v>
      </c>
      <c r="G835" s="46">
        <v>0.11167057525175886</v>
      </c>
      <c r="H835" s="46">
        <v>0.38</v>
      </c>
      <c r="I835">
        <v>34.799999999999997</v>
      </c>
      <c r="J835">
        <v>20</v>
      </c>
      <c r="K835" s="1">
        <v>20110</v>
      </c>
      <c r="L835" s="1" t="s">
        <v>607</v>
      </c>
      <c r="M835" s="3">
        <v>8698.6293333332997</v>
      </c>
      <c r="N835" s="1">
        <v>23492</v>
      </c>
      <c r="O835" s="1">
        <v>1</v>
      </c>
      <c r="P835" s="1">
        <v>307</v>
      </c>
      <c r="Q835" s="1">
        <v>307</v>
      </c>
      <c r="R835" s="1">
        <v>28</v>
      </c>
      <c r="S835" s="1">
        <v>80</v>
      </c>
      <c r="T835" s="33">
        <v>54</v>
      </c>
      <c r="U835" s="1">
        <v>0</v>
      </c>
      <c r="W835" s="1">
        <v>0</v>
      </c>
      <c r="X835" s="1">
        <v>0</v>
      </c>
      <c r="Y835" s="1">
        <v>0</v>
      </c>
      <c r="Z835" s="1">
        <v>0</v>
      </c>
      <c r="AC835" s="1">
        <v>37360</v>
      </c>
      <c r="AF835" s="1">
        <v>0</v>
      </c>
      <c r="AH835" s="1">
        <v>0</v>
      </c>
      <c r="AI835" s="1">
        <v>0</v>
      </c>
      <c r="AJ835" s="1">
        <v>0</v>
      </c>
      <c r="AK835" s="1">
        <v>397</v>
      </c>
      <c r="AN835" s="1">
        <v>0</v>
      </c>
      <c r="AO835" s="1">
        <v>0</v>
      </c>
      <c r="AQ835" s="1">
        <v>0</v>
      </c>
      <c r="AS835" s="1">
        <v>0</v>
      </c>
      <c r="AT835" s="1">
        <v>0</v>
      </c>
      <c r="AU835" s="1">
        <v>0</v>
      </c>
      <c r="AV835" s="1">
        <v>0</v>
      </c>
      <c r="AY835" s="1">
        <v>9.2780000000000005</v>
      </c>
      <c r="AZ835" s="1">
        <v>0</v>
      </c>
      <c r="BB835" s="1">
        <v>0</v>
      </c>
      <c r="BD835" s="1">
        <v>0</v>
      </c>
      <c r="BE835" s="1">
        <v>0</v>
      </c>
      <c r="BF835" s="1">
        <v>0</v>
      </c>
      <c r="BG835" s="1">
        <v>0</v>
      </c>
      <c r="BJ835" s="1">
        <v>0</v>
      </c>
      <c r="BK835" s="1">
        <v>0</v>
      </c>
      <c r="BL835" s="1">
        <v>0</v>
      </c>
      <c r="CI835" s="1">
        <v>0</v>
      </c>
      <c r="CK835" s="1">
        <v>0</v>
      </c>
      <c r="CL835" s="1">
        <v>0</v>
      </c>
      <c r="CM835" s="1">
        <v>0</v>
      </c>
      <c r="CP835" s="1">
        <v>374</v>
      </c>
      <c r="CQ835" s="1">
        <v>16680</v>
      </c>
      <c r="CR835" s="1">
        <v>3629</v>
      </c>
      <c r="DP835" s="1">
        <v>0</v>
      </c>
      <c r="DR835" s="1">
        <v>0</v>
      </c>
      <c r="DS835" s="1">
        <v>0</v>
      </c>
      <c r="DT835" s="1">
        <v>0</v>
      </c>
      <c r="DW835" s="1">
        <v>0</v>
      </c>
      <c r="DX835" s="1">
        <v>0</v>
      </c>
      <c r="DY835" s="1">
        <v>0</v>
      </c>
      <c r="DZ835" s="1">
        <v>0</v>
      </c>
      <c r="FM835" s="1">
        <v>3300</v>
      </c>
      <c r="FP835" s="15">
        <f>AE835+BA835</f>
        <v>0</v>
      </c>
      <c r="FQ835" s="15">
        <f>AP835+BL835+CS835+DZ835+FD835</f>
        <v>0</v>
      </c>
      <c r="FR835" s="15">
        <f>AE835+AP835+BA835+BL835+CS835+DZ835+FD835+FO835</f>
        <v>0</v>
      </c>
      <c r="FS835" s="1" t="s">
        <v>1284</v>
      </c>
      <c r="FU835" s="1" t="s">
        <v>1281</v>
      </c>
      <c r="GA835" s="1">
        <v>536</v>
      </c>
      <c r="GB835" s="1">
        <v>638</v>
      </c>
      <c r="GC835" s="1">
        <v>218</v>
      </c>
      <c r="GD835" s="1">
        <v>223</v>
      </c>
      <c r="GE835" s="1">
        <v>90318</v>
      </c>
      <c r="GF835" s="1">
        <v>0</v>
      </c>
      <c r="GG835" s="1">
        <v>6124</v>
      </c>
      <c r="GH835" s="1">
        <v>123</v>
      </c>
      <c r="GI835" s="1">
        <v>0</v>
      </c>
      <c r="GJ835" s="1">
        <v>61</v>
      </c>
      <c r="GK835" s="1">
        <v>0</v>
      </c>
      <c r="GL835" s="1">
        <v>0</v>
      </c>
      <c r="GM835" s="1">
        <v>0</v>
      </c>
      <c r="GP835" s="1">
        <v>2</v>
      </c>
      <c r="GQ835" s="1">
        <v>3.34</v>
      </c>
      <c r="GR835" s="5"/>
      <c r="GS835" s="5"/>
      <c r="GT835" s="4">
        <v>3</v>
      </c>
      <c r="GU835" s="4">
        <v>4.17</v>
      </c>
      <c r="GV835" s="1">
        <f>GQ835+GU835</f>
        <v>7.51</v>
      </c>
      <c r="GW835" s="1">
        <v>3.64</v>
      </c>
      <c r="GX835" s="1">
        <v>3242</v>
      </c>
      <c r="GY835" s="10" t="s">
        <v>1172</v>
      </c>
      <c r="GZ835" s="1">
        <v>27127</v>
      </c>
      <c r="HA835" s="1">
        <v>15464</v>
      </c>
      <c r="HB835" s="1">
        <v>4633</v>
      </c>
      <c r="HC835" s="1">
        <v>4231</v>
      </c>
      <c r="HE835" s="1">
        <v>451</v>
      </c>
      <c r="HI835" s="1">
        <v>53</v>
      </c>
      <c r="HJ835" s="1">
        <v>53</v>
      </c>
      <c r="HK835" s="1">
        <v>180</v>
      </c>
      <c r="HL835" s="1">
        <v>12</v>
      </c>
      <c r="HZ835" s="1">
        <v>66</v>
      </c>
      <c r="IA835" s="1">
        <v>2129</v>
      </c>
      <c r="IB835" s="1">
        <v>2</v>
      </c>
      <c r="IC835" s="1">
        <v>7</v>
      </c>
      <c r="ID835" s="1">
        <v>157</v>
      </c>
      <c r="IE835" s="1">
        <v>55.25</v>
      </c>
      <c r="IF835" s="1">
        <v>40</v>
      </c>
      <c r="IG835" s="1">
        <v>40</v>
      </c>
      <c r="IH835" s="1">
        <v>3</v>
      </c>
      <c r="II835" s="1">
        <v>0</v>
      </c>
      <c r="IJ835" s="1">
        <v>3</v>
      </c>
      <c r="IK835" s="1">
        <v>0</v>
      </c>
      <c r="IQ835" s="1">
        <v>151547</v>
      </c>
      <c r="IR835" s="1">
        <v>0</v>
      </c>
      <c r="IS835" s="36" t="e">
        <f t="shared" si="946"/>
        <v>#DIV/0!</v>
      </c>
      <c r="IT835" s="36" t="e">
        <f t="shared" si="947"/>
        <v>#DIV/0!</v>
      </c>
      <c r="IU835" s="36" t="e">
        <f t="shared" si="948"/>
        <v>#DIV/0!</v>
      </c>
      <c r="IV835" s="36" t="e">
        <f t="shared" si="949"/>
        <v>#DIV/0!</v>
      </c>
      <c r="IW835" s="36" t="e">
        <f t="shared" si="950"/>
        <v>#DIV/0!</v>
      </c>
      <c r="IX835" s="36" t="e">
        <f t="shared" si="951"/>
        <v>#DIV/0!</v>
      </c>
      <c r="IY835" s="36"/>
      <c r="IZ835" s="36" t="e">
        <f t="shared" si="952"/>
        <v>#DIV/0!</v>
      </c>
      <c r="JA835" s="36" t="e">
        <f t="shared" si="952"/>
        <v>#DIV/0!</v>
      </c>
      <c r="JB835" s="36" t="e">
        <f t="shared" si="952"/>
        <v>#DIV/0!</v>
      </c>
      <c r="JN835" s="43">
        <f t="shared" si="953"/>
        <v>1158.272880603635</v>
      </c>
      <c r="JO835" s="1" t="str">
        <f t="shared" si="954"/>
        <v>Small</v>
      </c>
    </row>
    <row r="836" spans="1:275" x14ac:dyDescent="0.2">
      <c r="A836" s="1" t="s">
        <v>870</v>
      </c>
      <c r="B836" s="1" t="s">
        <v>1012</v>
      </c>
      <c r="C836" s="76" t="s">
        <v>1494</v>
      </c>
      <c r="D836" s="14" t="s">
        <v>656</v>
      </c>
      <c r="E836">
        <v>6</v>
      </c>
      <c r="F836" s="46">
        <v>0.42654159194371638</v>
      </c>
      <c r="G836" s="46">
        <v>0.11167057525175886</v>
      </c>
      <c r="H836" s="46">
        <v>0.38</v>
      </c>
      <c r="I836">
        <v>34.799999999999997</v>
      </c>
      <c r="J836">
        <v>20</v>
      </c>
      <c r="K836" s="1">
        <v>20120</v>
      </c>
      <c r="L836" s="1" t="s">
        <v>608</v>
      </c>
      <c r="M836" s="3">
        <v>7810.1685714284931</v>
      </c>
      <c r="N836" s="10">
        <v>23492</v>
      </c>
      <c r="O836" s="1">
        <v>1</v>
      </c>
      <c r="P836" s="1">
        <v>307</v>
      </c>
      <c r="Q836" s="1">
        <v>307</v>
      </c>
      <c r="R836" s="1">
        <v>28</v>
      </c>
      <c r="S836" s="1">
        <v>80</v>
      </c>
      <c r="T836" s="33">
        <v>54</v>
      </c>
      <c r="U836" s="1">
        <v>0</v>
      </c>
      <c r="W836" s="1">
        <v>0</v>
      </c>
      <c r="X836" s="1">
        <v>0</v>
      </c>
      <c r="Y836" s="1">
        <v>0</v>
      </c>
      <c r="Z836" s="1">
        <v>0</v>
      </c>
      <c r="AC836" s="1">
        <v>45609</v>
      </c>
      <c r="AF836" s="1">
        <v>0</v>
      </c>
      <c r="AH836" s="1">
        <v>0</v>
      </c>
      <c r="AI836" s="1">
        <v>0</v>
      </c>
      <c r="AJ836" s="1">
        <v>0</v>
      </c>
      <c r="AK836" s="1">
        <v>582</v>
      </c>
      <c r="AN836" s="1">
        <v>0</v>
      </c>
      <c r="AO836" s="1">
        <v>0</v>
      </c>
      <c r="AQ836" s="1">
        <v>0</v>
      </c>
      <c r="AS836" s="1">
        <v>0</v>
      </c>
      <c r="AT836" s="1">
        <v>0</v>
      </c>
      <c r="AU836" s="1">
        <v>0</v>
      </c>
      <c r="AV836" s="1">
        <v>0</v>
      </c>
      <c r="AY836" s="1">
        <v>9715</v>
      </c>
      <c r="AZ836" s="1">
        <v>0</v>
      </c>
      <c r="BB836" s="1">
        <v>0</v>
      </c>
      <c r="BD836" s="1">
        <v>0</v>
      </c>
      <c r="BE836" s="1">
        <v>0</v>
      </c>
      <c r="BF836" s="1">
        <v>0</v>
      </c>
      <c r="BG836" s="1">
        <v>0</v>
      </c>
      <c r="BJ836" s="1">
        <v>0</v>
      </c>
      <c r="BK836" s="1">
        <v>0</v>
      </c>
      <c r="BL836" s="1">
        <v>0</v>
      </c>
      <c r="CI836" s="1">
        <v>0</v>
      </c>
      <c r="CK836" s="1">
        <v>0</v>
      </c>
      <c r="CL836" s="1">
        <v>0</v>
      </c>
      <c r="CM836" s="1">
        <v>0</v>
      </c>
      <c r="CP836" s="1">
        <v>1902</v>
      </c>
      <c r="CQ836" s="1">
        <v>33620</v>
      </c>
      <c r="DP836" s="1">
        <v>0</v>
      </c>
      <c r="DR836" s="1">
        <v>0</v>
      </c>
      <c r="DS836" s="1">
        <v>0</v>
      </c>
      <c r="DT836" s="1">
        <v>0</v>
      </c>
      <c r="DW836" s="1">
        <v>0</v>
      </c>
      <c r="DX836" s="1">
        <v>0</v>
      </c>
      <c r="DY836" s="1">
        <v>0</v>
      </c>
      <c r="FM836" s="1">
        <v>3500</v>
      </c>
      <c r="FP836" s="15">
        <f>AE836+BA836</f>
        <v>0</v>
      </c>
      <c r="FQ836" s="15">
        <f>AP836+BL836+CS836+DZ836+FD836</f>
        <v>0</v>
      </c>
      <c r="FR836" s="15">
        <f>AE836+AP836+BA836+BL836+CS836+DZ836+FD836+FO836</f>
        <v>0</v>
      </c>
      <c r="FS836" s="1" t="s">
        <v>1284</v>
      </c>
      <c r="FU836" s="1" t="s">
        <v>1281</v>
      </c>
      <c r="GA836" s="1">
        <v>1389</v>
      </c>
      <c r="GB836" s="1">
        <v>1537</v>
      </c>
      <c r="GC836" s="1">
        <v>268</v>
      </c>
      <c r="GD836" s="1">
        <v>273</v>
      </c>
      <c r="GE836" s="1">
        <v>90010</v>
      </c>
      <c r="GF836" s="1">
        <v>0</v>
      </c>
      <c r="GG836" s="1">
        <v>6124</v>
      </c>
      <c r="GH836" s="1">
        <v>118</v>
      </c>
      <c r="GI836" s="1">
        <v>0</v>
      </c>
      <c r="GJ836" s="1">
        <v>61</v>
      </c>
      <c r="GK836" s="1">
        <v>0</v>
      </c>
      <c r="GL836" s="1">
        <v>0</v>
      </c>
      <c r="GM836" s="1">
        <v>0</v>
      </c>
      <c r="GP836" s="1">
        <v>1.8</v>
      </c>
      <c r="GQ836" s="1">
        <v>3.34</v>
      </c>
      <c r="GR836" s="5"/>
      <c r="GS836" s="5"/>
      <c r="GT836" s="4">
        <v>3</v>
      </c>
      <c r="GU836" s="4">
        <v>4.17</v>
      </c>
      <c r="GV836" s="1">
        <f>GQ836+GU836</f>
        <v>7.51</v>
      </c>
      <c r="GW836" s="1">
        <v>3.64</v>
      </c>
      <c r="GX836" s="1">
        <v>2443</v>
      </c>
      <c r="GY836" s="10" t="s">
        <v>1172</v>
      </c>
      <c r="GZ836" s="1">
        <v>20409</v>
      </c>
      <c r="HA836" s="1">
        <v>11549</v>
      </c>
      <c r="HB836" s="1">
        <v>4679</v>
      </c>
      <c r="HC836" s="1">
        <v>3305</v>
      </c>
      <c r="HE836" s="1">
        <v>162</v>
      </c>
      <c r="HI836" s="1">
        <v>12</v>
      </c>
      <c r="HJ836" s="1">
        <v>10</v>
      </c>
      <c r="HK836" s="1">
        <v>252</v>
      </c>
      <c r="HL836" s="1">
        <v>8</v>
      </c>
      <c r="HZ836" s="1">
        <v>60</v>
      </c>
      <c r="IA836" s="1">
        <v>1743</v>
      </c>
      <c r="IB836" s="1">
        <v>2</v>
      </c>
      <c r="IC836" s="1">
        <v>9</v>
      </c>
      <c r="ID836" s="1">
        <v>226</v>
      </c>
      <c r="IE836" s="1">
        <v>55.25</v>
      </c>
      <c r="IF836" s="1">
        <v>40</v>
      </c>
      <c r="IG836" s="1">
        <v>40</v>
      </c>
      <c r="IH836" s="1">
        <v>3</v>
      </c>
      <c r="II836" s="1">
        <v>0</v>
      </c>
      <c r="IJ836" s="1">
        <v>3</v>
      </c>
      <c r="IK836" s="1">
        <v>0</v>
      </c>
      <c r="IQ836" s="1">
        <v>108860</v>
      </c>
      <c r="IR836" s="1">
        <v>0</v>
      </c>
      <c r="IS836" s="36" t="e">
        <f t="shared" si="946"/>
        <v>#DIV/0!</v>
      </c>
      <c r="IT836" s="36" t="e">
        <f t="shared" si="947"/>
        <v>#DIV/0!</v>
      </c>
      <c r="IU836" s="36" t="e">
        <f t="shared" si="948"/>
        <v>#DIV/0!</v>
      </c>
      <c r="IV836" s="36" t="e">
        <f t="shared" si="949"/>
        <v>#DIV/0!</v>
      </c>
      <c r="IW836" s="36" t="e">
        <f t="shared" si="950"/>
        <v>#DIV/0!</v>
      </c>
      <c r="IX836" s="36" t="e">
        <f t="shared" si="951"/>
        <v>#DIV/0!</v>
      </c>
      <c r="IY836" s="36"/>
      <c r="IZ836" s="36" t="e">
        <f t="shared" si="952"/>
        <v>#DIV/0!</v>
      </c>
      <c r="JA836" s="36" t="e">
        <f t="shared" si="952"/>
        <v>#DIV/0!</v>
      </c>
      <c r="JB836" s="36" t="e">
        <f t="shared" si="952"/>
        <v>#DIV/0!</v>
      </c>
      <c r="JN836" s="43">
        <f t="shared" si="953"/>
        <v>1039.9691839452055</v>
      </c>
      <c r="JO836" s="1" t="str">
        <f t="shared" si="954"/>
        <v>Small</v>
      </c>
    </row>
    <row r="837" spans="1:275" x14ac:dyDescent="0.2">
      <c r="A837" s="1" t="s">
        <v>870</v>
      </c>
      <c r="B837" s="1" t="s">
        <v>1012</v>
      </c>
      <c r="C837" s="76" t="s">
        <v>1494</v>
      </c>
      <c r="D837" s="14" t="s">
        <v>656</v>
      </c>
      <c r="E837">
        <v>6</v>
      </c>
      <c r="F837" s="46">
        <v>0.42654159194371638</v>
      </c>
      <c r="G837" s="46">
        <v>0.11167057525175886</v>
      </c>
      <c r="H837" s="46">
        <v>0.38</v>
      </c>
      <c r="I837">
        <v>34.799999999999997</v>
      </c>
      <c r="J837">
        <v>20</v>
      </c>
      <c r="K837" s="1">
        <v>20130</v>
      </c>
      <c r="L837" s="1" t="s">
        <v>609</v>
      </c>
      <c r="M837" s="3">
        <v>8195.7228571428459</v>
      </c>
      <c r="N837" s="2">
        <v>23492</v>
      </c>
      <c r="O837" s="1">
        <v>2</v>
      </c>
      <c r="P837" s="1">
        <v>307</v>
      </c>
      <c r="Q837" s="1">
        <v>307</v>
      </c>
      <c r="R837" s="1">
        <v>28</v>
      </c>
      <c r="S837" s="1">
        <v>76</v>
      </c>
      <c r="T837" s="33"/>
      <c r="U837" s="3">
        <v>10000</v>
      </c>
      <c r="V837" s="3"/>
      <c r="W837" s="3"/>
      <c r="X837" s="3"/>
      <c r="Y837" s="3"/>
      <c r="Z837" s="3"/>
      <c r="AA837" s="3"/>
      <c r="AB837" s="3"/>
      <c r="AC837" s="3">
        <v>42357</v>
      </c>
      <c r="AD837" s="3"/>
      <c r="AE837" s="2">
        <f>SUM(U837:AD837)</f>
        <v>52357</v>
      </c>
      <c r="AF837" s="3"/>
      <c r="AG837" s="3"/>
      <c r="AQ837" s="7">
        <v>10000</v>
      </c>
      <c r="AR837" s="7"/>
      <c r="AT837" s="1">
        <v>0</v>
      </c>
      <c r="AY837" s="2">
        <v>4009</v>
      </c>
      <c r="BA837" s="1">
        <f>SUM(AQ837:AZ837)</f>
        <v>14009</v>
      </c>
      <c r="BB837" s="1">
        <v>0</v>
      </c>
      <c r="BD837" s="1">
        <v>0</v>
      </c>
      <c r="BE837" s="1">
        <v>0</v>
      </c>
      <c r="BH837" s="1">
        <v>0</v>
      </c>
      <c r="BI837" s="1">
        <v>0</v>
      </c>
      <c r="BJ837" s="1">
        <v>0</v>
      </c>
      <c r="BL837" s="1">
        <f>SUM(BB837:BK837)</f>
        <v>0</v>
      </c>
      <c r="CI837" s="1">
        <v>0</v>
      </c>
      <c r="CQ837" s="2">
        <v>44681</v>
      </c>
      <c r="CS837" s="1">
        <f>SUM(CI837:CR837)</f>
        <v>44681</v>
      </c>
      <c r="DP837" s="1">
        <v>0</v>
      </c>
      <c r="DZ837" s="2">
        <f>SUM(DP837:DY837)</f>
        <v>0</v>
      </c>
      <c r="EA837" s="2"/>
      <c r="EB837" s="2"/>
      <c r="EC837" s="2"/>
      <c r="ED837" s="2"/>
      <c r="EE837" s="2"/>
      <c r="EF837" s="2"/>
      <c r="EG837" s="2"/>
      <c r="EH837" s="2"/>
      <c r="EI837" s="2"/>
      <c r="EJ837" s="2"/>
      <c r="EK837" s="2"/>
      <c r="EL837" s="2"/>
      <c r="EM837" s="2"/>
      <c r="EN837" s="2"/>
      <c r="EO837" s="2"/>
      <c r="EP837" s="2"/>
      <c r="EQ837" s="2"/>
      <c r="ER837" s="2"/>
      <c r="ES837" s="2"/>
      <c r="ET837" s="2"/>
      <c r="FB837" s="2">
        <v>5991</v>
      </c>
      <c r="FD837" s="1">
        <f>SUM(EU837:FC837)</f>
        <v>5991</v>
      </c>
      <c r="FE837" s="2">
        <v>4500</v>
      </c>
      <c r="FF837" s="2"/>
      <c r="FM837" s="7">
        <v>1626</v>
      </c>
      <c r="FO837" s="1">
        <f>SUM(FE837:FN837)</f>
        <v>6126</v>
      </c>
      <c r="FP837" s="15">
        <f>AE837+BA837</f>
        <v>66366</v>
      </c>
      <c r="FQ837" s="15">
        <f>AP837+BL837+CS837+DZ837+FD837</f>
        <v>50672</v>
      </c>
      <c r="FR837" s="15">
        <f>AE837+AP837+BA837+BL837+CS837+DZ837+FD837+FO837</f>
        <v>123164</v>
      </c>
      <c r="FS837" s="1" t="s">
        <v>1284</v>
      </c>
      <c r="FU837" s="1" t="s">
        <v>1281</v>
      </c>
      <c r="FW837" s="5"/>
      <c r="FX837" s="5"/>
      <c r="FY837" s="5"/>
      <c r="FZ837" s="5"/>
      <c r="GA837" s="2">
        <v>1106</v>
      </c>
      <c r="GB837" s="2">
        <v>1194</v>
      </c>
      <c r="GC837" s="1">
        <v>58</v>
      </c>
      <c r="GD837" s="1">
        <v>61</v>
      </c>
      <c r="GE837" s="2">
        <v>86492</v>
      </c>
      <c r="GF837" s="1">
        <v>0</v>
      </c>
      <c r="GG837" s="1">
        <v>6124</v>
      </c>
      <c r="GH837" s="1">
        <v>118</v>
      </c>
      <c r="GI837" s="2">
        <v>15644</v>
      </c>
      <c r="GJ837" s="1">
        <v>61</v>
      </c>
      <c r="GK837" s="1">
        <v>2</v>
      </c>
      <c r="GL837" s="1">
        <v>2</v>
      </c>
      <c r="GM837" s="1">
        <v>54</v>
      </c>
      <c r="GP837" s="1">
        <v>1.8</v>
      </c>
      <c r="GQ837" s="1">
        <v>3.34</v>
      </c>
      <c r="GR837" s="5">
        <v>3</v>
      </c>
      <c r="GS837" s="5">
        <v>1.17</v>
      </c>
      <c r="GT837" s="4">
        <v>4.17</v>
      </c>
      <c r="GU837" s="1">
        <v>4.17</v>
      </c>
      <c r="GV837" s="1">
        <f>GQ837+GU837</f>
        <v>7.51</v>
      </c>
      <c r="GW837" s="1">
        <v>2.2999999999999998</v>
      </c>
      <c r="GX837" s="2">
        <v>2332</v>
      </c>
      <c r="GY837" s="1" t="s">
        <v>1172</v>
      </c>
      <c r="GZ837" s="2">
        <v>14516</v>
      </c>
      <c r="HA837" s="2">
        <v>7547</v>
      </c>
      <c r="HB837" s="1">
        <v>3777</v>
      </c>
      <c r="HC837" s="2">
        <v>4337</v>
      </c>
      <c r="HD837" s="1">
        <v>540</v>
      </c>
      <c r="HF837" s="2">
        <v>30717</v>
      </c>
      <c r="HG837" s="2"/>
      <c r="HH837" s="2"/>
      <c r="HI837" s="1">
        <v>18</v>
      </c>
      <c r="HJ837" s="1">
        <v>11</v>
      </c>
      <c r="HK837" s="1">
        <v>235</v>
      </c>
      <c r="HL837" s="1">
        <v>9</v>
      </c>
      <c r="HM837" s="1" t="s">
        <v>1281</v>
      </c>
      <c r="HN837" s="1" t="s">
        <v>1320</v>
      </c>
      <c r="HO837" s="1" t="s">
        <v>1321</v>
      </c>
      <c r="HP837" s="1" t="s">
        <v>1191</v>
      </c>
      <c r="HQ837" s="1" t="s">
        <v>1047</v>
      </c>
      <c r="HR837" s="1" t="s">
        <v>1048</v>
      </c>
      <c r="HS837" s="1" t="s">
        <v>1088</v>
      </c>
      <c r="HX837" s="1" t="s">
        <v>1277</v>
      </c>
      <c r="HZ837" s="1">
        <v>98</v>
      </c>
      <c r="IA837" s="2">
        <v>2443</v>
      </c>
      <c r="IB837" s="1">
        <v>1</v>
      </c>
      <c r="IC837" s="1">
        <v>13</v>
      </c>
      <c r="ID837" s="1">
        <v>365</v>
      </c>
      <c r="IE837" s="1">
        <v>55.25</v>
      </c>
      <c r="IF837" s="1">
        <v>40</v>
      </c>
      <c r="IG837" s="1">
        <v>40</v>
      </c>
      <c r="IH837" s="1">
        <v>3</v>
      </c>
      <c r="II837" s="1">
        <v>0</v>
      </c>
      <c r="IJ837" s="1">
        <v>3</v>
      </c>
      <c r="IK837" s="1">
        <v>0</v>
      </c>
      <c r="IL837" s="1" t="s">
        <v>1281</v>
      </c>
      <c r="IM837" s="1">
        <v>2</v>
      </c>
      <c r="IO837" s="1" t="s">
        <v>1277</v>
      </c>
      <c r="IP837" s="1" t="s">
        <v>1281</v>
      </c>
      <c r="IQ837" s="2">
        <v>90853</v>
      </c>
      <c r="IR837" s="1">
        <v>0</v>
      </c>
      <c r="IS837" s="36">
        <f t="shared" si="946"/>
        <v>0.4250998668442077</v>
      </c>
      <c r="IT837" s="36">
        <f t="shared" si="947"/>
        <v>0</v>
      </c>
      <c r="IU837" s="36">
        <f t="shared" si="948"/>
        <v>0.11374265207365788</v>
      </c>
      <c r="IV837" s="36">
        <f t="shared" si="949"/>
        <v>0</v>
      </c>
      <c r="IW837" s="36">
        <f t="shared" si="950"/>
        <v>0.36277646065408725</v>
      </c>
      <c r="IX837" s="36">
        <f t="shared" si="951"/>
        <v>0</v>
      </c>
      <c r="IY837" s="36"/>
      <c r="IZ837" s="36">
        <f t="shared" si="952"/>
        <v>4.9738559968822059E-2</v>
      </c>
      <c r="JA837" s="36">
        <f t="shared" si="952"/>
        <v>0.53884251891786561</v>
      </c>
      <c r="JB837" s="36">
        <f t="shared" si="952"/>
        <v>0.41141892111331235</v>
      </c>
      <c r="JN837" s="43">
        <f t="shared" si="953"/>
        <v>1091.307970325279</v>
      </c>
      <c r="JO837" s="1" t="str">
        <f t="shared" si="954"/>
        <v>Small</v>
      </c>
    </row>
    <row r="838" spans="1:275" x14ac:dyDescent="0.2">
      <c r="A838" s="1" t="s">
        <v>870</v>
      </c>
      <c r="B838" s="1" t="s">
        <v>1012</v>
      </c>
      <c r="C838" s="76" t="s">
        <v>1494</v>
      </c>
      <c r="D838" s="14" t="s">
        <v>656</v>
      </c>
      <c r="E838">
        <v>6</v>
      </c>
      <c r="F838" s="46">
        <v>0.42654159194371638</v>
      </c>
      <c r="G838" s="46">
        <v>0.11167057525175886</v>
      </c>
      <c r="H838" s="46">
        <v>0.38</v>
      </c>
      <c r="I838">
        <v>34.799999999999997</v>
      </c>
      <c r="J838">
        <v>20</v>
      </c>
      <c r="K838" s="42">
        <v>20140</v>
      </c>
      <c r="L838" s="54" t="s">
        <v>345</v>
      </c>
      <c r="M838" s="55">
        <v>8707.7737142856768</v>
      </c>
      <c r="N838" s="46">
        <v>23492</v>
      </c>
      <c r="O838">
        <v>0</v>
      </c>
      <c r="P838">
        <v>0</v>
      </c>
      <c r="Q838">
        <v>256</v>
      </c>
      <c r="R838">
        <v>40</v>
      </c>
      <c r="S838">
        <v>88</v>
      </c>
      <c r="T838"/>
      <c r="U838" s="46">
        <v>20000</v>
      </c>
      <c r="V838" s="46">
        <v>0</v>
      </c>
      <c r="W838" s="46">
        <v>0</v>
      </c>
      <c r="X838" s="46">
        <v>0</v>
      </c>
      <c r="Y838" s="46"/>
      <c r="Z838" s="46"/>
      <c r="AA838" s="46">
        <v>0</v>
      </c>
      <c r="AB838" s="46">
        <v>0</v>
      </c>
      <c r="AC838" s="46">
        <v>52865</v>
      </c>
      <c r="AD838" s="46">
        <v>0</v>
      </c>
      <c r="AE838" s="46">
        <f>IF(SUM(U838:AD838)&gt;0,SUM(U838:AD838),)</f>
        <v>72865</v>
      </c>
      <c r="AF838" s="46">
        <v>0</v>
      </c>
      <c r="AG838" s="46">
        <v>0</v>
      </c>
      <c r="AH838" s="46">
        <v>0</v>
      </c>
      <c r="AI838" s="46">
        <v>0</v>
      </c>
      <c r="AJ838" s="46"/>
      <c r="AK838" s="46"/>
      <c r="AL838" s="46">
        <v>0</v>
      </c>
      <c r="AM838" s="46">
        <v>0</v>
      </c>
      <c r="AN838" s="46">
        <v>0</v>
      </c>
      <c r="AO838" s="46">
        <v>0</v>
      </c>
      <c r="AP838" s="46">
        <f>SUM(AF838:AO838)</f>
        <v>0</v>
      </c>
      <c r="AQ838" s="46">
        <v>0</v>
      </c>
      <c r="AR838" s="46">
        <v>0</v>
      </c>
      <c r="AS838" s="46">
        <v>0</v>
      </c>
      <c r="AT838" s="46">
        <v>0</v>
      </c>
      <c r="AU838" s="46"/>
      <c r="AV838" s="46"/>
      <c r="AW838" s="46">
        <v>0</v>
      </c>
      <c r="AX838" s="46">
        <v>0</v>
      </c>
      <c r="AY838" s="46">
        <v>10822.02</v>
      </c>
      <c r="AZ838" s="46">
        <v>0</v>
      </c>
      <c r="BA838" s="46">
        <f>SUM(AQ838:AZ838)</f>
        <v>10822.02</v>
      </c>
      <c r="BB838" s="46">
        <v>0</v>
      </c>
      <c r="BC838" s="46">
        <v>0</v>
      </c>
      <c r="BD838" s="46">
        <v>0</v>
      </c>
      <c r="BE838" s="46">
        <v>0</v>
      </c>
      <c r="BF838" s="46"/>
      <c r="BG838" s="46"/>
      <c r="BH838" s="47">
        <v>0</v>
      </c>
      <c r="BI838" s="47">
        <v>0</v>
      </c>
      <c r="BJ838" s="47">
        <v>0</v>
      </c>
      <c r="BK838" s="47">
        <v>0</v>
      </c>
      <c r="BL838" s="47">
        <f>IF(SUM(BB838:BK838)&gt;=0,SUM(BB838:BK838),"")</f>
        <v>0</v>
      </c>
      <c r="BM838" s="46">
        <v>0</v>
      </c>
      <c r="BN838" s="47">
        <v>0</v>
      </c>
      <c r="BO838" s="46">
        <v>0</v>
      </c>
      <c r="BP838" s="46">
        <v>0</v>
      </c>
      <c r="BQ838" s="46"/>
      <c r="BR838" s="46">
        <v>0</v>
      </c>
      <c r="BS838" s="46">
        <v>0</v>
      </c>
      <c r="BT838" s="46">
        <v>0</v>
      </c>
      <c r="BU838" s="46">
        <v>43991</v>
      </c>
      <c r="BV838" s="46">
        <v>0</v>
      </c>
      <c r="BW838" s="46">
        <f>SUM(BM838:BV838)</f>
        <v>43991</v>
      </c>
      <c r="BX838" s="46">
        <v>0</v>
      </c>
      <c r="BY838" s="47">
        <v>0</v>
      </c>
      <c r="BZ838" s="47">
        <v>0</v>
      </c>
      <c r="CA838" s="48">
        <v>0</v>
      </c>
      <c r="CB838" s="48"/>
      <c r="CC838" s="46">
        <v>0</v>
      </c>
      <c r="CD838" s="47">
        <v>0</v>
      </c>
      <c r="CE838" s="46">
        <v>0</v>
      </c>
      <c r="CF838" s="48">
        <v>0</v>
      </c>
      <c r="CG838" s="47">
        <v>0</v>
      </c>
      <c r="CH838" s="47">
        <f>SUM(BX838:CG838)</f>
        <v>0</v>
      </c>
      <c r="CI838" s="47">
        <f t="shared" ref="CI838:CS838" si="955">BM838+BX838</f>
        <v>0</v>
      </c>
      <c r="CJ838" s="47">
        <f t="shared" si="955"/>
        <v>0</v>
      </c>
      <c r="CK838" s="47">
        <f t="shared" si="955"/>
        <v>0</v>
      </c>
      <c r="CL838" s="47">
        <f t="shared" si="955"/>
        <v>0</v>
      </c>
      <c r="CM838" s="47">
        <f t="shared" si="955"/>
        <v>0</v>
      </c>
      <c r="CN838" s="47">
        <f t="shared" si="955"/>
        <v>0</v>
      </c>
      <c r="CO838" s="47">
        <f t="shared" si="955"/>
        <v>0</v>
      </c>
      <c r="CP838" s="47">
        <f t="shared" si="955"/>
        <v>0</v>
      </c>
      <c r="CQ838" s="47">
        <f t="shared" si="955"/>
        <v>43991</v>
      </c>
      <c r="CR838" s="47">
        <f t="shared" si="955"/>
        <v>0</v>
      </c>
      <c r="CS838" s="47">
        <f t="shared" si="955"/>
        <v>43991</v>
      </c>
      <c r="CT838" s="48">
        <v>0</v>
      </c>
      <c r="CU838" s="46">
        <v>0</v>
      </c>
      <c r="CV838" s="46">
        <v>0</v>
      </c>
      <c r="CW838" s="47">
        <v>0</v>
      </c>
      <c r="CX838" s="47"/>
      <c r="CY838" s="47">
        <v>0</v>
      </c>
      <c r="CZ838" s="47">
        <v>0</v>
      </c>
      <c r="DA838" s="46">
        <v>0</v>
      </c>
      <c r="DB838" s="47">
        <v>0</v>
      </c>
      <c r="DC838" s="47">
        <v>0</v>
      </c>
      <c r="DD838" s="47">
        <f>SUM(CT838:DC838)</f>
        <v>0</v>
      </c>
      <c r="DE838" s="48">
        <v>0</v>
      </c>
      <c r="DF838" s="48">
        <v>0</v>
      </c>
      <c r="DG838" s="48">
        <v>0</v>
      </c>
      <c r="DH838" s="48">
        <v>0</v>
      </c>
      <c r="DI838" s="48"/>
      <c r="DJ838" s="48">
        <v>0</v>
      </c>
      <c r="DK838" s="48">
        <v>0</v>
      </c>
      <c r="DL838" s="48">
        <v>0</v>
      </c>
      <c r="DM838" s="48">
        <v>215</v>
      </c>
      <c r="DN838" s="48">
        <v>0</v>
      </c>
      <c r="DO838" s="48">
        <f>SUM(DE838:DN838)</f>
        <v>215</v>
      </c>
      <c r="DP838" s="48">
        <f t="shared" ref="DP838:DZ838" si="956">CT838+DE838</f>
        <v>0</v>
      </c>
      <c r="DQ838" s="48">
        <f t="shared" si="956"/>
        <v>0</v>
      </c>
      <c r="DR838" s="48">
        <f t="shared" si="956"/>
        <v>0</v>
      </c>
      <c r="DS838" s="48">
        <f t="shared" si="956"/>
        <v>0</v>
      </c>
      <c r="DT838" s="48">
        <f t="shared" si="956"/>
        <v>0</v>
      </c>
      <c r="DU838" s="48">
        <f t="shared" si="956"/>
        <v>0</v>
      </c>
      <c r="DV838" s="48">
        <f t="shared" si="956"/>
        <v>0</v>
      </c>
      <c r="DW838" s="48">
        <f t="shared" si="956"/>
        <v>0</v>
      </c>
      <c r="DX838" s="48">
        <f t="shared" si="956"/>
        <v>215</v>
      </c>
      <c r="DY838" s="48">
        <f t="shared" si="956"/>
        <v>0</v>
      </c>
      <c r="DZ838" s="48">
        <f t="shared" si="956"/>
        <v>215</v>
      </c>
      <c r="EA838" s="48">
        <v>0</v>
      </c>
      <c r="EB838" s="48">
        <v>0</v>
      </c>
      <c r="EC838" s="48">
        <v>0</v>
      </c>
      <c r="ED838" s="48">
        <v>0</v>
      </c>
      <c r="EE838" s="48">
        <v>0</v>
      </c>
      <c r="EF838" s="48">
        <v>0</v>
      </c>
      <c r="EG838" s="46">
        <v>0</v>
      </c>
      <c r="EH838" s="48">
        <v>0</v>
      </c>
      <c r="EI838" s="48">
        <v>0</v>
      </c>
      <c r="EJ838" s="48">
        <f>SUM(EA838:EI838)</f>
        <v>0</v>
      </c>
      <c r="EK838" s="48">
        <v>0</v>
      </c>
      <c r="EL838">
        <v>0</v>
      </c>
      <c r="EM838" s="48">
        <v>0</v>
      </c>
      <c r="EN838" s="48">
        <v>0</v>
      </c>
      <c r="EO838" s="46">
        <v>0</v>
      </c>
      <c r="EP838" s="48">
        <v>0</v>
      </c>
      <c r="EQ838" s="48">
        <v>0</v>
      </c>
      <c r="ER838" s="48">
        <v>5434</v>
      </c>
      <c r="ES838" s="48">
        <v>0</v>
      </c>
      <c r="ET838" s="48">
        <f>SUM(EK838:ES838)</f>
        <v>5434</v>
      </c>
      <c r="EU838" s="48">
        <f t="shared" ref="EU838:FD838" si="957">EA838+EK838</f>
        <v>0</v>
      </c>
      <c r="EV838" s="48">
        <f t="shared" si="957"/>
        <v>0</v>
      </c>
      <c r="EW838" s="48">
        <f t="shared" si="957"/>
        <v>0</v>
      </c>
      <c r="EX838" s="48">
        <f t="shared" si="957"/>
        <v>0</v>
      </c>
      <c r="EY838" s="48">
        <f t="shared" si="957"/>
        <v>0</v>
      </c>
      <c r="EZ838" s="48">
        <f t="shared" si="957"/>
        <v>0</v>
      </c>
      <c r="FA838" s="48">
        <f t="shared" si="957"/>
        <v>0</v>
      </c>
      <c r="FB838" s="48">
        <f t="shared" si="957"/>
        <v>5434</v>
      </c>
      <c r="FC838" s="48">
        <f t="shared" si="957"/>
        <v>0</v>
      </c>
      <c r="FD838" s="48">
        <f t="shared" si="957"/>
        <v>5434</v>
      </c>
      <c r="FE838" s="48">
        <v>4500</v>
      </c>
      <c r="FF838" s="48">
        <v>0</v>
      </c>
      <c r="FG838" s="46">
        <v>0</v>
      </c>
      <c r="FH838" s="48">
        <v>0</v>
      </c>
      <c r="FI838" s="48"/>
      <c r="FJ838" s="48"/>
      <c r="FK838" s="48">
        <v>0</v>
      </c>
      <c r="FL838" s="48">
        <v>0</v>
      </c>
      <c r="FM838" s="48">
        <v>0</v>
      </c>
      <c r="FN838">
        <v>0</v>
      </c>
      <c r="FO838" s="48">
        <f>SUM(FE838:FN838)</f>
        <v>4500</v>
      </c>
      <c r="FP838" s="46">
        <f>AE838+BA838</f>
        <v>83687.02</v>
      </c>
      <c r="FQ838" s="46">
        <f>AP838+BL838+CS838+DZ838+FD838</f>
        <v>49640</v>
      </c>
      <c r="FR838" s="46">
        <f>FP838+FQ838+FO838</f>
        <v>137827.02000000002</v>
      </c>
      <c r="FS838" t="s">
        <v>1284</v>
      </c>
      <c r="FT838"/>
      <c r="FU838" t="s">
        <v>1281</v>
      </c>
      <c r="FV838"/>
      <c r="FW838"/>
      <c r="FX838"/>
      <c r="FY838"/>
      <c r="FZ838"/>
      <c r="GA838" s="49">
        <v>1609</v>
      </c>
      <c r="GB838" s="49">
        <v>1681</v>
      </c>
      <c r="GC838">
        <v>200</v>
      </c>
      <c r="GD838">
        <v>207</v>
      </c>
      <c r="GE838">
        <v>84312</v>
      </c>
      <c r="GF838" s="47">
        <v>0</v>
      </c>
      <c r="GG838" s="49">
        <v>6123</v>
      </c>
      <c r="GH838">
        <v>104</v>
      </c>
      <c r="GI838">
        <v>0</v>
      </c>
      <c r="GJ838">
        <v>61</v>
      </c>
      <c r="GK838">
        <v>1</v>
      </c>
      <c r="GL838">
        <v>0</v>
      </c>
      <c r="GM838">
        <v>54</v>
      </c>
      <c r="GN838" t="s">
        <v>1277</v>
      </c>
      <c r="GO838"/>
      <c r="GP838">
        <v>2</v>
      </c>
      <c r="GQ838">
        <v>5.24</v>
      </c>
      <c r="GR838">
        <v>3</v>
      </c>
      <c r="GS838">
        <v>2</v>
      </c>
      <c r="GT838">
        <f>GR838+GS838</f>
        <v>5</v>
      </c>
      <c r="GU838">
        <v>4.17</v>
      </c>
      <c r="GV838">
        <f>GQ838+GU838</f>
        <v>9.41</v>
      </c>
      <c r="GW838">
        <v>1.68</v>
      </c>
      <c r="GX838" s="49">
        <v>2334</v>
      </c>
      <c r="GY838" s="49" t="s">
        <v>1058</v>
      </c>
      <c r="GZ838" s="49">
        <v>9021</v>
      </c>
      <c r="HA838" s="49">
        <v>7226</v>
      </c>
      <c r="HB838" s="49">
        <v>2421</v>
      </c>
      <c r="HC838" s="49">
        <v>3733</v>
      </c>
      <c r="HD838">
        <v>541</v>
      </c>
      <c r="HE838"/>
      <c r="HF838" s="49">
        <v>22942</v>
      </c>
      <c r="HG838" s="49">
        <v>3492</v>
      </c>
      <c r="HH838" s="49">
        <v>4042</v>
      </c>
      <c r="HI838" s="49"/>
      <c r="HJ838">
        <v>16</v>
      </c>
      <c r="HK838">
        <v>9</v>
      </c>
      <c r="HL838">
        <v>7</v>
      </c>
      <c r="HM838" t="s">
        <v>1281</v>
      </c>
      <c r="HN838" t="s">
        <v>1320</v>
      </c>
      <c r="HO838" t="s">
        <v>1321</v>
      </c>
      <c r="HP838" t="s">
        <v>1191</v>
      </c>
      <c r="HQ838" t="s">
        <v>340</v>
      </c>
      <c r="HR838" t="s">
        <v>1048</v>
      </c>
      <c r="HS838" t="s">
        <v>1088</v>
      </c>
      <c r="HT838"/>
      <c r="HU838"/>
      <c r="HV838"/>
      <c r="HW838"/>
      <c r="HX838"/>
      <c r="HY838"/>
      <c r="HZ838">
        <v>84</v>
      </c>
      <c r="IA838" s="49">
        <v>4447</v>
      </c>
      <c r="IB838">
        <v>16</v>
      </c>
      <c r="IC838">
        <v>16</v>
      </c>
      <c r="ID838">
        <v>450</v>
      </c>
      <c r="IE838">
        <v>56.25</v>
      </c>
      <c r="IF838">
        <v>40</v>
      </c>
      <c r="IG838">
        <v>40</v>
      </c>
      <c r="IH838">
        <v>4</v>
      </c>
      <c r="II838">
        <v>0</v>
      </c>
      <c r="IJ838">
        <v>4</v>
      </c>
      <c r="IK838">
        <v>0</v>
      </c>
      <c r="IL838" t="s">
        <v>1281</v>
      </c>
      <c r="IM838">
        <v>2</v>
      </c>
      <c r="IN838" t="s">
        <v>1277</v>
      </c>
      <c r="IO838" t="s">
        <v>1277</v>
      </c>
      <c r="IP838" t="s">
        <v>1281</v>
      </c>
      <c r="IQ838" s="49">
        <v>100617</v>
      </c>
      <c r="IR838">
        <v>0</v>
      </c>
      <c r="IS838" s="36">
        <f>AE838/FR838</f>
        <v>0.52866992263200629</v>
      </c>
      <c r="IT838" s="36">
        <f>AP838/FR838</f>
        <v>0</v>
      </c>
      <c r="IU838" s="36">
        <f>BA838/FR838</f>
        <v>7.8518856462252457E-2</v>
      </c>
      <c r="IV838" s="50">
        <f>BL838/FR838</f>
        <v>0</v>
      </c>
      <c r="IW838" s="36">
        <f>CS838/FR838</f>
        <v>0.31917544179653595</v>
      </c>
      <c r="IX838" s="36">
        <f>DZ838/FR838</f>
        <v>1.5599263482588535E-3</v>
      </c>
      <c r="IY838" s="36">
        <f>FD838/FR838</f>
        <v>3.9426231518319116E-2</v>
      </c>
      <c r="IZ838" s="36">
        <f>FO838/FR838</f>
        <v>3.2649621242627165E-2</v>
      </c>
      <c r="JA838" s="36">
        <f>FP838/FR838</f>
        <v>0.60718877909425883</v>
      </c>
      <c r="JB838" s="36">
        <f>FQ838/FR838</f>
        <v>0.3601615996631139</v>
      </c>
      <c r="JC838" s="46">
        <v>0.73</v>
      </c>
      <c r="JD838" t="s">
        <v>1277</v>
      </c>
      <c r="JE838"/>
      <c r="JF838"/>
      <c r="JG838"/>
      <c r="JH838"/>
      <c r="JI838"/>
      <c r="JJ838"/>
      <c r="JK838"/>
      <c r="JL838"/>
      <c r="JM838"/>
      <c r="JN838" s="43">
        <f t="shared" si="953"/>
        <v>925.37446485501346</v>
      </c>
      <c r="JO838" s="1" t="str">
        <f t="shared" si="954"/>
        <v>Small</v>
      </c>
    </row>
    <row r="839" spans="1:275" x14ac:dyDescent="0.2">
      <c r="A839" s="1" t="s">
        <v>960</v>
      </c>
      <c r="B839" s="24" t="s">
        <v>1145</v>
      </c>
      <c r="C839" s="76" t="s">
        <v>1495</v>
      </c>
      <c r="D839" s="14" t="s">
        <v>656</v>
      </c>
      <c r="E839">
        <v>1</v>
      </c>
      <c r="F839" s="46">
        <v>0.21398792950348419</v>
      </c>
      <c r="G839" s="46">
        <v>6.6372680342549256E-2</v>
      </c>
      <c r="H839" s="46">
        <v>0.21</v>
      </c>
      <c r="I839">
        <v>12.3</v>
      </c>
      <c r="J839">
        <v>10.1</v>
      </c>
      <c r="K839" s="24">
        <v>20060</v>
      </c>
      <c r="L839" s="24" t="s">
        <v>602</v>
      </c>
      <c r="M839" s="37">
        <v>15261.873714285675</v>
      </c>
      <c r="N839" s="25">
        <v>24579</v>
      </c>
      <c r="O839" s="26">
        <v>2</v>
      </c>
      <c r="P839" s="26">
        <v>14</v>
      </c>
      <c r="Q839" s="26">
        <v>512</v>
      </c>
      <c r="R839" s="26">
        <v>20</v>
      </c>
      <c r="S839" s="26">
        <v>137</v>
      </c>
      <c r="T839" s="31" t="s">
        <v>1244</v>
      </c>
      <c r="U839" s="25">
        <v>7461</v>
      </c>
      <c r="V839" s="25"/>
      <c r="W839" s="25"/>
      <c r="X839" s="25">
        <v>6000</v>
      </c>
      <c r="Y839" s="25"/>
      <c r="Z839" s="25"/>
      <c r="AA839" s="25"/>
      <c r="AB839" s="25"/>
      <c r="AC839" s="25">
        <v>60654</v>
      </c>
      <c r="AD839" s="25"/>
      <c r="AE839" s="25">
        <v>74115</v>
      </c>
      <c r="AF839" s="25"/>
      <c r="AG839" s="25"/>
      <c r="AH839" s="25"/>
      <c r="AI839" s="25"/>
      <c r="AJ839" s="25"/>
      <c r="AK839" s="25"/>
      <c r="AL839" s="25"/>
      <c r="AM839" s="25"/>
      <c r="AN839" s="25">
        <v>4000</v>
      </c>
      <c r="AO839" s="25"/>
      <c r="AP839" s="25">
        <v>4000</v>
      </c>
      <c r="AQ839" s="25"/>
      <c r="AR839" s="25"/>
      <c r="AS839" s="25"/>
      <c r="AT839" s="25"/>
      <c r="AU839" s="25"/>
      <c r="AV839" s="25"/>
      <c r="AW839" s="25"/>
      <c r="AX839" s="25"/>
      <c r="AY839" s="25">
        <v>2805</v>
      </c>
      <c r="AZ839" s="25"/>
      <c r="BA839" s="25">
        <v>2805</v>
      </c>
      <c r="BB839" s="25">
        <v>4800</v>
      </c>
      <c r="BC839" s="25"/>
      <c r="BD839" s="25"/>
      <c r="BE839" s="25"/>
      <c r="BF839" s="25"/>
      <c r="BG839" s="25"/>
      <c r="BH839" s="25"/>
      <c r="BI839" s="25"/>
      <c r="BJ839" s="25"/>
      <c r="BK839" s="25"/>
      <c r="BL839" s="25">
        <v>4800</v>
      </c>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v>17394</v>
      </c>
      <c r="CJ839" s="25"/>
      <c r="CK839" s="25"/>
      <c r="CL839" s="25"/>
      <c r="CM839" s="25"/>
      <c r="CN839" s="25"/>
      <c r="CO839" s="25"/>
      <c r="CP839" s="25">
        <v>36975</v>
      </c>
      <c r="CQ839" s="25"/>
      <c r="CR839" s="25"/>
      <c r="CS839" s="25">
        <v>54369</v>
      </c>
      <c r="CT839" s="25"/>
      <c r="CU839" s="25"/>
      <c r="CV839" s="25"/>
      <c r="CW839" s="25"/>
      <c r="CX839" s="25"/>
      <c r="CY839" s="25"/>
      <c r="CZ839" s="25"/>
      <c r="DA839" s="25"/>
      <c r="DB839" s="25"/>
      <c r="DC839" s="25"/>
      <c r="DD839" s="25"/>
      <c r="DE839" s="25"/>
      <c r="DF839" s="25"/>
      <c r="DG839" s="25"/>
      <c r="DH839" s="25"/>
      <c r="DI839" s="25"/>
      <c r="DJ839" s="25"/>
      <c r="DK839" s="25"/>
      <c r="DL839" s="25"/>
      <c r="DM839" s="25"/>
      <c r="DN839" s="25"/>
      <c r="DO839" s="25"/>
      <c r="DP839" s="25">
        <v>800</v>
      </c>
      <c r="DQ839" s="25"/>
      <c r="DR839" s="25"/>
      <c r="DS839" s="25"/>
      <c r="DT839" s="25"/>
      <c r="DU839" s="25"/>
      <c r="DV839" s="25"/>
      <c r="DW839" s="25"/>
      <c r="DX839" s="25"/>
      <c r="DY839" s="25"/>
      <c r="DZ839" s="25">
        <v>800</v>
      </c>
      <c r="EA839" s="25"/>
      <c r="EB839" s="25"/>
      <c r="EC839" s="25"/>
      <c r="ED839" s="25"/>
      <c r="EE839" s="25"/>
      <c r="EF839" s="25"/>
      <c r="EG839" s="25"/>
      <c r="EH839" s="25"/>
      <c r="EI839" s="25"/>
      <c r="EJ839" s="25"/>
      <c r="EK839" s="25"/>
      <c r="EL839" s="25"/>
      <c r="EM839" s="25"/>
      <c r="EN839" s="25"/>
      <c r="EO839" s="25"/>
      <c r="EP839" s="25"/>
      <c r="EQ839" s="25"/>
      <c r="ER839" s="25"/>
      <c r="ES839" s="25"/>
      <c r="ET839" s="25"/>
      <c r="EU839" s="25"/>
      <c r="EV839" s="25"/>
      <c r="EW839" s="25"/>
      <c r="EX839" s="25"/>
      <c r="EY839" s="25"/>
      <c r="EZ839" s="25"/>
      <c r="FA839" s="25"/>
      <c r="FB839" s="25"/>
      <c r="FC839" s="25"/>
      <c r="FD839" s="25"/>
      <c r="FE839" s="25">
        <v>22302</v>
      </c>
      <c r="FF839" s="25"/>
      <c r="FG839" s="25"/>
      <c r="FH839" s="25"/>
      <c r="FI839" s="25"/>
      <c r="FJ839" s="25"/>
      <c r="FK839" s="25"/>
      <c r="FL839" s="25"/>
      <c r="FM839" s="25">
        <v>5237</v>
      </c>
      <c r="FN839" s="25"/>
      <c r="FO839" s="25">
        <v>27539</v>
      </c>
      <c r="FP839" s="25">
        <v>80920</v>
      </c>
      <c r="FQ839" s="25">
        <v>59969</v>
      </c>
      <c r="FR839" s="25">
        <v>168428</v>
      </c>
      <c r="FS839" s="26" t="s">
        <v>1284</v>
      </c>
      <c r="FT839" s="26"/>
      <c r="FU839" s="26" t="s">
        <v>1343</v>
      </c>
      <c r="FV839" s="26" t="s">
        <v>834</v>
      </c>
      <c r="FW839" s="26"/>
      <c r="FX839" s="1" t="s">
        <v>1010</v>
      </c>
      <c r="GA839" s="25">
        <v>1434</v>
      </c>
      <c r="GB839" s="25">
        <v>1570</v>
      </c>
      <c r="GC839" s="25">
        <v>16</v>
      </c>
      <c r="GD839" s="25">
        <v>16</v>
      </c>
      <c r="GE839" s="25">
        <v>51923</v>
      </c>
      <c r="GF839" s="25">
        <v>1830</v>
      </c>
      <c r="GG839" s="25">
        <v>12096</v>
      </c>
      <c r="GH839" s="25">
        <v>269</v>
      </c>
      <c r="GI839" s="25"/>
      <c r="GJ839" s="25">
        <v>48</v>
      </c>
      <c r="GK839" s="25">
        <v>252</v>
      </c>
      <c r="GL839" s="25">
        <v>461</v>
      </c>
      <c r="GM839" s="25">
        <v>1490</v>
      </c>
      <c r="GN839" s="25"/>
      <c r="GO839" s="25"/>
      <c r="GP839" s="25">
        <v>9</v>
      </c>
      <c r="GQ839" s="25">
        <v>6.2</v>
      </c>
      <c r="GR839" s="27"/>
      <c r="GS839" s="27"/>
      <c r="GT839" s="28">
        <v>13</v>
      </c>
      <c r="GU839" s="28">
        <v>10.19</v>
      </c>
      <c r="GV839" s="25">
        <v>16.39</v>
      </c>
      <c r="GW839" s="25">
        <v>2</v>
      </c>
      <c r="GX839" s="25">
        <v>36649</v>
      </c>
      <c r="GY839" s="26" t="s">
        <v>1058</v>
      </c>
      <c r="GZ839" s="25">
        <v>13185</v>
      </c>
      <c r="HA839" s="25">
        <v>37469</v>
      </c>
      <c r="HB839" s="25">
        <v>19171</v>
      </c>
      <c r="HC839" s="25">
        <v>1706</v>
      </c>
      <c r="HD839" s="25"/>
      <c r="HE839" s="25">
        <v>22538</v>
      </c>
      <c r="HF839" s="25">
        <v>94069</v>
      </c>
      <c r="HG839" s="25"/>
      <c r="HH839" s="25"/>
      <c r="HI839" s="25">
        <v>124</v>
      </c>
      <c r="HJ839" s="25">
        <v>118</v>
      </c>
      <c r="HK839" s="25">
        <v>94</v>
      </c>
      <c r="HL839" s="25">
        <v>48</v>
      </c>
      <c r="HM839" s="25"/>
      <c r="HN839" s="25"/>
      <c r="HO839" s="25"/>
      <c r="HP839" s="25"/>
      <c r="HQ839" s="25"/>
      <c r="HR839" s="25"/>
      <c r="HS839" s="25"/>
      <c r="HT839" s="25"/>
      <c r="HU839" s="25"/>
      <c r="HV839" s="25"/>
      <c r="HW839" s="25"/>
      <c r="HX839" s="25"/>
      <c r="HY839" s="25"/>
      <c r="HZ839" s="25">
        <v>261</v>
      </c>
      <c r="IA839" s="25"/>
      <c r="IB839" s="25">
        <v>11</v>
      </c>
      <c r="IC839" s="25">
        <v>12</v>
      </c>
      <c r="ID839" s="25">
        <v>174</v>
      </c>
      <c r="IE839" s="25">
        <v>62</v>
      </c>
      <c r="IF839" s="25">
        <v>56</v>
      </c>
      <c r="IG839" s="25">
        <v>48</v>
      </c>
      <c r="IH839" s="25">
        <v>6</v>
      </c>
      <c r="II839" s="25">
        <v>0</v>
      </c>
      <c r="IJ839" s="25">
        <v>6</v>
      </c>
      <c r="IK839" s="25">
        <v>0</v>
      </c>
      <c r="IL839" s="25"/>
      <c r="IM839" s="25"/>
      <c r="IN839" s="25"/>
      <c r="IO839" s="25"/>
      <c r="IP839" s="25"/>
      <c r="IQ839" s="25">
        <v>392326</v>
      </c>
      <c r="IR839" s="25">
        <v>265</v>
      </c>
      <c r="IS839" s="36">
        <f t="shared" ref="IS839:IS846" si="958">AE839/$FR839</f>
        <v>0.44003966086398938</v>
      </c>
      <c r="IT839" s="36">
        <f t="shared" ref="IT839:IT846" si="959">AP839/$FR839</f>
        <v>2.3749020352910443E-2</v>
      </c>
      <c r="IU839" s="36">
        <f t="shared" ref="IU839:IU846" si="960">BA839/$FR839</f>
        <v>1.6654000522478448E-2</v>
      </c>
      <c r="IV839" s="36">
        <f t="shared" ref="IV839:IV846" si="961">BL839/$FR839</f>
        <v>2.8498824423492532E-2</v>
      </c>
      <c r="IW839" s="36">
        <f t="shared" ref="IW839:IW846" si="962">CS839/$FR839</f>
        <v>0.32280262189184694</v>
      </c>
      <c r="IX839" s="36">
        <f t="shared" ref="IX839:IX846" si="963">DZ839/$FR839</f>
        <v>4.7498040705820886E-3</v>
      </c>
      <c r="IY839" s="36"/>
      <c r="IZ839" s="36">
        <f t="shared" ref="IZ839:JB846" si="964">FO839/$FR839</f>
        <v>0.16350606787470018</v>
      </c>
      <c r="JA839" s="36">
        <f t="shared" si="964"/>
        <v>0.48044268173937826</v>
      </c>
      <c r="JB839" s="36">
        <f t="shared" si="964"/>
        <v>0.35605125038592156</v>
      </c>
      <c r="JN839" s="43">
        <f t="shared" si="953"/>
        <v>931.16984223829616</v>
      </c>
      <c r="JO839" s="1" t="str">
        <f t="shared" si="954"/>
        <v>Medium</v>
      </c>
    </row>
    <row r="840" spans="1:275" x14ac:dyDescent="0.2">
      <c r="A840" s="1" t="s">
        <v>960</v>
      </c>
      <c r="B840" s="24" t="s">
        <v>1145</v>
      </c>
      <c r="C840" s="76" t="s">
        <v>1495</v>
      </c>
      <c r="D840" s="14" t="s">
        <v>656</v>
      </c>
      <c r="E840">
        <v>1</v>
      </c>
      <c r="F840" s="46">
        <v>0.21398792950348419</v>
      </c>
      <c r="G840" s="46">
        <v>6.6372680342549256E-2</v>
      </c>
      <c r="H840" s="46">
        <v>0.21</v>
      </c>
      <c r="I840">
        <v>12.3</v>
      </c>
      <c r="J840">
        <v>10.1</v>
      </c>
      <c r="K840" s="24">
        <v>20070</v>
      </c>
      <c r="L840" s="24" t="s">
        <v>603</v>
      </c>
      <c r="M840" s="34">
        <v>15590.507047618996</v>
      </c>
      <c r="N840" s="25">
        <v>24579</v>
      </c>
      <c r="O840" s="26">
        <v>2</v>
      </c>
      <c r="P840" s="26">
        <v>14</v>
      </c>
      <c r="Q840" s="26">
        <v>512</v>
      </c>
      <c r="R840" s="26">
        <v>20</v>
      </c>
      <c r="S840" s="26">
        <v>137</v>
      </c>
      <c r="T840" s="31" t="s">
        <v>1244</v>
      </c>
      <c r="U840" s="25">
        <v>12245</v>
      </c>
      <c r="V840" s="25"/>
      <c r="W840" s="25"/>
      <c r="X840" s="25">
        <v>21877</v>
      </c>
      <c r="Y840" s="25"/>
      <c r="Z840" s="25"/>
      <c r="AA840" s="25"/>
      <c r="AB840" s="25"/>
      <c r="AC840" s="25">
        <v>37001</v>
      </c>
      <c r="AD840" s="25"/>
      <c r="AE840" s="25">
        <v>71123</v>
      </c>
      <c r="AF840" s="25"/>
      <c r="AG840" s="25"/>
      <c r="AH840" s="25"/>
      <c r="AI840" s="25"/>
      <c r="AJ840" s="25"/>
      <c r="AK840" s="25"/>
      <c r="AL840" s="25"/>
      <c r="AM840" s="25"/>
      <c r="AN840" s="25">
        <v>42000</v>
      </c>
      <c r="AO840" s="25"/>
      <c r="AP840" s="25">
        <v>42000</v>
      </c>
      <c r="AQ840" s="25"/>
      <c r="AR840" s="25"/>
      <c r="AS840" s="25"/>
      <c r="AT840" s="25"/>
      <c r="AU840" s="25"/>
      <c r="AV840" s="25"/>
      <c r="AW840" s="25"/>
      <c r="AX840" s="25"/>
      <c r="AY840" s="25">
        <v>2702</v>
      </c>
      <c r="AZ840" s="25"/>
      <c r="BA840" s="25">
        <v>2702</v>
      </c>
      <c r="BB840" s="25">
        <v>5100</v>
      </c>
      <c r="BC840" s="25"/>
      <c r="BD840" s="25"/>
      <c r="BE840" s="25"/>
      <c r="BF840" s="25"/>
      <c r="BG840" s="25"/>
      <c r="BH840" s="25"/>
      <c r="BI840" s="25"/>
      <c r="BJ840" s="25"/>
      <c r="BK840" s="25"/>
      <c r="BL840" s="25">
        <v>5100</v>
      </c>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v>17468</v>
      </c>
      <c r="CJ840" s="25"/>
      <c r="CK840" s="25"/>
      <c r="CL840" s="25"/>
      <c r="CM840" s="25"/>
      <c r="CN840" s="25"/>
      <c r="CO840" s="25"/>
      <c r="CP840" s="25">
        <v>35938</v>
      </c>
      <c r="CQ840" s="25"/>
      <c r="CR840" s="25"/>
      <c r="CS840" s="25">
        <v>53406</v>
      </c>
      <c r="CT840" s="25"/>
      <c r="CU840" s="25"/>
      <c r="CV840" s="25"/>
      <c r="CW840" s="25"/>
      <c r="CX840" s="25"/>
      <c r="CY840" s="25"/>
      <c r="CZ840" s="25"/>
      <c r="DA840" s="25"/>
      <c r="DB840" s="25"/>
      <c r="DC840" s="25"/>
      <c r="DD840" s="25"/>
      <c r="DE840" s="25"/>
      <c r="DF840" s="25"/>
      <c r="DG840" s="25"/>
      <c r="DH840" s="25"/>
      <c r="DI840" s="25"/>
      <c r="DJ840" s="25"/>
      <c r="DK840" s="25"/>
      <c r="DL840" s="25"/>
      <c r="DM840" s="25"/>
      <c r="DN840" s="25"/>
      <c r="DO840" s="25"/>
      <c r="DP840" s="25"/>
      <c r="DQ840" s="25"/>
      <c r="DR840" s="25">
        <v>1569</v>
      </c>
      <c r="DS840" s="25">
        <v>3147</v>
      </c>
      <c r="DT840" s="25"/>
      <c r="DU840" s="25"/>
      <c r="DV840" s="25"/>
      <c r="DW840" s="25"/>
      <c r="DX840" s="25"/>
      <c r="DY840" s="25"/>
      <c r="DZ840" s="25">
        <v>4716</v>
      </c>
      <c r="EA840" s="25"/>
      <c r="EB840" s="25"/>
      <c r="EC840" s="25"/>
      <c r="ED840" s="25"/>
      <c r="EE840" s="25"/>
      <c r="EF840" s="25"/>
      <c r="EG840" s="25"/>
      <c r="EH840" s="25"/>
      <c r="EI840" s="25"/>
      <c r="EJ840" s="25"/>
      <c r="EK840" s="25"/>
      <c r="EL840" s="25"/>
      <c r="EM840" s="25"/>
      <c r="EN840" s="25"/>
      <c r="EO840" s="25"/>
      <c r="EP840" s="25"/>
      <c r="EQ840" s="25"/>
      <c r="ER840" s="25"/>
      <c r="ES840" s="25"/>
      <c r="ET840" s="25"/>
      <c r="EU840" s="25"/>
      <c r="EV840" s="25"/>
      <c r="EW840" s="25"/>
      <c r="EX840" s="25"/>
      <c r="EY840" s="25"/>
      <c r="EZ840" s="25"/>
      <c r="FA840" s="25"/>
      <c r="FB840" s="25"/>
      <c r="FC840" s="25"/>
      <c r="FD840" s="25"/>
      <c r="FE840" s="25">
        <v>27153</v>
      </c>
      <c r="FF840" s="25"/>
      <c r="FG840" s="25"/>
      <c r="FH840" s="25">
        <v>518</v>
      </c>
      <c r="FI840" s="25"/>
      <c r="FJ840" s="25"/>
      <c r="FK840" s="25"/>
      <c r="FL840" s="25"/>
      <c r="FM840" s="25">
        <v>3933</v>
      </c>
      <c r="FN840" s="25"/>
      <c r="FO840" s="25">
        <v>31604</v>
      </c>
      <c r="FP840" s="25">
        <v>115825</v>
      </c>
      <c r="FQ840" s="25">
        <v>63222</v>
      </c>
      <c r="FR840" s="25">
        <v>210651</v>
      </c>
      <c r="FS840" s="26" t="s">
        <v>1284</v>
      </c>
      <c r="FT840" s="26"/>
      <c r="FU840" s="26" t="s">
        <v>1343</v>
      </c>
      <c r="FV840" s="26" t="s">
        <v>834</v>
      </c>
      <c r="FW840" s="26"/>
      <c r="FX840" s="1" t="s">
        <v>1010</v>
      </c>
      <c r="GA840" s="25">
        <v>1845</v>
      </c>
      <c r="GB840" s="25">
        <v>2296</v>
      </c>
      <c r="GC840" s="25">
        <v>32</v>
      </c>
      <c r="GD840" s="25">
        <v>32</v>
      </c>
      <c r="GE840" s="25">
        <v>53701</v>
      </c>
      <c r="GF840" s="25">
        <v>3153</v>
      </c>
      <c r="GG840" s="25">
        <v>15249</v>
      </c>
      <c r="GH840" s="25">
        <v>262</v>
      </c>
      <c r="GI840" s="25">
        <v>247</v>
      </c>
      <c r="GJ840" s="25">
        <v>48</v>
      </c>
      <c r="GK840" s="25">
        <v>141</v>
      </c>
      <c r="GL840" s="25">
        <v>251</v>
      </c>
      <c r="GM840" s="25">
        <v>1630</v>
      </c>
      <c r="GN840" s="25"/>
      <c r="GO840" s="25"/>
      <c r="GP840" s="25">
        <v>10</v>
      </c>
      <c r="GQ840" s="25">
        <v>6.5</v>
      </c>
      <c r="GR840" s="27"/>
      <c r="GS840" s="27"/>
      <c r="GT840" s="28">
        <v>13</v>
      </c>
      <c r="GU840" s="28">
        <v>10.1</v>
      </c>
      <c r="GV840" s="25">
        <v>16.600000000000001</v>
      </c>
      <c r="GW840" s="25">
        <v>1.9</v>
      </c>
      <c r="GX840" s="25">
        <v>40514</v>
      </c>
      <c r="GY840" s="26" t="s">
        <v>1058</v>
      </c>
      <c r="GZ840" s="25">
        <v>12119</v>
      </c>
      <c r="HA840" s="25">
        <v>37277</v>
      </c>
      <c r="HB840" s="25">
        <v>20123</v>
      </c>
      <c r="HC840" s="25">
        <v>1719</v>
      </c>
      <c r="HD840" s="25"/>
      <c r="HE840" s="25">
        <v>18802</v>
      </c>
      <c r="HF840" s="25">
        <v>90040</v>
      </c>
      <c r="HG840" s="25"/>
      <c r="HH840" s="25"/>
      <c r="HI840" s="25">
        <v>110</v>
      </c>
      <c r="HJ840" s="25">
        <v>106</v>
      </c>
      <c r="HK840" s="25">
        <v>132</v>
      </c>
      <c r="HL840" s="25">
        <v>86</v>
      </c>
      <c r="HM840" s="25"/>
      <c r="HN840" s="25"/>
      <c r="HO840" s="25"/>
      <c r="HP840" s="25"/>
      <c r="HQ840" s="25"/>
      <c r="HR840" s="25"/>
      <c r="HS840" s="25"/>
      <c r="HT840" s="25"/>
      <c r="HU840" s="25"/>
      <c r="HV840" s="25"/>
      <c r="HW840" s="25"/>
      <c r="HX840" s="25"/>
      <c r="HY840" s="25"/>
      <c r="HZ840" s="25">
        <v>223</v>
      </c>
      <c r="IA840" s="25">
        <v>2578</v>
      </c>
      <c r="IB840" s="25">
        <v>10</v>
      </c>
      <c r="IC840" s="25">
        <v>12</v>
      </c>
      <c r="ID840" s="25">
        <v>184</v>
      </c>
      <c r="IE840" s="25">
        <v>62</v>
      </c>
      <c r="IF840" s="25">
        <v>56</v>
      </c>
      <c r="IG840" s="25">
        <v>48</v>
      </c>
      <c r="IH840" s="25">
        <v>6</v>
      </c>
      <c r="II840" s="25">
        <v>0</v>
      </c>
      <c r="IJ840" s="25">
        <v>6</v>
      </c>
      <c r="IK840" s="25">
        <v>0</v>
      </c>
      <c r="IL840" s="25"/>
      <c r="IM840" s="25"/>
      <c r="IN840" s="25"/>
      <c r="IO840" s="25"/>
      <c r="IP840" s="25"/>
      <c r="IQ840" s="25">
        <v>382801</v>
      </c>
      <c r="IR840" s="25">
        <v>295</v>
      </c>
      <c r="IS840" s="36">
        <f t="shared" si="958"/>
        <v>0.33763428609406076</v>
      </c>
      <c r="IT840" s="36">
        <f t="shared" si="959"/>
        <v>0.19938191606021333</v>
      </c>
      <c r="IU840" s="36">
        <f t="shared" si="960"/>
        <v>1.2826903266540391E-2</v>
      </c>
      <c r="IV840" s="36">
        <f t="shared" si="961"/>
        <v>2.4210661235883047E-2</v>
      </c>
      <c r="IW840" s="36">
        <f t="shared" si="962"/>
        <v>0.25352834783599415</v>
      </c>
      <c r="IX840" s="36">
        <f t="shared" si="963"/>
        <v>2.2387740860475385E-2</v>
      </c>
      <c r="IY840" s="36"/>
      <c r="IZ840" s="36">
        <f t="shared" si="964"/>
        <v>0.15003014464683292</v>
      </c>
      <c r="JA840" s="36">
        <f t="shared" si="964"/>
        <v>0.54984310542081449</v>
      </c>
      <c r="JB840" s="36">
        <f t="shared" si="964"/>
        <v>0.30012674993235255</v>
      </c>
      <c r="JN840" s="43">
        <f t="shared" si="953"/>
        <v>939.18717154331296</v>
      </c>
      <c r="JO840" s="1" t="str">
        <f t="shared" si="954"/>
        <v>Medium</v>
      </c>
    </row>
    <row r="841" spans="1:275" x14ac:dyDescent="0.2">
      <c r="A841" s="14" t="s">
        <v>960</v>
      </c>
      <c r="B841" s="14" t="s">
        <v>1145</v>
      </c>
      <c r="C841" s="76" t="s">
        <v>1495</v>
      </c>
      <c r="D841" s="14" t="s">
        <v>656</v>
      </c>
      <c r="E841">
        <v>1</v>
      </c>
      <c r="F841" s="46">
        <v>0.21398792950348419</v>
      </c>
      <c r="G841" s="46">
        <v>6.6372680342549256E-2</v>
      </c>
      <c r="H841" s="46">
        <v>0.21</v>
      </c>
      <c r="I841">
        <v>12.3</v>
      </c>
      <c r="J841">
        <v>10.1</v>
      </c>
      <c r="K841" s="14">
        <v>20080</v>
      </c>
      <c r="L841" s="14" t="s">
        <v>604</v>
      </c>
      <c r="M841" s="35">
        <v>16971.940190476118</v>
      </c>
      <c r="N841" s="15">
        <v>24343</v>
      </c>
      <c r="O841" s="15">
        <v>4</v>
      </c>
      <c r="P841" s="15">
        <v>55</v>
      </c>
      <c r="Q841" s="15">
        <v>495</v>
      </c>
      <c r="R841" s="15">
        <v>29</v>
      </c>
      <c r="S841" s="15">
        <v>90</v>
      </c>
      <c r="T841" s="32" t="s">
        <v>961</v>
      </c>
      <c r="U841" s="15">
        <v>10542</v>
      </c>
      <c r="V841" s="15"/>
      <c r="W841" s="15">
        <v>10013</v>
      </c>
      <c r="X841" s="15">
        <v>46191</v>
      </c>
      <c r="Y841" s="15">
        <v>0</v>
      </c>
      <c r="Z841" s="15">
        <v>0</v>
      </c>
      <c r="AA841" s="15"/>
      <c r="AB841" s="15"/>
      <c r="AC841" s="15">
        <v>48189</v>
      </c>
      <c r="AD841" s="15">
        <v>0</v>
      </c>
      <c r="AE841" s="15">
        <v>114936</v>
      </c>
      <c r="AF841" s="15">
        <v>0</v>
      </c>
      <c r="AG841" s="15"/>
      <c r="AH841" s="15">
        <v>0</v>
      </c>
      <c r="AI841" s="15">
        <v>0</v>
      </c>
      <c r="AJ841" s="15">
        <v>0</v>
      </c>
      <c r="AK841" s="15">
        <v>4000</v>
      </c>
      <c r="AL841" s="15"/>
      <c r="AM841" s="15"/>
      <c r="AN841" s="15">
        <v>0</v>
      </c>
      <c r="AO841" s="15">
        <v>0</v>
      </c>
      <c r="AP841" s="15">
        <v>4000</v>
      </c>
      <c r="AQ841" s="15">
        <v>20085</v>
      </c>
      <c r="AR841" s="15"/>
      <c r="AS841" s="15">
        <v>0</v>
      </c>
      <c r="AT841" s="15">
        <v>0</v>
      </c>
      <c r="AU841" s="15">
        <v>0</v>
      </c>
      <c r="AV841" s="15">
        <v>0</v>
      </c>
      <c r="AW841" s="15"/>
      <c r="AX841" s="15"/>
      <c r="AY841" s="15">
        <v>23839</v>
      </c>
      <c r="AZ841" s="15">
        <v>0</v>
      </c>
      <c r="BA841" s="15">
        <v>43924</v>
      </c>
      <c r="BB841" s="15">
        <v>813</v>
      </c>
      <c r="BC841" s="15"/>
      <c r="BD841" s="15">
        <v>0</v>
      </c>
      <c r="BE841" s="15">
        <v>0</v>
      </c>
      <c r="BF841" s="15">
        <v>0</v>
      </c>
      <c r="BG841" s="15">
        <v>0</v>
      </c>
      <c r="BH841" s="15"/>
      <c r="BI841" s="15"/>
      <c r="BJ841" s="15">
        <v>0</v>
      </c>
      <c r="BK841" s="15">
        <v>0</v>
      </c>
      <c r="BL841" s="15">
        <v>813</v>
      </c>
      <c r="BM841" s="15"/>
      <c r="BN841" s="15"/>
      <c r="BO841" s="15"/>
      <c r="BP841" s="15"/>
      <c r="BQ841" s="15"/>
      <c r="BR841" s="15"/>
      <c r="BS841" s="15"/>
      <c r="BT841" s="15"/>
      <c r="BU841" s="15"/>
      <c r="BV841" s="15"/>
      <c r="BW841" s="15"/>
      <c r="BX841" s="15"/>
      <c r="BY841" s="15"/>
      <c r="BZ841" s="15"/>
      <c r="CA841" s="15"/>
      <c r="CB841" s="15"/>
      <c r="CC841" s="15"/>
      <c r="CD841" s="15"/>
      <c r="CE841" s="15"/>
      <c r="CF841" s="15"/>
      <c r="CG841" s="15"/>
      <c r="CH841" s="15"/>
      <c r="CI841" s="15">
        <v>17717</v>
      </c>
      <c r="CJ841" s="15"/>
      <c r="CK841" s="15">
        <v>0</v>
      </c>
      <c r="CL841" s="15">
        <v>0</v>
      </c>
      <c r="CM841" s="15">
        <v>0</v>
      </c>
      <c r="CN841" s="15"/>
      <c r="CO841" s="15"/>
      <c r="CP841" s="15">
        <v>30085</v>
      </c>
      <c r="CQ841" s="15">
        <v>2442</v>
      </c>
      <c r="CR841" s="15">
        <v>0</v>
      </c>
      <c r="CS841" s="15">
        <v>50244</v>
      </c>
      <c r="CT841" s="15"/>
      <c r="CU841" s="15"/>
      <c r="CV841" s="15"/>
      <c r="CW841" s="15"/>
      <c r="CX841" s="15"/>
      <c r="CY841" s="15"/>
      <c r="CZ841" s="15"/>
      <c r="DA841" s="15"/>
      <c r="DB841" s="15"/>
      <c r="DC841" s="15"/>
      <c r="DD841" s="15"/>
      <c r="DE841" s="15"/>
      <c r="DF841" s="15"/>
      <c r="DG841" s="15"/>
      <c r="DH841" s="15"/>
      <c r="DI841" s="15"/>
      <c r="DJ841" s="15"/>
      <c r="DK841" s="15"/>
      <c r="DL841" s="15"/>
      <c r="DM841" s="15"/>
      <c r="DN841" s="15"/>
      <c r="DO841" s="15"/>
      <c r="DP841" s="15">
        <v>0</v>
      </c>
      <c r="DQ841" s="15"/>
      <c r="DR841" s="15">
        <v>2566</v>
      </c>
      <c r="DS841" s="15">
        <v>5078</v>
      </c>
      <c r="DT841" s="15">
        <v>0</v>
      </c>
      <c r="DU841" s="15"/>
      <c r="DV841" s="15"/>
      <c r="DW841" s="15">
        <v>0</v>
      </c>
      <c r="DX841" s="15">
        <v>3226</v>
      </c>
      <c r="DY841" s="15">
        <v>0</v>
      </c>
      <c r="DZ841" s="15">
        <v>9970</v>
      </c>
      <c r="EA841" s="15"/>
      <c r="EB841" s="15"/>
      <c r="EC841" s="15"/>
      <c r="ED841" s="15"/>
      <c r="EE841" s="15"/>
      <c r="EF841" s="15"/>
      <c r="EG841" s="15"/>
      <c r="EH841" s="15"/>
      <c r="EI841" s="15"/>
      <c r="EJ841" s="15"/>
      <c r="EK841" s="15"/>
      <c r="EL841" s="15"/>
      <c r="EM841" s="15"/>
      <c r="EN841" s="15"/>
      <c r="EO841" s="15"/>
      <c r="EP841" s="15"/>
      <c r="EQ841" s="15"/>
      <c r="ER841" s="15"/>
      <c r="ES841" s="15"/>
      <c r="ET841" s="15"/>
      <c r="EU841" s="15"/>
      <c r="EV841" s="15"/>
      <c r="EW841" s="15"/>
      <c r="EX841" s="15"/>
      <c r="EY841" s="15"/>
      <c r="EZ841" s="15"/>
      <c r="FA841" s="15"/>
      <c r="FB841" s="15"/>
      <c r="FC841" s="15"/>
      <c r="FD841" s="15"/>
      <c r="FE841" s="15">
        <v>20178</v>
      </c>
      <c r="FF841" s="15"/>
      <c r="FG841" s="15">
        <v>1156</v>
      </c>
      <c r="FH841" s="15">
        <v>0</v>
      </c>
      <c r="FI841" s="15">
        <v>0</v>
      </c>
      <c r="FJ841" s="15">
        <v>0</v>
      </c>
      <c r="FK841" s="15"/>
      <c r="FL841" s="15"/>
      <c r="FM841" s="15">
        <v>0</v>
      </c>
      <c r="FN841" s="15">
        <v>0</v>
      </c>
      <c r="FO841" s="15">
        <v>21334</v>
      </c>
      <c r="FP841" s="15">
        <v>159673</v>
      </c>
      <c r="FQ841" s="15">
        <v>64214</v>
      </c>
      <c r="FR841" s="15">
        <v>245221</v>
      </c>
      <c r="FS841" s="14" t="s">
        <v>1284</v>
      </c>
      <c r="FT841" s="14"/>
      <c r="FU841" s="14" t="s">
        <v>1277</v>
      </c>
      <c r="FV841" s="14" t="s">
        <v>888</v>
      </c>
      <c r="FW841" s="14"/>
      <c r="FX841" s="14"/>
      <c r="FY841" s="14"/>
      <c r="FZ841" s="1" t="s">
        <v>962</v>
      </c>
      <c r="GA841" s="15">
        <v>2632</v>
      </c>
      <c r="GB841" s="15">
        <v>2876</v>
      </c>
      <c r="GC841" s="15">
        <v>20</v>
      </c>
      <c r="GD841" s="15">
        <v>20</v>
      </c>
      <c r="GE841" s="15">
        <v>62433</v>
      </c>
      <c r="GF841" s="15">
        <v>2970</v>
      </c>
      <c r="GG841" s="15">
        <v>19580</v>
      </c>
      <c r="GH841" s="15">
        <v>248</v>
      </c>
      <c r="GI841" s="15"/>
      <c r="GJ841" s="15">
        <v>56</v>
      </c>
      <c r="GK841" s="15">
        <v>309</v>
      </c>
      <c r="GL841" s="15">
        <v>401</v>
      </c>
      <c r="GM841" s="15">
        <v>1840</v>
      </c>
      <c r="GN841" s="15"/>
      <c r="GO841" s="15"/>
      <c r="GP841" s="21">
        <v>10</v>
      </c>
      <c r="GQ841" s="21">
        <v>5.98</v>
      </c>
      <c r="GR841" s="22"/>
      <c r="GS841" s="22"/>
      <c r="GT841" s="23">
        <v>15</v>
      </c>
      <c r="GU841" s="23">
        <v>10.1</v>
      </c>
      <c r="GV841" s="21">
        <v>16.079999999999998</v>
      </c>
      <c r="GW841" s="21">
        <v>2.1800000000000002</v>
      </c>
      <c r="GX841" s="15">
        <v>34502</v>
      </c>
      <c r="GY841" s="14" t="s">
        <v>1172</v>
      </c>
      <c r="GZ841" s="15">
        <v>20897</v>
      </c>
      <c r="HA841" s="15">
        <v>31786</v>
      </c>
      <c r="HB841" s="15">
        <v>17554</v>
      </c>
      <c r="HC841" s="15">
        <v>12266</v>
      </c>
      <c r="HD841" s="15"/>
      <c r="HE841" s="15">
        <v>14371</v>
      </c>
      <c r="HF841" s="15">
        <v>96874</v>
      </c>
      <c r="HG841" s="15"/>
      <c r="HH841" s="15"/>
      <c r="HI841" s="15">
        <v>35</v>
      </c>
      <c r="HJ841" s="15">
        <v>25</v>
      </c>
      <c r="HK841" s="15">
        <v>112</v>
      </c>
      <c r="HL841" s="15">
        <v>50</v>
      </c>
      <c r="HM841" s="15"/>
      <c r="HN841" s="15"/>
      <c r="HO841" s="15"/>
      <c r="HP841" s="15"/>
      <c r="HQ841" s="15"/>
      <c r="HR841" s="15"/>
      <c r="HS841" s="15"/>
      <c r="HT841" s="15"/>
      <c r="HU841" s="15"/>
      <c r="HV841" s="15"/>
      <c r="HW841" s="15"/>
      <c r="HX841" s="15"/>
      <c r="HY841" s="15"/>
      <c r="HZ841" s="15">
        <v>191</v>
      </c>
      <c r="IA841" s="15">
        <v>1736</v>
      </c>
      <c r="IB841" s="14">
        <v>2</v>
      </c>
      <c r="IC841" s="14">
        <v>6</v>
      </c>
      <c r="ID841" s="15">
        <v>63</v>
      </c>
      <c r="IE841" s="14">
        <v>62</v>
      </c>
      <c r="IF841" s="14">
        <v>54</v>
      </c>
      <c r="IG841" s="14">
        <v>54</v>
      </c>
      <c r="IH841" s="14">
        <v>6</v>
      </c>
      <c r="II841" s="14">
        <v>0</v>
      </c>
      <c r="IJ841" s="14">
        <v>6</v>
      </c>
      <c r="IK841" s="14">
        <v>0</v>
      </c>
      <c r="IL841" s="14"/>
      <c r="IM841" s="14"/>
      <c r="IN841" s="14"/>
      <c r="IO841" s="14"/>
      <c r="IP841" s="14"/>
      <c r="IQ841" s="15">
        <v>407592</v>
      </c>
      <c r="IR841" s="15">
        <v>20</v>
      </c>
      <c r="IS841" s="36">
        <f t="shared" si="958"/>
        <v>0.46870374070736193</v>
      </c>
      <c r="IT841" s="36">
        <f t="shared" si="959"/>
        <v>1.6311816687804064E-2</v>
      </c>
      <c r="IU841" s="36">
        <f t="shared" si="960"/>
        <v>0.1791200590487764</v>
      </c>
      <c r="IV841" s="36">
        <f t="shared" si="961"/>
        <v>3.3153767417961758E-3</v>
      </c>
      <c r="IW841" s="36">
        <f t="shared" si="962"/>
        <v>0.20489272941550682</v>
      </c>
      <c r="IX841" s="36">
        <f t="shared" si="963"/>
        <v>4.0657203094351627E-2</v>
      </c>
      <c r="IY841" s="36"/>
      <c r="IZ841" s="36">
        <f t="shared" si="964"/>
        <v>8.6999074304402971E-2</v>
      </c>
      <c r="JA841" s="36">
        <f t="shared" si="964"/>
        <v>0.65113917649793451</v>
      </c>
      <c r="JB841" s="36">
        <f t="shared" si="964"/>
        <v>0.26186174919766253</v>
      </c>
      <c r="JN841" s="43">
        <f t="shared" si="953"/>
        <v>1055.4689173181666</v>
      </c>
      <c r="JO841" s="1" t="str">
        <f t="shared" si="954"/>
        <v>Medium</v>
      </c>
    </row>
    <row r="842" spans="1:275" x14ac:dyDescent="0.2">
      <c r="A842" s="14" t="s">
        <v>960</v>
      </c>
      <c r="B842" s="14" t="s">
        <v>1145</v>
      </c>
      <c r="C842" s="76" t="s">
        <v>1495</v>
      </c>
      <c r="D842" s="14" t="s">
        <v>656</v>
      </c>
      <c r="E842">
        <v>1</v>
      </c>
      <c r="F842" s="46">
        <v>0.21398792950348419</v>
      </c>
      <c r="G842" s="46">
        <v>6.6372680342549256E-2</v>
      </c>
      <c r="H842" s="46">
        <v>0.21</v>
      </c>
      <c r="I842">
        <v>12.3</v>
      </c>
      <c r="J842">
        <v>10.1</v>
      </c>
      <c r="K842" s="14">
        <v>20090</v>
      </c>
      <c r="L842" s="14" t="s">
        <v>605</v>
      </c>
      <c r="M842" s="35">
        <v>17420.44228571422</v>
      </c>
      <c r="N842" s="15">
        <v>24343</v>
      </c>
      <c r="O842" s="15">
        <v>4</v>
      </c>
      <c r="P842" s="15">
        <v>55</v>
      </c>
      <c r="Q842" s="15">
        <v>495</v>
      </c>
      <c r="R842" s="15">
        <v>29</v>
      </c>
      <c r="S842" s="15">
        <v>90</v>
      </c>
      <c r="T842" s="32" t="s">
        <v>961</v>
      </c>
      <c r="U842" s="15">
        <v>112597</v>
      </c>
      <c r="V842" s="15"/>
      <c r="W842" s="15">
        <v>0</v>
      </c>
      <c r="X842" s="15">
        <v>0</v>
      </c>
      <c r="Y842" s="15">
        <v>0</v>
      </c>
      <c r="Z842" s="15">
        <v>0</v>
      </c>
      <c r="AA842" s="15"/>
      <c r="AB842" s="15"/>
      <c r="AC842" s="15">
        <v>46434</v>
      </c>
      <c r="AD842" s="15">
        <v>1000</v>
      </c>
      <c r="AE842" s="15">
        <v>160031</v>
      </c>
      <c r="AF842" s="15">
        <v>0</v>
      </c>
      <c r="AG842" s="15"/>
      <c r="AH842" s="15">
        <v>0</v>
      </c>
      <c r="AI842" s="15">
        <v>0</v>
      </c>
      <c r="AJ842" s="15">
        <v>0</v>
      </c>
      <c r="AK842" s="15">
        <v>0</v>
      </c>
      <c r="AL842" s="15"/>
      <c r="AM842" s="15"/>
      <c r="AN842" s="15">
        <v>4100</v>
      </c>
      <c r="AO842" s="15">
        <v>0</v>
      </c>
      <c r="AP842" s="15">
        <v>4100</v>
      </c>
      <c r="AQ842" s="15">
        <v>14515</v>
      </c>
      <c r="AR842" s="15"/>
      <c r="AS842" s="15">
        <v>0</v>
      </c>
      <c r="AT842" s="15">
        <v>0</v>
      </c>
      <c r="AU842" s="15">
        <v>0</v>
      </c>
      <c r="AV842" s="15">
        <v>0</v>
      </c>
      <c r="AW842" s="15"/>
      <c r="AX842" s="15"/>
      <c r="AY842" s="15">
        <v>23812</v>
      </c>
      <c r="AZ842" s="15">
        <v>0</v>
      </c>
      <c r="BA842" s="15">
        <v>38327</v>
      </c>
      <c r="BB842" s="15">
        <v>724</v>
      </c>
      <c r="BC842" s="15"/>
      <c r="BD842" s="15">
        <v>0</v>
      </c>
      <c r="BE842" s="15">
        <v>0</v>
      </c>
      <c r="BF842" s="15">
        <v>0</v>
      </c>
      <c r="BG842" s="15">
        <v>0</v>
      </c>
      <c r="BH842" s="15"/>
      <c r="BI842" s="15"/>
      <c r="BJ842" s="15">
        <v>0</v>
      </c>
      <c r="BK842" s="15">
        <v>0</v>
      </c>
      <c r="BL842" s="15">
        <v>724</v>
      </c>
      <c r="BM842" s="15"/>
      <c r="BN842" s="15"/>
      <c r="BO842" s="15"/>
      <c r="BP842" s="15"/>
      <c r="BQ842" s="15"/>
      <c r="BR842" s="15"/>
      <c r="BS842" s="15"/>
      <c r="BT842" s="15"/>
      <c r="BU842" s="15"/>
      <c r="BV842" s="15"/>
      <c r="BW842" s="15"/>
      <c r="BX842" s="15"/>
      <c r="BY842" s="15"/>
      <c r="BZ842" s="15"/>
      <c r="CA842" s="15"/>
      <c r="CB842" s="15"/>
      <c r="CC842" s="15"/>
      <c r="CD842" s="15"/>
      <c r="CE842" s="15"/>
      <c r="CF842" s="15"/>
      <c r="CG842" s="15"/>
      <c r="CH842" s="15"/>
      <c r="CI842" s="15">
        <v>21633</v>
      </c>
      <c r="CJ842" s="15"/>
      <c r="CK842" s="15">
        <v>0</v>
      </c>
      <c r="CL842" s="15">
        <v>0</v>
      </c>
      <c r="CM842" s="15">
        <v>0</v>
      </c>
      <c r="CN842" s="15"/>
      <c r="CO842" s="15"/>
      <c r="CP842" s="15">
        <v>34772</v>
      </c>
      <c r="CQ842" s="15">
        <v>2442</v>
      </c>
      <c r="CR842" s="15">
        <v>0</v>
      </c>
      <c r="CS842" s="15">
        <v>58847</v>
      </c>
      <c r="CT842" s="15"/>
      <c r="CU842" s="15"/>
      <c r="CV842" s="15"/>
      <c r="CW842" s="15"/>
      <c r="CX842" s="15"/>
      <c r="CY842" s="15"/>
      <c r="CZ842" s="15"/>
      <c r="DA842" s="15"/>
      <c r="DB842" s="15"/>
      <c r="DC842" s="15"/>
      <c r="DD842" s="15"/>
      <c r="DE842" s="15"/>
      <c r="DF842" s="15"/>
      <c r="DG842" s="15"/>
      <c r="DH842" s="15"/>
      <c r="DI842" s="15"/>
      <c r="DJ842" s="15"/>
      <c r="DK842" s="15"/>
      <c r="DL842" s="15"/>
      <c r="DM842" s="15"/>
      <c r="DN842" s="15"/>
      <c r="DO842" s="15"/>
      <c r="DP842" s="15">
        <v>0</v>
      </c>
      <c r="DQ842" s="15"/>
      <c r="DR842" s="15">
        <v>0</v>
      </c>
      <c r="DS842" s="15">
        <v>0</v>
      </c>
      <c r="DT842" s="15">
        <v>0</v>
      </c>
      <c r="DU842" s="15"/>
      <c r="DV842" s="15"/>
      <c r="DW842" s="15">
        <v>0</v>
      </c>
      <c r="DX842" s="15">
        <v>2413</v>
      </c>
      <c r="DY842" s="15">
        <v>0</v>
      </c>
      <c r="DZ842" s="15">
        <v>2413</v>
      </c>
      <c r="EA842" s="15"/>
      <c r="EB842" s="15"/>
      <c r="EC842" s="15"/>
      <c r="ED842" s="15"/>
      <c r="EE842" s="15"/>
      <c r="EF842" s="15"/>
      <c r="EG842" s="15"/>
      <c r="EH842" s="15"/>
      <c r="EI842" s="15"/>
      <c r="EJ842" s="15"/>
      <c r="EK842" s="15"/>
      <c r="EL842" s="15"/>
      <c r="EM842" s="15"/>
      <c r="EN842" s="15"/>
      <c r="EO842" s="15"/>
      <c r="EP842" s="15"/>
      <c r="EQ842" s="15"/>
      <c r="ER842" s="15"/>
      <c r="ES842" s="15"/>
      <c r="ET842" s="15"/>
      <c r="EU842" s="15"/>
      <c r="EV842" s="15"/>
      <c r="EW842" s="15"/>
      <c r="EX842" s="15"/>
      <c r="EY842" s="15"/>
      <c r="EZ842" s="15"/>
      <c r="FA842" s="15"/>
      <c r="FB842" s="15"/>
      <c r="FC842" s="15"/>
      <c r="FD842" s="15"/>
      <c r="FE842" s="15">
        <v>19191</v>
      </c>
      <c r="FF842" s="15"/>
      <c r="FG842" s="15">
        <v>0</v>
      </c>
      <c r="FH842" s="15">
        <v>0</v>
      </c>
      <c r="FI842" s="15">
        <v>0</v>
      </c>
      <c r="FJ842" s="15">
        <v>0</v>
      </c>
      <c r="FK842" s="15"/>
      <c r="FL842" s="15"/>
      <c r="FM842" s="15">
        <v>917</v>
      </c>
      <c r="FN842" s="15">
        <v>0</v>
      </c>
      <c r="FO842" s="15">
        <v>28368</v>
      </c>
      <c r="FP842" s="15">
        <v>199082</v>
      </c>
      <c r="FQ842" s="15">
        <v>65360</v>
      </c>
      <c r="FR842" s="15">
        <v>292810</v>
      </c>
      <c r="FS842" s="14" t="s">
        <v>1284</v>
      </c>
      <c r="FT842" s="14"/>
      <c r="FU842" s="14" t="s">
        <v>1277</v>
      </c>
      <c r="FV842" s="14" t="s">
        <v>888</v>
      </c>
      <c r="FW842" s="14"/>
      <c r="FX842" s="14"/>
      <c r="FY842" s="14"/>
      <c r="FZ842" s="1" t="s">
        <v>962</v>
      </c>
      <c r="GA842" s="15">
        <v>2115</v>
      </c>
      <c r="GB842" s="15">
        <v>2210</v>
      </c>
      <c r="GC842" s="15">
        <v>24</v>
      </c>
      <c r="GD842" s="15">
        <v>24</v>
      </c>
      <c r="GE842" s="15">
        <v>64548</v>
      </c>
      <c r="GF842" s="15">
        <v>2681</v>
      </c>
      <c r="GG842" s="15">
        <v>22261</v>
      </c>
      <c r="GH842" s="15">
        <v>228</v>
      </c>
      <c r="GI842" s="15"/>
      <c r="GJ842" s="15">
        <v>56</v>
      </c>
      <c r="GK842" s="15">
        <v>145</v>
      </c>
      <c r="GL842" s="15">
        <v>190</v>
      </c>
      <c r="GM842" s="15">
        <v>1985</v>
      </c>
      <c r="GN842" s="15"/>
      <c r="GO842" s="15"/>
      <c r="GP842" s="16">
        <v>12</v>
      </c>
      <c r="GQ842" s="16">
        <v>6.2</v>
      </c>
      <c r="GR842" s="17"/>
      <c r="GS842" s="17"/>
      <c r="GT842" s="18">
        <v>13</v>
      </c>
      <c r="GU842" s="18">
        <v>8.65</v>
      </c>
      <c r="GV842" s="16">
        <v>14.850000000000001</v>
      </c>
      <c r="GW842" s="16">
        <v>1.98</v>
      </c>
      <c r="GX842" s="15">
        <v>39600</v>
      </c>
      <c r="GY842" s="14" t="s">
        <v>1172</v>
      </c>
      <c r="GZ842" s="15">
        <v>20954</v>
      </c>
      <c r="HA842" s="15">
        <v>57952</v>
      </c>
      <c r="HB842" s="15">
        <v>12002</v>
      </c>
      <c r="HC842" s="15">
        <v>1560</v>
      </c>
      <c r="HD842" s="15"/>
      <c r="HE842" s="15">
        <v>14658</v>
      </c>
      <c r="HF842" s="15">
        <v>107126</v>
      </c>
      <c r="HG842" s="15"/>
      <c r="HH842" s="15"/>
      <c r="HI842" s="15">
        <v>21</v>
      </c>
      <c r="HJ842" s="15">
        <v>29</v>
      </c>
      <c r="HK842" s="15">
        <v>151</v>
      </c>
      <c r="HL842" s="15">
        <v>44</v>
      </c>
      <c r="HM842" s="15"/>
      <c r="HN842" s="15"/>
      <c r="HO842" s="15"/>
      <c r="HP842" s="15"/>
      <c r="HQ842" s="15"/>
      <c r="HR842" s="15"/>
      <c r="HS842" s="15"/>
      <c r="HT842" s="15"/>
      <c r="HU842" s="15"/>
      <c r="HV842" s="15"/>
      <c r="HW842" s="15"/>
      <c r="HX842" s="15"/>
      <c r="HY842" s="15"/>
      <c r="HZ842" s="15">
        <v>229</v>
      </c>
      <c r="IA842" s="15">
        <v>2939</v>
      </c>
      <c r="IB842" s="15">
        <v>2</v>
      </c>
      <c r="IC842" s="15">
        <v>6</v>
      </c>
      <c r="ID842" s="15">
        <v>85</v>
      </c>
      <c r="IE842" s="14">
        <v>66</v>
      </c>
      <c r="IF842" s="14">
        <v>48</v>
      </c>
      <c r="IG842" s="14">
        <v>48</v>
      </c>
      <c r="IH842" s="14">
        <v>0</v>
      </c>
      <c r="II842" s="14">
        <v>0</v>
      </c>
      <c r="IJ842" s="14">
        <v>0</v>
      </c>
      <c r="IK842" s="14">
        <v>0</v>
      </c>
      <c r="IL842" s="14"/>
      <c r="IM842" s="14"/>
      <c r="IN842" s="14"/>
      <c r="IO842" s="14"/>
      <c r="IP842" s="14"/>
      <c r="IQ842" s="20">
        <v>450012</v>
      </c>
      <c r="IR842" s="20">
        <v>28</v>
      </c>
      <c r="IS842" s="36">
        <f t="shared" si="958"/>
        <v>0.54653529592568562</v>
      </c>
      <c r="IT842" s="36">
        <f t="shared" si="959"/>
        <v>1.4002254021379052E-2</v>
      </c>
      <c r="IU842" s="36">
        <f t="shared" si="960"/>
        <v>0.1308937536286329</v>
      </c>
      <c r="IV842" s="36">
        <f t="shared" si="961"/>
        <v>2.4725931491410814E-3</v>
      </c>
      <c r="IW842" s="36">
        <f t="shared" si="962"/>
        <v>0.20097332741368124</v>
      </c>
      <c r="IX842" s="36">
        <f t="shared" si="963"/>
        <v>8.2408387691677194E-3</v>
      </c>
      <c r="IY842" s="36"/>
      <c r="IZ842" s="36">
        <f t="shared" si="964"/>
        <v>9.6881937092312423E-2</v>
      </c>
      <c r="JA842" s="36">
        <f t="shared" si="964"/>
        <v>0.67990164270345954</v>
      </c>
      <c r="JB842" s="36">
        <f t="shared" si="964"/>
        <v>0.22321642020422799</v>
      </c>
      <c r="JN842" s="43">
        <f t="shared" si="953"/>
        <v>1173.093756613752</v>
      </c>
      <c r="JO842" s="1" t="str">
        <f t="shared" si="954"/>
        <v>Medium</v>
      </c>
    </row>
    <row r="843" spans="1:275" x14ac:dyDescent="0.2">
      <c r="A843" s="14" t="s">
        <v>960</v>
      </c>
      <c r="B843" s="14" t="s">
        <v>1145</v>
      </c>
      <c r="C843" s="76" t="s">
        <v>1495</v>
      </c>
      <c r="D843" s="14" t="s">
        <v>656</v>
      </c>
      <c r="E843">
        <v>1</v>
      </c>
      <c r="F843" s="46">
        <v>0.21398792950348419</v>
      </c>
      <c r="G843" s="46">
        <v>6.6372680342549256E-2</v>
      </c>
      <c r="H843" s="46">
        <v>0.21</v>
      </c>
      <c r="I843">
        <v>12.3</v>
      </c>
      <c r="J843">
        <v>10.1</v>
      </c>
      <c r="K843" s="14">
        <v>20100</v>
      </c>
      <c r="L843" s="14" t="s">
        <v>606</v>
      </c>
      <c r="M843" s="35">
        <v>16260.041142857239</v>
      </c>
      <c r="N843" s="15">
        <v>24343</v>
      </c>
      <c r="O843" s="15">
        <v>4</v>
      </c>
      <c r="P843" s="15">
        <v>55</v>
      </c>
      <c r="Q843" s="15">
        <v>495</v>
      </c>
      <c r="R843" s="15">
        <v>29</v>
      </c>
      <c r="S843" s="15">
        <v>90</v>
      </c>
      <c r="T843" s="32" t="s">
        <v>961</v>
      </c>
      <c r="U843" s="15">
        <v>17505</v>
      </c>
      <c r="V843" s="15"/>
      <c r="W843" s="15">
        <v>0</v>
      </c>
      <c r="X843" s="15">
        <v>0</v>
      </c>
      <c r="Y843" s="15">
        <v>0</v>
      </c>
      <c r="Z843" s="15">
        <v>0</v>
      </c>
      <c r="AA843" s="15"/>
      <c r="AB843" s="15"/>
      <c r="AC843" s="15">
        <v>30974</v>
      </c>
      <c r="AD843" s="15">
        <v>0</v>
      </c>
      <c r="AE843" s="15">
        <v>48479</v>
      </c>
      <c r="AF843" s="15">
        <v>0</v>
      </c>
      <c r="AG843" s="15"/>
      <c r="AH843" s="15">
        <v>0</v>
      </c>
      <c r="AI843" s="15">
        <v>0</v>
      </c>
      <c r="AJ843" s="15">
        <v>0</v>
      </c>
      <c r="AK843" s="15">
        <v>0</v>
      </c>
      <c r="AL843" s="15"/>
      <c r="AM843" s="15"/>
      <c r="AN843" s="15">
        <v>0</v>
      </c>
      <c r="AO843" s="15">
        <v>4335</v>
      </c>
      <c r="AP843" s="15">
        <v>4335</v>
      </c>
      <c r="AQ843" s="15">
        <v>13002</v>
      </c>
      <c r="AR843" s="15"/>
      <c r="AS843" s="15">
        <v>0</v>
      </c>
      <c r="AT843" s="15">
        <v>0</v>
      </c>
      <c r="AU843" s="15">
        <v>0</v>
      </c>
      <c r="AV843" s="15">
        <v>0</v>
      </c>
      <c r="AW843" s="15"/>
      <c r="AX843" s="15"/>
      <c r="AY843" s="15">
        <v>23832</v>
      </c>
      <c r="AZ843" s="15">
        <v>0</v>
      </c>
      <c r="BA843" s="15">
        <v>36834</v>
      </c>
      <c r="BB843" s="15">
        <v>0</v>
      </c>
      <c r="BC843" s="15"/>
      <c r="BD843" s="15">
        <v>0</v>
      </c>
      <c r="BE843" s="15">
        <v>0</v>
      </c>
      <c r="BF843" s="15">
        <v>0</v>
      </c>
      <c r="BG843" s="15">
        <v>0</v>
      </c>
      <c r="BH843" s="15"/>
      <c r="BI843" s="15"/>
      <c r="BJ843" s="15">
        <v>0</v>
      </c>
      <c r="BK843" s="15">
        <v>0</v>
      </c>
      <c r="BL843" s="15">
        <v>0</v>
      </c>
      <c r="BM843" s="15"/>
      <c r="BN843" s="15"/>
      <c r="BO843" s="15"/>
      <c r="BP843" s="15"/>
      <c r="BQ843" s="15"/>
      <c r="BR843" s="15"/>
      <c r="BS843" s="15"/>
      <c r="BT843" s="15"/>
      <c r="BU843" s="15"/>
      <c r="BV843" s="15"/>
      <c r="BW843" s="15"/>
      <c r="BX843" s="15"/>
      <c r="BY843" s="15"/>
      <c r="BZ843" s="15"/>
      <c r="CA843" s="15"/>
      <c r="CB843" s="15"/>
      <c r="CC843" s="15"/>
      <c r="CD843" s="15"/>
      <c r="CE843" s="15"/>
      <c r="CF843" s="15"/>
      <c r="CG843" s="15"/>
      <c r="CH843" s="15"/>
      <c r="CI843" s="15">
        <v>21683</v>
      </c>
      <c r="CJ843" s="15"/>
      <c r="CK843" s="15">
        <v>0</v>
      </c>
      <c r="CL843" s="15">
        <v>0</v>
      </c>
      <c r="CM843" s="15">
        <v>0</v>
      </c>
      <c r="CN843" s="15"/>
      <c r="CO843" s="15"/>
      <c r="CP843" s="15">
        <v>38872</v>
      </c>
      <c r="CQ843" s="15">
        <v>2442</v>
      </c>
      <c r="CR843" s="15">
        <v>0</v>
      </c>
      <c r="CS843" s="15">
        <v>62997</v>
      </c>
      <c r="CT843" s="15"/>
      <c r="CU843" s="15"/>
      <c r="CV843" s="15"/>
      <c r="CW843" s="15"/>
      <c r="CX843" s="15"/>
      <c r="CY843" s="15"/>
      <c r="CZ843" s="15"/>
      <c r="DA843" s="15"/>
      <c r="DB843" s="15"/>
      <c r="DC843" s="15"/>
      <c r="DD843" s="15"/>
      <c r="DE843" s="15"/>
      <c r="DF843" s="15"/>
      <c r="DG843" s="15"/>
      <c r="DH843" s="15"/>
      <c r="DI843" s="15"/>
      <c r="DJ843" s="15"/>
      <c r="DK843" s="15"/>
      <c r="DL843" s="15"/>
      <c r="DM843" s="15"/>
      <c r="DN843" s="15"/>
      <c r="DO843" s="15"/>
      <c r="DP843" s="15">
        <v>0</v>
      </c>
      <c r="DQ843" s="15"/>
      <c r="DR843" s="15">
        <v>0</v>
      </c>
      <c r="DS843" s="15">
        <v>0</v>
      </c>
      <c r="DT843" s="15">
        <v>0</v>
      </c>
      <c r="DU843" s="15"/>
      <c r="DV843" s="15"/>
      <c r="DW843" s="15">
        <v>0</v>
      </c>
      <c r="DX843" s="15">
        <v>0</v>
      </c>
      <c r="DY843" s="15">
        <v>0</v>
      </c>
      <c r="DZ843" s="15">
        <v>0</v>
      </c>
      <c r="EA843" s="15"/>
      <c r="EB843" s="15"/>
      <c r="EC843" s="15"/>
      <c r="ED843" s="15"/>
      <c r="EE843" s="15"/>
      <c r="EF843" s="15"/>
      <c r="EG843" s="15"/>
      <c r="EH843" s="15"/>
      <c r="EI843" s="15"/>
      <c r="EJ843" s="15"/>
      <c r="EK843" s="15"/>
      <c r="EL843" s="15"/>
      <c r="EM843" s="15"/>
      <c r="EN843" s="15"/>
      <c r="EO843" s="15"/>
      <c r="EP843" s="15"/>
      <c r="EQ843" s="15"/>
      <c r="ER843" s="15"/>
      <c r="ES843" s="15"/>
      <c r="ET843" s="15"/>
      <c r="EU843" s="15"/>
      <c r="EV843" s="15"/>
      <c r="EW843" s="15"/>
      <c r="EX843" s="15"/>
      <c r="EY843" s="15"/>
      <c r="EZ843" s="15"/>
      <c r="FA843" s="15"/>
      <c r="FB843" s="15"/>
      <c r="FC843" s="15"/>
      <c r="FD843" s="15"/>
      <c r="FE843" s="15">
        <v>50210</v>
      </c>
      <c r="FF843" s="15"/>
      <c r="FG843" s="15">
        <v>0</v>
      </c>
      <c r="FH843" s="15">
        <v>0</v>
      </c>
      <c r="FI843" s="15">
        <v>0</v>
      </c>
      <c r="FJ843" s="15">
        <v>0</v>
      </c>
      <c r="FK843" s="15"/>
      <c r="FL843" s="15"/>
      <c r="FM843" s="15">
        <v>6071</v>
      </c>
      <c r="FN843" s="15">
        <v>0</v>
      </c>
      <c r="FO843" s="15">
        <v>56281</v>
      </c>
      <c r="FP843" s="15">
        <v>85313</v>
      </c>
      <c r="FQ843" s="15">
        <v>67332</v>
      </c>
      <c r="FR843" s="15">
        <v>208926</v>
      </c>
      <c r="FS843" s="14" t="s">
        <v>1284</v>
      </c>
      <c r="FT843" s="14"/>
      <c r="FU843" s="14" t="s">
        <v>1277</v>
      </c>
      <c r="FV843" s="14" t="s">
        <v>888</v>
      </c>
      <c r="FW843" s="14"/>
      <c r="FX843" s="14"/>
      <c r="FY843" s="14"/>
      <c r="FZ843" s="1" t="s">
        <v>962</v>
      </c>
      <c r="GA843" s="15">
        <v>1101</v>
      </c>
      <c r="GB843" s="15">
        <v>1290</v>
      </c>
      <c r="GC843" s="15">
        <v>57</v>
      </c>
      <c r="GD843" s="15">
        <v>57</v>
      </c>
      <c r="GE843" s="15">
        <v>65653</v>
      </c>
      <c r="GF843" s="15">
        <v>3174</v>
      </c>
      <c r="GG843" s="15">
        <v>25435</v>
      </c>
      <c r="GH843" s="15">
        <v>173</v>
      </c>
      <c r="GI843" s="15"/>
      <c r="GJ843" s="15">
        <v>56</v>
      </c>
      <c r="GK843" s="15">
        <v>27</v>
      </c>
      <c r="GL843" s="15">
        <v>27</v>
      </c>
      <c r="GM843" s="15">
        <v>2012</v>
      </c>
      <c r="GN843" s="15"/>
      <c r="GO843" s="15"/>
      <c r="GP843" s="16">
        <v>10</v>
      </c>
      <c r="GQ843" s="16">
        <v>5.6</v>
      </c>
      <c r="GR843" s="17"/>
      <c r="GS843" s="17"/>
      <c r="GT843" s="18">
        <v>13</v>
      </c>
      <c r="GU843" s="18">
        <v>8.65</v>
      </c>
      <c r="GV843" s="16">
        <v>14.25</v>
      </c>
      <c r="GW843" s="16">
        <v>1.8</v>
      </c>
      <c r="GX843" s="15">
        <v>37904</v>
      </c>
      <c r="GY843" s="14" t="s">
        <v>1172</v>
      </c>
      <c r="GZ843" s="15">
        <v>13792</v>
      </c>
      <c r="HA843" s="15">
        <v>45232</v>
      </c>
      <c r="HB843" s="15">
        <v>5169</v>
      </c>
      <c r="HC843" s="15">
        <v>1466</v>
      </c>
      <c r="HD843" s="15"/>
      <c r="HE843" s="15">
        <v>20568</v>
      </c>
      <c r="HF843" s="15">
        <v>84761</v>
      </c>
      <c r="HG843" s="15"/>
      <c r="HH843" s="15"/>
      <c r="HI843" s="15">
        <v>25</v>
      </c>
      <c r="HJ843" s="15">
        <v>25</v>
      </c>
      <c r="HK843" s="15">
        <v>151</v>
      </c>
      <c r="HL843" s="15">
        <v>84</v>
      </c>
      <c r="HM843" s="15"/>
      <c r="HN843" s="15"/>
      <c r="HO843" s="15"/>
      <c r="HP843" s="15"/>
      <c r="HQ843" s="15"/>
      <c r="HR843" s="15"/>
      <c r="HS843" s="15"/>
      <c r="HT843" s="15"/>
      <c r="HU843" s="15"/>
      <c r="HV843" s="15"/>
      <c r="HW843" s="15"/>
      <c r="HX843" s="15"/>
      <c r="HY843" s="15"/>
      <c r="HZ843" s="15">
        <v>170</v>
      </c>
      <c r="IA843" s="15">
        <v>1759</v>
      </c>
      <c r="IB843" s="15">
        <v>1</v>
      </c>
      <c r="IC843" s="15">
        <v>4</v>
      </c>
      <c r="ID843" s="15">
        <v>58</v>
      </c>
      <c r="IE843" s="14">
        <v>52</v>
      </c>
      <c r="IF843" s="14">
        <v>40</v>
      </c>
      <c r="IG843" s="14">
        <v>40</v>
      </c>
      <c r="IH843" s="14">
        <v>0</v>
      </c>
      <c r="II843" s="14">
        <v>0</v>
      </c>
      <c r="IJ843" s="14">
        <v>0</v>
      </c>
      <c r="IK843" s="14">
        <v>0</v>
      </c>
      <c r="IL843" s="14"/>
      <c r="IM843" s="14"/>
      <c r="IN843" s="14"/>
      <c r="IO843" s="14"/>
      <c r="IP843" s="14"/>
      <c r="IQ843" s="15">
        <v>464375</v>
      </c>
      <c r="IR843" s="15">
        <v>32</v>
      </c>
      <c r="IS843" s="36">
        <f t="shared" si="958"/>
        <v>0.23203909518202617</v>
      </c>
      <c r="IT843" s="36">
        <f t="shared" si="959"/>
        <v>2.0748973320697282E-2</v>
      </c>
      <c r="IU843" s="36">
        <f t="shared" si="960"/>
        <v>0.17630165704603543</v>
      </c>
      <c r="IV843" s="36">
        <f t="shared" si="961"/>
        <v>0</v>
      </c>
      <c r="IW843" s="36">
        <f t="shared" si="962"/>
        <v>0.30152781367565551</v>
      </c>
      <c r="IX843" s="36">
        <f t="shared" si="963"/>
        <v>0</v>
      </c>
      <c r="IY843" s="36"/>
      <c r="IZ843" s="36">
        <f t="shared" si="964"/>
        <v>0.26938246077558564</v>
      </c>
      <c r="JA843" s="36">
        <f t="shared" si="964"/>
        <v>0.4083407522280616</v>
      </c>
      <c r="JB843" s="36">
        <f t="shared" si="964"/>
        <v>0.32227678699635276</v>
      </c>
      <c r="JN843" s="43">
        <f t="shared" si="953"/>
        <v>1141.0555187969992</v>
      </c>
      <c r="JO843" s="1" t="str">
        <f t="shared" si="954"/>
        <v>Medium</v>
      </c>
    </row>
    <row r="844" spans="1:275" x14ac:dyDescent="0.2">
      <c r="A844" s="1" t="s">
        <v>960</v>
      </c>
      <c r="B844" s="1" t="s">
        <v>1145</v>
      </c>
      <c r="C844" s="76" t="s">
        <v>1495</v>
      </c>
      <c r="D844" s="14" t="s">
        <v>656</v>
      </c>
      <c r="E844">
        <v>1</v>
      </c>
      <c r="F844" s="46">
        <v>0.21398792950348419</v>
      </c>
      <c r="G844" s="46">
        <v>6.6372680342549256E-2</v>
      </c>
      <c r="H844" s="46">
        <v>0.21</v>
      </c>
      <c r="I844">
        <v>12.3</v>
      </c>
      <c r="J844">
        <v>10.1</v>
      </c>
      <c r="K844" s="1">
        <v>20110</v>
      </c>
      <c r="L844" s="1" t="s">
        <v>607</v>
      </c>
      <c r="M844" s="3">
        <v>16042.370476190537</v>
      </c>
      <c r="N844" s="1">
        <v>24758</v>
      </c>
      <c r="O844" s="1">
        <v>4</v>
      </c>
      <c r="P844" s="1">
        <v>55</v>
      </c>
      <c r="Q844" s="1">
        <v>495</v>
      </c>
      <c r="R844" s="1">
        <v>29</v>
      </c>
      <c r="S844" s="1">
        <v>131</v>
      </c>
      <c r="T844" s="33" t="s">
        <v>975</v>
      </c>
      <c r="U844" s="1">
        <v>20386</v>
      </c>
      <c r="W844" s="1">
        <v>0</v>
      </c>
      <c r="X844" s="1">
        <v>4087</v>
      </c>
      <c r="Y844" s="1">
        <v>0</v>
      </c>
      <c r="Z844" s="1">
        <v>0</v>
      </c>
      <c r="AC844" s="1">
        <v>32317</v>
      </c>
      <c r="AD844" s="1">
        <v>0</v>
      </c>
      <c r="AE844" s="1">
        <v>56790</v>
      </c>
      <c r="AF844" s="1">
        <v>0</v>
      </c>
      <c r="AH844" s="1">
        <v>0</v>
      </c>
      <c r="AI844" s="1">
        <v>0</v>
      </c>
      <c r="AJ844" s="1">
        <v>0</v>
      </c>
      <c r="AK844" s="1">
        <v>0</v>
      </c>
      <c r="AN844" s="1">
        <v>61000</v>
      </c>
      <c r="AO844" s="1">
        <v>0</v>
      </c>
      <c r="AP844" s="1">
        <v>6100</v>
      </c>
      <c r="AQ844" s="1">
        <v>14991</v>
      </c>
      <c r="AS844" s="1">
        <v>0</v>
      </c>
      <c r="AT844" s="1">
        <v>0</v>
      </c>
      <c r="AU844" s="1">
        <v>0</v>
      </c>
      <c r="AV844" s="1">
        <v>0</v>
      </c>
      <c r="AY844" s="1">
        <v>0</v>
      </c>
      <c r="AZ844" s="1">
        <v>713</v>
      </c>
      <c r="BA844" s="1">
        <v>15704</v>
      </c>
      <c r="BL844" s="1">
        <v>0</v>
      </c>
      <c r="CI844" s="1">
        <v>23199</v>
      </c>
      <c r="CK844" s="1">
        <v>0</v>
      </c>
      <c r="CL844" s="1">
        <v>0</v>
      </c>
      <c r="CM844" s="1">
        <v>0</v>
      </c>
      <c r="CP844" s="1">
        <v>0</v>
      </c>
      <c r="CQ844" s="1">
        <v>350</v>
      </c>
      <c r="CR844" s="1">
        <v>0</v>
      </c>
      <c r="CS844" s="1">
        <v>23549</v>
      </c>
      <c r="DP844" s="1">
        <v>0</v>
      </c>
      <c r="DR844" s="1">
        <v>0</v>
      </c>
      <c r="DS844" s="1">
        <v>0</v>
      </c>
      <c r="DT844" s="1">
        <v>0</v>
      </c>
      <c r="DW844" s="1">
        <v>0</v>
      </c>
      <c r="DX844" s="1">
        <v>500</v>
      </c>
      <c r="DY844" s="1">
        <v>0</v>
      </c>
      <c r="DZ844" s="1">
        <v>500</v>
      </c>
      <c r="FE844" s="1">
        <v>25274</v>
      </c>
      <c r="FG844" s="1">
        <v>0</v>
      </c>
      <c r="FH844" s="1">
        <v>0</v>
      </c>
      <c r="FI844" s="1">
        <v>0</v>
      </c>
      <c r="FJ844" s="1">
        <v>0</v>
      </c>
      <c r="FM844" s="1">
        <v>7003</v>
      </c>
      <c r="FN844" s="1">
        <v>3166</v>
      </c>
      <c r="FO844" s="1">
        <v>35443</v>
      </c>
      <c r="FP844" s="15">
        <f>AE844+BA844</f>
        <v>72494</v>
      </c>
      <c r="FQ844" s="15">
        <f>AP844+BL844+CS844+DZ844+FD844</f>
        <v>30149</v>
      </c>
      <c r="FR844" s="15">
        <f>AE844+AP844+BA844+BL844+CS844+DZ844+FD844+FO844</f>
        <v>138086</v>
      </c>
      <c r="FS844" s="1" t="s">
        <v>1284</v>
      </c>
      <c r="FU844" s="1" t="s">
        <v>1277</v>
      </c>
      <c r="FV844" s="1" t="s">
        <v>888</v>
      </c>
      <c r="FZ844" s="1" t="s">
        <v>1072</v>
      </c>
      <c r="GA844" s="1">
        <v>1822</v>
      </c>
      <c r="GB844" s="1">
        <v>1773</v>
      </c>
      <c r="GC844" s="1">
        <v>102</v>
      </c>
      <c r="GD844" s="1">
        <v>102</v>
      </c>
      <c r="GE844" s="1">
        <v>57522</v>
      </c>
      <c r="GF844" s="1">
        <v>2295</v>
      </c>
      <c r="GG844" s="1">
        <v>27730</v>
      </c>
      <c r="GH844" s="1">
        <v>161</v>
      </c>
      <c r="GI844" s="1">
        <v>1069</v>
      </c>
      <c r="GJ844" s="1">
        <v>56</v>
      </c>
      <c r="GK844" s="1">
        <v>29</v>
      </c>
      <c r="GL844" s="1">
        <v>33</v>
      </c>
      <c r="GM844" s="1">
        <v>2043</v>
      </c>
      <c r="GP844" s="1">
        <v>6</v>
      </c>
      <c r="GQ844" s="1">
        <v>0.25700000000000001</v>
      </c>
      <c r="GR844" s="5"/>
      <c r="GS844" s="5"/>
      <c r="GT844" s="4">
        <v>9</v>
      </c>
      <c r="GU844" s="4">
        <v>8.2200000000000006</v>
      </c>
      <c r="GV844" s="1">
        <f>GQ844+GU844</f>
        <v>8.4770000000000003</v>
      </c>
      <c r="GW844" s="1">
        <v>1.62</v>
      </c>
      <c r="GX844" s="1">
        <v>32232</v>
      </c>
      <c r="GY844" s="10" t="s">
        <v>1172</v>
      </c>
      <c r="GZ844" s="1">
        <v>15182</v>
      </c>
      <c r="HA844" s="1">
        <v>37457</v>
      </c>
      <c r="HB844" s="1">
        <v>8633</v>
      </c>
      <c r="HC844" s="1">
        <v>1295</v>
      </c>
      <c r="HE844" s="1">
        <v>20388</v>
      </c>
      <c r="HF844" s="1">
        <v>82955</v>
      </c>
      <c r="HI844" s="1">
        <v>23</v>
      </c>
      <c r="HJ844" s="1">
        <v>22</v>
      </c>
      <c r="HK844" s="1">
        <v>124</v>
      </c>
      <c r="HL844" s="1">
        <v>64</v>
      </c>
      <c r="HZ844" s="1">
        <v>139</v>
      </c>
      <c r="IA844" s="1">
        <v>2752</v>
      </c>
      <c r="IB844" s="1">
        <v>1</v>
      </c>
      <c r="IC844" s="1">
        <v>4</v>
      </c>
      <c r="ID844" s="1">
        <v>73</v>
      </c>
      <c r="IE844" s="1">
        <v>52</v>
      </c>
      <c r="IF844" s="1">
        <v>32</v>
      </c>
      <c r="IG844" s="1">
        <v>32</v>
      </c>
      <c r="IH844" s="1">
        <v>0</v>
      </c>
      <c r="II844" s="1">
        <v>0</v>
      </c>
      <c r="IJ844" s="1">
        <v>0</v>
      </c>
      <c r="IK844" s="1">
        <v>0</v>
      </c>
      <c r="IQ844" s="1">
        <v>445328</v>
      </c>
      <c r="IR844" s="1">
        <v>235</v>
      </c>
      <c r="IS844" s="36">
        <f t="shared" si="958"/>
        <v>0.41126544327448111</v>
      </c>
      <c r="IT844" s="36">
        <f t="shared" si="959"/>
        <v>4.417536897295888E-2</v>
      </c>
      <c r="IU844" s="36">
        <f t="shared" si="960"/>
        <v>0.11372622858218791</v>
      </c>
      <c r="IV844" s="36">
        <f t="shared" si="961"/>
        <v>0</v>
      </c>
      <c r="IW844" s="36">
        <f t="shared" si="962"/>
        <v>0.17053864982691946</v>
      </c>
      <c r="IX844" s="36">
        <f t="shared" si="963"/>
        <v>3.6209318830294165E-3</v>
      </c>
      <c r="IY844" s="36"/>
      <c r="IZ844" s="36">
        <f t="shared" si="964"/>
        <v>0.25667337746042324</v>
      </c>
      <c r="JA844" s="36">
        <f t="shared" si="964"/>
        <v>0.52499167185666906</v>
      </c>
      <c r="JB844" s="36">
        <f t="shared" si="964"/>
        <v>0.21833495068290776</v>
      </c>
      <c r="JN844" s="43">
        <f t="shared" si="953"/>
        <v>1892.4584730671861</v>
      </c>
      <c r="JO844" s="1" t="str">
        <f t="shared" si="954"/>
        <v>Medium</v>
      </c>
    </row>
    <row r="845" spans="1:275" x14ac:dyDescent="0.2">
      <c r="A845" s="1" t="s">
        <v>960</v>
      </c>
      <c r="B845" s="1" t="s">
        <v>1145</v>
      </c>
      <c r="C845" s="76" t="s">
        <v>1495</v>
      </c>
      <c r="D845" s="14" t="s">
        <v>656</v>
      </c>
      <c r="E845">
        <v>1</v>
      </c>
      <c r="F845" s="46">
        <v>0.21398792950348419</v>
      </c>
      <c r="G845" s="46">
        <v>6.6372680342549256E-2</v>
      </c>
      <c r="H845" s="46">
        <v>0.21</v>
      </c>
      <c r="I845">
        <v>12.3</v>
      </c>
      <c r="J845">
        <v>10.1</v>
      </c>
      <c r="K845" s="1">
        <v>20120</v>
      </c>
      <c r="L845" s="1" t="s">
        <v>608</v>
      </c>
      <c r="M845" s="3">
        <v>16624.098095238194</v>
      </c>
      <c r="N845" s="10">
        <v>24758</v>
      </c>
      <c r="O845" s="1">
        <v>4</v>
      </c>
      <c r="P845" s="1">
        <v>55</v>
      </c>
      <c r="Q845" s="1">
        <v>495</v>
      </c>
      <c r="R845" s="1">
        <v>29</v>
      </c>
      <c r="S845" s="1">
        <v>131</v>
      </c>
      <c r="T845" s="33" t="s">
        <v>975</v>
      </c>
      <c r="U845" s="1">
        <v>16105</v>
      </c>
      <c r="W845" s="1">
        <v>0</v>
      </c>
      <c r="X845" s="1">
        <v>0</v>
      </c>
      <c r="Y845" s="1">
        <v>0</v>
      </c>
      <c r="Z845" s="1">
        <v>0</v>
      </c>
      <c r="AC845" s="1">
        <v>0</v>
      </c>
      <c r="AD845" s="1">
        <v>32092</v>
      </c>
      <c r="AE845" s="1">
        <v>48197</v>
      </c>
      <c r="AF845" s="1">
        <v>0</v>
      </c>
      <c r="AH845" s="1">
        <v>0</v>
      </c>
      <c r="AI845" s="1">
        <v>0</v>
      </c>
      <c r="AJ845" s="1">
        <v>0</v>
      </c>
      <c r="AK845" s="1">
        <v>0</v>
      </c>
      <c r="AN845" s="1">
        <v>0</v>
      </c>
      <c r="AO845" s="1">
        <v>0</v>
      </c>
      <c r="AP845" s="1">
        <v>0</v>
      </c>
      <c r="AQ845" s="1">
        <v>8378</v>
      </c>
      <c r="AS845" s="1">
        <v>0</v>
      </c>
      <c r="AT845" s="1">
        <v>0</v>
      </c>
      <c r="AU845" s="1">
        <v>0</v>
      </c>
      <c r="AV845" s="1">
        <v>0</v>
      </c>
      <c r="AY845" s="1">
        <v>499</v>
      </c>
      <c r="AZ845" s="1">
        <v>0</v>
      </c>
      <c r="BA845" s="1">
        <v>8877</v>
      </c>
      <c r="BL845" s="1">
        <v>0</v>
      </c>
      <c r="CI845" s="1">
        <v>23199</v>
      </c>
      <c r="CK845" s="1">
        <v>0</v>
      </c>
      <c r="CL845" s="1">
        <v>0</v>
      </c>
      <c r="CM845" s="1">
        <v>0</v>
      </c>
      <c r="CP845" s="1">
        <v>0</v>
      </c>
      <c r="CQ845" s="1">
        <v>14116</v>
      </c>
      <c r="CR845" s="1">
        <v>0</v>
      </c>
      <c r="CS845" s="1">
        <v>37315</v>
      </c>
      <c r="DP845" s="1">
        <v>0</v>
      </c>
      <c r="DR845" s="1">
        <v>0</v>
      </c>
      <c r="DS845" s="1">
        <v>0</v>
      </c>
      <c r="DT845" s="1">
        <v>0</v>
      </c>
      <c r="DW845" s="1">
        <v>0</v>
      </c>
      <c r="DX845" s="1">
        <v>250</v>
      </c>
      <c r="DY845" s="1">
        <v>0</v>
      </c>
      <c r="DZ845" s="1">
        <v>250</v>
      </c>
      <c r="FE845" s="1">
        <v>28585</v>
      </c>
      <c r="FG845" s="1">
        <v>0</v>
      </c>
      <c r="FH845" s="1">
        <v>0</v>
      </c>
      <c r="FI845" s="1">
        <v>0</v>
      </c>
      <c r="FJ845" s="1">
        <v>0</v>
      </c>
      <c r="FM845" s="1">
        <v>7687</v>
      </c>
      <c r="FN845" s="1">
        <v>6625</v>
      </c>
      <c r="FO845" s="1">
        <v>42897</v>
      </c>
      <c r="FP845" s="15">
        <f>AE845+BA845</f>
        <v>57074</v>
      </c>
      <c r="FQ845" s="15">
        <f>AP845+BL845+CS845+DZ845+FD845</f>
        <v>37565</v>
      </c>
      <c r="FR845" s="15">
        <f>AE845+AP845+BA845+BL845+CS845+DZ845+FD845+FO845</f>
        <v>137536</v>
      </c>
      <c r="FS845" s="1" t="s">
        <v>1284</v>
      </c>
      <c r="FU845" s="1" t="s">
        <v>1277</v>
      </c>
      <c r="FV845" s="1" t="s">
        <v>888</v>
      </c>
      <c r="FZ845" s="1" t="s">
        <v>1072</v>
      </c>
      <c r="GA845" s="1">
        <v>1677</v>
      </c>
      <c r="GB845" s="1">
        <v>1525</v>
      </c>
      <c r="GC845" s="1">
        <v>104</v>
      </c>
      <c r="GD845" s="1">
        <v>104</v>
      </c>
      <c r="GE845" s="1">
        <v>59209</v>
      </c>
      <c r="GF845" s="1">
        <v>0</v>
      </c>
      <c r="GG845" s="1">
        <v>27730</v>
      </c>
      <c r="GH845" s="1">
        <v>161</v>
      </c>
      <c r="GI845" s="1">
        <v>1069</v>
      </c>
      <c r="GJ845" s="1">
        <v>56</v>
      </c>
      <c r="GK845" s="1">
        <v>14</v>
      </c>
      <c r="GL845" s="1">
        <v>14</v>
      </c>
      <c r="GM845" s="1">
        <v>2057</v>
      </c>
      <c r="GP845" s="1">
        <v>6</v>
      </c>
      <c r="GQ845" s="1">
        <v>0.25700000000000001</v>
      </c>
      <c r="GR845" s="5"/>
      <c r="GS845" s="5"/>
      <c r="GT845" s="4">
        <v>8</v>
      </c>
      <c r="GU845" s="4">
        <v>7.75</v>
      </c>
      <c r="GV845" s="1">
        <f>GQ845+GU845</f>
        <v>8.0069999999999997</v>
      </c>
      <c r="GW845" s="1">
        <v>1.37</v>
      </c>
      <c r="GX845" s="1">
        <v>28123</v>
      </c>
      <c r="GY845" s="10" t="s">
        <v>1172</v>
      </c>
      <c r="GZ845" s="1">
        <v>15182</v>
      </c>
      <c r="HA845" s="1">
        <v>37457</v>
      </c>
      <c r="HB845" s="1">
        <v>8633</v>
      </c>
      <c r="HC845" s="1">
        <v>1295</v>
      </c>
      <c r="HE845" s="1">
        <v>20388</v>
      </c>
      <c r="HF845" s="1">
        <v>82955</v>
      </c>
      <c r="HI845" s="1">
        <v>26</v>
      </c>
      <c r="HJ845" s="1">
        <v>23</v>
      </c>
      <c r="HK845" s="1">
        <v>121</v>
      </c>
      <c r="HL845" s="1">
        <v>46</v>
      </c>
      <c r="HZ845" s="1">
        <v>155</v>
      </c>
      <c r="IA845" s="1">
        <v>2033</v>
      </c>
      <c r="IB845" s="1">
        <v>1</v>
      </c>
      <c r="IC845" s="1">
        <v>4</v>
      </c>
      <c r="ID845" s="1">
        <v>74</v>
      </c>
      <c r="IE845" s="1">
        <v>52</v>
      </c>
      <c r="IF845" s="1">
        <v>32</v>
      </c>
      <c r="IG845" s="1">
        <v>32</v>
      </c>
      <c r="IH845" s="1">
        <v>0</v>
      </c>
      <c r="II845" s="1">
        <v>0</v>
      </c>
      <c r="IJ845" s="1">
        <v>0</v>
      </c>
      <c r="IK845" s="1">
        <v>0</v>
      </c>
      <c r="IQ845" s="1">
        <v>469306</v>
      </c>
      <c r="IR845" s="1">
        <v>276</v>
      </c>
      <c r="IS845" s="36">
        <f t="shared" si="958"/>
        <v>0.35043188692415078</v>
      </c>
      <c r="IT845" s="36">
        <f t="shared" si="959"/>
        <v>0</v>
      </c>
      <c r="IU845" s="36">
        <f t="shared" si="960"/>
        <v>6.4543101442531406E-2</v>
      </c>
      <c r="IV845" s="36">
        <f t="shared" si="961"/>
        <v>0</v>
      </c>
      <c r="IW845" s="36">
        <f t="shared" si="962"/>
        <v>0.2713107840856212</v>
      </c>
      <c r="IX845" s="36">
        <f t="shared" si="963"/>
        <v>1.8177059097254538E-3</v>
      </c>
      <c r="IY845" s="36"/>
      <c r="IZ845" s="36">
        <f t="shared" si="964"/>
        <v>0.31189652163797116</v>
      </c>
      <c r="JA845" s="36">
        <f t="shared" si="964"/>
        <v>0.41497498836668217</v>
      </c>
      <c r="JB845" s="36">
        <f t="shared" si="964"/>
        <v>0.27312848999534667</v>
      </c>
      <c r="JN845" s="43">
        <f t="shared" si="953"/>
        <v>2076.1955907628567</v>
      </c>
      <c r="JO845" s="1" t="str">
        <f t="shared" si="954"/>
        <v>Medium</v>
      </c>
    </row>
    <row r="846" spans="1:275" x14ac:dyDescent="0.2">
      <c r="A846" s="1" t="s">
        <v>960</v>
      </c>
      <c r="B846" s="1" t="s">
        <v>1145</v>
      </c>
      <c r="C846" s="76" t="s">
        <v>1495</v>
      </c>
      <c r="D846" s="14" t="s">
        <v>656</v>
      </c>
      <c r="E846">
        <v>1</v>
      </c>
      <c r="F846" s="46">
        <v>0.21398792950348419</v>
      </c>
      <c r="G846" s="46">
        <v>6.6372680342549256E-2</v>
      </c>
      <c r="H846" s="46">
        <v>0.21</v>
      </c>
      <c r="I846">
        <v>12.3</v>
      </c>
      <c r="J846">
        <v>10.1</v>
      </c>
      <c r="K846" s="1">
        <v>20130</v>
      </c>
      <c r="L846" s="1" t="s">
        <v>609</v>
      </c>
      <c r="M846" s="3">
        <v>17475.647047619128</v>
      </c>
      <c r="N846" s="2">
        <v>27758</v>
      </c>
      <c r="O846" s="1">
        <v>4</v>
      </c>
      <c r="P846" s="1">
        <v>55</v>
      </c>
      <c r="Q846" s="1">
        <v>495</v>
      </c>
      <c r="R846" s="1">
        <v>29</v>
      </c>
      <c r="S846" s="1">
        <v>131</v>
      </c>
      <c r="T846" s="33"/>
      <c r="U846" s="3">
        <v>16044</v>
      </c>
      <c r="V846" s="3"/>
      <c r="W846" s="3">
        <v>0</v>
      </c>
      <c r="X846" s="3">
        <v>0</v>
      </c>
      <c r="Y846" s="3"/>
      <c r="Z846" s="3"/>
      <c r="AA846" s="3">
        <v>0</v>
      </c>
      <c r="AB846" s="3">
        <v>0</v>
      </c>
      <c r="AC846" s="3">
        <v>27103</v>
      </c>
      <c r="AD846" s="3">
        <v>0</v>
      </c>
      <c r="AE846" s="2">
        <f>SUM(U846:AD846)</f>
        <v>43147</v>
      </c>
      <c r="AF846" s="3">
        <v>0</v>
      </c>
      <c r="AG846" s="3"/>
      <c r="AH846" s="1">
        <v>0</v>
      </c>
      <c r="AI846" s="1">
        <v>0</v>
      </c>
      <c r="AL846" s="1">
        <v>0</v>
      </c>
      <c r="AM846" s="1">
        <v>0</v>
      </c>
      <c r="AN846" s="1">
        <v>0</v>
      </c>
      <c r="AO846" s="1">
        <v>0</v>
      </c>
      <c r="AP846" s="1">
        <f>SUM(AF846:AO846)</f>
        <v>0</v>
      </c>
      <c r="AQ846" s="2">
        <v>13372</v>
      </c>
      <c r="AR846" s="2"/>
      <c r="AS846" s="1">
        <v>0</v>
      </c>
      <c r="AT846" s="1">
        <v>0</v>
      </c>
      <c r="AW846" s="1">
        <v>0</v>
      </c>
      <c r="AX846" s="1">
        <v>0</v>
      </c>
      <c r="AY846" s="1">
        <v>504</v>
      </c>
      <c r="AZ846" s="1">
        <v>0</v>
      </c>
      <c r="BA846" s="1">
        <f>SUM(AQ846:AZ846)</f>
        <v>13876</v>
      </c>
      <c r="BB846" s="1">
        <v>0</v>
      </c>
      <c r="BD846" s="1">
        <v>0</v>
      </c>
      <c r="BE846" s="1">
        <v>0</v>
      </c>
      <c r="BH846" s="1">
        <v>0</v>
      </c>
      <c r="BI846" s="1">
        <v>0</v>
      </c>
      <c r="BJ846" s="1">
        <v>0</v>
      </c>
      <c r="BK846" s="1">
        <v>0</v>
      </c>
      <c r="BL846" s="1">
        <f>SUM(BB846:BK846)</f>
        <v>0</v>
      </c>
      <c r="CI846" s="2">
        <v>19055</v>
      </c>
      <c r="CJ846" s="2"/>
      <c r="CK846" s="1">
        <v>0</v>
      </c>
      <c r="CL846" s="1">
        <v>0</v>
      </c>
      <c r="CN846" s="1">
        <v>0</v>
      </c>
      <c r="CO846" s="1">
        <v>0</v>
      </c>
      <c r="CP846" s="1">
        <v>0</v>
      </c>
      <c r="CQ846" s="2">
        <v>25000</v>
      </c>
      <c r="CR846" s="1">
        <v>0</v>
      </c>
      <c r="CS846" s="1">
        <f>SUM(CI846:CR846)</f>
        <v>44055</v>
      </c>
      <c r="DP846" s="1">
        <v>385</v>
      </c>
      <c r="DR846" s="1">
        <v>0</v>
      </c>
      <c r="DS846" s="1">
        <v>0</v>
      </c>
      <c r="DU846" s="1">
        <v>0</v>
      </c>
      <c r="DV846" s="1">
        <v>0</v>
      </c>
      <c r="DX846" s="1">
        <v>972</v>
      </c>
      <c r="DY846" s="1">
        <v>0</v>
      </c>
      <c r="DZ846" s="2">
        <f>SUM(DP846:DY846)</f>
        <v>1357</v>
      </c>
      <c r="EA846" s="2"/>
      <c r="EB846" s="2"/>
      <c r="EC846" s="2"/>
      <c r="ED846" s="2"/>
      <c r="EE846" s="2"/>
      <c r="EF846" s="2"/>
      <c r="EG846" s="2"/>
      <c r="EH846" s="2"/>
      <c r="EI846" s="2"/>
      <c r="EJ846" s="2"/>
      <c r="EK846" s="2"/>
      <c r="EL846" s="2"/>
      <c r="EM846" s="2"/>
      <c r="EN846" s="2"/>
      <c r="EO846" s="2"/>
      <c r="EP846" s="2"/>
      <c r="EQ846" s="2"/>
      <c r="ER846" s="2"/>
      <c r="ES846" s="2"/>
      <c r="ET846" s="2"/>
      <c r="EU846" s="1">
        <v>0</v>
      </c>
      <c r="EW846" s="1">
        <v>0</v>
      </c>
      <c r="EX846" s="1">
        <v>0</v>
      </c>
      <c r="EZ846" s="1">
        <v>0</v>
      </c>
      <c r="FB846" s="1">
        <v>0</v>
      </c>
      <c r="FC846" s="1">
        <v>0</v>
      </c>
      <c r="FD846" s="1">
        <f>SUM(EU846:FC846)</f>
        <v>0</v>
      </c>
      <c r="FE846" s="2">
        <v>23593</v>
      </c>
      <c r="FF846" s="2"/>
      <c r="FM846" s="2">
        <v>24809</v>
      </c>
      <c r="FN846" s="2">
        <v>5593</v>
      </c>
      <c r="FO846" s="1">
        <f>SUM(FE846:FN846)</f>
        <v>53995</v>
      </c>
      <c r="FP846" s="15">
        <f>AE846+BA846</f>
        <v>57023</v>
      </c>
      <c r="FQ846" s="15">
        <f>AP846+BL846+CS846+DZ846+FD846</f>
        <v>45412</v>
      </c>
      <c r="FR846" s="15">
        <f>AE846+AP846+BA846+BL846+CS846+DZ846+FD846+FO846</f>
        <v>156430</v>
      </c>
      <c r="FS846" s="1" t="s">
        <v>1284</v>
      </c>
      <c r="FU846" s="1" t="s">
        <v>1277</v>
      </c>
      <c r="FV846" s="1" t="s">
        <v>1349</v>
      </c>
      <c r="FW846" s="5"/>
      <c r="FX846" s="5"/>
      <c r="FY846" s="5"/>
      <c r="FZ846" s="5" t="s">
        <v>1072</v>
      </c>
      <c r="GA846" s="2">
        <v>1634</v>
      </c>
      <c r="GB846" s="2">
        <v>2029</v>
      </c>
      <c r="GC846" s="1">
        <v>80</v>
      </c>
      <c r="GD846" s="1">
        <v>80</v>
      </c>
      <c r="GE846" s="2">
        <v>58667</v>
      </c>
      <c r="GF846" s="1">
        <v>0</v>
      </c>
      <c r="GG846" s="2">
        <v>27730</v>
      </c>
      <c r="GH846" s="1">
        <v>147</v>
      </c>
      <c r="GI846" s="2">
        <v>1069</v>
      </c>
      <c r="GJ846" s="1">
        <v>56</v>
      </c>
      <c r="GK846" s="1">
        <v>37</v>
      </c>
      <c r="GL846" s="1">
        <v>69</v>
      </c>
      <c r="GM846" s="2">
        <v>1419</v>
      </c>
      <c r="GN846" s="2"/>
      <c r="GO846" s="2"/>
      <c r="GP846" s="1">
        <v>10</v>
      </c>
      <c r="GQ846" s="1">
        <v>0.28999999999999998</v>
      </c>
      <c r="GR846" s="5"/>
      <c r="GS846" s="5">
        <v>6</v>
      </c>
      <c r="GT846" s="4">
        <v>6</v>
      </c>
      <c r="GU846" s="1">
        <v>5.75</v>
      </c>
      <c r="GV846" s="1">
        <f>GQ846+GU846</f>
        <v>6.04</v>
      </c>
      <c r="GW846" s="1">
        <v>2.95</v>
      </c>
      <c r="GX846" s="2">
        <v>25257</v>
      </c>
      <c r="GY846" s="1" t="s">
        <v>1172</v>
      </c>
      <c r="GZ846" s="2">
        <v>7891</v>
      </c>
      <c r="HA846" s="2">
        <v>26461</v>
      </c>
      <c r="HB846" s="2">
        <v>4902</v>
      </c>
      <c r="HC846" s="1">
        <v>646</v>
      </c>
      <c r="HD846" s="2">
        <v>29098</v>
      </c>
      <c r="HE846" s="2"/>
      <c r="HF846" s="2">
        <v>68998</v>
      </c>
      <c r="HG846" s="2"/>
      <c r="HH846" s="2"/>
      <c r="HI846" s="1">
        <v>34</v>
      </c>
      <c r="HJ846" s="1">
        <v>25</v>
      </c>
      <c r="HK846" s="1">
        <v>134</v>
      </c>
      <c r="HL846" s="1">
        <v>58</v>
      </c>
      <c r="HM846" s="1" t="s">
        <v>1277</v>
      </c>
      <c r="HX846" s="1" t="s">
        <v>1277</v>
      </c>
      <c r="HZ846" s="1">
        <v>138</v>
      </c>
      <c r="IA846" s="2">
        <v>2648</v>
      </c>
      <c r="IB846" s="1">
        <v>1</v>
      </c>
      <c r="IC846" s="1">
        <v>4</v>
      </c>
      <c r="ID846" s="1">
        <v>140</v>
      </c>
      <c r="IE846" s="1">
        <v>52</v>
      </c>
      <c r="IF846" s="1">
        <v>32</v>
      </c>
      <c r="IG846" s="1">
        <v>32</v>
      </c>
      <c r="IH846" s="1">
        <v>0</v>
      </c>
      <c r="II846" s="1">
        <v>0</v>
      </c>
      <c r="IJ846" s="1">
        <v>0</v>
      </c>
      <c r="IK846" s="1">
        <v>0</v>
      </c>
      <c r="IL846" s="1" t="s">
        <v>1277</v>
      </c>
      <c r="IO846" s="1" t="s">
        <v>1281</v>
      </c>
      <c r="IP846" s="1" t="s">
        <v>1281</v>
      </c>
      <c r="IQ846" s="2">
        <v>390393</v>
      </c>
      <c r="IR846" s="1">
        <v>295</v>
      </c>
      <c r="IS846" s="36">
        <f t="shared" si="958"/>
        <v>0.27582305184427541</v>
      </c>
      <c r="IT846" s="36">
        <f t="shared" si="959"/>
        <v>0</v>
      </c>
      <c r="IU846" s="36">
        <f t="shared" si="960"/>
        <v>8.8704212746915548E-2</v>
      </c>
      <c r="IV846" s="36">
        <f t="shared" si="961"/>
        <v>0</v>
      </c>
      <c r="IW846" s="36">
        <f t="shared" si="962"/>
        <v>0.28162756504506808</v>
      </c>
      <c r="IX846" s="36">
        <f t="shared" si="963"/>
        <v>8.6748066227705679E-3</v>
      </c>
      <c r="IY846" s="36"/>
      <c r="IZ846" s="36">
        <f t="shared" si="964"/>
        <v>0.34517036374097038</v>
      </c>
      <c r="JA846" s="36">
        <f t="shared" si="964"/>
        <v>0.36452726459119095</v>
      </c>
      <c r="JB846" s="36">
        <f t="shared" si="964"/>
        <v>0.29030237166783868</v>
      </c>
      <c r="JN846" s="43">
        <f t="shared" si="953"/>
        <v>2893.3190476190607</v>
      </c>
      <c r="JO846" s="1" t="str">
        <f t="shared" si="954"/>
        <v>Medium</v>
      </c>
    </row>
    <row r="847" spans="1:275" x14ac:dyDescent="0.2">
      <c r="A847" s="1" t="s">
        <v>960</v>
      </c>
      <c r="B847" s="1" t="s">
        <v>1145</v>
      </c>
      <c r="C847" s="76" t="s">
        <v>1495</v>
      </c>
      <c r="D847" s="14" t="s">
        <v>656</v>
      </c>
      <c r="E847">
        <v>1</v>
      </c>
      <c r="F847" s="46">
        <v>0.21398792950348419</v>
      </c>
      <c r="G847" s="46">
        <v>6.6372680342549256E-2</v>
      </c>
      <c r="H847" s="46">
        <v>0.21</v>
      </c>
      <c r="I847">
        <v>12.3</v>
      </c>
      <c r="J847">
        <v>10.1</v>
      </c>
      <c r="K847" s="42">
        <v>20140</v>
      </c>
      <c r="L847" s="54" t="s">
        <v>345</v>
      </c>
      <c r="M847" s="55">
        <v>18557.989333333517</v>
      </c>
      <c r="N847" s="46">
        <v>24579</v>
      </c>
      <c r="O847">
        <v>4</v>
      </c>
      <c r="P847">
        <v>32</v>
      </c>
      <c r="Q847">
        <v>477</v>
      </c>
      <c r="R847">
        <v>28</v>
      </c>
      <c r="S847">
        <v>128</v>
      </c>
      <c r="T847"/>
      <c r="U847" s="46">
        <v>11659</v>
      </c>
      <c r="V847" s="46"/>
      <c r="W847" s="46">
        <v>0</v>
      </c>
      <c r="X847" s="46">
        <v>0</v>
      </c>
      <c r="Y847" s="46"/>
      <c r="Z847" s="46"/>
      <c r="AA847" s="46">
        <v>0</v>
      </c>
      <c r="AB847" s="46">
        <v>0</v>
      </c>
      <c r="AC847" s="46">
        <v>16082</v>
      </c>
      <c r="AD847" s="46"/>
      <c r="AE847" s="46">
        <f>IF(SUM(U847:AD847)&gt;0,SUM(U847:AD847),)</f>
        <v>27741</v>
      </c>
      <c r="AF847" s="46">
        <v>0</v>
      </c>
      <c r="AG847" s="46">
        <v>0</v>
      </c>
      <c r="AH847" s="46">
        <v>0</v>
      </c>
      <c r="AI847" s="46">
        <v>0</v>
      </c>
      <c r="AJ847" s="46"/>
      <c r="AK847" s="46"/>
      <c r="AL847" s="46">
        <v>0</v>
      </c>
      <c r="AM847" s="46">
        <v>0</v>
      </c>
      <c r="AN847" s="46">
        <v>0</v>
      </c>
      <c r="AO847" s="46"/>
      <c r="AP847" s="46">
        <f>SUM(AF847:AO847)</f>
        <v>0</v>
      </c>
      <c r="AQ847" s="46">
        <v>14273</v>
      </c>
      <c r="AR847" s="46">
        <v>0</v>
      </c>
      <c r="AS847" s="46">
        <v>0</v>
      </c>
      <c r="AT847" s="46">
        <v>0</v>
      </c>
      <c r="AU847" s="46"/>
      <c r="AV847" s="46"/>
      <c r="AW847" s="46">
        <v>0</v>
      </c>
      <c r="AX847" s="46">
        <v>0</v>
      </c>
      <c r="AY847" s="46">
        <v>486</v>
      </c>
      <c r="AZ847" s="46"/>
      <c r="BA847" s="46">
        <f>SUM(AQ847:AZ847)</f>
        <v>14759</v>
      </c>
      <c r="BB847" s="46">
        <v>0</v>
      </c>
      <c r="BC847" s="46">
        <v>0</v>
      </c>
      <c r="BD847" s="46">
        <v>0</v>
      </c>
      <c r="BE847" s="46">
        <v>0</v>
      </c>
      <c r="BF847" s="46"/>
      <c r="BG847" s="46"/>
      <c r="BH847" s="47">
        <v>0</v>
      </c>
      <c r="BI847" s="47">
        <v>0</v>
      </c>
      <c r="BJ847" s="47">
        <v>0</v>
      </c>
      <c r="BK847" s="47"/>
      <c r="BL847" s="47">
        <f>IF(SUM(BB847:BK847)&gt;=0,SUM(BB847:BK847),"")</f>
        <v>0</v>
      </c>
      <c r="BM847" s="46">
        <v>26443</v>
      </c>
      <c r="BN847" s="47">
        <v>0</v>
      </c>
      <c r="BO847" s="46">
        <v>0</v>
      </c>
      <c r="BP847" s="46">
        <v>0</v>
      </c>
      <c r="BQ847" s="46"/>
      <c r="BR847" s="46">
        <v>0</v>
      </c>
      <c r="BS847" s="46">
        <v>0</v>
      </c>
      <c r="BT847" s="46">
        <v>0</v>
      </c>
      <c r="BU847" s="46">
        <v>24791</v>
      </c>
      <c r="BV847" s="46"/>
      <c r="BW847" s="46">
        <f>SUM(BM847:BV847)</f>
        <v>51234</v>
      </c>
      <c r="BX847" s="46">
        <v>0</v>
      </c>
      <c r="BY847" s="47">
        <v>0</v>
      </c>
      <c r="BZ847" s="47">
        <v>0</v>
      </c>
      <c r="CA847" s="48">
        <v>0</v>
      </c>
      <c r="CB847" s="48"/>
      <c r="CC847" s="46">
        <v>0</v>
      </c>
      <c r="CD847" s="47">
        <v>0</v>
      </c>
      <c r="CE847" s="46">
        <v>0</v>
      </c>
      <c r="CF847" s="48">
        <v>0</v>
      </c>
      <c r="CG847" s="47"/>
      <c r="CH847" s="47">
        <f>SUM(BX847:CG847)</f>
        <v>0</v>
      </c>
      <c r="CI847" s="47">
        <f t="shared" ref="CI847:CS847" si="965">BM847+BX847</f>
        <v>26443</v>
      </c>
      <c r="CJ847" s="47">
        <f t="shared" si="965"/>
        <v>0</v>
      </c>
      <c r="CK847" s="47">
        <f t="shared" si="965"/>
        <v>0</v>
      </c>
      <c r="CL847" s="47">
        <f t="shared" si="965"/>
        <v>0</v>
      </c>
      <c r="CM847" s="47">
        <f t="shared" si="965"/>
        <v>0</v>
      </c>
      <c r="CN847" s="47">
        <f t="shared" si="965"/>
        <v>0</v>
      </c>
      <c r="CO847" s="47">
        <f t="shared" si="965"/>
        <v>0</v>
      </c>
      <c r="CP847" s="47">
        <f t="shared" si="965"/>
        <v>0</v>
      </c>
      <c r="CQ847" s="47">
        <f t="shared" si="965"/>
        <v>24791</v>
      </c>
      <c r="CR847" s="47">
        <f t="shared" si="965"/>
        <v>0</v>
      </c>
      <c r="CS847" s="47">
        <f t="shared" si="965"/>
        <v>51234</v>
      </c>
      <c r="CT847" s="48">
        <v>0</v>
      </c>
      <c r="CU847" s="46">
        <v>0</v>
      </c>
      <c r="CV847" s="46">
        <v>0</v>
      </c>
      <c r="CW847" s="47">
        <v>0</v>
      </c>
      <c r="CX847" s="47"/>
      <c r="CY847" s="47">
        <v>0</v>
      </c>
      <c r="CZ847" s="47">
        <v>0</v>
      </c>
      <c r="DA847" s="46">
        <v>0</v>
      </c>
      <c r="DB847" s="47">
        <v>0</v>
      </c>
      <c r="DC847" s="47"/>
      <c r="DD847" s="47">
        <f>SUM(CT847:DC847)</f>
        <v>0</v>
      </c>
      <c r="DE847" s="48">
        <v>0</v>
      </c>
      <c r="DF847" s="48">
        <v>0</v>
      </c>
      <c r="DG847" s="48">
        <v>0</v>
      </c>
      <c r="DH847" s="48">
        <v>0</v>
      </c>
      <c r="DI847" s="48"/>
      <c r="DJ847" s="48">
        <v>0</v>
      </c>
      <c r="DK847" s="48">
        <v>0</v>
      </c>
      <c r="DL847" s="48">
        <v>0</v>
      </c>
      <c r="DM847" s="48">
        <v>0</v>
      </c>
      <c r="DN847" s="48"/>
      <c r="DO847" s="48">
        <f>SUM(DE847:DN847)</f>
        <v>0</v>
      </c>
      <c r="DP847" s="48">
        <f t="shared" ref="DP847:DZ847" si="966">CT847+DE847</f>
        <v>0</v>
      </c>
      <c r="DQ847" s="48">
        <f t="shared" si="966"/>
        <v>0</v>
      </c>
      <c r="DR847" s="48">
        <f t="shared" si="966"/>
        <v>0</v>
      </c>
      <c r="DS847" s="48">
        <f t="shared" si="966"/>
        <v>0</v>
      </c>
      <c r="DT847" s="48">
        <f t="shared" si="966"/>
        <v>0</v>
      </c>
      <c r="DU847" s="48">
        <f t="shared" si="966"/>
        <v>0</v>
      </c>
      <c r="DV847" s="48">
        <f t="shared" si="966"/>
        <v>0</v>
      </c>
      <c r="DW847" s="48">
        <f t="shared" si="966"/>
        <v>0</v>
      </c>
      <c r="DX847" s="48">
        <f t="shared" si="966"/>
        <v>0</v>
      </c>
      <c r="DY847" s="48">
        <f t="shared" si="966"/>
        <v>0</v>
      </c>
      <c r="DZ847" s="48">
        <f t="shared" si="966"/>
        <v>0</v>
      </c>
      <c r="EA847" s="48">
        <v>0</v>
      </c>
      <c r="EB847" s="48">
        <v>0</v>
      </c>
      <c r="EC847" s="48">
        <v>0</v>
      </c>
      <c r="ED847" s="48">
        <v>0</v>
      </c>
      <c r="EE847" s="48">
        <v>0</v>
      </c>
      <c r="EF847" s="48">
        <v>0</v>
      </c>
      <c r="EG847" s="46">
        <v>0</v>
      </c>
      <c r="EH847" s="48">
        <v>0</v>
      </c>
      <c r="EI847" s="48"/>
      <c r="EJ847" s="48">
        <f>SUM(EA847:EI847)</f>
        <v>0</v>
      </c>
      <c r="EK847" s="48">
        <v>0</v>
      </c>
      <c r="EL847">
        <v>0</v>
      </c>
      <c r="EM847" s="48">
        <v>0</v>
      </c>
      <c r="EN847" s="48">
        <v>0</v>
      </c>
      <c r="EO847" s="46">
        <v>0</v>
      </c>
      <c r="EP847" s="48">
        <v>0</v>
      </c>
      <c r="EQ847" s="48">
        <v>0</v>
      </c>
      <c r="ER847" s="48">
        <v>0</v>
      </c>
      <c r="ES847" s="48"/>
      <c r="ET847" s="48">
        <f>SUM(EK847:ES847)</f>
        <v>0</v>
      </c>
      <c r="EU847" s="48">
        <f t="shared" ref="EU847:FD847" si="967">EA847+EK847</f>
        <v>0</v>
      </c>
      <c r="EV847" s="48">
        <f t="shared" si="967"/>
        <v>0</v>
      </c>
      <c r="EW847" s="48">
        <f t="shared" si="967"/>
        <v>0</v>
      </c>
      <c r="EX847" s="48">
        <f t="shared" si="967"/>
        <v>0</v>
      </c>
      <c r="EY847" s="48">
        <f t="shared" si="967"/>
        <v>0</v>
      </c>
      <c r="EZ847" s="48">
        <f t="shared" si="967"/>
        <v>0</v>
      </c>
      <c r="FA847" s="48">
        <f t="shared" si="967"/>
        <v>0</v>
      </c>
      <c r="FB847" s="48">
        <f t="shared" si="967"/>
        <v>0</v>
      </c>
      <c r="FC847" s="48">
        <f t="shared" si="967"/>
        <v>0</v>
      </c>
      <c r="FD847" s="48">
        <f t="shared" si="967"/>
        <v>0</v>
      </c>
      <c r="FE847" s="48">
        <v>13887</v>
      </c>
      <c r="FF847" s="48"/>
      <c r="FG847" s="46"/>
      <c r="FH847" s="48"/>
      <c r="FI847" s="48"/>
      <c r="FJ847" s="48"/>
      <c r="FK847" s="48"/>
      <c r="FL847" s="48"/>
      <c r="FM847" s="48">
        <v>25000</v>
      </c>
      <c r="FN847" s="49">
        <v>5607</v>
      </c>
      <c r="FO847" s="48">
        <f>SUM(FE847:FN847)</f>
        <v>44494</v>
      </c>
      <c r="FP847" s="46">
        <f>AE847+BA847</f>
        <v>42500</v>
      </c>
      <c r="FQ847" s="46">
        <f>AP847+BL847+CS847+DZ847+FD847</f>
        <v>51234</v>
      </c>
      <c r="FR847" s="46">
        <f>FP847+FQ847+FO847</f>
        <v>138228</v>
      </c>
      <c r="FS847" t="s">
        <v>1284</v>
      </c>
      <c r="FT847"/>
      <c r="FU847" t="s">
        <v>1277</v>
      </c>
      <c r="FV847" t="s">
        <v>1349</v>
      </c>
      <c r="FW847"/>
      <c r="FX847"/>
      <c r="FY847"/>
      <c r="FZ847" t="s">
        <v>1072</v>
      </c>
      <c r="GA847">
        <v>637</v>
      </c>
      <c r="GB847">
        <v>661</v>
      </c>
      <c r="GC847">
        <v>33</v>
      </c>
      <c r="GD847">
        <v>33</v>
      </c>
      <c r="GE847" s="49">
        <v>58886</v>
      </c>
      <c r="GF847" s="47">
        <v>25</v>
      </c>
      <c r="GG847" s="49">
        <v>21973</v>
      </c>
      <c r="GH847">
        <v>143</v>
      </c>
      <c r="GI847"/>
      <c r="GJ847">
        <v>56</v>
      </c>
      <c r="GK847">
        <v>82</v>
      </c>
      <c r="GL847">
        <v>90</v>
      </c>
      <c r="GM847" s="49">
        <v>1119</v>
      </c>
      <c r="GN847" t="s">
        <v>1277</v>
      </c>
      <c r="GO847"/>
      <c r="GP847">
        <v>6</v>
      </c>
      <c r="GQ847">
        <v>5.97</v>
      </c>
      <c r="GR847">
        <v>0</v>
      </c>
      <c r="GS847">
        <v>5</v>
      </c>
      <c r="GT847">
        <f>GR847+GS847</f>
        <v>5</v>
      </c>
      <c r="GU847">
        <v>5</v>
      </c>
      <c r="GV847">
        <f>GQ847+GU847</f>
        <v>10.969999999999999</v>
      </c>
      <c r="GW847">
        <v>5</v>
      </c>
      <c r="GX847" s="49">
        <v>26330</v>
      </c>
      <c r="GY847" s="49" t="s">
        <v>278</v>
      </c>
      <c r="GZ847" s="49">
        <v>8741</v>
      </c>
      <c r="HA847" s="49">
        <v>21129</v>
      </c>
      <c r="HB847" s="49">
        <v>8164</v>
      </c>
      <c r="HC847">
        <v>631</v>
      </c>
      <c r="HD847">
        <v>618</v>
      </c>
      <c r="HE847"/>
      <c r="HF847" s="49">
        <v>39283</v>
      </c>
      <c r="HG847">
        <v>66</v>
      </c>
      <c r="HH847">
        <v>21</v>
      </c>
      <c r="HI847"/>
      <c r="HJ847">
        <v>98</v>
      </c>
      <c r="HK847" s="49">
        <v>1034</v>
      </c>
      <c r="HL847">
        <v>98</v>
      </c>
      <c r="HM847" t="s">
        <v>1281</v>
      </c>
      <c r="HN847" t="s">
        <v>365</v>
      </c>
      <c r="HO847" t="s">
        <v>341</v>
      </c>
      <c r="HP847" t="s">
        <v>323</v>
      </c>
      <c r="HQ847" t="s">
        <v>342</v>
      </c>
      <c r="HR847" t="s">
        <v>223</v>
      </c>
      <c r="HS847" t="s">
        <v>224</v>
      </c>
      <c r="HT847"/>
      <c r="HU847"/>
      <c r="HV847"/>
      <c r="HW847"/>
      <c r="HX847" t="s">
        <v>1277</v>
      </c>
      <c r="HY847"/>
      <c r="HZ847">
        <v>145</v>
      </c>
      <c r="IA847" s="49">
        <v>1788</v>
      </c>
      <c r="IB847">
        <v>4</v>
      </c>
      <c r="IC847">
        <v>4</v>
      </c>
      <c r="ID847">
        <v>83</v>
      </c>
      <c r="IE847">
        <v>40</v>
      </c>
      <c r="IF847">
        <v>40</v>
      </c>
      <c r="IG847">
        <v>40</v>
      </c>
      <c r="IH847">
        <v>0</v>
      </c>
      <c r="II847">
        <v>0</v>
      </c>
      <c r="IJ847">
        <v>0</v>
      </c>
      <c r="IK847">
        <v>0</v>
      </c>
      <c r="IL847" t="s">
        <v>1277</v>
      </c>
      <c r="IM847"/>
      <c r="IN847" t="s">
        <v>1277</v>
      </c>
      <c r="IO847" t="s">
        <v>1277</v>
      </c>
      <c r="IP847" t="s">
        <v>1281</v>
      </c>
      <c r="IQ847" s="49">
        <v>395912</v>
      </c>
      <c r="IR847">
        <v>93</v>
      </c>
      <c r="IS847" s="36">
        <f>AE847/FR847</f>
        <v>0.20069016407674278</v>
      </c>
      <c r="IT847" s="36">
        <f>AP847/FR847</f>
        <v>0</v>
      </c>
      <c r="IU847" s="36">
        <f>BA847/FR847</f>
        <v>0.10677286801516335</v>
      </c>
      <c r="IV847" s="50">
        <f>BL847/FR847</f>
        <v>0</v>
      </c>
      <c r="IW847" s="36">
        <f>CS847/FR847</f>
        <v>0.37064849379286396</v>
      </c>
      <c r="IX847" s="36">
        <f>DZ847/FR847</f>
        <v>0</v>
      </c>
      <c r="IY847" s="36">
        <f>FD847/FR847</f>
        <v>0</v>
      </c>
      <c r="IZ847" s="36">
        <f>FO847/FR847</f>
        <v>0.32188847411522992</v>
      </c>
      <c r="JA847" s="36">
        <f>FP847/FR847</f>
        <v>0.30746303209190612</v>
      </c>
      <c r="JB847" s="36">
        <f>FQ847/FR847</f>
        <v>0.37064849379286396</v>
      </c>
      <c r="JC847" s="46">
        <v>0.54</v>
      </c>
      <c r="JD847" t="s">
        <v>1277</v>
      </c>
      <c r="JE847"/>
      <c r="JF847"/>
      <c r="JG847"/>
      <c r="JH847"/>
      <c r="JI847"/>
      <c r="JJ847"/>
      <c r="JK847"/>
      <c r="JL847"/>
      <c r="JM847"/>
      <c r="JN847" s="93">
        <f t="shared" si="953"/>
        <v>1691.7036766940309</v>
      </c>
      <c r="JO847" s="1" t="str">
        <f t="shared" si="954"/>
        <v>Medium</v>
      </c>
    </row>
    <row r="848" spans="1:275" x14ac:dyDescent="0.2">
      <c r="A848" s="1" t="s">
        <v>963</v>
      </c>
      <c r="B848" s="1" t="s">
        <v>1329</v>
      </c>
      <c r="C848" s="76" t="s">
        <v>1496</v>
      </c>
      <c r="D848" s="24" t="s">
        <v>655</v>
      </c>
      <c r="E848">
        <v>3</v>
      </c>
      <c r="F848" s="46">
        <v>0.42247370219876201</v>
      </c>
      <c r="G848" s="46">
        <v>0.19800250636084002</v>
      </c>
      <c r="H848" s="46">
        <v>0.36</v>
      </c>
      <c r="I848">
        <v>10.9</v>
      </c>
      <c r="J848">
        <v>48.8</v>
      </c>
      <c r="K848" s="24">
        <v>20060</v>
      </c>
      <c r="L848" s="24" t="s">
        <v>602</v>
      </c>
      <c r="M848" s="37">
        <v>13143.913714285663</v>
      </c>
      <c r="N848" s="25">
        <v>37760</v>
      </c>
      <c r="O848" s="26">
        <v>8</v>
      </c>
      <c r="P848" s="26">
        <v>48</v>
      </c>
      <c r="Q848" s="26">
        <v>500</v>
      </c>
      <c r="R848" s="26">
        <v>35</v>
      </c>
      <c r="S848" s="26">
        <v>51</v>
      </c>
      <c r="T848" s="31" t="s">
        <v>1244</v>
      </c>
      <c r="U848" s="25">
        <v>78298</v>
      </c>
      <c r="V848" s="25"/>
      <c r="W848" s="25"/>
      <c r="X848" s="25"/>
      <c r="Y848" s="25"/>
      <c r="Z848" s="25"/>
      <c r="AA848" s="25"/>
      <c r="AB848" s="25"/>
      <c r="AC848" s="25">
        <v>9753</v>
      </c>
      <c r="AD848" s="25"/>
      <c r="AE848" s="25">
        <v>88051</v>
      </c>
      <c r="AF848" s="25">
        <v>36553</v>
      </c>
      <c r="AG848" s="25"/>
      <c r="AH848" s="25"/>
      <c r="AI848" s="25"/>
      <c r="AJ848" s="25"/>
      <c r="AK848" s="25"/>
      <c r="AL848" s="25"/>
      <c r="AM848" s="25"/>
      <c r="AN848" s="25"/>
      <c r="AO848" s="25"/>
      <c r="AP848" s="25">
        <v>36553</v>
      </c>
      <c r="AQ848" s="25">
        <v>341</v>
      </c>
      <c r="AR848" s="25"/>
      <c r="AS848" s="25"/>
      <c r="AT848" s="25"/>
      <c r="AU848" s="25"/>
      <c r="AV848" s="25"/>
      <c r="AW848" s="25"/>
      <c r="AX848" s="25"/>
      <c r="AY848" s="25"/>
      <c r="AZ848" s="25"/>
      <c r="BA848" s="25">
        <v>341</v>
      </c>
      <c r="BB848" s="25">
        <v>3800</v>
      </c>
      <c r="BC848" s="25"/>
      <c r="BD848" s="25"/>
      <c r="BE848" s="25"/>
      <c r="BF848" s="25"/>
      <c r="BG848" s="25"/>
      <c r="BH848" s="25"/>
      <c r="BI848" s="25"/>
      <c r="BJ848" s="25"/>
      <c r="BK848" s="25"/>
      <c r="BL848" s="25">
        <v>3800</v>
      </c>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v>37748</v>
      </c>
      <c r="CQ848" s="25"/>
      <c r="CR848" s="25"/>
      <c r="CS848" s="25">
        <v>37748</v>
      </c>
      <c r="CT848" s="25"/>
      <c r="CU848" s="25"/>
      <c r="CV848" s="25"/>
      <c r="CW848" s="25"/>
      <c r="CX848" s="25"/>
      <c r="CY848" s="25"/>
      <c r="CZ848" s="25"/>
      <c r="DA848" s="25"/>
      <c r="DB848" s="25"/>
      <c r="DC848" s="25"/>
      <c r="DD848" s="25"/>
      <c r="DE848" s="25"/>
      <c r="DF848" s="25"/>
      <c r="DG848" s="25"/>
      <c r="DH848" s="25"/>
      <c r="DI848" s="25"/>
      <c r="DJ848" s="25"/>
      <c r="DK848" s="25"/>
      <c r="DL848" s="25"/>
      <c r="DM848" s="25"/>
      <c r="DN848" s="25"/>
      <c r="DO848" s="25"/>
      <c r="DP848" s="25"/>
      <c r="DQ848" s="25"/>
      <c r="DR848" s="25"/>
      <c r="DS848" s="25"/>
      <c r="DT848" s="25"/>
      <c r="DU848" s="25"/>
      <c r="DV848" s="25"/>
      <c r="DW848" s="25"/>
      <c r="DX848" s="25"/>
      <c r="DY848" s="25"/>
      <c r="DZ848" s="25">
        <v>0</v>
      </c>
      <c r="EA848" s="25"/>
      <c r="EB848" s="25"/>
      <c r="EC848" s="25"/>
      <c r="ED848" s="25"/>
      <c r="EE848" s="25"/>
      <c r="EF848" s="25"/>
      <c r="EG848" s="25"/>
      <c r="EH848" s="25"/>
      <c r="EI848" s="25"/>
      <c r="EJ848" s="25"/>
      <c r="EK848" s="25"/>
      <c r="EL848" s="25"/>
      <c r="EM848" s="25"/>
      <c r="EN848" s="25"/>
      <c r="EO848" s="25"/>
      <c r="EP848" s="25"/>
      <c r="EQ848" s="25"/>
      <c r="ER848" s="25"/>
      <c r="ES848" s="25"/>
      <c r="ET848" s="25"/>
      <c r="EU848" s="25"/>
      <c r="EV848" s="25"/>
      <c r="EW848" s="25"/>
      <c r="EX848" s="25"/>
      <c r="EY848" s="25"/>
      <c r="EZ848" s="25"/>
      <c r="FA848" s="25"/>
      <c r="FB848" s="25"/>
      <c r="FC848" s="25"/>
      <c r="FD848" s="25"/>
      <c r="FE848" s="25"/>
      <c r="FF848" s="25"/>
      <c r="FG848" s="25"/>
      <c r="FH848" s="25"/>
      <c r="FI848" s="25"/>
      <c r="FJ848" s="25"/>
      <c r="FK848" s="25"/>
      <c r="FL848" s="25"/>
      <c r="FM848" s="25"/>
      <c r="FN848" s="25"/>
      <c r="FO848" s="25">
        <v>0</v>
      </c>
      <c r="FP848" s="25">
        <v>124945</v>
      </c>
      <c r="FQ848" s="25">
        <v>41548</v>
      </c>
      <c r="FR848" s="25">
        <v>166493</v>
      </c>
      <c r="FS848" s="26"/>
      <c r="FT848" s="26" t="s">
        <v>1330</v>
      </c>
      <c r="FU848" s="26" t="s">
        <v>1344</v>
      </c>
      <c r="FV848" s="26"/>
      <c r="FW848" s="26"/>
      <c r="FX848" s="26"/>
      <c r="FY848" s="26"/>
      <c r="FZ848" s="26"/>
      <c r="GA848" s="25">
        <v>1902</v>
      </c>
      <c r="GB848" s="25">
        <v>2101</v>
      </c>
      <c r="GC848" s="25">
        <v>197</v>
      </c>
      <c r="GD848" s="25">
        <v>197</v>
      </c>
      <c r="GE848" s="25">
        <v>112749</v>
      </c>
      <c r="GF848" s="25">
        <v>3031</v>
      </c>
      <c r="GG848" s="25">
        <v>10036</v>
      </c>
      <c r="GH848" s="25">
        <v>318</v>
      </c>
      <c r="GI848" s="25"/>
      <c r="GJ848" s="25">
        <v>89603</v>
      </c>
      <c r="GK848" s="25"/>
      <c r="GL848" s="25"/>
      <c r="GM848" s="25"/>
      <c r="GN848" s="25"/>
      <c r="GO848" s="25"/>
      <c r="GP848" s="25">
        <v>5</v>
      </c>
      <c r="GQ848" s="25">
        <v>4.5</v>
      </c>
      <c r="GR848" s="27"/>
      <c r="GS848" s="27"/>
      <c r="GT848" s="28">
        <v>6</v>
      </c>
      <c r="GU848" s="28">
        <v>5.5</v>
      </c>
      <c r="GV848" s="25">
        <v>10</v>
      </c>
      <c r="GW848" s="25">
        <v>2.2000000000000002</v>
      </c>
      <c r="GX848" s="25">
        <v>16828</v>
      </c>
      <c r="GY848" s="26" t="s">
        <v>1058</v>
      </c>
      <c r="GZ848" s="25">
        <v>19684</v>
      </c>
      <c r="HA848" s="25">
        <v>19980</v>
      </c>
      <c r="HB848" s="25"/>
      <c r="HC848" s="25"/>
      <c r="HD848" s="25"/>
      <c r="HE848" s="25"/>
      <c r="HF848" s="25">
        <v>39664</v>
      </c>
      <c r="HG848" s="25"/>
      <c r="HH848" s="25"/>
      <c r="HI848" s="25">
        <v>123</v>
      </c>
      <c r="HJ848" s="25">
        <v>104</v>
      </c>
      <c r="HK848" s="25">
        <v>316</v>
      </c>
      <c r="HL848" s="25">
        <v>216</v>
      </c>
      <c r="HM848" s="25"/>
      <c r="HN848" s="25"/>
      <c r="HO848" s="25"/>
      <c r="HP848" s="25"/>
      <c r="HQ848" s="25"/>
      <c r="HR848" s="25"/>
      <c r="HS848" s="25"/>
      <c r="HT848" s="25"/>
      <c r="HU848" s="25"/>
      <c r="HV848" s="25"/>
      <c r="HW848" s="25"/>
      <c r="HX848" s="25"/>
      <c r="HY848" s="25"/>
      <c r="HZ848" s="25">
        <v>109</v>
      </c>
      <c r="IA848" s="25">
        <v>2398</v>
      </c>
      <c r="IB848" s="25">
        <v>0</v>
      </c>
      <c r="IC848" s="25">
        <v>0</v>
      </c>
      <c r="ID848" s="25">
        <v>0</v>
      </c>
      <c r="IE848" s="25">
        <v>64.5</v>
      </c>
      <c r="IF848" s="25">
        <v>42.5</v>
      </c>
      <c r="IG848" s="25">
        <v>42.5</v>
      </c>
      <c r="IH848" s="25">
        <v>0</v>
      </c>
      <c r="II848" s="25">
        <v>0</v>
      </c>
      <c r="IJ848" s="25">
        <v>0</v>
      </c>
      <c r="IK848" s="25">
        <v>0</v>
      </c>
      <c r="IL848" s="25"/>
      <c r="IM848" s="25"/>
      <c r="IN848" s="25"/>
      <c r="IO848" s="25"/>
      <c r="IP848" s="25"/>
      <c r="IQ848" s="25">
        <v>263180</v>
      </c>
      <c r="IR848" s="25"/>
      <c r="IS848" s="36">
        <f t="shared" ref="IS848:IS855" si="968">AE848/$FR848</f>
        <v>0.52885706906596675</v>
      </c>
      <c r="IT848" s="36">
        <f t="shared" ref="IT848:IT855" si="969">AP848/$FR848</f>
        <v>0.21954676773197673</v>
      </c>
      <c r="IU848" s="36">
        <f t="shared" ref="IU848:IU855" si="970">BA848/$FR848</f>
        <v>2.0481341557903334E-3</v>
      </c>
      <c r="IV848" s="36">
        <f t="shared" ref="IV848:IV855" si="971">BL848/$FR848</f>
        <v>2.2823782381241255E-2</v>
      </c>
      <c r="IW848" s="36">
        <f t="shared" ref="IW848:IW855" si="972">CS848/$FR848</f>
        <v>0.22672424666502494</v>
      </c>
      <c r="IX848" s="36">
        <f t="shared" ref="IX848:IX855" si="973">DZ848/$FR848</f>
        <v>0</v>
      </c>
      <c r="IY848" s="36"/>
      <c r="IZ848" s="36">
        <f t="shared" ref="IZ848:JB855" si="974">FO848/$FR848</f>
        <v>0</v>
      </c>
      <c r="JA848" s="36">
        <f t="shared" si="974"/>
        <v>0.75045197095373384</v>
      </c>
      <c r="JB848" s="36">
        <f t="shared" si="974"/>
        <v>0.24954802904626622</v>
      </c>
      <c r="JN848" s="43">
        <f t="shared" si="953"/>
        <v>1314.3913714285663</v>
      </c>
      <c r="JO848" s="1" t="str">
        <f t="shared" si="954"/>
        <v>Medium</v>
      </c>
    </row>
    <row r="849" spans="1:275" x14ac:dyDescent="0.2">
      <c r="A849" s="1" t="s">
        <v>963</v>
      </c>
      <c r="B849" s="1" t="s">
        <v>1329</v>
      </c>
      <c r="C849" s="76" t="s">
        <v>1496</v>
      </c>
      <c r="D849" s="24" t="s">
        <v>655</v>
      </c>
      <c r="E849">
        <v>3</v>
      </c>
      <c r="F849" s="46">
        <v>0.42247370219876201</v>
      </c>
      <c r="G849" s="46">
        <v>0.19800250636084002</v>
      </c>
      <c r="H849" s="46">
        <v>0.36</v>
      </c>
      <c r="I849">
        <v>10.9</v>
      </c>
      <c r="J849">
        <v>48.8</v>
      </c>
      <c r="K849" s="24">
        <v>20070</v>
      </c>
      <c r="L849" s="24" t="s">
        <v>603</v>
      </c>
      <c r="M849" s="34">
        <v>13956.042666666657</v>
      </c>
      <c r="N849" s="25">
        <v>37760</v>
      </c>
      <c r="O849" s="26">
        <v>8</v>
      </c>
      <c r="P849" s="26">
        <v>48</v>
      </c>
      <c r="Q849" s="26">
        <v>500</v>
      </c>
      <c r="R849" s="26">
        <v>35</v>
      </c>
      <c r="S849" s="26">
        <v>51</v>
      </c>
      <c r="T849" s="31" t="s">
        <v>1244</v>
      </c>
      <c r="U849" s="25">
        <v>56111</v>
      </c>
      <c r="V849" s="25"/>
      <c r="W849" s="25"/>
      <c r="X849" s="25"/>
      <c r="Y849" s="25"/>
      <c r="Z849" s="25"/>
      <c r="AA849" s="25"/>
      <c r="AB849" s="25"/>
      <c r="AC849" s="25">
        <v>40582</v>
      </c>
      <c r="AD849" s="25"/>
      <c r="AE849" s="25">
        <v>96693</v>
      </c>
      <c r="AF849" s="25">
        <v>39493</v>
      </c>
      <c r="AG849" s="25"/>
      <c r="AH849" s="25"/>
      <c r="AI849" s="25"/>
      <c r="AJ849" s="25"/>
      <c r="AK849" s="25"/>
      <c r="AL849" s="25"/>
      <c r="AM849" s="25"/>
      <c r="AN849" s="25"/>
      <c r="AO849" s="25"/>
      <c r="AP849" s="25">
        <v>39493</v>
      </c>
      <c r="AQ849" s="25"/>
      <c r="AR849" s="25"/>
      <c r="AS849" s="25"/>
      <c r="AT849" s="25"/>
      <c r="AU849" s="25"/>
      <c r="AV849" s="25"/>
      <c r="AW849" s="25"/>
      <c r="AX849" s="25"/>
      <c r="AY849" s="25"/>
      <c r="AZ849" s="25"/>
      <c r="BA849" s="25">
        <v>0</v>
      </c>
      <c r="BB849" s="25">
        <v>4100</v>
      </c>
      <c r="BC849" s="25"/>
      <c r="BD849" s="25"/>
      <c r="BE849" s="25"/>
      <c r="BF849" s="25"/>
      <c r="BG849" s="25"/>
      <c r="BH849" s="25"/>
      <c r="BI849" s="25"/>
      <c r="BJ849" s="25"/>
      <c r="BK849" s="25"/>
      <c r="BL849" s="25">
        <v>4100</v>
      </c>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v>6060</v>
      </c>
      <c r="CJ849" s="25"/>
      <c r="CK849" s="25"/>
      <c r="CL849" s="25"/>
      <c r="CM849" s="25"/>
      <c r="CN849" s="25"/>
      <c r="CO849" s="25"/>
      <c r="CP849" s="25">
        <v>39372</v>
      </c>
      <c r="CQ849" s="25">
        <v>6546</v>
      </c>
      <c r="CR849" s="25"/>
      <c r="CS849" s="25">
        <v>51978</v>
      </c>
      <c r="CT849" s="25"/>
      <c r="CU849" s="25"/>
      <c r="CV849" s="25"/>
      <c r="CW849" s="25"/>
      <c r="CX849" s="25"/>
      <c r="CY849" s="25"/>
      <c r="CZ849" s="25"/>
      <c r="DA849" s="25"/>
      <c r="DB849" s="25"/>
      <c r="DC849" s="25"/>
      <c r="DD849" s="25"/>
      <c r="DE849" s="25"/>
      <c r="DF849" s="25"/>
      <c r="DG849" s="25"/>
      <c r="DH849" s="25"/>
      <c r="DI849" s="25"/>
      <c r="DJ849" s="25"/>
      <c r="DK849" s="25"/>
      <c r="DL849" s="25"/>
      <c r="DM849" s="25"/>
      <c r="DN849" s="25"/>
      <c r="DO849" s="25"/>
      <c r="DP849" s="25">
        <v>200</v>
      </c>
      <c r="DQ849" s="25"/>
      <c r="DR849" s="25"/>
      <c r="DS849" s="25"/>
      <c r="DT849" s="25"/>
      <c r="DU849" s="25"/>
      <c r="DV849" s="25"/>
      <c r="DW849" s="25"/>
      <c r="DX849" s="25"/>
      <c r="DY849" s="25"/>
      <c r="DZ849" s="25">
        <v>200</v>
      </c>
      <c r="EA849" s="25"/>
      <c r="EB849" s="25"/>
      <c r="EC849" s="25"/>
      <c r="ED849" s="25"/>
      <c r="EE849" s="25"/>
      <c r="EF849" s="25"/>
      <c r="EG849" s="25"/>
      <c r="EH849" s="25"/>
      <c r="EI849" s="25"/>
      <c r="EJ849" s="25"/>
      <c r="EK849" s="25"/>
      <c r="EL849" s="25"/>
      <c r="EM849" s="25"/>
      <c r="EN849" s="25"/>
      <c r="EO849" s="25"/>
      <c r="EP849" s="25"/>
      <c r="EQ849" s="25"/>
      <c r="ER849" s="25"/>
      <c r="ES849" s="25"/>
      <c r="ET849" s="25"/>
      <c r="EU849" s="25"/>
      <c r="EV849" s="25"/>
      <c r="EW849" s="25"/>
      <c r="EX849" s="25"/>
      <c r="EY849" s="25"/>
      <c r="EZ849" s="25"/>
      <c r="FA849" s="25"/>
      <c r="FB849" s="25"/>
      <c r="FC849" s="25"/>
      <c r="FD849" s="25"/>
      <c r="FE849" s="25"/>
      <c r="FF849" s="25"/>
      <c r="FG849" s="25"/>
      <c r="FH849" s="25"/>
      <c r="FI849" s="25"/>
      <c r="FJ849" s="25"/>
      <c r="FK849" s="25"/>
      <c r="FL849" s="25"/>
      <c r="FM849" s="25"/>
      <c r="FN849" s="25"/>
      <c r="FO849" s="25">
        <v>0</v>
      </c>
      <c r="FP849" s="25">
        <v>136186</v>
      </c>
      <c r="FQ849" s="25">
        <v>56278</v>
      </c>
      <c r="FR849" s="25">
        <v>192464</v>
      </c>
      <c r="FS849" s="26"/>
      <c r="FT849" s="26" t="s">
        <v>1330</v>
      </c>
      <c r="FU849" s="26" t="s">
        <v>1344</v>
      </c>
      <c r="FV849" s="26"/>
      <c r="FW849" s="26"/>
      <c r="FX849" s="26"/>
      <c r="FY849" s="26"/>
      <c r="FZ849" s="26"/>
      <c r="GA849" s="25">
        <v>2281</v>
      </c>
      <c r="GB849" s="25">
        <v>2298</v>
      </c>
      <c r="GC849" s="25">
        <v>103</v>
      </c>
      <c r="GD849" s="25">
        <v>103</v>
      </c>
      <c r="GE849" s="25">
        <v>115030</v>
      </c>
      <c r="GF849" s="25">
        <v>3153</v>
      </c>
      <c r="GG849" s="25">
        <v>13189</v>
      </c>
      <c r="GH849" s="25">
        <v>318</v>
      </c>
      <c r="GI849" s="25"/>
      <c r="GJ849" s="25">
        <v>89603</v>
      </c>
      <c r="GK849" s="25"/>
      <c r="GL849" s="25"/>
      <c r="GM849" s="25"/>
      <c r="GN849" s="25"/>
      <c r="GO849" s="25"/>
      <c r="GP849" s="25">
        <v>5</v>
      </c>
      <c r="GQ849" s="25">
        <v>4.5</v>
      </c>
      <c r="GR849" s="27"/>
      <c r="GS849" s="27"/>
      <c r="GT849" s="28">
        <v>6</v>
      </c>
      <c r="GU849" s="28">
        <v>5.5</v>
      </c>
      <c r="GV849" s="25">
        <v>10</v>
      </c>
      <c r="GW849" s="25">
        <v>2.2000000000000002</v>
      </c>
      <c r="GX849" s="25">
        <v>13259</v>
      </c>
      <c r="GY849" s="26" t="s">
        <v>1058</v>
      </c>
      <c r="GZ849" s="25">
        <v>20368</v>
      </c>
      <c r="HA849" s="25">
        <v>27162</v>
      </c>
      <c r="HB849" s="25"/>
      <c r="HC849" s="25"/>
      <c r="HD849" s="25"/>
      <c r="HE849" s="25"/>
      <c r="HF849" s="25">
        <v>47530</v>
      </c>
      <c r="HG849" s="25"/>
      <c r="HH849" s="25"/>
      <c r="HI849" s="25">
        <v>180</v>
      </c>
      <c r="HJ849" s="25">
        <v>152</v>
      </c>
      <c r="HK849" s="25">
        <v>220</v>
      </c>
      <c r="HL849" s="25">
        <v>136</v>
      </c>
      <c r="HM849" s="25"/>
      <c r="HN849" s="25"/>
      <c r="HO849" s="25"/>
      <c r="HP849" s="25"/>
      <c r="HQ849" s="25"/>
      <c r="HR849" s="25"/>
      <c r="HS849" s="25"/>
      <c r="HT849" s="25"/>
      <c r="HU849" s="25"/>
      <c r="HV849" s="25"/>
      <c r="HW849" s="25"/>
      <c r="HX849" s="25"/>
      <c r="HY849" s="25"/>
      <c r="HZ849" s="25">
        <v>134</v>
      </c>
      <c r="IA849" s="25">
        <v>3253</v>
      </c>
      <c r="IB849" s="25">
        <v>1</v>
      </c>
      <c r="IC849" s="25">
        <v>1</v>
      </c>
      <c r="ID849" s="25">
        <v>30</v>
      </c>
      <c r="IE849" s="25">
        <v>75</v>
      </c>
      <c r="IF849" s="25">
        <v>42.5</v>
      </c>
      <c r="IG849" s="25">
        <v>42.5</v>
      </c>
      <c r="IH849" s="25">
        <v>0</v>
      </c>
      <c r="II849" s="25">
        <v>8</v>
      </c>
      <c r="IJ849" s="25">
        <v>0</v>
      </c>
      <c r="IK849" s="25">
        <v>8</v>
      </c>
      <c r="IL849" s="25"/>
      <c r="IM849" s="25"/>
      <c r="IN849" s="25"/>
      <c r="IO849" s="25"/>
      <c r="IP849" s="25"/>
      <c r="IQ849" s="25">
        <v>419084</v>
      </c>
      <c r="IR849" s="25"/>
      <c r="IS849" s="36">
        <f t="shared" si="968"/>
        <v>0.50239525313824918</v>
      </c>
      <c r="IT849" s="36">
        <f t="shared" si="969"/>
        <v>0.20519681602793249</v>
      </c>
      <c r="IU849" s="36">
        <f t="shared" si="970"/>
        <v>0</v>
      </c>
      <c r="IV849" s="36">
        <f t="shared" si="971"/>
        <v>2.1302685177487738E-2</v>
      </c>
      <c r="IW849" s="36">
        <f t="shared" si="972"/>
        <v>0.27006609028181894</v>
      </c>
      <c r="IX849" s="36">
        <f t="shared" si="973"/>
        <v>1.039155374511597E-3</v>
      </c>
      <c r="IY849" s="36"/>
      <c r="IZ849" s="36">
        <f t="shared" si="974"/>
        <v>0</v>
      </c>
      <c r="JA849" s="36">
        <f t="shared" si="974"/>
        <v>0.70759206916618178</v>
      </c>
      <c r="JB849" s="36">
        <f t="shared" si="974"/>
        <v>0.29240793083381827</v>
      </c>
      <c r="JN849" s="43">
        <f t="shared" si="953"/>
        <v>1395.6042666666658</v>
      </c>
      <c r="JO849" s="1" t="str">
        <f t="shared" si="954"/>
        <v>Medium</v>
      </c>
    </row>
    <row r="850" spans="1:275" x14ac:dyDescent="0.2">
      <c r="A850" s="14" t="s">
        <v>963</v>
      </c>
      <c r="B850" s="14" t="s">
        <v>1329</v>
      </c>
      <c r="C850" s="76" t="s">
        <v>1496</v>
      </c>
      <c r="D850" s="24" t="s">
        <v>655</v>
      </c>
      <c r="E850">
        <v>3</v>
      </c>
      <c r="F850" s="46">
        <v>0.42247370219876201</v>
      </c>
      <c r="G850" s="46">
        <v>0.19800250636084002</v>
      </c>
      <c r="H850" s="46">
        <v>0.36</v>
      </c>
      <c r="I850">
        <v>10.9</v>
      </c>
      <c r="J850">
        <v>48.8</v>
      </c>
      <c r="K850" s="14">
        <v>20080</v>
      </c>
      <c r="L850" s="14" t="s">
        <v>604</v>
      </c>
      <c r="M850" s="35">
        <v>12810.278857142936</v>
      </c>
      <c r="N850" s="15">
        <v>37760</v>
      </c>
      <c r="O850" s="15">
        <v>8</v>
      </c>
      <c r="P850" s="15">
        <v>48</v>
      </c>
      <c r="Q850" s="15">
        <v>500</v>
      </c>
      <c r="R850" s="15">
        <v>35</v>
      </c>
      <c r="S850" s="15">
        <v>77</v>
      </c>
      <c r="T850" s="32" t="s">
        <v>931</v>
      </c>
      <c r="U850" s="15">
        <v>34957</v>
      </c>
      <c r="V850" s="15"/>
      <c r="W850" s="15"/>
      <c r="X850" s="15"/>
      <c r="Y850" s="15"/>
      <c r="Z850" s="15"/>
      <c r="AA850" s="15"/>
      <c r="AB850" s="15"/>
      <c r="AC850" s="15">
        <v>45772</v>
      </c>
      <c r="AD850" s="15"/>
      <c r="AE850" s="15">
        <v>80729</v>
      </c>
      <c r="AF850" s="15"/>
      <c r="AG850" s="15"/>
      <c r="AH850" s="15"/>
      <c r="AI850" s="15"/>
      <c r="AJ850" s="15"/>
      <c r="AK850" s="15"/>
      <c r="AL850" s="15"/>
      <c r="AM850" s="15"/>
      <c r="AN850" s="15">
        <v>5100</v>
      </c>
      <c r="AO850" s="15"/>
      <c r="AP850" s="15">
        <v>5100</v>
      </c>
      <c r="AQ850" s="15">
        <v>39500</v>
      </c>
      <c r="AR850" s="15"/>
      <c r="AS850" s="15"/>
      <c r="AT850" s="15"/>
      <c r="AU850" s="15"/>
      <c r="AV850" s="15"/>
      <c r="AW850" s="15"/>
      <c r="AX850" s="15"/>
      <c r="AY850" s="15"/>
      <c r="AZ850" s="15"/>
      <c r="BA850" s="15">
        <v>39500</v>
      </c>
      <c r="BB850" s="15"/>
      <c r="BC850" s="15"/>
      <c r="BD850" s="15"/>
      <c r="BE850" s="15"/>
      <c r="BF850" s="15"/>
      <c r="BG850" s="15"/>
      <c r="BH850" s="15"/>
      <c r="BI850" s="15"/>
      <c r="BJ850" s="15"/>
      <c r="BK850" s="15"/>
      <c r="BL850" s="15">
        <v>0</v>
      </c>
      <c r="BM850" s="15"/>
      <c r="BN850" s="15"/>
      <c r="BO850" s="15"/>
      <c r="BP850" s="15"/>
      <c r="BQ850" s="15"/>
      <c r="BR850" s="15"/>
      <c r="BS850" s="15"/>
      <c r="BT850" s="15"/>
      <c r="BU850" s="15"/>
      <c r="BV850" s="15"/>
      <c r="BW850" s="15"/>
      <c r="BX850" s="15"/>
      <c r="BY850" s="15"/>
      <c r="BZ850" s="15"/>
      <c r="CA850" s="15"/>
      <c r="CB850" s="15"/>
      <c r="CC850" s="15"/>
      <c r="CD850" s="15"/>
      <c r="CE850" s="15"/>
      <c r="CF850" s="15"/>
      <c r="CG850" s="15"/>
      <c r="CH850" s="15"/>
      <c r="CI850" s="15">
        <v>17887</v>
      </c>
      <c r="CJ850" s="15"/>
      <c r="CK850" s="15"/>
      <c r="CL850" s="15"/>
      <c r="CM850" s="15"/>
      <c r="CN850" s="15"/>
      <c r="CO850" s="15"/>
      <c r="CP850" s="15">
        <v>36697</v>
      </c>
      <c r="CQ850" s="15">
        <v>21983</v>
      </c>
      <c r="CR850" s="15">
        <v>554</v>
      </c>
      <c r="CS850" s="15">
        <v>77121</v>
      </c>
      <c r="CT850" s="15"/>
      <c r="CU850" s="15"/>
      <c r="CV850" s="15"/>
      <c r="CW850" s="15"/>
      <c r="CX850" s="15"/>
      <c r="CY850" s="15"/>
      <c r="CZ850" s="15"/>
      <c r="DA850" s="15"/>
      <c r="DB850" s="15"/>
      <c r="DC850" s="15"/>
      <c r="DD850" s="15"/>
      <c r="DE850" s="15"/>
      <c r="DF850" s="15"/>
      <c r="DG850" s="15"/>
      <c r="DH850" s="15"/>
      <c r="DI850" s="15"/>
      <c r="DJ850" s="15"/>
      <c r="DK850" s="15"/>
      <c r="DL850" s="15"/>
      <c r="DM850" s="15"/>
      <c r="DN850" s="15"/>
      <c r="DO850" s="15"/>
      <c r="DP850" s="15"/>
      <c r="DQ850" s="15"/>
      <c r="DR850" s="15"/>
      <c r="DS850" s="15"/>
      <c r="DT850" s="15"/>
      <c r="DU850" s="15"/>
      <c r="DV850" s="15"/>
      <c r="DW850" s="15"/>
      <c r="DX850" s="15"/>
      <c r="DY850" s="15"/>
      <c r="DZ850" s="15">
        <v>0</v>
      </c>
      <c r="EA850" s="15"/>
      <c r="EB850" s="15"/>
      <c r="EC850" s="15"/>
      <c r="ED850" s="15"/>
      <c r="EE850" s="15"/>
      <c r="EF850" s="15"/>
      <c r="EG850" s="15"/>
      <c r="EH850" s="15"/>
      <c r="EI850" s="15"/>
      <c r="EJ850" s="15"/>
      <c r="EK850" s="15"/>
      <c r="EL850" s="15"/>
      <c r="EM850" s="15"/>
      <c r="EN850" s="15"/>
      <c r="EO850" s="15"/>
      <c r="EP850" s="15"/>
      <c r="EQ850" s="15"/>
      <c r="ER850" s="15"/>
      <c r="ES850" s="15"/>
      <c r="ET850" s="15"/>
      <c r="EU850" s="15"/>
      <c r="EV850" s="15"/>
      <c r="EW850" s="15"/>
      <c r="EX850" s="15"/>
      <c r="EY850" s="15"/>
      <c r="EZ850" s="15"/>
      <c r="FA850" s="15"/>
      <c r="FB850" s="15"/>
      <c r="FC850" s="15"/>
      <c r="FD850" s="15"/>
      <c r="FE850" s="15"/>
      <c r="FF850" s="15"/>
      <c r="FG850" s="15"/>
      <c r="FH850" s="15"/>
      <c r="FI850" s="15"/>
      <c r="FJ850" s="15"/>
      <c r="FK850" s="15"/>
      <c r="FL850" s="15"/>
      <c r="FM850" s="15">
        <v>20000</v>
      </c>
      <c r="FN850" s="15"/>
      <c r="FO850" s="15">
        <v>20000</v>
      </c>
      <c r="FP850" s="15">
        <v>120229</v>
      </c>
      <c r="FQ850" s="15">
        <v>82221</v>
      </c>
      <c r="FR850" s="15">
        <v>222450</v>
      </c>
      <c r="FS850" s="14"/>
      <c r="FT850" s="14" t="s">
        <v>1330</v>
      </c>
      <c r="FU850" s="14" t="s">
        <v>1281</v>
      </c>
      <c r="FV850" s="14"/>
      <c r="FX850" s="14"/>
      <c r="GA850" s="15">
        <v>1209</v>
      </c>
      <c r="GB850" s="15"/>
      <c r="GC850" s="15">
        <v>3</v>
      </c>
      <c r="GD850" s="15">
        <v>3</v>
      </c>
      <c r="GE850" s="15">
        <v>116025</v>
      </c>
      <c r="GF850" s="15">
        <v>2968</v>
      </c>
      <c r="GG850" s="15">
        <v>16744</v>
      </c>
      <c r="GH850" s="15">
        <v>318</v>
      </c>
      <c r="GI850" s="15"/>
      <c r="GJ850" s="15">
        <v>89603</v>
      </c>
      <c r="GK850" s="15">
        <v>43</v>
      </c>
      <c r="GL850" s="15">
        <v>43</v>
      </c>
      <c r="GM850" s="15">
        <v>43</v>
      </c>
      <c r="GN850" s="15"/>
      <c r="GO850" s="15"/>
      <c r="GP850" s="21">
        <v>5</v>
      </c>
      <c r="GQ850" s="21">
        <v>4.5</v>
      </c>
      <c r="GR850" s="22"/>
      <c r="GS850" s="22"/>
      <c r="GT850" s="23">
        <v>6</v>
      </c>
      <c r="GU850" s="23">
        <v>5.5</v>
      </c>
      <c r="GV850" s="21">
        <v>10</v>
      </c>
      <c r="GW850" s="21">
        <v>2.2000000000000002</v>
      </c>
      <c r="GX850" s="15">
        <v>12051</v>
      </c>
      <c r="GY850" s="14" t="s">
        <v>1172</v>
      </c>
      <c r="GZ850" s="15">
        <v>23212</v>
      </c>
      <c r="HA850" s="15">
        <v>29359</v>
      </c>
      <c r="HB850" s="15"/>
      <c r="HC850" s="15"/>
      <c r="HD850" s="15"/>
      <c r="HE850" s="15"/>
      <c r="HF850" s="15">
        <v>52571</v>
      </c>
      <c r="HG850" s="15"/>
      <c r="HH850" s="15"/>
      <c r="HI850" s="15">
        <v>247</v>
      </c>
      <c r="HJ850" s="15">
        <v>215</v>
      </c>
      <c r="HK850" s="15">
        <v>326</v>
      </c>
      <c r="HL850" s="15">
        <v>210</v>
      </c>
      <c r="HM850" s="15"/>
      <c r="HN850" s="15"/>
      <c r="HO850" s="15"/>
      <c r="HP850" s="15"/>
      <c r="HQ850" s="15"/>
      <c r="HR850" s="15"/>
      <c r="HS850" s="15"/>
      <c r="HT850" s="15"/>
      <c r="HU850" s="15"/>
      <c r="HV850" s="15"/>
      <c r="HW850" s="15"/>
      <c r="HX850" s="15"/>
      <c r="HY850" s="15"/>
      <c r="HZ850" s="15">
        <v>111</v>
      </c>
      <c r="IA850" s="15">
        <v>2809</v>
      </c>
      <c r="IB850" s="14">
        <v>1</v>
      </c>
      <c r="IC850" s="14">
        <v>4</v>
      </c>
      <c r="ID850" s="15">
        <v>116</v>
      </c>
      <c r="IE850" s="14">
        <v>75</v>
      </c>
      <c r="IF850" s="14">
        <v>42.5</v>
      </c>
      <c r="IG850" s="14">
        <v>42.5</v>
      </c>
      <c r="IH850" s="14">
        <v>0</v>
      </c>
      <c r="II850" s="14">
        <v>8</v>
      </c>
      <c r="IJ850" s="14">
        <v>0</v>
      </c>
      <c r="IK850" s="14">
        <v>8</v>
      </c>
      <c r="IL850" s="14"/>
      <c r="IM850" s="14"/>
      <c r="IN850" s="14"/>
      <c r="IO850" s="14"/>
      <c r="IP850" s="14"/>
      <c r="IQ850" s="15">
        <v>546979</v>
      </c>
      <c r="IR850" s="15"/>
      <c r="IS850" s="36">
        <f t="shared" si="968"/>
        <v>0.36290851876826252</v>
      </c>
      <c r="IT850" s="36">
        <f t="shared" si="969"/>
        <v>2.2926500337154418E-2</v>
      </c>
      <c r="IU850" s="36">
        <f t="shared" si="970"/>
        <v>0.17756799280737245</v>
      </c>
      <c r="IV850" s="36">
        <f t="shared" si="971"/>
        <v>0</v>
      </c>
      <c r="IW850" s="36">
        <f t="shared" si="972"/>
        <v>0.34668914362778153</v>
      </c>
      <c r="IX850" s="36">
        <f t="shared" si="973"/>
        <v>0</v>
      </c>
      <c r="IY850" s="36"/>
      <c r="IZ850" s="36">
        <f t="shared" si="974"/>
        <v>8.9907844459429079E-2</v>
      </c>
      <c r="JA850" s="36">
        <f t="shared" si="974"/>
        <v>0.54047651157563492</v>
      </c>
      <c r="JB850" s="36">
        <f t="shared" si="974"/>
        <v>0.36961564396493596</v>
      </c>
      <c r="JN850" s="43">
        <f t="shared" si="953"/>
        <v>1281.0278857142935</v>
      </c>
      <c r="JO850" s="1" t="str">
        <f t="shared" si="954"/>
        <v>Medium</v>
      </c>
    </row>
    <row r="851" spans="1:275" x14ac:dyDescent="0.2">
      <c r="A851" s="14" t="s">
        <v>963</v>
      </c>
      <c r="B851" s="14" t="s">
        <v>1329</v>
      </c>
      <c r="C851" s="76" t="s">
        <v>1496</v>
      </c>
      <c r="D851" s="24" t="s">
        <v>655</v>
      </c>
      <c r="E851">
        <v>3</v>
      </c>
      <c r="F851" s="46">
        <v>0.42247370219876201</v>
      </c>
      <c r="G851" s="46">
        <v>0.19800250636084002</v>
      </c>
      <c r="H851" s="46">
        <v>0.36</v>
      </c>
      <c r="I851">
        <v>10.9</v>
      </c>
      <c r="J851">
        <v>48.8</v>
      </c>
      <c r="K851" s="14">
        <v>20090</v>
      </c>
      <c r="L851" s="14" t="s">
        <v>605</v>
      </c>
      <c r="M851" s="35">
        <v>15134.641333333486</v>
      </c>
      <c r="N851" s="15">
        <v>37760</v>
      </c>
      <c r="O851" s="15">
        <v>8</v>
      </c>
      <c r="P851" s="15">
        <v>48</v>
      </c>
      <c r="Q851" s="15">
        <v>500</v>
      </c>
      <c r="R851" s="15">
        <v>35</v>
      </c>
      <c r="S851" s="15">
        <v>77</v>
      </c>
      <c r="T851" s="32" t="s">
        <v>931</v>
      </c>
      <c r="U851" s="15">
        <v>78829</v>
      </c>
      <c r="V851" s="15"/>
      <c r="W851" s="15"/>
      <c r="X851" s="15"/>
      <c r="Y851" s="15"/>
      <c r="Z851" s="15"/>
      <c r="AA851" s="15"/>
      <c r="AB851" s="15"/>
      <c r="AC851" s="15"/>
      <c r="AD851" s="15"/>
      <c r="AE851" s="15">
        <v>78829</v>
      </c>
      <c r="AF851" s="15">
        <v>37564</v>
      </c>
      <c r="AG851" s="15"/>
      <c r="AH851" s="15"/>
      <c r="AI851" s="15"/>
      <c r="AJ851" s="15"/>
      <c r="AK851" s="15"/>
      <c r="AL851" s="15"/>
      <c r="AM851" s="15"/>
      <c r="AN851" s="15">
        <v>5100</v>
      </c>
      <c r="AO851" s="15"/>
      <c r="AP851" s="15">
        <v>42664</v>
      </c>
      <c r="AQ851" s="15">
        <v>39500</v>
      </c>
      <c r="AR851" s="15"/>
      <c r="AS851" s="15"/>
      <c r="AT851" s="15"/>
      <c r="AU851" s="15"/>
      <c r="AV851" s="15"/>
      <c r="AW851" s="15"/>
      <c r="AX851" s="15"/>
      <c r="AY851" s="15"/>
      <c r="AZ851" s="15"/>
      <c r="BA851" s="15">
        <v>39500</v>
      </c>
      <c r="BB851" s="15"/>
      <c r="BC851" s="15"/>
      <c r="BD851" s="15"/>
      <c r="BE851" s="15"/>
      <c r="BF851" s="15"/>
      <c r="BG851" s="15"/>
      <c r="BH851" s="15"/>
      <c r="BI851" s="15"/>
      <c r="BJ851" s="15"/>
      <c r="BK851" s="15"/>
      <c r="BL851" s="15">
        <v>0</v>
      </c>
      <c r="BM851" s="15"/>
      <c r="BN851" s="15"/>
      <c r="BO851" s="15"/>
      <c r="BP851" s="15"/>
      <c r="BQ851" s="15"/>
      <c r="BR851" s="15"/>
      <c r="BS851" s="15"/>
      <c r="BT851" s="15"/>
      <c r="BU851" s="15"/>
      <c r="BV851" s="15"/>
      <c r="BW851" s="15"/>
      <c r="BX851" s="15"/>
      <c r="BY851" s="15"/>
      <c r="BZ851" s="15"/>
      <c r="CA851" s="15"/>
      <c r="CB851" s="15"/>
      <c r="CC851" s="15"/>
      <c r="CD851" s="15"/>
      <c r="CE851" s="15"/>
      <c r="CF851" s="15"/>
      <c r="CG851" s="15"/>
      <c r="CH851" s="15"/>
      <c r="CI851" s="15">
        <v>17887</v>
      </c>
      <c r="CJ851" s="15"/>
      <c r="CK851" s="15"/>
      <c r="CL851" s="15"/>
      <c r="CM851" s="15"/>
      <c r="CN851" s="15"/>
      <c r="CO851" s="15"/>
      <c r="CP851" s="15">
        <v>34877</v>
      </c>
      <c r="CQ851" s="15">
        <v>24823</v>
      </c>
      <c r="CR851" s="15"/>
      <c r="CS851" s="15">
        <v>77597</v>
      </c>
      <c r="CT851" s="15"/>
      <c r="CU851" s="15"/>
      <c r="CV851" s="15"/>
      <c r="CW851" s="15"/>
      <c r="CX851" s="15"/>
      <c r="CY851" s="15"/>
      <c r="CZ851" s="15"/>
      <c r="DA851" s="15"/>
      <c r="DB851" s="15"/>
      <c r="DC851" s="15"/>
      <c r="DD851" s="15"/>
      <c r="DE851" s="15"/>
      <c r="DF851" s="15"/>
      <c r="DG851" s="15"/>
      <c r="DH851" s="15"/>
      <c r="DI851" s="15"/>
      <c r="DJ851" s="15"/>
      <c r="DK851" s="15"/>
      <c r="DL851" s="15"/>
      <c r="DM851" s="15"/>
      <c r="DN851" s="15"/>
      <c r="DO851" s="15"/>
      <c r="DP851" s="15"/>
      <c r="DQ851" s="15"/>
      <c r="DR851" s="15"/>
      <c r="DS851" s="15"/>
      <c r="DT851" s="15"/>
      <c r="DU851" s="15"/>
      <c r="DV851" s="15"/>
      <c r="DW851" s="15"/>
      <c r="DX851" s="15"/>
      <c r="DY851" s="15"/>
      <c r="DZ851" s="15">
        <v>0</v>
      </c>
      <c r="EA851" s="15"/>
      <c r="EB851" s="15"/>
      <c r="EC851" s="15"/>
      <c r="ED851" s="15"/>
      <c r="EE851" s="15"/>
      <c r="EF851" s="15"/>
      <c r="EG851" s="15"/>
      <c r="EH851" s="15"/>
      <c r="EI851" s="15"/>
      <c r="EJ851" s="15"/>
      <c r="EK851" s="15"/>
      <c r="EL851" s="15"/>
      <c r="EM851" s="15"/>
      <c r="EN851" s="15"/>
      <c r="EO851" s="15"/>
      <c r="EP851" s="15"/>
      <c r="EQ851" s="15"/>
      <c r="ER851" s="15"/>
      <c r="ES851" s="15"/>
      <c r="ET851" s="15"/>
      <c r="EU851" s="15"/>
      <c r="EV851" s="15"/>
      <c r="EW851" s="15"/>
      <c r="EX851" s="15"/>
      <c r="EY851" s="15"/>
      <c r="EZ851" s="15"/>
      <c r="FA851" s="15"/>
      <c r="FB851" s="15"/>
      <c r="FC851" s="15"/>
      <c r="FD851" s="15"/>
      <c r="FE851" s="15"/>
      <c r="FF851" s="15"/>
      <c r="FG851" s="15"/>
      <c r="FH851" s="15"/>
      <c r="FI851" s="15"/>
      <c r="FJ851" s="15"/>
      <c r="FK851" s="15"/>
      <c r="FL851" s="15"/>
      <c r="FM851" s="15"/>
      <c r="FN851" s="15"/>
      <c r="FO851" s="15">
        <v>0</v>
      </c>
      <c r="FP851" s="15">
        <v>118329</v>
      </c>
      <c r="FQ851" s="15">
        <v>120261</v>
      </c>
      <c r="FR851" s="15">
        <v>238590</v>
      </c>
      <c r="FS851" s="14"/>
      <c r="FT851" s="14" t="s">
        <v>1330</v>
      </c>
      <c r="FU851" s="14" t="s">
        <v>1281</v>
      </c>
      <c r="FV851" s="14"/>
      <c r="FX851" s="14"/>
      <c r="GA851" s="15">
        <v>1719</v>
      </c>
      <c r="GB851" s="15">
        <v>2569</v>
      </c>
      <c r="GC851" s="15">
        <v>728</v>
      </c>
      <c r="GD851" s="15">
        <v>743</v>
      </c>
      <c r="GE851" s="15">
        <v>117264</v>
      </c>
      <c r="GF851" s="15">
        <v>2681</v>
      </c>
      <c r="GG851" s="15">
        <v>19425</v>
      </c>
      <c r="GH851" s="15">
        <v>304</v>
      </c>
      <c r="GI851" s="15"/>
      <c r="GJ851" s="15">
        <v>89603</v>
      </c>
      <c r="GK851" s="15">
        <v>14</v>
      </c>
      <c r="GL851" s="15">
        <v>14</v>
      </c>
      <c r="GM851" s="15">
        <v>57</v>
      </c>
      <c r="GN851" s="15"/>
      <c r="GO851" s="15"/>
      <c r="GP851" s="16">
        <v>5</v>
      </c>
      <c r="GQ851" s="16">
        <v>4.5</v>
      </c>
      <c r="GR851" s="17"/>
      <c r="GS851" s="17"/>
      <c r="GT851" s="18">
        <v>6</v>
      </c>
      <c r="GU851" s="18">
        <v>5.5</v>
      </c>
      <c r="GV851" s="16">
        <v>10</v>
      </c>
      <c r="GW851" s="16">
        <v>2.2000000000000002</v>
      </c>
      <c r="GX851" s="15">
        <v>9002</v>
      </c>
      <c r="GY851" s="14" t="s">
        <v>1172</v>
      </c>
      <c r="GZ851" s="15">
        <v>23701</v>
      </c>
      <c r="HA851" s="15">
        <v>43741</v>
      </c>
      <c r="HB851" s="15">
        <v>12328</v>
      </c>
      <c r="HC851" s="15">
        <v>150</v>
      </c>
      <c r="HD851" s="15"/>
      <c r="HE851" s="15"/>
      <c r="HF851" s="15">
        <v>79920</v>
      </c>
      <c r="HG851" s="15"/>
      <c r="HH851" s="15"/>
      <c r="HI851" s="15">
        <v>306</v>
      </c>
      <c r="HJ851" s="15">
        <v>265</v>
      </c>
      <c r="HK851" s="15">
        <v>361</v>
      </c>
      <c r="HL851" s="15">
        <v>203</v>
      </c>
      <c r="HM851" s="15"/>
      <c r="HN851" s="15"/>
      <c r="HO851" s="15"/>
      <c r="HP851" s="15"/>
      <c r="HQ851" s="15"/>
      <c r="HR851" s="15"/>
      <c r="HS851" s="15"/>
      <c r="HT851" s="15"/>
      <c r="HU851" s="15"/>
      <c r="HV851" s="15"/>
      <c r="HW851" s="15"/>
      <c r="HX851" s="15"/>
      <c r="HY851" s="15"/>
      <c r="HZ851" s="15">
        <v>137</v>
      </c>
      <c r="IA851" s="15">
        <v>3761</v>
      </c>
      <c r="IB851" s="15">
        <v>1</v>
      </c>
      <c r="IC851" s="15">
        <v>8</v>
      </c>
      <c r="ID851" s="15">
        <v>245</v>
      </c>
      <c r="IE851" s="14">
        <v>75</v>
      </c>
      <c r="IF851" s="14">
        <v>42.5</v>
      </c>
      <c r="IG851" s="14">
        <v>42.5</v>
      </c>
      <c r="IH851" s="14">
        <v>0</v>
      </c>
      <c r="II851" s="14">
        <v>8</v>
      </c>
      <c r="IJ851" s="14">
        <v>0</v>
      </c>
      <c r="IK851" s="14">
        <v>8</v>
      </c>
      <c r="IL851" s="14"/>
      <c r="IM851" s="14"/>
      <c r="IN851" s="14"/>
      <c r="IO851" s="14"/>
      <c r="IP851" s="14"/>
      <c r="IQ851" s="20">
        <v>556871</v>
      </c>
      <c r="IR851" s="20"/>
      <c r="IS851" s="36">
        <f t="shared" si="968"/>
        <v>0.3303952386939939</v>
      </c>
      <c r="IT851" s="36">
        <f t="shared" si="969"/>
        <v>0.1788172178213672</v>
      </c>
      <c r="IU851" s="36">
        <f t="shared" si="970"/>
        <v>0.16555597468460539</v>
      </c>
      <c r="IV851" s="36">
        <f t="shared" si="971"/>
        <v>0</v>
      </c>
      <c r="IW851" s="36">
        <f t="shared" si="972"/>
        <v>0.32523156880003351</v>
      </c>
      <c r="IX851" s="36">
        <f t="shared" si="973"/>
        <v>0</v>
      </c>
      <c r="IY851" s="36"/>
      <c r="IZ851" s="36">
        <f t="shared" si="974"/>
        <v>0</v>
      </c>
      <c r="JA851" s="36">
        <f t="shared" si="974"/>
        <v>0.49595121337859926</v>
      </c>
      <c r="JB851" s="36">
        <f t="shared" si="974"/>
        <v>0.50404878662140074</v>
      </c>
      <c r="JN851" s="43">
        <f t="shared" si="953"/>
        <v>1513.4641333333486</v>
      </c>
      <c r="JO851" s="1" t="str">
        <f t="shared" si="954"/>
        <v>Medium</v>
      </c>
    </row>
    <row r="852" spans="1:275" x14ac:dyDescent="0.2">
      <c r="A852" s="14" t="s">
        <v>963</v>
      </c>
      <c r="B852" s="14" t="s">
        <v>1329</v>
      </c>
      <c r="C852" s="76" t="s">
        <v>1496</v>
      </c>
      <c r="D852" s="24" t="s">
        <v>655</v>
      </c>
      <c r="E852">
        <v>3</v>
      </c>
      <c r="F852" s="46">
        <v>0.42247370219876201</v>
      </c>
      <c r="G852" s="46">
        <v>0.19800250636084002</v>
      </c>
      <c r="H852" s="46">
        <v>0.36</v>
      </c>
      <c r="I852">
        <v>10.9</v>
      </c>
      <c r="J852">
        <v>48.8</v>
      </c>
      <c r="K852" s="14">
        <v>20100</v>
      </c>
      <c r="L852" s="14" t="s">
        <v>606</v>
      </c>
      <c r="M852" s="35">
        <v>14505.300571428719</v>
      </c>
      <c r="N852" s="15">
        <v>37760</v>
      </c>
      <c r="O852" s="15">
        <v>8</v>
      </c>
      <c r="P852" s="15">
        <v>48</v>
      </c>
      <c r="Q852" s="15">
        <v>500</v>
      </c>
      <c r="R852" s="15">
        <v>35</v>
      </c>
      <c r="S852" s="15">
        <v>77</v>
      </c>
      <c r="T852" s="32" t="s">
        <v>931</v>
      </c>
      <c r="U852" s="15">
        <v>78329</v>
      </c>
      <c r="V852" s="15"/>
      <c r="W852" s="15"/>
      <c r="X852" s="15"/>
      <c r="Y852" s="15"/>
      <c r="Z852" s="15"/>
      <c r="AA852" s="15"/>
      <c r="AB852" s="15"/>
      <c r="AC852" s="15">
        <v>32900</v>
      </c>
      <c r="AD852" s="15"/>
      <c r="AE852" s="15">
        <v>111229</v>
      </c>
      <c r="AF852" s="15">
        <v>500</v>
      </c>
      <c r="AG852" s="15"/>
      <c r="AH852" s="15"/>
      <c r="AI852" s="15"/>
      <c r="AJ852" s="15"/>
      <c r="AK852" s="15"/>
      <c r="AL852" s="15"/>
      <c r="AM852" s="15"/>
      <c r="AN852" s="15">
        <v>5100</v>
      </c>
      <c r="AO852" s="15"/>
      <c r="AP852" s="15">
        <v>5600</v>
      </c>
      <c r="AQ852" s="15">
        <v>39500</v>
      </c>
      <c r="AR852" s="15"/>
      <c r="AS852" s="15"/>
      <c r="AT852" s="15"/>
      <c r="AU852" s="15"/>
      <c r="AV852" s="15"/>
      <c r="AW852" s="15"/>
      <c r="AX852" s="15"/>
      <c r="AY852" s="15"/>
      <c r="AZ852" s="15"/>
      <c r="BA852" s="15">
        <v>39500</v>
      </c>
      <c r="BB852" s="15"/>
      <c r="BC852" s="15"/>
      <c r="BD852" s="15"/>
      <c r="BE852" s="15"/>
      <c r="BF852" s="15"/>
      <c r="BG852" s="15"/>
      <c r="BH852" s="15"/>
      <c r="BI852" s="15"/>
      <c r="BJ852" s="15"/>
      <c r="BK852" s="15"/>
      <c r="BL852" s="15">
        <v>0</v>
      </c>
      <c r="BM852" s="15"/>
      <c r="BN852" s="15"/>
      <c r="BO852" s="15"/>
      <c r="BP852" s="15"/>
      <c r="BQ852" s="15"/>
      <c r="BR852" s="15"/>
      <c r="BS852" s="15"/>
      <c r="BT852" s="15"/>
      <c r="BU852" s="15"/>
      <c r="BV852" s="15"/>
      <c r="BW852" s="15"/>
      <c r="BX852" s="15"/>
      <c r="BY852" s="15"/>
      <c r="BZ852" s="15"/>
      <c r="CA852" s="15"/>
      <c r="CB852" s="15"/>
      <c r="CC852" s="15"/>
      <c r="CD852" s="15"/>
      <c r="CE852" s="15"/>
      <c r="CF852" s="15"/>
      <c r="CG852" s="15"/>
      <c r="CH852" s="15"/>
      <c r="CI852" s="15">
        <v>17887</v>
      </c>
      <c r="CJ852" s="15"/>
      <c r="CK852" s="15"/>
      <c r="CL852" s="15"/>
      <c r="CM852" s="15"/>
      <c r="CN852" s="15"/>
      <c r="CO852" s="15"/>
      <c r="CP852" s="15"/>
      <c r="CQ852" s="15">
        <v>67838</v>
      </c>
      <c r="CR852" s="15"/>
      <c r="CS852" s="15">
        <v>85725</v>
      </c>
      <c r="CT852" s="15"/>
      <c r="CU852" s="15"/>
      <c r="CV852" s="15"/>
      <c r="CW852" s="15"/>
      <c r="CX852" s="15"/>
      <c r="CY852" s="15"/>
      <c r="CZ852" s="15"/>
      <c r="DA852" s="15"/>
      <c r="DB852" s="15"/>
      <c r="DC852" s="15"/>
      <c r="DD852" s="15"/>
      <c r="DE852" s="15"/>
      <c r="DF852" s="15"/>
      <c r="DG852" s="15"/>
      <c r="DH852" s="15"/>
      <c r="DI852" s="15"/>
      <c r="DJ852" s="15"/>
      <c r="DK852" s="15"/>
      <c r="DL852" s="15"/>
      <c r="DM852" s="15"/>
      <c r="DN852" s="15"/>
      <c r="DO852" s="15"/>
      <c r="DP852" s="15"/>
      <c r="DQ852" s="15"/>
      <c r="DR852" s="15"/>
      <c r="DS852" s="15"/>
      <c r="DT852" s="15"/>
      <c r="DU852" s="15"/>
      <c r="DV852" s="15"/>
      <c r="DW852" s="15"/>
      <c r="DX852" s="15"/>
      <c r="DY852" s="15"/>
      <c r="DZ852" s="15">
        <v>0</v>
      </c>
      <c r="EA852" s="15"/>
      <c r="EB852" s="15"/>
      <c r="EC852" s="15"/>
      <c r="ED852" s="15"/>
      <c r="EE852" s="15"/>
      <c r="EF852" s="15"/>
      <c r="EG852" s="15"/>
      <c r="EH852" s="15"/>
      <c r="EI852" s="15"/>
      <c r="EJ852" s="15"/>
      <c r="EK852" s="15"/>
      <c r="EL852" s="15"/>
      <c r="EM852" s="15"/>
      <c r="EN852" s="15"/>
      <c r="EO852" s="15"/>
      <c r="EP852" s="15"/>
      <c r="EQ852" s="15"/>
      <c r="ER852" s="15"/>
      <c r="ES852" s="15"/>
      <c r="ET852" s="15"/>
      <c r="EU852" s="15"/>
      <c r="EV852" s="15"/>
      <c r="EW852" s="15"/>
      <c r="EX852" s="15"/>
      <c r="EY852" s="15"/>
      <c r="EZ852" s="15"/>
      <c r="FA852" s="15"/>
      <c r="FB852" s="15"/>
      <c r="FC852" s="15"/>
      <c r="FD852" s="15"/>
      <c r="FE852" s="15"/>
      <c r="FF852" s="15"/>
      <c r="FG852" s="15"/>
      <c r="FH852" s="15"/>
      <c r="FI852" s="15"/>
      <c r="FJ852" s="15"/>
      <c r="FK852" s="15"/>
      <c r="FL852" s="15"/>
      <c r="FM852" s="15"/>
      <c r="FN852" s="15"/>
      <c r="FO852" s="15">
        <v>0</v>
      </c>
      <c r="FP852" s="15">
        <v>150729</v>
      </c>
      <c r="FQ852" s="15">
        <v>91325</v>
      </c>
      <c r="FR852" s="15">
        <v>242054</v>
      </c>
      <c r="FS852" s="14"/>
      <c r="FT852" s="14" t="s">
        <v>1330</v>
      </c>
      <c r="FU852" s="14" t="s">
        <v>1281</v>
      </c>
      <c r="FV852" s="14"/>
      <c r="FX852" s="14"/>
      <c r="GA852" s="15">
        <v>2353</v>
      </c>
      <c r="GB852" s="15">
        <v>3002</v>
      </c>
      <c r="GC852" s="15">
        <v>29</v>
      </c>
      <c r="GD852" s="15">
        <v>30</v>
      </c>
      <c r="GE852" s="15">
        <v>117872</v>
      </c>
      <c r="GF852" s="15">
        <v>3174</v>
      </c>
      <c r="GG852" s="15">
        <v>22599</v>
      </c>
      <c r="GH852" s="15">
        <v>297</v>
      </c>
      <c r="GI852" s="15"/>
      <c r="GJ852" s="15">
        <v>89603</v>
      </c>
      <c r="GK852" s="15">
        <v>0</v>
      </c>
      <c r="GL852" s="15">
        <v>0</v>
      </c>
      <c r="GM852" s="15">
        <v>57</v>
      </c>
      <c r="GN852" s="15"/>
      <c r="GO852" s="15"/>
      <c r="GP852" s="16">
        <v>5</v>
      </c>
      <c r="GQ852" s="16">
        <v>4.5</v>
      </c>
      <c r="GR852" s="17"/>
      <c r="GS852" s="17"/>
      <c r="GT852" s="18">
        <v>6</v>
      </c>
      <c r="GU852" s="18">
        <v>5.5</v>
      </c>
      <c r="GV852" s="16">
        <v>10</v>
      </c>
      <c r="GW852" s="16">
        <v>2.2000000000000002</v>
      </c>
      <c r="GX852" s="15">
        <v>11159</v>
      </c>
      <c r="GY852" s="14" t="s">
        <v>1172</v>
      </c>
      <c r="GZ852" s="15">
        <v>23009</v>
      </c>
      <c r="HA852" s="15">
        <v>48782</v>
      </c>
      <c r="HB852" s="15">
        <v>9118</v>
      </c>
      <c r="HC852" s="15">
        <v>104</v>
      </c>
      <c r="HD852" s="15"/>
      <c r="HE852" s="15"/>
      <c r="HF852" s="15">
        <v>81013</v>
      </c>
      <c r="HG852" s="15"/>
      <c r="HH852" s="15"/>
      <c r="HI852" s="15">
        <v>380</v>
      </c>
      <c r="HJ852" s="15">
        <v>310</v>
      </c>
      <c r="HK852" s="15">
        <v>689</v>
      </c>
      <c r="HL852" s="15">
        <v>224</v>
      </c>
      <c r="HM852" s="15"/>
      <c r="HN852" s="15"/>
      <c r="HO852" s="15"/>
      <c r="HP852" s="15"/>
      <c r="HQ852" s="15"/>
      <c r="HR852" s="15"/>
      <c r="HS852" s="15"/>
      <c r="HT852" s="15"/>
      <c r="HU852" s="15"/>
      <c r="HV852" s="15"/>
      <c r="HW852" s="15"/>
      <c r="HX852" s="15"/>
      <c r="HY852" s="15"/>
      <c r="HZ852" s="15">
        <v>172</v>
      </c>
      <c r="IA852" s="15">
        <v>4812</v>
      </c>
      <c r="IB852" s="15">
        <v>1</v>
      </c>
      <c r="IC852" s="15">
        <v>12</v>
      </c>
      <c r="ID852" s="15">
        <v>421</v>
      </c>
      <c r="IE852" s="14">
        <v>75</v>
      </c>
      <c r="IF852" s="14">
        <v>42.5</v>
      </c>
      <c r="IG852" s="14">
        <v>42.5</v>
      </c>
      <c r="IH852" s="14">
        <v>0</v>
      </c>
      <c r="II852" s="14">
        <v>8</v>
      </c>
      <c r="IJ852" s="14">
        <v>0</v>
      </c>
      <c r="IK852" s="14">
        <v>8</v>
      </c>
      <c r="IL852" s="14"/>
      <c r="IM852" s="14"/>
      <c r="IN852" s="14"/>
      <c r="IO852" s="14"/>
      <c r="IP852" s="14"/>
      <c r="IQ852" s="15">
        <v>563036</v>
      </c>
      <c r="IR852" s="15">
        <v>10</v>
      </c>
      <c r="IS852" s="36">
        <f t="shared" si="968"/>
        <v>0.45952142910259697</v>
      </c>
      <c r="IT852" s="36">
        <f t="shared" si="969"/>
        <v>2.3135333437993174E-2</v>
      </c>
      <c r="IU852" s="36">
        <f t="shared" si="970"/>
        <v>0.16318672692870187</v>
      </c>
      <c r="IV852" s="36">
        <f t="shared" si="971"/>
        <v>0</v>
      </c>
      <c r="IW852" s="36">
        <f t="shared" si="972"/>
        <v>0.35415651053070801</v>
      </c>
      <c r="IX852" s="36">
        <f t="shared" si="973"/>
        <v>0</v>
      </c>
      <c r="IY852" s="36"/>
      <c r="IZ852" s="36">
        <f t="shared" si="974"/>
        <v>0</v>
      </c>
      <c r="JA852" s="36">
        <f t="shared" si="974"/>
        <v>0.62270815603129881</v>
      </c>
      <c r="JB852" s="36">
        <f t="shared" si="974"/>
        <v>0.37729184396870119</v>
      </c>
      <c r="JN852" s="43">
        <f t="shared" si="953"/>
        <v>1450.530057142872</v>
      </c>
      <c r="JO852" s="1" t="str">
        <f t="shared" si="954"/>
        <v>Medium</v>
      </c>
    </row>
    <row r="853" spans="1:275" x14ac:dyDescent="0.2">
      <c r="A853" s="1" t="s">
        <v>963</v>
      </c>
      <c r="B853" s="1" t="s">
        <v>1329</v>
      </c>
      <c r="C853" s="76" t="s">
        <v>1496</v>
      </c>
      <c r="D853" s="24" t="s">
        <v>655</v>
      </c>
      <c r="E853">
        <v>3</v>
      </c>
      <c r="F853" s="46">
        <v>0.42247370219876201</v>
      </c>
      <c r="G853" s="46">
        <v>0.19800250636084002</v>
      </c>
      <c r="H853" s="46">
        <v>0.36</v>
      </c>
      <c r="I853">
        <v>10.9</v>
      </c>
      <c r="J853">
        <v>48.8</v>
      </c>
      <c r="K853" s="1">
        <v>20110</v>
      </c>
      <c r="L853" s="1" t="s">
        <v>607</v>
      </c>
      <c r="M853" s="3">
        <v>15482.487809523947</v>
      </c>
      <c r="N853" s="1">
        <v>37760</v>
      </c>
      <c r="O853" s="1">
        <v>8</v>
      </c>
      <c r="P853" s="1">
        <v>48</v>
      </c>
      <c r="Q853" s="1">
        <v>500</v>
      </c>
      <c r="R853" s="1">
        <v>35</v>
      </c>
      <c r="S853" s="1">
        <v>77</v>
      </c>
      <c r="T853" s="33" t="s">
        <v>931</v>
      </c>
      <c r="U853" s="1">
        <v>67266</v>
      </c>
      <c r="AC853" s="1">
        <v>36480</v>
      </c>
      <c r="AD853" s="1">
        <v>4342</v>
      </c>
      <c r="AE853" s="1">
        <v>108088</v>
      </c>
      <c r="AF853" s="1">
        <v>11738</v>
      </c>
      <c r="AP853" s="1">
        <v>11738</v>
      </c>
      <c r="AQ853" s="1">
        <v>41228</v>
      </c>
      <c r="BA853" s="1">
        <v>41228</v>
      </c>
      <c r="BL853" s="1">
        <v>0</v>
      </c>
      <c r="CI853" s="1">
        <v>1650</v>
      </c>
      <c r="CQ853" s="1">
        <v>67999</v>
      </c>
      <c r="CS853" s="1">
        <v>69649</v>
      </c>
      <c r="DZ853" s="1">
        <v>0</v>
      </c>
      <c r="FE853" s="1">
        <v>17424</v>
      </c>
      <c r="FN853" s="1">
        <v>21373</v>
      </c>
      <c r="FO853" s="1">
        <v>38797</v>
      </c>
      <c r="FP853" s="15">
        <f>AE853+BA853</f>
        <v>149316</v>
      </c>
      <c r="FQ853" s="15">
        <f>AP853+BL853+CS853+DZ853+FD853</f>
        <v>81387</v>
      </c>
      <c r="FR853" s="15">
        <f>AE853+AP853+BA853+BL853+CS853+DZ853+FD853+FO853</f>
        <v>269500</v>
      </c>
      <c r="FT853" s="1" t="s">
        <v>932</v>
      </c>
      <c r="FU853" s="1" t="s">
        <v>1281</v>
      </c>
      <c r="GA853" s="1">
        <v>1955</v>
      </c>
      <c r="GB853" s="1">
        <v>1980</v>
      </c>
      <c r="GC853" s="1">
        <v>56</v>
      </c>
      <c r="GD853" s="1">
        <v>60</v>
      </c>
      <c r="GE853" s="1">
        <v>123599</v>
      </c>
      <c r="GF853" s="1">
        <v>2186</v>
      </c>
      <c r="GG853" s="1">
        <v>24107</v>
      </c>
      <c r="GH853" s="1">
        <v>290</v>
      </c>
      <c r="GJ853" s="1">
        <v>89603</v>
      </c>
      <c r="GK853" s="1">
        <v>6</v>
      </c>
      <c r="GL853" s="1">
        <v>0</v>
      </c>
      <c r="GM853" s="1">
        <v>91</v>
      </c>
      <c r="GP853" s="1">
        <v>8</v>
      </c>
      <c r="GQ853" s="1">
        <v>5</v>
      </c>
      <c r="GR853" s="5"/>
      <c r="GS853" s="5"/>
      <c r="GT853" s="4">
        <v>6</v>
      </c>
      <c r="GU853" s="4">
        <v>5.5</v>
      </c>
      <c r="GV853" s="1">
        <f>GQ853+GU853</f>
        <v>10.5</v>
      </c>
      <c r="GW853" s="1">
        <v>1.8</v>
      </c>
      <c r="GX853" s="1">
        <v>9236</v>
      </c>
      <c r="GY853" s="10" t="s">
        <v>1172</v>
      </c>
      <c r="GZ853" s="1">
        <v>18305</v>
      </c>
      <c r="HA853" s="1">
        <v>55009</v>
      </c>
      <c r="HB853" s="1">
        <v>8510</v>
      </c>
      <c r="HC853" s="1">
        <v>94</v>
      </c>
      <c r="HF853" s="1">
        <v>81918</v>
      </c>
      <c r="HI853" s="1">
        <v>272</v>
      </c>
      <c r="HJ853" s="1">
        <v>229</v>
      </c>
      <c r="HK853" s="1">
        <v>912</v>
      </c>
      <c r="HL853" s="1">
        <v>206</v>
      </c>
      <c r="HZ853" s="1">
        <v>183</v>
      </c>
      <c r="IA853" s="1">
        <v>5143</v>
      </c>
      <c r="IB853" s="1">
        <v>1</v>
      </c>
      <c r="IC853" s="1">
        <v>13</v>
      </c>
      <c r="ID853" s="1">
        <v>444</v>
      </c>
      <c r="IE853" s="1">
        <v>75</v>
      </c>
      <c r="IF853" s="1">
        <v>42.5</v>
      </c>
      <c r="IG853" s="1">
        <v>42.5</v>
      </c>
      <c r="IH853" s="1">
        <v>0</v>
      </c>
      <c r="II853" s="1">
        <v>8</v>
      </c>
      <c r="IJ853" s="1">
        <v>0</v>
      </c>
      <c r="IK853" s="1">
        <v>8</v>
      </c>
      <c r="IQ853" s="1">
        <v>598407</v>
      </c>
      <c r="IR853" s="1">
        <v>36</v>
      </c>
      <c r="IS853" s="36">
        <f t="shared" si="968"/>
        <v>0.40106864564007422</v>
      </c>
      <c r="IT853" s="36">
        <f t="shared" si="969"/>
        <v>4.3554730983302412E-2</v>
      </c>
      <c r="IU853" s="36">
        <f t="shared" si="970"/>
        <v>0.15297959183673471</v>
      </c>
      <c r="IV853" s="36">
        <f t="shared" si="971"/>
        <v>0</v>
      </c>
      <c r="IW853" s="36">
        <f t="shared" si="972"/>
        <v>0.25843784786641927</v>
      </c>
      <c r="IX853" s="36">
        <f t="shared" si="973"/>
        <v>0</v>
      </c>
      <c r="IY853" s="36"/>
      <c r="IZ853" s="36">
        <f t="shared" si="974"/>
        <v>0.14395918367346938</v>
      </c>
      <c r="JA853" s="36">
        <f t="shared" si="974"/>
        <v>0.55404823747680887</v>
      </c>
      <c r="JB853" s="36">
        <f t="shared" si="974"/>
        <v>0.30199257884972169</v>
      </c>
      <c r="JN853" s="43">
        <f t="shared" si="953"/>
        <v>1474.5226485260903</v>
      </c>
      <c r="JO853" s="1" t="str">
        <f t="shared" si="954"/>
        <v>Medium</v>
      </c>
    </row>
    <row r="854" spans="1:275" x14ac:dyDescent="0.2">
      <c r="A854" s="1" t="s">
        <v>963</v>
      </c>
      <c r="B854" s="1" t="s">
        <v>1329</v>
      </c>
      <c r="C854" s="76" t="s">
        <v>1496</v>
      </c>
      <c r="D854" s="24" t="s">
        <v>655</v>
      </c>
      <c r="E854">
        <v>3</v>
      </c>
      <c r="F854" s="46">
        <v>0.42247370219876201</v>
      </c>
      <c r="G854" s="46">
        <v>0.19800250636084002</v>
      </c>
      <c r="H854" s="46">
        <v>0.36</v>
      </c>
      <c r="I854">
        <v>10.9</v>
      </c>
      <c r="J854">
        <v>48.8</v>
      </c>
      <c r="K854" s="1">
        <v>20120</v>
      </c>
      <c r="L854" s="1" t="s">
        <v>608</v>
      </c>
      <c r="M854" s="3">
        <v>16642.418476190625</v>
      </c>
      <c r="N854" s="10">
        <v>37760</v>
      </c>
      <c r="O854" s="1">
        <v>8</v>
      </c>
      <c r="P854" s="1">
        <v>48</v>
      </c>
      <c r="Q854" s="1">
        <v>500</v>
      </c>
      <c r="R854" s="1">
        <v>35</v>
      </c>
      <c r="S854" s="1">
        <v>77</v>
      </c>
      <c r="T854" s="33" t="s">
        <v>931</v>
      </c>
      <c r="U854" s="1">
        <v>65796</v>
      </c>
      <c r="AC854" s="1">
        <v>15614</v>
      </c>
      <c r="AE854" s="1">
        <v>81410</v>
      </c>
      <c r="AF854" s="1">
        <v>12696</v>
      </c>
      <c r="AP854" s="1">
        <v>12696</v>
      </c>
      <c r="AQ854" s="1">
        <v>41247</v>
      </c>
      <c r="BA854" s="1">
        <v>41247</v>
      </c>
      <c r="BL854" s="1">
        <v>0</v>
      </c>
      <c r="CI854" s="1">
        <v>1854</v>
      </c>
      <c r="CQ854" s="1">
        <v>65272</v>
      </c>
      <c r="CR854" s="1">
        <v>6300</v>
      </c>
      <c r="CS854" s="1">
        <v>73426</v>
      </c>
      <c r="DZ854" s="1">
        <v>0</v>
      </c>
      <c r="FE854" s="1">
        <v>14910</v>
      </c>
      <c r="FN854" s="1">
        <v>18378</v>
      </c>
      <c r="FO854" s="1">
        <v>33288</v>
      </c>
      <c r="FP854" s="15">
        <f>AE854+BA854</f>
        <v>122657</v>
      </c>
      <c r="FQ854" s="15">
        <f>AP854+BL854+CS854+DZ854+FD854</f>
        <v>86122</v>
      </c>
      <c r="FR854" s="15">
        <f>AE854+AP854+BA854+BL854+CS854+DZ854+FD854+FO854</f>
        <v>242067</v>
      </c>
      <c r="FT854" s="1" t="s">
        <v>932</v>
      </c>
      <c r="FU854" s="1" t="s">
        <v>1281</v>
      </c>
      <c r="GA854" s="1">
        <v>1909</v>
      </c>
      <c r="GB854" s="1">
        <v>1944</v>
      </c>
      <c r="GC854" s="1">
        <v>69</v>
      </c>
      <c r="GD854" s="1">
        <v>74</v>
      </c>
      <c r="GE854" s="1">
        <v>128222</v>
      </c>
      <c r="GF854" s="1">
        <v>121</v>
      </c>
      <c r="GG854" s="1">
        <v>24228</v>
      </c>
      <c r="GH854" s="1">
        <v>290</v>
      </c>
      <c r="GJ854" s="1">
        <v>89603</v>
      </c>
      <c r="GK854" s="1">
        <v>17</v>
      </c>
      <c r="GL854" s="1">
        <v>17</v>
      </c>
      <c r="GM854" s="1">
        <v>108</v>
      </c>
      <c r="GP854" s="1">
        <v>8</v>
      </c>
      <c r="GQ854" s="1">
        <v>5</v>
      </c>
      <c r="GR854" s="5"/>
      <c r="GS854" s="5"/>
      <c r="GT854" s="4">
        <v>6</v>
      </c>
      <c r="GU854" s="4">
        <v>5.5</v>
      </c>
      <c r="GV854" s="1">
        <f>GQ854+GU854</f>
        <v>10.5</v>
      </c>
      <c r="GW854" s="1">
        <v>1.8</v>
      </c>
      <c r="GX854" s="1">
        <v>11192</v>
      </c>
      <c r="GY854" s="10" t="s">
        <v>1172</v>
      </c>
      <c r="GZ854" s="1">
        <v>17455</v>
      </c>
      <c r="HA854" s="1">
        <v>52170</v>
      </c>
      <c r="HB854" s="1">
        <v>14670</v>
      </c>
      <c r="HC854" s="1">
        <v>50</v>
      </c>
      <c r="HF854" s="1">
        <v>84345</v>
      </c>
      <c r="HI854" s="1">
        <v>265</v>
      </c>
      <c r="HJ854" s="1">
        <v>238</v>
      </c>
      <c r="HK854" s="1">
        <v>1309</v>
      </c>
      <c r="HL854" s="1">
        <v>249</v>
      </c>
      <c r="HZ854" s="1">
        <v>183</v>
      </c>
      <c r="IA854" s="1">
        <v>4782</v>
      </c>
      <c r="IB854" s="1">
        <v>1</v>
      </c>
      <c r="IC854" s="1">
        <v>15</v>
      </c>
      <c r="ID854" s="1">
        <v>499</v>
      </c>
      <c r="IE854" s="1">
        <v>84</v>
      </c>
      <c r="IF854" s="1">
        <v>42.5</v>
      </c>
      <c r="IG854" s="1">
        <v>42.5</v>
      </c>
      <c r="IH854" s="1">
        <v>5</v>
      </c>
      <c r="II854" s="1">
        <v>12</v>
      </c>
      <c r="IJ854" s="1">
        <v>5</v>
      </c>
      <c r="IK854" s="1">
        <v>12</v>
      </c>
      <c r="IQ854" s="1">
        <v>661125</v>
      </c>
      <c r="IR854" s="1">
        <v>62</v>
      </c>
      <c r="IS854" s="36">
        <f t="shared" si="968"/>
        <v>0.33631184754634047</v>
      </c>
      <c r="IT854" s="36">
        <f t="shared" si="969"/>
        <v>5.2448289110039785E-2</v>
      </c>
      <c r="IU854" s="36">
        <f t="shared" si="970"/>
        <v>0.17039497329251818</v>
      </c>
      <c r="IV854" s="36">
        <f t="shared" si="971"/>
        <v>0</v>
      </c>
      <c r="IW854" s="36">
        <f t="shared" si="972"/>
        <v>0.30332924355653601</v>
      </c>
      <c r="IX854" s="36">
        <f t="shared" si="973"/>
        <v>0</v>
      </c>
      <c r="IY854" s="36"/>
      <c r="IZ854" s="36">
        <f t="shared" si="974"/>
        <v>0.13751564649456555</v>
      </c>
      <c r="JA854" s="36">
        <f t="shared" si="974"/>
        <v>0.50670682083885865</v>
      </c>
      <c r="JB854" s="36">
        <f t="shared" si="974"/>
        <v>0.3557775326665758</v>
      </c>
      <c r="JN854" s="43">
        <f t="shared" si="953"/>
        <v>1584.9922358276785</v>
      </c>
      <c r="JO854" s="1" t="str">
        <f t="shared" si="954"/>
        <v>Medium</v>
      </c>
    </row>
    <row r="855" spans="1:275" x14ac:dyDescent="0.2">
      <c r="A855" s="1" t="s">
        <v>963</v>
      </c>
      <c r="B855" s="1" t="s">
        <v>1329</v>
      </c>
      <c r="C855" s="76" t="s">
        <v>1496</v>
      </c>
      <c r="D855" s="24" t="s">
        <v>655</v>
      </c>
      <c r="E855">
        <v>3</v>
      </c>
      <c r="F855" s="46">
        <v>0.42247370219876201</v>
      </c>
      <c r="G855" s="46">
        <v>0.19800250636084002</v>
      </c>
      <c r="H855" s="46">
        <v>0.36</v>
      </c>
      <c r="I855">
        <v>10.9</v>
      </c>
      <c r="J855">
        <v>48.8</v>
      </c>
      <c r="K855" s="1">
        <v>20130</v>
      </c>
      <c r="L855" s="1" t="s">
        <v>609</v>
      </c>
      <c r="M855" s="3">
        <v>16482.854666666786</v>
      </c>
      <c r="N855" s="2">
        <v>37760</v>
      </c>
      <c r="O855" s="1">
        <v>8</v>
      </c>
      <c r="P855" s="1">
        <v>48</v>
      </c>
      <c r="Q855" s="1">
        <v>500</v>
      </c>
      <c r="R855" s="1">
        <v>35</v>
      </c>
      <c r="S855" s="1">
        <v>102</v>
      </c>
      <c r="T855" s="33"/>
      <c r="U855" s="3">
        <v>55616</v>
      </c>
      <c r="V855" s="3"/>
      <c r="W855" s="3"/>
      <c r="X855" s="3"/>
      <c r="Y855" s="3"/>
      <c r="Z855" s="3"/>
      <c r="AA855" s="3"/>
      <c r="AB855" s="3"/>
      <c r="AC855" s="3">
        <v>18789</v>
      </c>
      <c r="AD855" s="3"/>
      <c r="AE855" s="2">
        <f>SUM(U855:AD855)</f>
        <v>74405</v>
      </c>
      <c r="AF855" s="3"/>
      <c r="AG855" s="3"/>
      <c r="AN855" s="1">
        <v>18443</v>
      </c>
      <c r="AP855" s="1">
        <f>SUM(AF855:AO855)</f>
        <v>18443</v>
      </c>
      <c r="AQ855" s="1">
        <v>35325</v>
      </c>
      <c r="BA855" s="1">
        <f>SUM(AQ855:AZ855)</f>
        <v>35325</v>
      </c>
      <c r="CI855" s="1">
        <v>8614</v>
      </c>
      <c r="CQ855" s="1">
        <v>69044</v>
      </c>
      <c r="CS855" s="1">
        <f>SUM(CI855:CR855)</f>
        <v>77658</v>
      </c>
      <c r="DZ855" s="2">
        <f>SUM(DP855:DY855)</f>
        <v>0</v>
      </c>
      <c r="EA855" s="2"/>
      <c r="EB855" s="2"/>
      <c r="EC855" s="2"/>
      <c r="ED855" s="2"/>
      <c r="EE855" s="2"/>
      <c r="EF855" s="2"/>
      <c r="EG855" s="2"/>
      <c r="EH855" s="2"/>
      <c r="EI855" s="2"/>
      <c r="EJ855" s="2"/>
      <c r="EK855" s="2"/>
      <c r="EL855" s="2"/>
      <c r="EM855" s="2"/>
      <c r="EN855" s="2"/>
      <c r="EO855" s="2"/>
      <c r="EP855" s="2"/>
      <c r="EQ855" s="2"/>
      <c r="ER855" s="2"/>
      <c r="ES855" s="2"/>
      <c r="ET855" s="2"/>
      <c r="FP855" s="15">
        <f>AE855+BA855</f>
        <v>109730</v>
      </c>
      <c r="FQ855" s="15">
        <f>AP855+BL855+CS855+DZ855+FD855</f>
        <v>96101</v>
      </c>
      <c r="FR855" s="15">
        <f>AE855+AP855+BA855+BL855+CS855+DZ855+FD855+FO855</f>
        <v>205831</v>
      </c>
      <c r="FS855" s="1" t="s">
        <v>1276</v>
      </c>
      <c r="FT855" s="1" t="s">
        <v>1330</v>
      </c>
      <c r="FU855" s="1" t="s">
        <v>1281</v>
      </c>
      <c r="FW855" s="5"/>
      <c r="FX855" s="5"/>
      <c r="FY855" s="5"/>
      <c r="FZ855" s="5"/>
      <c r="GA855" s="1">
        <v>1670</v>
      </c>
      <c r="GB855" s="1">
        <v>1693</v>
      </c>
      <c r="GE855" s="1">
        <v>129915</v>
      </c>
      <c r="GF855" s="1">
        <v>136</v>
      </c>
      <c r="GG855" s="1">
        <v>24364</v>
      </c>
      <c r="GH855" s="1">
        <v>260</v>
      </c>
      <c r="GJ855" s="1">
        <v>89603</v>
      </c>
      <c r="GK855" s="1">
        <v>13</v>
      </c>
      <c r="GL855" s="1">
        <v>13</v>
      </c>
      <c r="GM855" s="1">
        <v>121</v>
      </c>
      <c r="GP855" s="1">
        <v>8</v>
      </c>
      <c r="GQ855" s="1">
        <v>5</v>
      </c>
      <c r="GR855" s="5"/>
      <c r="GS855" s="5">
        <v>6</v>
      </c>
      <c r="GT855" s="4">
        <v>6</v>
      </c>
      <c r="GU855" s="1">
        <v>5.5</v>
      </c>
      <c r="GV855" s="1">
        <f>GQ855+GU855</f>
        <v>10.5</v>
      </c>
      <c r="GW855" s="1">
        <v>1.8</v>
      </c>
      <c r="GX855" s="1">
        <v>10528</v>
      </c>
      <c r="GY855" s="1" t="s">
        <v>1172</v>
      </c>
      <c r="HF855" s="1">
        <v>84105</v>
      </c>
      <c r="HI855" s="1">
        <v>337</v>
      </c>
      <c r="HJ855" s="1">
        <v>268</v>
      </c>
      <c r="HK855" s="1">
        <v>1653</v>
      </c>
      <c r="HL855" s="1">
        <v>264</v>
      </c>
      <c r="HM855" s="1" t="s">
        <v>1277</v>
      </c>
      <c r="HX855" s="1" t="s">
        <v>1277</v>
      </c>
      <c r="HZ855" s="1">
        <v>194</v>
      </c>
      <c r="IA855" s="1">
        <v>5055</v>
      </c>
      <c r="IB855" s="1">
        <v>1</v>
      </c>
      <c r="IC855" s="1">
        <v>15</v>
      </c>
      <c r="ID855" s="1">
        <v>494</v>
      </c>
      <c r="IE855" s="1">
        <v>84</v>
      </c>
      <c r="IF855" s="1">
        <v>42.5</v>
      </c>
      <c r="IG855" s="1">
        <v>42.5</v>
      </c>
      <c r="IH855" s="1">
        <v>5</v>
      </c>
      <c r="II855" s="1">
        <v>12</v>
      </c>
      <c r="IJ855" s="1">
        <v>5</v>
      </c>
      <c r="IK855" s="1">
        <v>12</v>
      </c>
      <c r="IL855" s="1" t="s">
        <v>1277</v>
      </c>
      <c r="IO855" s="1" t="s">
        <v>1277</v>
      </c>
      <c r="IP855" s="1" t="s">
        <v>1281</v>
      </c>
      <c r="IQ855" s="2">
        <v>669967</v>
      </c>
      <c r="IR855" s="1">
        <v>137</v>
      </c>
      <c r="IS855" s="36">
        <f t="shared" si="968"/>
        <v>0.3614858791921528</v>
      </c>
      <c r="IT855" s="36">
        <f t="shared" si="969"/>
        <v>8.9602635171572798E-2</v>
      </c>
      <c r="IU855" s="36">
        <f t="shared" si="970"/>
        <v>0.17162137870388813</v>
      </c>
      <c r="IV855" s="36">
        <f t="shared" si="971"/>
        <v>0</v>
      </c>
      <c r="IW855" s="36">
        <f t="shared" si="972"/>
        <v>0.37729010693238629</v>
      </c>
      <c r="IX855" s="36">
        <f t="shared" si="973"/>
        <v>0</v>
      </c>
      <c r="IY855" s="36"/>
      <c r="IZ855" s="36">
        <f t="shared" si="974"/>
        <v>0</v>
      </c>
      <c r="JA855" s="36">
        <f t="shared" si="974"/>
        <v>0.53310725789604096</v>
      </c>
      <c r="JB855" s="36">
        <f t="shared" si="974"/>
        <v>0.46689274210395909</v>
      </c>
      <c r="JN855" s="43">
        <f t="shared" si="953"/>
        <v>1569.7956825396939</v>
      </c>
      <c r="JO855" s="1" t="str">
        <f t="shared" si="954"/>
        <v>Medium</v>
      </c>
    </row>
    <row r="856" spans="1:275" x14ac:dyDescent="0.2">
      <c r="A856" s="1" t="s">
        <v>963</v>
      </c>
      <c r="B856" s="1" t="s">
        <v>1329</v>
      </c>
      <c r="C856" s="76" t="s">
        <v>1496</v>
      </c>
      <c r="D856" s="24" t="s">
        <v>655</v>
      </c>
      <c r="E856">
        <v>3</v>
      </c>
      <c r="F856" s="46">
        <v>0.42247370219876201</v>
      </c>
      <c r="G856" s="46">
        <v>0.19800250636084002</v>
      </c>
      <c r="H856" s="46">
        <v>0.36</v>
      </c>
      <c r="I856">
        <v>10.9</v>
      </c>
      <c r="J856">
        <v>48.8</v>
      </c>
      <c r="K856" s="42">
        <v>20140</v>
      </c>
      <c r="L856" s="54" t="s">
        <v>345</v>
      </c>
      <c r="M856" s="55">
        <v>17830.864190476252</v>
      </c>
      <c r="N856" s="46">
        <v>37760</v>
      </c>
      <c r="O856">
        <v>8</v>
      </c>
      <c r="P856">
        <v>51</v>
      </c>
      <c r="Q856">
        <v>408</v>
      </c>
      <c r="R856">
        <v>34</v>
      </c>
      <c r="S856">
        <v>94</v>
      </c>
      <c r="T856"/>
      <c r="U856" s="46">
        <v>37076</v>
      </c>
      <c r="V856" s="46">
        <v>0</v>
      </c>
      <c r="W856" s="46">
        <v>0</v>
      </c>
      <c r="X856" s="46">
        <v>0</v>
      </c>
      <c r="Y856" s="46"/>
      <c r="Z856" s="46"/>
      <c r="AA856" s="46">
        <v>0</v>
      </c>
      <c r="AB856" s="46">
        <v>0</v>
      </c>
      <c r="AC856" s="46">
        <v>14607</v>
      </c>
      <c r="AD856" s="46">
        <v>0</v>
      </c>
      <c r="AE856" s="46">
        <f>IF(SUM(U856:AD856)&gt;0,SUM(U856:AD856),)</f>
        <v>51683</v>
      </c>
      <c r="AF856" s="46">
        <v>17285</v>
      </c>
      <c r="AG856" s="46">
        <v>0</v>
      </c>
      <c r="AH856" s="46">
        <v>0</v>
      </c>
      <c r="AI856" s="46">
        <v>0</v>
      </c>
      <c r="AJ856" s="46"/>
      <c r="AK856" s="46"/>
      <c r="AL856" s="46">
        <v>0</v>
      </c>
      <c r="AM856" s="46">
        <v>0</v>
      </c>
      <c r="AN856" s="46">
        <v>4355</v>
      </c>
      <c r="AO856" s="46">
        <v>0</v>
      </c>
      <c r="AP856" s="46">
        <f>SUM(AF856:AO856)</f>
        <v>21640</v>
      </c>
      <c r="AQ856" s="46">
        <v>36818</v>
      </c>
      <c r="AR856" s="46">
        <v>0</v>
      </c>
      <c r="AS856" s="46">
        <v>0</v>
      </c>
      <c r="AT856" s="46">
        <v>0</v>
      </c>
      <c r="AU856" s="46"/>
      <c r="AV856" s="46"/>
      <c r="AW856" s="46">
        <v>0</v>
      </c>
      <c r="AX856" s="46">
        <v>0</v>
      </c>
      <c r="AY856" s="46">
        <v>0</v>
      </c>
      <c r="AZ856" s="46">
        <v>0</v>
      </c>
      <c r="BA856" s="46">
        <f>SUM(AQ856:AZ856)</f>
        <v>36818</v>
      </c>
      <c r="BB856" s="47">
        <v>0</v>
      </c>
      <c r="BC856" s="47">
        <v>0</v>
      </c>
      <c r="BD856" s="47">
        <v>0</v>
      </c>
      <c r="BE856" s="47">
        <v>0</v>
      </c>
      <c r="BF856" s="47"/>
      <c r="BG856" s="47"/>
      <c r="BH856" s="47">
        <v>0</v>
      </c>
      <c r="BI856" s="47">
        <v>0</v>
      </c>
      <c r="BJ856" s="47">
        <v>0</v>
      </c>
      <c r="BK856" s="47">
        <v>0</v>
      </c>
      <c r="BL856" s="47">
        <f>IF(SUM(BB856:BK856)&gt;=0,SUM(BB856:BK856),"")</f>
        <v>0</v>
      </c>
      <c r="BM856" s="46">
        <v>1302</v>
      </c>
      <c r="BN856" s="47">
        <v>0</v>
      </c>
      <c r="BO856" s="46">
        <v>0</v>
      </c>
      <c r="BP856" s="46">
        <v>0</v>
      </c>
      <c r="BQ856" s="46"/>
      <c r="BR856" s="46">
        <v>0</v>
      </c>
      <c r="BS856" s="46">
        <v>0</v>
      </c>
      <c r="BT856" s="46">
        <v>0</v>
      </c>
      <c r="BU856" s="46">
        <v>81509</v>
      </c>
      <c r="BV856" s="46">
        <v>0</v>
      </c>
      <c r="BW856" s="46">
        <f>SUM(BM856:BV856)</f>
        <v>82811</v>
      </c>
      <c r="BX856" s="46">
        <v>0</v>
      </c>
      <c r="BY856" s="47">
        <v>0</v>
      </c>
      <c r="BZ856" s="47">
        <v>0</v>
      </c>
      <c r="CA856" s="47">
        <v>0</v>
      </c>
      <c r="CB856" s="47"/>
      <c r="CC856" s="46">
        <v>0</v>
      </c>
      <c r="CD856" s="47">
        <v>0</v>
      </c>
      <c r="CE856" s="46">
        <v>0</v>
      </c>
      <c r="CF856" s="48">
        <v>0</v>
      </c>
      <c r="CG856" s="47">
        <v>0</v>
      </c>
      <c r="CH856" s="47">
        <f>SUM(BX856:CG856)</f>
        <v>0</v>
      </c>
      <c r="CI856" s="47">
        <f t="shared" ref="CI856:CS856" si="975">BM856+BX856</f>
        <v>1302</v>
      </c>
      <c r="CJ856" s="47">
        <f t="shared" si="975"/>
        <v>0</v>
      </c>
      <c r="CK856" s="47">
        <f t="shared" si="975"/>
        <v>0</v>
      </c>
      <c r="CL856" s="47">
        <f t="shared" si="975"/>
        <v>0</v>
      </c>
      <c r="CM856" s="47">
        <f t="shared" si="975"/>
        <v>0</v>
      </c>
      <c r="CN856" s="47">
        <f t="shared" si="975"/>
        <v>0</v>
      </c>
      <c r="CO856" s="47">
        <f t="shared" si="975"/>
        <v>0</v>
      </c>
      <c r="CP856" s="47">
        <f t="shared" si="975"/>
        <v>0</v>
      </c>
      <c r="CQ856" s="47">
        <f t="shared" si="975"/>
        <v>81509</v>
      </c>
      <c r="CR856" s="47">
        <f t="shared" si="975"/>
        <v>0</v>
      </c>
      <c r="CS856" s="47">
        <f t="shared" si="975"/>
        <v>82811</v>
      </c>
      <c r="CT856" s="48">
        <v>0</v>
      </c>
      <c r="CU856" s="46">
        <v>0</v>
      </c>
      <c r="CV856" s="46">
        <v>0</v>
      </c>
      <c r="CW856" s="47">
        <v>0</v>
      </c>
      <c r="CX856" s="47"/>
      <c r="CY856" s="47">
        <v>0</v>
      </c>
      <c r="CZ856" s="47">
        <v>0</v>
      </c>
      <c r="DA856" s="46">
        <v>0</v>
      </c>
      <c r="DB856" s="47">
        <v>0</v>
      </c>
      <c r="DC856" s="47">
        <v>0</v>
      </c>
      <c r="DD856" s="47">
        <f>SUM(CT856:DC856)</f>
        <v>0</v>
      </c>
      <c r="DE856" s="48">
        <v>398</v>
      </c>
      <c r="DF856" s="48">
        <v>0</v>
      </c>
      <c r="DG856" s="48">
        <v>0</v>
      </c>
      <c r="DH856" s="48">
        <v>0</v>
      </c>
      <c r="DI856" s="48"/>
      <c r="DJ856" s="48">
        <v>0</v>
      </c>
      <c r="DK856" s="48">
        <v>0</v>
      </c>
      <c r="DL856" s="48">
        <v>0</v>
      </c>
      <c r="DM856" s="48">
        <v>49</v>
      </c>
      <c r="DN856" s="48">
        <v>0</v>
      </c>
      <c r="DO856" s="48">
        <f>SUM(DE856:DN856)</f>
        <v>447</v>
      </c>
      <c r="DP856" s="48">
        <f t="shared" ref="DP856:DZ856" si="976">CT856+DE856</f>
        <v>398</v>
      </c>
      <c r="DQ856" s="48">
        <f t="shared" si="976"/>
        <v>0</v>
      </c>
      <c r="DR856" s="48">
        <f t="shared" si="976"/>
        <v>0</v>
      </c>
      <c r="DS856" s="48">
        <f t="shared" si="976"/>
        <v>0</v>
      </c>
      <c r="DT856" s="48">
        <f t="shared" si="976"/>
        <v>0</v>
      </c>
      <c r="DU856" s="48">
        <f t="shared" si="976"/>
        <v>0</v>
      </c>
      <c r="DV856" s="48">
        <f t="shared" si="976"/>
        <v>0</v>
      </c>
      <c r="DW856" s="48">
        <f t="shared" si="976"/>
        <v>0</v>
      </c>
      <c r="DX856" s="48">
        <f t="shared" si="976"/>
        <v>49</v>
      </c>
      <c r="DY856" s="48">
        <f t="shared" si="976"/>
        <v>0</v>
      </c>
      <c r="DZ856" s="48">
        <f t="shared" si="976"/>
        <v>447</v>
      </c>
      <c r="EA856" s="48">
        <v>0</v>
      </c>
      <c r="EB856" s="48">
        <v>0</v>
      </c>
      <c r="EC856" s="48">
        <v>0</v>
      </c>
      <c r="ED856" s="48">
        <v>0</v>
      </c>
      <c r="EE856" s="48">
        <v>0</v>
      </c>
      <c r="EF856" s="48">
        <v>0</v>
      </c>
      <c r="EG856" s="46">
        <v>0</v>
      </c>
      <c r="EH856" s="48">
        <v>0</v>
      </c>
      <c r="EI856" s="48">
        <v>0</v>
      </c>
      <c r="EJ856" s="48">
        <f>SUM(EA856:EI856)</f>
        <v>0</v>
      </c>
      <c r="EK856" s="48">
        <v>0</v>
      </c>
      <c r="EL856">
        <v>0</v>
      </c>
      <c r="EM856" s="48">
        <v>0</v>
      </c>
      <c r="EN856" s="48">
        <v>0</v>
      </c>
      <c r="EO856" s="46">
        <v>0</v>
      </c>
      <c r="EP856" s="48">
        <v>0</v>
      </c>
      <c r="EQ856" s="48">
        <v>0</v>
      </c>
      <c r="ER856" s="48">
        <v>0</v>
      </c>
      <c r="ES856" s="48">
        <v>0</v>
      </c>
      <c r="ET856" s="48">
        <f>SUM(EK856:ES856)</f>
        <v>0</v>
      </c>
      <c r="EU856" s="48">
        <f t="shared" ref="EU856:FD856" si="977">EA856+EK856</f>
        <v>0</v>
      </c>
      <c r="EV856" s="48">
        <f t="shared" si="977"/>
        <v>0</v>
      </c>
      <c r="EW856" s="48">
        <f t="shared" si="977"/>
        <v>0</v>
      </c>
      <c r="EX856" s="48">
        <f t="shared" si="977"/>
        <v>0</v>
      </c>
      <c r="EY856" s="48">
        <f t="shared" si="977"/>
        <v>0</v>
      </c>
      <c r="EZ856" s="48">
        <f t="shared" si="977"/>
        <v>0</v>
      </c>
      <c r="FA856" s="48">
        <f t="shared" si="977"/>
        <v>0</v>
      </c>
      <c r="FB856" s="48">
        <f t="shared" si="977"/>
        <v>0</v>
      </c>
      <c r="FC856" s="48">
        <f t="shared" si="977"/>
        <v>0</v>
      </c>
      <c r="FD856" s="48">
        <f t="shared" si="977"/>
        <v>0</v>
      </c>
      <c r="FE856" s="48">
        <v>0</v>
      </c>
      <c r="FF856" s="48">
        <v>0</v>
      </c>
      <c r="FG856" s="46">
        <v>0</v>
      </c>
      <c r="FH856" s="48">
        <v>0</v>
      </c>
      <c r="FI856" s="48"/>
      <c r="FJ856" s="48"/>
      <c r="FK856" s="48">
        <v>0</v>
      </c>
      <c r="FL856" s="48">
        <v>0</v>
      </c>
      <c r="FM856" s="48">
        <v>0</v>
      </c>
      <c r="FN856">
        <v>0</v>
      </c>
      <c r="FO856" s="48">
        <f>SUM(FE856:FN856)</f>
        <v>0</v>
      </c>
      <c r="FP856" s="46">
        <f>AE856+BA856</f>
        <v>88501</v>
      </c>
      <c r="FQ856" s="46">
        <f>AP856+BL856+CS856+DZ856+FD856</f>
        <v>104898</v>
      </c>
      <c r="FR856" s="46">
        <f>FP856+FQ856+FO856</f>
        <v>193399</v>
      </c>
      <c r="FS856" t="s">
        <v>1276</v>
      </c>
      <c r="FT856" t="s">
        <v>400</v>
      </c>
      <c r="FU856" t="s">
        <v>1281</v>
      </c>
      <c r="FV856"/>
      <c r="FW856" t="s">
        <v>1279</v>
      </c>
      <c r="FX856"/>
      <c r="FY856"/>
      <c r="FZ856"/>
      <c r="GA856">
        <v>1127</v>
      </c>
      <c r="GB856">
        <v>1189</v>
      </c>
      <c r="GC856">
        <v>50</v>
      </c>
      <c r="GD856">
        <v>50</v>
      </c>
      <c r="GE856" s="49">
        <v>111903</v>
      </c>
      <c r="GF856" s="47">
        <v>24</v>
      </c>
      <c r="GG856" s="49">
        <v>60795</v>
      </c>
      <c r="GH856">
        <v>144</v>
      </c>
      <c r="GI856">
        <v>0</v>
      </c>
      <c r="GJ856">
        <v>174</v>
      </c>
      <c r="GK856">
        <v>38</v>
      </c>
      <c r="GL856">
        <v>38</v>
      </c>
      <c r="GM856">
        <v>141</v>
      </c>
      <c r="GN856" t="s">
        <v>1277</v>
      </c>
      <c r="GO856"/>
      <c r="GP856">
        <v>4</v>
      </c>
      <c r="GQ856">
        <v>1.29</v>
      </c>
      <c r="GR856">
        <v>0</v>
      </c>
      <c r="GS856">
        <v>5</v>
      </c>
      <c r="GT856">
        <f>GR856+GS856</f>
        <v>5</v>
      </c>
      <c r="GU856">
        <v>5.25</v>
      </c>
      <c r="GV856">
        <f>GQ856+GU856</f>
        <v>6.54</v>
      </c>
      <c r="GW856">
        <v>1.3</v>
      </c>
      <c r="GX856">
        <v>6515</v>
      </c>
      <c r="GY856" s="49" t="s">
        <v>1058</v>
      </c>
      <c r="GZ856">
        <v>11958</v>
      </c>
      <c r="HA856">
        <v>59305</v>
      </c>
      <c r="HB856">
        <v>57</v>
      </c>
      <c r="HC856">
        <v>1</v>
      </c>
      <c r="HD856">
        <v>274</v>
      </c>
      <c r="HE856"/>
      <c r="HF856">
        <v>71538</v>
      </c>
      <c r="HG856">
        <v>290</v>
      </c>
      <c r="HH856">
        <v>0</v>
      </c>
      <c r="HI856"/>
      <c r="HJ856">
        <v>241</v>
      </c>
      <c r="HK856">
        <v>1863</v>
      </c>
      <c r="HL856">
        <v>346</v>
      </c>
      <c r="HM856" t="s">
        <v>1281</v>
      </c>
      <c r="HN856" t="s">
        <v>1199</v>
      </c>
      <c r="HO856" t="s">
        <v>225</v>
      </c>
      <c r="HP856" t="s">
        <v>331</v>
      </c>
      <c r="HQ856" t="s">
        <v>226</v>
      </c>
      <c r="HR856" t="s">
        <v>227</v>
      </c>
      <c r="HS856" t="s">
        <v>228</v>
      </c>
      <c r="HT856" t="s">
        <v>229</v>
      </c>
      <c r="HU856" t="s">
        <v>230</v>
      </c>
      <c r="HV856" t="s">
        <v>231</v>
      </c>
      <c r="HW856" t="s">
        <v>232</v>
      </c>
      <c r="HX856" t="s">
        <v>1277</v>
      </c>
      <c r="HY856"/>
      <c r="HZ856">
        <v>236</v>
      </c>
      <c r="IA856">
        <v>5413</v>
      </c>
      <c r="IB856">
        <v>1</v>
      </c>
      <c r="IC856">
        <v>17</v>
      </c>
      <c r="ID856">
        <v>395</v>
      </c>
      <c r="IE856">
        <v>84</v>
      </c>
      <c r="IF856">
        <v>0</v>
      </c>
      <c r="IG856">
        <v>0</v>
      </c>
      <c r="IH856">
        <v>140</v>
      </c>
      <c r="II856">
        <v>336</v>
      </c>
      <c r="IJ856">
        <v>140</v>
      </c>
      <c r="IK856">
        <v>336</v>
      </c>
      <c r="IL856" t="s">
        <v>1277</v>
      </c>
      <c r="IM856"/>
      <c r="IN856" t="s">
        <v>1281</v>
      </c>
      <c r="IO856" t="s">
        <v>1277</v>
      </c>
      <c r="IP856" t="s">
        <v>1281</v>
      </c>
      <c r="IQ856">
        <v>717397</v>
      </c>
      <c r="IR856">
        <v>12</v>
      </c>
      <c r="IS856" s="36">
        <f>AE856/FR856</f>
        <v>0.26723509428694048</v>
      </c>
      <c r="IT856" s="36">
        <f>AP856/FR856</f>
        <v>0.11189302943655345</v>
      </c>
      <c r="IU856" s="36">
        <f>BA856/FR856</f>
        <v>0.19037326976871649</v>
      </c>
      <c r="IV856" s="50">
        <f>BL856/FR856</f>
        <v>0</v>
      </c>
      <c r="IW856" s="36">
        <f>CS856/FR856</f>
        <v>0.42818732258181275</v>
      </c>
      <c r="IX856" s="36">
        <f>DZ856/FR856</f>
        <v>2.3112839259768663E-3</v>
      </c>
      <c r="IY856" s="36">
        <f>FD856/FR856</f>
        <v>0</v>
      </c>
      <c r="IZ856" s="36">
        <f>FO856/FR856</f>
        <v>0</v>
      </c>
      <c r="JA856" s="36">
        <f>FP856/FR856</f>
        <v>0.45760836405565697</v>
      </c>
      <c r="JB856" s="36">
        <f>FQ856/FR856</f>
        <v>0.54239163594434303</v>
      </c>
      <c r="JC856" s="46">
        <v>53.3</v>
      </c>
      <c r="JD856" t="s">
        <v>1281</v>
      </c>
      <c r="JE856"/>
      <c r="JF856"/>
      <c r="JG856"/>
      <c r="JH856"/>
      <c r="JI856"/>
      <c r="JJ856"/>
      <c r="JK856"/>
      <c r="JL856" t="s">
        <v>1276</v>
      </c>
      <c r="JM856" t="s">
        <v>360</v>
      </c>
      <c r="JN856" s="43">
        <f t="shared" si="953"/>
        <v>2726.4318334061545</v>
      </c>
      <c r="JO856" s="1" t="str">
        <f t="shared" si="954"/>
        <v>Medium</v>
      </c>
    </row>
    <row r="857" spans="1:275" x14ac:dyDescent="0.2">
      <c r="A857" s="1" t="s">
        <v>964</v>
      </c>
      <c r="B857" s="1" t="s">
        <v>965</v>
      </c>
      <c r="C857" s="76" t="s">
        <v>1497</v>
      </c>
      <c r="D857" s="24" t="s">
        <v>655</v>
      </c>
      <c r="E857">
        <v>3</v>
      </c>
      <c r="F857" s="46">
        <v>0.48660330391491285</v>
      </c>
      <c r="G857" s="46">
        <v>0.20088255261371352</v>
      </c>
      <c r="H857" s="46">
        <v>0.38</v>
      </c>
      <c r="I857">
        <v>6.2</v>
      </c>
      <c r="J857">
        <v>19</v>
      </c>
      <c r="K857" s="24">
        <v>20060</v>
      </c>
      <c r="L857" s="24" t="s">
        <v>602</v>
      </c>
      <c r="M857" s="37">
        <v>23861.215238095232</v>
      </c>
      <c r="N857" s="25">
        <v>95000</v>
      </c>
      <c r="O857" s="26">
        <v>21</v>
      </c>
      <c r="P857" s="26">
        <v>130</v>
      </c>
      <c r="Q857" s="26">
        <v>1350</v>
      </c>
      <c r="R857" s="26">
        <v>47</v>
      </c>
      <c r="S857" s="26">
        <v>250</v>
      </c>
      <c r="T857" s="31"/>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c r="DE857" s="25"/>
      <c r="DF857" s="25"/>
      <c r="DG857" s="25"/>
      <c r="DH857" s="25"/>
      <c r="DI857" s="25"/>
      <c r="DJ857" s="25"/>
      <c r="DK857" s="25"/>
      <c r="DL857" s="25"/>
      <c r="DM857" s="25"/>
      <c r="DN857" s="25"/>
      <c r="DO857" s="25"/>
      <c r="DP857" s="25"/>
      <c r="DQ857" s="25"/>
      <c r="DR857" s="25"/>
      <c r="DS857" s="25"/>
      <c r="DT857" s="25"/>
      <c r="DU857" s="25"/>
      <c r="DV857" s="25"/>
      <c r="DW857" s="25"/>
      <c r="DX857" s="25"/>
      <c r="DY857" s="25"/>
      <c r="DZ857" s="25"/>
      <c r="EA857" s="25"/>
      <c r="EB857" s="25"/>
      <c r="EC857" s="25"/>
      <c r="ED857" s="25"/>
      <c r="EE857" s="25"/>
      <c r="EF857" s="25"/>
      <c r="EG857" s="25"/>
      <c r="EH857" s="25"/>
      <c r="EI857" s="25"/>
      <c r="EJ857" s="25"/>
      <c r="EK857" s="25"/>
      <c r="EL857" s="25"/>
      <c r="EM857" s="25"/>
      <c r="EN857" s="25"/>
      <c r="EO857" s="25"/>
      <c r="EP857" s="25"/>
      <c r="EQ857" s="25"/>
      <c r="ER857" s="25"/>
      <c r="ES857" s="25"/>
      <c r="ET857" s="25"/>
      <c r="EU857" s="25"/>
      <c r="EV857" s="25"/>
      <c r="EW857" s="25"/>
      <c r="EX857" s="25"/>
      <c r="EY857" s="25"/>
      <c r="EZ857" s="25"/>
      <c r="FA857" s="25"/>
      <c r="FB857" s="25"/>
      <c r="FC857" s="25"/>
      <c r="FD857" s="25"/>
      <c r="FE857" s="25"/>
      <c r="FF857" s="25"/>
      <c r="FG857" s="25"/>
      <c r="FH857" s="25"/>
      <c r="FI857" s="25"/>
      <c r="FJ857" s="25"/>
      <c r="FK857" s="25"/>
      <c r="FL857" s="25"/>
      <c r="FM857" s="25"/>
      <c r="FN857" s="25"/>
      <c r="FO857" s="25"/>
      <c r="FP857" s="25"/>
      <c r="FQ857" s="25"/>
      <c r="FR857" s="25"/>
      <c r="FS857" s="26"/>
      <c r="FT857" s="26"/>
      <c r="FU857" s="26"/>
      <c r="FV857" s="26"/>
      <c r="FW857" s="26"/>
      <c r="FX857" s="26"/>
      <c r="FY857" s="26"/>
      <c r="FZ857" s="26"/>
      <c r="GA857" s="25"/>
      <c r="GB857" s="25"/>
      <c r="GC857" s="25"/>
      <c r="GD857" s="25"/>
      <c r="GE857" s="25"/>
      <c r="GF857" s="25"/>
      <c r="GG857" s="25"/>
      <c r="GH857" s="25"/>
      <c r="GI857" s="25"/>
      <c r="GJ857" s="25"/>
      <c r="GK857" s="25"/>
      <c r="GL857" s="25"/>
      <c r="GM857" s="25"/>
      <c r="GN857" s="25"/>
      <c r="GO857" s="25"/>
      <c r="GP857" s="25"/>
      <c r="GQ857" s="25"/>
      <c r="GR857" s="27"/>
      <c r="GS857" s="27"/>
      <c r="GT857" s="28"/>
      <c r="GU857" s="28"/>
      <c r="GV857" s="25"/>
      <c r="GW857" s="25"/>
      <c r="GX857" s="25"/>
      <c r="GY857" s="26"/>
      <c r="GZ857" s="25"/>
      <c r="HA857" s="25"/>
      <c r="HB857" s="25"/>
      <c r="HC857" s="25"/>
      <c r="HD857" s="25"/>
      <c r="HE857" s="25"/>
      <c r="HF857" s="25"/>
      <c r="HG857" s="25"/>
      <c r="HH857" s="25"/>
      <c r="HI857" s="25"/>
      <c r="HJ857" s="25"/>
      <c r="HK857" s="25"/>
      <c r="HL857" s="25"/>
      <c r="HM857" s="25"/>
      <c r="HN857" s="25"/>
      <c r="HO857" s="25"/>
      <c r="HP857" s="25"/>
      <c r="HQ857" s="25"/>
      <c r="HR857" s="25"/>
      <c r="HS857" s="25"/>
      <c r="HT857" s="25"/>
      <c r="HU857" s="25"/>
      <c r="HV857" s="25"/>
      <c r="HW857" s="25"/>
      <c r="HX857" s="25"/>
      <c r="HY857" s="25"/>
      <c r="HZ857" s="25"/>
      <c r="IA857" s="25"/>
      <c r="IB857" s="25"/>
      <c r="IC857" s="25"/>
      <c r="ID857" s="25"/>
      <c r="IE857" s="25"/>
      <c r="IF857" s="25"/>
      <c r="IG857" s="25"/>
      <c r="IH857" s="25"/>
      <c r="II857" s="25"/>
      <c r="IJ857" s="25"/>
      <c r="IK857" s="25"/>
      <c r="IL857" s="25"/>
      <c r="IM857" s="25"/>
      <c r="IN857" s="25"/>
      <c r="IO857" s="25"/>
      <c r="IP857" s="25"/>
      <c r="IQ857" s="25"/>
      <c r="IR857" s="25"/>
      <c r="IS857" s="36" t="e">
        <f t="shared" ref="IS857:IS864" si="978">AE857/$FR857</f>
        <v>#DIV/0!</v>
      </c>
      <c r="IT857" s="36" t="e">
        <f t="shared" ref="IT857:IT864" si="979">AP857/$FR857</f>
        <v>#DIV/0!</v>
      </c>
      <c r="IU857" s="36" t="e">
        <f t="shared" ref="IU857:IU864" si="980">BA857/$FR857</f>
        <v>#DIV/0!</v>
      </c>
      <c r="IV857" s="36" t="e">
        <f t="shared" ref="IV857:IV864" si="981">BL857/$FR857</f>
        <v>#DIV/0!</v>
      </c>
      <c r="IW857" s="36" t="e">
        <f t="shared" ref="IW857:IW864" si="982">CS857/$FR857</f>
        <v>#DIV/0!</v>
      </c>
      <c r="IX857" s="36" t="e">
        <f t="shared" ref="IX857:IX864" si="983">DZ857/$FR857</f>
        <v>#DIV/0!</v>
      </c>
      <c r="IY857" s="36"/>
      <c r="IZ857" s="36" t="e">
        <f t="shared" ref="IZ857:JB864" si="984">FO857/$FR857</f>
        <v>#DIV/0!</v>
      </c>
      <c r="JA857" s="36" t="e">
        <f t="shared" si="984"/>
        <v>#DIV/0!</v>
      </c>
      <c r="JB857" s="36" t="e">
        <f t="shared" si="984"/>
        <v>#DIV/0!</v>
      </c>
      <c r="JN857" s="43" t="e">
        <f t="shared" si="953"/>
        <v>#DIV/0!</v>
      </c>
      <c r="JO857" s="1" t="str">
        <f t="shared" si="954"/>
        <v>Large</v>
      </c>
    </row>
    <row r="858" spans="1:275" x14ac:dyDescent="0.2">
      <c r="A858" s="1" t="s">
        <v>964</v>
      </c>
      <c r="B858" s="1" t="s">
        <v>965</v>
      </c>
      <c r="C858" s="76" t="s">
        <v>1497</v>
      </c>
      <c r="D858" s="24" t="s">
        <v>655</v>
      </c>
      <c r="E858">
        <v>3</v>
      </c>
      <c r="F858" s="46">
        <v>0.48660330391491285</v>
      </c>
      <c r="G858" s="46">
        <v>0.20088255261371352</v>
      </c>
      <c r="H858" s="46">
        <v>0.38</v>
      </c>
      <c r="I858">
        <v>6.2</v>
      </c>
      <c r="J858">
        <v>19</v>
      </c>
      <c r="K858" s="24">
        <v>20070</v>
      </c>
      <c r="L858" s="24" t="s">
        <v>603</v>
      </c>
      <c r="M858" s="34">
        <v>24209.750095238098</v>
      </c>
      <c r="N858" s="25">
        <v>95000</v>
      </c>
      <c r="O858" s="26">
        <v>21</v>
      </c>
      <c r="P858" s="26">
        <v>130</v>
      </c>
      <c r="Q858" s="26">
        <v>1350</v>
      </c>
      <c r="R858" s="26">
        <v>47</v>
      </c>
      <c r="S858" s="26">
        <v>250</v>
      </c>
      <c r="T858" s="31"/>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c r="DE858" s="25"/>
      <c r="DF858" s="25"/>
      <c r="DG858" s="25"/>
      <c r="DH858" s="25"/>
      <c r="DI858" s="25"/>
      <c r="DJ858" s="25"/>
      <c r="DK858" s="25"/>
      <c r="DL858" s="25"/>
      <c r="DM858" s="25"/>
      <c r="DN858" s="25"/>
      <c r="DO858" s="25"/>
      <c r="DP858" s="25"/>
      <c r="DQ858" s="25"/>
      <c r="DR858" s="25"/>
      <c r="DS858" s="25"/>
      <c r="DT858" s="25"/>
      <c r="DU858" s="25"/>
      <c r="DV858" s="25"/>
      <c r="DW858" s="25"/>
      <c r="DX858" s="25"/>
      <c r="DY858" s="25"/>
      <c r="DZ858" s="25"/>
      <c r="EA858" s="25"/>
      <c r="EB858" s="25"/>
      <c r="EC858" s="25"/>
      <c r="ED858" s="25"/>
      <c r="EE858" s="25"/>
      <c r="EF858" s="25"/>
      <c r="EG858" s="25"/>
      <c r="EH858" s="25"/>
      <c r="EI858" s="25"/>
      <c r="EJ858" s="25"/>
      <c r="EK858" s="25"/>
      <c r="EL858" s="25"/>
      <c r="EM858" s="25"/>
      <c r="EN858" s="25"/>
      <c r="EO858" s="25"/>
      <c r="EP858" s="25"/>
      <c r="EQ858" s="25"/>
      <c r="ER858" s="25"/>
      <c r="ES858" s="25"/>
      <c r="ET858" s="25"/>
      <c r="EU858" s="25"/>
      <c r="EV858" s="25"/>
      <c r="EW858" s="25"/>
      <c r="EX858" s="25"/>
      <c r="EY858" s="25"/>
      <c r="EZ858" s="25"/>
      <c r="FA858" s="25"/>
      <c r="FB858" s="25"/>
      <c r="FC858" s="25"/>
      <c r="FD858" s="25"/>
      <c r="FE858" s="25"/>
      <c r="FF858" s="25"/>
      <c r="FG858" s="25"/>
      <c r="FH858" s="25"/>
      <c r="FI858" s="25"/>
      <c r="FJ858" s="25"/>
      <c r="FK858" s="25"/>
      <c r="FL858" s="25"/>
      <c r="FM858" s="25"/>
      <c r="FN858" s="25"/>
      <c r="FO858" s="25"/>
      <c r="FP858" s="25"/>
      <c r="FQ858" s="25"/>
      <c r="FR858" s="25"/>
      <c r="FS858" s="26"/>
      <c r="FT858" s="26"/>
      <c r="FU858" s="26"/>
      <c r="FV858" s="26"/>
      <c r="FW858" s="26"/>
      <c r="FX858" s="26"/>
      <c r="FY858" s="26"/>
      <c r="FZ858" s="26"/>
      <c r="GA858" s="25"/>
      <c r="GB858" s="25"/>
      <c r="GC858" s="25"/>
      <c r="GD858" s="25"/>
      <c r="GE858" s="25"/>
      <c r="GF858" s="25"/>
      <c r="GG858" s="25"/>
      <c r="GH858" s="25"/>
      <c r="GI858" s="25"/>
      <c r="GJ858" s="25"/>
      <c r="GK858" s="25"/>
      <c r="GL858" s="25"/>
      <c r="GM858" s="25"/>
      <c r="GN858" s="25"/>
      <c r="GO858" s="25"/>
      <c r="GP858" s="25"/>
      <c r="GQ858" s="25"/>
      <c r="GR858" s="27"/>
      <c r="GS858" s="27"/>
      <c r="GT858" s="28"/>
      <c r="GU858" s="28"/>
      <c r="GV858" s="25"/>
      <c r="GW858" s="25"/>
      <c r="GX858" s="25"/>
      <c r="GY858" s="26"/>
      <c r="GZ858" s="25"/>
      <c r="HA858" s="25"/>
      <c r="HB858" s="25"/>
      <c r="HC858" s="25"/>
      <c r="HD858" s="25"/>
      <c r="HE858" s="25"/>
      <c r="HF858" s="25"/>
      <c r="HG858" s="25"/>
      <c r="HH858" s="25"/>
      <c r="HI858" s="25"/>
      <c r="HJ858" s="25"/>
      <c r="HK858" s="25"/>
      <c r="HL858" s="25"/>
      <c r="HM858" s="25"/>
      <c r="HN858" s="25"/>
      <c r="HO858" s="25"/>
      <c r="HP858" s="25"/>
      <c r="HQ858" s="25"/>
      <c r="HR858" s="25"/>
      <c r="HS858" s="25"/>
      <c r="HT858" s="25"/>
      <c r="HU858" s="25"/>
      <c r="HV858" s="25"/>
      <c r="HW858" s="25"/>
      <c r="HX858" s="25"/>
      <c r="HY858" s="25"/>
      <c r="HZ858" s="25"/>
      <c r="IA858" s="25"/>
      <c r="IB858" s="25"/>
      <c r="IC858" s="25"/>
      <c r="ID858" s="25"/>
      <c r="IE858" s="25"/>
      <c r="IF858" s="25"/>
      <c r="IG858" s="25"/>
      <c r="IH858" s="25"/>
      <c r="II858" s="25"/>
      <c r="IJ858" s="25"/>
      <c r="IK858" s="25"/>
      <c r="IL858" s="25"/>
      <c r="IM858" s="25"/>
      <c r="IN858" s="25"/>
      <c r="IO858" s="25"/>
      <c r="IP858" s="25"/>
      <c r="IQ858" s="25"/>
      <c r="IR858" s="25"/>
      <c r="IS858" s="36" t="e">
        <f t="shared" si="978"/>
        <v>#DIV/0!</v>
      </c>
      <c r="IT858" s="36" t="e">
        <f t="shared" si="979"/>
        <v>#DIV/0!</v>
      </c>
      <c r="IU858" s="36" t="e">
        <f t="shared" si="980"/>
        <v>#DIV/0!</v>
      </c>
      <c r="IV858" s="36" t="e">
        <f t="shared" si="981"/>
        <v>#DIV/0!</v>
      </c>
      <c r="IW858" s="36" t="e">
        <f t="shared" si="982"/>
        <v>#DIV/0!</v>
      </c>
      <c r="IX858" s="36" t="e">
        <f t="shared" si="983"/>
        <v>#DIV/0!</v>
      </c>
      <c r="IY858" s="36"/>
      <c r="IZ858" s="36" t="e">
        <f t="shared" si="984"/>
        <v>#DIV/0!</v>
      </c>
      <c r="JA858" s="36" t="e">
        <f t="shared" si="984"/>
        <v>#DIV/0!</v>
      </c>
      <c r="JB858" s="36" t="e">
        <f t="shared" si="984"/>
        <v>#DIV/0!</v>
      </c>
      <c r="JN858" s="43" t="e">
        <f t="shared" si="953"/>
        <v>#DIV/0!</v>
      </c>
      <c r="JO858" s="1" t="str">
        <f t="shared" si="954"/>
        <v>Large</v>
      </c>
    </row>
    <row r="859" spans="1:275" x14ac:dyDescent="0.2">
      <c r="A859" s="14" t="s">
        <v>964</v>
      </c>
      <c r="B859" s="14" t="s">
        <v>965</v>
      </c>
      <c r="C859" s="76" t="s">
        <v>1497</v>
      </c>
      <c r="D859" s="24" t="s">
        <v>655</v>
      </c>
      <c r="E859">
        <v>3</v>
      </c>
      <c r="F859" s="46">
        <v>0.48660330391491285</v>
      </c>
      <c r="G859" s="46">
        <v>0.20088255261371352</v>
      </c>
      <c r="H859" s="46">
        <v>0.38</v>
      </c>
      <c r="I859">
        <v>6.2</v>
      </c>
      <c r="J859">
        <v>19</v>
      </c>
      <c r="K859" s="14">
        <v>20080</v>
      </c>
      <c r="L859" s="14" t="s">
        <v>604</v>
      </c>
      <c r="M859" s="35">
        <v>25452.153523809528</v>
      </c>
      <c r="N859" s="15">
        <v>62000</v>
      </c>
      <c r="O859" s="15">
        <v>21</v>
      </c>
      <c r="P859" s="15">
        <v>134</v>
      </c>
      <c r="Q859" s="15">
        <v>1300</v>
      </c>
      <c r="R859" s="15">
        <v>47</v>
      </c>
      <c r="S859" s="15">
        <v>223</v>
      </c>
      <c r="T859" s="32">
        <v>678</v>
      </c>
      <c r="U859" s="15">
        <v>0</v>
      </c>
      <c r="V859" s="15"/>
      <c r="W859" s="15">
        <v>0</v>
      </c>
      <c r="X859" s="15">
        <v>0</v>
      </c>
      <c r="Y859" s="15">
        <v>0</v>
      </c>
      <c r="Z859" s="15">
        <v>0</v>
      </c>
      <c r="AA859" s="15"/>
      <c r="AB859" s="15"/>
      <c r="AC859" s="15">
        <v>81000</v>
      </c>
      <c r="AD859" s="15">
        <v>0</v>
      </c>
      <c r="AE859" s="15">
        <v>81000</v>
      </c>
      <c r="AF859" s="15">
        <v>0</v>
      </c>
      <c r="AG859" s="15"/>
      <c r="AH859" s="15">
        <v>0</v>
      </c>
      <c r="AI859" s="15">
        <v>0</v>
      </c>
      <c r="AJ859" s="15">
        <v>0</v>
      </c>
      <c r="AK859" s="15">
        <v>0</v>
      </c>
      <c r="AL859" s="15"/>
      <c r="AM859" s="15"/>
      <c r="AN859" s="15">
        <v>6000</v>
      </c>
      <c r="AO859" s="15">
        <v>0</v>
      </c>
      <c r="AP859" s="15">
        <v>6000</v>
      </c>
      <c r="AQ859" s="15">
        <v>19570</v>
      </c>
      <c r="AR859" s="15"/>
      <c r="AS859" s="15">
        <v>0</v>
      </c>
      <c r="AT859" s="15">
        <v>3335</v>
      </c>
      <c r="AU859" s="15">
        <v>0</v>
      </c>
      <c r="AV859" s="15">
        <v>0</v>
      </c>
      <c r="AW859" s="15"/>
      <c r="AX859" s="15"/>
      <c r="AY859" s="15">
        <v>0</v>
      </c>
      <c r="AZ859" s="15">
        <v>0</v>
      </c>
      <c r="BA859" s="15">
        <v>22905</v>
      </c>
      <c r="BB859" s="15">
        <v>0</v>
      </c>
      <c r="BC859" s="15"/>
      <c r="BD859" s="15">
        <v>0</v>
      </c>
      <c r="BE859" s="15">
        <v>0</v>
      </c>
      <c r="BF859" s="15">
        <v>0</v>
      </c>
      <c r="BG859" s="15">
        <v>0</v>
      </c>
      <c r="BH859" s="15"/>
      <c r="BI859" s="15"/>
      <c r="BJ859" s="15">
        <v>0</v>
      </c>
      <c r="BK859" s="15">
        <v>0</v>
      </c>
      <c r="BL859" s="15">
        <v>0</v>
      </c>
      <c r="BM859" s="15"/>
      <c r="BN859" s="15"/>
      <c r="BO859" s="15"/>
      <c r="BP859" s="15"/>
      <c r="BQ859" s="15"/>
      <c r="BR859" s="15"/>
      <c r="BS859" s="15"/>
      <c r="BT859" s="15"/>
      <c r="BU859" s="15"/>
      <c r="BV859" s="15"/>
      <c r="BW859" s="15"/>
      <c r="BX859" s="15"/>
      <c r="BY859" s="15"/>
      <c r="BZ859" s="15"/>
      <c r="CA859" s="15"/>
      <c r="CB859" s="15"/>
      <c r="CC859" s="15"/>
      <c r="CD859" s="15"/>
      <c r="CE859" s="15"/>
      <c r="CF859" s="15"/>
      <c r="CG859" s="15"/>
      <c r="CH859" s="15"/>
      <c r="CI859" s="15">
        <v>25540</v>
      </c>
      <c r="CJ859" s="15"/>
      <c r="CK859" s="15">
        <v>0</v>
      </c>
      <c r="CL859" s="15">
        <v>0</v>
      </c>
      <c r="CM859" s="15">
        <v>0</v>
      </c>
      <c r="CN859" s="15"/>
      <c r="CO859" s="15"/>
      <c r="CP859" s="15">
        <v>41717</v>
      </c>
      <c r="CQ859" s="15">
        <v>13148</v>
      </c>
      <c r="CR859" s="15">
        <v>0</v>
      </c>
      <c r="CS859" s="15">
        <v>80405</v>
      </c>
      <c r="CT859" s="15"/>
      <c r="CU859" s="15"/>
      <c r="CV859" s="15"/>
      <c r="CW859" s="15"/>
      <c r="CX859" s="15"/>
      <c r="CY859" s="15"/>
      <c r="CZ859" s="15"/>
      <c r="DA859" s="15"/>
      <c r="DB859" s="15"/>
      <c r="DC859" s="15"/>
      <c r="DD859" s="15"/>
      <c r="DE859" s="15"/>
      <c r="DF859" s="15"/>
      <c r="DG859" s="15"/>
      <c r="DH859" s="15"/>
      <c r="DI859" s="15"/>
      <c r="DJ859" s="15"/>
      <c r="DK859" s="15"/>
      <c r="DL859" s="15"/>
      <c r="DM859" s="15"/>
      <c r="DN859" s="15"/>
      <c r="DO859" s="15"/>
      <c r="DP859" s="15">
        <v>2715</v>
      </c>
      <c r="DQ859" s="15"/>
      <c r="DR859" s="15">
        <v>0</v>
      </c>
      <c r="DS859" s="15">
        <v>0</v>
      </c>
      <c r="DT859" s="15">
        <v>0</v>
      </c>
      <c r="DU859" s="15"/>
      <c r="DV859" s="15"/>
      <c r="DW859" s="15">
        <v>0</v>
      </c>
      <c r="DX859" s="15">
        <v>0</v>
      </c>
      <c r="DY859" s="15">
        <v>0</v>
      </c>
      <c r="DZ859" s="15">
        <v>2715</v>
      </c>
      <c r="EA859" s="15"/>
      <c r="EB859" s="15"/>
      <c r="EC859" s="15"/>
      <c r="ED859" s="15"/>
      <c r="EE859" s="15"/>
      <c r="EF859" s="15"/>
      <c r="EG859" s="15"/>
      <c r="EH859" s="15"/>
      <c r="EI859" s="15"/>
      <c r="EJ859" s="15"/>
      <c r="EK859" s="15"/>
      <c r="EL859" s="15"/>
      <c r="EM859" s="15"/>
      <c r="EN859" s="15"/>
      <c r="EO859" s="15"/>
      <c r="EP859" s="15"/>
      <c r="EQ859" s="15"/>
      <c r="ER859" s="15"/>
      <c r="ES859" s="15"/>
      <c r="ET859" s="15"/>
      <c r="EU859" s="15"/>
      <c r="EV859" s="15"/>
      <c r="EW859" s="15"/>
      <c r="EX859" s="15"/>
      <c r="EY859" s="15"/>
      <c r="EZ859" s="15"/>
      <c r="FA859" s="15"/>
      <c r="FB859" s="15"/>
      <c r="FC859" s="15"/>
      <c r="FD859" s="15"/>
      <c r="FE859" s="15">
        <v>0</v>
      </c>
      <c r="FF859" s="15"/>
      <c r="FG859" s="15">
        <v>0</v>
      </c>
      <c r="FH859" s="15">
        <v>0</v>
      </c>
      <c r="FI859" s="15">
        <v>0</v>
      </c>
      <c r="FJ859" s="15">
        <v>0</v>
      </c>
      <c r="FK859" s="15"/>
      <c r="FL859" s="15"/>
      <c r="FM859" s="15">
        <v>0</v>
      </c>
      <c r="FN859" s="15">
        <v>0</v>
      </c>
      <c r="FO859" s="15">
        <v>0</v>
      </c>
      <c r="FP859" s="15">
        <v>103905</v>
      </c>
      <c r="FQ859" s="15">
        <v>89120</v>
      </c>
      <c r="FR859" s="15">
        <v>193025</v>
      </c>
      <c r="FS859" s="14" t="s">
        <v>1284</v>
      </c>
      <c r="FT859" s="14"/>
      <c r="FU859" s="14" t="s">
        <v>1281</v>
      </c>
      <c r="FV859" s="14"/>
      <c r="FW859" s="14"/>
      <c r="FX859" s="1" t="s">
        <v>1010</v>
      </c>
      <c r="FY859" s="1" t="s">
        <v>1299</v>
      </c>
      <c r="FZ859" s="1" t="s">
        <v>966</v>
      </c>
      <c r="GA859" s="15">
        <v>1526</v>
      </c>
      <c r="GB859" s="15">
        <v>2176</v>
      </c>
      <c r="GC859" s="15">
        <v>54</v>
      </c>
      <c r="GD859" s="15">
        <v>119</v>
      </c>
      <c r="GE859" s="15">
        <v>89182</v>
      </c>
      <c r="GF859" s="15">
        <v>2970</v>
      </c>
      <c r="GG859" s="15">
        <v>18436</v>
      </c>
      <c r="GH859" s="15">
        <v>130</v>
      </c>
      <c r="GI859" s="15"/>
      <c r="GJ859" s="15">
        <v>143</v>
      </c>
      <c r="GK859" s="15">
        <v>325</v>
      </c>
      <c r="GL859" s="15">
        <v>409</v>
      </c>
      <c r="GM859" s="15">
        <v>2074</v>
      </c>
      <c r="GN859" s="15"/>
      <c r="GO859" s="15"/>
      <c r="GP859" s="21">
        <v>6</v>
      </c>
      <c r="GQ859" s="21">
        <v>1.4</v>
      </c>
      <c r="GR859" s="22"/>
      <c r="GS859" s="22"/>
      <c r="GT859" s="23">
        <v>6</v>
      </c>
      <c r="GU859" s="23">
        <v>6</v>
      </c>
      <c r="GV859" s="21">
        <v>7.4</v>
      </c>
      <c r="GW859" s="21">
        <v>2.36</v>
      </c>
      <c r="GX859" s="15">
        <v>23010</v>
      </c>
      <c r="GY859" s="14" t="s">
        <v>1230</v>
      </c>
      <c r="GZ859" s="15">
        <v>22354</v>
      </c>
      <c r="HA859" s="15">
        <v>60082</v>
      </c>
      <c r="HB859" s="15"/>
      <c r="HC859" s="15">
        <v>4893</v>
      </c>
      <c r="HD859" s="15"/>
      <c r="HE859" s="15">
        <v>900</v>
      </c>
      <c r="HF859" s="15">
        <v>88229</v>
      </c>
      <c r="HG859" s="15"/>
      <c r="HH859" s="15"/>
      <c r="HI859" s="15">
        <v>0</v>
      </c>
      <c r="HJ859" s="15">
        <v>0</v>
      </c>
      <c r="HK859" s="15">
        <v>0</v>
      </c>
      <c r="HL859" s="15">
        <v>0</v>
      </c>
      <c r="HM859" s="15"/>
      <c r="HN859" s="15"/>
      <c r="HO859" s="15"/>
      <c r="HP859" s="15"/>
      <c r="HQ859" s="15"/>
      <c r="HR859" s="15"/>
      <c r="HS859" s="15"/>
      <c r="HT859" s="15"/>
      <c r="HU859" s="15"/>
      <c r="HV859" s="15"/>
      <c r="HW859" s="15"/>
      <c r="HX859" s="15"/>
      <c r="HY859" s="15"/>
      <c r="HZ859" s="15">
        <v>374</v>
      </c>
      <c r="IA859" s="15">
        <v>13090</v>
      </c>
      <c r="IB859" s="14">
        <v>2</v>
      </c>
      <c r="IC859" s="14">
        <v>9</v>
      </c>
      <c r="ID859" s="15">
        <v>177</v>
      </c>
      <c r="IE859" s="14">
        <v>70</v>
      </c>
      <c r="IF859" s="14">
        <v>60</v>
      </c>
      <c r="IG859" s="14">
        <v>60</v>
      </c>
      <c r="IH859" s="14">
        <v>6</v>
      </c>
      <c r="II859" s="14">
        <v>0</v>
      </c>
      <c r="IJ859" s="14">
        <v>6</v>
      </c>
      <c r="IK859" s="14">
        <v>0</v>
      </c>
      <c r="IL859" s="14"/>
      <c r="IM859" s="14"/>
      <c r="IN859" s="14"/>
      <c r="IO859" s="14"/>
      <c r="IP859" s="14"/>
      <c r="IQ859" s="15">
        <v>1350765</v>
      </c>
      <c r="IR859" s="15">
        <v>13</v>
      </c>
      <c r="IS859" s="36">
        <f t="shared" si="978"/>
        <v>0.41963476233648489</v>
      </c>
      <c r="IT859" s="36">
        <f t="shared" si="979"/>
        <v>3.1084056469369254E-2</v>
      </c>
      <c r="IU859" s="36">
        <f t="shared" si="980"/>
        <v>0.11866338557181712</v>
      </c>
      <c r="IV859" s="36">
        <f t="shared" si="981"/>
        <v>0</v>
      </c>
      <c r="IW859" s="36">
        <f t="shared" si="982"/>
        <v>0.41655226006993912</v>
      </c>
      <c r="IX859" s="36">
        <f t="shared" si="983"/>
        <v>1.4065535552389586E-2</v>
      </c>
      <c r="IY859" s="36"/>
      <c r="IZ859" s="36">
        <f t="shared" si="984"/>
        <v>0</v>
      </c>
      <c r="JA859" s="36">
        <f t="shared" si="984"/>
        <v>0.53829814790830199</v>
      </c>
      <c r="JB859" s="36">
        <f t="shared" si="984"/>
        <v>0.46170185209169795</v>
      </c>
      <c r="JN859" s="43">
        <f t="shared" si="953"/>
        <v>3439.4802059202061</v>
      </c>
      <c r="JO859" s="1" t="str">
        <f t="shared" si="954"/>
        <v>Large</v>
      </c>
    </row>
    <row r="860" spans="1:275" x14ac:dyDescent="0.2">
      <c r="A860" s="14" t="s">
        <v>964</v>
      </c>
      <c r="B860" s="14" t="s">
        <v>965</v>
      </c>
      <c r="C860" s="76" t="s">
        <v>1497</v>
      </c>
      <c r="D860" s="24" t="s">
        <v>655</v>
      </c>
      <c r="E860">
        <v>3</v>
      </c>
      <c r="F860" s="46">
        <v>0.48660330391491285</v>
      </c>
      <c r="G860" s="46">
        <v>0.20088255261371352</v>
      </c>
      <c r="H860" s="46">
        <v>0.38</v>
      </c>
      <c r="I860">
        <v>6.2</v>
      </c>
      <c r="J860">
        <v>19</v>
      </c>
      <c r="K860" s="14">
        <v>20090</v>
      </c>
      <c r="L860" s="14" t="s">
        <v>605</v>
      </c>
      <c r="M860" s="35">
        <v>27470.377142857142</v>
      </c>
      <c r="N860" s="15">
        <v>62000</v>
      </c>
      <c r="O860" s="15">
        <v>21</v>
      </c>
      <c r="P860" s="15">
        <v>134</v>
      </c>
      <c r="Q860" s="15">
        <v>1300</v>
      </c>
      <c r="R860" s="15">
        <v>47</v>
      </c>
      <c r="S860" s="15">
        <v>223</v>
      </c>
      <c r="T860" s="32">
        <v>678</v>
      </c>
      <c r="U860" s="15">
        <v>0</v>
      </c>
      <c r="V860" s="15"/>
      <c r="W860" s="15">
        <v>0</v>
      </c>
      <c r="X860" s="15">
        <v>0</v>
      </c>
      <c r="Y860" s="15">
        <v>0</v>
      </c>
      <c r="Z860" s="15">
        <v>0</v>
      </c>
      <c r="AA860" s="15"/>
      <c r="AB860" s="15"/>
      <c r="AC860" s="15">
        <v>98300</v>
      </c>
      <c r="AD860" s="15">
        <v>0</v>
      </c>
      <c r="AE860" s="15">
        <v>98300</v>
      </c>
      <c r="AF860" s="15">
        <v>0</v>
      </c>
      <c r="AG860" s="15"/>
      <c r="AH860" s="15">
        <v>0</v>
      </c>
      <c r="AI860" s="15">
        <v>0</v>
      </c>
      <c r="AJ860" s="15">
        <v>0</v>
      </c>
      <c r="AK860" s="15">
        <v>0</v>
      </c>
      <c r="AL860" s="15"/>
      <c r="AM860" s="15"/>
      <c r="AN860" s="15">
        <v>6100</v>
      </c>
      <c r="AO860" s="15">
        <v>0</v>
      </c>
      <c r="AP860" s="15">
        <v>6100</v>
      </c>
      <c r="AQ860" s="15">
        <v>12500</v>
      </c>
      <c r="AR860" s="15"/>
      <c r="AS860" s="15">
        <v>0</v>
      </c>
      <c r="AT860" s="15">
        <v>6000</v>
      </c>
      <c r="AU860" s="15">
        <v>0</v>
      </c>
      <c r="AV860" s="15">
        <v>0</v>
      </c>
      <c r="AW860" s="15"/>
      <c r="AX860" s="15"/>
      <c r="AY860" s="15">
        <v>0</v>
      </c>
      <c r="AZ860" s="15">
        <v>0</v>
      </c>
      <c r="BA860" s="15">
        <v>18500</v>
      </c>
      <c r="BB860" s="15">
        <v>0</v>
      </c>
      <c r="BC860" s="15"/>
      <c r="BD860" s="15">
        <v>0</v>
      </c>
      <c r="BE860" s="15">
        <v>0</v>
      </c>
      <c r="BF860" s="15">
        <v>0</v>
      </c>
      <c r="BG860" s="15">
        <v>0</v>
      </c>
      <c r="BH860" s="15"/>
      <c r="BI860" s="15"/>
      <c r="BJ860" s="15">
        <v>0</v>
      </c>
      <c r="BK860" s="15">
        <v>0</v>
      </c>
      <c r="BL860" s="15">
        <v>0</v>
      </c>
      <c r="BM860" s="15"/>
      <c r="BN860" s="15"/>
      <c r="BO860" s="15"/>
      <c r="BP860" s="15"/>
      <c r="BQ860" s="15"/>
      <c r="BR860" s="15"/>
      <c r="BS860" s="15"/>
      <c r="BT860" s="15"/>
      <c r="BU860" s="15"/>
      <c r="BV860" s="15"/>
      <c r="BW860" s="15"/>
      <c r="BX860" s="15"/>
      <c r="BY860" s="15"/>
      <c r="BZ860" s="15"/>
      <c r="CA860" s="15"/>
      <c r="CB860" s="15"/>
      <c r="CC860" s="15"/>
      <c r="CD860" s="15"/>
      <c r="CE860" s="15"/>
      <c r="CF860" s="15"/>
      <c r="CG860" s="15"/>
      <c r="CH860" s="15"/>
      <c r="CI860" s="15">
        <v>27531</v>
      </c>
      <c r="CJ860" s="15"/>
      <c r="CK860" s="15">
        <v>0</v>
      </c>
      <c r="CL860" s="15">
        <v>0</v>
      </c>
      <c r="CM860" s="15">
        <v>0</v>
      </c>
      <c r="CN860" s="15"/>
      <c r="CO860" s="15"/>
      <c r="CP860" s="15">
        <v>21857</v>
      </c>
      <c r="CQ860" s="15">
        <v>0</v>
      </c>
      <c r="CR860" s="15">
        <v>0</v>
      </c>
      <c r="CS860" s="15">
        <v>49388</v>
      </c>
      <c r="CT860" s="15"/>
      <c r="CU860" s="15"/>
      <c r="CV860" s="15"/>
      <c r="CW860" s="15"/>
      <c r="CX860" s="15"/>
      <c r="CY860" s="15"/>
      <c r="CZ860" s="15"/>
      <c r="DA860" s="15"/>
      <c r="DB860" s="15"/>
      <c r="DC860" s="15"/>
      <c r="DD860" s="15"/>
      <c r="DE860" s="15"/>
      <c r="DF860" s="15"/>
      <c r="DG860" s="15"/>
      <c r="DH860" s="15"/>
      <c r="DI860" s="15"/>
      <c r="DJ860" s="15"/>
      <c r="DK860" s="15"/>
      <c r="DL860" s="15"/>
      <c r="DM860" s="15"/>
      <c r="DN860" s="15"/>
      <c r="DO860" s="15"/>
      <c r="DP860" s="15">
        <v>2450</v>
      </c>
      <c r="DQ860" s="15"/>
      <c r="DR860" s="15">
        <v>0</v>
      </c>
      <c r="DS860" s="15">
        <v>0</v>
      </c>
      <c r="DT860" s="15">
        <v>0</v>
      </c>
      <c r="DU860" s="15"/>
      <c r="DV860" s="15"/>
      <c r="DW860" s="15">
        <v>0</v>
      </c>
      <c r="DX860" s="15">
        <v>0</v>
      </c>
      <c r="DY860" s="15">
        <v>0</v>
      </c>
      <c r="DZ860" s="15">
        <v>2450</v>
      </c>
      <c r="EA860" s="15"/>
      <c r="EB860" s="15"/>
      <c r="EC860" s="15"/>
      <c r="ED860" s="15"/>
      <c r="EE860" s="15"/>
      <c r="EF860" s="15"/>
      <c r="EG860" s="15"/>
      <c r="EH860" s="15"/>
      <c r="EI860" s="15"/>
      <c r="EJ860" s="15"/>
      <c r="EK860" s="15"/>
      <c r="EL860" s="15"/>
      <c r="EM860" s="15"/>
      <c r="EN860" s="15"/>
      <c r="EO860" s="15"/>
      <c r="EP860" s="15"/>
      <c r="EQ860" s="15"/>
      <c r="ER860" s="15"/>
      <c r="ES860" s="15"/>
      <c r="ET860" s="15"/>
      <c r="EU860" s="15"/>
      <c r="EV860" s="15"/>
      <c r="EW860" s="15"/>
      <c r="EX860" s="15"/>
      <c r="EY860" s="15"/>
      <c r="EZ860" s="15"/>
      <c r="FA860" s="15"/>
      <c r="FB860" s="15"/>
      <c r="FC860" s="15"/>
      <c r="FD860" s="15"/>
      <c r="FE860" s="15">
        <v>0</v>
      </c>
      <c r="FF860" s="15"/>
      <c r="FG860" s="15">
        <v>0</v>
      </c>
      <c r="FH860" s="15">
        <v>0</v>
      </c>
      <c r="FI860" s="15">
        <v>0</v>
      </c>
      <c r="FJ860" s="15">
        <v>0</v>
      </c>
      <c r="FK860" s="15"/>
      <c r="FL860" s="15"/>
      <c r="FM860" s="15">
        <v>0</v>
      </c>
      <c r="FN860" s="15">
        <v>0</v>
      </c>
      <c r="FO860" s="15">
        <v>0</v>
      </c>
      <c r="FP860" s="15">
        <v>116800</v>
      </c>
      <c r="FQ860" s="15">
        <v>57938</v>
      </c>
      <c r="FR860" s="15">
        <v>174738</v>
      </c>
      <c r="FS860" s="14" t="s">
        <v>1284</v>
      </c>
      <c r="FT860" s="14"/>
      <c r="FU860" s="14" t="s">
        <v>1281</v>
      </c>
      <c r="FV860" s="14"/>
      <c r="FW860" s="14"/>
      <c r="FX860" s="1" t="s">
        <v>1010</v>
      </c>
      <c r="FY860" s="1" t="s">
        <v>1299</v>
      </c>
      <c r="FZ860" s="1" t="s">
        <v>966</v>
      </c>
      <c r="GA860" s="15">
        <v>2133</v>
      </c>
      <c r="GB860" s="15">
        <v>2803</v>
      </c>
      <c r="GC860" s="15">
        <v>103</v>
      </c>
      <c r="GD860" s="15">
        <v>142</v>
      </c>
      <c r="GE860" s="15">
        <v>91401</v>
      </c>
      <c r="GF860" s="15">
        <v>2681</v>
      </c>
      <c r="GG860" s="15">
        <v>21117</v>
      </c>
      <c r="GH860" s="15">
        <v>111</v>
      </c>
      <c r="GI860" s="15"/>
      <c r="GJ860" s="15">
        <v>143</v>
      </c>
      <c r="GK860" s="15">
        <v>184</v>
      </c>
      <c r="GL860" s="15">
        <v>214</v>
      </c>
      <c r="GM860" s="15">
        <v>2258</v>
      </c>
      <c r="GN860" s="15"/>
      <c r="GO860" s="15"/>
      <c r="GP860" s="16">
        <v>7</v>
      </c>
      <c r="GQ860" s="16">
        <v>1.4</v>
      </c>
      <c r="GR860" s="17"/>
      <c r="GS860" s="17"/>
      <c r="GT860" s="18">
        <v>6</v>
      </c>
      <c r="GU860" s="18">
        <v>6</v>
      </c>
      <c r="GV860" s="16">
        <v>7.4</v>
      </c>
      <c r="GW860" s="16">
        <v>2.36</v>
      </c>
      <c r="GX860" s="15">
        <v>26127</v>
      </c>
      <c r="GY860" s="14" t="s">
        <v>1230</v>
      </c>
      <c r="GZ860" s="15">
        <v>23987</v>
      </c>
      <c r="HA860" s="15">
        <v>73254</v>
      </c>
      <c r="HB860" s="15"/>
      <c r="HC860" s="15">
        <v>5042</v>
      </c>
      <c r="HD860" s="15"/>
      <c r="HE860" s="15">
        <v>1053</v>
      </c>
      <c r="HF860" s="15">
        <v>103336</v>
      </c>
      <c r="HG860" s="15"/>
      <c r="HH860" s="15"/>
      <c r="HI860" s="15">
        <v>0</v>
      </c>
      <c r="HJ860" s="15">
        <v>0</v>
      </c>
      <c r="HK860" s="15">
        <v>0</v>
      </c>
      <c r="HL860" s="15">
        <v>0</v>
      </c>
      <c r="HM860" s="15"/>
      <c r="HN860" s="15"/>
      <c r="HO860" s="15"/>
      <c r="HP860" s="15"/>
      <c r="HQ860" s="15"/>
      <c r="HR860" s="15"/>
      <c r="HS860" s="15"/>
      <c r="HT860" s="15"/>
      <c r="HU860" s="15"/>
      <c r="HV860" s="15"/>
      <c r="HW860" s="15"/>
      <c r="HX860" s="15"/>
      <c r="HY860" s="15"/>
      <c r="HZ860" s="15">
        <v>389</v>
      </c>
      <c r="IA860" s="15">
        <v>15560</v>
      </c>
      <c r="IB860" s="15">
        <v>1</v>
      </c>
      <c r="IC860" s="15">
        <v>8</v>
      </c>
      <c r="ID860" s="15">
        <v>174</v>
      </c>
      <c r="IE860" s="14">
        <v>70</v>
      </c>
      <c r="IF860" s="14">
        <v>60</v>
      </c>
      <c r="IG860" s="14">
        <v>60</v>
      </c>
      <c r="IH860" s="14">
        <v>6</v>
      </c>
      <c r="II860" s="14">
        <v>0</v>
      </c>
      <c r="IJ860" s="14">
        <v>6</v>
      </c>
      <c r="IK860" s="14">
        <v>0</v>
      </c>
      <c r="IL860" s="14"/>
      <c r="IM860" s="14"/>
      <c r="IN860" s="14"/>
      <c r="IO860" s="14"/>
      <c r="IP860" s="14"/>
      <c r="IQ860" s="20">
        <v>1317105</v>
      </c>
      <c r="IR860" s="20">
        <v>12</v>
      </c>
      <c r="IS860" s="36">
        <f t="shared" si="978"/>
        <v>0.56255651317973199</v>
      </c>
      <c r="IT860" s="36">
        <f t="shared" si="979"/>
        <v>3.490940722681958E-2</v>
      </c>
      <c r="IU860" s="36">
        <f t="shared" si="980"/>
        <v>0.10587279240920693</v>
      </c>
      <c r="IV860" s="36">
        <f t="shared" si="981"/>
        <v>0</v>
      </c>
      <c r="IW860" s="36">
        <f t="shared" si="982"/>
        <v>0.28264029575707633</v>
      </c>
      <c r="IX860" s="36">
        <f t="shared" si="983"/>
        <v>1.4020991427165242E-2</v>
      </c>
      <c r="IY860" s="36"/>
      <c r="IZ860" s="36">
        <f t="shared" si="984"/>
        <v>0</v>
      </c>
      <c r="JA860" s="36">
        <f t="shared" si="984"/>
        <v>0.66842930558893887</v>
      </c>
      <c r="JB860" s="36">
        <f t="shared" si="984"/>
        <v>0.33157069441106113</v>
      </c>
      <c r="JN860" s="43">
        <f t="shared" si="953"/>
        <v>3712.213127413127</v>
      </c>
      <c r="JO860" s="1" t="str">
        <f t="shared" si="954"/>
        <v>Large</v>
      </c>
    </row>
    <row r="861" spans="1:275" x14ac:dyDescent="0.2">
      <c r="A861" s="14" t="s">
        <v>964</v>
      </c>
      <c r="B861" s="14" t="s">
        <v>965</v>
      </c>
      <c r="C861" s="76" t="s">
        <v>1497</v>
      </c>
      <c r="D861" s="24" t="s">
        <v>655</v>
      </c>
      <c r="E861">
        <v>3</v>
      </c>
      <c r="F861" s="46">
        <v>0.48660330391491285</v>
      </c>
      <c r="G861" s="46">
        <v>0.20088255261371352</v>
      </c>
      <c r="H861" s="46">
        <v>0.38</v>
      </c>
      <c r="I861">
        <v>6.2</v>
      </c>
      <c r="J861">
        <v>19</v>
      </c>
      <c r="K861" s="14">
        <v>20100</v>
      </c>
      <c r="L861" s="14" t="s">
        <v>606</v>
      </c>
      <c r="M861" s="35">
        <v>27117.823809523808</v>
      </c>
      <c r="N861" s="15">
        <v>62000</v>
      </c>
      <c r="O861" s="15">
        <v>21</v>
      </c>
      <c r="P861" s="15">
        <v>134</v>
      </c>
      <c r="Q861" s="15">
        <v>1300</v>
      </c>
      <c r="R861" s="15">
        <v>47</v>
      </c>
      <c r="S861" s="15">
        <v>223</v>
      </c>
      <c r="T861" s="32">
        <v>678</v>
      </c>
      <c r="U861" s="15">
        <v>0</v>
      </c>
      <c r="V861" s="15"/>
      <c r="W861" s="15">
        <v>0</v>
      </c>
      <c r="X861" s="15">
        <v>0</v>
      </c>
      <c r="Y861" s="15">
        <v>0</v>
      </c>
      <c r="Z861" s="15">
        <v>0</v>
      </c>
      <c r="AA861" s="15"/>
      <c r="AB861" s="15"/>
      <c r="AC861" s="15">
        <v>117000</v>
      </c>
      <c r="AD861" s="15">
        <v>0</v>
      </c>
      <c r="AE861" s="15">
        <v>117000</v>
      </c>
      <c r="AF861" s="15">
        <v>0</v>
      </c>
      <c r="AG861" s="15"/>
      <c r="AH861" s="15">
        <v>0</v>
      </c>
      <c r="AI861" s="15">
        <v>0</v>
      </c>
      <c r="AJ861" s="15">
        <v>0</v>
      </c>
      <c r="AK861" s="15">
        <v>0</v>
      </c>
      <c r="AL861" s="15"/>
      <c r="AM861" s="15"/>
      <c r="AN861" s="15">
        <v>6100</v>
      </c>
      <c r="AO861" s="15">
        <v>0</v>
      </c>
      <c r="AP861" s="15">
        <v>6100</v>
      </c>
      <c r="AQ861" s="15">
        <v>9990</v>
      </c>
      <c r="AR861" s="15"/>
      <c r="AS861" s="15">
        <v>0</v>
      </c>
      <c r="AT861" s="15">
        <v>0</v>
      </c>
      <c r="AU861" s="15">
        <v>0</v>
      </c>
      <c r="AV861" s="15">
        <v>0</v>
      </c>
      <c r="AW861" s="15"/>
      <c r="AX861" s="15"/>
      <c r="AY861" s="15">
        <v>0</v>
      </c>
      <c r="AZ861" s="15">
        <v>0</v>
      </c>
      <c r="BA861" s="15">
        <v>9990</v>
      </c>
      <c r="BB861" s="15">
        <v>0</v>
      </c>
      <c r="BC861" s="15"/>
      <c r="BD861" s="15">
        <v>0</v>
      </c>
      <c r="BE861" s="15">
        <v>0</v>
      </c>
      <c r="BF861" s="15">
        <v>0</v>
      </c>
      <c r="BG861" s="15">
        <v>0</v>
      </c>
      <c r="BH861" s="15"/>
      <c r="BI861" s="15"/>
      <c r="BJ861" s="15">
        <v>0</v>
      </c>
      <c r="BK861" s="15">
        <v>0</v>
      </c>
      <c r="BL861" s="15">
        <v>0</v>
      </c>
      <c r="BM861" s="15"/>
      <c r="BN861" s="15"/>
      <c r="BO861" s="15"/>
      <c r="BP861" s="15"/>
      <c r="BQ861" s="15"/>
      <c r="BR861" s="15"/>
      <c r="BS861" s="15"/>
      <c r="BT861" s="15"/>
      <c r="BU861" s="15"/>
      <c r="BV861" s="15"/>
      <c r="BW861" s="15"/>
      <c r="BX861" s="15"/>
      <c r="BY861" s="15"/>
      <c r="BZ861" s="15"/>
      <c r="CA861" s="15"/>
      <c r="CB861" s="15"/>
      <c r="CC861" s="15"/>
      <c r="CD861" s="15"/>
      <c r="CE861" s="15"/>
      <c r="CF861" s="15"/>
      <c r="CG861" s="15"/>
      <c r="CH861" s="15"/>
      <c r="CI861" s="15">
        <v>11725</v>
      </c>
      <c r="CJ861" s="15"/>
      <c r="CK861" s="15">
        <v>0</v>
      </c>
      <c r="CL861" s="15">
        <v>49890</v>
      </c>
      <c r="CM861" s="15">
        <v>0</v>
      </c>
      <c r="CN861" s="15"/>
      <c r="CO861" s="15"/>
      <c r="CP861" s="15">
        <v>14106</v>
      </c>
      <c r="CQ861" s="15">
        <v>0</v>
      </c>
      <c r="CR861" s="15">
        <v>0</v>
      </c>
      <c r="CS861" s="15">
        <v>75721</v>
      </c>
      <c r="CT861" s="15"/>
      <c r="CU861" s="15"/>
      <c r="CV861" s="15"/>
      <c r="CW861" s="15"/>
      <c r="CX861" s="15"/>
      <c r="CY861" s="15"/>
      <c r="CZ861" s="15"/>
      <c r="DA861" s="15"/>
      <c r="DB861" s="15"/>
      <c r="DC861" s="15"/>
      <c r="DD861" s="15"/>
      <c r="DE861" s="15"/>
      <c r="DF861" s="15"/>
      <c r="DG861" s="15"/>
      <c r="DH861" s="15"/>
      <c r="DI861" s="15"/>
      <c r="DJ861" s="15"/>
      <c r="DK861" s="15"/>
      <c r="DL861" s="15"/>
      <c r="DM861" s="15"/>
      <c r="DN861" s="15"/>
      <c r="DO861" s="15"/>
      <c r="DP861" s="15">
        <v>2680</v>
      </c>
      <c r="DQ861" s="15"/>
      <c r="DR861" s="15">
        <v>0</v>
      </c>
      <c r="DS861" s="15">
        <v>0</v>
      </c>
      <c r="DT861" s="15">
        <v>0</v>
      </c>
      <c r="DU861" s="15"/>
      <c r="DV861" s="15"/>
      <c r="DW861" s="15">
        <v>0</v>
      </c>
      <c r="DX861" s="15">
        <v>0</v>
      </c>
      <c r="DY861" s="15">
        <v>0</v>
      </c>
      <c r="DZ861" s="15">
        <v>2680</v>
      </c>
      <c r="EA861" s="15"/>
      <c r="EB861" s="15"/>
      <c r="EC861" s="15"/>
      <c r="ED861" s="15"/>
      <c r="EE861" s="15"/>
      <c r="EF861" s="15"/>
      <c r="EG861" s="15"/>
      <c r="EH861" s="15"/>
      <c r="EI861" s="15"/>
      <c r="EJ861" s="15"/>
      <c r="EK861" s="15"/>
      <c r="EL861" s="15"/>
      <c r="EM861" s="15"/>
      <c r="EN861" s="15"/>
      <c r="EO861" s="15"/>
      <c r="EP861" s="15"/>
      <c r="EQ861" s="15"/>
      <c r="ER861" s="15"/>
      <c r="ES861" s="15"/>
      <c r="ET861" s="15"/>
      <c r="EU861" s="15"/>
      <c r="EV861" s="15"/>
      <c r="EW861" s="15"/>
      <c r="EX861" s="15"/>
      <c r="EY861" s="15"/>
      <c r="EZ861" s="15"/>
      <c r="FA861" s="15"/>
      <c r="FB861" s="15"/>
      <c r="FC861" s="15"/>
      <c r="FD861" s="15"/>
      <c r="FE861" s="15">
        <v>0</v>
      </c>
      <c r="FF861" s="15"/>
      <c r="FG861" s="15">
        <v>0</v>
      </c>
      <c r="FH861" s="15">
        <v>0</v>
      </c>
      <c r="FI861" s="15">
        <v>0</v>
      </c>
      <c r="FJ861" s="15">
        <v>0</v>
      </c>
      <c r="FK861" s="15"/>
      <c r="FL861" s="15"/>
      <c r="FM861" s="15">
        <v>0</v>
      </c>
      <c r="FN861" s="15">
        <v>0</v>
      </c>
      <c r="FO861" s="15">
        <v>0</v>
      </c>
      <c r="FP861" s="15">
        <v>126990</v>
      </c>
      <c r="FQ861" s="15">
        <v>84501</v>
      </c>
      <c r="FR861" s="15">
        <v>211491</v>
      </c>
      <c r="FS861" s="14" t="s">
        <v>1284</v>
      </c>
      <c r="FT861" s="14"/>
      <c r="FU861" s="14" t="s">
        <v>1281</v>
      </c>
      <c r="FV861" s="14"/>
      <c r="FW861" s="14"/>
      <c r="FX861" s="1" t="s">
        <v>1010</v>
      </c>
      <c r="FY861" s="1" t="s">
        <v>1299</v>
      </c>
      <c r="FZ861" s="1" t="s">
        <v>966</v>
      </c>
      <c r="GA861" s="15">
        <v>2438</v>
      </c>
      <c r="GB861" s="15">
        <v>3140</v>
      </c>
      <c r="GC861" s="15">
        <v>584</v>
      </c>
      <c r="GD861" s="15">
        <v>758</v>
      </c>
      <c r="GE861" s="15">
        <v>94569</v>
      </c>
      <c r="GF861" s="15">
        <v>3174</v>
      </c>
      <c r="GG861" s="15">
        <v>24291</v>
      </c>
      <c r="GH861" s="15">
        <v>59</v>
      </c>
      <c r="GI861" s="15">
        <v>1002</v>
      </c>
      <c r="GJ861" s="15">
        <v>143</v>
      </c>
      <c r="GK861" s="15">
        <v>204</v>
      </c>
      <c r="GL861" s="15">
        <v>244</v>
      </c>
      <c r="GM861" s="15">
        <v>2462</v>
      </c>
      <c r="GN861" s="15"/>
      <c r="GO861" s="15"/>
      <c r="GP861" s="16">
        <v>7</v>
      </c>
      <c r="GQ861" s="16">
        <v>1.4</v>
      </c>
      <c r="GR861" s="17"/>
      <c r="GS861" s="17"/>
      <c r="GT861" s="18">
        <v>7</v>
      </c>
      <c r="GU861" s="18">
        <v>7</v>
      </c>
      <c r="GV861" s="16">
        <v>8.4</v>
      </c>
      <c r="GW861" s="16">
        <v>2.36</v>
      </c>
      <c r="GX861" s="15">
        <v>32170</v>
      </c>
      <c r="GY861" s="14" t="s">
        <v>1230</v>
      </c>
      <c r="GZ861" s="15">
        <v>23471</v>
      </c>
      <c r="HA861" s="15">
        <v>81505</v>
      </c>
      <c r="HB861" s="15"/>
      <c r="HC861" s="15">
        <v>3905</v>
      </c>
      <c r="HD861" s="15"/>
      <c r="HE861" s="15">
        <v>1167</v>
      </c>
      <c r="HF861" s="15">
        <v>110048</v>
      </c>
      <c r="HG861" s="15"/>
      <c r="HH861" s="15"/>
      <c r="HI861" s="15">
        <v>0</v>
      </c>
      <c r="HJ861" s="15">
        <v>0</v>
      </c>
      <c r="HK861" s="15">
        <v>0</v>
      </c>
      <c r="HL861" s="15">
        <v>0</v>
      </c>
      <c r="HM861" s="15"/>
      <c r="HN861" s="15"/>
      <c r="HO861" s="15"/>
      <c r="HP861" s="15"/>
      <c r="HQ861" s="15"/>
      <c r="HR861" s="15"/>
      <c r="HS861" s="15"/>
      <c r="HT861" s="15"/>
      <c r="HU861" s="15"/>
      <c r="HV861" s="15"/>
      <c r="HW861" s="15"/>
      <c r="HX861" s="15"/>
      <c r="HY861" s="15"/>
      <c r="HZ861" s="15">
        <v>392</v>
      </c>
      <c r="IA861" s="15">
        <v>13720</v>
      </c>
      <c r="IB861" s="15">
        <v>1</v>
      </c>
      <c r="IC861" s="15">
        <v>8</v>
      </c>
      <c r="ID861" s="15">
        <v>208</v>
      </c>
      <c r="IE861" s="14">
        <v>70</v>
      </c>
      <c r="IF861" s="14">
        <v>60</v>
      </c>
      <c r="IG861" s="14">
        <v>60</v>
      </c>
      <c r="IH861" s="14">
        <v>6</v>
      </c>
      <c r="II861" s="14">
        <v>0</v>
      </c>
      <c r="IJ861" s="14">
        <v>6</v>
      </c>
      <c r="IK861" s="14">
        <v>0</v>
      </c>
      <c r="IL861" s="14"/>
      <c r="IM861" s="14"/>
      <c r="IN861" s="14"/>
      <c r="IO861" s="14"/>
      <c r="IP861" s="14"/>
      <c r="IQ861" s="15">
        <v>1379464</v>
      </c>
      <c r="IR861" s="15">
        <v>15</v>
      </c>
      <c r="IS861" s="36">
        <f t="shared" si="978"/>
        <v>0.55321503042682663</v>
      </c>
      <c r="IT861" s="36">
        <f t="shared" si="979"/>
        <v>2.8842834919689253E-2</v>
      </c>
      <c r="IU861" s="36">
        <f t="shared" si="980"/>
        <v>4.7236052597982893E-2</v>
      </c>
      <c r="IV861" s="36">
        <f t="shared" si="981"/>
        <v>0</v>
      </c>
      <c r="IW861" s="36">
        <f t="shared" si="982"/>
        <v>0.3580341480252115</v>
      </c>
      <c r="IX861" s="36">
        <f t="shared" si="983"/>
        <v>1.2671934030289706E-2</v>
      </c>
      <c r="IY861" s="36"/>
      <c r="IZ861" s="36">
        <f t="shared" si="984"/>
        <v>0</v>
      </c>
      <c r="JA861" s="36">
        <f t="shared" si="984"/>
        <v>0.60045108302480954</v>
      </c>
      <c r="JB861" s="36">
        <f t="shared" si="984"/>
        <v>0.39954891697519046</v>
      </c>
      <c r="JN861" s="43">
        <f t="shared" si="953"/>
        <v>3228.3123582766439</v>
      </c>
      <c r="JO861" s="1" t="str">
        <f t="shared" si="954"/>
        <v>Large</v>
      </c>
    </row>
    <row r="862" spans="1:275" x14ac:dyDescent="0.2">
      <c r="A862" s="1" t="s">
        <v>964</v>
      </c>
      <c r="B862" s="1" t="s">
        <v>965</v>
      </c>
      <c r="C862" s="76" t="s">
        <v>1497</v>
      </c>
      <c r="D862" s="24" t="s">
        <v>655</v>
      </c>
      <c r="E862">
        <v>3</v>
      </c>
      <c r="F862" s="46">
        <v>0.48660330391491285</v>
      </c>
      <c r="G862" s="46">
        <v>0.20088255261371352</v>
      </c>
      <c r="H862" s="46">
        <v>0.38</v>
      </c>
      <c r="I862">
        <v>6.2</v>
      </c>
      <c r="J862">
        <v>19</v>
      </c>
      <c r="K862" s="1">
        <v>20110</v>
      </c>
      <c r="L862" s="1" t="s">
        <v>607</v>
      </c>
      <c r="M862" s="3">
        <v>26708.961904761905</v>
      </c>
      <c r="N862" s="1">
        <v>61938</v>
      </c>
      <c r="O862" s="1">
        <v>21</v>
      </c>
      <c r="P862" s="1">
        <v>1321</v>
      </c>
      <c r="Q862" s="1">
        <v>1360</v>
      </c>
      <c r="R862" s="1">
        <v>47</v>
      </c>
      <c r="S862" s="1">
        <v>250</v>
      </c>
      <c r="T862" s="33">
        <v>678</v>
      </c>
      <c r="U862" s="1">
        <v>0</v>
      </c>
      <c r="W862" s="1">
        <v>0</v>
      </c>
      <c r="X862" s="1">
        <v>0</v>
      </c>
      <c r="Y862" s="1">
        <v>0</v>
      </c>
      <c r="Z862" s="1">
        <v>0</v>
      </c>
      <c r="AC862" s="1">
        <v>104796</v>
      </c>
      <c r="AD862" s="1">
        <v>0</v>
      </c>
      <c r="AE862" s="1">
        <v>104796</v>
      </c>
      <c r="AF862" s="1">
        <v>0</v>
      </c>
      <c r="AH862" s="1">
        <v>0</v>
      </c>
      <c r="AI862" s="1">
        <v>0</v>
      </c>
      <c r="AJ862" s="1">
        <v>0</v>
      </c>
      <c r="AK862" s="1">
        <v>0</v>
      </c>
      <c r="AN862" s="1">
        <v>6100</v>
      </c>
      <c r="AO862" s="1">
        <v>0</v>
      </c>
      <c r="AP862" s="1">
        <v>6100</v>
      </c>
      <c r="AQ862" s="1">
        <v>7825</v>
      </c>
      <c r="AS862" s="1">
        <v>0</v>
      </c>
      <c r="AT862" s="1">
        <v>0</v>
      </c>
      <c r="AU862" s="1">
        <v>0</v>
      </c>
      <c r="AV862" s="1">
        <v>0</v>
      </c>
      <c r="AY862" s="1">
        <v>0</v>
      </c>
      <c r="AZ862" s="1">
        <v>0</v>
      </c>
      <c r="BA862" s="1">
        <v>7825</v>
      </c>
      <c r="BB862" s="1">
        <v>0</v>
      </c>
      <c r="BD862" s="1">
        <v>0</v>
      </c>
      <c r="BE862" s="1">
        <v>0</v>
      </c>
      <c r="BF862" s="1">
        <v>0</v>
      </c>
      <c r="BG862" s="1">
        <v>0</v>
      </c>
      <c r="BJ862" s="1">
        <v>0</v>
      </c>
      <c r="BK862" s="1">
        <v>0</v>
      </c>
      <c r="BL862" s="1">
        <v>0</v>
      </c>
      <c r="CI862" s="1">
        <v>23453</v>
      </c>
      <c r="CK862" s="1">
        <v>0</v>
      </c>
      <c r="CL862" s="1">
        <v>19909</v>
      </c>
      <c r="CM862" s="1">
        <v>0</v>
      </c>
      <c r="CP862" s="1">
        <v>35527</v>
      </c>
      <c r="CQ862" s="1">
        <v>0</v>
      </c>
      <c r="CR862" s="1">
        <v>0</v>
      </c>
      <c r="CS862" s="1">
        <v>78889</v>
      </c>
      <c r="DP862" s="1">
        <v>3475</v>
      </c>
      <c r="DR862" s="1">
        <v>0</v>
      </c>
      <c r="DS862" s="1">
        <v>0</v>
      </c>
      <c r="DT862" s="1">
        <v>0</v>
      </c>
      <c r="DW862" s="1">
        <v>0</v>
      </c>
      <c r="DX862" s="1">
        <v>0</v>
      </c>
      <c r="DY862" s="1">
        <v>0</v>
      </c>
      <c r="DZ862" s="1">
        <v>3475</v>
      </c>
      <c r="FE862" s="1">
        <v>0</v>
      </c>
      <c r="FG862" s="1">
        <v>0</v>
      </c>
      <c r="FH862" s="1">
        <v>0</v>
      </c>
      <c r="FI862" s="1">
        <v>0</v>
      </c>
      <c r="FJ862" s="1">
        <v>0</v>
      </c>
      <c r="FM862" s="1">
        <v>0</v>
      </c>
      <c r="FN862" s="1">
        <v>0</v>
      </c>
      <c r="FO862" s="1">
        <v>0</v>
      </c>
      <c r="FP862" s="15">
        <f>AE862+BA862</f>
        <v>112621</v>
      </c>
      <c r="FQ862" s="15">
        <f>AP862+BL862+CS862+DZ862+FD862</f>
        <v>88464</v>
      </c>
      <c r="FR862" s="15">
        <f>AE862+AP862+BA862+BL862+CS862+DZ862+FD862+FO862</f>
        <v>201085</v>
      </c>
      <c r="FS862" s="1" t="s">
        <v>1284</v>
      </c>
      <c r="FU862" s="1" t="s">
        <v>1281</v>
      </c>
      <c r="FX862" s="1" t="s">
        <v>1010</v>
      </c>
      <c r="FY862" s="1" t="s">
        <v>1299</v>
      </c>
      <c r="FZ862" s="1" t="s">
        <v>892</v>
      </c>
      <c r="GA862" s="1">
        <v>2478</v>
      </c>
      <c r="GB862" s="1">
        <v>2831</v>
      </c>
      <c r="GC862" s="1">
        <v>300</v>
      </c>
      <c r="GD862" s="1">
        <v>403</v>
      </c>
      <c r="GE862" s="1">
        <v>99758</v>
      </c>
      <c r="GF862" s="1">
        <v>2184</v>
      </c>
      <c r="GG862" s="1">
        <v>25167</v>
      </c>
      <c r="GH862" s="1">
        <v>81</v>
      </c>
      <c r="GK862" s="1">
        <v>48</v>
      </c>
      <c r="GL862" s="1">
        <v>51</v>
      </c>
      <c r="GM862" s="1">
        <v>2763</v>
      </c>
      <c r="GP862" s="1">
        <v>12</v>
      </c>
      <c r="GQ862" s="1">
        <v>8.1</v>
      </c>
      <c r="GR862" s="5"/>
      <c r="GS862" s="5"/>
      <c r="GT862" s="4">
        <v>7</v>
      </c>
      <c r="GU862" s="4">
        <v>7</v>
      </c>
      <c r="GV862" s="1">
        <f>GQ862+GU862</f>
        <v>15.1</v>
      </c>
      <c r="GW862" s="1">
        <v>2.5</v>
      </c>
      <c r="GX862" s="1">
        <v>28530</v>
      </c>
      <c r="GY862" s="10" t="s">
        <v>1230</v>
      </c>
      <c r="GZ862" s="1">
        <v>21597</v>
      </c>
      <c r="HA862" s="1">
        <v>76097</v>
      </c>
      <c r="HC862" s="1">
        <v>2411</v>
      </c>
      <c r="HE862" s="1">
        <v>22419</v>
      </c>
      <c r="HF862" s="1">
        <v>122524</v>
      </c>
      <c r="HI862" s="1">
        <v>0</v>
      </c>
      <c r="HJ862" s="1">
        <v>0</v>
      </c>
      <c r="HK862" s="1">
        <v>0</v>
      </c>
      <c r="HL862" s="1">
        <v>0</v>
      </c>
      <c r="HZ862" s="1">
        <v>307</v>
      </c>
      <c r="IA862" s="1">
        <v>12280</v>
      </c>
      <c r="IB862" s="1">
        <v>1</v>
      </c>
      <c r="IC862" s="1">
        <v>7</v>
      </c>
      <c r="ID862" s="1">
        <v>290</v>
      </c>
      <c r="IE862" s="1">
        <v>72</v>
      </c>
      <c r="IF862" s="1">
        <v>52</v>
      </c>
      <c r="IG862" s="1">
        <v>52</v>
      </c>
      <c r="IH862" s="1">
        <v>6</v>
      </c>
      <c r="II862" s="1">
        <v>0</v>
      </c>
      <c r="IJ862" s="1">
        <v>6</v>
      </c>
      <c r="IK862" s="1">
        <v>0</v>
      </c>
      <c r="IQ862" s="1">
        <v>1451610</v>
      </c>
      <c r="IR862" s="1">
        <v>24</v>
      </c>
      <c r="IS862" s="36">
        <f t="shared" si="978"/>
        <v>0.52115274635104558</v>
      </c>
      <c r="IT862" s="36">
        <f t="shared" si="979"/>
        <v>3.0335430290673097E-2</v>
      </c>
      <c r="IU862" s="36">
        <f t="shared" si="980"/>
        <v>3.8913892135166724E-2</v>
      </c>
      <c r="IV862" s="36">
        <f t="shared" si="981"/>
        <v>0</v>
      </c>
      <c r="IW862" s="36">
        <f t="shared" si="982"/>
        <v>0.39231668200014919</v>
      </c>
      <c r="IX862" s="36">
        <f t="shared" si="983"/>
        <v>1.7281249222965412E-2</v>
      </c>
      <c r="IY862" s="36"/>
      <c r="IZ862" s="36">
        <f t="shared" si="984"/>
        <v>0</v>
      </c>
      <c r="JA862" s="36">
        <f t="shared" si="984"/>
        <v>0.5600666384862123</v>
      </c>
      <c r="JB862" s="36">
        <f t="shared" si="984"/>
        <v>0.4399333615137877</v>
      </c>
      <c r="JN862" s="43">
        <f t="shared" si="953"/>
        <v>1768.8054241564175</v>
      </c>
      <c r="JO862" s="1" t="str">
        <f t="shared" si="954"/>
        <v>Large</v>
      </c>
    </row>
    <row r="863" spans="1:275" x14ac:dyDescent="0.2">
      <c r="A863" s="1" t="s">
        <v>964</v>
      </c>
      <c r="B863" s="1" t="s">
        <v>965</v>
      </c>
      <c r="C863" s="76" t="s">
        <v>1497</v>
      </c>
      <c r="D863" s="24" t="s">
        <v>655</v>
      </c>
      <c r="E863">
        <v>3</v>
      </c>
      <c r="F863" s="46">
        <v>0.48660330391491285</v>
      </c>
      <c r="G863" s="46">
        <v>0.20088255261371352</v>
      </c>
      <c r="H863" s="46">
        <v>0.38</v>
      </c>
      <c r="I863">
        <v>6.2</v>
      </c>
      <c r="J863">
        <v>19</v>
      </c>
      <c r="K863" s="1">
        <v>20120</v>
      </c>
      <c r="L863" s="1" t="s">
        <v>608</v>
      </c>
      <c r="M863" s="3">
        <v>25162.619047619046</v>
      </c>
      <c r="N863" s="10">
        <v>61938</v>
      </c>
      <c r="O863" s="1">
        <v>21</v>
      </c>
      <c r="P863" s="1">
        <v>1321</v>
      </c>
      <c r="Q863" s="1">
        <v>1360</v>
      </c>
      <c r="R863" s="1">
        <v>47</v>
      </c>
      <c r="S863" s="1">
        <v>250</v>
      </c>
      <c r="T863" s="33">
        <v>678</v>
      </c>
      <c r="U863" s="1">
        <v>0</v>
      </c>
      <c r="W863" s="1">
        <v>0</v>
      </c>
      <c r="X863" s="1">
        <v>0</v>
      </c>
      <c r="Y863" s="1">
        <v>0</v>
      </c>
      <c r="Z863" s="1">
        <v>0</v>
      </c>
      <c r="AC863" s="1">
        <v>99778</v>
      </c>
      <c r="AD863" s="1">
        <v>1961</v>
      </c>
      <c r="AE863" s="1">
        <v>101739</v>
      </c>
      <c r="AF863" s="1">
        <v>0</v>
      </c>
      <c r="AH863" s="1">
        <v>0</v>
      </c>
      <c r="AI863" s="1">
        <v>0</v>
      </c>
      <c r="AJ863" s="1">
        <v>0</v>
      </c>
      <c r="AK863" s="1">
        <v>0</v>
      </c>
      <c r="AN863" s="1">
        <v>3857</v>
      </c>
      <c r="AO863" s="1">
        <v>0</v>
      </c>
      <c r="AP863" s="1">
        <v>3857</v>
      </c>
      <c r="AQ863" s="1">
        <v>3053</v>
      </c>
      <c r="AS863" s="1">
        <v>0</v>
      </c>
      <c r="AT863" s="1">
        <v>0</v>
      </c>
      <c r="AU863" s="1">
        <v>0</v>
      </c>
      <c r="AV863" s="1">
        <v>0</v>
      </c>
      <c r="AY863" s="1">
        <v>0</v>
      </c>
      <c r="AZ863" s="1">
        <v>0</v>
      </c>
      <c r="BA863" s="1">
        <v>3053</v>
      </c>
      <c r="BB863" s="1">
        <v>0</v>
      </c>
      <c r="BD863" s="1">
        <v>0</v>
      </c>
      <c r="BE863" s="1">
        <v>0</v>
      </c>
      <c r="BF863" s="1">
        <v>0</v>
      </c>
      <c r="BG863" s="1">
        <v>0</v>
      </c>
      <c r="BJ863" s="1">
        <v>0</v>
      </c>
      <c r="BK863" s="1">
        <v>0</v>
      </c>
      <c r="BL863" s="1">
        <v>0</v>
      </c>
      <c r="CI863" s="1">
        <v>18800</v>
      </c>
      <c r="CK863" s="1">
        <v>0</v>
      </c>
      <c r="CL863" s="1">
        <v>24659</v>
      </c>
      <c r="CM863" s="1">
        <v>0</v>
      </c>
      <c r="CP863" s="1">
        <v>0</v>
      </c>
      <c r="CQ863" s="1">
        <v>6049</v>
      </c>
      <c r="CR863" s="1">
        <v>0</v>
      </c>
      <c r="CS863" s="1">
        <v>46507</v>
      </c>
      <c r="DP863" s="1">
        <v>2370</v>
      </c>
      <c r="DR863" s="1">
        <v>0</v>
      </c>
      <c r="DS863" s="1">
        <v>0</v>
      </c>
      <c r="DT863" s="1">
        <v>0</v>
      </c>
      <c r="DW863" s="1">
        <v>0</v>
      </c>
      <c r="DX863" s="1">
        <v>0</v>
      </c>
      <c r="DY863" s="1">
        <v>0</v>
      </c>
      <c r="DZ863" s="1">
        <v>2370</v>
      </c>
      <c r="FE863" s="1">
        <v>0</v>
      </c>
      <c r="FG863" s="1">
        <v>0</v>
      </c>
      <c r="FH863" s="1">
        <v>0</v>
      </c>
      <c r="FI863" s="1">
        <v>0</v>
      </c>
      <c r="FJ863" s="1">
        <v>0</v>
      </c>
      <c r="FM863" s="1">
        <v>0</v>
      </c>
      <c r="FN863" s="1">
        <v>0</v>
      </c>
      <c r="FO863" s="1">
        <v>0</v>
      </c>
      <c r="FP863" s="15">
        <f>AE863+BA863</f>
        <v>104792</v>
      </c>
      <c r="FQ863" s="15">
        <f>AP863+BL863+CS863+DZ863+FD863</f>
        <v>52734</v>
      </c>
      <c r="FR863" s="15">
        <f>AE863+AP863+BA863+BL863+CS863+DZ863+FD863+FO863</f>
        <v>157526</v>
      </c>
      <c r="FS863" s="1" t="s">
        <v>1284</v>
      </c>
      <c r="FU863" s="1" t="s">
        <v>1281</v>
      </c>
      <c r="FX863" s="1" t="s">
        <v>1010</v>
      </c>
      <c r="FY863" s="1" t="s">
        <v>1299</v>
      </c>
      <c r="FZ863" s="1" t="s">
        <v>892</v>
      </c>
      <c r="GA863" s="1">
        <v>2926</v>
      </c>
      <c r="GB863" s="1">
        <v>3042</v>
      </c>
      <c r="GC863" s="1">
        <v>439</v>
      </c>
      <c r="GD863" s="1">
        <v>575</v>
      </c>
      <c r="GE863" s="1">
        <v>102597</v>
      </c>
      <c r="GF863" s="1">
        <v>2184</v>
      </c>
      <c r="GG863" s="1">
        <v>27351</v>
      </c>
      <c r="GH863" s="1">
        <v>63</v>
      </c>
      <c r="GK863" s="1">
        <v>63</v>
      </c>
      <c r="GL863" s="1">
        <v>147</v>
      </c>
      <c r="GM863" s="1">
        <v>2584</v>
      </c>
      <c r="GP863" s="1">
        <v>10</v>
      </c>
      <c r="GQ863" s="1">
        <v>7.84</v>
      </c>
      <c r="GR863" s="5"/>
      <c r="GS863" s="5"/>
      <c r="GT863" s="4">
        <v>7</v>
      </c>
      <c r="GU863" s="4">
        <v>7</v>
      </c>
      <c r="GV863" s="1">
        <f>GQ863+GU863</f>
        <v>14.84</v>
      </c>
      <c r="GW863" s="1">
        <v>2.5</v>
      </c>
      <c r="GX863" s="1">
        <v>24922</v>
      </c>
      <c r="GY863" s="10" t="s">
        <v>1230</v>
      </c>
      <c r="GZ863" s="1">
        <v>20069</v>
      </c>
      <c r="HA863" s="1">
        <v>73935</v>
      </c>
      <c r="HC863" s="1">
        <v>1775</v>
      </c>
      <c r="HE863" s="1">
        <v>24658</v>
      </c>
      <c r="HF863" s="1">
        <v>120437</v>
      </c>
      <c r="HI863" s="1">
        <v>0</v>
      </c>
      <c r="HJ863" s="1">
        <v>0</v>
      </c>
      <c r="HK863" s="1">
        <v>0</v>
      </c>
      <c r="HL863" s="1">
        <v>0</v>
      </c>
      <c r="HZ863" s="1">
        <v>326</v>
      </c>
      <c r="IA863" s="1">
        <v>13120</v>
      </c>
      <c r="IB863" s="1">
        <v>1</v>
      </c>
      <c r="IC863" s="1">
        <v>8</v>
      </c>
      <c r="ID863" s="1">
        <v>317</v>
      </c>
      <c r="IE863" s="1">
        <v>70</v>
      </c>
      <c r="IF863" s="1">
        <v>52</v>
      </c>
      <c r="IG863" s="1">
        <v>52</v>
      </c>
      <c r="IH863" s="1">
        <v>5</v>
      </c>
      <c r="II863" s="1">
        <v>0</v>
      </c>
      <c r="IJ863" s="1">
        <v>5</v>
      </c>
      <c r="IK863" s="1">
        <v>0</v>
      </c>
      <c r="IQ863" s="1">
        <v>1505160</v>
      </c>
      <c r="IR863" s="1">
        <v>15</v>
      </c>
      <c r="IS863" s="36">
        <f t="shared" si="978"/>
        <v>0.64585528738113074</v>
      </c>
      <c r="IT863" s="36">
        <f t="shared" si="979"/>
        <v>2.4484846945900994E-2</v>
      </c>
      <c r="IU863" s="36">
        <f t="shared" si="980"/>
        <v>1.9380927592905297E-2</v>
      </c>
      <c r="IV863" s="36">
        <f t="shared" si="981"/>
        <v>0</v>
      </c>
      <c r="IW863" s="36">
        <f t="shared" si="982"/>
        <v>0.2952338026738443</v>
      </c>
      <c r="IX863" s="36">
        <f t="shared" si="983"/>
        <v>1.5045135406218655E-2</v>
      </c>
      <c r="IY863" s="36"/>
      <c r="IZ863" s="36">
        <f t="shared" si="984"/>
        <v>0</v>
      </c>
      <c r="JA863" s="36">
        <f t="shared" si="984"/>
        <v>0.66523621497403607</v>
      </c>
      <c r="JB863" s="36">
        <f t="shared" si="984"/>
        <v>0.33476378502596399</v>
      </c>
      <c r="JN863" s="43">
        <f t="shared" si="953"/>
        <v>1695.5942754460273</v>
      </c>
      <c r="JO863" s="1" t="str">
        <f t="shared" si="954"/>
        <v>Large</v>
      </c>
    </row>
    <row r="864" spans="1:275" x14ac:dyDescent="0.2">
      <c r="A864" s="1" t="s">
        <v>964</v>
      </c>
      <c r="B864" s="1" t="s">
        <v>965</v>
      </c>
      <c r="C864" s="76" t="s">
        <v>1497</v>
      </c>
      <c r="D864" s="24" t="s">
        <v>655</v>
      </c>
      <c r="E864">
        <v>3</v>
      </c>
      <c r="F864" s="46">
        <v>0.48660330391491285</v>
      </c>
      <c r="G864" s="46">
        <v>0.20088255261371352</v>
      </c>
      <c r="H864" s="46">
        <v>0.38</v>
      </c>
      <c r="I864">
        <v>6.2</v>
      </c>
      <c r="J864">
        <v>19</v>
      </c>
      <c r="K864" s="1">
        <v>20130</v>
      </c>
      <c r="L864" s="1" t="s">
        <v>609</v>
      </c>
      <c r="M864" s="3">
        <v>24392.305142857142</v>
      </c>
      <c r="N864" s="2">
        <v>61938</v>
      </c>
      <c r="O864" s="1">
        <v>21</v>
      </c>
      <c r="P864" s="1">
        <v>1360</v>
      </c>
      <c r="Q864" s="1">
        <v>1360</v>
      </c>
      <c r="R864" s="1">
        <v>47</v>
      </c>
      <c r="S864" s="1">
        <v>250</v>
      </c>
      <c r="T864" s="33"/>
      <c r="U864" s="3">
        <v>0</v>
      </c>
      <c r="V864" s="3"/>
      <c r="W864" s="3">
        <v>1697</v>
      </c>
      <c r="X864" s="3">
        <v>0</v>
      </c>
      <c r="Y864" s="3"/>
      <c r="Z864" s="3"/>
      <c r="AA864" s="3">
        <v>0</v>
      </c>
      <c r="AB864" s="3">
        <v>0</v>
      </c>
      <c r="AC864" s="3">
        <v>104626</v>
      </c>
      <c r="AD864" s="3">
        <v>0</v>
      </c>
      <c r="AE864" s="2">
        <f>SUM(U864:AD864)</f>
        <v>106323</v>
      </c>
      <c r="AF864" s="3">
        <v>0</v>
      </c>
      <c r="AG864" s="3"/>
      <c r="AH864" s="1">
        <v>0</v>
      </c>
      <c r="AI864" s="1">
        <v>0</v>
      </c>
      <c r="AL864" s="1">
        <v>0</v>
      </c>
      <c r="AM864" s="1">
        <v>0</v>
      </c>
      <c r="AN864" s="1">
        <v>0</v>
      </c>
      <c r="AO864" s="1">
        <v>0</v>
      </c>
      <c r="AP864" s="1">
        <f>SUM(AF864:AO864)</f>
        <v>0</v>
      </c>
      <c r="AQ864" s="1">
        <v>0</v>
      </c>
      <c r="AS864" s="1">
        <v>0</v>
      </c>
      <c r="AT864" s="1">
        <v>0</v>
      </c>
      <c r="AW864" s="1">
        <v>0</v>
      </c>
      <c r="AX864" s="1">
        <v>0</v>
      </c>
      <c r="AY864" s="1">
        <v>3095</v>
      </c>
      <c r="AZ864" s="1">
        <v>0</v>
      </c>
      <c r="BA864" s="1">
        <f>SUM(AQ864:AZ864)</f>
        <v>3095</v>
      </c>
      <c r="BB864" s="1">
        <v>0</v>
      </c>
      <c r="BD864" s="1">
        <v>0</v>
      </c>
      <c r="BE864" s="1">
        <v>0</v>
      </c>
      <c r="BH864" s="1">
        <v>0</v>
      </c>
      <c r="BI864" s="1">
        <v>0</v>
      </c>
      <c r="BJ864" s="1">
        <v>0</v>
      </c>
      <c r="BK864" s="1">
        <v>0</v>
      </c>
      <c r="BL864" s="1">
        <f>SUM(BB864:BK864)</f>
        <v>0</v>
      </c>
      <c r="CI864" s="7">
        <v>5441</v>
      </c>
      <c r="CJ864" s="7"/>
      <c r="CK864" s="7">
        <v>4966</v>
      </c>
      <c r="CL864" s="1">
        <v>0</v>
      </c>
      <c r="CN864" s="1">
        <v>0</v>
      </c>
      <c r="CO864" s="1">
        <v>0</v>
      </c>
      <c r="CP864" s="1">
        <v>0</v>
      </c>
      <c r="CQ864" s="7">
        <v>52115</v>
      </c>
      <c r="CR864" s="1">
        <v>0</v>
      </c>
      <c r="CS864" s="1">
        <f>SUM(CI864:CR864)</f>
        <v>62522</v>
      </c>
      <c r="DP864" s="1">
        <v>0</v>
      </c>
      <c r="DR864" s="1">
        <v>0</v>
      </c>
      <c r="DS864" s="1">
        <v>0</v>
      </c>
      <c r="DU864" s="1">
        <v>0</v>
      </c>
      <c r="DV864" s="1">
        <v>0</v>
      </c>
      <c r="DX864" s="7">
        <v>1234</v>
      </c>
      <c r="DY864" s="1">
        <v>0</v>
      </c>
      <c r="DZ864" s="2">
        <f>SUM(DP864:DY864)</f>
        <v>1234</v>
      </c>
      <c r="EA864" s="2"/>
      <c r="EB864" s="2"/>
      <c r="EC864" s="2"/>
      <c r="ED864" s="2"/>
      <c r="EE864" s="2"/>
      <c r="EF864" s="2"/>
      <c r="EG864" s="2"/>
      <c r="EH864" s="2"/>
      <c r="EI864" s="2"/>
      <c r="EJ864" s="2"/>
      <c r="EK864" s="2"/>
      <c r="EL864" s="2"/>
      <c r="EM864" s="2"/>
      <c r="EN864" s="2"/>
      <c r="EO864" s="2"/>
      <c r="EP864" s="2"/>
      <c r="EQ864" s="2"/>
      <c r="ER864" s="2"/>
      <c r="ES864" s="2"/>
      <c r="ET864" s="2"/>
      <c r="EU864" s="1">
        <v>0</v>
      </c>
      <c r="EW864" s="1">
        <v>0</v>
      </c>
      <c r="EX864" s="1">
        <v>0</v>
      </c>
      <c r="EZ864" s="1">
        <v>0</v>
      </c>
      <c r="FB864" s="1">
        <v>0</v>
      </c>
      <c r="FC864" s="1">
        <v>0</v>
      </c>
      <c r="FD864" s="1">
        <f>SUM(EU864:FC864)</f>
        <v>0</v>
      </c>
      <c r="FE864" s="1">
        <v>0</v>
      </c>
      <c r="FG864" s="1">
        <v>0</v>
      </c>
      <c r="FH864" s="1">
        <v>0</v>
      </c>
      <c r="FK864" s="1">
        <v>0</v>
      </c>
      <c r="FL864" s="1">
        <v>0</v>
      </c>
      <c r="FM864" s="1">
        <v>0</v>
      </c>
      <c r="FN864" s="1">
        <v>0</v>
      </c>
      <c r="FO864" s="1">
        <f>SUM(FE864:FN864)</f>
        <v>0</v>
      </c>
      <c r="FP864" s="15">
        <f>AE864+BA864</f>
        <v>109418</v>
      </c>
      <c r="FQ864" s="15">
        <f>AP864+BL864+CS864+DZ864+FD864</f>
        <v>63756</v>
      </c>
      <c r="FR864" s="15">
        <f>AE864+AP864+BA864+BL864+CS864+DZ864+FD864+FO864</f>
        <v>173174</v>
      </c>
      <c r="FS864" s="1" t="s">
        <v>1284</v>
      </c>
      <c r="FU864" s="1" t="s">
        <v>1281</v>
      </c>
      <c r="FW864" s="5"/>
      <c r="FX864" s="5" t="s">
        <v>1305</v>
      </c>
      <c r="FY864" s="5" t="s">
        <v>1299</v>
      </c>
      <c r="FZ864" s="5"/>
      <c r="GA864" s="2">
        <v>1538</v>
      </c>
      <c r="GB864" s="2">
        <v>2196</v>
      </c>
      <c r="GC864" s="1">
        <v>845</v>
      </c>
      <c r="GD864" s="1">
        <v>977</v>
      </c>
      <c r="GE864" s="2">
        <v>101207</v>
      </c>
      <c r="GF864" s="2">
        <v>1180</v>
      </c>
      <c r="GG864" s="2">
        <v>28531</v>
      </c>
      <c r="GH864" s="1">
        <v>39</v>
      </c>
      <c r="GI864" s="2">
        <v>1018</v>
      </c>
      <c r="GJ864" s="1">
        <v>143</v>
      </c>
      <c r="GK864" s="1">
        <v>362</v>
      </c>
      <c r="GL864" s="1">
        <v>428</v>
      </c>
      <c r="GM864" s="2">
        <v>2963</v>
      </c>
      <c r="GN864" s="2"/>
      <c r="GO864" s="2"/>
      <c r="GP864" s="1">
        <v>11</v>
      </c>
      <c r="GQ864" s="1">
        <v>7.8</v>
      </c>
      <c r="GR864" s="5">
        <v>5</v>
      </c>
      <c r="GS864" s="5">
        <v>2</v>
      </c>
      <c r="GT864" s="4">
        <v>7</v>
      </c>
      <c r="GU864" s="1">
        <v>7</v>
      </c>
      <c r="GV864" s="1">
        <f>GQ864+GU864</f>
        <v>14.8</v>
      </c>
      <c r="GW864" s="1">
        <v>2.6</v>
      </c>
      <c r="GX864" s="1">
        <v>9000</v>
      </c>
      <c r="GY864" s="1" t="s">
        <v>1230</v>
      </c>
      <c r="GZ864" s="2">
        <v>17624</v>
      </c>
      <c r="HA864" s="2">
        <v>68246</v>
      </c>
      <c r="HC864" s="2">
        <v>1572</v>
      </c>
      <c r="HD864" s="1">
        <v>341</v>
      </c>
      <c r="HF864" s="2">
        <v>87783</v>
      </c>
      <c r="HG864" s="2"/>
      <c r="HH864" s="2"/>
      <c r="HI864" s="1">
        <v>0</v>
      </c>
      <c r="HJ864" s="1">
        <v>0</v>
      </c>
      <c r="HK864" s="1">
        <v>0</v>
      </c>
      <c r="HL864" s="1">
        <v>0</v>
      </c>
      <c r="HM864" s="1" t="s">
        <v>1277</v>
      </c>
      <c r="HX864" s="1" t="s">
        <v>1277</v>
      </c>
      <c r="HZ864" s="1">
        <v>351</v>
      </c>
      <c r="IA864" s="2">
        <v>14040</v>
      </c>
      <c r="IB864" s="1">
        <v>1</v>
      </c>
      <c r="IC864" s="1">
        <v>7</v>
      </c>
      <c r="ID864" s="1">
        <v>274</v>
      </c>
      <c r="IE864" s="1">
        <v>68</v>
      </c>
      <c r="IF864" s="1">
        <v>44</v>
      </c>
      <c r="IG864" s="1">
        <v>44</v>
      </c>
      <c r="IH864" s="1">
        <v>6</v>
      </c>
      <c r="II864" s="1">
        <v>0</v>
      </c>
      <c r="IJ864" s="1">
        <v>6</v>
      </c>
      <c r="IK864" s="1">
        <v>0</v>
      </c>
      <c r="IL864" s="1" t="s">
        <v>1277</v>
      </c>
      <c r="IO864" s="1" t="s">
        <v>1277</v>
      </c>
      <c r="IP864" s="1" t="s">
        <v>1281</v>
      </c>
      <c r="IR864" s="1">
        <v>12</v>
      </c>
      <c r="IS864" s="36">
        <f t="shared" si="978"/>
        <v>0.61396629979096173</v>
      </c>
      <c r="IT864" s="36">
        <f t="shared" si="979"/>
        <v>0</v>
      </c>
      <c r="IU864" s="36">
        <f t="shared" si="980"/>
        <v>1.7872197904997285E-2</v>
      </c>
      <c r="IV864" s="36">
        <f t="shared" si="981"/>
        <v>0</v>
      </c>
      <c r="IW864" s="36">
        <f t="shared" si="982"/>
        <v>0.36103572129765438</v>
      </c>
      <c r="IX864" s="36">
        <f t="shared" si="983"/>
        <v>7.1257810063866398E-3</v>
      </c>
      <c r="IY864" s="36"/>
      <c r="IZ864" s="36">
        <f t="shared" si="984"/>
        <v>0</v>
      </c>
      <c r="JA864" s="36">
        <f t="shared" si="984"/>
        <v>0.63183849769595901</v>
      </c>
      <c r="JB864" s="36">
        <f t="shared" si="984"/>
        <v>0.36816150230404104</v>
      </c>
      <c r="JN864" s="43">
        <f t="shared" si="953"/>
        <v>1648.1287258687257</v>
      </c>
      <c r="JO864" s="1" t="str">
        <f t="shared" si="954"/>
        <v>Large</v>
      </c>
    </row>
    <row r="865" spans="1:275" x14ac:dyDescent="0.2">
      <c r="A865" s="1" t="s">
        <v>964</v>
      </c>
      <c r="B865" s="1" t="s">
        <v>965</v>
      </c>
      <c r="C865" s="76" t="s">
        <v>1497</v>
      </c>
      <c r="D865" s="24" t="s">
        <v>655</v>
      </c>
      <c r="E865">
        <v>3</v>
      </c>
      <c r="F865" s="46">
        <v>0.48660330391491285</v>
      </c>
      <c r="G865" s="46">
        <v>0.20088255261371352</v>
      </c>
      <c r="H865" s="46">
        <v>0.38</v>
      </c>
      <c r="I865">
        <v>6.2</v>
      </c>
      <c r="J865">
        <v>19</v>
      </c>
      <c r="K865" s="42">
        <v>20140</v>
      </c>
      <c r="L865" s="54" t="s">
        <v>345</v>
      </c>
      <c r="M865" s="55">
        <v>24725.919999999998</v>
      </c>
      <c r="N865" s="46">
        <v>61938</v>
      </c>
      <c r="O865">
        <v>21</v>
      </c>
      <c r="P865">
        <v>96</v>
      </c>
      <c r="Q865">
        <v>1360</v>
      </c>
      <c r="R865">
        <v>47</v>
      </c>
      <c r="S865">
        <v>250</v>
      </c>
      <c r="T865"/>
      <c r="U865" s="46">
        <v>0</v>
      </c>
      <c r="V865" s="46">
        <v>0</v>
      </c>
      <c r="W865" s="46">
        <v>0</v>
      </c>
      <c r="X865" s="46">
        <v>0</v>
      </c>
      <c r="Y865" s="46"/>
      <c r="Z865" s="46"/>
      <c r="AA865" s="46">
        <v>0</v>
      </c>
      <c r="AB865" s="46">
        <v>0</v>
      </c>
      <c r="AC865" s="46">
        <v>36264</v>
      </c>
      <c r="AD865" s="46">
        <v>0</v>
      </c>
      <c r="AE865" s="46">
        <f>IF(SUM(U865:AD865)&gt;0,SUM(U865:AD865),)</f>
        <v>36264</v>
      </c>
      <c r="AF865" s="46">
        <v>0</v>
      </c>
      <c r="AG865" s="46">
        <v>0</v>
      </c>
      <c r="AH865" s="46">
        <v>0</v>
      </c>
      <c r="AI865" s="46">
        <v>0</v>
      </c>
      <c r="AJ865" s="46"/>
      <c r="AK865" s="46"/>
      <c r="AL865" s="46">
        <v>0</v>
      </c>
      <c r="AM865" s="46">
        <v>0</v>
      </c>
      <c r="AN865" s="46">
        <v>0</v>
      </c>
      <c r="AO865" s="46">
        <v>0</v>
      </c>
      <c r="AP865" s="46">
        <f>SUM(AF865:AO865)</f>
        <v>0</v>
      </c>
      <c r="AQ865" s="46">
        <v>0</v>
      </c>
      <c r="AR865" s="46">
        <v>0</v>
      </c>
      <c r="AS865" s="46">
        <v>0</v>
      </c>
      <c r="AT865" s="46">
        <v>0</v>
      </c>
      <c r="AU865" s="46"/>
      <c r="AV865" s="46"/>
      <c r="AW865" s="46">
        <v>0</v>
      </c>
      <c r="AX865" s="46">
        <v>0</v>
      </c>
      <c r="AY865" s="46">
        <v>2288</v>
      </c>
      <c r="AZ865" s="46">
        <v>0</v>
      </c>
      <c r="BA865" s="46">
        <f>SUM(AQ865:AZ865)</f>
        <v>2288</v>
      </c>
      <c r="BB865" s="46">
        <v>0</v>
      </c>
      <c r="BC865">
        <v>0</v>
      </c>
      <c r="BD865" s="46">
        <v>0</v>
      </c>
      <c r="BE865" s="46">
        <v>0</v>
      </c>
      <c r="BF865" s="46"/>
      <c r="BG865" s="46"/>
      <c r="BH865" s="47">
        <v>0</v>
      </c>
      <c r="BI865" s="47">
        <v>0</v>
      </c>
      <c r="BJ865" s="47">
        <v>0</v>
      </c>
      <c r="BK865" s="47">
        <v>0</v>
      </c>
      <c r="BL865" s="47">
        <f>IF(SUM(BB865:BK865)&gt;=0,SUM(BB865:BK865),"")</f>
        <v>0</v>
      </c>
      <c r="BM865" s="46">
        <v>0</v>
      </c>
      <c r="BN865" s="47">
        <v>0</v>
      </c>
      <c r="BO865" s="46">
        <v>0</v>
      </c>
      <c r="BP865" s="46">
        <v>0</v>
      </c>
      <c r="BQ865" s="46"/>
      <c r="BR865" s="46">
        <v>0</v>
      </c>
      <c r="BS865" s="46">
        <v>0</v>
      </c>
      <c r="BT865" s="46">
        <v>0</v>
      </c>
      <c r="BU865" s="46">
        <v>58962</v>
      </c>
      <c r="BV865" s="46">
        <v>0</v>
      </c>
      <c r="BW865" s="46">
        <f>SUM(BM865:BV865)</f>
        <v>58962</v>
      </c>
      <c r="BX865" s="46">
        <v>0</v>
      </c>
      <c r="BY865" s="47">
        <v>0</v>
      </c>
      <c r="BZ865" s="47">
        <v>0</v>
      </c>
      <c r="CA865" s="48">
        <v>0</v>
      </c>
      <c r="CB865" s="48"/>
      <c r="CC865" s="46">
        <v>0</v>
      </c>
      <c r="CD865" s="47">
        <v>0</v>
      </c>
      <c r="CE865" s="46">
        <v>0</v>
      </c>
      <c r="CF865" s="48">
        <v>54178</v>
      </c>
      <c r="CG865" s="47">
        <v>0</v>
      </c>
      <c r="CH865" s="47">
        <f>SUM(BX865:CG865)</f>
        <v>54178</v>
      </c>
      <c r="CI865" s="47">
        <f t="shared" ref="CI865:CS865" si="985">BM865+BX865</f>
        <v>0</v>
      </c>
      <c r="CJ865" s="47">
        <f t="shared" si="985"/>
        <v>0</v>
      </c>
      <c r="CK865" s="47">
        <f t="shared" si="985"/>
        <v>0</v>
      </c>
      <c r="CL865" s="47">
        <f t="shared" si="985"/>
        <v>0</v>
      </c>
      <c r="CM865" s="47">
        <f t="shared" si="985"/>
        <v>0</v>
      </c>
      <c r="CN865" s="47">
        <f t="shared" si="985"/>
        <v>0</v>
      </c>
      <c r="CO865" s="47">
        <f t="shared" si="985"/>
        <v>0</v>
      </c>
      <c r="CP865" s="47">
        <f t="shared" si="985"/>
        <v>0</v>
      </c>
      <c r="CQ865" s="47">
        <f t="shared" si="985"/>
        <v>113140</v>
      </c>
      <c r="CR865" s="47">
        <f t="shared" si="985"/>
        <v>0</v>
      </c>
      <c r="CS865" s="47">
        <f t="shared" si="985"/>
        <v>113140</v>
      </c>
      <c r="CT865" s="48">
        <v>0</v>
      </c>
      <c r="CU865" s="46">
        <v>0</v>
      </c>
      <c r="CV865" s="46">
        <v>0</v>
      </c>
      <c r="CW865" s="47">
        <v>0</v>
      </c>
      <c r="CX865" s="47"/>
      <c r="CY865" s="47">
        <v>0</v>
      </c>
      <c r="CZ865" s="47">
        <v>0</v>
      </c>
      <c r="DA865" s="46">
        <v>0</v>
      </c>
      <c r="DB865" s="47">
        <v>0</v>
      </c>
      <c r="DC865" s="47">
        <v>0</v>
      </c>
      <c r="DD865" s="47">
        <f>SUM(CT865:DC865)</f>
        <v>0</v>
      </c>
      <c r="DE865" s="48">
        <v>0</v>
      </c>
      <c r="DF865" s="48">
        <v>0</v>
      </c>
      <c r="DG865" s="48">
        <v>0</v>
      </c>
      <c r="DH865" s="48">
        <v>0</v>
      </c>
      <c r="DI865" s="48"/>
      <c r="DJ865" s="48">
        <v>0</v>
      </c>
      <c r="DK865" s="48">
        <v>0</v>
      </c>
      <c r="DL865" s="48">
        <v>0</v>
      </c>
      <c r="DM865" s="48">
        <v>439</v>
      </c>
      <c r="DN865" s="48">
        <v>0</v>
      </c>
      <c r="DO865" s="48">
        <f>SUM(DE865:DN865)</f>
        <v>439</v>
      </c>
      <c r="DP865" s="48">
        <f t="shared" ref="DP865:DZ865" si="986">CT865+DE865</f>
        <v>0</v>
      </c>
      <c r="DQ865" s="48">
        <f t="shared" si="986"/>
        <v>0</v>
      </c>
      <c r="DR865" s="48">
        <f t="shared" si="986"/>
        <v>0</v>
      </c>
      <c r="DS865" s="48">
        <f t="shared" si="986"/>
        <v>0</v>
      </c>
      <c r="DT865" s="48">
        <f t="shared" si="986"/>
        <v>0</v>
      </c>
      <c r="DU865" s="48">
        <f t="shared" si="986"/>
        <v>0</v>
      </c>
      <c r="DV865" s="48">
        <f t="shared" si="986"/>
        <v>0</v>
      </c>
      <c r="DW865" s="48">
        <f t="shared" si="986"/>
        <v>0</v>
      </c>
      <c r="DX865" s="48">
        <f t="shared" si="986"/>
        <v>439</v>
      </c>
      <c r="DY865" s="48">
        <f t="shared" si="986"/>
        <v>0</v>
      </c>
      <c r="DZ865" s="48">
        <f t="shared" si="986"/>
        <v>439</v>
      </c>
      <c r="EA865" s="48">
        <v>0</v>
      </c>
      <c r="EB865" s="48">
        <v>0</v>
      </c>
      <c r="EC865" s="48">
        <v>0</v>
      </c>
      <c r="ED865" s="48">
        <v>0</v>
      </c>
      <c r="EE865" s="48">
        <v>0</v>
      </c>
      <c r="EF865" s="48">
        <v>0</v>
      </c>
      <c r="EG865" s="46">
        <v>0</v>
      </c>
      <c r="EH865" s="48">
        <v>0</v>
      </c>
      <c r="EI865" s="48">
        <v>0</v>
      </c>
      <c r="EJ865" s="48">
        <f>SUM(EA865:EI865)</f>
        <v>0</v>
      </c>
      <c r="EK865" s="48">
        <v>0</v>
      </c>
      <c r="EL865">
        <v>0</v>
      </c>
      <c r="EM865" s="48">
        <v>0</v>
      </c>
      <c r="EN865" s="48">
        <v>0</v>
      </c>
      <c r="EO865" s="46">
        <v>0</v>
      </c>
      <c r="EP865" s="48">
        <v>0</v>
      </c>
      <c r="EQ865" s="48">
        <v>0</v>
      </c>
      <c r="ER865" s="48">
        <v>0</v>
      </c>
      <c r="ES865" s="48">
        <v>0</v>
      </c>
      <c r="ET865" s="48">
        <f>SUM(EK865:ES865)</f>
        <v>0</v>
      </c>
      <c r="EU865" s="48">
        <f t="shared" ref="EU865:FD865" si="987">EA865+EK865</f>
        <v>0</v>
      </c>
      <c r="EV865" s="48">
        <f t="shared" si="987"/>
        <v>0</v>
      </c>
      <c r="EW865" s="48">
        <f t="shared" si="987"/>
        <v>0</v>
      </c>
      <c r="EX865" s="48">
        <f t="shared" si="987"/>
        <v>0</v>
      </c>
      <c r="EY865" s="48">
        <f t="shared" si="987"/>
        <v>0</v>
      </c>
      <c r="EZ865" s="48">
        <f t="shared" si="987"/>
        <v>0</v>
      </c>
      <c r="FA865" s="48">
        <f t="shared" si="987"/>
        <v>0</v>
      </c>
      <c r="FB865" s="48">
        <f t="shared" si="987"/>
        <v>0</v>
      </c>
      <c r="FC865" s="48">
        <f t="shared" si="987"/>
        <v>0</v>
      </c>
      <c r="FD865" s="48">
        <f t="shared" si="987"/>
        <v>0</v>
      </c>
      <c r="FE865" s="48">
        <v>0</v>
      </c>
      <c r="FF865" s="48">
        <v>0</v>
      </c>
      <c r="FG865" s="46">
        <v>0</v>
      </c>
      <c r="FH865" s="48">
        <v>0</v>
      </c>
      <c r="FI865" s="48"/>
      <c r="FJ865" s="48"/>
      <c r="FK865" s="48">
        <v>0</v>
      </c>
      <c r="FL865" s="48">
        <v>0</v>
      </c>
      <c r="FM865" s="48">
        <v>0</v>
      </c>
      <c r="FN865">
        <v>0</v>
      </c>
      <c r="FO865" s="48">
        <f>SUM(FE865:FN865)</f>
        <v>0</v>
      </c>
      <c r="FP865" s="46">
        <f>AE865+BA865</f>
        <v>38552</v>
      </c>
      <c r="FQ865" s="46">
        <f>AP865+BL865+CS865+DZ865+FD865</f>
        <v>113579</v>
      </c>
      <c r="FR865" s="46">
        <f>FP865+FQ865+FO865</f>
        <v>152131</v>
      </c>
      <c r="FS865" t="s">
        <v>1284</v>
      </c>
      <c r="FT865"/>
      <c r="FU865" t="s">
        <v>1277</v>
      </c>
      <c r="FV865" t="s">
        <v>1349</v>
      </c>
      <c r="FW865"/>
      <c r="FX865" t="s">
        <v>1305</v>
      </c>
      <c r="FY865" t="s">
        <v>1299</v>
      </c>
      <c r="FZ865"/>
      <c r="GA865">
        <v>1196</v>
      </c>
      <c r="GB865">
        <v>1662</v>
      </c>
      <c r="GC865">
        <v>573</v>
      </c>
      <c r="GD865">
        <v>681</v>
      </c>
      <c r="GE865" s="49">
        <v>100022</v>
      </c>
      <c r="GF865" s="47">
        <v>0</v>
      </c>
      <c r="GG865">
        <v>23194</v>
      </c>
      <c r="GH865">
        <v>40</v>
      </c>
      <c r="GI865">
        <v>1018</v>
      </c>
      <c r="GJ865">
        <v>143</v>
      </c>
      <c r="GK865">
        <v>283</v>
      </c>
      <c r="GL865">
        <v>329</v>
      </c>
      <c r="GM865">
        <v>3399</v>
      </c>
      <c r="GN865" t="s">
        <v>1277</v>
      </c>
      <c r="GO865"/>
      <c r="GP865">
        <v>7</v>
      </c>
      <c r="GQ865">
        <v>7.8</v>
      </c>
      <c r="GR865"/>
      <c r="GS865">
        <v>5</v>
      </c>
      <c r="GT865">
        <f>GR865+GS865</f>
        <v>5</v>
      </c>
      <c r="GU865">
        <v>5</v>
      </c>
      <c r="GV865">
        <f>GQ865+GU865</f>
        <v>12.8</v>
      </c>
      <c r="GW865">
        <v>2.2999999999999998</v>
      </c>
      <c r="GX865">
        <v>33802</v>
      </c>
      <c r="GY865" s="49" t="s">
        <v>1058</v>
      </c>
      <c r="GZ865">
        <v>16184</v>
      </c>
      <c r="HA865">
        <v>56058</v>
      </c>
      <c r="HB865">
        <v>0</v>
      </c>
      <c r="HC865">
        <v>1505</v>
      </c>
      <c r="HD865">
        <v>228</v>
      </c>
      <c r="HE865"/>
      <c r="HF865">
        <v>73975</v>
      </c>
      <c r="HG865">
        <v>0</v>
      </c>
      <c r="HH865">
        <v>0</v>
      </c>
      <c r="HI865"/>
      <c r="HJ865">
        <v>0</v>
      </c>
      <c r="HK865">
        <v>0</v>
      </c>
      <c r="HL865">
        <v>0</v>
      </c>
      <c r="HM865" t="s">
        <v>1277</v>
      </c>
      <c r="HN865"/>
      <c r="HO865"/>
      <c r="HP865"/>
      <c r="HQ865"/>
      <c r="HR865"/>
      <c r="HS865"/>
      <c r="HT865"/>
      <c r="HU865"/>
      <c r="HV865"/>
      <c r="HW865"/>
      <c r="HX865" t="s">
        <v>1277</v>
      </c>
      <c r="HY865" t="s">
        <v>1276</v>
      </c>
      <c r="HZ865">
        <v>357</v>
      </c>
      <c r="IA865">
        <v>12700</v>
      </c>
      <c r="IB865">
        <v>8</v>
      </c>
      <c r="IC865">
        <v>8</v>
      </c>
      <c r="ID865">
        <v>288</v>
      </c>
      <c r="IE865">
        <v>69</v>
      </c>
      <c r="IF865">
        <v>51</v>
      </c>
      <c r="IG865">
        <v>51</v>
      </c>
      <c r="IH865">
        <v>160</v>
      </c>
      <c r="II865">
        <v>0</v>
      </c>
      <c r="IJ865">
        <v>160</v>
      </c>
      <c r="IK865">
        <v>0</v>
      </c>
      <c r="IL865" t="s">
        <v>1277</v>
      </c>
      <c r="IM865"/>
      <c r="IN865" t="s">
        <v>1281</v>
      </c>
      <c r="IO865" t="s">
        <v>1277</v>
      </c>
      <c r="IP865" t="s">
        <v>1281</v>
      </c>
      <c r="IQ865">
        <v>5300</v>
      </c>
      <c r="IR865">
        <v>7</v>
      </c>
      <c r="IS865" s="36">
        <f>AE865/FR865</f>
        <v>0.23837350704327193</v>
      </c>
      <c r="IT865" s="36">
        <f>AP865/FR865</f>
        <v>0</v>
      </c>
      <c r="IU865" s="36">
        <f>BA865/FR865</f>
        <v>1.5039669758300412E-2</v>
      </c>
      <c r="IV865" s="50">
        <f>BL865/FR865</f>
        <v>0</v>
      </c>
      <c r="IW865" s="36">
        <f>CS865/FR865</f>
        <v>0.74370115229637612</v>
      </c>
      <c r="IX865" s="36">
        <f>DZ865/FR865</f>
        <v>2.8856709020515215E-3</v>
      </c>
      <c r="IY865" s="36">
        <f>FD865/FR865</f>
        <v>0</v>
      </c>
      <c r="IZ865" s="36">
        <f>FO865/FR865</f>
        <v>0</v>
      </c>
      <c r="JA865" s="36">
        <f>FP865/FR865</f>
        <v>0.25341317680157233</v>
      </c>
      <c r="JB865" s="36">
        <f>FQ865/FR865</f>
        <v>0.74658682319842762</v>
      </c>
      <c r="JC865" s="46">
        <v>0.7</v>
      </c>
      <c r="JD865" t="s">
        <v>1281</v>
      </c>
      <c r="JE865"/>
      <c r="JF865" t="s">
        <v>350</v>
      </c>
      <c r="JG865"/>
      <c r="JH865" t="s">
        <v>351</v>
      </c>
      <c r="JI865" t="s">
        <v>347</v>
      </c>
      <c r="JJ865"/>
      <c r="JK865"/>
      <c r="JL865"/>
      <c r="JM865"/>
      <c r="JN865" s="43">
        <f t="shared" si="953"/>
        <v>1931.7124999999999</v>
      </c>
      <c r="JO865" s="1" t="str">
        <f t="shared" si="954"/>
        <v>Large</v>
      </c>
    </row>
    <row r="866" spans="1:275" x14ac:dyDescent="0.2">
      <c r="A866" s="1" t="s">
        <v>967</v>
      </c>
      <c r="B866" s="24" t="s">
        <v>1119</v>
      </c>
      <c r="C866" s="76" t="s">
        <v>1498</v>
      </c>
      <c r="D866" s="24" t="s">
        <v>655</v>
      </c>
      <c r="E866">
        <v>1</v>
      </c>
      <c r="F866" s="46">
        <v>0.35390595878374781</v>
      </c>
      <c r="G866" s="46">
        <v>0.12452739762500666</v>
      </c>
      <c r="H866" s="46">
        <v>0.27</v>
      </c>
      <c r="I866">
        <v>56.7</v>
      </c>
      <c r="J866">
        <v>11.7</v>
      </c>
      <c r="K866" s="24">
        <v>20060</v>
      </c>
      <c r="L866" s="24" t="s">
        <v>602</v>
      </c>
      <c r="M866" s="37">
        <v>16889.551619047608</v>
      </c>
      <c r="N866" s="25">
        <v>99500</v>
      </c>
      <c r="O866" s="26">
        <v>31</v>
      </c>
      <c r="P866" s="26">
        <v>198</v>
      </c>
      <c r="Q866" s="26">
        <v>1045</v>
      </c>
      <c r="R866" s="26">
        <v>30</v>
      </c>
      <c r="S866" s="26">
        <v>446</v>
      </c>
      <c r="T866" s="31">
        <v>150</v>
      </c>
      <c r="U866" s="25"/>
      <c r="V866" s="25"/>
      <c r="W866" s="25"/>
      <c r="X866" s="25">
        <v>125000</v>
      </c>
      <c r="Y866" s="25"/>
      <c r="Z866" s="25"/>
      <c r="AA866" s="25"/>
      <c r="AB866" s="25"/>
      <c r="AC866" s="25"/>
      <c r="AD866" s="25"/>
      <c r="AE866" s="25">
        <v>125000</v>
      </c>
      <c r="AF866" s="25">
        <v>67381</v>
      </c>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v>4800</v>
      </c>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v>61889</v>
      </c>
      <c r="CJ866" s="25"/>
      <c r="CK866" s="25"/>
      <c r="CL866" s="25"/>
      <c r="CM866" s="25"/>
      <c r="CN866" s="25"/>
      <c r="CO866" s="25"/>
      <c r="CP866" s="25"/>
      <c r="CQ866" s="25"/>
      <c r="CR866" s="25"/>
      <c r="CS866" s="25"/>
      <c r="CT866" s="25"/>
      <c r="CU866" s="25"/>
      <c r="CV866" s="25"/>
      <c r="CW866" s="25"/>
      <c r="CX866" s="25"/>
      <c r="CY866" s="25"/>
      <c r="CZ866" s="25"/>
      <c r="DA866" s="25"/>
      <c r="DB866" s="25"/>
      <c r="DC866" s="25"/>
      <c r="DD866" s="25"/>
      <c r="DE866" s="25"/>
      <c r="DF866" s="25"/>
      <c r="DG866" s="25"/>
      <c r="DH866" s="25"/>
      <c r="DI866" s="25"/>
      <c r="DJ866" s="25"/>
      <c r="DK866" s="25"/>
      <c r="DL866" s="25"/>
      <c r="DM866" s="25"/>
      <c r="DN866" s="25"/>
      <c r="DO866" s="25"/>
      <c r="DP866" s="25"/>
      <c r="DQ866" s="25"/>
      <c r="DR866" s="25"/>
      <c r="DS866" s="25">
        <v>25000</v>
      </c>
      <c r="DT866" s="25"/>
      <c r="DU866" s="25"/>
      <c r="DV866" s="25"/>
      <c r="DW866" s="25"/>
      <c r="DX866" s="25"/>
      <c r="DY866" s="25"/>
      <c r="DZ866" s="25"/>
      <c r="EA866" s="25"/>
      <c r="EB866" s="25"/>
      <c r="EC866" s="25"/>
      <c r="ED866" s="25"/>
      <c r="EE866" s="25"/>
      <c r="EF866" s="25"/>
      <c r="EG866" s="25"/>
      <c r="EH866" s="25"/>
      <c r="EI866" s="25"/>
      <c r="EJ866" s="25"/>
      <c r="EK866" s="25"/>
      <c r="EL866" s="25"/>
      <c r="EM866" s="25"/>
      <c r="EN866" s="25"/>
      <c r="EO866" s="25"/>
      <c r="EP866" s="25"/>
      <c r="EQ866" s="25"/>
      <c r="ER866" s="25"/>
      <c r="ES866" s="25"/>
      <c r="ET866" s="25"/>
      <c r="EU866" s="25"/>
      <c r="EV866" s="25"/>
      <c r="EW866" s="25"/>
      <c r="EX866" s="25"/>
      <c r="EY866" s="25"/>
      <c r="EZ866" s="25"/>
      <c r="FA866" s="25"/>
      <c r="FB866" s="25"/>
      <c r="FC866" s="25"/>
      <c r="FD866" s="25"/>
      <c r="FE866" s="25">
        <v>24869</v>
      </c>
      <c r="FF866" s="25"/>
      <c r="FG866" s="25"/>
      <c r="FH866" s="25"/>
      <c r="FI866" s="25"/>
      <c r="FJ866" s="25"/>
      <c r="FK866" s="25"/>
      <c r="FL866" s="25"/>
      <c r="FM866" s="25"/>
      <c r="FN866" s="25"/>
      <c r="FO866" s="25"/>
      <c r="FP866" s="25">
        <v>125000</v>
      </c>
      <c r="FQ866" s="25"/>
      <c r="FR866" s="25">
        <v>125000</v>
      </c>
      <c r="FS866" s="26" t="s">
        <v>1284</v>
      </c>
      <c r="FT866" s="26"/>
      <c r="FU866" s="26" t="s">
        <v>1344</v>
      </c>
      <c r="FV866" s="26"/>
      <c r="FW866" s="26"/>
      <c r="FX866" s="26"/>
      <c r="FY866" s="26"/>
      <c r="FZ866" s="1" t="s">
        <v>1384</v>
      </c>
      <c r="GA866" s="25">
        <v>3234</v>
      </c>
      <c r="GB866" s="25">
        <v>396</v>
      </c>
      <c r="GC866" s="25"/>
      <c r="GD866" s="25"/>
      <c r="GE866" s="25">
        <v>122664</v>
      </c>
      <c r="GF866" s="25"/>
      <c r="GG866" s="25"/>
      <c r="GH866" s="25">
        <v>389</v>
      </c>
      <c r="GI866" s="25"/>
      <c r="GJ866" s="25">
        <v>189464</v>
      </c>
      <c r="GK866" s="25">
        <v>714</v>
      </c>
      <c r="GL866" s="25">
        <v>4</v>
      </c>
      <c r="GM866" s="25">
        <v>11148</v>
      </c>
      <c r="GN866" s="25"/>
      <c r="GO866" s="25"/>
      <c r="GP866" s="25">
        <v>7</v>
      </c>
      <c r="GQ866" s="25">
        <v>7.94</v>
      </c>
      <c r="GR866" s="27"/>
      <c r="GS866" s="27"/>
      <c r="GT866" s="28">
        <v>10</v>
      </c>
      <c r="GU866" s="28">
        <v>9.5500000000000007</v>
      </c>
      <c r="GV866" s="25">
        <v>17.489999999999998</v>
      </c>
      <c r="GW866" s="25"/>
      <c r="GX866" s="25"/>
      <c r="GY866" s="26"/>
      <c r="GZ866" s="25">
        <v>22458</v>
      </c>
      <c r="HA866" s="25">
        <v>8398</v>
      </c>
      <c r="HB866" s="25">
        <v>22231</v>
      </c>
      <c r="HC866" s="25"/>
      <c r="HD866" s="25"/>
      <c r="HE866" s="25"/>
      <c r="HF866" s="25"/>
      <c r="HG866" s="25"/>
      <c r="HH866" s="25"/>
      <c r="HI866" s="25">
        <v>332</v>
      </c>
      <c r="HJ866" s="25">
        <v>329</v>
      </c>
      <c r="HK866" s="25">
        <v>552</v>
      </c>
      <c r="HL866" s="25">
        <v>334</v>
      </c>
      <c r="HM866" s="25"/>
      <c r="HN866" s="25"/>
      <c r="HO866" s="25"/>
      <c r="HP866" s="25"/>
      <c r="HQ866" s="25"/>
      <c r="HR866" s="25"/>
      <c r="HS866" s="25"/>
      <c r="HT866" s="25"/>
      <c r="HU866" s="25"/>
      <c r="HV866" s="25"/>
      <c r="HW866" s="25"/>
      <c r="HX866" s="25"/>
      <c r="HY866" s="25"/>
      <c r="HZ866" s="25"/>
      <c r="IA866" s="25"/>
      <c r="IB866" s="25">
        <v>3</v>
      </c>
      <c r="IC866" s="25">
        <v>46</v>
      </c>
      <c r="ID866" s="25">
        <v>1117</v>
      </c>
      <c r="IE866" s="25">
        <v>67.25</v>
      </c>
      <c r="IF866" s="25">
        <v>0</v>
      </c>
      <c r="IG866" s="25">
        <v>0</v>
      </c>
      <c r="IH866" s="25">
        <v>5</v>
      </c>
      <c r="II866" s="25">
        <v>0</v>
      </c>
      <c r="IJ866" s="25">
        <v>5</v>
      </c>
      <c r="IK866" s="25">
        <v>0</v>
      </c>
      <c r="IL866" s="25"/>
      <c r="IM866" s="25"/>
      <c r="IN866" s="25"/>
      <c r="IO866" s="25"/>
      <c r="IP866" s="25"/>
      <c r="IQ866" s="25">
        <v>288772</v>
      </c>
      <c r="IR866" s="25"/>
      <c r="IS866" s="36">
        <f t="shared" ref="IS866:IS873" si="988">AE866/$FR866</f>
        <v>1</v>
      </c>
      <c r="IT866" s="36">
        <f t="shared" ref="IT866:IT873" si="989">AP866/$FR866</f>
        <v>0</v>
      </c>
      <c r="IU866" s="36">
        <f t="shared" ref="IU866:IU873" si="990">BA866/$FR866</f>
        <v>0</v>
      </c>
      <c r="IV866" s="36">
        <f t="shared" ref="IV866:IV873" si="991">BL866/$FR866</f>
        <v>0</v>
      </c>
      <c r="IW866" s="36">
        <f t="shared" ref="IW866:IW873" si="992">CS866/$FR866</f>
        <v>0</v>
      </c>
      <c r="IX866" s="36">
        <f t="shared" ref="IX866:IX873" si="993">DZ866/$FR866</f>
        <v>0</v>
      </c>
      <c r="IY866" s="36"/>
      <c r="IZ866" s="36">
        <f t="shared" ref="IZ866:JB873" si="994">FO866/$FR866</f>
        <v>0</v>
      </c>
      <c r="JA866" s="36">
        <f t="shared" si="994"/>
        <v>1</v>
      </c>
      <c r="JB866" s="36">
        <f t="shared" si="994"/>
        <v>0</v>
      </c>
      <c r="JN866" s="43">
        <f t="shared" si="953"/>
        <v>965.66904625772497</v>
      </c>
      <c r="JO866" s="1" t="str">
        <f t="shared" si="954"/>
        <v>Medium</v>
      </c>
    </row>
    <row r="867" spans="1:275" x14ac:dyDescent="0.2">
      <c r="A867" s="1" t="s">
        <v>967</v>
      </c>
      <c r="B867" s="24" t="s">
        <v>1119</v>
      </c>
      <c r="C867" s="76" t="s">
        <v>1498</v>
      </c>
      <c r="D867" s="24" t="s">
        <v>655</v>
      </c>
      <c r="E867">
        <v>1</v>
      </c>
      <c r="F867" s="46">
        <v>0.35390595878374781</v>
      </c>
      <c r="G867" s="46">
        <v>0.12452739762500666</v>
      </c>
      <c r="H867" s="46">
        <v>0.27</v>
      </c>
      <c r="I867">
        <v>56.7</v>
      </c>
      <c r="J867">
        <v>11.7</v>
      </c>
      <c r="K867" s="24">
        <v>20070</v>
      </c>
      <c r="L867" s="24" t="s">
        <v>603</v>
      </c>
      <c r="M867" s="34">
        <v>17306.672952380974</v>
      </c>
      <c r="N867" s="25">
        <v>99500</v>
      </c>
      <c r="O867" s="26">
        <v>31</v>
      </c>
      <c r="P867" s="26">
        <v>198</v>
      </c>
      <c r="Q867" s="26">
        <v>1045</v>
      </c>
      <c r="R867" s="26">
        <v>30</v>
      </c>
      <c r="S867" s="26">
        <v>446</v>
      </c>
      <c r="T867" s="31">
        <v>150</v>
      </c>
      <c r="U867" s="25"/>
      <c r="V867" s="25"/>
      <c r="W867" s="25"/>
      <c r="X867" s="25">
        <v>120000</v>
      </c>
      <c r="Y867" s="25"/>
      <c r="Z867" s="25"/>
      <c r="AA867" s="25"/>
      <c r="AB867" s="25"/>
      <c r="AC867" s="25"/>
      <c r="AD867" s="25"/>
      <c r="AE867" s="25">
        <v>120000</v>
      </c>
      <c r="AF867" s="25">
        <v>67751</v>
      </c>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v>5100</v>
      </c>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v>68917</v>
      </c>
      <c r="CJ867" s="25"/>
      <c r="CK867" s="25"/>
      <c r="CL867" s="25"/>
      <c r="CM867" s="25"/>
      <c r="CN867" s="25"/>
      <c r="CO867" s="25"/>
      <c r="CP867" s="25"/>
      <c r="CQ867" s="25"/>
      <c r="CR867" s="25"/>
      <c r="CS867" s="25"/>
      <c r="CT867" s="25"/>
      <c r="CU867" s="25"/>
      <c r="CV867" s="25"/>
      <c r="CW867" s="25"/>
      <c r="CX867" s="25"/>
      <c r="CY867" s="25"/>
      <c r="CZ867" s="25"/>
      <c r="DA867" s="25"/>
      <c r="DB867" s="25"/>
      <c r="DC867" s="25"/>
      <c r="DD867" s="25"/>
      <c r="DE867" s="25"/>
      <c r="DF867" s="25"/>
      <c r="DG867" s="25"/>
      <c r="DH867" s="25"/>
      <c r="DI867" s="25"/>
      <c r="DJ867" s="25"/>
      <c r="DK867" s="25"/>
      <c r="DL867" s="25"/>
      <c r="DM867" s="25"/>
      <c r="DN867" s="25"/>
      <c r="DO867" s="25"/>
      <c r="DP867" s="25"/>
      <c r="DQ867" s="25"/>
      <c r="DR867" s="25"/>
      <c r="DS867" s="25">
        <v>25000</v>
      </c>
      <c r="DT867" s="25"/>
      <c r="DU867" s="25"/>
      <c r="DV867" s="25"/>
      <c r="DW867" s="25"/>
      <c r="DX867" s="25"/>
      <c r="DY867" s="25"/>
      <c r="DZ867" s="25"/>
      <c r="EA867" s="25"/>
      <c r="EB867" s="25"/>
      <c r="EC867" s="25"/>
      <c r="ED867" s="25"/>
      <c r="EE867" s="25"/>
      <c r="EF867" s="25"/>
      <c r="EG867" s="25"/>
      <c r="EH867" s="25"/>
      <c r="EI867" s="25"/>
      <c r="EJ867" s="25"/>
      <c r="EK867" s="25"/>
      <c r="EL867" s="25"/>
      <c r="EM867" s="25"/>
      <c r="EN867" s="25"/>
      <c r="EO867" s="25"/>
      <c r="EP867" s="25"/>
      <c r="EQ867" s="25"/>
      <c r="ER867" s="25"/>
      <c r="ES867" s="25"/>
      <c r="ET867" s="25"/>
      <c r="EU867" s="25"/>
      <c r="EV867" s="25"/>
      <c r="EW867" s="25"/>
      <c r="EX867" s="25"/>
      <c r="EY867" s="25"/>
      <c r="EZ867" s="25"/>
      <c r="FA867" s="25"/>
      <c r="FB867" s="25"/>
      <c r="FC867" s="25"/>
      <c r="FD867" s="25"/>
      <c r="FE867" s="25">
        <v>22239</v>
      </c>
      <c r="FF867" s="25"/>
      <c r="FG867" s="25"/>
      <c r="FH867" s="25"/>
      <c r="FI867" s="25"/>
      <c r="FJ867" s="25"/>
      <c r="FK867" s="25"/>
      <c r="FL867" s="25"/>
      <c r="FM867" s="25"/>
      <c r="FN867" s="25"/>
      <c r="FO867" s="25"/>
      <c r="FP867" s="25">
        <v>120000</v>
      </c>
      <c r="FQ867" s="25"/>
      <c r="FR867" s="25">
        <v>120000</v>
      </c>
      <c r="FS867" s="26" t="s">
        <v>1284</v>
      </c>
      <c r="FT867" s="26"/>
      <c r="FU867" s="26" t="s">
        <v>1344</v>
      </c>
      <c r="FV867" s="26"/>
      <c r="FW867" s="26"/>
      <c r="FX867" s="26"/>
      <c r="FY867" s="26"/>
      <c r="FZ867" s="1" t="s">
        <v>1384</v>
      </c>
      <c r="GA867" s="25">
        <v>3172</v>
      </c>
      <c r="GB867" s="25">
        <v>287</v>
      </c>
      <c r="GC867" s="25"/>
      <c r="GD867" s="25"/>
      <c r="GE867" s="25">
        <v>125298</v>
      </c>
      <c r="GF867" s="25"/>
      <c r="GG867" s="25"/>
      <c r="GH867" s="25">
        <v>399</v>
      </c>
      <c r="GI867" s="25"/>
      <c r="GJ867" s="25">
        <v>191061</v>
      </c>
      <c r="GK867" s="25">
        <v>842</v>
      </c>
      <c r="GL867" s="25">
        <v>5</v>
      </c>
      <c r="GM867" s="25">
        <v>11990</v>
      </c>
      <c r="GN867" s="25"/>
      <c r="GO867" s="25"/>
      <c r="GP867" s="25">
        <v>7</v>
      </c>
      <c r="GQ867" s="25">
        <v>7.99</v>
      </c>
      <c r="GR867" s="27"/>
      <c r="GS867" s="27"/>
      <c r="GT867" s="28">
        <v>13</v>
      </c>
      <c r="GU867" s="28">
        <v>11.65</v>
      </c>
      <c r="GV867" s="25">
        <v>19.64</v>
      </c>
      <c r="GW867" s="25"/>
      <c r="GX867" s="25"/>
      <c r="GY867" s="26"/>
      <c r="GZ867" s="25">
        <v>23017</v>
      </c>
      <c r="HA867" s="25">
        <v>13092</v>
      </c>
      <c r="HB867" s="25">
        <v>22014</v>
      </c>
      <c r="HC867" s="25"/>
      <c r="HD867" s="25"/>
      <c r="HE867" s="25">
        <v>8327</v>
      </c>
      <c r="HF867" s="25"/>
      <c r="HG867" s="25"/>
      <c r="HH867" s="25"/>
      <c r="HI867" s="25">
        <v>457</v>
      </c>
      <c r="HJ867" s="25">
        <v>449</v>
      </c>
      <c r="HK867" s="25">
        <v>568</v>
      </c>
      <c r="HL867" s="25">
        <v>342</v>
      </c>
      <c r="HM867" s="25"/>
      <c r="HN867" s="25"/>
      <c r="HO867" s="25"/>
      <c r="HP867" s="25"/>
      <c r="HQ867" s="25"/>
      <c r="HR867" s="25"/>
      <c r="HS867" s="25"/>
      <c r="HT867" s="25"/>
      <c r="HU867" s="25"/>
      <c r="HV867" s="25"/>
      <c r="HW867" s="25"/>
      <c r="HX867" s="25"/>
      <c r="HY867" s="25"/>
      <c r="HZ867" s="25">
        <v>63</v>
      </c>
      <c r="IA867" s="25"/>
      <c r="IB867" s="25">
        <v>3</v>
      </c>
      <c r="IC867" s="25">
        <v>51</v>
      </c>
      <c r="ID867" s="25">
        <v>1257</v>
      </c>
      <c r="IE867" s="25">
        <v>67.25</v>
      </c>
      <c r="IF867" s="25">
        <v>0</v>
      </c>
      <c r="IG867" s="25">
        <v>0</v>
      </c>
      <c r="IH867" s="25">
        <v>5</v>
      </c>
      <c r="II867" s="25">
        <v>0</v>
      </c>
      <c r="IJ867" s="25">
        <v>5</v>
      </c>
      <c r="IK867" s="25">
        <v>0</v>
      </c>
      <c r="IL867" s="25"/>
      <c r="IM867" s="25"/>
      <c r="IN867" s="25"/>
      <c r="IO867" s="25"/>
      <c r="IP867" s="25"/>
      <c r="IQ867" s="25">
        <v>524172</v>
      </c>
      <c r="IR867" s="25"/>
      <c r="IS867" s="36">
        <f t="shared" si="988"/>
        <v>1</v>
      </c>
      <c r="IT867" s="36">
        <f t="shared" si="989"/>
        <v>0</v>
      </c>
      <c r="IU867" s="36">
        <f t="shared" si="990"/>
        <v>0</v>
      </c>
      <c r="IV867" s="36">
        <f t="shared" si="991"/>
        <v>0</v>
      </c>
      <c r="IW867" s="36">
        <f t="shared" si="992"/>
        <v>0</v>
      </c>
      <c r="IX867" s="36">
        <f t="shared" si="993"/>
        <v>0</v>
      </c>
      <c r="IY867" s="36"/>
      <c r="IZ867" s="36">
        <f t="shared" si="994"/>
        <v>0</v>
      </c>
      <c r="JA867" s="36">
        <f t="shared" si="994"/>
        <v>1</v>
      </c>
      <c r="JB867" s="36">
        <f t="shared" si="994"/>
        <v>0</v>
      </c>
      <c r="JN867" s="43">
        <f t="shared" si="953"/>
        <v>881.19516050819618</v>
      </c>
      <c r="JO867" s="1" t="str">
        <f t="shared" si="954"/>
        <v>Medium</v>
      </c>
    </row>
    <row r="868" spans="1:275" x14ac:dyDescent="0.2">
      <c r="A868" s="14" t="s">
        <v>967</v>
      </c>
      <c r="B868" s="14" t="s">
        <v>1119</v>
      </c>
      <c r="C868" s="76" t="s">
        <v>1498</v>
      </c>
      <c r="D868" s="24" t="s">
        <v>655</v>
      </c>
      <c r="E868">
        <v>1</v>
      </c>
      <c r="F868" s="46">
        <v>0.35390595878374781</v>
      </c>
      <c r="G868" s="46">
        <v>0.12452739762500666</v>
      </c>
      <c r="H868" s="46">
        <v>0.27</v>
      </c>
      <c r="I868">
        <v>56.7</v>
      </c>
      <c r="J868">
        <v>11.7</v>
      </c>
      <c r="K868" s="14">
        <v>20080</v>
      </c>
      <c r="L868" s="14" t="s">
        <v>604</v>
      </c>
      <c r="M868" s="35">
        <v>17733.727047618984</v>
      </c>
      <c r="N868" s="15">
        <v>99000</v>
      </c>
      <c r="O868" s="15">
        <v>27</v>
      </c>
      <c r="P868" s="15">
        <v>500</v>
      </c>
      <c r="Q868" s="15">
        <v>650</v>
      </c>
      <c r="R868" s="15">
        <v>30</v>
      </c>
      <c r="S868" s="15">
        <v>280</v>
      </c>
      <c r="T868" s="32">
        <v>250</v>
      </c>
      <c r="U868" s="15">
        <v>28083</v>
      </c>
      <c r="V868" s="15"/>
      <c r="W868" s="15">
        <v>178780</v>
      </c>
      <c r="X868" s="15">
        <v>133816</v>
      </c>
      <c r="Y868" s="15"/>
      <c r="Z868" s="15"/>
      <c r="AA868" s="15"/>
      <c r="AB868" s="15"/>
      <c r="AC868" s="15"/>
      <c r="AD868" s="15"/>
      <c r="AE868" s="15">
        <v>338753</v>
      </c>
      <c r="AF868" s="15">
        <v>5000</v>
      </c>
      <c r="AG868" s="15"/>
      <c r="AH868" s="15"/>
      <c r="AI868" s="15"/>
      <c r="AJ868" s="15"/>
      <c r="AK868" s="15"/>
      <c r="AL868" s="15"/>
      <c r="AM868" s="15"/>
      <c r="AN868" s="15"/>
      <c r="AO868" s="15"/>
      <c r="AP868" s="15">
        <v>5000</v>
      </c>
      <c r="AQ868" s="15">
        <v>64320</v>
      </c>
      <c r="AR868" s="15"/>
      <c r="AS868" s="15"/>
      <c r="AT868" s="15"/>
      <c r="AU868" s="15"/>
      <c r="AV868" s="15"/>
      <c r="AW868" s="15"/>
      <c r="AX868" s="15"/>
      <c r="AY868" s="15"/>
      <c r="AZ868" s="15"/>
      <c r="BA868" s="15">
        <v>64320</v>
      </c>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5"/>
      <c r="CH868" s="15"/>
      <c r="CI868" s="15">
        <v>30334</v>
      </c>
      <c r="CJ868" s="15"/>
      <c r="CK868" s="15">
        <v>3392</v>
      </c>
      <c r="CL868" s="15">
        <v>14894</v>
      </c>
      <c r="CM868" s="15"/>
      <c r="CN868" s="15"/>
      <c r="CO868" s="15"/>
      <c r="CP868" s="15">
        <v>37037</v>
      </c>
      <c r="CQ868" s="15"/>
      <c r="CR868" s="15"/>
      <c r="CS868" s="15">
        <v>85657</v>
      </c>
      <c r="CT868" s="15"/>
      <c r="CU868" s="15"/>
      <c r="CV868" s="15"/>
      <c r="CW868" s="15"/>
      <c r="CX868" s="15"/>
      <c r="CY868" s="15"/>
      <c r="CZ868" s="15"/>
      <c r="DA868" s="15"/>
      <c r="DB868" s="15"/>
      <c r="DC868" s="15"/>
      <c r="DD868" s="15"/>
      <c r="DE868" s="15"/>
      <c r="DF868" s="15"/>
      <c r="DG868" s="15"/>
      <c r="DH868" s="15"/>
      <c r="DI868" s="15"/>
      <c r="DJ868" s="15"/>
      <c r="DK868" s="15"/>
      <c r="DL868" s="15"/>
      <c r="DM868" s="15"/>
      <c r="DN868" s="15"/>
      <c r="DO868" s="15"/>
      <c r="DP868" s="15">
        <v>48312</v>
      </c>
      <c r="DQ868" s="15"/>
      <c r="DR868" s="15"/>
      <c r="DS868" s="15">
        <v>8890</v>
      </c>
      <c r="DT868" s="15"/>
      <c r="DU868" s="15"/>
      <c r="DV868" s="15"/>
      <c r="DW868" s="15"/>
      <c r="DX868" s="15"/>
      <c r="DY868" s="15"/>
      <c r="DZ868" s="15">
        <v>57202</v>
      </c>
      <c r="EA868" s="15"/>
      <c r="EB868" s="15"/>
      <c r="EC868" s="15"/>
      <c r="ED868" s="15"/>
      <c r="EE868" s="15"/>
      <c r="EF868" s="15"/>
      <c r="EG868" s="15"/>
      <c r="EH868" s="15"/>
      <c r="EI868" s="15"/>
      <c r="EJ868" s="15"/>
      <c r="EK868" s="15"/>
      <c r="EL868" s="15"/>
      <c r="EM868" s="15"/>
      <c r="EN868" s="15"/>
      <c r="EO868" s="15"/>
      <c r="EP868" s="15"/>
      <c r="EQ868" s="15"/>
      <c r="ER868" s="15"/>
      <c r="ES868" s="15"/>
      <c r="ET868" s="15"/>
      <c r="EU868" s="15"/>
      <c r="EV868" s="15"/>
      <c r="EW868" s="15"/>
      <c r="EX868" s="15"/>
      <c r="EY868" s="15"/>
      <c r="EZ868" s="15"/>
      <c r="FA868" s="15"/>
      <c r="FB868" s="15"/>
      <c r="FC868" s="15"/>
      <c r="FD868" s="15"/>
      <c r="FE868" s="15"/>
      <c r="FF868" s="15"/>
      <c r="FG868" s="15"/>
      <c r="FH868" s="15"/>
      <c r="FI868" s="15"/>
      <c r="FJ868" s="15"/>
      <c r="FK868" s="15"/>
      <c r="FL868" s="15"/>
      <c r="FM868" s="15"/>
      <c r="FN868" s="15"/>
      <c r="FO868" s="15"/>
      <c r="FP868" s="15">
        <v>403073</v>
      </c>
      <c r="FQ868" s="15">
        <v>147859</v>
      </c>
      <c r="FR868" s="15">
        <v>550932</v>
      </c>
      <c r="FS868" s="14" t="s">
        <v>1284</v>
      </c>
      <c r="FT868" s="14"/>
      <c r="FU868" s="14" t="s">
        <v>1281</v>
      </c>
      <c r="FV868" s="14"/>
      <c r="FW868" s="14"/>
      <c r="FX868" s="1" t="s">
        <v>1010</v>
      </c>
      <c r="FY868" s="14"/>
      <c r="GA868" s="15">
        <v>6269</v>
      </c>
      <c r="GB868" s="15">
        <v>6832</v>
      </c>
      <c r="GC868" s="15"/>
      <c r="GD868" s="15"/>
      <c r="GE868" s="15">
        <v>149204</v>
      </c>
      <c r="GF868" s="15">
        <v>2622</v>
      </c>
      <c r="GG868" s="15">
        <v>2622</v>
      </c>
      <c r="GH868" s="15">
        <v>609</v>
      </c>
      <c r="GI868" s="15"/>
      <c r="GJ868" s="15"/>
      <c r="GK868" s="15"/>
      <c r="GL868" s="15"/>
      <c r="GM868" s="15"/>
      <c r="GN868" s="15"/>
      <c r="GO868" s="15"/>
      <c r="GP868" s="21">
        <v>19</v>
      </c>
      <c r="GQ868" s="21">
        <v>10</v>
      </c>
      <c r="GR868" s="22"/>
      <c r="GS868" s="22"/>
      <c r="GT868" s="23">
        <v>15</v>
      </c>
      <c r="GU868" s="23">
        <v>14</v>
      </c>
      <c r="GV868" s="21">
        <v>24</v>
      </c>
      <c r="GW868" s="21">
        <v>6.7</v>
      </c>
      <c r="GX868" s="15">
        <v>15000</v>
      </c>
      <c r="GY868" s="14" t="s">
        <v>1230</v>
      </c>
      <c r="GZ868" s="15">
        <v>26808</v>
      </c>
      <c r="HA868" s="15">
        <v>20034</v>
      </c>
      <c r="HB868" s="15">
        <v>21708</v>
      </c>
      <c r="HC868" s="15"/>
      <c r="HD868" s="15"/>
      <c r="HE868" s="15">
        <v>11497</v>
      </c>
      <c r="HF868" s="15"/>
      <c r="HG868" s="15"/>
      <c r="HH868" s="15"/>
      <c r="HI868" s="15">
        <v>474</v>
      </c>
      <c r="HJ868" s="15">
        <v>466</v>
      </c>
      <c r="HK868" s="15">
        <v>652</v>
      </c>
      <c r="HL868" s="15">
        <v>402</v>
      </c>
      <c r="HM868" s="15"/>
      <c r="HN868" s="15"/>
      <c r="HO868" s="15"/>
      <c r="HP868" s="15"/>
      <c r="HQ868" s="15"/>
      <c r="HR868" s="15"/>
      <c r="HS868" s="15"/>
      <c r="HT868" s="15"/>
      <c r="HU868" s="15"/>
      <c r="HV868" s="15"/>
      <c r="HW868" s="15"/>
      <c r="HX868" s="15"/>
      <c r="HY868" s="15"/>
      <c r="HZ868" s="15">
        <v>31</v>
      </c>
      <c r="IA868" s="15">
        <v>930</v>
      </c>
      <c r="IB868" s="14">
        <v>2</v>
      </c>
      <c r="IC868" s="14">
        <v>45</v>
      </c>
      <c r="ID868" s="15">
        <v>1367</v>
      </c>
      <c r="IE868" s="14">
        <v>75</v>
      </c>
      <c r="IF868" s="14">
        <v>34</v>
      </c>
      <c r="IG868" s="14">
        <v>34</v>
      </c>
      <c r="IH868" s="14">
        <v>5</v>
      </c>
      <c r="II868" s="14">
        <v>5</v>
      </c>
      <c r="IJ868" s="14">
        <v>5</v>
      </c>
      <c r="IK868" s="14">
        <v>5</v>
      </c>
      <c r="IL868" s="14"/>
      <c r="IM868" s="14"/>
      <c r="IN868" s="14"/>
      <c r="IO868" s="14"/>
      <c r="IP868" s="14"/>
      <c r="IQ868" s="15">
        <v>619195</v>
      </c>
      <c r="IR868" s="15"/>
      <c r="IS868" s="36">
        <f t="shared" si="988"/>
        <v>0.6148726158582184</v>
      </c>
      <c r="IT868" s="36">
        <f t="shared" si="989"/>
        <v>9.0755301924738442E-3</v>
      </c>
      <c r="IU868" s="36">
        <f t="shared" si="990"/>
        <v>0.11674762039598353</v>
      </c>
      <c r="IV868" s="36">
        <f t="shared" si="991"/>
        <v>0</v>
      </c>
      <c r="IW868" s="36">
        <f t="shared" si="992"/>
        <v>0.1554765379393464</v>
      </c>
      <c r="IX868" s="36">
        <f t="shared" si="993"/>
        <v>0.10382769561397777</v>
      </c>
      <c r="IY868" s="36"/>
      <c r="IZ868" s="36">
        <f t="shared" si="994"/>
        <v>0</v>
      </c>
      <c r="JA868" s="36">
        <f t="shared" si="994"/>
        <v>0.73162023625420192</v>
      </c>
      <c r="JB868" s="36">
        <f t="shared" si="994"/>
        <v>0.26837976374579803</v>
      </c>
      <c r="JN868" s="43">
        <f t="shared" si="953"/>
        <v>738.90529365079101</v>
      </c>
      <c r="JO868" s="1" t="str">
        <f t="shared" si="954"/>
        <v>Medium</v>
      </c>
    </row>
    <row r="869" spans="1:275" x14ac:dyDescent="0.2">
      <c r="A869" s="14" t="s">
        <v>967</v>
      </c>
      <c r="B869" s="14" t="s">
        <v>1119</v>
      </c>
      <c r="C869" s="76" t="s">
        <v>1498</v>
      </c>
      <c r="D869" s="24" t="s">
        <v>655</v>
      </c>
      <c r="E869">
        <v>1</v>
      </c>
      <c r="F869" s="46">
        <v>0.35390595878374781</v>
      </c>
      <c r="G869" s="46">
        <v>0.12452739762500666</v>
      </c>
      <c r="H869" s="46">
        <v>0.27</v>
      </c>
      <c r="I869">
        <v>56.7</v>
      </c>
      <c r="J869">
        <v>11.7</v>
      </c>
      <c r="K869" s="14">
        <v>20090</v>
      </c>
      <c r="L869" s="14" t="s">
        <v>605</v>
      </c>
      <c r="M869" s="35">
        <v>18640.692571428463</v>
      </c>
      <c r="N869" s="15">
        <v>99000</v>
      </c>
      <c r="O869" s="15">
        <v>27</v>
      </c>
      <c r="P869" s="15">
        <v>500</v>
      </c>
      <c r="Q869" s="15">
        <v>650</v>
      </c>
      <c r="R869" s="15">
        <v>30</v>
      </c>
      <c r="S869" s="15">
        <v>280</v>
      </c>
      <c r="T869" s="32">
        <v>250</v>
      </c>
      <c r="U869" s="15">
        <v>21873</v>
      </c>
      <c r="V869" s="15"/>
      <c r="W869" s="15"/>
      <c r="X869" s="15">
        <v>125000</v>
      </c>
      <c r="Y869" s="15"/>
      <c r="Z869" s="15"/>
      <c r="AA869" s="15"/>
      <c r="AB869" s="15"/>
      <c r="AC869" s="15"/>
      <c r="AD869" s="15"/>
      <c r="AE869" s="15">
        <v>146873</v>
      </c>
      <c r="AF869" s="15">
        <v>5100</v>
      </c>
      <c r="AG869" s="15"/>
      <c r="AH869" s="15"/>
      <c r="AI869" s="15"/>
      <c r="AJ869" s="15"/>
      <c r="AK869" s="15"/>
      <c r="AL869" s="15"/>
      <c r="AM869" s="15"/>
      <c r="AN869" s="15"/>
      <c r="AO869" s="15"/>
      <c r="AP869" s="15">
        <v>5100</v>
      </c>
      <c r="AQ869" s="15">
        <v>66210</v>
      </c>
      <c r="AR869" s="15"/>
      <c r="AS869" s="15"/>
      <c r="AT869" s="15"/>
      <c r="AU869" s="15"/>
      <c r="AV869" s="15"/>
      <c r="AW869" s="15"/>
      <c r="AX869" s="15"/>
      <c r="AY869" s="15"/>
      <c r="AZ869" s="15"/>
      <c r="BA869" s="15">
        <v>66210</v>
      </c>
      <c r="BB869" s="15"/>
      <c r="BC869" s="15"/>
      <c r="BD869" s="15"/>
      <c r="BE869" s="15"/>
      <c r="BF869" s="15"/>
      <c r="BG869" s="15"/>
      <c r="BH869" s="15"/>
      <c r="BI869" s="15"/>
      <c r="BJ869" s="15"/>
      <c r="BK869" s="15"/>
      <c r="BL869" s="15"/>
      <c r="BM869" s="15"/>
      <c r="BN869" s="15"/>
      <c r="BO869" s="15"/>
      <c r="BP869" s="15"/>
      <c r="BQ869" s="15"/>
      <c r="BR869" s="15"/>
      <c r="BS869" s="15"/>
      <c r="BT869" s="15"/>
      <c r="BU869" s="15"/>
      <c r="BV869" s="15"/>
      <c r="BW869" s="15"/>
      <c r="BX869" s="15"/>
      <c r="BY869" s="15"/>
      <c r="BZ869" s="15"/>
      <c r="CA869" s="15"/>
      <c r="CB869" s="15"/>
      <c r="CC869" s="15"/>
      <c r="CD869" s="15"/>
      <c r="CE869" s="15"/>
      <c r="CF869" s="15"/>
      <c r="CG869" s="15"/>
      <c r="CH869" s="15"/>
      <c r="CI869" s="15">
        <v>23390</v>
      </c>
      <c r="CJ869" s="15"/>
      <c r="CK869" s="15">
        <v>4836</v>
      </c>
      <c r="CL869" s="15">
        <v>14903</v>
      </c>
      <c r="CM869" s="15"/>
      <c r="CN869" s="15"/>
      <c r="CO869" s="15"/>
      <c r="CP869" s="15">
        <v>42818</v>
      </c>
      <c r="CQ869" s="15"/>
      <c r="CR869" s="15"/>
      <c r="CS869" s="15">
        <v>85947</v>
      </c>
      <c r="CT869" s="15"/>
      <c r="CU869" s="15"/>
      <c r="CV869" s="15"/>
      <c r="CW869" s="15"/>
      <c r="CX869" s="15"/>
      <c r="CY869" s="15"/>
      <c r="CZ869" s="15"/>
      <c r="DA869" s="15"/>
      <c r="DB869" s="15"/>
      <c r="DC869" s="15"/>
      <c r="DD869" s="15"/>
      <c r="DE869" s="15"/>
      <c r="DF869" s="15"/>
      <c r="DG869" s="15"/>
      <c r="DH869" s="15"/>
      <c r="DI869" s="15"/>
      <c r="DJ869" s="15"/>
      <c r="DK869" s="15"/>
      <c r="DL869" s="15"/>
      <c r="DM869" s="15"/>
      <c r="DN869" s="15"/>
      <c r="DO869" s="15"/>
      <c r="DP869" s="15">
        <v>31394</v>
      </c>
      <c r="DQ869" s="15"/>
      <c r="DR869" s="15"/>
      <c r="DS869" s="15"/>
      <c r="DT869" s="15"/>
      <c r="DU869" s="15"/>
      <c r="DV869" s="15"/>
      <c r="DW869" s="15"/>
      <c r="DX869" s="15"/>
      <c r="DY869" s="15"/>
      <c r="DZ869" s="15">
        <v>31394</v>
      </c>
      <c r="EA869" s="15"/>
      <c r="EB869" s="15"/>
      <c r="EC869" s="15"/>
      <c r="ED869" s="15"/>
      <c r="EE869" s="15"/>
      <c r="EF869" s="15"/>
      <c r="EG869" s="15"/>
      <c r="EH869" s="15"/>
      <c r="EI869" s="15"/>
      <c r="EJ869" s="15"/>
      <c r="EK869" s="15"/>
      <c r="EL869" s="15"/>
      <c r="EM869" s="15"/>
      <c r="EN869" s="15"/>
      <c r="EO869" s="15"/>
      <c r="EP869" s="15"/>
      <c r="EQ869" s="15"/>
      <c r="ER869" s="15"/>
      <c r="ES869" s="15"/>
      <c r="ET869" s="15"/>
      <c r="EU869" s="15"/>
      <c r="EV869" s="15"/>
      <c r="EW869" s="15"/>
      <c r="EX869" s="15"/>
      <c r="EY869" s="15"/>
      <c r="EZ869" s="15"/>
      <c r="FA869" s="15"/>
      <c r="FB869" s="15"/>
      <c r="FC869" s="15"/>
      <c r="FD869" s="15"/>
      <c r="FE869" s="15"/>
      <c r="FF869" s="15"/>
      <c r="FG869" s="15"/>
      <c r="FH869" s="15"/>
      <c r="FI869" s="15"/>
      <c r="FJ869" s="15"/>
      <c r="FK869" s="15"/>
      <c r="FL869" s="15"/>
      <c r="FM869" s="15"/>
      <c r="FN869" s="15"/>
      <c r="FO869" s="15"/>
      <c r="FP869" s="15">
        <v>213083</v>
      </c>
      <c r="FQ869" s="15">
        <v>122441</v>
      </c>
      <c r="FR869" s="15">
        <v>335524</v>
      </c>
      <c r="FS869" s="14" t="s">
        <v>1284</v>
      </c>
      <c r="FT869" s="14"/>
      <c r="FU869" s="14" t="s">
        <v>1281</v>
      </c>
      <c r="FV869" s="14"/>
      <c r="FW869" s="14"/>
      <c r="FX869" s="1" t="s">
        <v>1010</v>
      </c>
      <c r="FY869" s="14"/>
      <c r="GA869" s="15">
        <v>4317</v>
      </c>
      <c r="GB869" s="15">
        <v>4576</v>
      </c>
      <c r="GC869" s="15"/>
      <c r="GD869" s="15"/>
      <c r="GE869" s="15">
        <v>151783</v>
      </c>
      <c r="GF869" s="15">
        <v>1996</v>
      </c>
      <c r="GG869" s="15">
        <v>4618</v>
      </c>
      <c r="GH869" s="15">
        <v>562</v>
      </c>
      <c r="GI869" s="15"/>
      <c r="GJ869" s="15"/>
      <c r="GK869" s="15"/>
      <c r="GL869" s="15"/>
      <c r="GM869" s="15"/>
      <c r="GN869" s="15"/>
      <c r="GO869" s="15"/>
      <c r="GP869" s="16">
        <v>18</v>
      </c>
      <c r="GQ869" s="16">
        <v>11</v>
      </c>
      <c r="GR869" s="17"/>
      <c r="GS869" s="17"/>
      <c r="GT869" s="18">
        <v>15</v>
      </c>
      <c r="GU869" s="18">
        <v>14</v>
      </c>
      <c r="GV869" s="16">
        <v>25</v>
      </c>
      <c r="GW869" s="16">
        <v>9.5</v>
      </c>
      <c r="GX869" s="15">
        <v>17000</v>
      </c>
      <c r="GY869" s="14" t="s">
        <v>1230</v>
      </c>
      <c r="GZ869" s="15">
        <v>27928</v>
      </c>
      <c r="HA869" s="15">
        <v>23830</v>
      </c>
      <c r="HB869" s="15">
        <v>19656</v>
      </c>
      <c r="HC869" s="15"/>
      <c r="HD869" s="15"/>
      <c r="HE869" s="15">
        <v>14429</v>
      </c>
      <c r="HF869" s="15"/>
      <c r="HG869" s="15"/>
      <c r="HH869" s="15"/>
      <c r="HI869" s="15">
        <v>445</v>
      </c>
      <c r="HJ869" s="15">
        <v>434</v>
      </c>
      <c r="HK869" s="15">
        <v>592</v>
      </c>
      <c r="HL869" s="15">
        <v>372</v>
      </c>
      <c r="HM869" s="15"/>
      <c r="HN869" s="15"/>
      <c r="HO869" s="15"/>
      <c r="HP869" s="15"/>
      <c r="HQ869" s="15"/>
      <c r="HR869" s="15"/>
      <c r="HS869" s="15"/>
      <c r="HT869" s="15"/>
      <c r="HU869" s="15"/>
      <c r="HV869" s="15"/>
      <c r="HW869" s="15"/>
      <c r="HX869" s="15"/>
      <c r="HY869" s="15"/>
      <c r="HZ869" s="15">
        <v>57</v>
      </c>
      <c r="IA869" s="15">
        <v>1710</v>
      </c>
      <c r="IB869" s="15">
        <v>2</v>
      </c>
      <c r="IC869" s="15">
        <v>50</v>
      </c>
      <c r="ID869" s="15">
        <v>1517</v>
      </c>
      <c r="IE869" s="14">
        <v>70</v>
      </c>
      <c r="IF869" s="14">
        <v>34</v>
      </c>
      <c r="IG869" s="14">
        <v>34</v>
      </c>
      <c r="IH869" s="14">
        <v>5</v>
      </c>
      <c r="II869" s="14">
        <v>0</v>
      </c>
      <c r="IJ869" s="14">
        <v>5</v>
      </c>
      <c r="IK869" s="14">
        <v>0</v>
      </c>
      <c r="IL869" s="14"/>
      <c r="IM869" s="14"/>
      <c r="IN869" s="14"/>
      <c r="IO869" s="14"/>
      <c r="IP869" s="14"/>
      <c r="IQ869" s="20">
        <v>707115</v>
      </c>
      <c r="IR869" s="20"/>
      <c r="IS869" s="36">
        <f t="shared" si="988"/>
        <v>0.4377421585341138</v>
      </c>
      <c r="IT869" s="36">
        <f t="shared" si="989"/>
        <v>1.520010491052801E-2</v>
      </c>
      <c r="IU869" s="36">
        <f t="shared" si="990"/>
        <v>0.19733312669138423</v>
      </c>
      <c r="IV869" s="36">
        <f t="shared" si="991"/>
        <v>0</v>
      </c>
      <c r="IW869" s="36">
        <f t="shared" si="992"/>
        <v>0.25615753269512764</v>
      </c>
      <c r="IX869" s="36">
        <f t="shared" si="993"/>
        <v>9.3567077168846338E-2</v>
      </c>
      <c r="IY869" s="36"/>
      <c r="IZ869" s="36">
        <f t="shared" si="994"/>
        <v>0</v>
      </c>
      <c r="JA869" s="36">
        <f t="shared" si="994"/>
        <v>0.63507528522549805</v>
      </c>
      <c r="JB869" s="36">
        <f t="shared" si="994"/>
        <v>0.36492471477450195</v>
      </c>
      <c r="JN869" s="43">
        <f t="shared" si="953"/>
        <v>745.6277028571385</v>
      </c>
      <c r="JO869" s="1" t="str">
        <f t="shared" si="954"/>
        <v>Medium</v>
      </c>
    </row>
    <row r="870" spans="1:275" x14ac:dyDescent="0.2">
      <c r="A870" s="14" t="s">
        <v>967</v>
      </c>
      <c r="B870" s="14" t="s">
        <v>1119</v>
      </c>
      <c r="C870" s="76" t="s">
        <v>1498</v>
      </c>
      <c r="D870" s="24" t="s">
        <v>655</v>
      </c>
      <c r="E870">
        <v>1</v>
      </c>
      <c r="F870" s="46">
        <v>0.35390595878374781</v>
      </c>
      <c r="G870" s="46">
        <v>0.12452739762500666</v>
      </c>
      <c r="H870" s="46">
        <v>0.27</v>
      </c>
      <c r="I870">
        <v>56.7</v>
      </c>
      <c r="J870">
        <v>11.7</v>
      </c>
      <c r="K870" s="14">
        <v>20100</v>
      </c>
      <c r="L870" s="14" t="s">
        <v>606</v>
      </c>
      <c r="M870" s="35">
        <v>18475.971047618979</v>
      </c>
      <c r="N870" s="15">
        <v>99000</v>
      </c>
      <c r="O870" s="15">
        <v>27</v>
      </c>
      <c r="P870" s="15">
        <v>500</v>
      </c>
      <c r="Q870" s="15">
        <v>650</v>
      </c>
      <c r="R870" s="15">
        <v>30</v>
      </c>
      <c r="S870" s="15">
        <v>280</v>
      </c>
      <c r="T870" s="32">
        <v>250</v>
      </c>
      <c r="U870" s="15">
        <v>15613</v>
      </c>
      <c r="V870" s="15"/>
      <c r="W870" s="15"/>
      <c r="X870" s="15">
        <v>55000</v>
      </c>
      <c r="Y870" s="15"/>
      <c r="Z870" s="15"/>
      <c r="AA870" s="15"/>
      <c r="AB870" s="15"/>
      <c r="AC870" s="15"/>
      <c r="AD870" s="15"/>
      <c r="AE870" s="15">
        <v>70613</v>
      </c>
      <c r="AF870" s="15">
        <v>5100</v>
      </c>
      <c r="AG870" s="15"/>
      <c r="AH870" s="15"/>
      <c r="AI870" s="15"/>
      <c r="AJ870" s="15"/>
      <c r="AK870" s="15"/>
      <c r="AL870" s="15"/>
      <c r="AM870" s="15"/>
      <c r="AN870" s="15"/>
      <c r="AO870" s="15"/>
      <c r="AP870" s="15">
        <v>5100</v>
      </c>
      <c r="AQ870" s="15">
        <v>51440</v>
      </c>
      <c r="AR870" s="15"/>
      <c r="AS870" s="15"/>
      <c r="AT870" s="15"/>
      <c r="AU870" s="15"/>
      <c r="AV870" s="15"/>
      <c r="AW870" s="15"/>
      <c r="AX870" s="15"/>
      <c r="AY870" s="15"/>
      <c r="AZ870" s="15"/>
      <c r="BA870" s="15">
        <v>51440</v>
      </c>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v>29718</v>
      </c>
      <c r="CJ870" s="15"/>
      <c r="CK870" s="15">
        <v>18959</v>
      </c>
      <c r="CL870" s="15">
        <v>27517</v>
      </c>
      <c r="CM870" s="15"/>
      <c r="CN870" s="15"/>
      <c r="CO870" s="15"/>
      <c r="CP870" s="15">
        <v>2515</v>
      </c>
      <c r="CQ870" s="15"/>
      <c r="CR870" s="15">
        <v>5100</v>
      </c>
      <c r="CS870" s="15">
        <v>83809</v>
      </c>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v>23999</v>
      </c>
      <c r="DQ870" s="15"/>
      <c r="DR870" s="15"/>
      <c r="DS870" s="15">
        <v>13307</v>
      </c>
      <c r="DT870" s="15"/>
      <c r="DU870" s="15"/>
      <c r="DV870" s="15"/>
      <c r="DW870" s="15"/>
      <c r="DX870" s="15"/>
      <c r="DY870" s="15"/>
      <c r="DZ870" s="15">
        <v>37306</v>
      </c>
      <c r="EA870" s="15"/>
      <c r="EB870" s="15"/>
      <c r="EC870" s="15"/>
      <c r="ED870" s="15"/>
      <c r="EE870" s="15"/>
      <c r="EF870" s="15"/>
      <c r="EG870" s="15"/>
      <c r="EH870" s="15"/>
      <c r="EI870" s="15"/>
      <c r="EJ870" s="15"/>
      <c r="EK870" s="15"/>
      <c r="EL870" s="15"/>
      <c r="EM870" s="15"/>
      <c r="EN870" s="15"/>
      <c r="EO870" s="15"/>
      <c r="EP870" s="15"/>
      <c r="EQ870" s="15"/>
      <c r="ER870" s="15"/>
      <c r="ES870" s="15"/>
      <c r="ET870" s="15"/>
      <c r="EU870" s="15"/>
      <c r="EV870" s="15"/>
      <c r="EW870" s="15"/>
      <c r="EX870" s="15"/>
      <c r="EY870" s="15"/>
      <c r="EZ870" s="15"/>
      <c r="FA870" s="15"/>
      <c r="FB870" s="15"/>
      <c r="FC870" s="15"/>
      <c r="FD870" s="15"/>
      <c r="FE870" s="15"/>
      <c r="FF870" s="15"/>
      <c r="FG870" s="15"/>
      <c r="FH870" s="15"/>
      <c r="FI870" s="15"/>
      <c r="FJ870" s="15"/>
      <c r="FK870" s="15"/>
      <c r="FL870" s="15"/>
      <c r="FM870" s="15"/>
      <c r="FN870" s="15"/>
      <c r="FO870" s="15"/>
      <c r="FP870" s="15">
        <v>122053</v>
      </c>
      <c r="FQ870" s="15">
        <v>126215</v>
      </c>
      <c r="FR870" s="15">
        <v>248268</v>
      </c>
      <c r="FS870" s="14" t="s">
        <v>1284</v>
      </c>
      <c r="FT870" s="14"/>
      <c r="FU870" s="14" t="s">
        <v>1281</v>
      </c>
      <c r="FV870" s="14"/>
      <c r="FW870" s="14"/>
      <c r="FX870" s="1" t="s">
        <v>1010</v>
      </c>
      <c r="FY870" s="14"/>
      <c r="GA870" s="15">
        <v>2162</v>
      </c>
      <c r="GB870" s="15">
        <v>2422</v>
      </c>
      <c r="GC870" s="15"/>
      <c r="GD870" s="15"/>
      <c r="GE870" s="15">
        <v>153560</v>
      </c>
      <c r="GF870" s="15">
        <v>1118</v>
      </c>
      <c r="GG870" s="15">
        <v>5736</v>
      </c>
      <c r="GH870" s="15">
        <v>514</v>
      </c>
      <c r="GI870" s="15"/>
      <c r="GJ870" s="15"/>
      <c r="GK870" s="15"/>
      <c r="GL870" s="15"/>
      <c r="GM870" s="15"/>
      <c r="GN870" s="15"/>
      <c r="GO870" s="15"/>
      <c r="GP870" s="16">
        <v>18</v>
      </c>
      <c r="GQ870" s="16">
        <v>9.5</v>
      </c>
      <c r="GR870" s="17"/>
      <c r="GS870" s="17"/>
      <c r="GT870" s="18">
        <v>14</v>
      </c>
      <c r="GU870" s="18">
        <v>13</v>
      </c>
      <c r="GV870" s="16">
        <v>22.5</v>
      </c>
      <c r="GW870" s="16">
        <v>8.6999999999999993</v>
      </c>
      <c r="GX870" s="15">
        <v>19000</v>
      </c>
      <c r="GY870" s="14" t="s">
        <v>1230</v>
      </c>
      <c r="GZ870" s="15">
        <v>28238</v>
      </c>
      <c r="HA870" s="15">
        <v>31537</v>
      </c>
      <c r="HB870" s="15">
        <v>21322</v>
      </c>
      <c r="HC870" s="15"/>
      <c r="HD870" s="15"/>
      <c r="HE870" s="15">
        <v>17569</v>
      </c>
      <c r="HF870" s="15"/>
      <c r="HG870" s="15"/>
      <c r="HH870" s="15"/>
      <c r="HI870" s="15">
        <v>344</v>
      </c>
      <c r="HJ870" s="15">
        <v>342</v>
      </c>
      <c r="HK870" s="15">
        <v>649</v>
      </c>
      <c r="HL870" s="15">
        <v>430</v>
      </c>
      <c r="HM870" s="15"/>
      <c r="HN870" s="15"/>
      <c r="HO870" s="15"/>
      <c r="HP870" s="15"/>
      <c r="HQ870" s="15"/>
      <c r="HR870" s="15"/>
      <c r="HS870" s="15"/>
      <c r="HT870" s="15"/>
      <c r="HU870" s="15"/>
      <c r="HV870" s="15"/>
      <c r="HW870" s="15"/>
      <c r="HX870" s="15"/>
      <c r="HY870" s="15"/>
      <c r="HZ870" s="15">
        <v>145</v>
      </c>
      <c r="IA870" s="15">
        <v>4350</v>
      </c>
      <c r="IB870" s="15">
        <v>2</v>
      </c>
      <c r="IC870" s="15">
        <v>59</v>
      </c>
      <c r="ID870" s="15">
        <v>1784</v>
      </c>
      <c r="IE870" s="14">
        <v>65</v>
      </c>
      <c r="IF870" s="14">
        <v>34</v>
      </c>
      <c r="IG870" s="14">
        <v>34</v>
      </c>
      <c r="IH870" s="14">
        <v>5</v>
      </c>
      <c r="II870" s="14">
        <v>0</v>
      </c>
      <c r="IJ870" s="14">
        <v>5</v>
      </c>
      <c r="IK870" s="14">
        <v>0</v>
      </c>
      <c r="IL870" s="14"/>
      <c r="IM870" s="14"/>
      <c r="IN870" s="14"/>
      <c r="IO870" s="14"/>
      <c r="IP870" s="14"/>
      <c r="IQ870" s="15">
        <v>761071</v>
      </c>
      <c r="IR870" s="15"/>
      <c r="IS870" s="36">
        <f t="shared" si="988"/>
        <v>0.28442247893405515</v>
      </c>
      <c r="IT870" s="36">
        <f t="shared" si="989"/>
        <v>2.0542317173377157E-2</v>
      </c>
      <c r="IU870" s="36">
        <f t="shared" si="990"/>
        <v>0.20719545007814136</v>
      </c>
      <c r="IV870" s="36">
        <f t="shared" si="991"/>
        <v>0</v>
      </c>
      <c r="IW870" s="36">
        <f t="shared" si="992"/>
        <v>0.33757471764383651</v>
      </c>
      <c r="IX870" s="36">
        <f t="shared" si="993"/>
        <v>0.15026503617058984</v>
      </c>
      <c r="IY870" s="36"/>
      <c r="IZ870" s="36">
        <f t="shared" si="994"/>
        <v>0</v>
      </c>
      <c r="JA870" s="36">
        <f t="shared" si="994"/>
        <v>0.49161792901219648</v>
      </c>
      <c r="JB870" s="36">
        <f t="shared" si="994"/>
        <v>0.50838207098780352</v>
      </c>
      <c r="JN870" s="43">
        <f t="shared" si="953"/>
        <v>821.15426878306573</v>
      </c>
      <c r="JO870" s="1" t="str">
        <f t="shared" si="954"/>
        <v>Medium</v>
      </c>
    </row>
    <row r="871" spans="1:275" x14ac:dyDescent="0.2">
      <c r="A871" s="1" t="s">
        <v>967</v>
      </c>
      <c r="B871" s="1" t="s">
        <v>1119</v>
      </c>
      <c r="C871" s="76" t="s">
        <v>1498</v>
      </c>
      <c r="D871" s="24" t="s">
        <v>655</v>
      </c>
      <c r="E871">
        <v>1</v>
      </c>
      <c r="F871" s="46">
        <v>0.35390595878374781</v>
      </c>
      <c r="G871" s="46">
        <v>0.12452739762500666</v>
      </c>
      <c r="H871" s="46">
        <v>0.27</v>
      </c>
      <c r="I871">
        <v>56.7</v>
      </c>
      <c r="J871">
        <v>11.7</v>
      </c>
      <c r="K871" s="1">
        <v>20110</v>
      </c>
      <c r="L871" s="1" t="s">
        <v>607</v>
      </c>
      <c r="M871" s="3">
        <v>17476.125333333432</v>
      </c>
      <c r="N871" s="1">
        <v>99000</v>
      </c>
      <c r="O871" s="1">
        <v>27</v>
      </c>
      <c r="P871" s="1">
        <v>500</v>
      </c>
      <c r="Q871" s="1">
        <v>650</v>
      </c>
      <c r="R871" s="1">
        <v>30</v>
      </c>
      <c r="S871" s="1">
        <v>280</v>
      </c>
      <c r="T871" s="33">
        <v>250</v>
      </c>
      <c r="U871" s="1">
        <v>11727</v>
      </c>
      <c r="X871" s="1">
        <v>52513</v>
      </c>
      <c r="AD871" s="1">
        <v>1056</v>
      </c>
      <c r="AE871" s="1">
        <v>65296</v>
      </c>
      <c r="AI871" s="1">
        <v>1903</v>
      </c>
      <c r="AO871" s="1">
        <v>15425</v>
      </c>
      <c r="AP871" s="1">
        <v>17328</v>
      </c>
      <c r="AQ871" s="1">
        <v>44552</v>
      </c>
      <c r="AT871" s="1">
        <v>6026</v>
      </c>
      <c r="BA871" s="1">
        <v>50578</v>
      </c>
      <c r="CI871" s="1">
        <v>40685</v>
      </c>
      <c r="CP871" s="1">
        <v>33380</v>
      </c>
      <c r="CR871" s="1">
        <v>4552</v>
      </c>
      <c r="CS871" s="1">
        <v>78617</v>
      </c>
      <c r="DS871" s="1">
        <v>8098</v>
      </c>
      <c r="DZ871" s="1">
        <v>8098</v>
      </c>
      <c r="FP871" s="15">
        <f>AE871+BA871</f>
        <v>115874</v>
      </c>
      <c r="FQ871" s="15">
        <f>AP871+BL871+CS871+DZ871+FD871</f>
        <v>104043</v>
      </c>
      <c r="FR871" s="15">
        <f>AE871+AP871+BA871+BL871+CS871+DZ871+FD871+FO871</f>
        <v>219917</v>
      </c>
      <c r="FS871" s="1" t="s">
        <v>1284</v>
      </c>
      <c r="FU871" s="1" t="s">
        <v>1281</v>
      </c>
      <c r="FX871" s="1" t="s">
        <v>1010</v>
      </c>
      <c r="GA871" s="1">
        <v>2912</v>
      </c>
      <c r="GB871" s="1">
        <v>141</v>
      </c>
      <c r="GE871" s="1">
        <v>155823</v>
      </c>
      <c r="GF871" s="1">
        <v>2275</v>
      </c>
      <c r="GG871" s="1">
        <v>26339</v>
      </c>
      <c r="GH871" s="1">
        <v>453</v>
      </c>
      <c r="GJ871" s="1">
        <v>335</v>
      </c>
      <c r="GK871" s="1">
        <v>490</v>
      </c>
      <c r="GM871" s="1">
        <v>17955</v>
      </c>
      <c r="GP871" s="1">
        <v>22</v>
      </c>
      <c r="GQ871" s="1">
        <v>11.5</v>
      </c>
      <c r="GR871" s="5"/>
      <c r="GS871" s="5"/>
      <c r="GT871" s="4">
        <v>16</v>
      </c>
      <c r="GU871" s="4">
        <v>14.45</v>
      </c>
      <c r="GV871" s="1">
        <f>GQ871+GU871</f>
        <v>25.95</v>
      </c>
      <c r="GW871" s="1">
        <v>13</v>
      </c>
      <c r="GX871" s="1">
        <v>15595</v>
      </c>
      <c r="GY871" s="10" t="s">
        <v>1230</v>
      </c>
      <c r="GZ871" s="1">
        <v>27635</v>
      </c>
      <c r="HA871" s="1">
        <v>35978</v>
      </c>
      <c r="HB871" s="1">
        <v>18988</v>
      </c>
      <c r="HC871" s="1">
        <v>3504</v>
      </c>
      <c r="HF871" s="1">
        <v>86105</v>
      </c>
      <c r="HI871" s="1">
        <v>246</v>
      </c>
      <c r="HJ871" s="1">
        <v>242</v>
      </c>
      <c r="HK871" s="1">
        <v>519</v>
      </c>
      <c r="HL871" s="1">
        <v>324</v>
      </c>
      <c r="HZ871" s="1">
        <v>116</v>
      </c>
      <c r="IA871" s="1">
        <v>3709</v>
      </c>
      <c r="IB871" s="1">
        <v>2</v>
      </c>
      <c r="IC871" s="1">
        <v>60</v>
      </c>
      <c r="ID871" s="1">
        <v>1660</v>
      </c>
      <c r="IE871" s="1">
        <v>62</v>
      </c>
      <c r="IF871" s="1">
        <v>30</v>
      </c>
      <c r="IG871" s="1">
        <v>30</v>
      </c>
      <c r="IH871" s="1">
        <v>5</v>
      </c>
      <c r="II871" s="1">
        <v>0</v>
      </c>
      <c r="IJ871" s="1">
        <v>5</v>
      </c>
      <c r="IK871" s="1">
        <v>0</v>
      </c>
      <c r="IQ871" s="1">
        <v>884277</v>
      </c>
      <c r="IR871" s="1">
        <v>128</v>
      </c>
      <c r="IS871" s="36">
        <f t="shared" si="988"/>
        <v>0.29691201680634055</v>
      </c>
      <c r="IT871" s="36">
        <f t="shared" si="989"/>
        <v>7.8793362950567714E-2</v>
      </c>
      <c r="IU871" s="36">
        <f t="shared" si="990"/>
        <v>0.22998676773510007</v>
      </c>
      <c r="IV871" s="36">
        <f t="shared" si="991"/>
        <v>0</v>
      </c>
      <c r="IW871" s="36">
        <f t="shared" si="992"/>
        <v>0.3574848692915964</v>
      </c>
      <c r="IX871" s="36">
        <f t="shared" si="993"/>
        <v>3.6822983216395273E-2</v>
      </c>
      <c r="IY871" s="36"/>
      <c r="IZ871" s="36">
        <f t="shared" si="994"/>
        <v>0</v>
      </c>
      <c r="JA871" s="36">
        <f t="shared" si="994"/>
        <v>0.52689878454144068</v>
      </c>
      <c r="JB871" s="36">
        <f t="shared" si="994"/>
        <v>0.47310121545855938</v>
      </c>
      <c r="JN871" s="43">
        <f t="shared" si="953"/>
        <v>673.45377007065247</v>
      </c>
      <c r="JO871" s="1" t="str">
        <f t="shared" si="954"/>
        <v>Medium</v>
      </c>
    </row>
    <row r="872" spans="1:275" x14ac:dyDescent="0.2">
      <c r="A872" s="1" t="s">
        <v>967</v>
      </c>
      <c r="B872" s="1" t="s">
        <v>1119</v>
      </c>
      <c r="C872" s="76" t="s">
        <v>1498</v>
      </c>
      <c r="D872" s="24" t="s">
        <v>655</v>
      </c>
      <c r="E872">
        <v>1</v>
      </c>
      <c r="F872" s="46">
        <v>0.35390595878374781</v>
      </c>
      <c r="G872" s="46">
        <v>0.12452739762500666</v>
      </c>
      <c r="H872" s="46">
        <v>0.27</v>
      </c>
      <c r="I872">
        <v>56.7</v>
      </c>
      <c r="J872">
        <v>11.7</v>
      </c>
      <c r="K872" s="1">
        <v>20120</v>
      </c>
      <c r="L872" s="1" t="s">
        <v>608</v>
      </c>
      <c r="M872" s="3">
        <v>17557.179238095319</v>
      </c>
      <c r="N872" s="10">
        <v>99000</v>
      </c>
      <c r="O872" s="1">
        <v>27</v>
      </c>
      <c r="P872" s="1">
        <v>500</v>
      </c>
      <c r="Q872" s="1">
        <v>650</v>
      </c>
      <c r="R872" s="1">
        <v>30</v>
      </c>
      <c r="S872" s="1">
        <v>280</v>
      </c>
      <c r="T872" s="33">
        <v>250</v>
      </c>
      <c r="U872" s="1">
        <v>8878</v>
      </c>
      <c r="X872" s="1">
        <v>91926</v>
      </c>
      <c r="AD872" s="1">
        <v>1032</v>
      </c>
      <c r="AE872" s="1">
        <v>101836</v>
      </c>
      <c r="AI872" s="1">
        <v>7435</v>
      </c>
      <c r="AO872" s="1">
        <v>13150</v>
      </c>
      <c r="AP872" s="1">
        <v>20585</v>
      </c>
      <c r="AQ872" s="1">
        <v>40367</v>
      </c>
      <c r="AT872" s="1">
        <v>2540</v>
      </c>
      <c r="BA872" s="1">
        <v>42907</v>
      </c>
      <c r="CI872" s="1">
        <v>59714</v>
      </c>
      <c r="CS872" s="1">
        <v>59714</v>
      </c>
      <c r="DS872" s="1">
        <v>7882</v>
      </c>
      <c r="DZ872" s="1">
        <v>7882</v>
      </c>
      <c r="FP872" s="15">
        <f>AE872+BA872</f>
        <v>144743</v>
      </c>
      <c r="FQ872" s="15">
        <f>AP872+BL872+CS872+DZ872+FD872</f>
        <v>88181</v>
      </c>
      <c r="FR872" s="15">
        <f>AE872+AP872+BA872+BL872+CS872+DZ872+FD872+FO872</f>
        <v>232924</v>
      </c>
      <c r="FS872" s="1" t="s">
        <v>1284</v>
      </c>
      <c r="FU872" s="1" t="s">
        <v>1281</v>
      </c>
      <c r="FX872" s="1" t="s">
        <v>1010</v>
      </c>
      <c r="GA872" s="1">
        <v>3296</v>
      </c>
      <c r="GB872" s="1">
        <v>91</v>
      </c>
      <c r="GE872" s="1">
        <v>158517</v>
      </c>
      <c r="GF872" s="1">
        <v>268</v>
      </c>
      <c r="GG872" s="1">
        <v>26607</v>
      </c>
      <c r="GH872" s="1">
        <v>411</v>
      </c>
      <c r="GJ872" s="1">
        <v>335</v>
      </c>
      <c r="GK872" s="1">
        <v>218</v>
      </c>
      <c r="GM872" s="1">
        <v>18173</v>
      </c>
      <c r="GP872" s="1">
        <v>24</v>
      </c>
      <c r="GQ872" s="1">
        <v>12.25</v>
      </c>
      <c r="GR872" s="5"/>
      <c r="GS872" s="5"/>
      <c r="GT872" s="4">
        <v>13</v>
      </c>
      <c r="GU872" s="4">
        <v>12.25</v>
      </c>
      <c r="GV872" s="1">
        <f>GQ872+GU872</f>
        <v>24.5</v>
      </c>
      <c r="GW872" s="1">
        <v>11.7</v>
      </c>
      <c r="GX872" s="1">
        <v>16555</v>
      </c>
      <c r="GY872" s="10" t="s">
        <v>1172</v>
      </c>
      <c r="GZ872" s="1">
        <v>39963</v>
      </c>
      <c r="HA872" s="1">
        <v>32778</v>
      </c>
      <c r="HB872" s="1">
        <v>20192</v>
      </c>
      <c r="HC872" s="1">
        <v>3749</v>
      </c>
      <c r="HF872" s="1">
        <v>96682</v>
      </c>
      <c r="HI872" s="1">
        <v>249</v>
      </c>
      <c r="HJ872" s="1">
        <v>294</v>
      </c>
      <c r="HK872" s="1">
        <v>590</v>
      </c>
      <c r="HL872" s="1">
        <v>379</v>
      </c>
      <c r="HZ872" s="1">
        <v>88</v>
      </c>
      <c r="IA872" s="1">
        <v>3114</v>
      </c>
      <c r="IB872" s="1">
        <v>2</v>
      </c>
      <c r="IC872" s="1">
        <v>69</v>
      </c>
      <c r="ID872" s="1">
        <v>1884</v>
      </c>
      <c r="IE872" s="1">
        <v>62</v>
      </c>
      <c r="IF872" s="1">
        <v>30</v>
      </c>
      <c r="IG872" s="1">
        <v>30</v>
      </c>
      <c r="IH872" s="1">
        <v>5</v>
      </c>
      <c r="II872" s="1">
        <v>0</v>
      </c>
      <c r="IJ872" s="1">
        <v>5</v>
      </c>
      <c r="IK872" s="1">
        <v>0</v>
      </c>
      <c r="IQ872" s="1">
        <v>809195</v>
      </c>
      <c r="IR872" s="1">
        <v>144</v>
      </c>
      <c r="IS872" s="36">
        <f t="shared" si="988"/>
        <v>0.4372069859696725</v>
      </c>
      <c r="IT872" s="36">
        <f t="shared" si="989"/>
        <v>8.8376466143463103E-2</v>
      </c>
      <c r="IU872" s="36">
        <f t="shared" si="990"/>
        <v>0.18421030035548075</v>
      </c>
      <c r="IV872" s="36">
        <f t="shared" si="991"/>
        <v>0</v>
      </c>
      <c r="IW872" s="36">
        <f t="shared" si="992"/>
        <v>0.25636688361869109</v>
      </c>
      <c r="IX872" s="36">
        <f t="shared" si="993"/>
        <v>3.3839363912692551E-2</v>
      </c>
      <c r="IY872" s="36"/>
      <c r="IZ872" s="36">
        <f t="shared" si="994"/>
        <v>0</v>
      </c>
      <c r="JA872" s="36">
        <f t="shared" si="994"/>
        <v>0.62141728632515325</v>
      </c>
      <c r="JB872" s="36">
        <f t="shared" si="994"/>
        <v>0.37858271367484675</v>
      </c>
      <c r="JN872" s="43">
        <f t="shared" si="953"/>
        <v>716.61956073858448</v>
      </c>
      <c r="JO872" s="1" t="str">
        <f t="shared" si="954"/>
        <v>Medium</v>
      </c>
    </row>
    <row r="873" spans="1:275" x14ac:dyDescent="0.2">
      <c r="A873" s="1" t="s">
        <v>967</v>
      </c>
      <c r="B873" s="1" t="s">
        <v>1119</v>
      </c>
      <c r="C873" s="76" t="s">
        <v>1498</v>
      </c>
      <c r="D873" s="24" t="s">
        <v>655</v>
      </c>
      <c r="E873">
        <v>1</v>
      </c>
      <c r="F873" s="46">
        <v>0.35390595878374781</v>
      </c>
      <c r="G873" s="46">
        <v>0.12452739762500666</v>
      </c>
      <c r="H873" s="46">
        <v>0.27</v>
      </c>
      <c r="I873">
        <v>56.7</v>
      </c>
      <c r="J873">
        <v>11.7</v>
      </c>
      <c r="K873" s="1">
        <v>20130</v>
      </c>
      <c r="L873" s="1" t="s">
        <v>609</v>
      </c>
      <c r="M873" s="3">
        <v>16121.412761904778</v>
      </c>
      <c r="N873" s="2">
        <v>99000</v>
      </c>
      <c r="O873" s="1">
        <v>27</v>
      </c>
      <c r="P873" s="1">
        <v>500</v>
      </c>
      <c r="Q873" s="1">
        <v>650</v>
      </c>
      <c r="R873" s="1">
        <v>30</v>
      </c>
      <c r="S873" s="1">
        <v>280</v>
      </c>
      <c r="T873" s="33"/>
      <c r="U873" s="3">
        <v>37134.5</v>
      </c>
      <c r="V873" s="3"/>
      <c r="W873" s="3"/>
      <c r="X873" s="3">
        <v>10091</v>
      </c>
      <c r="Y873" s="3"/>
      <c r="Z873" s="3"/>
      <c r="AA873" s="3"/>
      <c r="AB873" s="3"/>
      <c r="AC873" s="3"/>
      <c r="AD873" s="3">
        <v>15288</v>
      </c>
      <c r="AE873" s="2">
        <f>SUM(U873:AD873)</f>
        <v>62513.5</v>
      </c>
      <c r="AF873" s="3"/>
      <c r="AG873" s="3"/>
      <c r="AI873" s="1">
        <v>7133</v>
      </c>
      <c r="AO873" s="1">
        <v>16214</v>
      </c>
      <c r="AP873" s="1">
        <f>SUM(AF873:AO873)</f>
        <v>23347</v>
      </c>
      <c r="AQ873" s="1">
        <v>39314</v>
      </c>
      <c r="BA873" s="1">
        <f>SUM(AQ873:AZ873)</f>
        <v>39314</v>
      </c>
      <c r="CI873" s="1">
        <v>81945</v>
      </c>
      <c r="CR873" s="1">
        <v>10348</v>
      </c>
      <c r="CS873" s="1">
        <f>SUM(CI873:CR873)</f>
        <v>92293</v>
      </c>
      <c r="DP873" s="1">
        <v>2209</v>
      </c>
      <c r="DS873" s="1">
        <v>443</v>
      </c>
      <c r="DY873" s="1">
        <v>9505</v>
      </c>
      <c r="DZ873" s="2">
        <f>SUM(DP873:DY873)</f>
        <v>12157</v>
      </c>
      <c r="EA873" s="2"/>
      <c r="EB873" s="2"/>
      <c r="EC873" s="2"/>
      <c r="ED873" s="2"/>
      <c r="EE873" s="2"/>
      <c r="EF873" s="2"/>
      <c r="EG873" s="2"/>
      <c r="EH873" s="2"/>
      <c r="EI873" s="2"/>
      <c r="EJ873" s="2"/>
      <c r="EK873" s="2"/>
      <c r="EL873" s="2"/>
      <c r="EM873" s="2"/>
      <c r="EN873" s="2"/>
      <c r="EO873" s="2"/>
      <c r="EP873" s="2"/>
      <c r="EQ873" s="2"/>
      <c r="ER873" s="2"/>
      <c r="ES873" s="2"/>
      <c r="ET873" s="2"/>
      <c r="EU873" s="1">
        <v>1299</v>
      </c>
      <c r="FD873" s="1">
        <f>SUM(EU873:FC873)</f>
        <v>1299</v>
      </c>
      <c r="FP873" s="15">
        <f>AE873+BA873</f>
        <v>101827.5</v>
      </c>
      <c r="FQ873" s="15">
        <f>AP873+BL873+CS873+DZ873+FD873</f>
        <v>129096</v>
      </c>
      <c r="FR873" s="15">
        <f>AE873+AP873+BA873+BL873+CS873+DZ873+FD873+FO873</f>
        <v>230923.5</v>
      </c>
      <c r="FS873" s="1" t="s">
        <v>1284</v>
      </c>
      <c r="FU873" s="1" t="s">
        <v>1281</v>
      </c>
      <c r="FW873" s="5"/>
      <c r="FX873" s="5" t="s">
        <v>1305</v>
      </c>
      <c r="FY873" s="5"/>
      <c r="FZ873" s="5"/>
      <c r="GA873" s="1">
        <v>2579</v>
      </c>
      <c r="GB873" s="1">
        <v>248</v>
      </c>
      <c r="GE873" s="1">
        <v>160821</v>
      </c>
      <c r="GF873" s="1">
        <v>105</v>
      </c>
      <c r="GG873" s="1">
        <v>136799</v>
      </c>
      <c r="GH873" s="1">
        <v>366</v>
      </c>
      <c r="GI873" s="1">
        <v>47465</v>
      </c>
      <c r="GJ873" s="1">
        <v>195955</v>
      </c>
      <c r="GK873" s="1">
        <v>243</v>
      </c>
      <c r="GL873" s="1">
        <v>206</v>
      </c>
      <c r="GM873" s="1">
        <v>18739</v>
      </c>
      <c r="GP873" s="1">
        <v>19</v>
      </c>
      <c r="GQ873" s="1">
        <v>12</v>
      </c>
      <c r="GR873" s="5"/>
      <c r="GS873" s="5">
        <v>14</v>
      </c>
      <c r="GT873" s="4">
        <v>14</v>
      </c>
      <c r="GU873" s="1">
        <v>12.725</v>
      </c>
      <c r="GV873" s="1">
        <f>GQ873+GU873</f>
        <v>24.725000000000001</v>
      </c>
      <c r="GW873" s="1">
        <v>6.5</v>
      </c>
      <c r="GX873" s="1">
        <v>23617</v>
      </c>
      <c r="GY873" s="1" t="s">
        <v>1230</v>
      </c>
      <c r="GZ873" s="1">
        <v>39133</v>
      </c>
      <c r="HA873" s="1">
        <v>29099</v>
      </c>
      <c r="HB873" s="1">
        <v>17219</v>
      </c>
      <c r="HC873" s="1">
        <v>6909</v>
      </c>
      <c r="HD873" s="1">
        <v>6480</v>
      </c>
      <c r="HF873" s="1">
        <v>98840</v>
      </c>
      <c r="HI873" s="1">
        <v>173</v>
      </c>
      <c r="HJ873" s="1">
        <v>472</v>
      </c>
      <c r="HK873" s="1">
        <v>628</v>
      </c>
      <c r="HL873" s="1">
        <v>170</v>
      </c>
      <c r="HM873" s="1" t="s">
        <v>1281</v>
      </c>
      <c r="HX873" s="1" t="s">
        <v>1281</v>
      </c>
      <c r="HY873" s="1" t="s">
        <v>1348</v>
      </c>
      <c r="HZ873" s="1">
        <v>240</v>
      </c>
      <c r="IA873" s="1">
        <v>7340</v>
      </c>
      <c r="IB873" s="1">
        <v>1</v>
      </c>
      <c r="IC873" s="1">
        <v>82</v>
      </c>
      <c r="ID873" s="1">
        <v>2484</v>
      </c>
      <c r="IE873" s="1">
        <v>62</v>
      </c>
      <c r="IH873" s="1">
        <v>5</v>
      </c>
      <c r="II873" s="1">
        <v>0</v>
      </c>
      <c r="IJ873" s="1">
        <v>210</v>
      </c>
      <c r="IK873" s="1">
        <v>0</v>
      </c>
      <c r="IL873" s="1" t="s">
        <v>1277</v>
      </c>
      <c r="IO873" s="1" t="s">
        <v>1277</v>
      </c>
      <c r="IP873" s="1" t="s">
        <v>1281</v>
      </c>
      <c r="IQ873" s="1">
        <v>719286</v>
      </c>
      <c r="IR873" s="1">
        <v>56</v>
      </c>
      <c r="IS873" s="36">
        <f t="shared" si="988"/>
        <v>0.27071086312133674</v>
      </c>
      <c r="IT873" s="36">
        <f t="shared" si="989"/>
        <v>0.1011027461475337</v>
      </c>
      <c r="IU873" s="36">
        <f t="shared" si="990"/>
        <v>0.17024685664300082</v>
      </c>
      <c r="IV873" s="36">
        <f t="shared" si="991"/>
        <v>0</v>
      </c>
      <c r="IW873" s="36">
        <f t="shared" si="992"/>
        <v>0.39966915450354773</v>
      </c>
      <c r="IX873" s="36">
        <f t="shared" si="993"/>
        <v>5.2645140057205095E-2</v>
      </c>
      <c r="IY873" s="36"/>
      <c r="IZ873" s="36">
        <f t="shared" si="994"/>
        <v>0</v>
      </c>
      <c r="JA873" s="36">
        <f t="shared" si="994"/>
        <v>0.44095771976433756</v>
      </c>
      <c r="JB873" s="36">
        <f t="shared" si="994"/>
        <v>0.55904228023566249</v>
      </c>
      <c r="JN873" s="43">
        <f t="shared" si="953"/>
        <v>652.02882757956627</v>
      </c>
      <c r="JO873" s="1" t="str">
        <f t="shared" si="954"/>
        <v>Medium</v>
      </c>
    </row>
    <row r="874" spans="1:275" x14ac:dyDescent="0.2">
      <c r="A874" s="1" t="s">
        <v>967</v>
      </c>
      <c r="B874" s="1" t="s">
        <v>1119</v>
      </c>
      <c r="C874" s="76" t="s">
        <v>1498</v>
      </c>
      <c r="D874" s="24" t="s">
        <v>655</v>
      </c>
      <c r="E874">
        <v>1</v>
      </c>
      <c r="F874" s="46">
        <v>0.35390595878374781</v>
      </c>
      <c r="G874" s="46">
        <v>0.12452739762500666</v>
      </c>
      <c r="H874" s="46">
        <v>0.27</v>
      </c>
      <c r="I874">
        <v>56.7</v>
      </c>
      <c r="J874">
        <v>11.7</v>
      </c>
      <c r="K874" s="42">
        <v>20140</v>
      </c>
      <c r="L874" s="54" t="s">
        <v>345</v>
      </c>
      <c r="M874" s="55">
        <v>17262.042095238161</v>
      </c>
      <c r="N874" s="46">
        <v>125000</v>
      </c>
      <c r="O874">
        <v>29</v>
      </c>
      <c r="P874">
        <v>175</v>
      </c>
      <c r="Q874">
        <v>982</v>
      </c>
      <c r="R874">
        <v>35</v>
      </c>
      <c r="S874">
        <v>285</v>
      </c>
      <c r="T874"/>
      <c r="U874" s="46">
        <v>0</v>
      </c>
      <c r="V874" s="46"/>
      <c r="W874" s="46"/>
      <c r="X874" s="46">
        <v>75000</v>
      </c>
      <c r="Y874" s="46"/>
      <c r="Z874" s="46"/>
      <c r="AA874" s="46"/>
      <c r="AB874" s="46"/>
      <c r="AC874" s="46"/>
      <c r="AD874" s="46"/>
      <c r="AE874" s="46">
        <f>IF(SUM(U874:AD874)&gt;0,SUM(U874:AD874),)</f>
        <v>75000</v>
      </c>
      <c r="AF874" s="46"/>
      <c r="AG874" s="46"/>
      <c r="AH874" s="46"/>
      <c r="AI874" s="46">
        <v>125000</v>
      </c>
      <c r="AJ874" s="46"/>
      <c r="AK874" s="46"/>
      <c r="AL874" s="46"/>
      <c r="AM874" s="46"/>
      <c r="AN874" s="46"/>
      <c r="AO874" s="46"/>
      <c r="AP874" s="46">
        <f>SUM(AF874:AO874)</f>
        <v>125000</v>
      </c>
      <c r="AQ874" s="46">
        <v>44596</v>
      </c>
      <c r="AR874" s="46"/>
      <c r="AS874" s="46"/>
      <c r="AT874" s="46"/>
      <c r="AU874" s="46"/>
      <c r="AV874" s="46"/>
      <c r="AW874" s="46"/>
      <c r="AX874" s="46"/>
      <c r="AY874" s="46"/>
      <c r="AZ874" s="46"/>
      <c r="BA874" s="46">
        <f>SUM(AQ874:AZ874)</f>
        <v>44596</v>
      </c>
      <c r="BB874" s="47"/>
      <c r="BC874" s="47"/>
      <c r="BD874" s="47"/>
      <c r="BE874" s="47"/>
      <c r="BF874" s="47"/>
      <c r="BG874" s="47"/>
      <c r="BH874" s="47"/>
      <c r="BI874" s="47"/>
      <c r="BJ874" s="47"/>
      <c r="BK874" s="47"/>
      <c r="BL874" s="47">
        <f>IF(SUM(BB874:BK874)&gt;=0,SUM(BB874:BK874),"")</f>
        <v>0</v>
      </c>
      <c r="BM874" s="46">
        <v>48222</v>
      </c>
      <c r="BN874" s="47"/>
      <c r="BO874" s="46"/>
      <c r="BP874" s="46"/>
      <c r="BQ874" s="46"/>
      <c r="BR874" s="46"/>
      <c r="BS874" s="46"/>
      <c r="BT874" s="46"/>
      <c r="BU874" s="46"/>
      <c r="BV874" s="46">
        <v>21778</v>
      </c>
      <c r="BW874" s="46">
        <f>SUM(BM874:BV874)</f>
        <v>70000</v>
      </c>
      <c r="BX874" s="46"/>
      <c r="BY874" s="47"/>
      <c r="BZ874" s="47"/>
      <c r="CA874" s="48"/>
      <c r="CB874" s="48"/>
      <c r="CC874" s="46"/>
      <c r="CD874" s="47"/>
      <c r="CE874" s="46"/>
      <c r="CF874" s="48"/>
      <c r="CG874" s="47"/>
      <c r="CH874" s="47">
        <f>SUM(BX874:CG874)</f>
        <v>0</v>
      </c>
      <c r="CI874" s="47">
        <f t="shared" ref="CI874:CS874" si="995">BM874+BX874</f>
        <v>48222</v>
      </c>
      <c r="CJ874" s="47">
        <f t="shared" si="995"/>
        <v>0</v>
      </c>
      <c r="CK874" s="47">
        <f t="shared" si="995"/>
        <v>0</v>
      </c>
      <c r="CL874" s="47">
        <f t="shared" si="995"/>
        <v>0</v>
      </c>
      <c r="CM874" s="47">
        <f t="shared" si="995"/>
        <v>0</v>
      </c>
      <c r="CN874" s="47">
        <f t="shared" si="995"/>
        <v>0</v>
      </c>
      <c r="CO874" s="47">
        <f t="shared" si="995"/>
        <v>0</v>
      </c>
      <c r="CP874" s="47">
        <f t="shared" si="995"/>
        <v>0</v>
      </c>
      <c r="CQ874" s="47">
        <f t="shared" si="995"/>
        <v>0</v>
      </c>
      <c r="CR874" s="47">
        <f t="shared" si="995"/>
        <v>21778</v>
      </c>
      <c r="CS874" s="47">
        <f t="shared" si="995"/>
        <v>70000</v>
      </c>
      <c r="CT874" s="48"/>
      <c r="CU874" s="46"/>
      <c r="CV874" s="46"/>
      <c r="CW874" s="47">
        <v>7500</v>
      </c>
      <c r="CX874" s="47"/>
      <c r="CY874" s="47"/>
      <c r="CZ874" s="47"/>
      <c r="DA874" s="46"/>
      <c r="DB874" s="47"/>
      <c r="DC874" s="47"/>
      <c r="DD874" s="47">
        <f>SUM(CT874:DC874)</f>
        <v>7500</v>
      </c>
      <c r="DE874" s="48"/>
      <c r="DF874" s="48"/>
      <c r="DG874" s="48"/>
      <c r="DH874" s="48"/>
      <c r="DI874" s="48"/>
      <c r="DJ874" s="48"/>
      <c r="DK874" s="48"/>
      <c r="DL874" s="48"/>
      <c r="DM874" s="48"/>
      <c r="DN874" s="48"/>
      <c r="DO874" s="48">
        <f>SUM(DE874:DN874)</f>
        <v>0</v>
      </c>
      <c r="DP874" s="48">
        <f t="shared" ref="DP874:DZ874" si="996">CT874+DE874</f>
        <v>0</v>
      </c>
      <c r="DQ874" s="48">
        <f t="shared" si="996"/>
        <v>0</v>
      </c>
      <c r="DR874" s="48">
        <f t="shared" si="996"/>
        <v>0</v>
      </c>
      <c r="DS874" s="48">
        <f t="shared" si="996"/>
        <v>7500</v>
      </c>
      <c r="DT874" s="48">
        <f t="shared" si="996"/>
        <v>0</v>
      </c>
      <c r="DU874" s="48">
        <f t="shared" si="996"/>
        <v>0</v>
      </c>
      <c r="DV874" s="48">
        <f t="shared" si="996"/>
        <v>0</v>
      </c>
      <c r="DW874" s="48">
        <f t="shared" si="996"/>
        <v>0</v>
      </c>
      <c r="DX874" s="48">
        <f t="shared" si="996"/>
        <v>0</v>
      </c>
      <c r="DY874" s="48">
        <f t="shared" si="996"/>
        <v>0</v>
      </c>
      <c r="DZ874" s="48">
        <f t="shared" si="996"/>
        <v>7500</v>
      </c>
      <c r="EA874" s="48">
        <v>5000</v>
      </c>
      <c r="EB874" s="48"/>
      <c r="EC874" s="48"/>
      <c r="ED874" s="48"/>
      <c r="EE874" s="48"/>
      <c r="EF874" s="48"/>
      <c r="EG874" s="46"/>
      <c r="EH874" s="48"/>
      <c r="EI874" s="48"/>
      <c r="EJ874" s="48">
        <f>SUM(EA874:EI874)</f>
        <v>5000</v>
      </c>
      <c r="EK874" s="48"/>
      <c r="EL874"/>
      <c r="EM874" s="48"/>
      <c r="EN874" s="48"/>
      <c r="EO874" s="46"/>
      <c r="EP874" s="48"/>
      <c r="EQ874" s="48"/>
      <c r="ER874" s="48"/>
      <c r="ES874" s="48"/>
      <c r="ET874" s="48">
        <f>SUM(EK874:ES874)</f>
        <v>0</v>
      </c>
      <c r="EU874" s="48">
        <f t="shared" ref="EU874:FD874" si="997">EA874+EK874</f>
        <v>5000</v>
      </c>
      <c r="EV874" s="48">
        <f t="shared" si="997"/>
        <v>0</v>
      </c>
      <c r="EW874" s="48">
        <f t="shared" si="997"/>
        <v>0</v>
      </c>
      <c r="EX874" s="48">
        <f t="shared" si="997"/>
        <v>0</v>
      </c>
      <c r="EY874" s="48">
        <f t="shared" si="997"/>
        <v>0</v>
      </c>
      <c r="EZ874" s="48">
        <f t="shared" si="997"/>
        <v>0</v>
      </c>
      <c r="FA874" s="48">
        <f t="shared" si="997"/>
        <v>0</v>
      </c>
      <c r="FB874" s="48">
        <f t="shared" si="997"/>
        <v>0</v>
      </c>
      <c r="FC874" s="48">
        <f t="shared" si="997"/>
        <v>0</v>
      </c>
      <c r="FD874" s="48">
        <f t="shared" si="997"/>
        <v>5000</v>
      </c>
      <c r="FE874" s="48">
        <v>7267</v>
      </c>
      <c r="FF874" s="48"/>
      <c r="FG874" s="46"/>
      <c r="FH874" s="48"/>
      <c r="FI874" s="48"/>
      <c r="FJ874" s="48"/>
      <c r="FK874" s="48"/>
      <c r="FL874" s="48"/>
      <c r="FM874" s="48"/>
      <c r="FN874"/>
      <c r="FO874" s="48">
        <f>SUM(FE874:FN874)</f>
        <v>7267</v>
      </c>
      <c r="FP874" s="46">
        <f>AE874+BA874</f>
        <v>119596</v>
      </c>
      <c r="FQ874" s="46">
        <f>AP874+BL874+CS874+DZ874+FD874</f>
        <v>207500</v>
      </c>
      <c r="FR874" s="46">
        <f>FP874+FQ874+FO874</f>
        <v>334363</v>
      </c>
      <c r="FS874" t="s">
        <v>1284</v>
      </c>
      <c r="FT874"/>
      <c r="FU874" t="s">
        <v>1281</v>
      </c>
      <c r="FV874"/>
      <c r="FW874"/>
      <c r="FX874" t="s">
        <v>1305</v>
      </c>
      <c r="FY874"/>
      <c r="FZ874"/>
      <c r="GA874" s="49">
        <v>3049</v>
      </c>
      <c r="GB874">
        <v>238</v>
      </c>
      <c r="GC874"/>
      <c r="GD874"/>
      <c r="GE874" s="49">
        <v>163422</v>
      </c>
      <c r="GF874" s="47">
        <v>27702</v>
      </c>
      <c r="GG874" s="49">
        <v>157234</v>
      </c>
      <c r="GH874">
        <v>299</v>
      </c>
      <c r="GI874"/>
      <c r="GJ874"/>
      <c r="GK874">
        <v>132</v>
      </c>
      <c r="GL874"/>
      <c r="GM874" s="49">
        <v>18941</v>
      </c>
      <c r="GN874"/>
      <c r="GO874"/>
      <c r="GP874">
        <v>9</v>
      </c>
      <c r="GQ874"/>
      <c r="GR874"/>
      <c r="GS874">
        <v>12.5</v>
      </c>
      <c r="GT874">
        <f>GR874+GS874</f>
        <v>12.5</v>
      </c>
      <c r="GU874"/>
      <c r="GV874">
        <f>GQ874+GU874</f>
        <v>0</v>
      </c>
      <c r="GW874"/>
      <c r="GX874">
        <v>18920</v>
      </c>
      <c r="GY874" s="49" t="s">
        <v>1058</v>
      </c>
      <c r="GZ874">
        <v>35978</v>
      </c>
      <c r="HA874">
        <v>26499</v>
      </c>
      <c r="HB874">
        <v>16037</v>
      </c>
      <c r="HC874"/>
      <c r="HD874">
        <v>5935</v>
      </c>
      <c r="HE874"/>
      <c r="HF874"/>
      <c r="HG874">
        <v>462</v>
      </c>
      <c r="HH874" t="s">
        <v>233</v>
      </c>
      <c r="HI874"/>
      <c r="HJ874">
        <v>462</v>
      </c>
      <c r="HK874">
        <v>450</v>
      </c>
      <c r="HL874" t="s">
        <v>233</v>
      </c>
      <c r="HM874" t="s">
        <v>1281</v>
      </c>
      <c r="HN874"/>
      <c r="HO874"/>
      <c r="HP874"/>
      <c r="HQ874"/>
      <c r="HR874"/>
      <c r="HS874"/>
      <c r="HT874"/>
      <c r="HU874"/>
      <c r="HV874"/>
      <c r="HW874"/>
      <c r="HX874" t="s">
        <v>1277</v>
      </c>
      <c r="HY874"/>
      <c r="HZ874">
        <v>264</v>
      </c>
      <c r="IA874">
        <v>6029</v>
      </c>
      <c r="IB874">
        <v>104</v>
      </c>
      <c r="IC874">
        <v>104</v>
      </c>
      <c r="ID874" s="49">
        <v>2600</v>
      </c>
      <c r="IE874">
        <v>64.25</v>
      </c>
      <c r="IF874">
        <v>30</v>
      </c>
      <c r="IG874">
        <v>64</v>
      </c>
      <c r="IH874">
        <v>180</v>
      </c>
      <c r="II874">
        <v>0</v>
      </c>
      <c r="IJ874">
        <v>180</v>
      </c>
      <c r="IK874">
        <v>0</v>
      </c>
      <c r="IL874" t="s">
        <v>1281</v>
      </c>
      <c r="IM874">
        <v>64</v>
      </c>
      <c r="IN874" t="s">
        <v>1281</v>
      </c>
      <c r="IO874" t="s">
        <v>1277</v>
      </c>
      <c r="IP874" t="s">
        <v>1281</v>
      </c>
      <c r="IQ874" s="49">
        <v>718967</v>
      </c>
      <c r="IR874">
        <v>92</v>
      </c>
      <c r="IS874" s="36">
        <f>AE874/FR874</f>
        <v>0.22430711532077413</v>
      </c>
      <c r="IT874" s="36">
        <f>AP874/FR874</f>
        <v>0.3738451922012902</v>
      </c>
      <c r="IU874" s="36">
        <f>BA874/FR874</f>
        <v>0.13337600153126991</v>
      </c>
      <c r="IV874" s="50">
        <f>BL874/FR874</f>
        <v>0</v>
      </c>
      <c r="IW874" s="36">
        <f>CS874/FR874</f>
        <v>0.20935330763272253</v>
      </c>
      <c r="IX874" s="36">
        <f>DZ874/FR874</f>
        <v>2.2430711532077412E-2</v>
      </c>
      <c r="IY874" s="36">
        <f>FD874/FR874</f>
        <v>1.4953807688051608E-2</v>
      </c>
      <c r="IZ874" s="36">
        <f>FO874/FR874</f>
        <v>2.1733864093814208E-2</v>
      </c>
      <c r="JA874" s="36">
        <f>FP874/FR874</f>
        <v>0.35768311685204401</v>
      </c>
      <c r="JB874" s="36">
        <f>FQ874/FR874</f>
        <v>0.6205830190541417</v>
      </c>
      <c r="JC874" s="46" t="s">
        <v>233</v>
      </c>
      <c r="JD874" t="s">
        <v>1281</v>
      </c>
      <c r="JE874"/>
      <c r="JF874"/>
      <c r="JG874" t="s">
        <v>346</v>
      </c>
      <c r="JH874"/>
      <c r="JI874" t="s">
        <v>347</v>
      </c>
      <c r="JJ874" t="s">
        <v>354</v>
      </c>
      <c r="JK874"/>
      <c r="JL874" t="s">
        <v>1276</v>
      </c>
      <c r="JM874" t="s">
        <v>234</v>
      </c>
      <c r="JN874" s="93" t="e">
        <f t="shared" si="953"/>
        <v>#DIV/0!</v>
      </c>
      <c r="JO874" s="1" t="str">
        <f t="shared" si="954"/>
        <v>Medium</v>
      </c>
    </row>
    <row r="875" spans="1:275" x14ac:dyDescent="0.2">
      <c r="A875" s="1" t="s">
        <v>960</v>
      </c>
      <c r="B875" s="24" t="s">
        <v>968</v>
      </c>
      <c r="C875" s="76" t="s">
        <v>1499</v>
      </c>
      <c r="D875" s="14" t="s">
        <v>656</v>
      </c>
      <c r="E875">
        <v>3</v>
      </c>
      <c r="F875" s="46">
        <v>0.18323868525210807</v>
      </c>
      <c r="G875" s="46">
        <v>6.4291860265014628E-2</v>
      </c>
      <c r="H875" s="46">
        <v>0.26</v>
      </c>
      <c r="I875">
        <v>13.9</v>
      </c>
      <c r="J875">
        <v>13.3</v>
      </c>
      <c r="K875" s="24">
        <v>20060</v>
      </c>
      <c r="L875" s="24" t="s">
        <v>602</v>
      </c>
      <c r="M875" s="37">
        <v>6478.3999999999951</v>
      </c>
      <c r="N875" s="25">
        <v>30000</v>
      </c>
      <c r="O875" s="26">
        <v>13</v>
      </c>
      <c r="P875" s="26">
        <v>62</v>
      </c>
      <c r="Q875" s="26">
        <v>442</v>
      </c>
      <c r="R875" s="26">
        <v>36</v>
      </c>
      <c r="S875" s="26">
        <v>76</v>
      </c>
      <c r="T875" s="31">
        <v>1</v>
      </c>
      <c r="U875" s="25"/>
      <c r="V875" s="25"/>
      <c r="W875" s="25"/>
      <c r="X875" s="25"/>
      <c r="Y875" s="25"/>
      <c r="Z875" s="25"/>
      <c r="AA875" s="25"/>
      <c r="AB875" s="25"/>
      <c r="AC875" s="25">
        <v>30000</v>
      </c>
      <c r="AD875" s="25"/>
      <c r="AE875" s="25">
        <v>30000</v>
      </c>
      <c r="AF875" s="25">
        <v>1117</v>
      </c>
      <c r="AG875" s="25"/>
      <c r="AH875" s="25"/>
      <c r="AI875" s="25"/>
      <c r="AJ875" s="25"/>
      <c r="AK875" s="25"/>
      <c r="AL875" s="25"/>
      <c r="AM875" s="25"/>
      <c r="AN875" s="25"/>
      <c r="AO875" s="25">
        <v>3000</v>
      </c>
      <c r="AP875" s="25">
        <v>4117</v>
      </c>
      <c r="AQ875" s="25"/>
      <c r="AR875" s="25"/>
      <c r="AS875" s="25"/>
      <c r="AT875" s="25"/>
      <c r="AU875" s="25"/>
      <c r="AV875" s="25"/>
      <c r="AW875" s="25"/>
      <c r="AX875" s="25"/>
      <c r="AY875" s="25"/>
      <c r="AZ875" s="25"/>
      <c r="BA875" s="25">
        <v>0</v>
      </c>
      <c r="BB875" s="25"/>
      <c r="BC875" s="25"/>
      <c r="BD875" s="25"/>
      <c r="BE875" s="25"/>
      <c r="BF875" s="25"/>
      <c r="BG875" s="25"/>
      <c r="BH875" s="25"/>
      <c r="BI875" s="25"/>
      <c r="BJ875" s="25"/>
      <c r="BK875" s="25"/>
      <c r="BL875" s="25">
        <v>0</v>
      </c>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v>43173</v>
      </c>
      <c r="CQ875" s="25"/>
      <c r="CR875" s="25"/>
      <c r="CS875" s="25">
        <v>43173</v>
      </c>
      <c r="CT875" s="25"/>
      <c r="CU875" s="25"/>
      <c r="CV875" s="25"/>
      <c r="CW875" s="25"/>
      <c r="CX875" s="25"/>
      <c r="CY875" s="25"/>
      <c r="CZ875" s="25"/>
      <c r="DA875" s="25"/>
      <c r="DB875" s="25"/>
      <c r="DC875" s="25"/>
      <c r="DD875" s="25"/>
      <c r="DE875" s="25"/>
      <c r="DF875" s="25"/>
      <c r="DG875" s="25"/>
      <c r="DH875" s="25"/>
      <c r="DI875" s="25"/>
      <c r="DJ875" s="25"/>
      <c r="DK875" s="25"/>
      <c r="DL875" s="25"/>
      <c r="DM875" s="25"/>
      <c r="DN875" s="25"/>
      <c r="DO875" s="25"/>
      <c r="DP875" s="25">
        <v>1000</v>
      </c>
      <c r="DQ875" s="25"/>
      <c r="DR875" s="25"/>
      <c r="DS875" s="25"/>
      <c r="DT875" s="25"/>
      <c r="DU875" s="25"/>
      <c r="DV875" s="25"/>
      <c r="DW875" s="25"/>
      <c r="DX875" s="25"/>
      <c r="DY875" s="25"/>
      <c r="DZ875" s="25">
        <v>1000</v>
      </c>
      <c r="EA875" s="25"/>
      <c r="EB875" s="25"/>
      <c r="EC875" s="25"/>
      <c r="ED875" s="25"/>
      <c r="EE875" s="25"/>
      <c r="EF875" s="25"/>
      <c r="EG875" s="25"/>
      <c r="EH875" s="25"/>
      <c r="EI875" s="25"/>
      <c r="EJ875" s="25"/>
      <c r="EK875" s="25"/>
      <c r="EL875" s="25"/>
      <c r="EM875" s="25"/>
      <c r="EN875" s="25"/>
      <c r="EO875" s="25"/>
      <c r="EP875" s="25"/>
      <c r="EQ875" s="25"/>
      <c r="ER875" s="25"/>
      <c r="ES875" s="25"/>
      <c r="ET875" s="25"/>
      <c r="EU875" s="25"/>
      <c r="EV875" s="25"/>
      <c r="EW875" s="25"/>
      <c r="EX875" s="25"/>
      <c r="EY875" s="25"/>
      <c r="EZ875" s="25"/>
      <c r="FA875" s="25"/>
      <c r="FB875" s="25"/>
      <c r="FC875" s="25"/>
      <c r="FD875" s="25"/>
      <c r="FE875" s="25"/>
      <c r="FF875" s="25"/>
      <c r="FG875" s="25"/>
      <c r="FH875" s="25"/>
      <c r="FI875" s="25"/>
      <c r="FJ875" s="25"/>
      <c r="FK875" s="25"/>
      <c r="FL875" s="25"/>
      <c r="FM875" s="25"/>
      <c r="FN875" s="25"/>
      <c r="FO875" s="25">
        <v>0</v>
      </c>
      <c r="FP875" s="25">
        <v>34117</v>
      </c>
      <c r="FQ875" s="25">
        <v>44173</v>
      </c>
      <c r="FR875" s="25">
        <v>78290</v>
      </c>
      <c r="FS875" s="26" t="s">
        <v>1298</v>
      </c>
      <c r="FT875" s="26"/>
      <c r="FU875" s="26" t="s">
        <v>1344</v>
      </c>
      <c r="FV875" s="26" t="s">
        <v>1287</v>
      </c>
      <c r="FW875" s="26"/>
      <c r="FX875" s="1" t="s">
        <v>1010</v>
      </c>
      <c r="FY875" s="26"/>
      <c r="GA875" s="25">
        <v>1283</v>
      </c>
      <c r="GB875" s="25">
        <v>1414</v>
      </c>
      <c r="GC875" s="25">
        <v>215</v>
      </c>
      <c r="GD875" s="25">
        <v>216</v>
      </c>
      <c r="GE875" s="25">
        <v>36620</v>
      </c>
      <c r="GF875" s="25">
        <v>2703</v>
      </c>
      <c r="GG875" s="25">
        <v>2703</v>
      </c>
      <c r="GH875" s="25">
        <v>111</v>
      </c>
      <c r="GI875" s="25"/>
      <c r="GJ875" s="25">
        <v>164</v>
      </c>
      <c r="GK875" s="25">
        <v>334</v>
      </c>
      <c r="GL875" s="25">
        <v>339</v>
      </c>
      <c r="GM875" s="25">
        <v>2593</v>
      </c>
      <c r="GN875" s="25"/>
      <c r="GO875" s="25"/>
      <c r="GP875" s="25">
        <v>10</v>
      </c>
      <c r="GQ875" s="25">
        <v>6.2</v>
      </c>
      <c r="GR875" s="27"/>
      <c r="GS875" s="27"/>
      <c r="GT875" s="28">
        <v>7</v>
      </c>
      <c r="GU875" s="28">
        <v>5.54</v>
      </c>
      <c r="GV875" s="25">
        <v>11.74</v>
      </c>
      <c r="GW875" s="25">
        <v>0.15</v>
      </c>
      <c r="GX875" s="25">
        <v>4622</v>
      </c>
      <c r="GY875" s="26" t="s">
        <v>1058</v>
      </c>
      <c r="GZ875" s="25">
        <v>4429</v>
      </c>
      <c r="HA875" s="25">
        <v>3080</v>
      </c>
      <c r="HB875" s="25">
        <v>4676</v>
      </c>
      <c r="HC875" s="25">
        <v>1067</v>
      </c>
      <c r="HD875" s="25"/>
      <c r="HE875" s="25">
        <v>649</v>
      </c>
      <c r="HF875" s="25">
        <v>13901</v>
      </c>
      <c r="HG875" s="25"/>
      <c r="HH875" s="25"/>
      <c r="HI875" s="25">
        <v>7</v>
      </c>
      <c r="HJ875" s="25">
        <v>7</v>
      </c>
      <c r="HK875" s="25">
        <v>0</v>
      </c>
      <c r="HL875" s="25">
        <v>0</v>
      </c>
      <c r="HM875" s="25"/>
      <c r="HN875" s="25"/>
      <c r="HO875" s="25"/>
      <c r="HP875" s="25"/>
      <c r="HQ875" s="25"/>
      <c r="HR875" s="25"/>
      <c r="HS875" s="25"/>
      <c r="HT875" s="25"/>
      <c r="HU875" s="25"/>
      <c r="HV875" s="25"/>
      <c r="HW875" s="25"/>
      <c r="HX875" s="25"/>
      <c r="HY875" s="25"/>
      <c r="HZ875" s="25">
        <v>113</v>
      </c>
      <c r="IA875" s="25">
        <v>2731</v>
      </c>
      <c r="IB875" s="25">
        <v>0</v>
      </c>
      <c r="IC875" s="25">
        <v>0</v>
      </c>
      <c r="ID875" s="25">
        <v>0</v>
      </c>
      <c r="IE875" s="25">
        <v>57.5</v>
      </c>
      <c r="IF875" s="25">
        <v>40</v>
      </c>
      <c r="IG875" s="25">
        <v>400</v>
      </c>
      <c r="IH875" s="25">
        <v>5</v>
      </c>
      <c r="II875" s="25">
        <v>0</v>
      </c>
      <c r="IJ875" s="25">
        <v>135</v>
      </c>
      <c r="IK875" s="25">
        <v>0</v>
      </c>
      <c r="IL875" s="25"/>
      <c r="IM875" s="25"/>
      <c r="IN875" s="25"/>
      <c r="IO875" s="25"/>
      <c r="IP875" s="25"/>
      <c r="IQ875" s="25">
        <v>64438</v>
      </c>
      <c r="IR875" s="25">
        <v>543</v>
      </c>
      <c r="IS875" s="36">
        <f t="shared" ref="IS875:IS882" si="998">AE875/$FR875</f>
        <v>0.38319070123898324</v>
      </c>
      <c r="IT875" s="36">
        <f t="shared" ref="IT875:IT882" si="999">AP875/$FR875</f>
        <v>5.2586537233363137E-2</v>
      </c>
      <c r="IU875" s="36">
        <f t="shared" ref="IU875:IU882" si="1000">BA875/$FR875</f>
        <v>0</v>
      </c>
      <c r="IV875" s="36">
        <f t="shared" ref="IV875:IV882" si="1001">BL875/$FR875</f>
        <v>0</v>
      </c>
      <c r="IW875" s="36">
        <f t="shared" ref="IW875:IW882" si="1002">CS875/$FR875</f>
        <v>0.55144973815302079</v>
      </c>
      <c r="IX875" s="36">
        <f t="shared" ref="IX875:IX882" si="1003">DZ875/$FR875</f>
        <v>1.2773023374632776E-2</v>
      </c>
      <c r="IY875" s="36"/>
      <c r="IZ875" s="36">
        <f t="shared" ref="IZ875:JB882" si="1004">FO875/$FR875</f>
        <v>0</v>
      </c>
      <c r="JA875" s="36">
        <f t="shared" si="1004"/>
        <v>0.4357772384723464</v>
      </c>
      <c r="JB875" s="36">
        <f t="shared" si="1004"/>
        <v>0.5642227615276536</v>
      </c>
      <c r="JN875" s="43">
        <f t="shared" si="953"/>
        <v>551.8228279386708</v>
      </c>
      <c r="JO875" s="1" t="str">
        <f t="shared" si="954"/>
        <v>Small</v>
      </c>
    </row>
    <row r="876" spans="1:275" x14ac:dyDescent="0.2">
      <c r="A876" s="1" t="s">
        <v>960</v>
      </c>
      <c r="B876" s="24" t="s">
        <v>968</v>
      </c>
      <c r="C876" s="76" t="s">
        <v>1499</v>
      </c>
      <c r="D876" s="14" t="s">
        <v>656</v>
      </c>
      <c r="E876">
        <v>3</v>
      </c>
      <c r="F876" s="46">
        <v>0.18323868525210807</v>
      </c>
      <c r="G876" s="46">
        <v>6.4291860265014628E-2</v>
      </c>
      <c r="H876" s="46">
        <v>0.26</v>
      </c>
      <c r="I876">
        <v>13.9</v>
      </c>
      <c r="J876">
        <v>13.3</v>
      </c>
      <c r="K876" s="24">
        <v>20070</v>
      </c>
      <c r="L876" s="24" t="s">
        <v>603</v>
      </c>
      <c r="M876" s="34">
        <v>6821.4834285714569</v>
      </c>
      <c r="N876" s="25">
        <v>30000</v>
      </c>
      <c r="O876" s="26">
        <v>13</v>
      </c>
      <c r="P876" s="26">
        <v>62</v>
      </c>
      <c r="Q876" s="26">
        <v>442</v>
      </c>
      <c r="R876" s="26">
        <v>36</v>
      </c>
      <c r="S876" s="26">
        <v>76</v>
      </c>
      <c r="T876" s="31">
        <v>1</v>
      </c>
      <c r="U876" s="25"/>
      <c r="V876" s="25"/>
      <c r="W876" s="25"/>
      <c r="X876" s="25"/>
      <c r="Y876" s="25"/>
      <c r="Z876" s="25"/>
      <c r="AA876" s="25"/>
      <c r="AB876" s="25"/>
      <c r="AC876" s="25">
        <v>30000</v>
      </c>
      <c r="AD876" s="25">
        <v>209952</v>
      </c>
      <c r="AE876" s="25">
        <v>239952</v>
      </c>
      <c r="AF876" s="25">
        <v>1117</v>
      </c>
      <c r="AG876" s="25"/>
      <c r="AH876" s="25"/>
      <c r="AI876" s="25"/>
      <c r="AJ876" s="25"/>
      <c r="AK876" s="25"/>
      <c r="AL876" s="25"/>
      <c r="AM876" s="25"/>
      <c r="AN876" s="25"/>
      <c r="AO876" s="25">
        <v>3000</v>
      </c>
      <c r="AP876" s="25">
        <v>4117</v>
      </c>
      <c r="AQ876" s="25"/>
      <c r="AR876" s="25"/>
      <c r="AS876" s="25"/>
      <c r="AT876" s="25"/>
      <c r="AU876" s="25"/>
      <c r="AV876" s="25"/>
      <c r="AW876" s="25"/>
      <c r="AX876" s="25"/>
      <c r="AY876" s="25"/>
      <c r="AZ876" s="25"/>
      <c r="BA876" s="25">
        <v>0</v>
      </c>
      <c r="BB876" s="25">
        <v>6315</v>
      </c>
      <c r="BC876" s="25"/>
      <c r="BD876" s="25"/>
      <c r="BE876" s="25"/>
      <c r="BF876" s="25"/>
      <c r="BG876" s="25"/>
      <c r="BH876" s="25"/>
      <c r="BI876" s="25"/>
      <c r="BJ876" s="25"/>
      <c r="BK876" s="25"/>
      <c r="BL876" s="25">
        <v>6315</v>
      </c>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v>43173</v>
      </c>
      <c r="CQ876" s="25"/>
      <c r="CR876" s="25"/>
      <c r="CS876" s="25">
        <v>43173</v>
      </c>
      <c r="CT876" s="25"/>
      <c r="CU876" s="25"/>
      <c r="CV876" s="25"/>
      <c r="CW876" s="25"/>
      <c r="CX876" s="25"/>
      <c r="CY876" s="25"/>
      <c r="CZ876" s="25"/>
      <c r="DA876" s="25"/>
      <c r="DB876" s="25"/>
      <c r="DC876" s="25"/>
      <c r="DD876" s="25"/>
      <c r="DE876" s="25"/>
      <c r="DF876" s="25"/>
      <c r="DG876" s="25"/>
      <c r="DH876" s="25"/>
      <c r="DI876" s="25"/>
      <c r="DJ876" s="25"/>
      <c r="DK876" s="25"/>
      <c r="DL876" s="25"/>
      <c r="DM876" s="25"/>
      <c r="DN876" s="25"/>
      <c r="DO876" s="25"/>
      <c r="DP876" s="25">
        <v>1000</v>
      </c>
      <c r="DQ876" s="25"/>
      <c r="DR876" s="25"/>
      <c r="DS876" s="25"/>
      <c r="DT876" s="25"/>
      <c r="DU876" s="25"/>
      <c r="DV876" s="25"/>
      <c r="DW876" s="25"/>
      <c r="DX876" s="25"/>
      <c r="DY876" s="25"/>
      <c r="DZ876" s="25">
        <v>1000</v>
      </c>
      <c r="EA876" s="25"/>
      <c r="EB876" s="25"/>
      <c r="EC876" s="25"/>
      <c r="ED876" s="25"/>
      <c r="EE876" s="25"/>
      <c r="EF876" s="25"/>
      <c r="EG876" s="25"/>
      <c r="EH876" s="25"/>
      <c r="EI876" s="25"/>
      <c r="EJ876" s="25"/>
      <c r="EK876" s="25"/>
      <c r="EL876" s="25"/>
      <c r="EM876" s="25"/>
      <c r="EN876" s="25"/>
      <c r="EO876" s="25"/>
      <c r="EP876" s="25"/>
      <c r="EQ876" s="25"/>
      <c r="ER876" s="25"/>
      <c r="ES876" s="25"/>
      <c r="ET876" s="25"/>
      <c r="EU876" s="25"/>
      <c r="EV876" s="25"/>
      <c r="EW876" s="25"/>
      <c r="EX876" s="25"/>
      <c r="EY876" s="25"/>
      <c r="EZ876" s="25"/>
      <c r="FA876" s="25"/>
      <c r="FB876" s="25"/>
      <c r="FC876" s="25"/>
      <c r="FD876" s="25"/>
      <c r="FE876" s="25"/>
      <c r="FF876" s="25"/>
      <c r="FG876" s="25"/>
      <c r="FH876" s="25"/>
      <c r="FI876" s="25"/>
      <c r="FJ876" s="25"/>
      <c r="FK876" s="25"/>
      <c r="FL876" s="25"/>
      <c r="FM876" s="25"/>
      <c r="FN876" s="25"/>
      <c r="FO876" s="25">
        <v>0</v>
      </c>
      <c r="FP876" s="25">
        <v>244069</v>
      </c>
      <c r="FQ876" s="25">
        <v>50488</v>
      </c>
      <c r="FR876" s="25">
        <v>294557</v>
      </c>
      <c r="FS876" s="26" t="s">
        <v>1298</v>
      </c>
      <c r="FT876" s="26"/>
      <c r="FU876" s="26" t="s">
        <v>1344</v>
      </c>
      <c r="FV876" s="26" t="s">
        <v>1287</v>
      </c>
      <c r="FW876" s="26"/>
      <c r="FX876" s="1" t="s">
        <v>1010</v>
      </c>
      <c r="FY876" s="26"/>
      <c r="GA876" s="25">
        <v>4124</v>
      </c>
      <c r="GB876" s="25">
        <v>4310</v>
      </c>
      <c r="GC876" s="25">
        <v>81</v>
      </c>
      <c r="GD876" s="25">
        <v>81</v>
      </c>
      <c r="GE876" s="25">
        <v>39633</v>
      </c>
      <c r="GF876" s="25">
        <v>3163</v>
      </c>
      <c r="GG876" s="25">
        <v>5866</v>
      </c>
      <c r="GH876" s="25">
        <v>108</v>
      </c>
      <c r="GI876" s="25">
        <v>0</v>
      </c>
      <c r="GJ876" s="25">
        <v>164</v>
      </c>
      <c r="GK876" s="25">
        <v>241</v>
      </c>
      <c r="GL876" s="25">
        <v>256</v>
      </c>
      <c r="GM876" s="25">
        <v>2847</v>
      </c>
      <c r="GN876" s="25"/>
      <c r="GO876" s="25"/>
      <c r="GP876" s="25">
        <v>12</v>
      </c>
      <c r="GQ876" s="25">
        <v>7.29</v>
      </c>
      <c r="GR876" s="27"/>
      <c r="GS876" s="27"/>
      <c r="GT876" s="28">
        <v>8</v>
      </c>
      <c r="GU876" s="28">
        <v>5.74</v>
      </c>
      <c r="GV876" s="25">
        <v>13.03</v>
      </c>
      <c r="GW876" s="25">
        <v>0.15</v>
      </c>
      <c r="GX876" s="25">
        <v>5651</v>
      </c>
      <c r="GY876" s="26" t="s">
        <v>1058</v>
      </c>
      <c r="GZ876" s="25">
        <v>5890</v>
      </c>
      <c r="HA876" s="25">
        <v>3068</v>
      </c>
      <c r="HB876" s="25">
        <v>6262</v>
      </c>
      <c r="HC876" s="25">
        <v>4248</v>
      </c>
      <c r="HD876" s="25"/>
      <c r="HE876" s="25">
        <v>1233</v>
      </c>
      <c r="HF876" s="25">
        <v>20701</v>
      </c>
      <c r="HG876" s="25"/>
      <c r="HH876" s="25"/>
      <c r="HI876" s="25">
        <v>22</v>
      </c>
      <c r="HJ876" s="25">
        <v>20</v>
      </c>
      <c r="HK876" s="25">
        <v>0</v>
      </c>
      <c r="HL876" s="25">
        <v>0</v>
      </c>
      <c r="HM876" s="25"/>
      <c r="HN876" s="25"/>
      <c r="HO876" s="25"/>
      <c r="HP876" s="25"/>
      <c r="HQ876" s="25"/>
      <c r="HR876" s="25"/>
      <c r="HS876" s="25"/>
      <c r="HT876" s="25"/>
      <c r="HU876" s="25"/>
      <c r="HV876" s="25"/>
      <c r="HW876" s="25"/>
      <c r="HX876" s="25"/>
      <c r="HY876" s="25"/>
      <c r="HZ876" s="25">
        <v>117</v>
      </c>
      <c r="IA876" s="25">
        <v>2977</v>
      </c>
      <c r="IB876" s="25">
        <v>0</v>
      </c>
      <c r="IC876" s="25">
        <v>0</v>
      </c>
      <c r="ID876" s="25">
        <v>0</v>
      </c>
      <c r="IE876" s="25">
        <v>65.5</v>
      </c>
      <c r="IF876" s="25">
        <v>48</v>
      </c>
      <c r="IG876" s="25">
        <v>480</v>
      </c>
      <c r="IH876" s="25">
        <v>5</v>
      </c>
      <c r="II876" s="25">
        <v>0</v>
      </c>
      <c r="IJ876" s="25">
        <v>130</v>
      </c>
      <c r="IK876" s="25">
        <v>0</v>
      </c>
      <c r="IL876" s="25"/>
      <c r="IM876" s="25"/>
      <c r="IN876" s="25"/>
      <c r="IO876" s="25"/>
      <c r="IP876" s="25"/>
      <c r="IQ876" s="25">
        <v>122888</v>
      </c>
      <c r="IR876" s="25">
        <v>654</v>
      </c>
      <c r="IS876" s="36">
        <f t="shared" si="998"/>
        <v>0.81461992076236522</v>
      </c>
      <c r="IT876" s="36">
        <f t="shared" si="999"/>
        <v>1.3976921274999407E-2</v>
      </c>
      <c r="IU876" s="36">
        <f t="shared" si="1000"/>
        <v>0</v>
      </c>
      <c r="IV876" s="36">
        <f t="shared" si="1001"/>
        <v>2.1438974459951726E-2</v>
      </c>
      <c r="IW876" s="36">
        <f t="shared" si="1002"/>
        <v>0.14656925484710939</v>
      </c>
      <c r="IX876" s="36">
        <f t="shared" si="1003"/>
        <v>3.3949286555743029E-3</v>
      </c>
      <c r="IY876" s="36"/>
      <c r="IZ876" s="36">
        <f t="shared" si="1004"/>
        <v>0</v>
      </c>
      <c r="JA876" s="36">
        <f t="shared" si="1004"/>
        <v>0.82859684203736461</v>
      </c>
      <c r="JB876" s="36">
        <f t="shared" si="1004"/>
        <v>0.17140315796263542</v>
      </c>
      <c r="JN876" s="43">
        <f t="shared" si="953"/>
        <v>523.52136827102515</v>
      </c>
      <c r="JO876" s="1" t="str">
        <f t="shared" si="954"/>
        <v>Small</v>
      </c>
    </row>
    <row r="877" spans="1:275" x14ac:dyDescent="0.2">
      <c r="A877" s="14" t="s">
        <v>960</v>
      </c>
      <c r="B877" s="14" t="s">
        <v>968</v>
      </c>
      <c r="C877" s="76" t="s">
        <v>1499</v>
      </c>
      <c r="D877" s="14" t="s">
        <v>656</v>
      </c>
      <c r="E877">
        <v>3</v>
      </c>
      <c r="F877" s="46">
        <v>0.18323868525210807</v>
      </c>
      <c r="G877" s="46">
        <v>6.4291860265014628E-2</v>
      </c>
      <c r="H877" s="46">
        <v>0.26</v>
      </c>
      <c r="I877">
        <v>13.9</v>
      </c>
      <c r="J877">
        <v>13.3</v>
      </c>
      <c r="K877" s="14">
        <v>20080</v>
      </c>
      <c r="L877" s="14" t="s">
        <v>604</v>
      </c>
      <c r="M877" s="35">
        <v>7797.0560000000341</v>
      </c>
      <c r="N877" s="15">
        <v>30000</v>
      </c>
      <c r="O877" s="15">
        <v>13</v>
      </c>
      <c r="P877" s="15">
        <v>62</v>
      </c>
      <c r="Q877" s="15">
        <v>442</v>
      </c>
      <c r="R877" s="15">
        <v>36</v>
      </c>
      <c r="S877" s="15">
        <v>88</v>
      </c>
      <c r="T877" s="32">
        <v>1</v>
      </c>
      <c r="U877" s="15">
        <v>416</v>
      </c>
      <c r="V877" s="15"/>
      <c r="W877" s="15"/>
      <c r="X877" s="15"/>
      <c r="Y877" s="15"/>
      <c r="Z877" s="15"/>
      <c r="AA877" s="15"/>
      <c r="AB877" s="15"/>
      <c r="AC877" s="15"/>
      <c r="AD877" s="15"/>
      <c r="AE877" s="15">
        <v>416</v>
      </c>
      <c r="AF877" s="15">
        <v>2400</v>
      </c>
      <c r="AG877" s="15"/>
      <c r="AH877" s="15"/>
      <c r="AI877" s="15"/>
      <c r="AJ877" s="15"/>
      <c r="AK877" s="15"/>
      <c r="AL877" s="15"/>
      <c r="AM877" s="15"/>
      <c r="AN877" s="15"/>
      <c r="AO877" s="15"/>
      <c r="AP877" s="15">
        <v>2400</v>
      </c>
      <c r="AQ877" s="15">
        <v>4719</v>
      </c>
      <c r="AR877" s="15"/>
      <c r="AS877" s="15"/>
      <c r="AT877" s="15"/>
      <c r="AU877" s="15"/>
      <c r="AV877" s="15"/>
      <c r="AW877" s="15"/>
      <c r="AX877" s="15"/>
      <c r="AY877" s="15"/>
      <c r="AZ877" s="15"/>
      <c r="BA877" s="15">
        <v>4719</v>
      </c>
      <c r="BB877" s="15"/>
      <c r="BC877" s="15"/>
      <c r="BD877" s="15"/>
      <c r="BE877" s="15"/>
      <c r="BF877" s="15"/>
      <c r="BG877" s="15"/>
      <c r="BH877" s="15"/>
      <c r="BI877" s="15"/>
      <c r="BJ877" s="15"/>
      <c r="BK877" s="15"/>
      <c r="BL877" s="15">
        <v>0</v>
      </c>
      <c r="BM877" s="15"/>
      <c r="BN877" s="15"/>
      <c r="BO877" s="15"/>
      <c r="BP877" s="15"/>
      <c r="BQ877" s="15"/>
      <c r="BR877" s="15"/>
      <c r="BS877" s="15"/>
      <c r="BT877" s="15"/>
      <c r="BU877" s="15"/>
      <c r="BV877" s="15"/>
      <c r="BW877" s="15"/>
      <c r="BX877" s="15"/>
      <c r="BY877" s="15"/>
      <c r="BZ877" s="15"/>
      <c r="CA877" s="15"/>
      <c r="CB877" s="15"/>
      <c r="CC877" s="15"/>
      <c r="CD877" s="15"/>
      <c r="CE877" s="15"/>
      <c r="CF877" s="15"/>
      <c r="CG877" s="15"/>
      <c r="CH877" s="15"/>
      <c r="CI877" s="15">
        <v>14120</v>
      </c>
      <c r="CJ877" s="15"/>
      <c r="CK877" s="15"/>
      <c r="CL877" s="15"/>
      <c r="CM877" s="15"/>
      <c r="CN877" s="15"/>
      <c r="CO877" s="15"/>
      <c r="CP877" s="15">
        <v>12141</v>
      </c>
      <c r="CQ877" s="15"/>
      <c r="CR877" s="15"/>
      <c r="CS877" s="15">
        <v>26261</v>
      </c>
      <c r="CT877" s="15"/>
      <c r="CU877" s="15"/>
      <c r="CV877" s="15"/>
      <c r="CW877" s="15"/>
      <c r="CX877" s="15"/>
      <c r="CY877" s="15"/>
      <c r="CZ877" s="15"/>
      <c r="DA877" s="15"/>
      <c r="DB877" s="15"/>
      <c r="DC877" s="15"/>
      <c r="DD877" s="15"/>
      <c r="DE877" s="15"/>
      <c r="DF877" s="15"/>
      <c r="DG877" s="15"/>
      <c r="DH877" s="15"/>
      <c r="DI877" s="15"/>
      <c r="DJ877" s="15"/>
      <c r="DK877" s="15"/>
      <c r="DL877" s="15"/>
      <c r="DM877" s="15"/>
      <c r="DN877" s="15"/>
      <c r="DO877" s="15"/>
      <c r="DP877" s="15">
        <v>952</v>
      </c>
      <c r="DQ877" s="15"/>
      <c r="DR877" s="15"/>
      <c r="DS877" s="15"/>
      <c r="DT877" s="15"/>
      <c r="DU877" s="15"/>
      <c r="DV877" s="15"/>
      <c r="DW877" s="15"/>
      <c r="DX877" s="15"/>
      <c r="DY877" s="15"/>
      <c r="DZ877" s="15">
        <v>952</v>
      </c>
      <c r="EA877" s="15"/>
      <c r="EB877" s="15"/>
      <c r="EC877" s="15"/>
      <c r="ED877" s="15"/>
      <c r="EE877" s="15"/>
      <c r="EF877" s="15"/>
      <c r="EG877" s="15"/>
      <c r="EH877" s="15"/>
      <c r="EI877" s="15"/>
      <c r="EJ877" s="15"/>
      <c r="EK877" s="15"/>
      <c r="EL877" s="15"/>
      <c r="EM877" s="15"/>
      <c r="EN877" s="15"/>
      <c r="EO877" s="15"/>
      <c r="EP877" s="15"/>
      <c r="EQ877" s="15"/>
      <c r="ER877" s="15"/>
      <c r="ES877" s="15"/>
      <c r="ET877" s="15"/>
      <c r="EU877" s="15"/>
      <c r="EV877" s="15"/>
      <c r="EW877" s="15"/>
      <c r="EX877" s="15"/>
      <c r="EY877" s="15"/>
      <c r="EZ877" s="15"/>
      <c r="FA877" s="15"/>
      <c r="FB877" s="15"/>
      <c r="FC877" s="15"/>
      <c r="FD877" s="15"/>
      <c r="FE877" s="15">
        <v>12131</v>
      </c>
      <c r="FF877" s="15"/>
      <c r="FG877" s="15"/>
      <c r="FH877" s="15"/>
      <c r="FI877" s="15"/>
      <c r="FJ877" s="15">
        <v>1555</v>
      </c>
      <c r="FK877" s="15"/>
      <c r="FL877" s="15"/>
      <c r="FM877" s="15"/>
      <c r="FN877" s="15">
        <v>150</v>
      </c>
      <c r="FO877" s="15">
        <v>11436</v>
      </c>
      <c r="FP877" s="15">
        <v>5135</v>
      </c>
      <c r="FQ877" s="15">
        <v>29613</v>
      </c>
      <c r="FR877" s="15">
        <v>46184</v>
      </c>
      <c r="FS877" s="14" t="s">
        <v>1298</v>
      </c>
      <c r="FT877" s="14"/>
      <c r="FU877" s="14" t="s">
        <v>1277</v>
      </c>
      <c r="FV877" s="14" t="s">
        <v>1287</v>
      </c>
      <c r="FW877" s="14"/>
      <c r="FX877" s="1" t="s">
        <v>1010</v>
      </c>
      <c r="FY877" s="14"/>
      <c r="GA877" s="15">
        <v>6685</v>
      </c>
      <c r="GB877" s="15">
        <v>6673</v>
      </c>
      <c r="GC877" s="15">
        <v>28</v>
      </c>
      <c r="GD877" s="15">
        <v>28</v>
      </c>
      <c r="GE877" s="15">
        <v>39232</v>
      </c>
      <c r="GF877" s="15">
        <v>3227</v>
      </c>
      <c r="GG877" s="15">
        <v>9094</v>
      </c>
      <c r="GH877" s="15">
        <v>94</v>
      </c>
      <c r="GI877" s="15"/>
      <c r="GJ877" s="15">
        <v>0</v>
      </c>
      <c r="GK877" s="15">
        <v>767</v>
      </c>
      <c r="GL877" s="15">
        <v>1108</v>
      </c>
      <c r="GM877" s="15">
        <v>2599</v>
      </c>
      <c r="GN877" s="15"/>
      <c r="GO877" s="15"/>
      <c r="GP877" s="21">
        <v>12</v>
      </c>
      <c r="GQ877" s="21">
        <v>8.18</v>
      </c>
      <c r="GR877" s="22"/>
      <c r="GS877" s="22"/>
      <c r="GT877" s="23">
        <v>9</v>
      </c>
      <c r="GU877" s="23">
        <v>6.38</v>
      </c>
      <c r="GV877" s="21">
        <v>14.559999999999999</v>
      </c>
      <c r="GW877" s="21">
        <v>0.15</v>
      </c>
      <c r="GX877" s="15">
        <v>4012</v>
      </c>
      <c r="GY877" s="14" t="s">
        <v>1172</v>
      </c>
      <c r="GZ877" s="15">
        <v>6478</v>
      </c>
      <c r="HA877" s="15">
        <v>3146</v>
      </c>
      <c r="HB877" s="15">
        <v>1601</v>
      </c>
      <c r="HC877" s="15">
        <v>3304</v>
      </c>
      <c r="HD877" s="15"/>
      <c r="HE877" s="15">
        <v>1405</v>
      </c>
      <c r="HF877" s="15">
        <v>15934</v>
      </c>
      <c r="HG877" s="15"/>
      <c r="HH877" s="15"/>
      <c r="HI877" s="15">
        <v>2</v>
      </c>
      <c r="HJ877" s="15">
        <v>2</v>
      </c>
      <c r="HK877" s="15">
        <v>78</v>
      </c>
      <c r="HL877" s="15">
        <v>77</v>
      </c>
      <c r="HM877" s="15"/>
      <c r="HN877" s="15"/>
      <c r="HO877" s="15"/>
      <c r="HP877" s="15"/>
      <c r="HQ877" s="15"/>
      <c r="HR877" s="15"/>
      <c r="HS877" s="15"/>
      <c r="HT877" s="15"/>
      <c r="HU877" s="15"/>
      <c r="HV877" s="15"/>
      <c r="HW877" s="15"/>
      <c r="HX877" s="15"/>
      <c r="HY877" s="15"/>
      <c r="HZ877" s="15">
        <v>104</v>
      </c>
      <c r="IA877" s="15">
        <v>2865</v>
      </c>
      <c r="IB877" s="14">
        <v>4</v>
      </c>
      <c r="IC877" s="14">
        <v>4</v>
      </c>
      <c r="ID877" s="15">
        <v>34</v>
      </c>
      <c r="IE877" s="14">
        <v>65.5</v>
      </c>
      <c r="IF877" s="14">
        <v>48</v>
      </c>
      <c r="IG877" s="14">
        <v>384</v>
      </c>
      <c r="IH877" s="14">
        <v>5</v>
      </c>
      <c r="II877" s="14">
        <v>0</v>
      </c>
      <c r="IJ877" s="14">
        <v>155</v>
      </c>
      <c r="IK877" s="14">
        <v>0</v>
      </c>
      <c r="IL877" s="14"/>
      <c r="IM877" s="14"/>
      <c r="IN877" s="14"/>
      <c r="IO877" s="14"/>
      <c r="IP877" s="14"/>
      <c r="IQ877" s="15">
        <v>160152</v>
      </c>
      <c r="IR877" s="15">
        <v>246</v>
      </c>
      <c r="IS877" s="36">
        <f t="shared" si="998"/>
        <v>9.0074484670015584E-3</v>
      </c>
      <c r="IT877" s="36">
        <f t="shared" si="999"/>
        <v>5.1966048848085915E-2</v>
      </c>
      <c r="IU877" s="36">
        <f t="shared" si="1000"/>
        <v>0.10217824354754894</v>
      </c>
      <c r="IV877" s="36">
        <f t="shared" si="1001"/>
        <v>0</v>
      </c>
      <c r="IW877" s="36">
        <f t="shared" si="1002"/>
        <v>0.56861683699982679</v>
      </c>
      <c r="IX877" s="36">
        <f t="shared" si="1003"/>
        <v>2.0613199376407414E-2</v>
      </c>
      <c r="IY877" s="36"/>
      <c r="IZ877" s="36">
        <f t="shared" si="1004"/>
        <v>0.24761822276112941</v>
      </c>
      <c r="JA877" s="36">
        <f t="shared" si="1004"/>
        <v>0.11118569201455049</v>
      </c>
      <c r="JB877" s="36">
        <f t="shared" si="1004"/>
        <v>0.64119608522432014</v>
      </c>
      <c r="JN877" s="43">
        <f t="shared" si="953"/>
        <v>535.51208791209035</v>
      </c>
      <c r="JO877" s="1" t="str">
        <f t="shared" si="954"/>
        <v>Small</v>
      </c>
    </row>
    <row r="878" spans="1:275" x14ac:dyDescent="0.2">
      <c r="A878" s="14" t="s">
        <v>960</v>
      </c>
      <c r="B878" s="14" t="s">
        <v>968</v>
      </c>
      <c r="C878" s="76" t="s">
        <v>1499</v>
      </c>
      <c r="D878" s="14" t="s">
        <v>656</v>
      </c>
      <c r="E878">
        <v>3</v>
      </c>
      <c r="F878" s="46">
        <v>0.18323868525210807</v>
      </c>
      <c r="G878" s="46">
        <v>6.4291860265014628E-2</v>
      </c>
      <c r="H878" s="46">
        <v>0.26</v>
      </c>
      <c r="I878">
        <v>13.9</v>
      </c>
      <c r="J878">
        <v>13.3</v>
      </c>
      <c r="K878" s="14">
        <v>20090</v>
      </c>
      <c r="L878" s="14" t="s">
        <v>605</v>
      </c>
      <c r="M878" s="35">
        <v>8184.1169523809322</v>
      </c>
      <c r="N878" s="15">
        <v>30000</v>
      </c>
      <c r="O878" s="15">
        <v>13</v>
      </c>
      <c r="P878" s="15">
        <v>62</v>
      </c>
      <c r="Q878" s="15">
        <v>442</v>
      </c>
      <c r="R878" s="15">
        <v>36</v>
      </c>
      <c r="S878" s="15">
        <v>88</v>
      </c>
      <c r="T878" s="32">
        <v>1</v>
      </c>
      <c r="U878" s="15">
        <v>1181</v>
      </c>
      <c r="V878" s="15"/>
      <c r="W878" s="15"/>
      <c r="X878" s="15"/>
      <c r="Y878" s="15"/>
      <c r="Z878" s="15">
        <v>1517</v>
      </c>
      <c r="AA878" s="15"/>
      <c r="AB878" s="15"/>
      <c r="AC878" s="15"/>
      <c r="AD878" s="15"/>
      <c r="AE878" s="15">
        <v>2698</v>
      </c>
      <c r="AF878" s="15"/>
      <c r="AG878" s="15"/>
      <c r="AH878" s="15"/>
      <c r="AI878" s="15"/>
      <c r="AJ878" s="15"/>
      <c r="AK878" s="15"/>
      <c r="AL878" s="15"/>
      <c r="AM878" s="15"/>
      <c r="AN878" s="15"/>
      <c r="AO878" s="15">
        <v>3280</v>
      </c>
      <c r="AP878" s="15">
        <v>3280</v>
      </c>
      <c r="AQ878" s="15">
        <v>4616</v>
      </c>
      <c r="AR878" s="15"/>
      <c r="AS878" s="15"/>
      <c r="AT878" s="15"/>
      <c r="AU878" s="15"/>
      <c r="AV878" s="15"/>
      <c r="AW878" s="15"/>
      <c r="AX878" s="15"/>
      <c r="AY878" s="15"/>
      <c r="AZ878" s="15"/>
      <c r="BA878" s="15">
        <v>4616</v>
      </c>
      <c r="BB878" s="15"/>
      <c r="BC878" s="15"/>
      <c r="BD878" s="15"/>
      <c r="BE878" s="15"/>
      <c r="BF878" s="15"/>
      <c r="BG878" s="15"/>
      <c r="BH878" s="15"/>
      <c r="BI878" s="15"/>
      <c r="BJ878" s="15"/>
      <c r="BK878" s="15"/>
      <c r="BL878" s="15">
        <v>0</v>
      </c>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v>12735</v>
      </c>
      <c r="CJ878" s="15"/>
      <c r="CK878" s="15"/>
      <c r="CL878" s="15"/>
      <c r="CM878" s="15"/>
      <c r="CN878" s="15"/>
      <c r="CO878" s="15"/>
      <c r="CP878" s="15">
        <v>36269</v>
      </c>
      <c r="CQ878" s="15"/>
      <c r="CR878" s="15"/>
      <c r="CS878" s="15">
        <v>49004</v>
      </c>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v>491</v>
      </c>
      <c r="DQ878" s="15"/>
      <c r="DR878" s="15"/>
      <c r="DS878" s="15"/>
      <c r="DT878" s="15"/>
      <c r="DU878" s="15"/>
      <c r="DV878" s="15"/>
      <c r="DW878" s="15"/>
      <c r="DX878" s="15"/>
      <c r="DY878" s="15"/>
      <c r="DZ878" s="15">
        <v>491</v>
      </c>
      <c r="EA878" s="15"/>
      <c r="EB878" s="15"/>
      <c r="EC878" s="15"/>
      <c r="ED878" s="15"/>
      <c r="EE878" s="15"/>
      <c r="EF878" s="15"/>
      <c r="EG878" s="15"/>
      <c r="EH878" s="15"/>
      <c r="EI878" s="15"/>
      <c r="EJ878" s="15"/>
      <c r="EK878" s="15"/>
      <c r="EL878" s="15"/>
      <c r="EM878" s="15"/>
      <c r="EN878" s="15"/>
      <c r="EO878" s="15"/>
      <c r="EP878" s="15"/>
      <c r="EQ878" s="15"/>
      <c r="ER878" s="15"/>
      <c r="ES878" s="15"/>
      <c r="ET878" s="15"/>
      <c r="EU878" s="15"/>
      <c r="EV878" s="15"/>
      <c r="EW878" s="15"/>
      <c r="EX878" s="15"/>
      <c r="EY878" s="15"/>
      <c r="EZ878" s="15"/>
      <c r="FA878" s="15"/>
      <c r="FB878" s="15"/>
      <c r="FC878" s="15"/>
      <c r="FD878" s="15"/>
      <c r="FE878" s="15">
        <v>3525</v>
      </c>
      <c r="FF878" s="15"/>
      <c r="FG878" s="15"/>
      <c r="FH878" s="15"/>
      <c r="FI878" s="15"/>
      <c r="FJ878" s="15"/>
      <c r="FK878" s="15"/>
      <c r="FL878" s="15"/>
      <c r="FM878" s="15"/>
      <c r="FN878" s="15">
        <v>2217</v>
      </c>
      <c r="FO878" s="15">
        <v>5742</v>
      </c>
      <c r="FP878" s="15">
        <v>7314</v>
      </c>
      <c r="FQ878" s="15">
        <v>52775</v>
      </c>
      <c r="FR878" s="15">
        <v>65831</v>
      </c>
      <c r="FS878" s="14" t="s">
        <v>1298</v>
      </c>
      <c r="FT878" s="14"/>
      <c r="FU878" s="14" t="s">
        <v>1277</v>
      </c>
      <c r="FV878" s="14" t="s">
        <v>1287</v>
      </c>
      <c r="FW878" s="14"/>
      <c r="FX878" s="1" t="s">
        <v>1010</v>
      </c>
      <c r="FY878" s="14"/>
      <c r="GA878" s="15">
        <v>3074</v>
      </c>
      <c r="GB878" s="15">
        <v>3063</v>
      </c>
      <c r="GC878" s="15">
        <v>156</v>
      </c>
      <c r="GD878" s="15">
        <v>156</v>
      </c>
      <c r="GE878" s="15">
        <v>42287</v>
      </c>
      <c r="GF878" s="15">
        <v>2673</v>
      </c>
      <c r="GG878" s="15">
        <v>11767</v>
      </c>
      <c r="GH878" s="15">
        <v>72</v>
      </c>
      <c r="GI878" s="15"/>
      <c r="GJ878" s="15">
        <v>0</v>
      </c>
      <c r="GK878" s="15">
        <v>840</v>
      </c>
      <c r="GL878" s="15">
        <v>1023</v>
      </c>
      <c r="GM878" s="15">
        <v>3439</v>
      </c>
      <c r="GN878" s="15"/>
      <c r="GO878" s="15"/>
      <c r="GP878" s="16">
        <v>11</v>
      </c>
      <c r="GQ878" s="16">
        <v>7.85</v>
      </c>
      <c r="GR878" s="17"/>
      <c r="GS878" s="17"/>
      <c r="GT878" s="18">
        <v>8</v>
      </c>
      <c r="GU878" s="18">
        <v>5.9</v>
      </c>
      <c r="GV878" s="16">
        <v>13.75</v>
      </c>
      <c r="GW878" s="16">
        <v>0.15</v>
      </c>
      <c r="GX878" s="15">
        <v>4283</v>
      </c>
      <c r="GY878" s="14" t="s">
        <v>1172</v>
      </c>
      <c r="GZ878" s="15">
        <v>7091</v>
      </c>
      <c r="HA878" s="15">
        <v>5849</v>
      </c>
      <c r="HB878" s="15">
        <v>1802</v>
      </c>
      <c r="HC878" s="15">
        <v>6296</v>
      </c>
      <c r="HD878" s="15"/>
      <c r="HE878" s="15">
        <v>1872</v>
      </c>
      <c r="HF878" s="15">
        <v>22910</v>
      </c>
      <c r="HG878" s="15"/>
      <c r="HH878" s="15"/>
      <c r="HI878" s="15">
        <v>0</v>
      </c>
      <c r="HJ878" s="15">
        <v>2</v>
      </c>
      <c r="HK878" s="15">
        <v>80</v>
      </c>
      <c r="HL878" s="15">
        <v>80</v>
      </c>
      <c r="HM878" s="15"/>
      <c r="HN878" s="15"/>
      <c r="HO878" s="15"/>
      <c r="HP878" s="15"/>
      <c r="HQ878" s="15"/>
      <c r="HR878" s="15"/>
      <c r="HS878" s="15"/>
      <c r="HT878" s="15"/>
      <c r="HU878" s="15"/>
      <c r="HV878" s="15"/>
      <c r="HW878" s="15"/>
      <c r="HX878" s="15"/>
      <c r="HY878" s="15"/>
      <c r="HZ878" s="15">
        <v>126</v>
      </c>
      <c r="IA878" s="15">
        <v>3505</v>
      </c>
      <c r="IB878" s="15">
        <v>4</v>
      </c>
      <c r="IC878" s="15">
        <v>4</v>
      </c>
      <c r="ID878" s="15">
        <v>61</v>
      </c>
      <c r="IE878" s="14">
        <v>40</v>
      </c>
      <c r="IF878" s="14">
        <v>40</v>
      </c>
      <c r="IG878" s="14">
        <v>320</v>
      </c>
      <c r="IH878" s="14">
        <v>0</v>
      </c>
      <c r="II878" s="14">
        <v>0</v>
      </c>
      <c r="IJ878" s="14">
        <v>0</v>
      </c>
      <c r="IK878" s="14">
        <v>0</v>
      </c>
      <c r="IL878" s="14"/>
      <c r="IM878" s="14"/>
      <c r="IN878" s="14"/>
      <c r="IO878" s="14"/>
      <c r="IP878" s="14"/>
      <c r="IQ878" s="20">
        <v>190660</v>
      </c>
      <c r="IR878" s="20">
        <v>297</v>
      </c>
      <c r="IS878" s="36">
        <f t="shared" si="998"/>
        <v>4.0983731068949279E-2</v>
      </c>
      <c r="IT878" s="36">
        <f t="shared" si="999"/>
        <v>4.9824550743570659E-2</v>
      </c>
      <c r="IU878" s="36">
        <f t="shared" si="1000"/>
        <v>7.0118940924488463E-2</v>
      </c>
      <c r="IV878" s="36">
        <f t="shared" si="1001"/>
        <v>0</v>
      </c>
      <c r="IW878" s="36">
        <f t="shared" si="1002"/>
        <v>0.74439094043839527</v>
      </c>
      <c r="IX878" s="36">
        <f t="shared" si="1003"/>
        <v>7.4584921997235343E-3</v>
      </c>
      <c r="IY878" s="36"/>
      <c r="IZ878" s="36">
        <f t="shared" si="1004"/>
        <v>8.7223344624872787E-2</v>
      </c>
      <c r="JA878" s="36">
        <f t="shared" si="1004"/>
        <v>0.11110267199343775</v>
      </c>
      <c r="JB878" s="36">
        <f t="shared" si="1004"/>
        <v>0.80167398338168949</v>
      </c>
      <c r="JN878" s="43">
        <f t="shared" si="953"/>
        <v>595.2085056277042</v>
      </c>
      <c r="JO878" s="1" t="str">
        <f t="shared" si="954"/>
        <v>Small</v>
      </c>
    </row>
    <row r="879" spans="1:275" x14ac:dyDescent="0.2">
      <c r="A879" s="14" t="s">
        <v>960</v>
      </c>
      <c r="B879" s="14" t="s">
        <v>968</v>
      </c>
      <c r="C879" s="76" t="s">
        <v>1499</v>
      </c>
      <c r="D879" s="14" t="s">
        <v>656</v>
      </c>
      <c r="E879">
        <v>3</v>
      </c>
      <c r="F879" s="46">
        <v>0.18323868525210807</v>
      </c>
      <c r="G879" s="46">
        <v>6.4291860265014628E-2</v>
      </c>
      <c r="H879" s="46">
        <v>0.26</v>
      </c>
      <c r="I879">
        <v>13.9</v>
      </c>
      <c r="J879">
        <v>13.3</v>
      </c>
      <c r="K879" s="14">
        <v>20100</v>
      </c>
      <c r="L879" s="14" t="s">
        <v>606</v>
      </c>
      <c r="M879" s="35">
        <v>8275.5609523809344</v>
      </c>
      <c r="N879" s="15">
        <v>30000</v>
      </c>
      <c r="O879" s="15">
        <v>13</v>
      </c>
      <c r="P879" s="15">
        <v>62</v>
      </c>
      <c r="Q879" s="15">
        <v>442</v>
      </c>
      <c r="R879" s="15">
        <v>36</v>
      </c>
      <c r="S879" s="15">
        <v>88</v>
      </c>
      <c r="T879" s="32">
        <v>1</v>
      </c>
      <c r="U879" s="15">
        <v>208</v>
      </c>
      <c r="V879" s="15"/>
      <c r="W879" s="15"/>
      <c r="X879" s="15"/>
      <c r="Y879" s="15"/>
      <c r="Z879" s="15"/>
      <c r="AA879" s="15"/>
      <c r="AB879" s="15"/>
      <c r="AC879" s="15"/>
      <c r="AD879" s="15">
        <v>15000</v>
      </c>
      <c r="AE879" s="15">
        <v>15208</v>
      </c>
      <c r="AF879" s="15"/>
      <c r="AG879" s="15"/>
      <c r="AH879" s="15"/>
      <c r="AI879" s="15"/>
      <c r="AJ879" s="15"/>
      <c r="AK879" s="15">
        <v>4100</v>
      </c>
      <c r="AL879" s="15"/>
      <c r="AM879" s="15"/>
      <c r="AN879" s="15"/>
      <c r="AO879" s="15"/>
      <c r="AP879" s="15">
        <v>4100</v>
      </c>
      <c r="AQ879" s="15">
        <v>4599</v>
      </c>
      <c r="AR879" s="15"/>
      <c r="AS879" s="15"/>
      <c r="AT879" s="15"/>
      <c r="AU879" s="15"/>
      <c r="AV879" s="15"/>
      <c r="AW879" s="15"/>
      <c r="AX879" s="15"/>
      <c r="AY879" s="15"/>
      <c r="AZ879" s="15"/>
      <c r="BA879" s="15">
        <v>4599</v>
      </c>
      <c r="BB879" s="15"/>
      <c r="BC879" s="15"/>
      <c r="BD879" s="15"/>
      <c r="BE879" s="15"/>
      <c r="BF879" s="15"/>
      <c r="BG879" s="15"/>
      <c r="BH879" s="15"/>
      <c r="BI879" s="15"/>
      <c r="BJ879" s="15"/>
      <c r="BK879" s="15"/>
      <c r="BL879" s="15">
        <v>0</v>
      </c>
      <c r="BM879" s="15"/>
      <c r="BN879" s="15"/>
      <c r="BO879" s="15"/>
      <c r="BP879" s="15"/>
      <c r="BQ879" s="15"/>
      <c r="BR879" s="15"/>
      <c r="BS879" s="15"/>
      <c r="BT879" s="15"/>
      <c r="BU879" s="15"/>
      <c r="BV879" s="15"/>
      <c r="BW879" s="15"/>
      <c r="BX879" s="15"/>
      <c r="BY879" s="15"/>
      <c r="BZ879" s="15"/>
      <c r="CA879" s="15"/>
      <c r="CB879" s="15"/>
      <c r="CC879" s="15"/>
      <c r="CD879" s="15"/>
      <c r="CE879" s="15"/>
      <c r="CF879" s="15"/>
      <c r="CG879" s="15"/>
      <c r="CH879" s="15"/>
      <c r="CI879" s="15">
        <v>12378</v>
      </c>
      <c r="CJ879" s="15"/>
      <c r="CK879" s="15"/>
      <c r="CL879" s="15"/>
      <c r="CM879" s="15"/>
      <c r="CN879" s="15"/>
      <c r="CO879" s="15"/>
      <c r="CP879" s="15">
        <v>27835</v>
      </c>
      <c r="CQ879" s="15"/>
      <c r="CR879" s="15">
        <v>9333</v>
      </c>
      <c r="CS879" s="15">
        <v>49546</v>
      </c>
      <c r="CT879" s="15"/>
      <c r="CU879" s="15"/>
      <c r="CV879" s="15"/>
      <c r="CW879" s="15"/>
      <c r="CX879" s="15"/>
      <c r="CY879" s="15"/>
      <c r="CZ879" s="15"/>
      <c r="DA879" s="15"/>
      <c r="DB879" s="15"/>
      <c r="DC879" s="15"/>
      <c r="DD879" s="15"/>
      <c r="DE879" s="15"/>
      <c r="DF879" s="15"/>
      <c r="DG879" s="15"/>
      <c r="DH879" s="15"/>
      <c r="DI879" s="15"/>
      <c r="DJ879" s="15"/>
      <c r="DK879" s="15"/>
      <c r="DL879" s="15"/>
      <c r="DM879" s="15"/>
      <c r="DN879" s="15"/>
      <c r="DO879" s="15"/>
      <c r="DP879" s="15"/>
      <c r="DQ879" s="15"/>
      <c r="DR879" s="15"/>
      <c r="DS879" s="15"/>
      <c r="DT879" s="15"/>
      <c r="DU879" s="15"/>
      <c r="DV879" s="15"/>
      <c r="DW879" s="15"/>
      <c r="DX879" s="15"/>
      <c r="DY879" s="15"/>
      <c r="DZ879" s="15">
        <v>0</v>
      </c>
      <c r="EA879" s="15"/>
      <c r="EB879" s="15"/>
      <c r="EC879" s="15"/>
      <c r="ED879" s="15"/>
      <c r="EE879" s="15"/>
      <c r="EF879" s="15"/>
      <c r="EG879" s="15"/>
      <c r="EH879" s="15"/>
      <c r="EI879" s="15"/>
      <c r="EJ879" s="15"/>
      <c r="EK879" s="15"/>
      <c r="EL879" s="15"/>
      <c r="EM879" s="15"/>
      <c r="EN879" s="15"/>
      <c r="EO879" s="15"/>
      <c r="EP879" s="15"/>
      <c r="EQ879" s="15"/>
      <c r="ER879" s="15"/>
      <c r="ES879" s="15"/>
      <c r="ET879" s="15"/>
      <c r="EU879" s="15"/>
      <c r="EV879" s="15"/>
      <c r="EW879" s="15"/>
      <c r="EX879" s="15"/>
      <c r="EY879" s="15"/>
      <c r="EZ879" s="15"/>
      <c r="FA879" s="15"/>
      <c r="FB879" s="15"/>
      <c r="FC879" s="15"/>
      <c r="FD879" s="15"/>
      <c r="FE879" s="15">
        <v>2773</v>
      </c>
      <c r="FF879" s="15"/>
      <c r="FG879" s="15"/>
      <c r="FH879" s="15"/>
      <c r="FI879" s="15"/>
      <c r="FJ879" s="15"/>
      <c r="FK879" s="15"/>
      <c r="FL879" s="15"/>
      <c r="FM879" s="15"/>
      <c r="FN879" s="15">
        <v>27330</v>
      </c>
      <c r="FO879" s="15">
        <v>30103</v>
      </c>
      <c r="FP879" s="15">
        <v>19807</v>
      </c>
      <c r="FQ879" s="15">
        <v>53646</v>
      </c>
      <c r="FR879" s="15">
        <v>103556</v>
      </c>
      <c r="FS879" s="14" t="s">
        <v>1298</v>
      </c>
      <c r="FT879" s="14"/>
      <c r="FU879" s="14" t="s">
        <v>1277</v>
      </c>
      <c r="FV879" s="14" t="s">
        <v>1287</v>
      </c>
      <c r="FW879" s="14"/>
      <c r="FX879" s="1" t="s">
        <v>1010</v>
      </c>
      <c r="FY879" s="14"/>
      <c r="GA879" s="15">
        <v>885</v>
      </c>
      <c r="GB879" s="15">
        <v>900</v>
      </c>
      <c r="GC879" s="15">
        <v>194</v>
      </c>
      <c r="GD879" s="15">
        <v>194</v>
      </c>
      <c r="GE879" s="15">
        <v>43171</v>
      </c>
      <c r="GF879" s="15">
        <v>3168</v>
      </c>
      <c r="GG879" s="15">
        <v>14935</v>
      </c>
      <c r="GH879" s="15">
        <v>66</v>
      </c>
      <c r="GI879" s="15"/>
      <c r="GJ879" s="15">
        <v>0</v>
      </c>
      <c r="GK879" s="15">
        <v>168</v>
      </c>
      <c r="GL879" s="15">
        <v>209</v>
      </c>
      <c r="GM879" s="15">
        <v>3019</v>
      </c>
      <c r="GN879" s="15"/>
      <c r="GO879" s="15"/>
      <c r="GP879" s="16">
        <v>7</v>
      </c>
      <c r="GQ879" s="16">
        <v>6.5</v>
      </c>
      <c r="GR879" s="17"/>
      <c r="GS879" s="17"/>
      <c r="GT879" s="18">
        <v>5</v>
      </c>
      <c r="GU879" s="18">
        <v>4.4800000000000004</v>
      </c>
      <c r="GV879" s="16">
        <v>10.98</v>
      </c>
      <c r="GW879" s="16">
        <v>0.15</v>
      </c>
      <c r="GX879" s="15">
        <v>6315</v>
      </c>
      <c r="GY879" s="14" t="s">
        <v>1172</v>
      </c>
      <c r="GZ879" s="15">
        <v>4735</v>
      </c>
      <c r="HA879" s="15">
        <v>7432</v>
      </c>
      <c r="HB879" s="15">
        <v>1428</v>
      </c>
      <c r="HC879" s="15">
        <v>5395</v>
      </c>
      <c r="HD879" s="15"/>
      <c r="HE879" s="15">
        <v>1641</v>
      </c>
      <c r="HF879" s="15">
        <v>20631</v>
      </c>
      <c r="HG879" s="15"/>
      <c r="HH879" s="15"/>
      <c r="HI879" s="15">
        <v>0</v>
      </c>
      <c r="HJ879" s="15">
        <v>1</v>
      </c>
      <c r="HK879" s="15">
        <v>55</v>
      </c>
      <c r="HL879" s="15">
        <v>55</v>
      </c>
      <c r="HM879" s="15"/>
      <c r="HN879" s="15"/>
      <c r="HO879" s="15"/>
      <c r="HP879" s="15"/>
      <c r="HQ879" s="15"/>
      <c r="HR879" s="15"/>
      <c r="HS879" s="15"/>
      <c r="HT879" s="15"/>
      <c r="HU879" s="15"/>
      <c r="HV879" s="15"/>
      <c r="HW879" s="15"/>
      <c r="HX879" s="15"/>
      <c r="HY879" s="15"/>
      <c r="HZ879" s="15">
        <v>108</v>
      </c>
      <c r="IA879" s="15">
        <v>2449</v>
      </c>
      <c r="IB879" s="15">
        <v>3</v>
      </c>
      <c r="IC879" s="15">
        <v>3</v>
      </c>
      <c r="ID879" s="15">
        <v>55</v>
      </c>
      <c r="IE879" s="14">
        <v>40</v>
      </c>
      <c r="IF879" s="14">
        <v>40</v>
      </c>
      <c r="IG879" s="14">
        <v>310</v>
      </c>
      <c r="IH879" s="14">
        <v>0</v>
      </c>
      <c r="II879" s="14">
        <v>0</v>
      </c>
      <c r="IJ879" s="14">
        <v>0</v>
      </c>
      <c r="IK879" s="14">
        <v>0</v>
      </c>
      <c r="IL879" s="14"/>
      <c r="IM879" s="14"/>
      <c r="IN879" s="14"/>
      <c r="IO879" s="14"/>
      <c r="IP879" s="14"/>
      <c r="IQ879" s="15">
        <v>156516</v>
      </c>
      <c r="IR879" s="15">
        <v>324</v>
      </c>
      <c r="IS879" s="36">
        <f t="shared" si="998"/>
        <v>0.14685773880798794</v>
      </c>
      <c r="IT879" s="36">
        <f t="shared" si="999"/>
        <v>3.9592104754915217E-2</v>
      </c>
      <c r="IU879" s="36">
        <f t="shared" si="1000"/>
        <v>4.4410753601915869E-2</v>
      </c>
      <c r="IV879" s="36">
        <f t="shared" si="1001"/>
        <v>0</v>
      </c>
      <c r="IW879" s="36">
        <f t="shared" si="1002"/>
        <v>0.47844644443586076</v>
      </c>
      <c r="IX879" s="36">
        <f t="shared" si="1003"/>
        <v>0</v>
      </c>
      <c r="IY879" s="36"/>
      <c r="IZ879" s="36">
        <f t="shared" si="1004"/>
        <v>0.29069295839932019</v>
      </c>
      <c r="JA879" s="36">
        <f t="shared" si="1004"/>
        <v>0.19126849240990382</v>
      </c>
      <c r="JB879" s="36">
        <f t="shared" si="1004"/>
        <v>0.51803854919077597</v>
      </c>
      <c r="JN879" s="43">
        <f t="shared" si="953"/>
        <v>753.69407580882819</v>
      </c>
      <c r="JO879" s="1" t="str">
        <f t="shared" si="954"/>
        <v>Small</v>
      </c>
    </row>
    <row r="880" spans="1:275" x14ac:dyDescent="0.2">
      <c r="A880" s="1" t="s">
        <v>960</v>
      </c>
      <c r="B880" s="1" t="s">
        <v>968</v>
      </c>
      <c r="C880" s="76" t="s">
        <v>1499</v>
      </c>
      <c r="D880" s="14" t="s">
        <v>656</v>
      </c>
      <c r="E880">
        <v>3</v>
      </c>
      <c r="F880" s="46">
        <v>0.18323868525210807</v>
      </c>
      <c r="G880" s="46">
        <v>6.4291860265014628E-2</v>
      </c>
      <c r="H880" s="46">
        <v>0.26</v>
      </c>
      <c r="I880">
        <v>13.9</v>
      </c>
      <c r="J880">
        <v>13.3</v>
      </c>
      <c r="K880" s="1">
        <v>20110</v>
      </c>
      <c r="L880" s="1" t="s">
        <v>607</v>
      </c>
      <c r="M880" s="3">
        <v>8225.8236190475927</v>
      </c>
      <c r="N880" s="1">
        <v>30000</v>
      </c>
      <c r="O880" s="1">
        <v>13</v>
      </c>
      <c r="P880" s="1">
        <v>62</v>
      </c>
      <c r="Q880" s="1">
        <v>442</v>
      </c>
      <c r="R880" s="1">
        <v>36</v>
      </c>
      <c r="S880" s="1">
        <v>88</v>
      </c>
      <c r="T880" s="33">
        <v>1</v>
      </c>
      <c r="U880" s="1">
        <v>4210</v>
      </c>
      <c r="AC880" s="1">
        <v>4967</v>
      </c>
      <c r="AE880" s="1">
        <v>9177</v>
      </c>
      <c r="AF880" s="1">
        <v>2500</v>
      </c>
      <c r="AK880" s="1">
        <v>3982</v>
      </c>
      <c r="AP880" s="1">
        <v>6482</v>
      </c>
      <c r="AQ880" s="1">
        <v>2346</v>
      </c>
      <c r="BA880" s="1">
        <v>2346</v>
      </c>
      <c r="BB880" s="1">
        <v>0</v>
      </c>
      <c r="BL880" s="1">
        <v>0</v>
      </c>
      <c r="CI880" s="1">
        <v>19602</v>
      </c>
      <c r="CS880" s="1">
        <v>19602</v>
      </c>
      <c r="DP880" s="1">
        <v>231</v>
      </c>
      <c r="DZ880" s="1">
        <v>231</v>
      </c>
      <c r="FE880" s="1">
        <v>21744</v>
      </c>
      <c r="FJ880" s="1">
        <v>1092</v>
      </c>
      <c r="FN880" s="1">
        <v>9381</v>
      </c>
      <c r="FO880" s="1">
        <v>32217</v>
      </c>
      <c r="FP880" s="15">
        <f>AE880+BA880</f>
        <v>11523</v>
      </c>
      <c r="FQ880" s="15">
        <f>AP880+BL880+CS880+DZ880+FD880</f>
        <v>26315</v>
      </c>
      <c r="FR880" s="15">
        <f>AE880+AP880+BA880+BL880+CS880+DZ880+FD880+FO880</f>
        <v>70055</v>
      </c>
      <c r="FS880" s="1" t="s">
        <v>1298</v>
      </c>
      <c r="FU880" s="1" t="s">
        <v>1277</v>
      </c>
      <c r="FV880" s="1" t="s">
        <v>1287</v>
      </c>
      <c r="FX880" s="1" t="s">
        <v>1010</v>
      </c>
      <c r="GA880" s="1">
        <v>356</v>
      </c>
      <c r="GB880" s="1">
        <v>472</v>
      </c>
      <c r="GC880" s="1">
        <v>123</v>
      </c>
      <c r="GD880" s="1">
        <v>123</v>
      </c>
      <c r="GE880" s="1">
        <v>42479</v>
      </c>
      <c r="GF880" s="1">
        <v>10</v>
      </c>
      <c r="GG880" s="1">
        <v>14908</v>
      </c>
      <c r="GH880" s="1">
        <v>32</v>
      </c>
      <c r="GI880" s="1">
        <v>0</v>
      </c>
      <c r="GJ880" s="1">
        <v>4</v>
      </c>
      <c r="GK880" s="1">
        <v>132</v>
      </c>
      <c r="GL880" s="1">
        <v>152</v>
      </c>
      <c r="GM880" s="1">
        <v>4714</v>
      </c>
      <c r="GP880" s="1">
        <v>6</v>
      </c>
      <c r="GQ880" s="1">
        <v>6</v>
      </c>
      <c r="GR880" s="5"/>
      <c r="GS880" s="5"/>
      <c r="GT880" s="4">
        <v>5</v>
      </c>
      <c r="GU880" s="4">
        <v>4.5</v>
      </c>
      <c r="GV880" s="1">
        <f>GQ880+GU880</f>
        <v>10.5</v>
      </c>
      <c r="GW880" s="1">
        <v>0.35</v>
      </c>
      <c r="GX880" s="1">
        <v>7071</v>
      </c>
      <c r="GY880" s="10" t="s">
        <v>1172</v>
      </c>
      <c r="GZ880" s="1">
        <v>4319</v>
      </c>
      <c r="HA880" s="1">
        <v>7146</v>
      </c>
      <c r="HB880" s="1">
        <v>4075</v>
      </c>
      <c r="HC880" s="1">
        <v>5013</v>
      </c>
      <c r="HE880" s="1">
        <v>1931</v>
      </c>
      <c r="HF880" s="1">
        <v>22484</v>
      </c>
      <c r="HI880" s="1">
        <v>0</v>
      </c>
      <c r="HJ880" s="1">
        <v>0</v>
      </c>
      <c r="HK880" s="1">
        <v>42</v>
      </c>
      <c r="HL880" s="1">
        <v>41</v>
      </c>
      <c r="HZ880" s="1">
        <v>113</v>
      </c>
      <c r="IA880" s="1">
        <v>2744</v>
      </c>
      <c r="IB880" s="1">
        <v>4</v>
      </c>
      <c r="IC880" s="1">
        <v>4</v>
      </c>
      <c r="ID880" s="1">
        <v>91</v>
      </c>
      <c r="IE880" s="1">
        <v>48</v>
      </c>
      <c r="IF880" s="1">
        <v>40</v>
      </c>
      <c r="IG880" s="1">
        <v>40</v>
      </c>
      <c r="IH880" s="1">
        <v>0</v>
      </c>
      <c r="II880" s="1">
        <v>0</v>
      </c>
      <c r="IJ880" s="1">
        <v>0</v>
      </c>
      <c r="IK880" s="1">
        <v>0</v>
      </c>
      <c r="IQ880" s="1">
        <v>347973</v>
      </c>
      <c r="IR880" s="1">
        <v>295</v>
      </c>
      <c r="IS880" s="36">
        <f t="shared" si="998"/>
        <v>0.13099707372778532</v>
      </c>
      <c r="IT880" s="36">
        <f t="shared" si="999"/>
        <v>9.2527299978588246E-2</v>
      </c>
      <c r="IU880" s="36">
        <f t="shared" si="1000"/>
        <v>3.3487973734922558E-2</v>
      </c>
      <c r="IV880" s="36">
        <f t="shared" si="1001"/>
        <v>0</v>
      </c>
      <c r="IW880" s="36">
        <f t="shared" si="1002"/>
        <v>0.27980872171864962</v>
      </c>
      <c r="IX880" s="36">
        <f t="shared" si="1003"/>
        <v>3.2974091785026049E-3</v>
      </c>
      <c r="IY880" s="36"/>
      <c r="IZ880" s="36">
        <f t="shared" si="1004"/>
        <v>0.45988152166155166</v>
      </c>
      <c r="JA880" s="36">
        <f t="shared" si="1004"/>
        <v>0.16448504746270787</v>
      </c>
      <c r="JB880" s="36">
        <f t="shared" si="1004"/>
        <v>0.37563343087574047</v>
      </c>
      <c r="JN880" s="43">
        <f t="shared" si="953"/>
        <v>783.41177324262787</v>
      </c>
      <c r="JO880" s="1" t="str">
        <f t="shared" si="954"/>
        <v>Small</v>
      </c>
    </row>
    <row r="881" spans="1:275" x14ac:dyDescent="0.2">
      <c r="A881" s="1" t="s">
        <v>960</v>
      </c>
      <c r="B881" s="1" t="s">
        <v>968</v>
      </c>
      <c r="C881" s="76" t="s">
        <v>1499</v>
      </c>
      <c r="D881" s="14" t="s">
        <v>656</v>
      </c>
      <c r="E881">
        <v>3</v>
      </c>
      <c r="F881" s="46">
        <v>0.18323868525210807</v>
      </c>
      <c r="G881" s="46">
        <v>6.4291860265014628E-2</v>
      </c>
      <c r="H881" s="46">
        <v>0.26</v>
      </c>
      <c r="I881">
        <v>13.9</v>
      </c>
      <c r="J881">
        <v>13.3</v>
      </c>
      <c r="K881" s="1">
        <v>20120</v>
      </c>
      <c r="L881" s="1" t="s">
        <v>608</v>
      </c>
      <c r="M881" s="3">
        <v>8005.8586666665951</v>
      </c>
      <c r="N881" s="10">
        <v>30000</v>
      </c>
      <c r="O881" s="1">
        <v>13</v>
      </c>
      <c r="P881" s="1">
        <v>62</v>
      </c>
      <c r="Q881" s="1">
        <v>442</v>
      </c>
      <c r="R881" s="1">
        <v>36</v>
      </c>
      <c r="S881" s="1">
        <v>88</v>
      </c>
      <c r="T881" s="33">
        <v>1</v>
      </c>
      <c r="U881" s="1">
        <v>3860</v>
      </c>
      <c r="AC881" s="1">
        <v>4965</v>
      </c>
      <c r="AE881" s="1">
        <v>8825</v>
      </c>
      <c r="AO881" s="1">
        <v>5462</v>
      </c>
      <c r="AP881" s="1">
        <v>5462</v>
      </c>
      <c r="AQ881" s="1">
        <v>2285</v>
      </c>
      <c r="BA881" s="1">
        <v>2285</v>
      </c>
      <c r="BB881" s="1">
        <v>0</v>
      </c>
      <c r="BL881" s="1">
        <v>0</v>
      </c>
      <c r="CI881" s="1">
        <v>24027</v>
      </c>
      <c r="CS881" s="1">
        <v>24027</v>
      </c>
      <c r="DP881" s="1">
        <v>314</v>
      </c>
      <c r="DZ881" s="1">
        <v>314</v>
      </c>
      <c r="FE881" s="1">
        <v>25452</v>
      </c>
      <c r="FJ881" s="1">
        <v>2357</v>
      </c>
      <c r="FN881" s="1">
        <v>22232</v>
      </c>
      <c r="FO881" s="1">
        <v>50041</v>
      </c>
      <c r="FP881" s="15">
        <f>AE881+BA881</f>
        <v>11110</v>
      </c>
      <c r="FQ881" s="15">
        <f>AP881+BL881+CS881+DZ881+FD881</f>
        <v>29803</v>
      </c>
      <c r="FR881" s="15">
        <f>AE881+AP881+BA881+BL881+CS881+DZ881+FD881+FO881</f>
        <v>90954</v>
      </c>
      <c r="FS881" s="1" t="s">
        <v>1298</v>
      </c>
      <c r="FU881" s="1" t="s">
        <v>1277</v>
      </c>
      <c r="FV881" s="1" t="s">
        <v>1287</v>
      </c>
      <c r="FX881" s="1" t="s">
        <v>1010</v>
      </c>
      <c r="GA881" s="1">
        <v>349</v>
      </c>
      <c r="GB881" s="1">
        <v>370</v>
      </c>
      <c r="GC881" s="1">
        <v>616</v>
      </c>
      <c r="GD881" s="1">
        <v>625</v>
      </c>
      <c r="GE881" s="1">
        <v>41112</v>
      </c>
      <c r="GF881" s="1">
        <v>35</v>
      </c>
      <c r="GG881" s="1">
        <v>14953</v>
      </c>
      <c r="GH881" s="1">
        <v>30</v>
      </c>
      <c r="GI881" s="1">
        <v>0</v>
      </c>
      <c r="GJ881" s="1">
        <v>0</v>
      </c>
      <c r="GK881" s="1">
        <v>125</v>
      </c>
      <c r="GL881" s="1">
        <v>139</v>
      </c>
      <c r="GM881" s="1">
        <v>4334</v>
      </c>
      <c r="GP881" s="1">
        <v>6</v>
      </c>
      <c r="GQ881" s="1">
        <v>6</v>
      </c>
      <c r="GR881" s="5"/>
      <c r="GS881" s="5"/>
      <c r="GT881" s="4">
        <v>5</v>
      </c>
      <c r="GU881" s="4">
        <v>4.5</v>
      </c>
      <c r="GV881" s="1">
        <f>GQ881+GU881</f>
        <v>10.5</v>
      </c>
      <c r="GW881" s="1">
        <v>0</v>
      </c>
      <c r="GX881" s="1">
        <v>6027</v>
      </c>
      <c r="GY881" s="10" t="s">
        <v>1172</v>
      </c>
      <c r="GZ881" s="1">
        <v>4196</v>
      </c>
      <c r="HA881" s="1">
        <v>8020</v>
      </c>
      <c r="HB881" s="1">
        <v>3875</v>
      </c>
      <c r="HC881" s="1">
        <v>4997</v>
      </c>
      <c r="HE881" s="1">
        <v>1195</v>
      </c>
      <c r="HF881" s="1">
        <v>22283</v>
      </c>
      <c r="HI881" s="1">
        <v>4</v>
      </c>
      <c r="HJ881" s="1">
        <v>4</v>
      </c>
      <c r="HK881" s="1">
        <v>26</v>
      </c>
      <c r="HL881" s="1">
        <v>25</v>
      </c>
      <c r="HZ881" s="1">
        <v>111</v>
      </c>
      <c r="IA881" s="1">
        <v>2082</v>
      </c>
      <c r="IB881" s="1">
        <v>3</v>
      </c>
      <c r="IC881" s="1">
        <v>3</v>
      </c>
      <c r="ID881" s="1">
        <v>71</v>
      </c>
      <c r="IE881" s="1">
        <v>48</v>
      </c>
      <c r="IF881" s="1">
        <v>48</v>
      </c>
      <c r="IG881" s="1">
        <v>48</v>
      </c>
      <c r="IH881" s="1">
        <v>0</v>
      </c>
      <c r="II881" s="1">
        <v>0</v>
      </c>
      <c r="IJ881" s="1">
        <v>0</v>
      </c>
      <c r="IK881" s="1">
        <v>0</v>
      </c>
      <c r="IQ881" s="1">
        <v>397819</v>
      </c>
      <c r="IR881" s="1">
        <v>307</v>
      </c>
      <c r="IS881" s="36">
        <f t="shared" si="998"/>
        <v>9.7027068628097721E-2</v>
      </c>
      <c r="IT881" s="36">
        <f t="shared" si="999"/>
        <v>6.0052334146931417E-2</v>
      </c>
      <c r="IU881" s="36">
        <f t="shared" si="1000"/>
        <v>2.5122589440816238E-2</v>
      </c>
      <c r="IV881" s="36">
        <f t="shared" si="1001"/>
        <v>0</v>
      </c>
      <c r="IW881" s="36">
        <f t="shared" si="1002"/>
        <v>0.26416650174813644</v>
      </c>
      <c r="IX881" s="36">
        <f t="shared" si="1003"/>
        <v>3.4522945664841567E-3</v>
      </c>
      <c r="IY881" s="36"/>
      <c r="IZ881" s="36">
        <f t="shared" si="1004"/>
        <v>0.55017921146953408</v>
      </c>
      <c r="JA881" s="36">
        <f t="shared" si="1004"/>
        <v>0.12214965806891395</v>
      </c>
      <c r="JB881" s="36">
        <f t="shared" si="1004"/>
        <v>0.327671130461552</v>
      </c>
      <c r="JN881" s="43">
        <f t="shared" si="953"/>
        <v>762.46273015872339</v>
      </c>
      <c r="JO881" s="1" t="str">
        <f t="shared" si="954"/>
        <v>Small</v>
      </c>
    </row>
    <row r="882" spans="1:275" x14ac:dyDescent="0.2">
      <c r="A882" s="1" t="s">
        <v>960</v>
      </c>
      <c r="B882" s="1" t="s">
        <v>968</v>
      </c>
      <c r="C882" s="76" t="s">
        <v>1499</v>
      </c>
      <c r="D882" s="14" t="s">
        <v>656</v>
      </c>
      <c r="E882">
        <v>3</v>
      </c>
      <c r="F882" s="46">
        <v>0.18323868525210807</v>
      </c>
      <c r="G882" s="46">
        <v>6.4291860265014628E-2</v>
      </c>
      <c r="H882" s="46">
        <v>0.26</v>
      </c>
      <c r="I882">
        <v>13.9</v>
      </c>
      <c r="J882">
        <v>13.3</v>
      </c>
      <c r="K882" s="1">
        <v>20130</v>
      </c>
      <c r="L882" s="1" t="s">
        <v>609</v>
      </c>
      <c r="M882" s="3">
        <v>7852.3803809523188</v>
      </c>
      <c r="N882" s="2">
        <v>30000</v>
      </c>
      <c r="O882" s="1">
        <v>13</v>
      </c>
      <c r="P882" s="1">
        <v>62</v>
      </c>
      <c r="Q882" s="1">
        <v>442</v>
      </c>
      <c r="R882" s="1">
        <v>36</v>
      </c>
      <c r="S882" s="1">
        <v>93</v>
      </c>
      <c r="T882" s="33"/>
      <c r="U882" s="3">
        <v>4907</v>
      </c>
      <c r="V882" s="3"/>
      <c r="W882" s="3"/>
      <c r="X882" s="3"/>
      <c r="Y882" s="3"/>
      <c r="Z882" s="3"/>
      <c r="AA882" s="3"/>
      <c r="AB882" s="3"/>
      <c r="AC882" s="3">
        <v>4000</v>
      </c>
      <c r="AD882" s="3">
        <v>2354</v>
      </c>
      <c r="AE882" s="2">
        <f>SUM(U882:AD882)</f>
        <v>11261</v>
      </c>
      <c r="AF882" s="3">
        <v>1000</v>
      </c>
      <c r="AG882" s="3"/>
      <c r="AP882" s="1">
        <f>SUM(AF882:AO882)</f>
        <v>1000</v>
      </c>
      <c r="AQ882" s="2">
        <v>2710</v>
      </c>
      <c r="AR882" s="2"/>
      <c r="BA882" s="1">
        <f>SUM(AQ882:AZ882)</f>
        <v>2710</v>
      </c>
      <c r="CI882" s="2">
        <v>27429</v>
      </c>
      <c r="CJ882" s="2"/>
      <c r="CS882" s="1">
        <f>SUM(CI882:CR882)</f>
        <v>27429</v>
      </c>
      <c r="DY882" s="2">
        <v>2833</v>
      </c>
      <c r="DZ882" s="2">
        <f>SUM(DP882:DY882)</f>
        <v>2833</v>
      </c>
      <c r="EA882" s="2"/>
      <c r="EB882" s="2"/>
      <c r="EC882" s="2"/>
      <c r="ED882" s="2"/>
      <c r="EE882" s="2"/>
      <c r="EF882" s="2"/>
      <c r="EG882" s="2"/>
      <c r="EH882" s="2"/>
      <c r="EI882" s="2"/>
      <c r="EJ882" s="2"/>
      <c r="EK882" s="2"/>
      <c r="EL882" s="2"/>
      <c r="EM882" s="2"/>
      <c r="EN882" s="2"/>
      <c r="EO882" s="2"/>
      <c r="EP882" s="2"/>
      <c r="EQ882" s="2"/>
      <c r="ER882" s="2"/>
      <c r="ES882" s="2"/>
      <c r="ET882" s="2"/>
      <c r="FE882" s="2">
        <v>25957</v>
      </c>
      <c r="FF882" s="2"/>
      <c r="FN882" s="2">
        <v>12445</v>
      </c>
      <c r="FO882" s="1">
        <f>SUM(FE882:FN882)</f>
        <v>38402</v>
      </c>
      <c r="FP882" s="15">
        <f>AE882+BA882</f>
        <v>13971</v>
      </c>
      <c r="FQ882" s="15">
        <f>AP882+BL882+CS882+DZ882+FD882</f>
        <v>31262</v>
      </c>
      <c r="FR882" s="15">
        <f>AE882+AP882+BA882+BL882+CS882+DZ882+FD882+FO882</f>
        <v>83635</v>
      </c>
      <c r="FS882" s="1" t="s">
        <v>1284</v>
      </c>
      <c r="FU882" s="1" t="s">
        <v>1277</v>
      </c>
      <c r="FV882" s="1" t="s">
        <v>1287</v>
      </c>
      <c r="FW882" s="5"/>
      <c r="FX882" s="5" t="s">
        <v>1305</v>
      </c>
      <c r="FY882" s="5"/>
      <c r="FZ882" s="5"/>
      <c r="GA882" s="1">
        <v>538</v>
      </c>
      <c r="GB882" s="1">
        <v>538</v>
      </c>
      <c r="GC882" s="1">
        <v>73</v>
      </c>
      <c r="GD882" s="1">
        <v>73</v>
      </c>
      <c r="GE882" s="2">
        <v>41855</v>
      </c>
      <c r="GF882" s="1">
        <v>42</v>
      </c>
      <c r="GG882" s="2">
        <v>14991</v>
      </c>
      <c r="GH882" s="1">
        <v>25</v>
      </c>
      <c r="GK882" s="1">
        <v>268</v>
      </c>
      <c r="GL882" s="1">
        <v>301</v>
      </c>
      <c r="GM882" s="2">
        <v>5278</v>
      </c>
      <c r="GN882" s="2"/>
      <c r="GO882" s="2"/>
      <c r="GP882" s="1">
        <v>6</v>
      </c>
      <c r="GQ882" s="2">
        <v>6</v>
      </c>
      <c r="GR882" s="5"/>
      <c r="GS882" s="5">
        <v>4.5</v>
      </c>
      <c r="GT882" s="4">
        <v>4.5</v>
      </c>
      <c r="GU882" s="1">
        <v>4.5</v>
      </c>
      <c r="GW882" s="1">
        <v>0.38</v>
      </c>
      <c r="GX882" s="2">
        <v>4844</v>
      </c>
      <c r="GY882" s="1" t="s">
        <v>1172</v>
      </c>
      <c r="GZ882" s="2">
        <v>3978</v>
      </c>
      <c r="HA882" s="2">
        <v>9593</v>
      </c>
      <c r="HB882" s="1">
        <v>3.4889999999999999</v>
      </c>
      <c r="HC882" s="2">
        <v>4925</v>
      </c>
      <c r="HD882" s="1">
        <v>56</v>
      </c>
      <c r="HF882" s="2">
        <v>22041</v>
      </c>
      <c r="HG882" s="2"/>
      <c r="HH882" s="2"/>
      <c r="HI882" s="1">
        <v>7</v>
      </c>
      <c r="HJ882" s="1">
        <v>7</v>
      </c>
      <c r="HK882" s="1">
        <v>14</v>
      </c>
      <c r="HL882" s="1">
        <v>14</v>
      </c>
      <c r="HM882" s="1" t="s">
        <v>1281</v>
      </c>
      <c r="HN882" s="1" t="s">
        <v>1146</v>
      </c>
      <c r="HX882" s="1" t="s">
        <v>1277</v>
      </c>
      <c r="HZ882" s="1">
        <v>115</v>
      </c>
      <c r="IA882" s="2">
        <v>3522</v>
      </c>
      <c r="IB882" s="1">
        <v>3</v>
      </c>
      <c r="IC882" s="1">
        <v>3</v>
      </c>
      <c r="ID882" s="1">
        <v>77</v>
      </c>
      <c r="IE882" s="1">
        <v>48</v>
      </c>
      <c r="IF882" s="1">
        <v>48</v>
      </c>
      <c r="IG882" s="1">
        <v>48</v>
      </c>
      <c r="IL882" s="1" t="s">
        <v>1277</v>
      </c>
      <c r="IO882" s="1" t="s">
        <v>1277</v>
      </c>
      <c r="IP882" s="1" t="s">
        <v>1281</v>
      </c>
      <c r="IQ882" s="2">
        <v>204959</v>
      </c>
      <c r="IR882" s="1">
        <v>182</v>
      </c>
      <c r="IS882" s="36">
        <f t="shared" si="998"/>
        <v>0.13464458659652059</v>
      </c>
      <c r="IT882" s="36">
        <f t="shared" si="999"/>
        <v>1.1956716685598135E-2</v>
      </c>
      <c r="IU882" s="36">
        <f t="shared" si="1000"/>
        <v>3.2402702217970945E-2</v>
      </c>
      <c r="IV882" s="36">
        <f t="shared" si="1001"/>
        <v>0</v>
      </c>
      <c r="IW882" s="36">
        <f t="shared" si="1002"/>
        <v>0.32796078196927125</v>
      </c>
      <c r="IX882" s="36">
        <f t="shared" si="1003"/>
        <v>3.3873378370299516E-2</v>
      </c>
      <c r="IY882" s="36"/>
      <c r="IZ882" s="36">
        <f t="shared" si="1004"/>
        <v>0.45916183416033957</v>
      </c>
      <c r="JA882" s="36">
        <f t="shared" si="1004"/>
        <v>0.16704728881449155</v>
      </c>
      <c r="JB882" s="36">
        <f t="shared" si="1004"/>
        <v>0.37379087702516889</v>
      </c>
      <c r="JN882" s="43" t="e">
        <f t="shared" si="953"/>
        <v>#DIV/0!</v>
      </c>
      <c r="JO882" s="1" t="str">
        <f t="shared" si="954"/>
        <v>Small</v>
      </c>
    </row>
    <row r="883" spans="1:275" x14ac:dyDescent="0.2">
      <c r="A883" s="1" t="s">
        <v>960</v>
      </c>
      <c r="B883" s="1" t="s">
        <v>968</v>
      </c>
      <c r="C883" s="76" t="s">
        <v>1499</v>
      </c>
      <c r="D883" s="14" t="s">
        <v>656</v>
      </c>
      <c r="E883">
        <v>3</v>
      </c>
      <c r="F883" s="46">
        <v>0.18323868525210807</v>
      </c>
      <c r="G883" s="46">
        <v>6.4291860265014628E-2</v>
      </c>
      <c r="H883" s="46">
        <v>0.26</v>
      </c>
      <c r="I883">
        <v>13.9</v>
      </c>
      <c r="J883">
        <v>13.3</v>
      </c>
      <c r="K883" s="42">
        <v>20140</v>
      </c>
      <c r="L883" s="54" t="s">
        <v>345</v>
      </c>
      <c r="M883" s="55">
        <v>8244.5679999999466</v>
      </c>
      <c r="N883" s="46">
        <v>30000</v>
      </c>
      <c r="O883">
        <v>13</v>
      </c>
      <c r="P883">
        <v>62</v>
      </c>
      <c r="Q883">
        <v>442</v>
      </c>
      <c r="R883">
        <v>36</v>
      </c>
      <c r="S883">
        <v>109</v>
      </c>
      <c r="T883"/>
      <c r="U883" s="46">
        <v>8753</v>
      </c>
      <c r="V883" s="46">
        <v>4126</v>
      </c>
      <c r="W883" s="46"/>
      <c r="X883" s="46"/>
      <c r="Y883" s="46"/>
      <c r="Z883" s="46"/>
      <c r="AA883" s="46"/>
      <c r="AB883" s="46"/>
      <c r="AC883" s="46">
        <v>5000</v>
      </c>
      <c r="AD883" s="46">
        <v>115</v>
      </c>
      <c r="AE883" s="46">
        <f>IF(SUM(U883:AD883)&gt;0,SUM(U883:AD883),)</f>
        <v>17994</v>
      </c>
      <c r="AF883" s="46">
        <v>923</v>
      </c>
      <c r="AG883" s="46">
        <v>7307</v>
      </c>
      <c r="AH883" s="46"/>
      <c r="AI883" s="46"/>
      <c r="AJ883" s="46"/>
      <c r="AK883" s="46"/>
      <c r="AL883" s="46"/>
      <c r="AM883" s="46"/>
      <c r="AN883" s="46"/>
      <c r="AO883" s="46"/>
      <c r="AP883" s="46">
        <f>SUM(AF883:AO883)</f>
        <v>8230</v>
      </c>
      <c r="AQ883" s="46">
        <v>2570</v>
      </c>
      <c r="AR883" s="46"/>
      <c r="AS883" s="46"/>
      <c r="AT883" s="46"/>
      <c r="AU883" s="46"/>
      <c r="AV883" s="46"/>
      <c r="AW883" s="46"/>
      <c r="AX883" s="46"/>
      <c r="AY883" s="46"/>
      <c r="AZ883" s="46"/>
      <c r="BA883" s="46">
        <f>SUM(AQ883:AZ883)</f>
        <v>2570</v>
      </c>
      <c r="BB883" s="46"/>
      <c r="BC883" s="46"/>
      <c r="BD883" s="46"/>
      <c r="BE883" s="46"/>
      <c r="BF883" s="46"/>
      <c r="BG883" s="46"/>
      <c r="BH883" s="47"/>
      <c r="BI883" s="47"/>
      <c r="BJ883" s="47"/>
      <c r="BK883" s="47"/>
      <c r="BL883" s="47">
        <f>IF(SUM(BB883:BK883)&gt;=0,SUM(BB883:BK883),"")</f>
        <v>0</v>
      </c>
      <c r="BM883" s="46">
        <v>24597</v>
      </c>
      <c r="BN883" s="47">
        <v>7972</v>
      </c>
      <c r="BO883" s="46"/>
      <c r="BP883" s="46"/>
      <c r="BQ883" s="46"/>
      <c r="BR883" s="46"/>
      <c r="BS883" s="46"/>
      <c r="BT883" s="46"/>
      <c r="BU883" s="46"/>
      <c r="BV883" s="46"/>
      <c r="BW883" s="46">
        <f>SUM(BM883:BV883)</f>
        <v>32569</v>
      </c>
      <c r="BX883" s="46"/>
      <c r="BY883" s="47"/>
      <c r="BZ883" s="47"/>
      <c r="CA883" s="48"/>
      <c r="CB883" s="48"/>
      <c r="CC883" s="46"/>
      <c r="CD883" s="47"/>
      <c r="CE883" s="46"/>
      <c r="CF883" s="48"/>
      <c r="CG883" s="47"/>
      <c r="CH883" s="47">
        <f>SUM(BX883:CG883)</f>
        <v>0</v>
      </c>
      <c r="CI883" s="47">
        <f t="shared" ref="CI883:CS883" si="1005">BM883+BX883</f>
        <v>24597</v>
      </c>
      <c r="CJ883" s="47">
        <f t="shared" si="1005"/>
        <v>7972</v>
      </c>
      <c r="CK883" s="47">
        <f t="shared" si="1005"/>
        <v>0</v>
      </c>
      <c r="CL883" s="47">
        <f t="shared" si="1005"/>
        <v>0</v>
      </c>
      <c r="CM883" s="47">
        <f t="shared" si="1005"/>
        <v>0</v>
      </c>
      <c r="CN883" s="47">
        <f t="shared" si="1005"/>
        <v>0</v>
      </c>
      <c r="CO883" s="47">
        <f t="shared" si="1005"/>
        <v>0</v>
      </c>
      <c r="CP883" s="47">
        <f t="shared" si="1005"/>
        <v>0</v>
      </c>
      <c r="CQ883" s="47">
        <f t="shared" si="1005"/>
        <v>0</v>
      </c>
      <c r="CR883" s="47">
        <f t="shared" si="1005"/>
        <v>0</v>
      </c>
      <c r="CS883" s="47">
        <f t="shared" si="1005"/>
        <v>32569</v>
      </c>
      <c r="CT883" s="48"/>
      <c r="CU883" s="46"/>
      <c r="CV883" s="46"/>
      <c r="CW883" s="47"/>
      <c r="CX883" s="47"/>
      <c r="CY883" s="47"/>
      <c r="CZ883" s="47"/>
      <c r="DA883" s="46"/>
      <c r="DB883" s="47"/>
      <c r="DC883" s="47"/>
      <c r="DD883" s="47">
        <f>SUM(CT883:DC883)</f>
        <v>0</v>
      </c>
      <c r="DE883" s="48">
        <v>1265</v>
      </c>
      <c r="DF883" s="48"/>
      <c r="DG883" s="48"/>
      <c r="DH883" s="48"/>
      <c r="DI883" s="48"/>
      <c r="DJ883" s="48"/>
      <c r="DK883" s="48"/>
      <c r="DL883" s="48"/>
      <c r="DM883" s="48"/>
      <c r="DN883" s="48"/>
      <c r="DO883" s="48">
        <f>SUM(DE883:DN883)</f>
        <v>1265</v>
      </c>
      <c r="DP883" s="48">
        <f t="shared" ref="DP883:DZ883" si="1006">CT883+DE883</f>
        <v>1265</v>
      </c>
      <c r="DQ883" s="48">
        <f t="shared" si="1006"/>
        <v>0</v>
      </c>
      <c r="DR883" s="48">
        <f t="shared" si="1006"/>
        <v>0</v>
      </c>
      <c r="DS883" s="48">
        <f t="shared" si="1006"/>
        <v>0</v>
      </c>
      <c r="DT883" s="48">
        <f t="shared" si="1006"/>
        <v>0</v>
      </c>
      <c r="DU883" s="48">
        <f t="shared" si="1006"/>
        <v>0</v>
      </c>
      <c r="DV883" s="48">
        <f t="shared" si="1006"/>
        <v>0</v>
      </c>
      <c r="DW883" s="48">
        <f t="shared" si="1006"/>
        <v>0</v>
      </c>
      <c r="DX883" s="48">
        <f t="shared" si="1006"/>
        <v>0</v>
      </c>
      <c r="DY883" s="48">
        <f t="shared" si="1006"/>
        <v>0</v>
      </c>
      <c r="DZ883" s="48">
        <f t="shared" si="1006"/>
        <v>1265</v>
      </c>
      <c r="EA883" s="48"/>
      <c r="EB883" s="48"/>
      <c r="EC883" s="48"/>
      <c r="ED883" s="48"/>
      <c r="EE883" s="48"/>
      <c r="EF883" s="48"/>
      <c r="EG883" s="46"/>
      <c r="EH883" s="48"/>
      <c r="EI883" s="48"/>
      <c r="EJ883" s="48">
        <f>SUM(EA883:EI883)</f>
        <v>0</v>
      </c>
      <c r="EK883" s="48"/>
      <c r="EL883"/>
      <c r="EM883" s="48"/>
      <c r="EN883" s="48"/>
      <c r="EO883" s="46"/>
      <c r="EP883" s="48"/>
      <c r="EQ883" s="48"/>
      <c r="ER883" s="48"/>
      <c r="ES883" s="48"/>
      <c r="ET883" s="48">
        <f>SUM(EK883:ES883)</f>
        <v>0</v>
      </c>
      <c r="EU883" s="48">
        <f t="shared" ref="EU883:FD883" si="1007">EA883+EK883</f>
        <v>0</v>
      </c>
      <c r="EV883" s="48">
        <f t="shared" si="1007"/>
        <v>0</v>
      </c>
      <c r="EW883" s="48">
        <f t="shared" si="1007"/>
        <v>0</v>
      </c>
      <c r="EX883" s="48">
        <f t="shared" si="1007"/>
        <v>0</v>
      </c>
      <c r="EY883" s="48">
        <f t="shared" si="1007"/>
        <v>0</v>
      </c>
      <c r="EZ883" s="48">
        <f t="shared" si="1007"/>
        <v>0</v>
      </c>
      <c r="FA883" s="48">
        <f t="shared" si="1007"/>
        <v>0</v>
      </c>
      <c r="FB883" s="48">
        <f t="shared" si="1007"/>
        <v>0</v>
      </c>
      <c r="FC883" s="48">
        <f t="shared" si="1007"/>
        <v>0</v>
      </c>
      <c r="FD883" s="48">
        <f t="shared" si="1007"/>
        <v>0</v>
      </c>
      <c r="FE883" s="48"/>
      <c r="FF883" s="48">
        <v>2743</v>
      </c>
      <c r="FG883" s="46"/>
      <c r="FH883" s="48"/>
      <c r="FI883" s="48"/>
      <c r="FJ883" s="48"/>
      <c r="FK883" s="48"/>
      <c r="FL883" s="48"/>
      <c r="FM883" s="48"/>
      <c r="FN883"/>
      <c r="FO883" s="48">
        <f>SUM(FE883:FN883)</f>
        <v>2743</v>
      </c>
      <c r="FP883" s="46">
        <f>AE883+BA883</f>
        <v>20564</v>
      </c>
      <c r="FQ883" s="46">
        <f>AP883+BL883+CS883+DZ883+FD883</f>
        <v>42064</v>
      </c>
      <c r="FR883" s="46">
        <f>FP883+FQ883+FO883</f>
        <v>65371</v>
      </c>
      <c r="FS883" t="s">
        <v>1284</v>
      </c>
      <c r="FT883"/>
      <c r="FU883" t="s">
        <v>1277</v>
      </c>
      <c r="FV883" t="s">
        <v>1349</v>
      </c>
      <c r="FW883"/>
      <c r="FX883" t="s">
        <v>1305</v>
      </c>
      <c r="FY883" t="s">
        <v>1299</v>
      </c>
      <c r="FZ883"/>
      <c r="GA883">
        <v>712</v>
      </c>
      <c r="GB883">
        <v>727</v>
      </c>
      <c r="GC883">
        <v>107</v>
      </c>
      <c r="GD883">
        <v>107</v>
      </c>
      <c r="GE883" s="49">
        <v>39980</v>
      </c>
      <c r="GF883" s="47">
        <v>103</v>
      </c>
      <c r="GG883" s="49">
        <v>15063</v>
      </c>
      <c r="GH883">
        <v>25</v>
      </c>
      <c r="GI883"/>
      <c r="GJ883">
        <v>0</v>
      </c>
      <c r="GK883">
        <v>154</v>
      </c>
      <c r="GL883">
        <v>166</v>
      </c>
      <c r="GM883" s="49">
        <v>4773</v>
      </c>
      <c r="GN883" t="s">
        <v>1277</v>
      </c>
      <c r="GO883"/>
      <c r="GP883">
        <v>6</v>
      </c>
      <c r="GQ883">
        <v>6</v>
      </c>
      <c r="GR883">
        <v>5</v>
      </c>
      <c r="GS883"/>
      <c r="GT883">
        <f>GR883+GS883</f>
        <v>5</v>
      </c>
      <c r="GU883">
        <v>4.4800000000000004</v>
      </c>
      <c r="GV883">
        <f>GQ883+GU883</f>
        <v>10.48</v>
      </c>
      <c r="GW883">
        <v>0.12</v>
      </c>
      <c r="GX883" s="49">
        <v>3792</v>
      </c>
      <c r="GY883" s="49" t="s">
        <v>1058</v>
      </c>
      <c r="GZ883" s="49">
        <v>3034</v>
      </c>
      <c r="HA883" s="49">
        <v>9742</v>
      </c>
      <c r="HB883" s="49">
        <v>4212</v>
      </c>
      <c r="HC883" s="49">
        <v>4481</v>
      </c>
      <c r="HD883">
        <v>44</v>
      </c>
      <c r="HE883"/>
      <c r="HF883" s="49">
        <v>21513</v>
      </c>
      <c r="HG883">
        <v>3</v>
      </c>
      <c r="HH883">
        <v>14</v>
      </c>
      <c r="HI883"/>
      <c r="HJ883">
        <v>16</v>
      </c>
      <c r="HK883">
        <v>0</v>
      </c>
      <c r="HL883">
        <v>0</v>
      </c>
      <c r="HM883" t="s">
        <v>1281</v>
      </c>
      <c r="HN883" t="s">
        <v>1146</v>
      </c>
      <c r="HO883"/>
      <c r="HP883"/>
      <c r="HQ883"/>
      <c r="HR883"/>
      <c r="HS883"/>
      <c r="HT883"/>
      <c r="HU883"/>
      <c r="HV883"/>
      <c r="HW883"/>
      <c r="HX883" t="s">
        <v>1277</v>
      </c>
      <c r="HY883"/>
      <c r="HZ883">
        <v>82</v>
      </c>
      <c r="IA883" s="49">
        <v>2254</v>
      </c>
      <c r="IB883">
        <v>2</v>
      </c>
      <c r="IC883">
        <v>2</v>
      </c>
      <c r="ID883">
        <v>35</v>
      </c>
      <c r="IE883">
        <v>48</v>
      </c>
      <c r="IF883">
        <v>48</v>
      </c>
      <c r="IG883">
        <v>48</v>
      </c>
      <c r="IH883">
        <v>0</v>
      </c>
      <c r="II883">
        <v>0</v>
      </c>
      <c r="IJ883">
        <v>0</v>
      </c>
      <c r="IK883">
        <v>0</v>
      </c>
      <c r="IL883" t="s">
        <v>1277</v>
      </c>
      <c r="IM883"/>
      <c r="IN883" t="s">
        <v>1281</v>
      </c>
      <c r="IO883" t="s">
        <v>1277</v>
      </c>
      <c r="IP883" t="s">
        <v>1281</v>
      </c>
      <c r="IQ883" s="49">
        <v>194503</v>
      </c>
      <c r="IR883">
        <v>189</v>
      </c>
      <c r="IS883" s="36">
        <f>AE883/FR883</f>
        <v>0.27525967171987581</v>
      </c>
      <c r="IT883" s="36">
        <f>AP883/FR883</f>
        <v>0.12589680439338544</v>
      </c>
      <c r="IU883" s="36">
        <f>BA883/FR883</f>
        <v>3.93140689296477E-2</v>
      </c>
      <c r="IV883" s="50">
        <f>BL883/FR883</f>
        <v>0</v>
      </c>
      <c r="IW883" s="36">
        <f>CS883/FR883</f>
        <v>0.4982178641905432</v>
      </c>
      <c r="IX883" s="36">
        <f>DZ883/FR883</f>
        <v>1.935108840311453E-2</v>
      </c>
      <c r="IY883" s="36">
        <f>FD883/FR883</f>
        <v>0</v>
      </c>
      <c r="IZ883" s="36">
        <f>FO883/FR883</f>
        <v>4.1960502363433329E-2</v>
      </c>
      <c r="JA883" s="36">
        <f>FP883/FR883</f>
        <v>0.31457374064952348</v>
      </c>
      <c r="JB883" s="36">
        <f>FQ883/FR883</f>
        <v>0.64346575698704322</v>
      </c>
      <c r="JC883" s="46">
        <v>47.41</v>
      </c>
      <c r="JD883" t="s">
        <v>1281</v>
      </c>
      <c r="JE883"/>
      <c r="JF883"/>
      <c r="JG883"/>
      <c r="JH883"/>
      <c r="JI883" t="s">
        <v>347</v>
      </c>
      <c r="JJ883"/>
      <c r="JK883" t="s">
        <v>356</v>
      </c>
      <c r="JL883"/>
      <c r="JM883"/>
      <c r="JN883" s="43">
        <f t="shared" si="953"/>
        <v>786.69541984732314</v>
      </c>
      <c r="JO883" s="1" t="str">
        <f t="shared" si="954"/>
        <v>Small</v>
      </c>
    </row>
    <row r="884" spans="1:275" x14ac:dyDescent="0.2">
      <c r="A884" s="1" t="s">
        <v>839</v>
      </c>
      <c r="B884" s="24" t="s">
        <v>840</v>
      </c>
      <c r="C884" s="76" t="s">
        <v>1500</v>
      </c>
      <c r="D884" s="24" t="s">
        <v>655</v>
      </c>
      <c r="E884">
        <v>4</v>
      </c>
      <c r="F884" s="46">
        <v>0.70502062295548285</v>
      </c>
      <c r="G884" s="46">
        <v>0.42006826909401224</v>
      </c>
      <c r="H884" s="46">
        <v>0.13</v>
      </c>
      <c r="I884">
        <v>104</v>
      </c>
      <c r="J884">
        <v>48.9</v>
      </c>
      <c r="K884" s="24">
        <v>20060</v>
      </c>
      <c r="L884" s="24" t="s">
        <v>602</v>
      </c>
      <c r="M884" s="37">
        <v>8444.5363809523697</v>
      </c>
      <c r="N884" s="25"/>
      <c r="O884" s="26"/>
      <c r="P884" s="26"/>
      <c r="Q884" s="26"/>
      <c r="R884" s="26"/>
      <c r="S884" s="26"/>
      <c r="T884" s="31"/>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c r="DE884" s="25"/>
      <c r="DF884" s="25"/>
      <c r="DG884" s="25"/>
      <c r="DH884" s="25"/>
      <c r="DI884" s="25"/>
      <c r="DJ884" s="25"/>
      <c r="DK884" s="25"/>
      <c r="DL884" s="25"/>
      <c r="DM884" s="25"/>
      <c r="DN884" s="25"/>
      <c r="DO884" s="25"/>
      <c r="DP884" s="25"/>
      <c r="DQ884" s="25"/>
      <c r="DR884" s="25"/>
      <c r="DS884" s="25"/>
      <c r="DT884" s="25"/>
      <c r="DU884" s="25"/>
      <c r="DV884" s="25"/>
      <c r="DW884" s="25"/>
      <c r="DX884" s="25"/>
      <c r="DY884" s="25"/>
      <c r="DZ884" s="25"/>
      <c r="EA884" s="25"/>
      <c r="EB884" s="25"/>
      <c r="EC884" s="25"/>
      <c r="ED884" s="25"/>
      <c r="EE884" s="25"/>
      <c r="EF884" s="25"/>
      <c r="EG884" s="25"/>
      <c r="EH884" s="25"/>
      <c r="EI884" s="25"/>
      <c r="EJ884" s="25"/>
      <c r="EK884" s="25"/>
      <c r="EL884" s="25"/>
      <c r="EM884" s="25"/>
      <c r="EN884" s="25"/>
      <c r="EO884" s="25"/>
      <c r="EP884" s="25"/>
      <c r="EQ884" s="25"/>
      <c r="ER884" s="25"/>
      <c r="ES884" s="25"/>
      <c r="ET884" s="25"/>
      <c r="EU884" s="25"/>
      <c r="EV884" s="25"/>
      <c r="EW884" s="25"/>
      <c r="EX884" s="25"/>
      <c r="EY884" s="25"/>
      <c r="EZ884" s="25"/>
      <c r="FA884" s="25"/>
      <c r="FB884" s="25"/>
      <c r="FC884" s="25"/>
      <c r="FD884" s="25"/>
      <c r="FE884" s="25"/>
      <c r="FF884" s="25"/>
      <c r="FG884" s="25"/>
      <c r="FH884" s="25"/>
      <c r="FI884" s="25"/>
      <c r="FJ884" s="25"/>
      <c r="FK884" s="25"/>
      <c r="FL884" s="25"/>
      <c r="FM884" s="25"/>
      <c r="FN884" s="25"/>
      <c r="FO884" s="25"/>
      <c r="FP884" s="25"/>
      <c r="FQ884" s="25"/>
      <c r="FR884" s="25"/>
      <c r="FS884" s="26"/>
      <c r="FT884" s="26"/>
      <c r="FU884" s="26"/>
      <c r="FV884" s="26"/>
      <c r="FW884" s="26"/>
      <c r="FX884" s="26"/>
      <c r="FY884" s="26"/>
      <c r="FZ884" s="26"/>
      <c r="GA884" s="25"/>
      <c r="GB884" s="25"/>
      <c r="GC884" s="25"/>
      <c r="GD884" s="25"/>
      <c r="GE884" s="25"/>
      <c r="GF884" s="25"/>
      <c r="GG884" s="25"/>
      <c r="GH884" s="25"/>
      <c r="GI884" s="25"/>
      <c r="GJ884" s="25"/>
      <c r="GK884" s="25"/>
      <c r="GL884" s="25"/>
      <c r="GM884" s="25"/>
      <c r="GN884" s="25"/>
      <c r="GO884" s="25"/>
      <c r="GP884" s="25"/>
      <c r="GQ884" s="25"/>
      <c r="GR884" s="27"/>
      <c r="GS884" s="27"/>
      <c r="GT884" s="28"/>
      <c r="GU884" s="28"/>
      <c r="GV884" s="25"/>
      <c r="GW884" s="25"/>
      <c r="GX884" s="25"/>
      <c r="GY884" s="26"/>
      <c r="GZ884" s="25"/>
      <c r="HA884" s="25"/>
      <c r="HB884" s="25"/>
      <c r="HC884" s="25"/>
      <c r="HD884" s="25"/>
      <c r="HE884" s="25"/>
      <c r="HF884" s="25"/>
      <c r="HG884" s="25"/>
      <c r="HH884" s="25"/>
      <c r="HI884" s="25"/>
      <c r="HJ884" s="25"/>
      <c r="HK884" s="25"/>
      <c r="HL884" s="25"/>
      <c r="HM884" s="25"/>
      <c r="HN884" s="25"/>
      <c r="HO884" s="25"/>
      <c r="HP884" s="25"/>
      <c r="HQ884" s="25"/>
      <c r="HR884" s="25"/>
      <c r="HS884" s="25"/>
      <c r="HT884" s="25"/>
      <c r="HU884" s="25"/>
      <c r="HV884" s="25"/>
      <c r="HW884" s="25"/>
      <c r="HX884" s="25"/>
      <c r="HY884" s="25"/>
      <c r="HZ884" s="25"/>
      <c r="IA884" s="25"/>
      <c r="IB884" s="25"/>
      <c r="IC884" s="25"/>
      <c r="ID884" s="25"/>
      <c r="IE884" s="25"/>
      <c r="IF884" s="25"/>
      <c r="IG884" s="25"/>
      <c r="IH884" s="25"/>
      <c r="II884" s="25"/>
      <c r="IJ884" s="25"/>
      <c r="IK884" s="25"/>
      <c r="IL884" s="25"/>
      <c r="IM884" s="25"/>
      <c r="IN884" s="25"/>
      <c r="IO884" s="25"/>
      <c r="IP884" s="25"/>
      <c r="IQ884" s="25"/>
      <c r="IR884" s="25"/>
      <c r="IS884" s="36" t="e">
        <f t="shared" ref="IS884:IS891" si="1008">AE884/$FR884</f>
        <v>#DIV/0!</v>
      </c>
      <c r="IT884" s="36" t="e">
        <f t="shared" ref="IT884:IT891" si="1009">AP884/$FR884</f>
        <v>#DIV/0!</v>
      </c>
      <c r="IU884" s="36" t="e">
        <f t="shared" ref="IU884:IU891" si="1010">BA884/$FR884</f>
        <v>#DIV/0!</v>
      </c>
      <c r="IV884" s="36" t="e">
        <f t="shared" ref="IV884:IV891" si="1011">BL884/$FR884</f>
        <v>#DIV/0!</v>
      </c>
      <c r="IW884" s="36" t="e">
        <f t="shared" ref="IW884:IW891" si="1012">CS884/$FR884</f>
        <v>#DIV/0!</v>
      </c>
      <c r="IX884" s="36" t="e">
        <f t="shared" ref="IX884:IX891" si="1013">DZ884/$FR884</f>
        <v>#DIV/0!</v>
      </c>
      <c r="IY884" s="36"/>
      <c r="IZ884" s="36" t="e">
        <f t="shared" ref="IZ884:JB891" si="1014">FO884/$FR884</f>
        <v>#DIV/0!</v>
      </c>
      <c r="JA884" s="36" t="e">
        <f t="shared" si="1014"/>
        <v>#DIV/0!</v>
      </c>
      <c r="JB884" s="36" t="e">
        <f t="shared" si="1014"/>
        <v>#DIV/0!</v>
      </c>
      <c r="JN884" s="43" t="e">
        <f t="shared" si="953"/>
        <v>#DIV/0!</v>
      </c>
      <c r="JO884" s="1" t="str">
        <f t="shared" si="954"/>
        <v>Small</v>
      </c>
    </row>
    <row r="885" spans="1:275" x14ac:dyDescent="0.2">
      <c r="A885" s="1" t="s">
        <v>839</v>
      </c>
      <c r="B885" s="24" t="s">
        <v>840</v>
      </c>
      <c r="C885" s="76" t="s">
        <v>1500</v>
      </c>
      <c r="D885" s="24" t="s">
        <v>655</v>
      </c>
      <c r="E885">
        <v>4</v>
      </c>
      <c r="F885" s="46">
        <v>0.70502062295548285</v>
      </c>
      <c r="G885" s="46">
        <v>0.42006826909401224</v>
      </c>
      <c r="H885" s="46">
        <v>0.13</v>
      </c>
      <c r="I885">
        <v>104</v>
      </c>
      <c r="J885">
        <v>48.9</v>
      </c>
      <c r="K885" s="24">
        <v>20070</v>
      </c>
      <c r="L885" s="24" t="s">
        <v>603</v>
      </c>
      <c r="M885" s="34">
        <v>8058.3285714285821</v>
      </c>
      <c r="N885" s="25"/>
      <c r="O885" s="26"/>
      <c r="P885" s="26"/>
      <c r="Q885" s="26"/>
      <c r="R885" s="26"/>
      <c r="S885" s="26"/>
      <c r="T885" s="31"/>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c r="DE885" s="25"/>
      <c r="DF885" s="25"/>
      <c r="DG885" s="25"/>
      <c r="DH885" s="25"/>
      <c r="DI885" s="25"/>
      <c r="DJ885" s="25"/>
      <c r="DK885" s="25"/>
      <c r="DL885" s="25"/>
      <c r="DM885" s="25"/>
      <c r="DN885" s="25"/>
      <c r="DO885" s="25"/>
      <c r="DP885" s="25"/>
      <c r="DQ885" s="25"/>
      <c r="DR885" s="25"/>
      <c r="DS885" s="25"/>
      <c r="DT885" s="25"/>
      <c r="DU885" s="25"/>
      <c r="DV885" s="25"/>
      <c r="DW885" s="25"/>
      <c r="DX885" s="25"/>
      <c r="DY885" s="25"/>
      <c r="DZ885" s="25"/>
      <c r="EA885" s="25"/>
      <c r="EB885" s="25"/>
      <c r="EC885" s="25"/>
      <c r="ED885" s="25"/>
      <c r="EE885" s="25"/>
      <c r="EF885" s="25"/>
      <c r="EG885" s="25"/>
      <c r="EH885" s="25"/>
      <c r="EI885" s="25"/>
      <c r="EJ885" s="25"/>
      <c r="EK885" s="25"/>
      <c r="EL885" s="25"/>
      <c r="EM885" s="25"/>
      <c r="EN885" s="25"/>
      <c r="EO885" s="25"/>
      <c r="EP885" s="25"/>
      <c r="EQ885" s="25"/>
      <c r="ER885" s="25"/>
      <c r="ES885" s="25"/>
      <c r="ET885" s="25"/>
      <c r="EU885" s="25"/>
      <c r="EV885" s="25"/>
      <c r="EW885" s="25"/>
      <c r="EX885" s="25"/>
      <c r="EY885" s="25"/>
      <c r="EZ885" s="25"/>
      <c r="FA885" s="25"/>
      <c r="FB885" s="25"/>
      <c r="FC885" s="25"/>
      <c r="FD885" s="25"/>
      <c r="FE885" s="25"/>
      <c r="FF885" s="25"/>
      <c r="FG885" s="25"/>
      <c r="FH885" s="25"/>
      <c r="FI885" s="25"/>
      <c r="FJ885" s="25"/>
      <c r="FK885" s="25"/>
      <c r="FL885" s="25"/>
      <c r="FM885" s="25"/>
      <c r="FN885" s="25"/>
      <c r="FO885" s="25"/>
      <c r="FP885" s="25"/>
      <c r="FQ885" s="25"/>
      <c r="FR885" s="25"/>
      <c r="FS885" s="26"/>
      <c r="FT885" s="26"/>
      <c r="FU885" s="26"/>
      <c r="FV885" s="26"/>
      <c r="FW885" s="26"/>
      <c r="FX885" s="26"/>
      <c r="FY885" s="26"/>
      <c r="FZ885" s="26"/>
      <c r="GA885" s="25"/>
      <c r="GB885" s="25"/>
      <c r="GC885" s="25"/>
      <c r="GD885" s="25"/>
      <c r="GE885" s="25"/>
      <c r="GF885" s="25"/>
      <c r="GG885" s="25"/>
      <c r="GH885" s="25"/>
      <c r="GI885" s="25"/>
      <c r="GJ885" s="25"/>
      <c r="GK885" s="25"/>
      <c r="GL885" s="25"/>
      <c r="GM885" s="25"/>
      <c r="GN885" s="25"/>
      <c r="GO885" s="25"/>
      <c r="GP885" s="25"/>
      <c r="GQ885" s="25"/>
      <c r="GR885" s="27"/>
      <c r="GS885" s="27"/>
      <c r="GT885" s="28"/>
      <c r="GU885" s="28"/>
      <c r="GV885" s="25"/>
      <c r="GW885" s="25"/>
      <c r="GX885" s="25"/>
      <c r="GY885" s="26"/>
      <c r="GZ885" s="25"/>
      <c r="HA885" s="25"/>
      <c r="HB885" s="25"/>
      <c r="HC885" s="25"/>
      <c r="HD885" s="25"/>
      <c r="HE885" s="25"/>
      <c r="HF885" s="25"/>
      <c r="HG885" s="25"/>
      <c r="HH885" s="25"/>
      <c r="HI885" s="25"/>
      <c r="HJ885" s="25"/>
      <c r="HK885" s="25"/>
      <c r="HL885" s="25"/>
      <c r="HM885" s="25"/>
      <c r="HN885" s="25"/>
      <c r="HO885" s="25"/>
      <c r="HP885" s="25"/>
      <c r="HQ885" s="25"/>
      <c r="HR885" s="25"/>
      <c r="HS885" s="25"/>
      <c r="HT885" s="25"/>
      <c r="HU885" s="25"/>
      <c r="HV885" s="25"/>
      <c r="HW885" s="25"/>
      <c r="HX885" s="25"/>
      <c r="HY885" s="25"/>
      <c r="HZ885" s="25"/>
      <c r="IA885" s="25"/>
      <c r="IB885" s="25"/>
      <c r="IC885" s="25"/>
      <c r="ID885" s="25"/>
      <c r="IE885" s="25"/>
      <c r="IF885" s="25"/>
      <c r="IG885" s="25"/>
      <c r="IH885" s="25"/>
      <c r="II885" s="25"/>
      <c r="IJ885" s="25"/>
      <c r="IK885" s="25"/>
      <c r="IL885" s="25"/>
      <c r="IM885" s="25"/>
      <c r="IN885" s="25"/>
      <c r="IO885" s="25"/>
      <c r="IP885" s="25"/>
      <c r="IQ885" s="25"/>
      <c r="IR885" s="25"/>
      <c r="IS885" s="36" t="e">
        <f t="shared" si="1008"/>
        <v>#DIV/0!</v>
      </c>
      <c r="IT885" s="36" t="e">
        <f t="shared" si="1009"/>
        <v>#DIV/0!</v>
      </c>
      <c r="IU885" s="36" t="e">
        <f t="shared" si="1010"/>
        <v>#DIV/0!</v>
      </c>
      <c r="IV885" s="36" t="e">
        <f t="shared" si="1011"/>
        <v>#DIV/0!</v>
      </c>
      <c r="IW885" s="36" t="e">
        <f t="shared" si="1012"/>
        <v>#DIV/0!</v>
      </c>
      <c r="IX885" s="36" t="e">
        <f t="shared" si="1013"/>
        <v>#DIV/0!</v>
      </c>
      <c r="IY885" s="36"/>
      <c r="IZ885" s="36" t="e">
        <f t="shared" si="1014"/>
        <v>#DIV/0!</v>
      </c>
      <c r="JA885" s="36" t="e">
        <f t="shared" si="1014"/>
        <v>#DIV/0!</v>
      </c>
      <c r="JB885" s="36" t="e">
        <f t="shared" si="1014"/>
        <v>#DIV/0!</v>
      </c>
      <c r="JN885" s="43" t="e">
        <f t="shared" si="953"/>
        <v>#DIV/0!</v>
      </c>
      <c r="JO885" s="1" t="str">
        <f t="shared" si="954"/>
        <v>Small</v>
      </c>
    </row>
    <row r="886" spans="1:275" x14ac:dyDescent="0.2">
      <c r="A886" s="14" t="s">
        <v>839</v>
      </c>
      <c r="B886" s="14" t="s">
        <v>840</v>
      </c>
      <c r="C886" s="76" t="s">
        <v>1500</v>
      </c>
      <c r="D886" s="24" t="s">
        <v>655</v>
      </c>
      <c r="E886">
        <v>4</v>
      </c>
      <c r="F886" s="46">
        <v>0.70502062295548285</v>
      </c>
      <c r="G886" s="46">
        <v>0.42006826909401224</v>
      </c>
      <c r="H886" s="46">
        <v>0.13</v>
      </c>
      <c r="I886">
        <v>104</v>
      </c>
      <c r="J886">
        <v>48.9</v>
      </c>
      <c r="K886" s="14">
        <v>20080</v>
      </c>
      <c r="L886" s="14" t="s">
        <v>604</v>
      </c>
      <c r="M886" s="35">
        <v>8316.8740952381213</v>
      </c>
      <c r="N886" s="15">
        <v>53000</v>
      </c>
      <c r="O886" s="15">
        <v>7</v>
      </c>
      <c r="P886" s="15">
        <v>61</v>
      </c>
      <c r="Q886" s="15">
        <v>340</v>
      </c>
      <c r="R886" s="15">
        <v>36</v>
      </c>
      <c r="S886" s="15">
        <v>106</v>
      </c>
      <c r="T886" s="32">
        <v>108</v>
      </c>
      <c r="U886" s="15">
        <v>35000</v>
      </c>
      <c r="V886" s="15"/>
      <c r="W886" s="15"/>
      <c r="X886" s="15"/>
      <c r="Y886" s="15"/>
      <c r="Z886" s="15"/>
      <c r="AA886" s="15"/>
      <c r="AB886" s="15"/>
      <c r="AC886" s="15"/>
      <c r="AD886" s="15"/>
      <c r="AE886" s="15">
        <v>35000</v>
      </c>
      <c r="AF886" s="15">
        <v>4000</v>
      </c>
      <c r="AG886" s="15"/>
      <c r="AH886" s="15"/>
      <c r="AI886" s="15"/>
      <c r="AJ886" s="15"/>
      <c r="AK886" s="15"/>
      <c r="AL886" s="15"/>
      <c r="AM886" s="15"/>
      <c r="AN886" s="15"/>
      <c r="AO886" s="15"/>
      <c r="AP886" s="15">
        <v>4000</v>
      </c>
      <c r="AQ886" s="15">
        <v>26000</v>
      </c>
      <c r="AR886" s="15"/>
      <c r="AS886" s="15"/>
      <c r="AT886" s="15"/>
      <c r="AU886" s="15"/>
      <c r="AV886" s="15"/>
      <c r="AW886" s="15"/>
      <c r="AX886" s="15"/>
      <c r="AY886" s="15"/>
      <c r="AZ886" s="15"/>
      <c r="BA886" s="15">
        <v>26000</v>
      </c>
      <c r="BB886" s="15">
        <v>1500</v>
      </c>
      <c r="BC886" s="15"/>
      <c r="BD886" s="15"/>
      <c r="BE886" s="15"/>
      <c r="BF886" s="15"/>
      <c r="BG886" s="15"/>
      <c r="BH886" s="15"/>
      <c r="BI886" s="15"/>
      <c r="BJ886" s="15"/>
      <c r="BK886" s="15"/>
      <c r="BL886" s="15">
        <v>1500</v>
      </c>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v>36000</v>
      </c>
      <c r="CQ886" s="15"/>
      <c r="CR886" s="15"/>
      <c r="CS886" s="15">
        <v>36000</v>
      </c>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v>4000</v>
      </c>
      <c r="DQ886" s="15"/>
      <c r="DR886" s="15"/>
      <c r="DS886" s="15"/>
      <c r="DT886" s="15"/>
      <c r="DU886" s="15"/>
      <c r="DV886" s="15"/>
      <c r="DW886" s="15"/>
      <c r="DX886" s="15"/>
      <c r="DY886" s="15"/>
      <c r="DZ886" s="15">
        <v>4000</v>
      </c>
      <c r="EA886" s="15"/>
      <c r="EB886" s="15"/>
      <c r="EC886" s="15"/>
      <c r="ED886" s="15"/>
      <c r="EE886" s="15"/>
      <c r="EF886" s="15"/>
      <c r="EG886" s="15"/>
      <c r="EH886" s="15"/>
      <c r="EI886" s="15"/>
      <c r="EJ886" s="15"/>
      <c r="EK886" s="15"/>
      <c r="EL886" s="15"/>
      <c r="EM886" s="15"/>
      <c r="EN886" s="15"/>
      <c r="EO886" s="15"/>
      <c r="EP886" s="15"/>
      <c r="EQ886" s="15"/>
      <c r="ER886" s="15"/>
      <c r="ES886" s="15"/>
      <c r="ET886" s="15"/>
      <c r="EU886" s="15"/>
      <c r="EV886" s="15"/>
      <c r="EW886" s="15"/>
      <c r="EX886" s="15"/>
      <c r="EY886" s="15"/>
      <c r="EZ886" s="15"/>
      <c r="FA886" s="15"/>
      <c r="FB886" s="15"/>
      <c r="FC886" s="15"/>
      <c r="FD886" s="15"/>
      <c r="FE886" s="15">
        <v>9869</v>
      </c>
      <c r="FF886" s="15"/>
      <c r="FG886" s="15"/>
      <c r="FH886" s="15"/>
      <c r="FI886" s="15"/>
      <c r="FJ886" s="15"/>
      <c r="FK886" s="15"/>
      <c r="FL886" s="15"/>
      <c r="FM886" s="15"/>
      <c r="FN886" s="15"/>
      <c r="FO886" s="15">
        <v>9869</v>
      </c>
      <c r="FP886" s="15">
        <v>62500</v>
      </c>
      <c r="FQ886" s="15">
        <v>44000</v>
      </c>
      <c r="FR886" s="15">
        <v>116369</v>
      </c>
      <c r="FS886" s="14" t="s">
        <v>1284</v>
      </c>
      <c r="FT886" s="14"/>
      <c r="FU886" s="14" t="s">
        <v>1281</v>
      </c>
      <c r="FV886" s="14"/>
      <c r="FW886" s="14"/>
      <c r="FX886" s="14"/>
      <c r="FY886" s="14"/>
      <c r="FZ886" s="1" t="s">
        <v>841</v>
      </c>
      <c r="GA886" s="15">
        <v>250</v>
      </c>
      <c r="GB886" s="15">
        <v>240</v>
      </c>
      <c r="GC886" s="15">
        <v>100</v>
      </c>
      <c r="GD886" s="15">
        <v>100</v>
      </c>
      <c r="GE886" s="15">
        <v>53000</v>
      </c>
      <c r="GF886" s="15">
        <v>3500</v>
      </c>
      <c r="GG886" s="15">
        <v>3700</v>
      </c>
      <c r="GH886" s="15">
        <v>257</v>
      </c>
      <c r="GI886" s="15"/>
      <c r="GJ886" s="15">
        <v>10</v>
      </c>
      <c r="GK886" s="15">
        <v>35</v>
      </c>
      <c r="GL886" s="15">
        <v>30</v>
      </c>
      <c r="GM886" s="15">
        <v>350</v>
      </c>
      <c r="GN886" s="15"/>
      <c r="GO886" s="15"/>
      <c r="GP886" s="21">
        <v>7</v>
      </c>
      <c r="GQ886" s="21">
        <v>1.65</v>
      </c>
      <c r="GR886" s="22"/>
      <c r="GS886" s="22"/>
      <c r="GT886" s="23">
        <v>6</v>
      </c>
      <c r="GU886" s="23">
        <v>5</v>
      </c>
      <c r="GV886" s="21">
        <v>6.65</v>
      </c>
      <c r="GW886" s="21">
        <v>4.3</v>
      </c>
      <c r="GX886" s="15">
        <v>4700</v>
      </c>
      <c r="GY886" s="14" t="s">
        <v>1230</v>
      </c>
      <c r="GZ886" s="15">
        <v>2341</v>
      </c>
      <c r="HA886" s="15">
        <v>4282</v>
      </c>
      <c r="HB886" s="15"/>
      <c r="HC886" s="15">
        <v>46</v>
      </c>
      <c r="HD886" s="15"/>
      <c r="HE886" s="15"/>
      <c r="HF886" s="15">
        <v>6669</v>
      </c>
      <c r="HG886" s="15"/>
      <c r="HH886" s="15"/>
      <c r="HI886" s="15">
        <v>4</v>
      </c>
      <c r="HJ886" s="15">
        <v>4</v>
      </c>
      <c r="HK886" s="15">
        <v>0</v>
      </c>
      <c r="HL886" s="15">
        <v>0</v>
      </c>
      <c r="HM886" s="15"/>
      <c r="HN886" s="15"/>
      <c r="HO886" s="15"/>
      <c r="HP886" s="15"/>
      <c r="HQ886" s="15"/>
      <c r="HR886" s="15"/>
      <c r="HS886" s="15"/>
      <c r="HT886" s="15"/>
      <c r="HU886" s="15"/>
      <c r="HV886" s="15"/>
      <c r="HW886" s="15"/>
      <c r="HX886" s="15"/>
      <c r="HY886" s="15"/>
      <c r="HZ886" s="15">
        <v>55</v>
      </c>
      <c r="IA886" s="15">
        <v>1650</v>
      </c>
      <c r="IB886" s="14">
        <v>6</v>
      </c>
      <c r="IC886" s="14">
        <v>6</v>
      </c>
      <c r="ID886" s="15">
        <v>180</v>
      </c>
      <c r="IE886" s="14">
        <v>64</v>
      </c>
      <c r="IF886" s="14">
        <v>35</v>
      </c>
      <c r="IG886" s="14">
        <v>35</v>
      </c>
      <c r="IH886" s="14">
        <v>6</v>
      </c>
      <c r="II886" s="14">
        <v>0</v>
      </c>
      <c r="IJ886" s="14">
        <v>6</v>
      </c>
      <c r="IK886" s="14">
        <v>0</v>
      </c>
      <c r="IL886" s="14"/>
      <c r="IM886" s="14"/>
      <c r="IN886" s="14"/>
      <c r="IO886" s="14"/>
      <c r="IP886" s="14"/>
      <c r="IQ886" s="15">
        <v>232758</v>
      </c>
      <c r="IR886" s="15">
        <v>3</v>
      </c>
      <c r="IS886" s="36">
        <f t="shared" si="1008"/>
        <v>0.30076738650327839</v>
      </c>
      <c r="IT886" s="36">
        <f t="shared" si="1009"/>
        <v>3.4373415600374671E-2</v>
      </c>
      <c r="IU886" s="36">
        <f t="shared" si="1010"/>
        <v>0.22342720140243535</v>
      </c>
      <c r="IV886" s="36">
        <f t="shared" si="1011"/>
        <v>1.2890030850140502E-2</v>
      </c>
      <c r="IW886" s="36">
        <f t="shared" si="1012"/>
        <v>0.30936074040337203</v>
      </c>
      <c r="IX886" s="36">
        <f t="shared" si="1013"/>
        <v>3.4373415600374671E-2</v>
      </c>
      <c r="IY886" s="36"/>
      <c r="IZ886" s="36">
        <f t="shared" si="1014"/>
        <v>8.4807809640024406E-2</v>
      </c>
      <c r="JA886" s="36">
        <f t="shared" si="1014"/>
        <v>0.53708461875585423</v>
      </c>
      <c r="JB886" s="36">
        <f t="shared" si="1014"/>
        <v>0.3781075716041214</v>
      </c>
      <c r="JN886" s="43">
        <f t="shared" si="953"/>
        <v>1250.6577586824242</v>
      </c>
      <c r="JO886" s="1" t="str">
        <f t="shared" si="954"/>
        <v>Small</v>
      </c>
    </row>
    <row r="887" spans="1:275" x14ac:dyDescent="0.2">
      <c r="A887" s="14" t="s">
        <v>839</v>
      </c>
      <c r="B887" s="14" t="s">
        <v>840</v>
      </c>
      <c r="C887" s="76" t="s">
        <v>1500</v>
      </c>
      <c r="D887" s="24" t="s">
        <v>655</v>
      </c>
      <c r="E887">
        <v>4</v>
      </c>
      <c r="F887" s="46">
        <v>0.70502062295548285</v>
      </c>
      <c r="G887" s="46">
        <v>0.42006826909401224</v>
      </c>
      <c r="H887" s="46">
        <v>0.13</v>
      </c>
      <c r="I887">
        <v>104</v>
      </c>
      <c r="J887">
        <v>48.9</v>
      </c>
      <c r="K887" s="14">
        <v>20090</v>
      </c>
      <c r="L887" s="14" t="s">
        <v>605</v>
      </c>
      <c r="M887" s="35">
        <v>9534.3944761904659</v>
      </c>
      <c r="N887" s="15">
        <v>53000</v>
      </c>
      <c r="O887" s="15">
        <v>7</v>
      </c>
      <c r="P887" s="15">
        <v>61</v>
      </c>
      <c r="Q887" s="15">
        <v>340</v>
      </c>
      <c r="R887" s="15">
        <v>36</v>
      </c>
      <c r="S887" s="15">
        <v>106</v>
      </c>
      <c r="T887" s="32">
        <v>108</v>
      </c>
      <c r="U887" s="15">
        <v>31000</v>
      </c>
      <c r="V887" s="15"/>
      <c r="W887" s="15"/>
      <c r="X887" s="15">
        <v>16970</v>
      </c>
      <c r="Y887" s="15"/>
      <c r="Z887" s="15"/>
      <c r="AA887" s="15"/>
      <c r="AB887" s="15"/>
      <c r="AC887" s="15"/>
      <c r="AD887" s="15"/>
      <c r="AE887" s="15">
        <v>47970</v>
      </c>
      <c r="AF887" s="15">
        <v>4000</v>
      </c>
      <c r="AG887" s="15"/>
      <c r="AH887" s="15"/>
      <c r="AI887" s="15"/>
      <c r="AJ887" s="15"/>
      <c r="AK887" s="15"/>
      <c r="AL887" s="15"/>
      <c r="AM887" s="15"/>
      <c r="AN887" s="15"/>
      <c r="AO887" s="15"/>
      <c r="AP887" s="15">
        <v>4000</v>
      </c>
      <c r="AQ887" s="15">
        <v>22000</v>
      </c>
      <c r="AR887" s="15"/>
      <c r="AS887" s="15"/>
      <c r="AT887" s="15"/>
      <c r="AU887" s="15"/>
      <c r="AV887" s="15"/>
      <c r="AW887" s="15"/>
      <c r="AX887" s="15"/>
      <c r="AY887" s="15"/>
      <c r="AZ887" s="15"/>
      <c r="BA887" s="15">
        <v>22000</v>
      </c>
      <c r="BB887" s="15">
        <v>2000</v>
      </c>
      <c r="BC887" s="15"/>
      <c r="BD887" s="15"/>
      <c r="BE887" s="15"/>
      <c r="BF887" s="15"/>
      <c r="BG887" s="15"/>
      <c r="BH887" s="15"/>
      <c r="BI887" s="15"/>
      <c r="BJ887" s="15"/>
      <c r="BK887" s="15"/>
      <c r="BL887" s="15">
        <v>2000</v>
      </c>
      <c r="BM887" s="15"/>
      <c r="BN887" s="15"/>
      <c r="BO887" s="15"/>
      <c r="BP887" s="15"/>
      <c r="BQ887" s="15"/>
      <c r="BR887" s="15"/>
      <c r="BS887" s="15"/>
      <c r="BT887" s="15"/>
      <c r="BU887" s="15"/>
      <c r="BV887" s="15"/>
      <c r="BW887" s="15"/>
      <c r="BX887" s="15"/>
      <c r="BY887" s="15"/>
      <c r="BZ887" s="15"/>
      <c r="CA887" s="15"/>
      <c r="CB887" s="15"/>
      <c r="CC887" s="15"/>
      <c r="CD887" s="15"/>
      <c r="CE887" s="15"/>
      <c r="CF887" s="15"/>
      <c r="CG887" s="15"/>
      <c r="CH887" s="15"/>
      <c r="CI887" s="15">
        <v>2000</v>
      </c>
      <c r="CJ887" s="15"/>
      <c r="CK887" s="15"/>
      <c r="CL887" s="15"/>
      <c r="CM887" s="15"/>
      <c r="CN887" s="15"/>
      <c r="CO887" s="15"/>
      <c r="CP887" s="15">
        <v>36000</v>
      </c>
      <c r="CQ887" s="15"/>
      <c r="CR887" s="15"/>
      <c r="CS887" s="15">
        <v>38000</v>
      </c>
      <c r="CT887" s="15"/>
      <c r="CU887" s="15"/>
      <c r="CV887" s="15"/>
      <c r="CW887" s="15"/>
      <c r="CX887" s="15"/>
      <c r="CY887" s="15"/>
      <c r="CZ887" s="15"/>
      <c r="DA887" s="15"/>
      <c r="DB887" s="15"/>
      <c r="DC887" s="15"/>
      <c r="DD887" s="15"/>
      <c r="DE887" s="15"/>
      <c r="DF887" s="15"/>
      <c r="DG887" s="15"/>
      <c r="DH887" s="15"/>
      <c r="DI887" s="15"/>
      <c r="DJ887" s="15"/>
      <c r="DK887" s="15"/>
      <c r="DL887" s="15"/>
      <c r="DM887" s="15"/>
      <c r="DN887" s="15"/>
      <c r="DO887" s="15"/>
      <c r="DP887" s="15">
        <v>3700</v>
      </c>
      <c r="DQ887" s="15"/>
      <c r="DR887" s="15"/>
      <c r="DS887" s="15"/>
      <c r="DT887" s="15"/>
      <c r="DU887" s="15"/>
      <c r="DV887" s="15"/>
      <c r="DW887" s="15"/>
      <c r="DX887" s="15"/>
      <c r="DY887" s="15"/>
      <c r="DZ887" s="15">
        <v>3700</v>
      </c>
      <c r="EA887" s="15"/>
      <c r="EB887" s="15"/>
      <c r="EC887" s="15"/>
      <c r="ED887" s="15"/>
      <c r="EE887" s="15"/>
      <c r="EF887" s="15"/>
      <c r="EG887" s="15"/>
      <c r="EH887" s="15"/>
      <c r="EI887" s="15"/>
      <c r="EJ887" s="15"/>
      <c r="EK887" s="15"/>
      <c r="EL887" s="15"/>
      <c r="EM887" s="15"/>
      <c r="EN887" s="15"/>
      <c r="EO887" s="15"/>
      <c r="EP887" s="15"/>
      <c r="EQ887" s="15"/>
      <c r="ER887" s="15"/>
      <c r="ES887" s="15"/>
      <c r="ET887" s="15"/>
      <c r="EU887" s="15"/>
      <c r="EV887" s="15"/>
      <c r="EW887" s="15"/>
      <c r="EX887" s="15"/>
      <c r="EY887" s="15"/>
      <c r="EZ887" s="15"/>
      <c r="FA887" s="15"/>
      <c r="FB887" s="15"/>
      <c r="FC887" s="15"/>
      <c r="FD887" s="15"/>
      <c r="FE887" s="15">
        <v>12441</v>
      </c>
      <c r="FF887" s="15"/>
      <c r="FG887" s="15"/>
      <c r="FH887" s="15"/>
      <c r="FI887" s="15"/>
      <c r="FJ887" s="15"/>
      <c r="FK887" s="15"/>
      <c r="FL887" s="15"/>
      <c r="FM887" s="15"/>
      <c r="FN887" s="15"/>
      <c r="FO887" s="15">
        <v>12441</v>
      </c>
      <c r="FP887" s="15">
        <v>71970</v>
      </c>
      <c r="FQ887" s="15">
        <v>45700</v>
      </c>
      <c r="FR887" s="15">
        <v>130111</v>
      </c>
      <c r="FS887" s="14" t="s">
        <v>1284</v>
      </c>
      <c r="FT887" s="14"/>
      <c r="FU887" s="14" t="s">
        <v>1281</v>
      </c>
      <c r="FV887" s="14"/>
      <c r="FW887" s="14"/>
      <c r="FX887" s="14"/>
      <c r="FY887" s="14"/>
      <c r="FZ887" s="1" t="s">
        <v>841</v>
      </c>
      <c r="GA887" s="15">
        <v>200</v>
      </c>
      <c r="GB887" s="15">
        <v>190</v>
      </c>
      <c r="GC887" s="15">
        <v>100</v>
      </c>
      <c r="GD887" s="15">
        <v>100</v>
      </c>
      <c r="GE887" s="15">
        <v>53000</v>
      </c>
      <c r="GF887" s="15">
        <v>3500</v>
      </c>
      <c r="GG887" s="15">
        <v>7700</v>
      </c>
      <c r="GH887" s="15">
        <v>246</v>
      </c>
      <c r="GI887" s="15"/>
      <c r="GJ887" s="15">
        <v>10</v>
      </c>
      <c r="GK887" s="15">
        <v>30</v>
      </c>
      <c r="GL887" s="15">
        <v>25</v>
      </c>
      <c r="GM887" s="15">
        <v>400</v>
      </c>
      <c r="GN887" s="15"/>
      <c r="GO887" s="15"/>
      <c r="GP887" s="16">
        <v>7</v>
      </c>
      <c r="GQ887" s="16">
        <v>1.65</v>
      </c>
      <c r="GR887" s="17"/>
      <c r="GS887" s="17"/>
      <c r="GT887" s="18">
        <v>7</v>
      </c>
      <c r="GU887" s="18">
        <v>5.5</v>
      </c>
      <c r="GV887" s="16">
        <v>7.15</v>
      </c>
      <c r="GW887" s="16">
        <v>3.7</v>
      </c>
      <c r="GX887" s="15">
        <v>4650</v>
      </c>
      <c r="GY887" s="14" t="s">
        <v>1230</v>
      </c>
      <c r="GZ887" s="15">
        <v>7838</v>
      </c>
      <c r="HA887" s="15">
        <v>16240</v>
      </c>
      <c r="HB887" s="15"/>
      <c r="HC887" s="15">
        <v>134</v>
      </c>
      <c r="HD887" s="15"/>
      <c r="HE887" s="15"/>
      <c r="HF887" s="15">
        <v>24212</v>
      </c>
      <c r="HG887" s="15"/>
      <c r="HH887" s="15"/>
      <c r="HI887" s="15">
        <v>5</v>
      </c>
      <c r="HJ887" s="15">
        <v>4</v>
      </c>
      <c r="HK887" s="15">
        <v>0</v>
      </c>
      <c r="HL887" s="15">
        <v>0</v>
      </c>
      <c r="HM887" s="15"/>
      <c r="HN887" s="15"/>
      <c r="HO887" s="15"/>
      <c r="HP887" s="15"/>
      <c r="HQ887" s="15"/>
      <c r="HR887" s="15"/>
      <c r="HS887" s="15"/>
      <c r="HT887" s="15"/>
      <c r="HU887" s="15"/>
      <c r="HV887" s="15"/>
      <c r="HW887" s="15"/>
      <c r="HX887" s="15"/>
      <c r="HY887" s="15"/>
      <c r="HZ887" s="15">
        <v>93</v>
      </c>
      <c r="IA887" s="15">
        <v>2790</v>
      </c>
      <c r="IB887" s="15">
        <v>10</v>
      </c>
      <c r="IC887" s="15">
        <v>10</v>
      </c>
      <c r="ID887" s="15">
        <v>200</v>
      </c>
      <c r="IE887" s="14">
        <v>64</v>
      </c>
      <c r="IF887" s="14">
        <v>35</v>
      </c>
      <c r="IG887" s="14">
        <v>35</v>
      </c>
      <c r="IH887" s="14">
        <v>6</v>
      </c>
      <c r="II887" s="14">
        <v>0</v>
      </c>
      <c r="IJ887" s="14">
        <v>6</v>
      </c>
      <c r="IK887" s="14">
        <v>0</v>
      </c>
      <c r="IL887" s="14"/>
      <c r="IM887" s="14"/>
      <c r="IN887" s="14"/>
      <c r="IO887" s="14"/>
      <c r="IP887" s="14"/>
      <c r="IQ887" s="20">
        <v>249876</v>
      </c>
      <c r="IR887" s="20">
        <v>2</v>
      </c>
      <c r="IS887" s="36">
        <f t="shared" si="1008"/>
        <v>0.36868519956037538</v>
      </c>
      <c r="IT887" s="36">
        <f t="shared" si="1009"/>
        <v>3.0742980993152001E-2</v>
      </c>
      <c r="IU887" s="36">
        <f t="shared" si="1010"/>
        <v>0.169086395462336</v>
      </c>
      <c r="IV887" s="36">
        <f t="shared" si="1011"/>
        <v>1.5371490496576001E-2</v>
      </c>
      <c r="IW887" s="36">
        <f t="shared" si="1012"/>
        <v>0.29205831943494404</v>
      </c>
      <c r="IX887" s="36">
        <f t="shared" si="1013"/>
        <v>2.8437257418665599E-2</v>
      </c>
      <c r="IY887" s="36"/>
      <c r="IZ887" s="36">
        <f t="shared" si="1014"/>
        <v>9.5618356633951004E-2</v>
      </c>
      <c r="JA887" s="36">
        <f t="shared" si="1014"/>
        <v>0.55314308551928737</v>
      </c>
      <c r="JB887" s="36">
        <f t="shared" si="1014"/>
        <v>0.35123855784676161</v>
      </c>
      <c r="JN887" s="43">
        <f t="shared" si="953"/>
        <v>1333.4817449217435</v>
      </c>
      <c r="JO887" s="1" t="str">
        <f t="shared" si="954"/>
        <v>Small</v>
      </c>
    </row>
    <row r="888" spans="1:275" x14ac:dyDescent="0.2">
      <c r="A888" s="14" t="s">
        <v>839</v>
      </c>
      <c r="B888" s="14" t="s">
        <v>840</v>
      </c>
      <c r="C888" s="76" t="s">
        <v>1500</v>
      </c>
      <c r="D888" s="24" t="s">
        <v>655</v>
      </c>
      <c r="E888">
        <v>4</v>
      </c>
      <c r="F888" s="46">
        <v>0.70502062295548285</v>
      </c>
      <c r="G888" s="46">
        <v>0.42006826909401224</v>
      </c>
      <c r="H888" s="46">
        <v>0.13</v>
      </c>
      <c r="I888">
        <v>104</v>
      </c>
      <c r="J888">
        <v>48.9</v>
      </c>
      <c r="K888" s="14">
        <v>20100</v>
      </c>
      <c r="L888" s="14" t="s">
        <v>606</v>
      </c>
      <c r="M888" s="35">
        <v>10428.410285714277</v>
      </c>
      <c r="N888" s="15">
        <v>53000</v>
      </c>
      <c r="O888" s="15">
        <v>7</v>
      </c>
      <c r="P888" s="15">
        <v>61</v>
      </c>
      <c r="Q888" s="15">
        <v>340</v>
      </c>
      <c r="R888" s="15">
        <v>36</v>
      </c>
      <c r="S888" s="15">
        <v>106</v>
      </c>
      <c r="T888" s="32">
        <v>108</v>
      </c>
      <c r="U888" s="15">
        <v>24000</v>
      </c>
      <c r="V888" s="15"/>
      <c r="W888" s="15"/>
      <c r="X888" s="15">
        <v>1758</v>
      </c>
      <c r="Y888" s="15"/>
      <c r="Z888" s="15"/>
      <c r="AA888" s="15"/>
      <c r="AB888" s="15"/>
      <c r="AC888" s="15"/>
      <c r="AD888" s="15"/>
      <c r="AE888" s="15">
        <v>25758</v>
      </c>
      <c r="AF888" s="15">
        <v>4000</v>
      </c>
      <c r="AG888" s="15"/>
      <c r="AH888" s="15"/>
      <c r="AI888" s="15"/>
      <c r="AJ888" s="15"/>
      <c r="AK888" s="15"/>
      <c r="AL888" s="15"/>
      <c r="AM888" s="15"/>
      <c r="AN888" s="15"/>
      <c r="AO888" s="15"/>
      <c r="AP888" s="15">
        <v>4000</v>
      </c>
      <c r="AQ888" s="15">
        <v>23000</v>
      </c>
      <c r="AR888" s="15"/>
      <c r="AS888" s="15"/>
      <c r="AT888" s="15"/>
      <c r="AU888" s="15"/>
      <c r="AV888" s="15"/>
      <c r="AW888" s="15"/>
      <c r="AX888" s="15"/>
      <c r="AY888" s="15"/>
      <c r="AZ888" s="15"/>
      <c r="BA888" s="15">
        <v>23000</v>
      </c>
      <c r="BB888" s="15">
        <v>2000</v>
      </c>
      <c r="BC888" s="15"/>
      <c r="BD888" s="15"/>
      <c r="BE888" s="15"/>
      <c r="BF888" s="15"/>
      <c r="BG888" s="15"/>
      <c r="BH888" s="15"/>
      <c r="BI888" s="15"/>
      <c r="BJ888" s="15"/>
      <c r="BK888" s="15"/>
      <c r="BL888" s="15">
        <v>2000</v>
      </c>
      <c r="BM888" s="15"/>
      <c r="BN888" s="15"/>
      <c r="BO888" s="15"/>
      <c r="BP888" s="15"/>
      <c r="BQ888" s="15"/>
      <c r="BR888" s="15"/>
      <c r="BS888" s="15"/>
      <c r="BT888" s="15"/>
      <c r="BU888" s="15"/>
      <c r="BV888" s="15"/>
      <c r="BW888" s="15"/>
      <c r="BX888" s="15"/>
      <c r="BY888" s="15"/>
      <c r="BZ888" s="15"/>
      <c r="CA888" s="15"/>
      <c r="CB888" s="15"/>
      <c r="CC888" s="15"/>
      <c r="CD888" s="15"/>
      <c r="CE888" s="15"/>
      <c r="CF888" s="15"/>
      <c r="CG888" s="15"/>
      <c r="CH888" s="15"/>
      <c r="CI888" s="15">
        <v>36000</v>
      </c>
      <c r="CJ888" s="15"/>
      <c r="CK888" s="15"/>
      <c r="CL888" s="15"/>
      <c r="CM888" s="15"/>
      <c r="CN888" s="15"/>
      <c r="CO888" s="15"/>
      <c r="CP888" s="15"/>
      <c r="CQ888" s="15"/>
      <c r="CR888" s="15"/>
      <c r="CS888" s="15">
        <v>36000</v>
      </c>
      <c r="CT888" s="15"/>
      <c r="CU888" s="15"/>
      <c r="CV888" s="15"/>
      <c r="CW888" s="15"/>
      <c r="CX888" s="15"/>
      <c r="CY888" s="15"/>
      <c r="CZ888" s="15"/>
      <c r="DA888" s="15"/>
      <c r="DB888" s="15"/>
      <c r="DC888" s="15"/>
      <c r="DD888" s="15"/>
      <c r="DE888" s="15"/>
      <c r="DF888" s="15"/>
      <c r="DG888" s="15"/>
      <c r="DH888" s="15"/>
      <c r="DI888" s="15"/>
      <c r="DJ888" s="15"/>
      <c r="DK888" s="15"/>
      <c r="DL888" s="15"/>
      <c r="DM888" s="15"/>
      <c r="DN888" s="15"/>
      <c r="DO888" s="15"/>
      <c r="DP888" s="15">
        <v>5000</v>
      </c>
      <c r="DQ888" s="15"/>
      <c r="DR888" s="15"/>
      <c r="DS888" s="15"/>
      <c r="DT888" s="15"/>
      <c r="DU888" s="15"/>
      <c r="DV888" s="15"/>
      <c r="DW888" s="15"/>
      <c r="DX888" s="15"/>
      <c r="DY888" s="15"/>
      <c r="DZ888" s="15">
        <v>5000</v>
      </c>
      <c r="EA888" s="15"/>
      <c r="EB888" s="15"/>
      <c r="EC888" s="15"/>
      <c r="ED888" s="15"/>
      <c r="EE888" s="15"/>
      <c r="EF888" s="15"/>
      <c r="EG888" s="15"/>
      <c r="EH888" s="15"/>
      <c r="EI888" s="15"/>
      <c r="EJ888" s="15"/>
      <c r="EK888" s="15"/>
      <c r="EL888" s="15"/>
      <c r="EM888" s="15"/>
      <c r="EN888" s="15"/>
      <c r="EO888" s="15"/>
      <c r="EP888" s="15"/>
      <c r="EQ888" s="15"/>
      <c r="ER888" s="15"/>
      <c r="ES888" s="15"/>
      <c r="ET888" s="15"/>
      <c r="EU888" s="15"/>
      <c r="EV888" s="15"/>
      <c r="EW888" s="15"/>
      <c r="EX888" s="15"/>
      <c r="EY888" s="15"/>
      <c r="EZ888" s="15"/>
      <c r="FA888" s="15"/>
      <c r="FB888" s="15"/>
      <c r="FC888" s="15"/>
      <c r="FD888" s="15"/>
      <c r="FE888" s="15">
        <v>6083</v>
      </c>
      <c r="FF888" s="15"/>
      <c r="FG888" s="15"/>
      <c r="FH888" s="15"/>
      <c r="FI888" s="15"/>
      <c r="FJ888" s="15"/>
      <c r="FK888" s="15"/>
      <c r="FL888" s="15"/>
      <c r="FM888" s="15"/>
      <c r="FN888" s="15"/>
      <c r="FO888" s="15">
        <v>6083</v>
      </c>
      <c r="FP888" s="15">
        <v>50758</v>
      </c>
      <c r="FQ888" s="15">
        <v>45000</v>
      </c>
      <c r="FR888" s="15">
        <v>101841</v>
      </c>
      <c r="FS888" s="14" t="s">
        <v>1284</v>
      </c>
      <c r="FT888" s="14"/>
      <c r="FU888" s="14" t="s">
        <v>1281</v>
      </c>
      <c r="FV888" s="14"/>
      <c r="FW888" s="14"/>
      <c r="FX888" s="14"/>
      <c r="FY888" s="14"/>
      <c r="FZ888" s="1" t="s">
        <v>841</v>
      </c>
      <c r="GA888" s="15">
        <v>170</v>
      </c>
      <c r="GB888" s="15">
        <v>160</v>
      </c>
      <c r="GC888" s="15">
        <v>100</v>
      </c>
      <c r="GD888" s="15">
        <v>100</v>
      </c>
      <c r="GE888" s="15">
        <v>53000</v>
      </c>
      <c r="GF888" s="15">
        <v>3500</v>
      </c>
      <c r="GG888" s="15">
        <v>12000</v>
      </c>
      <c r="GH888" s="15">
        <v>233</v>
      </c>
      <c r="GI888" s="15">
        <v>6000</v>
      </c>
      <c r="GJ888" s="15">
        <v>5</v>
      </c>
      <c r="GK888" s="15">
        <v>28</v>
      </c>
      <c r="GL888" s="15">
        <v>33</v>
      </c>
      <c r="GM888" s="15">
        <v>440</v>
      </c>
      <c r="GN888" s="15"/>
      <c r="GO888" s="15"/>
      <c r="GP888" s="16">
        <v>7</v>
      </c>
      <c r="GQ888" s="16">
        <v>1.05</v>
      </c>
      <c r="GR888" s="17"/>
      <c r="GS888" s="17"/>
      <c r="GT888" s="18">
        <v>7</v>
      </c>
      <c r="GU888" s="18">
        <v>5.5</v>
      </c>
      <c r="GV888" s="16">
        <v>6.55</v>
      </c>
      <c r="GW888" s="16">
        <v>3.57</v>
      </c>
      <c r="GX888" s="15">
        <v>4800</v>
      </c>
      <c r="GY888" s="14" t="s">
        <v>1230</v>
      </c>
      <c r="GZ888" s="15">
        <v>8224</v>
      </c>
      <c r="HA888" s="15">
        <v>17815</v>
      </c>
      <c r="HB888" s="15"/>
      <c r="HC888" s="15">
        <v>153</v>
      </c>
      <c r="HD888" s="15"/>
      <c r="HE888" s="15"/>
      <c r="HF888" s="15">
        <v>16212</v>
      </c>
      <c r="HG888" s="15"/>
      <c r="HH888" s="15"/>
      <c r="HI888" s="15">
        <v>5</v>
      </c>
      <c r="HJ888" s="15">
        <v>5</v>
      </c>
      <c r="HK888" s="15">
        <v>0</v>
      </c>
      <c r="HL888" s="15">
        <v>0</v>
      </c>
      <c r="HM888" s="15"/>
      <c r="HN888" s="15"/>
      <c r="HO888" s="15"/>
      <c r="HP888" s="15"/>
      <c r="HQ888" s="15"/>
      <c r="HR888" s="15"/>
      <c r="HS888" s="15"/>
      <c r="HT888" s="15"/>
      <c r="HU888" s="15"/>
      <c r="HV888" s="15"/>
      <c r="HW888" s="15"/>
      <c r="HX888" s="15"/>
      <c r="HY888" s="15"/>
      <c r="HZ888" s="15">
        <v>112</v>
      </c>
      <c r="IA888" s="15">
        <v>3360</v>
      </c>
      <c r="IB888" s="15">
        <v>9</v>
      </c>
      <c r="IC888" s="15">
        <v>9</v>
      </c>
      <c r="ID888" s="15">
        <v>180</v>
      </c>
      <c r="IE888" s="14">
        <v>64</v>
      </c>
      <c r="IF888" s="14">
        <v>35</v>
      </c>
      <c r="IG888" s="14">
        <v>35</v>
      </c>
      <c r="IH888" s="14">
        <v>6</v>
      </c>
      <c r="II888" s="14">
        <v>0</v>
      </c>
      <c r="IJ888" s="14">
        <v>6</v>
      </c>
      <c r="IK888" s="14">
        <v>0</v>
      </c>
      <c r="IL888" s="14"/>
      <c r="IM888" s="14"/>
      <c r="IN888" s="14"/>
      <c r="IO888" s="14"/>
      <c r="IP888" s="14"/>
      <c r="IQ888" s="15">
        <v>314546</v>
      </c>
      <c r="IR888" s="15">
        <v>2</v>
      </c>
      <c r="IS888" s="36">
        <f t="shared" si="1008"/>
        <v>0.25292367514066044</v>
      </c>
      <c r="IT888" s="36">
        <f t="shared" si="1009"/>
        <v>3.9276912049174696E-2</v>
      </c>
      <c r="IU888" s="36">
        <f t="shared" si="1010"/>
        <v>0.22584224428275448</v>
      </c>
      <c r="IV888" s="36">
        <f t="shared" si="1011"/>
        <v>1.9638456024587348E-2</v>
      </c>
      <c r="IW888" s="36">
        <f t="shared" si="1012"/>
        <v>0.35349220844257223</v>
      </c>
      <c r="IX888" s="36">
        <f t="shared" si="1013"/>
        <v>4.9096140061468369E-2</v>
      </c>
      <c r="IY888" s="36"/>
      <c r="IZ888" s="36">
        <f t="shared" si="1014"/>
        <v>5.9730363998782413E-2</v>
      </c>
      <c r="JA888" s="36">
        <f t="shared" si="1014"/>
        <v>0.49840437544800226</v>
      </c>
      <c r="JB888" s="36">
        <f t="shared" si="1014"/>
        <v>0.44186526055321529</v>
      </c>
      <c r="JN888" s="43">
        <f t="shared" si="953"/>
        <v>1592.1237077426379</v>
      </c>
      <c r="JO888" s="1" t="str">
        <f t="shared" si="954"/>
        <v>Medium</v>
      </c>
    </row>
    <row r="889" spans="1:275" x14ac:dyDescent="0.2">
      <c r="A889" s="1" t="s">
        <v>839</v>
      </c>
      <c r="B889" s="1" t="s">
        <v>840</v>
      </c>
      <c r="C889" s="76" t="s">
        <v>1500</v>
      </c>
      <c r="D889" s="24" t="s">
        <v>655</v>
      </c>
      <c r="E889">
        <v>4</v>
      </c>
      <c r="F889" s="46">
        <v>0.70502062295548285</v>
      </c>
      <c r="G889" s="46">
        <v>0.42006826909401224</v>
      </c>
      <c r="H889" s="46">
        <v>0.13</v>
      </c>
      <c r="I889">
        <v>104</v>
      </c>
      <c r="J889">
        <v>48.9</v>
      </c>
      <c r="K889" s="1">
        <v>20110</v>
      </c>
      <c r="L889" s="1" t="s">
        <v>607</v>
      </c>
      <c r="M889" s="3">
        <v>10540.411999999997</v>
      </c>
      <c r="N889" s="1">
        <v>53000</v>
      </c>
      <c r="O889" s="1">
        <v>7</v>
      </c>
      <c r="P889" s="1">
        <v>61</v>
      </c>
      <c r="Q889" s="1">
        <v>340</v>
      </c>
      <c r="R889" s="1">
        <v>84</v>
      </c>
      <c r="S889" s="1">
        <v>126</v>
      </c>
      <c r="T889" s="33">
        <v>133</v>
      </c>
      <c r="U889" s="1">
        <v>26531</v>
      </c>
      <c r="AF889" s="1">
        <v>12450</v>
      </c>
      <c r="AQ889" s="1">
        <v>24411</v>
      </c>
      <c r="BB889" s="1">
        <v>1500</v>
      </c>
      <c r="CI889" s="1">
        <v>4810</v>
      </c>
      <c r="CR889" s="1">
        <v>32026</v>
      </c>
      <c r="DP889" s="1">
        <v>4988</v>
      </c>
      <c r="FE889" s="1">
        <v>0</v>
      </c>
      <c r="FP889" s="15">
        <f>AE889+BA889</f>
        <v>0</v>
      </c>
      <c r="FQ889" s="15">
        <f>AP889+BL889+CS889+DZ889+FD889</f>
        <v>0</v>
      </c>
      <c r="FR889" s="15">
        <f>AE889+AP889+BA889+BL889+CS889+DZ889+FD889+FO889</f>
        <v>0</v>
      </c>
      <c r="FS889" s="1" t="s">
        <v>1284</v>
      </c>
      <c r="FU889" s="1" t="s">
        <v>1281</v>
      </c>
      <c r="FW889" s="1" t="s">
        <v>1279</v>
      </c>
      <c r="GA889" s="1">
        <v>1282</v>
      </c>
      <c r="GB889" s="1">
        <v>1340</v>
      </c>
      <c r="GC889" s="1">
        <v>89</v>
      </c>
      <c r="GD889" s="1">
        <v>101</v>
      </c>
      <c r="GE889" s="1">
        <v>63281</v>
      </c>
      <c r="GF889" s="1">
        <v>2593</v>
      </c>
      <c r="GG889" s="1">
        <v>19825</v>
      </c>
      <c r="GH889" s="1">
        <v>197</v>
      </c>
      <c r="GJ889" s="1">
        <v>3617</v>
      </c>
      <c r="GK889" s="1">
        <v>16</v>
      </c>
      <c r="GL889" s="1">
        <v>16</v>
      </c>
      <c r="GM889" s="1">
        <v>600</v>
      </c>
      <c r="GP889" s="1">
        <v>7</v>
      </c>
      <c r="GQ889" s="1">
        <v>1.05</v>
      </c>
      <c r="GR889" s="5"/>
      <c r="GS889" s="5"/>
      <c r="GT889" s="4">
        <v>7</v>
      </c>
      <c r="GU889" s="4">
        <v>5.5</v>
      </c>
      <c r="GV889" s="1">
        <f>GQ889+GU889</f>
        <v>6.55</v>
      </c>
      <c r="GW889" s="1">
        <v>3.57</v>
      </c>
      <c r="GX889" s="1">
        <v>4800</v>
      </c>
      <c r="GY889" s="10" t="s">
        <v>1230</v>
      </c>
      <c r="GZ889" s="1">
        <v>6656</v>
      </c>
      <c r="HA889" s="1">
        <v>14338</v>
      </c>
      <c r="HC889" s="1">
        <v>378</v>
      </c>
      <c r="HE889" s="1">
        <v>1756</v>
      </c>
      <c r="HF889" s="1">
        <v>23128</v>
      </c>
      <c r="HI889" s="1">
        <v>17</v>
      </c>
      <c r="HJ889" s="1">
        <v>14</v>
      </c>
      <c r="HK889" s="1">
        <v>1</v>
      </c>
      <c r="HL889" s="1">
        <v>1</v>
      </c>
      <c r="HZ889" s="1">
        <v>120</v>
      </c>
      <c r="IA889" s="1">
        <v>3600</v>
      </c>
      <c r="IB889" s="1">
        <v>3</v>
      </c>
      <c r="IC889" s="1">
        <v>15</v>
      </c>
      <c r="ID889" s="1">
        <v>351</v>
      </c>
      <c r="IE889" s="1">
        <v>54</v>
      </c>
      <c r="IF889" s="1">
        <v>0</v>
      </c>
      <c r="IG889" s="1">
        <v>0</v>
      </c>
      <c r="IH889" s="1">
        <v>0</v>
      </c>
      <c r="II889" s="1">
        <v>0</v>
      </c>
      <c r="IJ889" s="1">
        <v>0</v>
      </c>
      <c r="IK889" s="1">
        <v>0</v>
      </c>
      <c r="IQ889" s="1">
        <v>302915</v>
      </c>
      <c r="IR889" s="1">
        <v>14</v>
      </c>
      <c r="IS889" s="36" t="e">
        <f t="shared" si="1008"/>
        <v>#DIV/0!</v>
      </c>
      <c r="IT889" s="36" t="e">
        <f t="shared" si="1009"/>
        <v>#DIV/0!</v>
      </c>
      <c r="IU889" s="36" t="e">
        <f t="shared" si="1010"/>
        <v>#DIV/0!</v>
      </c>
      <c r="IV889" s="36" t="e">
        <f t="shared" si="1011"/>
        <v>#DIV/0!</v>
      </c>
      <c r="IW889" s="36" t="e">
        <f t="shared" si="1012"/>
        <v>#DIV/0!</v>
      </c>
      <c r="IX889" s="36" t="e">
        <f t="shared" si="1013"/>
        <v>#DIV/0!</v>
      </c>
      <c r="IY889" s="36"/>
      <c r="IZ889" s="36" t="e">
        <f t="shared" si="1014"/>
        <v>#DIV/0!</v>
      </c>
      <c r="JA889" s="36" t="e">
        <f t="shared" si="1014"/>
        <v>#DIV/0!</v>
      </c>
      <c r="JB889" s="36" t="e">
        <f t="shared" si="1014"/>
        <v>#DIV/0!</v>
      </c>
      <c r="JN889" s="43">
        <f t="shared" si="953"/>
        <v>1609.2232061068698</v>
      </c>
      <c r="JO889" s="1" t="str">
        <f t="shared" si="954"/>
        <v>Medium</v>
      </c>
    </row>
    <row r="890" spans="1:275" x14ac:dyDescent="0.2">
      <c r="A890" s="1" t="s">
        <v>839</v>
      </c>
      <c r="B890" s="1" t="s">
        <v>840</v>
      </c>
      <c r="C890" s="76" t="s">
        <v>1500</v>
      </c>
      <c r="D890" s="24" t="s">
        <v>655</v>
      </c>
      <c r="E890">
        <v>4</v>
      </c>
      <c r="F890" s="46">
        <v>0.70502062295548285</v>
      </c>
      <c r="G890" s="46">
        <v>0.42006826909401224</v>
      </c>
      <c r="H890" s="46">
        <v>0.13</v>
      </c>
      <c r="I890">
        <v>104</v>
      </c>
      <c r="J890">
        <v>48.9</v>
      </c>
      <c r="K890" s="1">
        <v>20120</v>
      </c>
      <c r="L890" s="1" t="s">
        <v>608</v>
      </c>
      <c r="M890" s="3">
        <v>8834.6011428571201</v>
      </c>
      <c r="N890" s="10">
        <v>53000</v>
      </c>
      <c r="O890" s="1">
        <v>7</v>
      </c>
      <c r="P890" s="1">
        <v>61</v>
      </c>
      <c r="Q890" s="1">
        <v>340</v>
      </c>
      <c r="R890" s="1">
        <v>84</v>
      </c>
      <c r="S890" s="1">
        <v>126</v>
      </c>
      <c r="T890" s="33">
        <v>133</v>
      </c>
      <c r="U890" s="1">
        <v>31930</v>
      </c>
      <c r="W890" s="1">
        <v>5000</v>
      </c>
      <c r="AF890" s="1">
        <v>4840</v>
      </c>
      <c r="AQ890" s="1">
        <v>22900</v>
      </c>
      <c r="BB890" s="1">
        <v>1557</v>
      </c>
      <c r="CI890" s="1">
        <v>34026</v>
      </c>
      <c r="DP890" s="1">
        <v>4982</v>
      </c>
      <c r="FE890" s="1">
        <v>0</v>
      </c>
      <c r="FP890" s="15">
        <f>AE890+BA890</f>
        <v>0</v>
      </c>
      <c r="FQ890" s="15">
        <f>AP890+BL890+CS890+DZ890+FD890</f>
        <v>0</v>
      </c>
      <c r="FR890" s="15">
        <f>AE890+AP890+BA890+BL890+CS890+DZ890+FD890+FO890</f>
        <v>0</v>
      </c>
      <c r="FS890" s="1" t="s">
        <v>1284</v>
      </c>
      <c r="FU890" s="1" t="s">
        <v>1281</v>
      </c>
      <c r="FW890" s="1" t="s">
        <v>1279</v>
      </c>
      <c r="GA890" s="1">
        <v>600</v>
      </c>
      <c r="GB890" s="1">
        <v>612</v>
      </c>
      <c r="GC890" s="1">
        <v>277</v>
      </c>
      <c r="GD890" s="1">
        <v>312</v>
      </c>
      <c r="GE890" s="1">
        <v>65777</v>
      </c>
      <c r="GF890" s="1">
        <v>125</v>
      </c>
      <c r="GG890" s="1">
        <v>19960</v>
      </c>
      <c r="GH890" s="1">
        <v>192</v>
      </c>
      <c r="GJ890" s="1">
        <v>3614</v>
      </c>
      <c r="GK890" s="1">
        <v>9</v>
      </c>
      <c r="GL890" s="1">
        <v>9</v>
      </c>
      <c r="GM890" s="1">
        <v>609</v>
      </c>
      <c r="GP890" s="1">
        <v>7</v>
      </c>
      <c r="GQ890" s="1">
        <v>1.05</v>
      </c>
      <c r="GR890" s="5"/>
      <c r="GS890" s="5"/>
      <c r="GT890" s="4">
        <v>6</v>
      </c>
      <c r="GU890" s="4">
        <v>5</v>
      </c>
      <c r="GV890" s="1">
        <f>GQ890+GU890</f>
        <v>6.05</v>
      </c>
      <c r="GW890" s="1">
        <v>3.57</v>
      </c>
      <c r="GX890" s="1">
        <v>4900</v>
      </c>
      <c r="GY890" s="10" t="s">
        <v>1230</v>
      </c>
      <c r="GZ890" s="1">
        <v>5576</v>
      </c>
      <c r="HA890" s="1">
        <v>15840</v>
      </c>
      <c r="HC890" s="1">
        <v>305</v>
      </c>
      <c r="HE890" s="1">
        <v>1861</v>
      </c>
      <c r="HF890" s="1">
        <v>23582</v>
      </c>
      <c r="HI890" s="1">
        <v>10</v>
      </c>
      <c r="HJ890" s="1">
        <v>10</v>
      </c>
      <c r="HK890" s="1">
        <v>1</v>
      </c>
      <c r="HL890" s="1">
        <v>1</v>
      </c>
      <c r="HZ890" s="1">
        <v>115</v>
      </c>
      <c r="IA890" s="1">
        <v>3565</v>
      </c>
      <c r="IB890" s="1">
        <v>3</v>
      </c>
      <c r="IC890" s="1">
        <v>12</v>
      </c>
      <c r="ID890" s="1">
        <v>300</v>
      </c>
      <c r="IE890" s="1">
        <v>54</v>
      </c>
      <c r="IF890" s="1">
        <v>0</v>
      </c>
      <c r="IG890" s="1">
        <v>0</v>
      </c>
      <c r="IH890" s="1">
        <v>0</v>
      </c>
      <c r="II890" s="1">
        <v>0</v>
      </c>
      <c r="IJ890" s="1">
        <v>0</v>
      </c>
      <c r="IK890" s="1">
        <v>0</v>
      </c>
      <c r="IQ890" s="1">
        <v>303254</v>
      </c>
      <c r="IR890" s="1">
        <v>20</v>
      </c>
      <c r="IS890" s="36" t="e">
        <f t="shared" si="1008"/>
        <v>#DIV/0!</v>
      </c>
      <c r="IT890" s="36" t="e">
        <f t="shared" si="1009"/>
        <v>#DIV/0!</v>
      </c>
      <c r="IU890" s="36" t="e">
        <f t="shared" si="1010"/>
        <v>#DIV/0!</v>
      </c>
      <c r="IV890" s="36" t="e">
        <f t="shared" si="1011"/>
        <v>#DIV/0!</v>
      </c>
      <c r="IW890" s="36" t="e">
        <f t="shared" si="1012"/>
        <v>#DIV/0!</v>
      </c>
      <c r="IX890" s="36" t="e">
        <f t="shared" si="1013"/>
        <v>#DIV/0!</v>
      </c>
      <c r="IY890" s="36"/>
      <c r="IZ890" s="36" t="e">
        <f t="shared" si="1014"/>
        <v>#DIV/0!</v>
      </c>
      <c r="JA890" s="36" t="e">
        <f t="shared" si="1014"/>
        <v>#DIV/0!</v>
      </c>
      <c r="JB890" s="36" t="e">
        <f t="shared" si="1014"/>
        <v>#DIV/0!</v>
      </c>
      <c r="JN890" s="43">
        <f t="shared" si="953"/>
        <v>1460.2646517119208</v>
      </c>
      <c r="JO890" s="1" t="str">
        <f t="shared" si="954"/>
        <v>Small</v>
      </c>
    </row>
    <row r="891" spans="1:275" x14ac:dyDescent="0.2">
      <c r="A891" s="1" t="s">
        <v>839</v>
      </c>
      <c r="B891" s="1" t="s">
        <v>840</v>
      </c>
      <c r="C891" s="76" t="s">
        <v>1500</v>
      </c>
      <c r="D891" s="24" t="s">
        <v>655</v>
      </c>
      <c r="E891">
        <v>4</v>
      </c>
      <c r="F891" s="46">
        <v>0.70502062295548285</v>
      </c>
      <c r="G891" s="46">
        <v>0.42006826909401224</v>
      </c>
      <c r="H891" s="46">
        <v>0.13</v>
      </c>
      <c r="I891">
        <v>104</v>
      </c>
      <c r="J891">
        <v>48.9</v>
      </c>
      <c r="K891" s="1">
        <v>20130</v>
      </c>
      <c r="L891" s="1" t="s">
        <v>609</v>
      </c>
      <c r="M891" s="3">
        <v>8233.6780952381032</v>
      </c>
      <c r="N891" s="2">
        <v>53000</v>
      </c>
      <c r="O891" s="1">
        <v>7</v>
      </c>
      <c r="P891" s="1">
        <v>87</v>
      </c>
      <c r="Q891" s="1">
        <v>340</v>
      </c>
      <c r="R891" s="1">
        <v>84</v>
      </c>
      <c r="S891" s="1">
        <v>126</v>
      </c>
      <c r="T891" s="33"/>
      <c r="U891" s="3">
        <v>28271</v>
      </c>
      <c r="V891" s="3"/>
      <c r="W891" s="3">
        <v>5000</v>
      </c>
      <c r="X891" s="3"/>
      <c r="Y891" s="3"/>
      <c r="Z891" s="3"/>
      <c r="AA891" s="3"/>
      <c r="AB891" s="3"/>
      <c r="AC891" s="3"/>
      <c r="AD891" s="3"/>
      <c r="AE891" s="2">
        <f>SUM(U891:AD891)</f>
        <v>33271</v>
      </c>
      <c r="AF891" s="3">
        <v>4835</v>
      </c>
      <c r="AG891" s="3"/>
      <c r="AP891" s="1">
        <f>SUM(AF891:AO891)</f>
        <v>4835</v>
      </c>
      <c r="AQ891" s="2">
        <v>19140</v>
      </c>
      <c r="AR891" s="2"/>
      <c r="BA891" s="1">
        <f>SUM(AQ891:AZ891)</f>
        <v>19140</v>
      </c>
      <c r="CI891" s="2">
        <v>2185</v>
      </c>
      <c r="CJ891" s="2"/>
      <c r="CR891" s="2">
        <v>34026</v>
      </c>
      <c r="CS891" s="1">
        <f>SUM(CI891:CR891)</f>
        <v>36211</v>
      </c>
      <c r="DZ891" s="2"/>
      <c r="EA891" s="2"/>
      <c r="EB891" s="2"/>
      <c r="EC891" s="2"/>
      <c r="ED891" s="2"/>
      <c r="EE891" s="2"/>
      <c r="EF891" s="2"/>
      <c r="EG891" s="2"/>
      <c r="EH891" s="2"/>
      <c r="EI891" s="2"/>
      <c r="EJ891" s="2"/>
      <c r="EK891" s="2"/>
      <c r="EL891" s="2"/>
      <c r="EM891" s="2"/>
      <c r="EN891" s="2"/>
      <c r="EO891" s="2"/>
      <c r="EP891" s="2"/>
      <c r="EQ891" s="2"/>
      <c r="ER891" s="2"/>
      <c r="ES891" s="2"/>
      <c r="ET891" s="2"/>
      <c r="FP891" s="15">
        <f>AE891+BA891</f>
        <v>52411</v>
      </c>
      <c r="FQ891" s="15">
        <f>AP891+BL891+CS891+DZ891+FD891</f>
        <v>41046</v>
      </c>
      <c r="FR891" s="15">
        <f>AE891+AP891+BA891+BL891+CS891+DZ891+FD891+FO891</f>
        <v>93457</v>
      </c>
      <c r="FS891" s="1" t="s">
        <v>1284</v>
      </c>
      <c r="FU891" s="1" t="s">
        <v>1281</v>
      </c>
      <c r="FW891" s="5"/>
      <c r="FX891" s="5"/>
      <c r="FY891" s="5"/>
      <c r="FZ891" s="5"/>
      <c r="GA891" s="1">
        <v>558</v>
      </c>
      <c r="GB891" s="1">
        <v>565</v>
      </c>
      <c r="GC891" s="2">
        <v>1152</v>
      </c>
      <c r="GD891" s="2">
        <v>1164</v>
      </c>
      <c r="GE891" s="2">
        <v>56399</v>
      </c>
      <c r="GF891" s="1">
        <v>12</v>
      </c>
      <c r="GG891" s="2">
        <v>13412</v>
      </c>
      <c r="GH891" s="1">
        <v>126</v>
      </c>
      <c r="GK891" s="1">
        <v>5</v>
      </c>
      <c r="GL891" s="1">
        <v>5</v>
      </c>
      <c r="GM891" s="1">
        <v>592</v>
      </c>
      <c r="GP891" s="1">
        <v>7</v>
      </c>
      <c r="GQ891" s="1">
        <v>1.05</v>
      </c>
      <c r="GR891" s="5">
        <v>6</v>
      </c>
      <c r="GS891" s="5"/>
      <c r="GT891" s="4">
        <v>6</v>
      </c>
      <c r="GU891" s="1">
        <v>5.5</v>
      </c>
      <c r="GV891" s="1">
        <f>GQ891+GU891</f>
        <v>6.55</v>
      </c>
      <c r="GW891" s="1">
        <v>2.6</v>
      </c>
      <c r="GX891" s="2">
        <v>4750</v>
      </c>
      <c r="GY891" s="1" t="s">
        <v>1230</v>
      </c>
      <c r="GZ891" s="2">
        <v>5780</v>
      </c>
      <c r="HA891" s="2">
        <v>18911</v>
      </c>
      <c r="HC891" s="1">
        <v>354</v>
      </c>
      <c r="HD891" s="2">
        <v>1742</v>
      </c>
      <c r="HE891" s="2"/>
      <c r="HF891" s="2">
        <v>26784</v>
      </c>
      <c r="HG891" s="2"/>
      <c r="HH891" s="2"/>
      <c r="HI891" s="1">
        <v>11</v>
      </c>
      <c r="HJ891" s="1">
        <v>10</v>
      </c>
      <c r="HM891" s="1" t="s">
        <v>1281</v>
      </c>
      <c r="HN891" s="1" t="s">
        <v>1331</v>
      </c>
      <c r="HX891" s="1" t="s">
        <v>1277</v>
      </c>
      <c r="HZ891" s="1">
        <v>160</v>
      </c>
      <c r="IA891" s="2">
        <v>2473</v>
      </c>
      <c r="IB891" s="1">
        <v>3</v>
      </c>
      <c r="IC891" s="1">
        <v>11</v>
      </c>
      <c r="ID891" s="1">
        <v>246</v>
      </c>
      <c r="IE891" s="1">
        <v>54</v>
      </c>
      <c r="IG891" s="1">
        <v>120</v>
      </c>
      <c r="IH891" s="1">
        <v>0</v>
      </c>
      <c r="II891" s="1">
        <v>0</v>
      </c>
      <c r="IJ891" s="1">
        <v>0</v>
      </c>
      <c r="IK891" s="1">
        <v>0</v>
      </c>
      <c r="IL891" s="1" t="s">
        <v>1281</v>
      </c>
      <c r="IM891" s="1">
        <v>59</v>
      </c>
      <c r="IO891" s="1" t="s">
        <v>1277</v>
      </c>
      <c r="IP891" s="1" t="s">
        <v>1281</v>
      </c>
      <c r="IQ891" s="2">
        <v>276530</v>
      </c>
      <c r="IR891" s="1">
        <v>23</v>
      </c>
      <c r="IS891" s="36">
        <f t="shared" si="1008"/>
        <v>0.35600329563328592</v>
      </c>
      <c r="IT891" s="36">
        <f t="shared" si="1009"/>
        <v>5.173502252372749E-2</v>
      </c>
      <c r="IU891" s="36">
        <f t="shared" si="1010"/>
        <v>0.20480006848069165</v>
      </c>
      <c r="IV891" s="36">
        <f t="shared" si="1011"/>
        <v>0</v>
      </c>
      <c r="IW891" s="36">
        <f t="shared" si="1012"/>
        <v>0.38746161336229495</v>
      </c>
      <c r="IX891" s="36">
        <f t="shared" si="1013"/>
        <v>0</v>
      </c>
      <c r="IY891" s="36"/>
      <c r="IZ891" s="36">
        <f t="shared" si="1014"/>
        <v>0</v>
      </c>
      <c r="JA891" s="36">
        <f t="shared" si="1014"/>
        <v>0.56080336411397758</v>
      </c>
      <c r="JB891" s="36">
        <f t="shared" si="1014"/>
        <v>0.43919663588602242</v>
      </c>
      <c r="JN891" s="43">
        <f t="shared" si="953"/>
        <v>1257.0500908760464</v>
      </c>
      <c r="JO891" s="1" t="str">
        <f t="shared" si="954"/>
        <v>Small</v>
      </c>
    </row>
    <row r="892" spans="1:275" x14ac:dyDescent="0.2">
      <c r="A892" s="1" t="s">
        <v>839</v>
      </c>
      <c r="B892" s="1" t="s">
        <v>840</v>
      </c>
      <c r="C892" s="76" t="s">
        <v>1500</v>
      </c>
      <c r="D892" s="24" t="s">
        <v>655</v>
      </c>
      <c r="E892">
        <v>4</v>
      </c>
      <c r="F892" s="46">
        <v>0.70502062295548285</v>
      </c>
      <c r="G892" s="46">
        <v>0.42006826909401224</v>
      </c>
      <c r="H892" s="46">
        <v>0.13</v>
      </c>
      <c r="I892">
        <v>104</v>
      </c>
      <c r="J892">
        <v>48.9</v>
      </c>
      <c r="K892" s="42">
        <v>20140</v>
      </c>
      <c r="L892" s="54" t="s">
        <v>345</v>
      </c>
      <c r="M892" s="55">
        <v>8446.2723809523432</v>
      </c>
      <c r="N892" s="46">
        <v>53000</v>
      </c>
      <c r="O892">
        <v>13</v>
      </c>
      <c r="P892">
        <v>59</v>
      </c>
      <c r="Q892">
        <v>525</v>
      </c>
      <c r="R892">
        <v>84</v>
      </c>
      <c r="S892">
        <v>145</v>
      </c>
      <c r="T892"/>
      <c r="U892">
        <v>28092</v>
      </c>
      <c r="V892" s="46">
        <v>9713</v>
      </c>
      <c r="W892" s="46">
        <v>0</v>
      </c>
      <c r="X892" s="46">
        <v>0</v>
      </c>
      <c r="Y892" s="46"/>
      <c r="Z892" s="46"/>
      <c r="AA892" s="46">
        <v>0</v>
      </c>
      <c r="AB892" s="46">
        <v>0</v>
      </c>
      <c r="AC892" s="46">
        <v>0</v>
      </c>
      <c r="AD892" s="46">
        <v>11440</v>
      </c>
      <c r="AE892" s="46">
        <f>IF(SUM(U892:AD892)&gt;0,SUM(U892:AD892),)</f>
        <v>49245</v>
      </c>
      <c r="AF892" s="46">
        <v>6250</v>
      </c>
      <c r="AG892" s="46">
        <v>0</v>
      </c>
      <c r="AH892" s="46">
        <v>0</v>
      </c>
      <c r="AI892" s="46">
        <v>0</v>
      </c>
      <c r="AJ892" s="46"/>
      <c r="AK892" s="46"/>
      <c r="AL892" s="46">
        <v>0</v>
      </c>
      <c r="AM892" s="46">
        <v>0</v>
      </c>
      <c r="AN892" s="46">
        <v>0</v>
      </c>
      <c r="AO892" s="46">
        <v>0</v>
      </c>
      <c r="AP892" s="46">
        <f>SUM(AF892:AO892)</f>
        <v>6250</v>
      </c>
      <c r="AQ892" s="46">
        <v>20910</v>
      </c>
      <c r="AR892" s="46">
        <v>0</v>
      </c>
      <c r="AS892" s="46">
        <v>0</v>
      </c>
      <c r="AT892" s="46">
        <v>0</v>
      </c>
      <c r="AU892" s="46"/>
      <c r="AV892" s="46"/>
      <c r="AW892" s="46">
        <v>0</v>
      </c>
      <c r="AX892" s="46">
        <v>0</v>
      </c>
      <c r="AY892" s="46">
        <v>0</v>
      </c>
      <c r="AZ892" s="46">
        <v>0</v>
      </c>
      <c r="BA892" s="46">
        <f>SUM(AQ892:AZ892)</f>
        <v>20910</v>
      </c>
      <c r="BB892" s="47">
        <v>0</v>
      </c>
      <c r="BC892" s="47">
        <v>0</v>
      </c>
      <c r="BD892" s="47">
        <v>0</v>
      </c>
      <c r="BE892" s="47">
        <v>0</v>
      </c>
      <c r="BF892" s="47"/>
      <c r="BG892" s="47"/>
      <c r="BH892" s="47">
        <v>0</v>
      </c>
      <c r="BI892" s="47">
        <v>0</v>
      </c>
      <c r="BJ892" s="47">
        <v>0</v>
      </c>
      <c r="BK892" s="47">
        <v>0</v>
      </c>
      <c r="BL892" s="47">
        <f>IF(SUM(BB892:BK892)&gt;=0,SUM(BB892:BK892),"")</f>
        <v>0</v>
      </c>
      <c r="BM892" s="46">
        <v>45270</v>
      </c>
      <c r="BN892" s="47">
        <v>0</v>
      </c>
      <c r="BO892" s="46">
        <v>0</v>
      </c>
      <c r="BP892" s="46">
        <v>0</v>
      </c>
      <c r="BQ892" s="46"/>
      <c r="BR892" s="46">
        <v>0</v>
      </c>
      <c r="BS892" s="46">
        <v>0</v>
      </c>
      <c r="BT892" s="46">
        <v>0</v>
      </c>
      <c r="BU892" s="46">
        <v>0</v>
      </c>
      <c r="BV892" s="46">
        <v>0</v>
      </c>
      <c r="BW892" s="46">
        <f>SUM(BM892:BV892)</f>
        <v>45270</v>
      </c>
      <c r="BX892" s="46">
        <v>0</v>
      </c>
      <c r="BY892" s="47">
        <v>0</v>
      </c>
      <c r="BZ892" s="47">
        <v>0</v>
      </c>
      <c r="CA892" s="47">
        <v>0</v>
      </c>
      <c r="CB892" s="47"/>
      <c r="CC892" s="46">
        <v>0</v>
      </c>
      <c r="CD892" s="47">
        <v>0</v>
      </c>
      <c r="CE892" s="46">
        <v>0</v>
      </c>
      <c r="CF892" s="48">
        <v>0</v>
      </c>
      <c r="CG892" s="47">
        <v>0</v>
      </c>
      <c r="CH892" s="47">
        <f>SUM(BX892:CG892)</f>
        <v>0</v>
      </c>
      <c r="CI892" s="47">
        <f t="shared" ref="CI892:CS892" si="1015">BM892+BX892</f>
        <v>45270</v>
      </c>
      <c r="CJ892" s="47">
        <f t="shared" si="1015"/>
        <v>0</v>
      </c>
      <c r="CK892" s="47">
        <f t="shared" si="1015"/>
        <v>0</v>
      </c>
      <c r="CL892" s="47">
        <f t="shared" si="1015"/>
        <v>0</v>
      </c>
      <c r="CM892" s="47">
        <f t="shared" si="1015"/>
        <v>0</v>
      </c>
      <c r="CN892" s="47">
        <f t="shared" si="1015"/>
        <v>0</v>
      </c>
      <c r="CO892" s="47">
        <f t="shared" si="1015"/>
        <v>0</v>
      </c>
      <c r="CP892" s="47">
        <f t="shared" si="1015"/>
        <v>0</v>
      </c>
      <c r="CQ892" s="47">
        <f t="shared" si="1015"/>
        <v>0</v>
      </c>
      <c r="CR892" s="47">
        <f t="shared" si="1015"/>
        <v>0</v>
      </c>
      <c r="CS892" s="47">
        <f t="shared" si="1015"/>
        <v>45270</v>
      </c>
      <c r="CT892" s="48">
        <v>0</v>
      </c>
      <c r="CU892" s="46">
        <v>0</v>
      </c>
      <c r="CV892" s="46">
        <v>0</v>
      </c>
      <c r="CW892" s="47">
        <v>0</v>
      </c>
      <c r="CX892" s="47"/>
      <c r="CY892" s="47">
        <v>0</v>
      </c>
      <c r="CZ892" s="47">
        <v>0</v>
      </c>
      <c r="DA892" s="46">
        <v>0</v>
      </c>
      <c r="DB892" s="47">
        <v>0</v>
      </c>
      <c r="DC892" s="47">
        <v>0</v>
      </c>
      <c r="DD892" s="47">
        <f>SUM(CT892:DC892)</f>
        <v>0</v>
      </c>
      <c r="DE892" s="48">
        <v>1748</v>
      </c>
      <c r="DF892" s="48">
        <v>0</v>
      </c>
      <c r="DG892" s="48">
        <v>0</v>
      </c>
      <c r="DH892" s="48">
        <v>0</v>
      </c>
      <c r="DI892" s="48"/>
      <c r="DJ892" s="48">
        <v>0</v>
      </c>
      <c r="DK892" s="48">
        <v>0</v>
      </c>
      <c r="DL892" s="48">
        <v>0</v>
      </c>
      <c r="DM892" s="48">
        <v>0</v>
      </c>
      <c r="DN892" s="48">
        <v>0</v>
      </c>
      <c r="DO892" s="48">
        <f>SUM(DE892:DN892)</f>
        <v>1748</v>
      </c>
      <c r="DP892" s="48">
        <f t="shared" ref="DP892:DZ892" si="1016">CT892+DE892</f>
        <v>1748</v>
      </c>
      <c r="DQ892" s="48">
        <f t="shared" si="1016"/>
        <v>0</v>
      </c>
      <c r="DR892" s="48">
        <f t="shared" si="1016"/>
        <v>0</v>
      </c>
      <c r="DS892" s="48">
        <f t="shared" si="1016"/>
        <v>0</v>
      </c>
      <c r="DT892" s="48">
        <f t="shared" si="1016"/>
        <v>0</v>
      </c>
      <c r="DU892" s="48">
        <f t="shared" si="1016"/>
        <v>0</v>
      </c>
      <c r="DV892" s="48">
        <f t="shared" si="1016"/>
        <v>0</v>
      </c>
      <c r="DW892" s="48">
        <f t="shared" si="1016"/>
        <v>0</v>
      </c>
      <c r="DX892" s="48">
        <f t="shared" si="1016"/>
        <v>0</v>
      </c>
      <c r="DY892" s="48">
        <f t="shared" si="1016"/>
        <v>0</v>
      </c>
      <c r="DZ892" s="48">
        <f t="shared" si="1016"/>
        <v>1748</v>
      </c>
      <c r="EA892" s="48">
        <v>0</v>
      </c>
      <c r="EB892" s="48">
        <v>0</v>
      </c>
      <c r="EC892" s="48">
        <v>0</v>
      </c>
      <c r="ED892" s="48">
        <v>0</v>
      </c>
      <c r="EE892" s="48">
        <v>0</v>
      </c>
      <c r="EF892" s="48">
        <v>0</v>
      </c>
      <c r="EG892" s="46">
        <v>0</v>
      </c>
      <c r="EH892" s="48">
        <v>0</v>
      </c>
      <c r="EI892" s="48">
        <v>0</v>
      </c>
      <c r="EJ892" s="48">
        <f>SUM(EA892:EI892)</f>
        <v>0</v>
      </c>
      <c r="EK892" s="48">
        <v>0</v>
      </c>
      <c r="EL892">
        <v>0</v>
      </c>
      <c r="EM892" s="48">
        <v>0</v>
      </c>
      <c r="EN892" s="48">
        <v>0</v>
      </c>
      <c r="EO892" s="46">
        <v>0</v>
      </c>
      <c r="EP892" s="48">
        <v>0</v>
      </c>
      <c r="EQ892" s="48">
        <v>0</v>
      </c>
      <c r="ER892" s="48">
        <v>0</v>
      </c>
      <c r="ES892" s="48">
        <v>0</v>
      </c>
      <c r="ET892" s="48">
        <f>SUM(EK892:ES892)</f>
        <v>0</v>
      </c>
      <c r="EU892" s="48">
        <f t="shared" ref="EU892:FD892" si="1017">EA892+EK892</f>
        <v>0</v>
      </c>
      <c r="EV892" s="48">
        <f t="shared" si="1017"/>
        <v>0</v>
      </c>
      <c r="EW892" s="48">
        <f t="shared" si="1017"/>
        <v>0</v>
      </c>
      <c r="EX892" s="48">
        <f t="shared" si="1017"/>
        <v>0</v>
      </c>
      <c r="EY892" s="48">
        <f t="shared" si="1017"/>
        <v>0</v>
      </c>
      <c r="EZ892" s="48">
        <f t="shared" si="1017"/>
        <v>0</v>
      </c>
      <c r="FA892" s="48">
        <f t="shared" si="1017"/>
        <v>0</v>
      </c>
      <c r="FB892" s="48">
        <f t="shared" si="1017"/>
        <v>0</v>
      </c>
      <c r="FC892" s="48">
        <f t="shared" si="1017"/>
        <v>0</v>
      </c>
      <c r="FD892" s="48">
        <f t="shared" si="1017"/>
        <v>0</v>
      </c>
      <c r="FE892" s="48">
        <v>0</v>
      </c>
      <c r="FF892" s="48">
        <v>0</v>
      </c>
      <c r="FG892" s="46">
        <v>0</v>
      </c>
      <c r="FH892" s="48">
        <v>0</v>
      </c>
      <c r="FI892" s="48"/>
      <c r="FJ892" s="48"/>
      <c r="FK892" s="48">
        <v>0</v>
      </c>
      <c r="FL892" s="48">
        <v>0</v>
      </c>
      <c r="FM892" s="48">
        <v>0</v>
      </c>
      <c r="FN892">
        <v>0</v>
      </c>
      <c r="FO892" s="48">
        <f>SUM(FE892:FN892)</f>
        <v>0</v>
      </c>
      <c r="FP892" s="46">
        <f>AE892+BA892</f>
        <v>70155</v>
      </c>
      <c r="FQ892" s="46">
        <f>AP892+BL892+CS892+DZ892+FD892</f>
        <v>53268</v>
      </c>
      <c r="FR892" s="46">
        <f>FP892+FQ892+FO892</f>
        <v>123423</v>
      </c>
      <c r="FS892" t="s">
        <v>1284</v>
      </c>
      <c r="FT892"/>
      <c r="FU892" t="s">
        <v>1281</v>
      </c>
      <c r="FV892"/>
      <c r="FW892"/>
      <c r="FX892"/>
      <c r="FY892"/>
      <c r="FZ892"/>
      <c r="GA892">
        <v>658</v>
      </c>
      <c r="GB892">
        <v>722</v>
      </c>
      <c r="GC892">
        <v>239</v>
      </c>
      <c r="GD892">
        <v>239</v>
      </c>
      <c r="GE892">
        <v>54640</v>
      </c>
      <c r="GF892" s="47">
        <v>18</v>
      </c>
      <c r="GG892">
        <v>14730</v>
      </c>
      <c r="GH892">
        <v>165</v>
      </c>
      <c r="GI892"/>
      <c r="GJ892">
        <v>3614</v>
      </c>
      <c r="GK892">
        <v>7</v>
      </c>
      <c r="GL892">
        <v>7</v>
      </c>
      <c r="GM892">
        <v>263</v>
      </c>
      <c r="GN892" t="s">
        <v>1277</v>
      </c>
      <c r="GO892"/>
      <c r="GP892">
        <v>3</v>
      </c>
      <c r="GQ892">
        <v>4.6900000000000004</v>
      </c>
      <c r="GR892">
        <v>4</v>
      </c>
      <c r="GS892">
        <v>5</v>
      </c>
      <c r="GT892">
        <f>GR892+GS892</f>
        <v>9</v>
      </c>
      <c r="GU892">
        <v>7</v>
      </c>
      <c r="GV892">
        <f>GQ892+GU892</f>
        <v>11.690000000000001</v>
      </c>
      <c r="GW892">
        <v>3.63</v>
      </c>
      <c r="GX892" s="49">
        <v>10914</v>
      </c>
      <c r="GY892" s="49" t="s">
        <v>1058</v>
      </c>
      <c r="GZ892"/>
      <c r="HA892"/>
      <c r="HB892"/>
      <c r="HC892"/>
      <c r="HD892"/>
      <c r="HE892"/>
      <c r="HF892"/>
      <c r="HG892">
        <v>2</v>
      </c>
      <c r="HH892">
        <v>8</v>
      </c>
      <c r="HI892"/>
      <c r="HJ892">
        <v>10</v>
      </c>
      <c r="HK892">
        <v>0</v>
      </c>
      <c r="HL892">
        <v>0</v>
      </c>
      <c r="HM892" t="s">
        <v>1281</v>
      </c>
      <c r="HN892" t="s">
        <v>1331</v>
      </c>
      <c r="HO892"/>
      <c r="HP892"/>
      <c r="HQ892"/>
      <c r="HR892"/>
      <c r="HS892"/>
      <c r="HT892"/>
      <c r="HU892"/>
      <c r="HV892"/>
      <c r="HW892"/>
      <c r="HX892" t="s">
        <v>1277</v>
      </c>
      <c r="HY892"/>
      <c r="HZ892">
        <v>87</v>
      </c>
      <c r="IA892" s="49">
        <v>2051</v>
      </c>
      <c r="IB892">
        <v>3</v>
      </c>
      <c r="IC892">
        <v>16</v>
      </c>
      <c r="ID892">
        <v>414</v>
      </c>
      <c r="IE892">
        <v>124.5</v>
      </c>
      <c r="IF892">
        <v>32</v>
      </c>
      <c r="IG892">
        <v>0</v>
      </c>
      <c r="IH892">
        <v>0</v>
      </c>
      <c r="II892">
        <v>0</v>
      </c>
      <c r="IJ892">
        <v>0</v>
      </c>
      <c r="IK892">
        <v>0</v>
      </c>
      <c r="IL892" t="s">
        <v>1277</v>
      </c>
      <c r="IM892"/>
      <c r="IN892" t="s">
        <v>1277</v>
      </c>
      <c r="IO892" t="s">
        <v>1277</v>
      </c>
      <c r="IP892" t="s">
        <v>1281</v>
      </c>
      <c r="IQ892" s="49">
        <v>273004</v>
      </c>
      <c r="IR892">
        <v>6</v>
      </c>
      <c r="IS892" s="36">
        <f>AE892/FR892</f>
        <v>0.39899370457694272</v>
      </c>
      <c r="IT892" s="36">
        <f>AP892/FR892</f>
        <v>5.0638859855942568E-2</v>
      </c>
      <c r="IU892" s="36">
        <f>BA892/FR892</f>
        <v>0.16941736953404146</v>
      </c>
      <c r="IV892" s="50">
        <f>BL892/FR892</f>
        <v>0</v>
      </c>
      <c r="IW892" s="36">
        <f>CS892/FR892</f>
        <v>0.36678738970856323</v>
      </c>
      <c r="IX892" s="36">
        <f>DZ892/FR892</f>
        <v>1.4162676324510019E-2</v>
      </c>
      <c r="IY892" s="36">
        <f>FD892/FR892</f>
        <v>0</v>
      </c>
      <c r="IZ892" s="36">
        <f>FO892/FR892</f>
        <v>0</v>
      </c>
      <c r="JA892" s="36">
        <f>FP892/FR892</f>
        <v>0.56841107411098413</v>
      </c>
      <c r="JB892" s="36">
        <f>FQ892/FR892</f>
        <v>0.43158892588901582</v>
      </c>
      <c r="JC892" s="46">
        <v>0.71</v>
      </c>
      <c r="JD892" t="s">
        <v>1281</v>
      </c>
      <c r="JE892" t="s">
        <v>353</v>
      </c>
      <c r="JF892"/>
      <c r="JG892" t="s">
        <v>346</v>
      </c>
      <c r="JH892"/>
      <c r="JI892" t="s">
        <v>347</v>
      </c>
      <c r="JJ892"/>
      <c r="JK892"/>
      <c r="JL892"/>
      <c r="JM892"/>
      <c r="JN892" s="43">
        <f t="shared" si="953"/>
        <v>722.52116175811307</v>
      </c>
      <c r="JO892" s="1" t="str">
        <f t="shared" si="954"/>
        <v>Small</v>
      </c>
    </row>
    <row r="893" spans="1:275" x14ac:dyDescent="0.2">
      <c r="A893" s="1" t="s">
        <v>842</v>
      </c>
      <c r="B893" s="24" t="s">
        <v>843</v>
      </c>
      <c r="C893" s="76" t="s">
        <v>1501</v>
      </c>
      <c r="D893" s="24" t="s">
        <v>655</v>
      </c>
      <c r="E893">
        <v>2</v>
      </c>
      <c r="F893" s="46">
        <v>0.5368632170076213</v>
      </c>
      <c r="G893" s="46">
        <v>0.30926594464500601</v>
      </c>
      <c r="H893" s="46">
        <v>0.16</v>
      </c>
      <c r="I893">
        <v>149.9</v>
      </c>
      <c r="J893">
        <v>67.599999999999994</v>
      </c>
      <c r="K893" s="24">
        <v>20060</v>
      </c>
      <c r="L893" s="24" t="s">
        <v>602</v>
      </c>
      <c r="M893" s="37">
        <v>8378.8893333333344</v>
      </c>
      <c r="N893" s="25">
        <v>15000</v>
      </c>
      <c r="O893" s="26">
        <v>4</v>
      </c>
      <c r="P893" s="26">
        <v>23</v>
      </c>
      <c r="Q893" s="26">
        <v>188</v>
      </c>
      <c r="R893" s="26">
        <v>0</v>
      </c>
      <c r="S893" s="26">
        <v>78</v>
      </c>
      <c r="T893" s="31">
        <v>16</v>
      </c>
      <c r="U893" s="25">
        <v>18743</v>
      </c>
      <c r="V893" s="25"/>
      <c r="W893" s="25">
        <v>0</v>
      </c>
      <c r="X893" s="25">
        <v>9999</v>
      </c>
      <c r="Y893" s="25">
        <v>0</v>
      </c>
      <c r="Z893" s="25">
        <v>0</v>
      </c>
      <c r="AA893" s="25"/>
      <c r="AB893" s="25"/>
      <c r="AC893" s="25">
        <v>0</v>
      </c>
      <c r="AD893" s="25">
        <v>19186</v>
      </c>
      <c r="AE893" s="25">
        <v>47928</v>
      </c>
      <c r="AF893" s="25">
        <v>8511</v>
      </c>
      <c r="AG893" s="25"/>
      <c r="AH893" s="25">
        <v>0</v>
      </c>
      <c r="AI893" s="25">
        <v>0</v>
      </c>
      <c r="AJ893" s="25">
        <v>0</v>
      </c>
      <c r="AK893" s="25">
        <v>0</v>
      </c>
      <c r="AL893" s="25"/>
      <c r="AM893" s="25"/>
      <c r="AN893" s="25">
        <v>0</v>
      </c>
      <c r="AO893" s="25">
        <v>0</v>
      </c>
      <c r="AP893" s="25">
        <v>8511</v>
      </c>
      <c r="AQ893" s="25">
        <v>3939</v>
      </c>
      <c r="AR893" s="25"/>
      <c r="AS893" s="25">
        <v>0</v>
      </c>
      <c r="AT893" s="25">
        <v>0</v>
      </c>
      <c r="AU893" s="25">
        <v>0</v>
      </c>
      <c r="AV893" s="25">
        <v>0</v>
      </c>
      <c r="AW893" s="25"/>
      <c r="AX893" s="25"/>
      <c r="AY893" s="25">
        <v>0</v>
      </c>
      <c r="AZ893" s="25">
        <v>0</v>
      </c>
      <c r="BA893" s="25">
        <v>3939</v>
      </c>
      <c r="BB893" s="25">
        <v>3800</v>
      </c>
      <c r="BC893" s="25"/>
      <c r="BD893" s="25">
        <v>0</v>
      </c>
      <c r="BE893" s="25">
        <v>0</v>
      </c>
      <c r="BF893" s="25">
        <v>0</v>
      </c>
      <c r="BG893" s="25">
        <v>0</v>
      </c>
      <c r="BH893" s="25"/>
      <c r="BI893" s="25"/>
      <c r="BJ893" s="25">
        <v>0</v>
      </c>
      <c r="BK893" s="25">
        <v>0</v>
      </c>
      <c r="BL893" s="25">
        <v>3800</v>
      </c>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v>21421</v>
      </c>
      <c r="CJ893" s="25"/>
      <c r="CK893" s="25">
        <v>0</v>
      </c>
      <c r="CL893" s="25">
        <v>0</v>
      </c>
      <c r="CM893" s="25">
        <v>0</v>
      </c>
      <c r="CN893" s="25"/>
      <c r="CO893" s="25"/>
      <c r="CP893" s="25">
        <v>38733</v>
      </c>
      <c r="CQ893" s="25">
        <v>0</v>
      </c>
      <c r="CR893" s="25">
        <v>15000</v>
      </c>
      <c r="CS893" s="25">
        <v>75154</v>
      </c>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v>5696</v>
      </c>
      <c r="DQ893" s="25"/>
      <c r="DR893" s="25">
        <v>0</v>
      </c>
      <c r="DS893" s="25">
        <v>0</v>
      </c>
      <c r="DT893" s="25">
        <v>0</v>
      </c>
      <c r="DU893" s="25"/>
      <c r="DV893" s="25"/>
      <c r="DW893" s="25">
        <v>0</v>
      </c>
      <c r="DX893" s="25">
        <v>0</v>
      </c>
      <c r="DY893" s="25">
        <v>102</v>
      </c>
      <c r="DZ893" s="25">
        <v>5798</v>
      </c>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v>0</v>
      </c>
      <c r="FF893" s="25"/>
      <c r="FG893" s="25">
        <v>0</v>
      </c>
      <c r="FH893" s="25">
        <v>0</v>
      </c>
      <c r="FI893" s="25">
        <v>0</v>
      </c>
      <c r="FJ893" s="25">
        <v>0</v>
      </c>
      <c r="FK893" s="25"/>
      <c r="FL893" s="25"/>
      <c r="FM893" s="25">
        <v>0</v>
      </c>
      <c r="FN893" s="25">
        <v>0</v>
      </c>
      <c r="FO893" s="25">
        <v>0</v>
      </c>
      <c r="FP893" s="25">
        <v>60378</v>
      </c>
      <c r="FQ893" s="25">
        <v>84752</v>
      </c>
      <c r="FR893" s="25">
        <v>145130</v>
      </c>
      <c r="FS893" s="26" t="s">
        <v>1284</v>
      </c>
      <c r="FT893" s="26"/>
      <c r="FU893" s="26" t="s">
        <v>1344</v>
      </c>
      <c r="FV893" s="26"/>
      <c r="FW893" s="26"/>
      <c r="FX893" s="26"/>
      <c r="FY893" s="26"/>
      <c r="FZ893" s="1" t="s">
        <v>1385</v>
      </c>
      <c r="GA893" s="25">
        <v>838</v>
      </c>
      <c r="GB893" s="25">
        <v>848</v>
      </c>
      <c r="GC893" s="25">
        <v>1031</v>
      </c>
      <c r="GD893" s="25">
        <v>1041</v>
      </c>
      <c r="GE893" s="25">
        <v>66236</v>
      </c>
      <c r="GF893" s="25">
        <v>3856</v>
      </c>
      <c r="GG893" s="25">
        <v>12618</v>
      </c>
      <c r="GH893" s="25">
        <v>124</v>
      </c>
      <c r="GI893" s="25"/>
      <c r="GJ893" s="25">
        <v>136</v>
      </c>
      <c r="GK893" s="25">
        <v>309</v>
      </c>
      <c r="GL893" s="25">
        <v>332</v>
      </c>
      <c r="GM893" s="25">
        <v>3344</v>
      </c>
      <c r="GN893" s="25"/>
      <c r="GO893" s="25"/>
      <c r="GP893" s="25">
        <v>3</v>
      </c>
      <c r="GQ893" s="25">
        <v>2.5</v>
      </c>
      <c r="GR893" s="27"/>
      <c r="GS893" s="27"/>
      <c r="GT893" s="28">
        <v>9</v>
      </c>
      <c r="GU893" s="28">
        <v>7.28</v>
      </c>
      <c r="GV893" s="25">
        <v>9.7799999999999994</v>
      </c>
      <c r="GW893" s="25">
        <v>1.88</v>
      </c>
      <c r="GX893" s="25"/>
      <c r="GY893" s="26" t="s">
        <v>1058</v>
      </c>
      <c r="GZ893" s="25">
        <v>6862</v>
      </c>
      <c r="HA893" s="25">
        <v>1970</v>
      </c>
      <c r="HB893" s="25">
        <v>3349</v>
      </c>
      <c r="HC893" s="25">
        <v>2941</v>
      </c>
      <c r="HD893" s="25"/>
      <c r="HE893" s="25">
        <v>3044</v>
      </c>
      <c r="HF893" s="25">
        <v>18166</v>
      </c>
      <c r="HG893" s="25"/>
      <c r="HH893" s="25"/>
      <c r="HI893" s="25">
        <v>191</v>
      </c>
      <c r="HJ893" s="25">
        <v>184</v>
      </c>
      <c r="HK893" s="25">
        <v>360</v>
      </c>
      <c r="HL893" s="25">
        <v>276</v>
      </c>
      <c r="HM893" s="25"/>
      <c r="HN893" s="25"/>
      <c r="HO893" s="25"/>
      <c r="HP893" s="25"/>
      <c r="HQ893" s="25"/>
      <c r="HR893" s="25"/>
      <c r="HS893" s="25"/>
      <c r="HT893" s="25"/>
      <c r="HU893" s="25"/>
      <c r="HV893" s="25"/>
      <c r="HW893" s="25"/>
      <c r="HX893" s="25"/>
      <c r="HY893" s="25"/>
      <c r="HZ893" s="25">
        <v>83</v>
      </c>
      <c r="IA893" s="25">
        <v>2265</v>
      </c>
      <c r="IB893" s="25">
        <v>0</v>
      </c>
      <c r="IC893" s="25">
        <v>0</v>
      </c>
      <c r="ID893" s="25">
        <v>0</v>
      </c>
      <c r="IE893" s="25">
        <v>60</v>
      </c>
      <c r="IF893" s="25">
        <v>48</v>
      </c>
      <c r="IG893" s="25">
        <v>48</v>
      </c>
      <c r="IH893" s="25">
        <v>0</v>
      </c>
      <c r="II893" s="25">
        <v>0</v>
      </c>
      <c r="IJ893" s="25">
        <v>0</v>
      </c>
      <c r="IK893" s="25">
        <v>0</v>
      </c>
      <c r="IL893" s="25"/>
      <c r="IM893" s="25"/>
      <c r="IN893" s="25"/>
      <c r="IO893" s="25"/>
      <c r="IP893" s="25"/>
      <c r="IQ893" s="25"/>
      <c r="IR893" s="25">
        <v>178</v>
      </c>
      <c r="IS893" s="36">
        <f t="shared" ref="IS893:IS900" si="1018">AE893/$FR893</f>
        <v>0.33024185213257079</v>
      </c>
      <c r="IT893" s="36">
        <f t="shared" ref="IT893:IT900" si="1019">AP893/$FR893</f>
        <v>5.8643974367808174E-2</v>
      </c>
      <c r="IU893" s="36">
        <f t="shared" ref="IU893:IU900" si="1020">BA893/$FR893</f>
        <v>2.7141183766278509E-2</v>
      </c>
      <c r="IV893" s="36">
        <f t="shared" ref="IV893:IV900" si="1021">BL893/$FR893</f>
        <v>2.6183421759801557E-2</v>
      </c>
      <c r="IW893" s="36">
        <f t="shared" ref="IW893:IW900" si="1022">CS893/$FR893</f>
        <v>0.51783917866740159</v>
      </c>
      <c r="IX893" s="36">
        <f t="shared" ref="IX893:IX900" si="1023">DZ893/$FR893</f>
        <v>3.9950389306139325E-2</v>
      </c>
      <c r="IY893" s="36"/>
      <c r="IZ893" s="36">
        <f t="shared" ref="IZ893:JB900" si="1024">FO893/$FR893</f>
        <v>0</v>
      </c>
      <c r="JA893" s="36">
        <f t="shared" si="1024"/>
        <v>0.4160270102666575</v>
      </c>
      <c r="JB893" s="36">
        <f t="shared" si="1024"/>
        <v>0.58397298973334255</v>
      </c>
      <c r="JN893" s="43">
        <f t="shared" si="953"/>
        <v>856.73715064758028</v>
      </c>
      <c r="JO893" s="1" t="str">
        <f t="shared" si="954"/>
        <v>Small</v>
      </c>
    </row>
    <row r="894" spans="1:275" x14ac:dyDescent="0.2">
      <c r="A894" s="1" t="s">
        <v>842</v>
      </c>
      <c r="B894" s="24" t="s">
        <v>843</v>
      </c>
      <c r="C894" s="76" t="s">
        <v>1501</v>
      </c>
      <c r="D894" s="24" t="s">
        <v>655</v>
      </c>
      <c r="E894">
        <v>2</v>
      </c>
      <c r="F894" s="46">
        <v>0.5368632170076213</v>
      </c>
      <c r="G894" s="46">
        <v>0.30926594464500601</v>
      </c>
      <c r="H894" s="46">
        <v>0.16</v>
      </c>
      <c r="I894">
        <v>149.9</v>
      </c>
      <c r="J894">
        <v>67.599999999999994</v>
      </c>
      <c r="K894" s="24">
        <v>20070</v>
      </c>
      <c r="L894" s="24" t="s">
        <v>603</v>
      </c>
      <c r="M894" s="34">
        <v>8579.0049523809594</v>
      </c>
      <c r="N894" s="25">
        <v>15000</v>
      </c>
      <c r="O894" s="26">
        <v>4</v>
      </c>
      <c r="P894" s="26">
        <v>23</v>
      </c>
      <c r="Q894" s="26">
        <v>188</v>
      </c>
      <c r="R894" s="26">
        <v>0</v>
      </c>
      <c r="S894" s="26">
        <v>78</v>
      </c>
      <c r="T894" s="31">
        <v>16</v>
      </c>
      <c r="U894" s="25">
        <v>20883</v>
      </c>
      <c r="V894" s="25"/>
      <c r="W894" s="25">
        <v>0</v>
      </c>
      <c r="X894" s="25">
        <v>17000</v>
      </c>
      <c r="Y894" s="25">
        <v>0</v>
      </c>
      <c r="Z894" s="25">
        <v>0</v>
      </c>
      <c r="AA894" s="25"/>
      <c r="AB894" s="25"/>
      <c r="AC894" s="25">
        <v>0</v>
      </c>
      <c r="AD894" s="25">
        <v>16479</v>
      </c>
      <c r="AE894" s="25">
        <v>54362</v>
      </c>
      <c r="AF894" s="25">
        <v>8286</v>
      </c>
      <c r="AG894" s="25"/>
      <c r="AH894" s="25">
        <v>0</v>
      </c>
      <c r="AI894" s="25">
        <v>0</v>
      </c>
      <c r="AJ894" s="25">
        <v>0</v>
      </c>
      <c r="AK894" s="25">
        <v>0</v>
      </c>
      <c r="AL894" s="25"/>
      <c r="AM894" s="25"/>
      <c r="AN894" s="25">
        <v>0</v>
      </c>
      <c r="AO894" s="25">
        <v>0</v>
      </c>
      <c r="AP894" s="25">
        <v>8286</v>
      </c>
      <c r="AQ894" s="25">
        <v>2434</v>
      </c>
      <c r="AR894" s="25"/>
      <c r="AS894" s="25">
        <v>0</v>
      </c>
      <c r="AT894" s="25">
        <v>0</v>
      </c>
      <c r="AU894" s="25">
        <v>0</v>
      </c>
      <c r="AV894" s="25">
        <v>0</v>
      </c>
      <c r="AW894" s="25"/>
      <c r="AX894" s="25"/>
      <c r="AY894" s="25">
        <v>0</v>
      </c>
      <c r="AZ894" s="25">
        <v>0</v>
      </c>
      <c r="BA894" s="25">
        <v>2434</v>
      </c>
      <c r="BB894" s="25">
        <v>4100</v>
      </c>
      <c r="BC894" s="25"/>
      <c r="BD894" s="25">
        <v>0</v>
      </c>
      <c r="BE894" s="25">
        <v>0</v>
      </c>
      <c r="BF894" s="25">
        <v>0</v>
      </c>
      <c r="BG894" s="25">
        <v>0</v>
      </c>
      <c r="BH894" s="25"/>
      <c r="BI894" s="25"/>
      <c r="BJ894" s="25">
        <v>0</v>
      </c>
      <c r="BK894" s="25">
        <v>0</v>
      </c>
      <c r="BL894" s="25">
        <v>4100</v>
      </c>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v>15212</v>
      </c>
      <c r="CJ894" s="25"/>
      <c r="CK894" s="25">
        <v>1605</v>
      </c>
      <c r="CL894" s="25">
        <v>0</v>
      </c>
      <c r="CM894" s="25">
        <v>0</v>
      </c>
      <c r="CN894" s="25"/>
      <c r="CO894" s="25"/>
      <c r="CP894" s="25">
        <v>38049</v>
      </c>
      <c r="CQ894" s="25">
        <v>0</v>
      </c>
      <c r="CR894" s="25">
        <v>15000</v>
      </c>
      <c r="CS894" s="25">
        <v>69866</v>
      </c>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v>11899</v>
      </c>
      <c r="DQ894" s="25"/>
      <c r="DR894" s="25">
        <v>0</v>
      </c>
      <c r="DS894" s="25">
        <v>3000</v>
      </c>
      <c r="DT894" s="25">
        <v>0</v>
      </c>
      <c r="DU894" s="25"/>
      <c r="DV894" s="25"/>
      <c r="DW894" s="25">
        <v>0</v>
      </c>
      <c r="DX894" s="25">
        <v>0</v>
      </c>
      <c r="DY894" s="25">
        <v>156</v>
      </c>
      <c r="DZ894" s="25">
        <v>15055</v>
      </c>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v>0</v>
      </c>
      <c r="FF894" s="25"/>
      <c r="FG894" s="25">
        <v>0</v>
      </c>
      <c r="FH894" s="25">
        <v>0</v>
      </c>
      <c r="FI894" s="25">
        <v>0</v>
      </c>
      <c r="FJ894" s="25">
        <v>0</v>
      </c>
      <c r="FK894" s="25"/>
      <c r="FL894" s="25"/>
      <c r="FM894" s="25">
        <v>0</v>
      </c>
      <c r="FN894" s="25">
        <v>0</v>
      </c>
      <c r="FO894" s="25">
        <v>0</v>
      </c>
      <c r="FP894" s="25">
        <v>65082</v>
      </c>
      <c r="FQ894" s="25">
        <v>89021</v>
      </c>
      <c r="FR894" s="25">
        <v>154103</v>
      </c>
      <c r="FS894" s="26" t="s">
        <v>1284</v>
      </c>
      <c r="FT894" s="26"/>
      <c r="FU894" s="26" t="s">
        <v>1344</v>
      </c>
      <c r="FV894" s="26"/>
      <c r="FW894" s="26"/>
      <c r="FX894" s="26"/>
      <c r="FY894" s="26"/>
      <c r="FZ894" s="1" t="s">
        <v>1385</v>
      </c>
      <c r="GA894" s="25">
        <v>1594</v>
      </c>
      <c r="GB894" s="25">
        <v>1618</v>
      </c>
      <c r="GC894" s="25">
        <v>614</v>
      </c>
      <c r="GD894" s="25">
        <v>640</v>
      </c>
      <c r="GE894" s="25">
        <v>67933</v>
      </c>
      <c r="GF894" s="25">
        <v>3155</v>
      </c>
      <c r="GG894" s="25">
        <v>15774</v>
      </c>
      <c r="GH894" s="25">
        <v>124</v>
      </c>
      <c r="GI894" s="25">
        <v>0</v>
      </c>
      <c r="GJ894" s="25">
        <v>136</v>
      </c>
      <c r="GK894" s="25">
        <v>461</v>
      </c>
      <c r="GL894" s="25">
        <v>481</v>
      </c>
      <c r="GM894" s="25">
        <v>3474</v>
      </c>
      <c r="GN894" s="25"/>
      <c r="GO894" s="25"/>
      <c r="GP894" s="25">
        <v>6</v>
      </c>
      <c r="GQ894" s="25">
        <v>2.6</v>
      </c>
      <c r="GR894" s="27"/>
      <c r="GS894" s="27"/>
      <c r="GT894" s="28">
        <v>8</v>
      </c>
      <c r="GU894" s="28">
        <v>7.5</v>
      </c>
      <c r="GV894" s="25">
        <v>10.1</v>
      </c>
      <c r="GW894" s="25">
        <v>1.72</v>
      </c>
      <c r="GX894" s="25">
        <v>17562</v>
      </c>
      <c r="GY894" s="26" t="s">
        <v>1058</v>
      </c>
      <c r="GZ894" s="25">
        <v>13312</v>
      </c>
      <c r="HA894" s="25">
        <v>4507</v>
      </c>
      <c r="HB894" s="25">
        <v>5611</v>
      </c>
      <c r="HC894" s="25">
        <v>7691</v>
      </c>
      <c r="HD894" s="25"/>
      <c r="HE894" s="25">
        <v>5488</v>
      </c>
      <c r="HF894" s="25">
        <v>36609</v>
      </c>
      <c r="HG894" s="25"/>
      <c r="HH894" s="25"/>
      <c r="HI894" s="25">
        <v>196</v>
      </c>
      <c r="HJ894" s="25">
        <v>152</v>
      </c>
      <c r="HK894" s="25">
        <v>388</v>
      </c>
      <c r="HL894" s="25">
        <v>257</v>
      </c>
      <c r="HM894" s="25"/>
      <c r="HN894" s="25"/>
      <c r="HO894" s="25"/>
      <c r="HP894" s="25"/>
      <c r="HQ894" s="25"/>
      <c r="HR894" s="25"/>
      <c r="HS894" s="25"/>
      <c r="HT894" s="25"/>
      <c r="HU894" s="25"/>
      <c r="HV894" s="25"/>
      <c r="HW894" s="25"/>
      <c r="HX894" s="25"/>
      <c r="HY894" s="25"/>
      <c r="HZ894" s="25">
        <v>122</v>
      </c>
      <c r="IA894" s="25">
        <v>3099</v>
      </c>
      <c r="IB894" s="25">
        <v>0</v>
      </c>
      <c r="IC894" s="25">
        <v>0</v>
      </c>
      <c r="ID894" s="25">
        <v>0</v>
      </c>
      <c r="IE894" s="25">
        <v>60</v>
      </c>
      <c r="IF894" s="25">
        <v>48</v>
      </c>
      <c r="IG894" s="25">
        <v>48</v>
      </c>
      <c r="IH894" s="25">
        <v>0</v>
      </c>
      <c r="II894" s="25">
        <v>0</v>
      </c>
      <c r="IJ894" s="25">
        <v>0</v>
      </c>
      <c r="IK894" s="25">
        <v>0</v>
      </c>
      <c r="IL894" s="25"/>
      <c r="IM894" s="25"/>
      <c r="IN894" s="25"/>
      <c r="IO894" s="25"/>
      <c r="IP894" s="25"/>
      <c r="IQ894" s="25">
        <v>270810</v>
      </c>
      <c r="IR894" s="25">
        <v>200</v>
      </c>
      <c r="IS894" s="36">
        <f t="shared" si="1018"/>
        <v>0.35276406040116026</v>
      </c>
      <c r="IT894" s="36">
        <f t="shared" si="1019"/>
        <v>5.3769232266730693E-2</v>
      </c>
      <c r="IU894" s="36">
        <f t="shared" si="1020"/>
        <v>1.5794630863772932E-2</v>
      </c>
      <c r="IV894" s="36">
        <f t="shared" si="1021"/>
        <v>2.6605581980882916E-2</v>
      </c>
      <c r="IW894" s="36">
        <f t="shared" si="1022"/>
        <v>0.45337209528691846</v>
      </c>
      <c r="IX894" s="36">
        <f t="shared" si="1023"/>
        <v>9.7694399200534701E-2</v>
      </c>
      <c r="IY894" s="36"/>
      <c r="IZ894" s="36">
        <f t="shared" si="1024"/>
        <v>0</v>
      </c>
      <c r="JA894" s="36">
        <f t="shared" si="1024"/>
        <v>0.42232792353166387</v>
      </c>
      <c r="JB894" s="36">
        <f t="shared" si="1024"/>
        <v>0.57767207646833607</v>
      </c>
      <c r="JN894" s="43">
        <f t="shared" si="953"/>
        <v>849.40643092880794</v>
      </c>
      <c r="JO894" s="1" t="str">
        <f t="shared" si="954"/>
        <v>Small</v>
      </c>
    </row>
    <row r="895" spans="1:275" x14ac:dyDescent="0.2">
      <c r="A895" s="14" t="s">
        <v>842</v>
      </c>
      <c r="B895" s="14" t="s">
        <v>843</v>
      </c>
      <c r="C895" s="76" t="s">
        <v>1501</v>
      </c>
      <c r="D895" s="24" t="s">
        <v>655</v>
      </c>
      <c r="E895">
        <v>2</v>
      </c>
      <c r="F895" s="46">
        <v>0.5368632170076213</v>
      </c>
      <c r="G895" s="46">
        <v>0.30926594464500601</v>
      </c>
      <c r="H895" s="46">
        <v>0.16</v>
      </c>
      <c r="I895">
        <v>149.9</v>
      </c>
      <c r="J895">
        <v>67.599999999999994</v>
      </c>
      <c r="K895" s="14">
        <v>20080</v>
      </c>
      <c r="L895" s="14" t="s">
        <v>604</v>
      </c>
      <c r="M895" s="35">
        <v>8855.1946666666536</v>
      </c>
      <c r="N895" s="15">
        <v>24554</v>
      </c>
      <c r="O895" s="15">
        <v>3</v>
      </c>
      <c r="P895" s="15">
        <v>12</v>
      </c>
      <c r="Q895" s="15">
        <v>215</v>
      </c>
      <c r="R895" s="15">
        <v>0</v>
      </c>
      <c r="S895" s="15">
        <v>73</v>
      </c>
      <c r="T895" s="32">
        <v>215</v>
      </c>
      <c r="U895" s="15">
        <v>16280</v>
      </c>
      <c r="V895" s="15"/>
      <c r="W895" s="15">
        <v>5000</v>
      </c>
      <c r="X895" s="15">
        <v>12750</v>
      </c>
      <c r="Y895" s="15">
        <v>0</v>
      </c>
      <c r="Z895" s="15">
        <v>0</v>
      </c>
      <c r="AA895" s="15"/>
      <c r="AB895" s="15"/>
      <c r="AC895" s="15">
        <v>0</v>
      </c>
      <c r="AD895" s="15">
        <v>0</v>
      </c>
      <c r="AE895" s="15">
        <v>34030</v>
      </c>
      <c r="AF895" s="15">
        <v>4000</v>
      </c>
      <c r="AG895" s="15"/>
      <c r="AH895" s="15">
        <v>0</v>
      </c>
      <c r="AI895" s="15">
        <v>0</v>
      </c>
      <c r="AJ895" s="15">
        <v>0</v>
      </c>
      <c r="AK895" s="15">
        <v>0</v>
      </c>
      <c r="AL895" s="15"/>
      <c r="AM895" s="15"/>
      <c r="AN895" s="15">
        <v>0</v>
      </c>
      <c r="AO895" s="15">
        <v>0</v>
      </c>
      <c r="AP895" s="15">
        <v>4000</v>
      </c>
      <c r="AQ895" s="15">
        <v>10237</v>
      </c>
      <c r="AR895" s="15"/>
      <c r="AS895" s="15">
        <v>0</v>
      </c>
      <c r="AT895" s="15">
        <v>0</v>
      </c>
      <c r="AU895" s="15">
        <v>0</v>
      </c>
      <c r="AV895" s="15">
        <v>0</v>
      </c>
      <c r="AW895" s="15"/>
      <c r="AX895" s="15"/>
      <c r="AY895" s="15">
        <v>0</v>
      </c>
      <c r="AZ895" s="15">
        <v>0</v>
      </c>
      <c r="BA895" s="15">
        <v>10237</v>
      </c>
      <c r="BB895" s="15">
        <v>2066</v>
      </c>
      <c r="BC895" s="15"/>
      <c r="BD895" s="15">
        <v>0</v>
      </c>
      <c r="BE895" s="15">
        <v>0</v>
      </c>
      <c r="BF895" s="15">
        <v>0</v>
      </c>
      <c r="BG895" s="15">
        <v>0</v>
      </c>
      <c r="BH895" s="15"/>
      <c r="BI895" s="15"/>
      <c r="BJ895" s="15">
        <v>0</v>
      </c>
      <c r="BK895" s="15">
        <v>0</v>
      </c>
      <c r="BL895" s="15">
        <v>2066</v>
      </c>
      <c r="BM895" s="15"/>
      <c r="BN895" s="15"/>
      <c r="BO895" s="15"/>
      <c r="BP895" s="15"/>
      <c r="BQ895" s="15"/>
      <c r="BR895" s="15"/>
      <c r="BS895" s="15"/>
      <c r="BT895" s="15"/>
      <c r="BU895" s="15"/>
      <c r="BV895" s="15"/>
      <c r="BW895" s="15"/>
      <c r="BX895" s="15"/>
      <c r="BY895" s="15"/>
      <c r="BZ895" s="15"/>
      <c r="CA895" s="15"/>
      <c r="CB895" s="15"/>
      <c r="CC895" s="15"/>
      <c r="CD895" s="15"/>
      <c r="CE895" s="15"/>
      <c r="CF895" s="15"/>
      <c r="CG895" s="15"/>
      <c r="CH895" s="15"/>
      <c r="CI895" s="15">
        <v>47287</v>
      </c>
      <c r="CJ895" s="15"/>
      <c r="CK895" s="15">
        <v>1756</v>
      </c>
      <c r="CL895" s="15">
        <v>0</v>
      </c>
      <c r="CM895" s="15">
        <v>0</v>
      </c>
      <c r="CN895" s="15"/>
      <c r="CO895" s="15"/>
      <c r="CP895" s="15">
        <v>36363</v>
      </c>
      <c r="CQ895" s="15">
        <v>0</v>
      </c>
      <c r="CR895" s="15">
        <v>0</v>
      </c>
      <c r="CS895" s="15">
        <v>85406</v>
      </c>
      <c r="CT895" s="15"/>
      <c r="CU895" s="15"/>
      <c r="CV895" s="15"/>
      <c r="CW895" s="15"/>
      <c r="CX895" s="15"/>
      <c r="CY895" s="15"/>
      <c r="CZ895" s="15"/>
      <c r="DA895" s="15"/>
      <c r="DB895" s="15"/>
      <c r="DC895" s="15"/>
      <c r="DD895" s="15"/>
      <c r="DE895" s="15"/>
      <c r="DF895" s="15"/>
      <c r="DG895" s="15"/>
      <c r="DH895" s="15"/>
      <c r="DI895" s="15"/>
      <c r="DJ895" s="15"/>
      <c r="DK895" s="15"/>
      <c r="DL895" s="15"/>
      <c r="DM895" s="15"/>
      <c r="DN895" s="15"/>
      <c r="DO895" s="15"/>
      <c r="DP895" s="15">
        <v>5901</v>
      </c>
      <c r="DQ895" s="15"/>
      <c r="DR895" s="15">
        <v>0</v>
      </c>
      <c r="DS895" s="15">
        <v>2100</v>
      </c>
      <c r="DT895" s="15">
        <v>0</v>
      </c>
      <c r="DU895" s="15"/>
      <c r="DV895" s="15"/>
      <c r="DW895" s="15">
        <v>0</v>
      </c>
      <c r="DX895" s="15">
        <v>0</v>
      </c>
      <c r="DY895" s="15">
        <v>0</v>
      </c>
      <c r="DZ895" s="15">
        <v>8001</v>
      </c>
      <c r="EA895" s="15"/>
      <c r="EB895" s="15"/>
      <c r="EC895" s="15"/>
      <c r="ED895" s="15"/>
      <c r="EE895" s="15"/>
      <c r="EF895" s="15"/>
      <c r="EG895" s="15"/>
      <c r="EH895" s="15"/>
      <c r="EI895" s="15"/>
      <c r="EJ895" s="15"/>
      <c r="EK895" s="15"/>
      <c r="EL895" s="15"/>
      <c r="EM895" s="15"/>
      <c r="EN895" s="15"/>
      <c r="EO895" s="15"/>
      <c r="EP895" s="15"/>
      <c r="EQ895" s="15"/>
      <c r="ER895" s="15"/>
      <c r="ES895" s="15"/>
      <c r="ET895" s="15"/>
      <c r="EU895" s="15"/>
      <c r="EV895" s="15"/>
      <c r="EW895" s="15"/>
      <c r="EX895" s="15"/>
      <c r="EY895" s="15"/>
      <c r="EZ895" s="15"/>
      <c r="FA895" s="15"/>
      <c r="FB895" s="15"/>
      <c r="FC895" s="15"/>
      <c r="FD895" s="15"/>
      <c r="FE895" s="15">
        <v>0</v>
      </c>
      <c r="FF895" s="15"/>
      <c r="FG895" s="15">
        <v>0</v>
      </c>
      <c r="FH895" s="15">
        <v>0</v>
      </c>
      <c r="FI895" s="15">
        <v>0</v>
      </c>
      <c r="FJ895" s="15">
        <v>0</v>
      </c>
      <c r="FK895" s="15"/>
      <c r="FL895" s="15"/>
      <c r="FM895" s="15">
        <v>0</v>
      </c>
      <c r="FN895" s="15">
        <v>0</v>
      </c>
      <c r="FO895" s="15">
        <v>0</v>
      </c>
      <c r="FP895" s="15">
        <v>46333</v>
      </c>
      <c r="FQ895" s="15">
        <v>97407</v>
      </c>
      <c r="FR895" s="15">
        <v>143740</v>
      </c>
      <c r="FS895" s="14" t="s">
        <v>1284</v>
      </c>
      <c r="FT895" s="14"/>
      <c r="FU895" s="14" t="s">
        <v>1281</v>
      </c>
      <c r="FV895" s="14"/>
      <c r="FW895" s="14"/>
      <c r="FX895" s="14"/>
      <c r="FY895" s="14"/>
      <c r="FZ895" s="14"/>
      <c r="GA895" s="15">
        <v>1260</v>
      </c>
      <c r="GB895" s="15">
        <v>1270</v>
      </c>
      <c r="GC895" s="15">
        <v>623</v>
      </c>
      <c r="GD895" s="15">
        <v>631</v>
      </c>
      <c r="GE895" s="15">
        <v>76813</v>
      </c>
      <c r="GF895" s="15">
        <v>2969</v>
      </c>
      <c r="GG895" s="15">
        <v>18743</v>
      </c>
      <c r="GH895" s="15">
        <v>133</v>
      </c>
      <c r="GI895" s="15"/>
      <c r="GJ895" s="15">
        <v>136</v>
      </c>
      <c r="GK895" s="15">
        <v>411</v>
      </c>
      <c r="GL895" s="15">
        <v>432</v>
      </c>
      <c r="GM895" s="15">
        <v>4027</v>
      </c>
      <c r="GN895" s="15"/>
      <c r="GO895" s="15"/>
      <c r="GP895" s="21">
        <v>5</v>
      </c>
      <c r="GQ895" s="21">
        <v>2.29</v>
      </c>
      <c r="GR895" s="22"/>
      <c r="GS895" s="22"/>
      <c r="GT895" s="23">
        <v>8</v>
      </c>
      <c r="GU895" s="23">
        <v>6.99</v>
      </c>
      <c r="GV895" s="21">
        <v>9.2800000000000011</v>
      </c>
      <c r="GW895" s="21">
        <v>1.34</v>
      </c>
      <c r="GX895" s="15">
        <v>16758</v>
      </c>
      <c r="GY895" s="14" t="s">
        <v>1230</v>
      </c>
      <c r="GZ895" s="15">
        <v>13166</v>
      </c>
      <c r="HA895" s="15">
        <v>5316</v>
      </c>
      <c r="HB895" s="15">
        <v>4920</v>
      </c>
      <c r="HC895" s="15">
        <v>13162</v>
      </c>
      <c r="HD895" s="15"/>
      <c r="HE895" s="15">
        <v>3041</v>
      </c>
      <c r="HF895" s="15">
        <v>39605</v>
      </c>
      <c r="HG895" s="15"/>
      <c r="HH895" s="15"/>
      <c r="HI895" s="15">
        <v>217</v>
      </c>
      <c r="HJ895" s="15">
        <v>150</v>
      </c>
      <c r="HK895" s="15">
        <v>390</v>
      </c>
      <c r="HL895" s="15">
        <v>285</v>
      </c>
      <c r="HM895" s="15"/>
      <c r="HN895" s="15"/>
      <c r="HO895" s="15"/>
      <c r="HP895" s="15"/>
      <c r="HQ895" s="15"/>
      <c r="HR895" s="15"/>
      <c r="HS895" s="15"/>
      <c r="HT895" s="15"/>
      <c r="HU895" s="15"/>
      <c r="HV895" s="15"/>
      <c r="HW895" s="15"/>
      <c r="HX895" s="15"/>
      <c r="HY895" s="15"/>
      <c r="HZ895" s="15">
        <v>114</v>
      </c>
      <c r="IA895" s="15">
        <v>3257</v>
      </c>
      <c r="IB895" s="14">
        <v>0</v>
      </c>
      <c r="IC895" s="14">
        <v>0</v>
      </c>
      <c r="ID895" s="15">
        <v>0</v>
      </c>
      <c r="IE895" s="14">
        <v>60</v>
      </c>
      <c r="IF895" s="14">
        <v>48</v>
      </c>
      <c r="IG895" s="14">
        <v>48</v>
      </c>
      <c r="IH895" s="14">
        <v>0</v>
      </c>
      <c r="II895" s="14">
        <v>0</v>
      </c>
      <c r="IJ895" s="14">
        <v>0</v>
      </c>
      <c r="IK895" s="14">
        <v>0</v>
      </c>
      <c r="IL895" s="14"/>
      <c r="IM895" s="14"/>
      <c r="IN895" s="14"/>
      <c r="IO895" s="14"/>
      <c r="IP895" s="14"/>
      <c r="IQ895" s="15">
        <v>290016</v>
      </c>
      <c r="IR895" s="15">
        <v>150</v>
      </c>
      <c r="IS895" s="36">
        <f t="shared" si="1018"/>
        <v>0.23674690413246138</v>
      </c>
      <c r="IT895" s="36">
        <f t="shared" si="1019"/>
        <v>2.7828022818978712E-2</v>
      </c>
      <c r="IU895" s="36">
        <f t="shared" si="1020"/>
        <v>7.1218867399471267E-2</v>
      </c>
      <c r="IV895" s="36">
        <f t="shared" si="1021"/>
        <v>1.4373173786002504E-2</v>
      </c>
      <c r="IW895" s="36">
        <f t="shared" si="1022"/>
        <v>0.59417002921942397</v>
      </c>
      <c r="IX895" s="36">
        <f t="shared" si="1023"/>
        <v>5.5663002643662168E-2</v>
      </c>
      <c r="IY895" s="36"/>
      <c r="IZ895" s="36">
        <f t="shared" si="1024"/>
        <v>0</v>
      </c>
      <c r="JA895" s="36">
        <f t="shared" si="1024"/>
        <v>0.32233894531793517</v>
      </c>
      <c r="JB895" s="36">
        <f t="shared" si="1024"/>
        <v>0.67766105468206483</v>
      </c>
      <c r="JN895" s="43">
        <f t="shared" si="953"/>
        <v>954.22356321838924</v>
      </c>
      <c r="JO895" s="1" t="str">
        <f t="shared" si="954"/>
        <v>Small</v>
      </c>
    </row>
    <row r="896" spans="1:275" x14ac:dyDescent="0.2">
      <c r="A896" s="14" t="s">
        <v>842</v>
      </c>
      <c r="B896" s="14" t="s">
        <v>843</v>
      </c>
      <c r="C896" s="76" t="s">
        <v>1501</v>
      </c>
      <c r="D896" s="24" t="s">
        <v>655</v>
      </c>
      <c r="E896">
        <v>2</v>
      </c>
      <c r="F896" s="46">
        <v>0.5368632170076213</v>
      </c>
      <c r="G896" s="46">
        <v>0.30926594464500601</v>
      </c>
      <c r="H896" s="46">
        <v>0.16</v>
      </c>
      <c r="I896">
        <v>149.9</v>
      </c>
      <c r="J896">
        <v>67.599999999999994</v>
      </c>
      <c r="K896" s="14">
        <v>20090</v>
      </c>
      <c r="L896" s="14" t="s">
        <v>605</v>
      </c>
      <c r="M896" s="35">
        <v>8158.1396190476116</v>
      </c>
      <c r="N896" s="15">
        <v>24554</v>
      </c>
      <c r="O896" s="15">
        <v>3</v>
      </c>
      <c r="P896" s="15">
        <v>12</v>
      </c>
      <c r="Q896" s="15">
        <v>215</v>
      </c>
      <c r="R896" s="15">
        <v>0</v>
      </c>
      <c r="S896" s="15">
        <v>73</v>
      </c>
      <c r="T896" s="32">
        <v>215</v>
      </c>
      <c r="U896" s="15">
        <v>16280</v>
      </c>
      <c r="V896" s="15"/>
      <c r="W896" s="15">
        <v>5000</v>
      </c>
      <c r="X896" s="15">
        <v>0</v>
      </c>
      <c r="Y896" s="15">
        <v>0</v>
      </c>
      <c r="Z896" s="15">
        <v>0</v>
      </c>
      <c r="AA896" s="15"/>
      <c r="AB896" s="15"/>
      <c r="AC896" s="15">
        <v>0</v>
      </c>
      <c r="AD896" s="15">
        <v>0</v>
      </c>
      <c r="AE896" s="15">
        <v>21280</v>
      </c>
      <c r="AF896" s="15">
        <v>4100</v>
      </c>
      <c r="AG896" s="15"/>
      <c r="AH896" s="15">
        <v>0</v>
      </c>
      <c r="AI896" s="15">
        <v>0</v>
      </c>
      <c r="AJ896" s="15">
        <v>0</v>
      </c>
      <c r="AK896" s="15">
        <v>0</v>
      </c>
      <c r="AL896" s="15"/>
      <c r="AM896" s="15"/>
      <c r="AN896" s="15">
        <v>0</v>
      </c>
      <c r="AO896" s="15">
        <v>0</v>
      </c>
      <c r="AP896" s="15">
        <v>4100</v>
      </c>
      <c r="AQ896" s="15">
        <v>8962</v>
      </c>
      <c r="AR896" s="15"/>
      <c r="AS896" s="15">
        <v>0</v>
      </c>
      <c r="AT896" s="15">
        <v>0</v>
      </c>
      <c r="AU896" s="15">
        <v>0</v>
      </c>
      <c r="AV896" s="15">
        <v>0</v>
      </c>
      <c r="AW896" s="15"/>
      <c r="AX896" s="15"/>
      <c r="AY896" s="15">
        <v>0</v>
      </c>
      <c r="AZ896" s="15">
        <v>0</v>
      </c>
      <c r="BA896" s="15">
        <v>8962</v>
      </c>
      <c r="BB896" s="15">
        <v>2341</v>
      </c>
      <c r="BC896" s="15"/>
      <c r="BD896" s="15">
        <v>0</v>
      </c>
      <c r="BE896" s="15">
        <v>0</v>
      </c>
      <c r="BF896" s="15">
        <v>0</v>
      </c>
      <c r="BG896" s="15">
        <v>0</v>
      </c>
      <c r="BH896" s="15"/>
      <c r="BI896" s="15"/>
      <c r="BJ896" s="15">
        <v>0</v>
      </c>
      <c r="BK896" s="15">
        <v>0</v>
      </c>
      <c r="BL896" s="15">
        <v>2341</v>
      </c>
      <c r="BM896" s="15"/>
      <c r="BN896" s="15"/>
      <c r="BO896" s="15"/>
      <c r="BP896" s="15"/>
      <c r="BQ896" s="15"/>
      <c r="BR896" s="15"/>
      <c r="BS896" s="15"/>
      <c r="BT896" s="15"/>
      <c r="BU896" s="15"/>
      <c r="BV896" s="15"/>
      <c r="BW896" s="15"/>
      <c r="BX896" s="15"/>
      <c r="BY896" s="15"/>
      <c r="BZ896" s="15"/>
      <c r="CA896" s="15"/>
      <c r="CB896" s="15"/>
      <c r="CC896" s="15"/>
      <c r="CD896" s="15"/>
      <c r="CE896" s="15"/>
      <c r="CF896" s="15"/>
      <c r="CG896" s="15"/>
      <c r="CH896" s="15"/>
      <c r="CI896" s="15">
        <v>49797</v>
      </c>
      <c r="CJ896" s="15"/>
      <c r="CK896" s="15">
        <v>1935</v>
      </c>
      <c r="CL896" s="15">
        <v>0</v>
      </c>
      <c r="CM896" s="15">
        <v>0</v>
      </c>
      <c r="CN896" s="15"/>
      <c r="CO896" s="15"/>
      <c r="CP896" s="15">
        <v>36036</v>
      </c>
      <c r="CQ896" s="15">
        <v>0</v>
      </c>
      <c r="CR896" s="15">
        <v>0</v>
      </c>
      <c r="CS896" s="15">
        <v>87768</v>
      </c>
      <c r="CT896" s="15"/>
      <c r="CU896" s="15"/>
      <c r="CV896" s="15"/>
      <c r="CW896" s="15"/>
      <c r="CX896" s="15"/>
      <c r="CY896" s="15"/>
      <c r="CZ896" s="15"/>
      <c r="DA896" s="15"/>
      <c r="DB896" s="15"/>
      <c r="DC896" s="15"/>
      <c r="DD896" s="15"/>
      <c r="DE896" s="15"/>
      <c r="DF896" s="15"/>
      <c r="DG896" s="15"/>
      <c r="DH896" s="15"/>
      <c r="DI896" s="15"/>
      <c r="DJ896" s="15"/>
      <c r="DK896" s="15"/>
      <c r="DL896" s="15"/>
      <c r="DM896" s="15"/>
      <c r="DN896" s="15"/>
      <c r="DO896" s="15"/>
      <c r="DP896" s="15">
        <v>5901</v>
      </c>
      <c r="DQ896" s="15"/>
      <c r="DR896" s="15">
        <v>0</v>
      </c>
      <c r="DS896" s="15">
        <v>0</v>
      </c>
      <c r="DT896" s="15">
        <v>0</v>
      </c>
      <c r="DU896" s="15"/>
      <c r="DV896" s="15"/>
      <c r="DW896" s="15">
        <v>0</v>
      </c>
      <c r="DX896" s="15">
        <v>0</v>
      </c>
      <c r="DY896" s="15">
        <v>0</v>
      </c>
      <c r="DZ896" s="15">
        <v>5901</v>
      </c>
      <c r="EA896" s="15"/>
      <c r="EB896" s="15"/>
      <c r="EC896" s="15"/>
      <c r="ED896" s="15"/>
      <c r="EE896" s="15"/>
      <c r="EF896" s="15"/>
      <c r="EG896" s="15"/>
      <c r="EH896" s="15"/>
      <c r="EI896" s="15"/>
      <c r="EJ896" s="15"/>
      <c r="EK896" s="15"/>
      <c r="EL896" s="15"/>
      <c r="EM896" s="15"/>
      <c r="EN896" s="15"/>
      <c r="EO896" s="15"/>
      <c r="EP896" s="15"/>
      <c r="EQ896" s="15"/>
      <c r="ER896" s="15"/>
      <c r="ES896" s="15"/>
      <c r="ET896" s="15"/>
      <c r="EU896" s="15"/>
      <c r="EV896" s="15"/>
      <c r="EW896" s="15"/>
      <c r="EX896" s="15"/>
      <c r="EY896" s="15"/>
      <c r="EZ896" s="15"/>
      <c r="FA896" s="15"/>
      <c r="FB896" s="15"/>
      <c r="FC896" s="15"/>
      <c r="FD896" s="15"/>
      <c r="FE896" s="15">
        <v>0</v>
      </c>
      <c r="FF896" s="15"/>
      <c r="FG896" s="15">
        <v>6000</v>
      </c>
      <c r="FH896" s="15">
        <v>0</v>
      </c>
      <c r="FI896" s="15">
        <v>0</v>
      </c>
      <c r="FJ896" s="15">
        <v>0</v>
      </c>
      <c r="FK896" s="15"/>
      <c r="FL896" s="15"/>
      <c r="FM896" s="15">
        <v>0</v>
      </c>
      <c r="FN896" s="15">
        <v>0</v>
      </c>
      <c r="FO896" s="15">
        <v>6000</v>
      </c>
      <c r="FP896" s="15">
        <v>32583</v>
      </c>
      <c r="FQ896" s="15">
        <v>97769</v>
      </c>
      <c r="FR896" s="15">
        <v>136352</v>
      </c>
      <c r="FS896" s="14" t="s">
        <v>1284</v>
      </c>
      <c r="FT896" s="14"/>
      <c r="FU896" s="14" t="s">
        <v>1281</v>
      </c>
      <c r="FV896" s="14"/>
      <c r="FW896" s="14"/>
      <c r="FX896" s="14"/>
      <c r="FY896" s="14"/>
      <c r="FZ896" s="14"/>
      <c r="GA896" s="15">
        <v>742</v>
      </c>
      <c r="GB896" s="15">
        <v>746</v>
      </c>
      <c r="GC896" s="15">
        <v>347</v>
      </c>
      <c r="GD896" s="15">
        <v>360</v>
      </c>
      <c r="GE896" s="15">
        <v>77331</v>
      </c>
      <c r="GF896" s="15">
        <v>2681</v>
      </c>
      <c r="GG896" s="15">
        <v>21424</v>
      </c>
      <c r="GH896" s="15">
        <v>136</v>
      </c>
      <c r="GI896" s="15"/>
      <c r="GJ896" s="15">
        <v>136</v>
      </c>
      <c r="GK896" s="15">
        <v>177</v>
      </c>
      <c r="GL896" s="15">
        <v>199</v>
      </c>
      <c r="GM896" s="15">
        <v>4295</v>
      </c>
      <c r="GN896" s="15"/>
      <c r="GO896" s="15"/>
      <c r="GP896" s="16">
        <v>5</v>
      </c>
      <c r="GQ896" s="16">
        <v>2.86</v>
      </c>
      <c r="GR896" s="17"/>
      <c r="GS896" s="17"/>
      <c r="GT896" s="18">
        <v>8</v>
      </c>
      <c r="GU896" s="18">
        <v>6.99</v>
      </c>
      <c r="GV896" s="16">
        <v>9.85</v>
      </c>
      <c r="GW896" s="16">
        <v>1.39</v>
      </c>
      <c r="GX896" s="15">
        <v>18240</v>
      </c>
      <c r="GY896" s="14" t="s">
        <v>1230</v>
      </c>
      <c r="GZ896" s="15">
        <v>15657</v>
      </c>
      <c r="HA896" s="15">
        <v>7916</v>
      </c>
      <c r="HB896" s="15">
        <v>5667</v>
      </c>
      <c r="HC896" s="15">
        <v>13870</v>
      </c>
      <c r="HD896" s="15"/>
      <c r="HE896" s="15">
        <v>3473</v>
      </c>
      <c r="HF896" s="15">
        <v>46583</v>
      </c>
      <c r="HG896" s="15"/>
      <c r="HH896" s="15"/>
      <c r="HI896" s="15">
        <v>202</v>
      </c>
      <c r="HJ896" s="15">
        <v>153</v>
      </c>
      <c r="HK896" s="15">
        <v>392</v>
      </c>
      <c r="HL896" s="15">
        <v>308</v>
      </c>
      <c r="HM896" s="15"/>
      <c r="HN896" s="15"/>
      <c r="HO896" s="15"/>
      <c r="HP896" s="15"/>
      <c r="HQ896" s="15"/>
      <c r="HR896" s="15"/>
      <c r="HS896" s="15"/>
      <c r="HT896" s="15"/>
      <c r="HU896" s="15"/>
      <c r="HV896" s="15"/>
      <c r="HW896" s="15"/>
      <c r="HX896" s="15"/>
      <c r="HY896" s="15"/>
      <c r="HZ896" s="15">
        <v>148</v>
      </c>
      <c r="IA896" s="15">
        <v>4179</v>
      </c>
      <c r="IB896" s="15">
        <v>0</v>
      </c>
      <c r="IC896" s="15">
        <v>0</v>
      </c>
      <c r="ID896" s="15">
        <v>0</v>
      </c>
      <c r="IE896" s="14">
        <v>60</v>
      </c>
      <c r="IF896" s="14">
        <v>48</v>
      </c>
      <c r="IG896" s="14">
        <v>48</v>
      </c>
      <c r="IH896" s="14">
        <v>0</v>
      </c>
      <c r="II896" s="14">
        <v>0</v>
      </c>
      <c r="IJ896" s="14">
        <v>0</v>
      </c>
      <c r="IK896" s="14">
        <v>0</v>
      </c>
      <c r="IL896" s="14"/>
      <c r="IM896" s="14"/>
      <c r="IN896" s="14"/>
      <c r="IO896" s="14"/>
      <c r="IP896" s="14"/>
      <c r="IQ896" s="20">
        <v>339813</v>
      </c>
      <c r="IR896" s="20">
        <v>267</v>
      </c>
      <c r="IS896" s="36">
        <f t="shared" si="1018"/>
        <v>0.15606665102088713</v>
      </c>
      <c r="IT896" s="36">
        <f t="shared" si="1019"/>
        <v>3.0069232574513025E-2</v>
      </c>
      <c r="IU896" s="36">
        <f t="shared" si="1020"/>
        <v>6.572694203238677E-2</v>
      </c>
      <c r="IV896" s="36">
        <f t="shared" si="1021"/>
        <v>1.7168798404130485E-2</v>
      </c>
      <c r="IW896" s="36">
        <f t="shared" si="1022"/>
        <v>0.64368692795118521</v>
      </c>
      <c r="IX896" s="36">
        <f t="shared" si="1023"/>
        <v>4.3277693029805213E-2</v>
      </c>
      <c r="IY896" s="36"/>
      <c r="IZ896" s="36">
        <f t="shared" si="1024"/>
        <v>4.4003754987092233E-2</v>
      </c>
      <c r="JA896" s="36">
        <f t="shared" si="1024"/>
        <v>0.23896239145740436</v>
      </c>
      <c r="JB896" s="36">
        <f t="shared" si="1024"/>
        <v>0.71703385355550342</v>
      </c>
      <c r="JN896" s="43">
        <f t="shared" si="953"/>
        <v>828.23752477640733</v>
      </c>
      <c r="JO896" s="1" t="str">
        <f t="shared" si="954"/>
        <v>Small</v>
      </c>
    </row>
    <row r="897" spans="1:275" x14ac:dyDescent="0.2">
      <c r="A897" s="14" t="s">
        <v>842</v>
      </c>
      <c r="B897" s="14" t="s">
        <v>843</v>
      </c>
      <c r="C897" s="76" t="s">
        <v>1501</v>
      </c>
      <c r="D897" s="24" t="s">
        <v>655</v>
      </c>
      <c r="E897">
        <v>2</v>
      </c>
      <c r="F897" s="46">
        <v>0.5368632170076213</v>
      </c>
      <c r="G897" s="46">
        <v>0.30926594464500601</v>
      </c>
      <c r="H897" s="46">
        <v>0.16</v>
      </c>
      <c r="I897">
        <v>149.9</v>
      </c>
      <c r="J897">
        <v>67.599999999999994</v>
      </c>
      <c r="K897" s="14">
        <v>20100</v>
      </c>
      <c r="L897" s="14" t="s">
        <v>606</v>
      </c>
      <c r="M897" s="35">
        <v>10017.294666666668</v>
      </c>
      <c r="N897" s="15">
        <v>24554</v>
      </c>
      <c r="O897" s="15">
        <v>3</v>
      </c>
      <c r="P897" s="15">
        <v>12</v>
      </c>
      <c r="Q897" s="15">
        <v>215</v>
      </c>
      <c r="R897" s="15">
        <v>0</v>
      </c>
      <c r="S897" s="15">
        <v>73</v>
      </c>
      <c r="T897" s="32">
        <v>215</v>
      </c>
      <c r="U897" s="15">
        <v>18280</v>
      </c>
      <c r="V897" s="15"/>
      <c r="W897" s="15">
        <v>0</v>
      </c>
      <c r="X897" s="15">
        <v>0</v>
      </c>
      <c r="Y897" s="15">
        <v>0</v>
      </c>
      <c r="Z897" s="15">
        <v>0</v>
      </c>
      <c r="AA897" s="15"/>
      <c r="AB897" s="15"/>
      <c r="AC897" s="15">
        <v>0</v>
      </c>
      <c r="AD897" s="15">
        <v>0</v>
      </c>
      <c r="AE897" s="15">
        <v>18280</v>
      </c>
      <c r="AF897" s="15">
        <v>4100</v>
      </c>
      <c r="AG897" s="15"/>
      <c r="AH897" s="15">
        <v>0</v>
      </c>
      <c r="AI897" s="15">
        <v>0</v>
      </c>
      <c r="AJ897" s="15">
        <v>0</v>
      </c>
      <c r="AK897" s="15">
        <v>0</v>
      </c>
      <c r="AL897" s="15"/>
      <c r="AM897" s="15"/>
      <c r="AN897" s="15">
        <v>0</v>
      </c>
      <c r="AO897" s="15">
        <v>0</v>
      </c>
      <c r="AP897" s="15">
        <v>4100</v>
      </c>
      <c r="AQ897" s="15">
        <v>9710</v>
      </c>
      <c r="AR897" s="15"/>
      <c r="AS897" s="15">
        <v>0</v>
      </c>
      <c r="AT897" s="15">
        <v>0</v>
      </c>
      <c r="AU897" s="15">
        <v>0</v>
      </c>
      <c r="AV897" s="15">
        <v>0</v>
      </c>
      <c r="AW897" s="15"/>
      <c r="AX897" s="15"/>
      <c r="AY897" s="15">
        <v>0</v>
      </c>
      <c r="AZ897" s="15">
        <v>0</v>
      </c>
      <c r="BA897" s="15">
        <v>9710</v>
      </c>
      <c r="BB897" s="15">
        <v>1593</v>
      </c>
      <c r="BC897" s="15"/>
      <c r="BD897" s="15">
        <v>0</v>
      </c>
      <c r="BE897" s="15">
        <v>0</v>
      </c>
      <c r="BF897" s="15">
        <v>0</v>
      </c>
      <c r="BG897" s="15">
        <v>0</v>
      </c>
      <c r="BH897" s="15"/>
      <c r="BI897" s="15"/>
      <c r="BJ897" s="15">
        <v>0</v>
      </c>
      <c r="BK897" s="15">
        <v>0</v>
      </c>
      <c r="BL897" s="15">
        <v>1593</v>
      </c>
      <c r="BM897" s="15"/>
      <c r="BN897" s="15"/>
      <c r="BO897" s="15"/>
      <c r="BP897" s="15"/>
      <c r="BQ897" s="15"/>
      <c r="BR897" s="15"/>
      <c r="BS897" s="15"/>
      <c r="BT897" s="15"/>
      <c r="BU897" s="15"/>
      <c r="BV897" s="15"/>
      <c r="BW897" s="15"/>
      <c r="BX897" s="15"/>
      <c r="BY897" s="15"/>
      <c r="BZ897" s="15"/>
      <c r="CA897" s="15"/>
      <c r="CB897" s="15"/>
      <c r="CC897" s="15"/>
      <c r="CD897" s="15"/>
      <c r="CE897" s="15"/>
      <c r="CF897" s="15"/>
      <c r="CG897" s="15"/>
      <c r="CH897" s="15"/>
      <c r="CI897" s="15">
        <v>44432</v>
      </c>
      <c r="CJ897" s="15"/>
      <c r="CK897" s="15">
        <v>2100</v>
      </c>
      <c r="CL897" s="15">
        <v>0</v>
      </c>
      <c r="CM897" s="15">
        <v>0</v>
      </c>
      <c r="CN897" s="15"/>
      <c r="CO897" s="15"/>
      <c r="CP897" s="15">
        <v>0</v>
      </c>
      <c r="CQ897" s="15">
        <v>0</v>
      </c>
      <c r="CR897" s="15">
        <v>26229</v>
      </c>
      <c r="CS897" s="15">
        <v>72761</v>
      </c>
      <c r="CT897" s="15"/>
      <c r="CU897" s="15"/>
      <c r="CV897" s="15"/>
      <c r="CW897" s="15"/>
      <c r="CX897" s="15"/>
      <c r="CY897" s="15"/>
      <c r="CZ897" s="15"/>
      <c r="DA897" s="15"/>
      <c r="DB897" s="15"/>
      <c r="DC897" s="15"/>
      <c r="DD897" s="15"/>
      <c r="DE897" s="15"/>
      <c r="DF897" s="15"/>
      <c r="DG897" s="15"/>
      <c r="DH897" s="15"/>
      <c r="DI897" s="15"/>
      <c r="DJ897" s="15"/>
      <c r="DK897" s="15"/>
      <c r="DL897" s="15"/>
      <c r="DM897" s="15"/>
      <c r="DN897" s="15"/>
      <c r="DO897" s="15"/>
      <c r="DP897" s="15">
        <v>2901</v>
      </c>
      <c r="DQ897" s="15"/>
      <c r="DR897" s="15">
        <v>0</v>
      </c>
      <c r="DS897" s="15">
        <v>0</v>
      </c>
      <c r="DT897" s="15">
        <v>0</v>
      </c>
      <c r="DU897" s="15"/>
      <c r="DV897" s="15"/>
      <c r="DW897" s="15">
        <v>0</v>
      </c>
      <c r="DX897" s="15">
        <v>0</v>
      </c>
      <c r="DY897" s="15">
        <v>0</v>
      </c>
      <c r="DZ897" s="15">
        <v>2901</v>
      </c>
      <c r="EA897" s="15"/>
      <c r="EB897" s="15"/>
      <c r="EC897" s="15"/>
      <c r="ED897" s="15"/>
      <c r="EE897" s="15"/>
      <c r="EF897" s="15"/>
      <c r="EG897" s="15"/>
      <c r="EH897" s="15"/>
      <c r="EI897" s="15"/>
      <c r="EJ897" s="15"/>
      <c r="EK897" s="15"/>
      <c r="EL897" s="15"/>
      <c r="EM897" s="15"/>
      <c r="EN897" s="15"/>
      <c r="EO897" s="15"/>
      <c r="EP897" s="15"/>
      <c r="EQ897" s="15"/>
      <c r="ER897" s="15"/>
      <c r="ES897" s="15"/>
      <c r="ET897" s="15"/>
      <c r="EU897" s="15"/>
      <c r="EV897" s="15"/>
      <c r="EW897" s="15"/>
      <c r="EX897" s="15"/>
      <c r="EY897" s="15"/>
      <c r="EZ897" s="15"/>
      <c r="FA897" s="15"/>
      <c r="FB897" s="15"/>
      <c r="FC897" s="15"/>
      <c r="FD897" s="15"/>
      <c r="FE897" s="15">
        <v>0</v>
      </c>
      <c r="FF897" s="15"/>
      <c r="FG897" s="15">
        <v>7500</v>
      </c>
      <c r="FH897" s="15">
        <v>0</v>
      </c>
      <c r="FI897" s="15">
        <v>0</v>
      </c>
      <c r="FJ897" s="15">
        <v>0</v>
      </c>
      <c r="FK897" s="15"/>
      <c r="FL897" s="15"/>
      <c r="FM897" s="15">
        <v>0</v>
      </c>
      <c r="FN897" s="15">
        <v>0</v>
      </c>
      <c r="FO897" s="15">
        <v>7500</v>
      </c>
      <c r="FP897" s="15">
        <v>29583</v>
      </c>
      <c r="FQ897" s="15">
        <v>79762</v>
      </c>
      <c r="FR897" s="15">
        <v>116845</v>
      </c>
      <c r="FS897" s="14" t="s">
        <v>1284</v>
      </c>
      <c r="FT897" s="14"/>
      <c r="FU897" s="14" t="s">
        <v>1281</v>
      </c>
      <c r="FV897" s="14"/>
      <c r="FW897" s="14"/>
      <c r="FX897" s="14"/>
      <c r="FY897" s="14"/>
      <c r="FZ897" s="14"/>
      <c r="GA897" s="15">
        <v>647</v>
      </c>
      <c r="GB897" s="15">
        <v>647</v>
      </c>
      <c r="GC897" s="15">
        <v>486</v>
      </c>
      <c r="GD897" s="15">
        <v>489</v>
      </c>
      <c r="GE897" s="15">
        <v>78242</v>
      </c>
      <c r="GF897" s="15">
        <v>3175</v>
      </c>
      <c r="GG897" s="15">
        <v>24598</v>
      </c>
      <c r="GH897" s="15">
        <v>117</v>
      </c>
      <c r="GI897" s="15">
        <v>0</v>
      </c>
      <c r="GJ897" s="15">
        <v>136</v>
      </c>
      <c r="GK897" s="15">
        <v>25</v>
      </c>
      <c r="GL897" s="15">
        <v>25</v>
      </c>
      <c r="GM897" s="15">
        <v>4211</v>
      </c>
      <c r="GN897" s="15"/>
      <c r="GO897" s="15"/>
      <c r="GP897" s="16">
        <v>5</v>
      </c>
      <c r="GQ897" s="16">
        <v>2.86</v>
      </c>
      <c r="GR897" s="17"/>
      <c r="GS897" s="17"/>
      <c r="GT897" s="18">
        <v>8</v>
      </c>
      <c r="GU897" s="18">
        <v>6.99</v>
      </c>
      <c r="GV897" s="16">
        <v>9.85</v>
      </c>
      <c r="GW897" s="16">
        <v>1.1299999999999999</v>
      </c>
      <c r="GX897" s="15">
        <v>20673</v>
      </c>
      <c r="GY897" s="14" t="s">
        <v>1230</v>
      </c>
      <c r="GZ897" s="15">
        <v>13144</v>
      </c>
      <c r="HA897" s="15">
        <v>10643</v>
      </c>
      <c r="HB897" s="15">
        <v>4108</v>
      </c>
      <c r="HC897" s="15">
        <v>13218</v>
      </c>
      <c r="HD897" s="15"/>
      <c r="HE897" s="15">
        <v>3195</v>
      </c>
      <c r="HF897" s="15">
        <v>44308</v>
      </c>
      <c r="HG897" s="15"/>
      <c r="HH897" s="15"/>
      <c r="HI897" s="15">
        <v>178</v>
      </c>
      <c r="HJ897" s="15">
        <v>125</v>
      </c>
      <c r="HK897" s="15">
        <v>329</v>
      </c>
      <c r="HL897" s="15">
        <v>269</v>
      </c>
      <c r="HM897" s="15"/>
      <c r="HN897" s="15"/>
      <c r="HO897" s="15"/>
      <c r="HP897" s="15"/>
      <c r="HQ897" s="15"/>
      <c r="HR897" s="15"/>
      <c r="HS897" s="15"/>
      <c r="HT897" s="15"/>
      <c r="HU897" s="15"/>
      <c r="HV897" s="15"/>
      <c r="HW897" s="15"/>
      <c r="HX897" s="15"/>
      <c r="HY897" s="15"/>
      <c r="HZ897" s="15">
        <v>116</v>
      </c>
      <c r="IA897" s="15">
        <v>3073</v>
      </c>
      <c r="IB897" s="15">
        <v>0</v>
      </c>
      <c r="IC897" s="15">
        <v>0</v>
      </c>
      <c r="ID897" s="15">
        <v>0</v>
      </c>
      <c r="IE897" s="14">
        <v>60</v>
      </c>
      <c r="IF897" s="14">
        <v>16</v>
      </c>
      <c r="IG897" s="14">
        <v>16</v>
      </c>
      <c r="IH897" s="14">
        <v>0</v>
      </c>
      <c r="II897" s="14">
        <v>0</v>
      </c>
      <c r="IJ897" s="14">
        <v>0</v>
      </c>
      <c r="IK897" s="14">
        <v>0</v>
      </c>
      <c r="IL897" s="14"/>
      <c r="IM897" s="14"/>
      <c r="IN897" s="14"/>
      <c r="IO897" s="14"/>
      <c r="IP897" s="14"/>
      <c r="IQ897" s="15">
        <v>331517</v>
      </c>
      <c r="IR897" s="15">
        <v>327</v>
      </c>
      <c r="IS897" s="36">
        <f t="shared" si="1018"/>
        <v>0.15644657452180238</v>
      </c>
      <c r="IT897" s="36">
        <f t="shared" si="1019"/>
        <v>3.5089220762548674E-2</v>
      </c>
      <c r="IU897" s="36">
        <f t="shared" si="1020"/>
        <v>8.3101544781548201E-2</v>
      </c>
      <c r="IV897" s="36">
        <f t="shared" si="1021"/>
        <v>1.3633446018229278E-2</v>
      </c>
      <c r="IW897" s="36">
        <f t="shared" si="1022"/>
        <v>0.62271385168385462</v>
      </c>
      <c r="IX897" s="36">
        <f t="shared" si="1023"/>
        <v>2.4827763276135052E-2</v>
      </c>
      <c r="IY897" s="36"/>
      <c r="IZ897" s="36">
        <f t="shared" si="1024"/>
        <v>6.4187598955881719E-2</v>
      </c>
      <c r="JA897" s="36">
        <f t="shared" si="1024"/>
        <v>0.25318156532157987</v>
      </c>
      <c r="JB897" s="36">
        <f t="shared" si="1024"/>
        <v>0.68263083572253835</v>
      </c>
      <c r="JN897" s="43">
        <f t="shared" si="953"/>
        <v>1016.9842301184435</v>
      </c>
      <c r="JO897" s="1" t="str">
        <f t="shared" si="954"/>
        <v>Medium</v>
      </c>
    </row>
    <row r="898" spans="1:275" x14ac:dyDescent="0.2">
      <c r="A898" s="1" t="s">
        <v>842</v>
      </c>
      <c r="B898" s="1" t="s">
        <v>843</v>
      </c>
      <c r="C898" s="76" t="s">
        <v>1501</v>
      </c>
      <c r="D898" s="24" t="s">
        <v>655</v>
      </c>
      <c r="E898">
        <v>2</v>
      </c>
      <c r="F898" s="46">
        <v>0.5368632170076213</v>
      </c>
      <c r="G898" s="46">
        <v>0.30926594464500601</v>
      </c>
      <c r="H898" s="46">
        <v>0.16</v>
      </c>
      <c r="I898">
        <v>149.9</v>
      </c>
      <c r="J898">
        <v>67.599999999999994</v>
      </c>
      <c r="K898" s="1">
        <v>20110</v>
      </c>
      <c r="L898" s="1" t="s">
        <v>607</v>
      </c>
      <c r="M898" s="3">
        <v>9815.7510476190528</v>
      </c>
      <c r="N898" s="1">
        <v>24554</v>
      </c>
      <c r="O898" s="1">
        <v>5</v>
      </c>
      <c r="P898" s="1">
        <v>20</v>
      </c>
      <c r="Q898" s="1">
        <v>300</v>
      </c>
      <c r="R898" s="1">
        <v>39</v>
      </c>
      <c r="S898" s="1">
        <v>79</v>
      </c>
      <c r="T898" s="33">
        <v>300</v>
      </c>
      <c r="U898" s="1">
        <v>18280</v>
      </c>
      <c r="W898" s="1">
        <v>3876</v>
      </c>
      <c r="X898" s="1">
        <v>0</v>
      </c>
      <c r="Y898" s="1">
        <v>0</v>
      </c>
      <c r="Z898" s="1">
        <v>0</v>
      </c>
      <c r="AC898" s="1">
        <v>0</v>
      </c>
      <c r="AD898" s="1">
        <v>0</v>
      </c>
      <c r="AE898" s="1">
        <v>22156</v>
      </c>
      <c r="AF898" s="1">
        <v>0</v>
      </c>
      <c r="AH898" s="1">
        <v>0</v>
      </c>
      <c r="AI898" s="1">
        <v>0</v>
      </c>
      <c r="AJ898" s="1">
        <v>0</v>
      </c>
      <c r="AK898" s="1">
        <v>0</v>
      </c>
      <c r="AN898" s="1">
        <v>4100</v>
      </c>
      <c r="AO898" s="1">
        <v>0</v>
      </c>
      <c r="AP898" s="1">
        <v>4100</v>
      </c>
      <c r="AQ898" s="1">
        <v>3988</v>
      </c>
      <c r="AS898" s="1">
        <v>0</v>
      </c>
      <c r="AT898" s="1">
        <v>0</v>
      </c>
      <c r="AU898" s="1">
        <v>0</v>
      </c>
      <c r="AV898" s="1">
        <v>0</v>
      </c>
      <c r="AY898" s="1">
        <v>0</v>
      </c>
      <c r="AZ898" s="1">
        <v>0</v>
      </c>
      <c r="BA898" s="1">
        <v>3988</v>
      </c>
      <c r="BB898" s="1">
        <v>2012</v>
      </c>
      <c r="BD898" s="1">
        <v>0</v>
      </c>
      <c r="BE898" s="1">
        <v>0</v>
      </c>
      <c r="BF898" s="1">
        <v>0</v>
      </c>
      <c r="BG898" s="1">
        <v>0</v>
      </c>
      <c r="BJ898" s="1">
        <v>0</v>
      </c>
      <c r="BK898" s="1">
        <v>0</v>
      </c>
      <c r="BL898" s="1">
        <v>2012</v>
      </c>
      <c r="CI898" s="1">
        <v>23629</v>
      </c>
      <c r="CK898" s="1">
        <v>6932</v>
      </c>
      <c r="CL898" s="1">
        <v>0</v>
      </c>
      <c r="CM898" s="1">
        <v>0</v>
      </c>
      <c r="CP898" s="1">
        <v>0</v>
      </c>
      <c r="CQ898" s="1">
        <v>41874</v>
      </c>
      <c r="CR898" s="1">
        <v>0</v>
      </c>
      <c r="CS898" s="1">
        <v>72435</v>
      </c>
      <c r="DP898" s="1">
        <v>2901</v>
      </c>
      <c r="DR898" s="1">
        <v>0</v>
      </c>
      <c r="DS898" s="1">
        <v>0</v>
      </c>
      <c r="DT898" s="1">
        <v>0</v>
      </c>
      <c r="DW898" s="1">
        <v>0</v>
      </c>
      <c r="DX898" s="1">
        <v>0</v>
      </c>
      <c r="DY898" s="1">
        <v>0</v>
      </c>
      <c r="DZ898" s="1">
        <v>2901</v>
      </c>
      <c r="FE898" s="1">
        <v>0</v>
      </c>
      <c r="FG898" s="1">
        <v>0</v>
      </c>
      <c r="FH898" s="1">
        <v>0</v>
      </c>
      <c r="FI898" s="1">
        <v>0</v>
      </c>
      <c r="FJ898" s="1">
        <v>0</v>
      </c>
      <c r="FM898" s="1">
        <v>0</v>
      </c>
      <c r="FN898" s="1">
        <v>0</v>
      </c>
      <c r="FO898" s="1">
        <v>0</v>
      </c>
      <c r="FP898" s="15">
        <f>AE898+BA898</f>
        <v>26144</v>
      </c>
      <c r="FQ898" s="15">
        <f>AP898+BL898+CS898+DZ898+FD898</f>
        <v>81448</v>
      </c>
      <c r="FR898" s="15">
        <f>AE898+AP898+BA898+BL898+CS898+DZ898+FD898+FO898</f>
        <v>107592</v>
      </c>
      <c r="FS898" s="1" t="s">
        <v>1284</v>
      </c>
      <c r="FU898" s="1" t="s">
        <v>1281</v>
      </c>
      <c r="GA898" s="1">
        <v>364</v>
      </c>
      <c r="GB898" s="1">
        <v>365</v>
      </c>
      <c r="GC898" s="1">
        <v>519</v>
      </c>
      <c r="GD898" s="1">
        <v>520</v>
      </c>
      <c r="GE898" s="1">
        <v>75296</v>
      </c>
      <c r="GF898" s="1">
        <v>2185</v>
      </c>
      <c r="GG898" s="1">
        <v>26781</v>
      </c>
      <c r="GH898" s="1">
        <v>74</v>
      </c>
      <c r="GI898" s="1">
        <v>0</v>
      </c>
      <c r="GJ898" s="1">
        <v>136</v>
      </c>
      <c r="GK898" s="1">
        <v>34</v>
      </c>
      <c r="GL898" s="1">
        <v>38</v>
      </c>
      <c r="GM898" s="1">
        <v>4230</v>
      </c>
      <c r="GP898" s="1">
        <v>4</v>
      </c>
      <c r="GQ898" s="1">
        <v>2.71</v>
      </c>
      <c r="GR898" s="5"/>
      <c r="GS898" s="5"/>
      <c r="GT898" s="4">
        <v>8</v>
      </c>
      <c r="GU898" s="4">
        <v>6.48</v>
      </c>
      <c r="GV898" s="1">
        <f>GQ898+GU898</f>
        <v>9.1900000000000013</v>
      </c>
      <c r="GW898" s="1">
        <v>1.1200000000000001</v>
      </c>
      <c r="GX898" s="1">
        <v>14013</v>
      </c>
      <c r="GY898" s="10" t="s">
        <v>1230</v>
      </c>
      <c r="GZ898" s="1">
        <v>9691</v>
      </c>
      <c r="HA898" s="1">
        <v>8549</v>
      </c>
      <c r="HB898" s="1">
        <v>3474</v>
      </c>
      <c r="HC898" s="1">
        <v>9919</v>
      </c>
      <c r="HE898" s="1">
        <v>2565</v>
      </c>
      <c r="HF898" s="1">
        <v>34198</v>
      </c>
      <c r="HI898" s="1">
        <v>86</v>
      </c>
      <c r="HJ898" s="1">
        <v>65</v>
      </c>
      <c r="HK898" s="1">
        <v>338</v>
      </c>
      <c r="HL898" s="1">
        <v>142</v>
      </c>
      <c r="HZ898" s="1">
        <v>126</v>
      </c>
      <c r="IA898" s="1">
        <v>3076</v>
      </c>
      <c r="IB898" s="1">
        <v>0</v>
      </c>
      <c r="IC898" s="1">
        <v>0</v>
      </c>
      <c r="ID898" s="1">
        <v>0</v>
      </c>
      <c r="IE898" s="1">
        <v>60</v>
      </c>
      <c r="IF898" s="1">
        <v>16</v>
      </c>
      <c r="IG898" s="1">
        <v>16</v>
      </c>
      <c r="IH898" s="1">
        <v>0</v>
      </c>
      <c r="II898" s="1">
        <v>0</v>
      </c>
      <c r="IJ898" s="1">
        <v>0</v>
      </c>
      <c r="IK898" s="1">
        <v>0</v>
      </c>
      <c r="IQ898" s="1">
        <v>264186</v>
      </c>
      <c r="IR898" s="1">
        <v>249</v>
      </c>
      <c r="IS898" s="36">
        <f t="shared" si="1018"/>
        <v>0.205926091159194</v>
      </c>
      <c r="IT898" s="36">
        <f t="shared" si="1019"/>
        <v>3.8106922447765632E-2</v>
      </c>
      <c r="IU898" s="36">
        <f t="shared" si="1020"/>
        <v>3.706595285894862E-2</v>
      </c>
      <c r="IV898" s="36">
        <f t="shared" si="1021"/>
        <v>1.870027511339133E-2</v>
      </c>
      <c r="IW898" s="36">
        <f t="shared" si="1022"/>
        <v>0.67323778719607408</v>
      </c>
      <c r="IX898" s="36">
        <f t="shared" si="1023"/>
        <v>2.6962971224626365E-2</v>
      </c>
      <c r="IY898" s="36"/>
      <c r="IZ898" s="36">
        <f t="shared" si="1024"/>
        <v>0</v>
      </c>
      <c r="JA898" s="36">
        <f t="shared" si="1024"/>
        <v>0.24299204401814262</v>
      </c>
      <c r="JB898" s="36">
        <f t="shared" si="1024"/>
        <v>0.75700795598185744</v>
      </c>
      <c r="JN898" s="43">
        <f t="shared" ref="JN898:JN961" si="1025">M898/GV898</f>
        <v>1068.090429555936</v>
      </c>
      <c r="JO898" s="1" t="str">
        <f t="shared" ref="JO898:JO961" si="1026">IF(M898&gt;20000,"Large",IF(M898&lt;10000,"Small","Medium"))</f>
        <v>Small</v>
      </c>
    </row>
    <row r="899" spans="1:275" x14ac:dyDescent="0.2">
      <c r="A899" s="1" t="s">
        <v>842</v>
      </c>
      <c r="B899" s="1" t="s">
        <v>843</v>
      </c>
      <c r="C899" s="76" t="s">
        <v>1501</v>
      </c>
      <c r="D899" s="24" t="s">
        <v>655</v>
      </c>
      <c r="E899">
        <v>2</v>
      </c>
      <c r="F899" s="46">
        <v>0.5368632170076213</v>
      </c>
      <c r="G899" s="46">
        <v>0.30926594464500601</v>
      </c>
      <c r="H899" s="46">
        <v>0.16</v>
      </c>
      <c r="I899">
        <v>149.9</v>
      </c>
      <c r="J899">
        <v>67.599999999999994</v>
      </c>
      <c r="K899" s="1">
        <v>20120</v>
      </c>
      <c r="L899" s="1" t="s">
        <v>608</v>
      </c>
      <c r="M899" s="3">
        <v>7643.1849523809506</v>
      </c>
      <c r="N899" s="10">
        <v>24554</v>
      </c>
      <c r="O899" s="1">
        <v>5</v>
      </c>
      <c r="P899" s="1">
        <v>20</v>
      </c>
      <c r="Q899" s="1">
        <v>300</v>
      </c>
      <c r="R899" s="1">
        <v>39</v>
      </c>
      <c r="S899" s="1">
        <v>79</v>
      </c>
      <c r="T899" s="33">
        <v>300</v>
      </c>
      <c r="U899" s="1">
        <v>18280</v>
      </c>
      <c r="W899" s="1">
        <v>1000</v>
      </c>
      <c r="X899" s="1">
        <v>0</v>
      </c>
      <c r="Y899" s="1">
        <v>0</v>
      </c>
      <c r="Z899" s="1">
        <v>0</v>
      </c>
      <c r="AC899" s="1">
        <v>0</v>
      </c>
      <c r="AD899" s="1">
        <v>0</v>
      </c>
      <c r="AE899" s="1">
        <v>19280</v>
      </c>
      <c r="AF899" s="1">
        <v>0</v>
      </c>
      <c r="AH899" s="1">
        <v>0</v>
      </c>
      <c r="AI899" s="1">
        <v>0</v>
      </c>
      <c r="AJ899" s="1">
        <v>0</v>
      </c>
      <c r="AK899" s="1">
        <v>0</v>
      </c>
      <c r="AN899" s="1">
        <v>4489</v>
      </c>
      <c r="AO899" s="1">
        <v>0</v>
      </c>
      <c r="AP899" s="1">
        <v>4489</v>
      </c>
      <c r="AQ899" s="1">
        <v>4807</v>
      </c>
      <c r="AS899" s="1">
        <v>0</v>
      </c>
      <c r="AT899" s="1">
        <v>0</v>
      </c>
      <c r="AU899" s="1">
        <v>0</v>
      </c>
      <c r="AV899" s="1">
        <v>0</v>
      </c>
      <c r="AY899" s="1">
        <v>0</v>
      </c>
      <c r="AZ899" s="1">
        <v>0</v>
      </c>
      <c r="BA899" s="1">
        <v>4807</v>
      </c>
      <c r="BB899" s="1">
        <v>1193</v>
      </c>
      <c r="BD899" s="1">
        <v>0</v>
      </c>
      <c r="BE899" s="1">
        <v>0</v>
      </c>
      <c r="BF899" s="1">
        <v>0</v>
      </c>
      <c r="BG899" s="1">
        <v>0</v>
      </c>
      <c r="BJ899" s="1">
        <v>0</v>
      </c>
      <c r="BK899" s="1">
        <v>0</v>
      </c>
      <c r="BL899" s="1">
        <v>1193</v>
      </c>
      <c r="CI899" s="1">
        <v>250</v>
      </c>
      <c r="CK899" s="1">
        <v>9136</v>
      </c>
      <c r="CL899" s="1">
        <v>0</v>
      </c>
      <c r="CM899" s="1">
        <v>0</v>
      </c>
      <c r="CP899" s="1">
        <v>0</v>
      </c>
      <c r="CQ899" s="1">
        <v>60750</v>
      </c>
      <c r="CR899" s="1">
        <v>0</v>
      </c>
      <c r="CS899" s="1">
        <v>70136</v>
      </c>
      <c r="DP899" s="1">
        <v>2901</v>
      </c>
      <c r="DR899" s="1">
        <v>2250</v>
      </c>
      <c r="DS899" s="1">
        <v>0</v>
      </c>
      <c r="DT899" s="1">
        <v>0</v>
      </c>
      <c r="DW899" s="1">
        <v>0</v>
      </c>
      <c r="DX899" s="1">
        <v>0</v>
      </c>
      <c r="DY899" s="1">
        <v>0</v>
      </c>
      <c r="DZ899" s="1">
        <v>5151</v>
      </c>
      <c r="FE899" s="1">
        <v>0</v>
      </c>
      <c r="FG899" s="1">
        <v>0</v>
      </c>
      <c r="FH899" s="1">
        <v>0</v>
      </c>
      <c r="FI899" s="1">
        <v>0</v>
      </c>
      <c r="FJ899" s="1">
        <v>0</v>
      </c>
      <c r="FM899" s="1">
        <v>0</v>
      </c>
      <c r="FN899" s="1">
        <v>0</v>
      </c>
      <c r="FO899" s="1">
        <v>0</v>
      </c>
      <c r="FP899" s="15">
        <f>AE899+BA899</f>
        <v>24087</v>
      </c>
      <c r="FQ899" s="15">
        <f>AP899+BL899+CS899+DZ899+FD899</f>
        <v>80969</v>
      </c>
      <c r="FR899" s="15">
        <f>AE899+AP899+BA899+BL899+CS899+DZ899+FD899+FO899</f>
        <v>105056</v>
      </c>
      <c r="FS899" s="1" t="s">
        <v>1284</v>
      </c>
      <c r="FU899" s="1" t="s">
        <v>1281</v>
      </c>
      <c r="GA899" s="1">
        <v>798</v>
      </c>
      <c r="GB899" s="1">
        <v>804</v>
      </c>
      <c r="GC899" s="1">
        <v>404</v>
      </c>
      <c r="GD899" s="1">
        <v>410</v>
      </c>
      <c r="GE899" s="1">
        <v>76394</v>
      </c>
      <c r="GF899" s="1">
        <v>239</v>
      </c>
      <c r="GG899" s="1">
        <v>27013</v>
      </c>
      <c r="GH899" s="1">
        <v>71</v>
      </c>
      <c r="GI899" s="1">
        <v>0</v>
      </c>
      <c r="GJ899" s="1">
        <v>136</v>
      </c>
      <c r="GK899" s="1">
        <v>106</v>
      </c>
      <c r="GL899" s="1">
        <v>133</v>
      </c>
      <c r="GM899" s="1">
        <v>3992</v>
      </c>
      <c r="GP899" s="1">
        <v>6</v>
      </c>
      <c r="GQ899" s="1">
        <v>2.69</v>
      </c>
      <c r="GR899" s="5"/>
      <c r="GS899" s="5"/>
      <c r="GT899" s="4">
        <v>8</v>
      </c>
      <c r="GU899" s="4">
        <v>6.47</v>
      </c>
      <c r="GV899" s="1">
        <f>GQ899+GU899</f>
        <v>9.16</v>
      </c>
      <c r="GW899" s="1">
        <v>1.1499999999999999</v>
      </c>
      <c r="GX899" s="1">
        <v>13194</v>
      </c>
      <c r="GY899" s="10" t="s">
        <v>1230</v>
      </c>
      <c r="GZ899" s="1">
        <v>8427</v>
      </c>
      <c r="HA899" s="1">
        <v>8439</v>
      </c>
      <c r="HB899" s="1">
        <v>3671</v>
      </c>
      <c r="HC899" s="1">
        <v>6455</v>
      </c>
      <c r="HE899" s="1">
        <v>3048</v>
      </c>
      <c r="HF899" s="1">
        <v>30040</v>
      </c>
      <c r="HI899" s="1">
        <v>107</v>
      </c>
      <c r="HJ899" s="1">
        <v>90</v>
      </c>
      <c r="HK899" s="1">
        <v>243</v>
      </c>
      <c r="HL899" s="1">
        <v>10</v>
      </c>
      <c r="HZ899" s="1">
        <v>132</v>
      </c>
      <c r="IA899" s="1">
        <v>3398</v>
      </c>
      <c r="IB899" s="1">
        <v>0</v>
      </c>
      <c r="IC899" s="1">
        <v>0</v>
      </c>
      <c r="ID899" s="1">
        <v>0</v>
      </c>
      <c r="IE899" s="1">
        <v>42</v>
      </c>
      <c r="IF899" s="1">
        <v>16</v>
      </c>
      <c r="IG899" s="1">
        <v>16</v>
      </c>
      <c r="IH899" s="1">
        <v>0</v>
      </c>
      <c r="II899" s="1">
        <v>0</v>
      </c>
      <c r="IJ899" s="1">
        <v>0</v>
      </c>
      <c r="IK899" s="1">
        <v>0</v>
      </c>
      <c r="IQ899" s="1">
        <v>205720</v>
      </c>
      <c r="IR899" s="1">
        <v>326</v>
      </c>
      <c r="IS899" s="36">
        <f t="shared" si="1018"/>
        <v>0.18352116966189461</v>
      </c>
      <c r="IT899" s="36">
        <f t="shared" si="1019"/>
        <v>4.2729591836734693E-2</v>
      </c>
      <c r="IU899" s="36">
        <f t="shared" si="1020"/>
        <v>4.5756548888211998E-2</v>
      </c>
      <c r="IV899" s="36">
        <f t="shared" si="1021"/>
        <v>1.1355848309473043E-2</v>
      </c>
      <c r="IW899" s="36">
        <f t="shared" si="1022"/>
        <v>0.667605848309473</v>
      </c>
      <c r="IX899" s="36">
        <f t="shared" si="1023"/>
        <v>4.903099299421261E-2</v>
      </c>
      <c r="IY899" s="36"/>
      <c r="IZ899" s="36">
        <f t="shared" si="1024"/>
        <v>0</v>
      </c>
      <c r="JA899" s="36">
        <f t="shared" si="1024"/>
        <v>0.22927771855010662</v>
      </c>
      <c r="JB899" s="36">
        <f t="shared" si="1024"/>
        <v>0.77072228144989341</v>
      </c>
      <c r="JN899" s="43">
        <f t="shared" si="1025"/>
        <v>834.40883759617361</v>
      </c>
      <c r="JO899" s="1" t="str">
        <f t="shared" si="1026"/>
        <v>Small</v>
      </c>
    </row>
    <row r="900" spans="1:275" x14ac:dyDescent="0.2">
      <c r="A900" s="1" t="s">
        <v>842</v>
      </c>
      <c r="B900" s="1" t="s">
        <v>843</v>
      </c>
      <c r="C900" s="76" t="s">
        <v>1501</v>
      </c>
      <c r="D900" s="24" t="s">
        <v>655</v>
      </c>
      <c r="E900">
        <v>2</v>
      </c>
      <c r="F900" s="46">
        <v>0.5368632170076213</v>
      </c>
      <c r="G900" s="46">
        <v>0.30926594464500601</v>
      </c>
      <c r="H900" s="46">
        <v>0.16</v>
      </c>
      <c r="I900">
        <v>149.9</v>
      </c>
      <c r="J900">
        <v>67.599999999999994</v>
      </c>
      <c r="K900" s="1">
        <v>20130</v>
      </c>
      <c r="L900" s="1" t="s">
        <v>609</v>
      </c>
      <c r="M900" s="3">
        <v>7093.1030476190435</v>
      </c>
      <c r="N900" s="1">
        <v>24554</v>
      </c>
      <c r="O900" s="1">
        <v>6</v>
      </c>
      <c r="P900" s="1">
        <v>32</v>
      </c>
      <c r="Q900" s="1">
        <v>422</v>
      </c>
      <c r="R900" s="1">
        <v>45</v>
      </c>
      <c r="S900" s="1">
        <v>82</v>
      </c>
      <c r="T900" s="33"/>
      <c r="U900" s="3">
        <v>20000</v>
      </c>
      <c r="V900" s="3"/>
      <c r="W900" s="3"/>
      <c r="X900" s="3"/>
      <c r="Y900" s="3"/>
      <c r="Z900" s="3"/>
      <c r="AA900" s="3"/>
      <c r="AB900" s="3">
        <v>2335</v>
      </c>
      <c r="AC900" s="3">
        <v>16518</v>
      </c>
      <c r="AD900" s="3"/>
      <c r="AE900" s="2">
        <f>SUM(U900:AD900)</f>
        <v>38853</v>
      </c>
      <c r="AF900" s="3">
        <v>669</v>
      </c>
      <c r="AG900" s="3"/>
      <c r="AP900" s="1">
        <f>SUM(AF900:AO900)</f>
        <v>669</v>
      </c>
      <c r="AQ900" s="1">
        <v>7000</v>
      </c>
      <c r="BA900" s="1">
        <f>SUM(AQ900:AZ900)</f>
        <v>7000</v>
      </c>
      <c r="BB900" s="1">
        <v>1070</v>
      </c>
      <c r="BL900" s="1">
        <f>SUM(BB900:BK900)</f>
        <v>1070</v>
      </c>
      <c r="CI900" s="1">
        <v>34104</v>
      </c>
      <c r="CQ900" s="1">
        <v>35693</v>
      </c>
      <c r="CS900" s="1">
        <f>SUM(CI900:CR900)</f>
        <v>69797</v>
      </c>
      <c r="DP900" s="1">
        <v>3000</v>
      </c>
      <c r="DZ900" s="2">
        <f>SUM(DP900:DY900)</f>
        <v>3000</v>
      </c>
      <c r="EA900" s="2"/>
      <c r="EB900" s="2"/>
      <c r="EC900" s="2"/>
      <c r="ED900" s="2"/>
      <c r="EE900" s="2"/>
      <c r="EF900" s="2"/>
      <c r="EG900" s="2"/>
      <c r="EH900" s="2"/>
      <c r="EI900" s="2"/>
      <c r="EJ900" s="2"/>
      <c r="EK900" s="2"/>
      <c r="EL900" s="2"/>
      <c r="EM900" s="2"/>
      <c r="EN900" s="2"/>
      <c r="EO900" s="2"/>
      <c r="EP900" s="2"/>
      <c r="EQ900" s="2"/>
      <c r="ER900" s="2"/>
      <c r="ES900" s="2"/>
      <c r="ET900" s="2"/>
      <c r="EZ900" s="1">
        <v>5434</v>
      </c>
      <c r="FD900" s="1">
        <f>SUM(EU900:FC900)</f>
        <v>5434</v>
      </c>
      <c r="FP900" s="15">
        <f>AE900+BA900</f>
        <v>45853</v>
      </c>
      <c r="FQ900" s="15">
        <f>AP900+BL900+CS900+DZ900+FD900</f>
        <v>79970</v>
      </c>
      <c r="FR900" s="15">
        <f>AE900+AP900+BA900+BL900+CS900+DZ900+FD900+FO900</f>
        <v>125823</v>
      </c>
      <c r="FS900" s="1" t="s">
        <v>1284</v>
      </c>
      <c r="FU900" s="1" t="s">
        <v>1281</v>
      </c>
      <c r="FW900" s="5" t="s">
        <v>1279</v>
      </c>
      <c r="FX900" s="5"/>
      <c r="FY900" s="5"/>
      <c r="FZ900" s="5"/>
      <c r="GA900" s="1">
        <v>441</v>
      </c>
      <c r="GB900" s="1">
        <v>448</v>
      </c>
      <c r="GC900" s="1">
        <v>140</v>
      </c>
      <c r="GD900" s="1">
        <v>140</v>
      </c>
      <c r="GE900" s="1">
        <v>77188</v>
      </c>
      <c r="GF900" s="1">
        <v>13</v>
      </c>
      <c r="GG900" s="1">
        <v>27032</v>
      </c>
      <c r="GH900" s="1">
        <v>61</v>
      </c>
      <c r="GI900" s="1">
        <v>0</v>
      </c>
      <c r="GJ900" s="1">
        <v>136</v>
      </c>
      <c r="GK900" s="1">
        <v>111</v>
      </c>
      <c r="GL900" s="1">
        <v>125</v>
      </c>
      <c r="GM900" s="1">
        <v>4106</v>
      </c>
      <c r="GP900" s="1">
        <v>4</v>
      </c>
      <c r="GQ900" s="1">
        <v>2.88</v>
      </c>
      <c r="GR900" s="5"/>
      <c r="GS900" s="5">
        <v>7</v>
      </c>
      <c r="GT900" s="4">
        <v>7</v>
      </c>
      <c r="GU900" s="1">
        <v>5.9749999999999996</v>
      </c>
      <c r="GV900" s="1">
        <f>GQ900+GU900</f>
        <v>8.8550000000000004</v>
      </c>
      <c r="GW900" s="1">
        <v>1.325</v>
      </c>
      <c r="GX900" s="1">
        <v>13293</v>
      </c>
      <c r="GY900" s="1" t="s">
        <v>1230</v>
      </c>
      <c r="GZ900" s="1">
        <v>9283</v>
      </c>
      <c r="HA900" s="1">
        <v>8133</v>
      </c>
      <c r="HB900" s="1">
        <v>2721</v>
      </c>
      <c r="HC900" s="1">
        <v>3584</v>
      </c>
      <c r="HD900" s="1">
        <v>659</v>
      </c>
      <c r="HF900" s="1">
        <v>23457</v>
      </c>
      <c r="HI900" s="1">
        <v>306</v>
      </c>
      <c r="HJ900" s="1">
        <v>260</v>
      </c>
      <c r="HK900" s="1">
        <v>216</v>
      </c>
      <c r="HL900" s="1">
        <v>127</v>
      </c>
      <c r="HM900" s="1" t="s">
        <v>1277</v>
      </c>
      <c r="HX900" s="1" t="s">
        <v>1277</v>
      </c>
      <c r="HZ900" s="1">
        <v>117</v>
      </c>
      <c r="IA900" s="1">
        <v>2777</v>
      </c>
      <c r="IB900" s="1">
        <v>0</v>
      </c>
      <c r="IC900" s="1">
        <v>0</v>
      </c>
      <c r="ID900" s="1">
        <v>0</v>
      </c>
      <c r="IE900" s="1">
        <v>52</v>
      </c>
      <c r="IF900" s="1">
        <v>24</v>
      </c>
      <c r="IG900" s="1">
        <v>24</v>
      </c>
      <c r="IH900" s="1">
        <v>0</v>
      </c>
      <c r="II900" s="1">
        <v>0</v>
      </c>
      <c r="IJ900" s="1">
        <v>0</v>
      </c>
      <c r="IK900" s="1">
        <v>0</v>
      </c>
      <c r="IL900" s="1" t="s">
        <v>1277</v>
      </c>
      <c r="IO900" s="1" t="s">
        <v>1277</v>
      </c>
      <c r="IP900" s="1" t="s">
        <v>1281</v>
      </c>
      <c r="IQ900" s="1">
        <v>312015</v>
      </c>
      <c r="IR900" s="1">
        <v>269</v>
      </c>
      <c r="IS900" s="36">
        <f t="shared" si="1018"/>
        <v>0.30879092057890845</v>
      </c>
      <c r="IT900" s="36">
        <f t="shared" si="1019"/>
        <v>5.3169929186237808E-3</v>
      </c>
      <c r="IU900" s="36">
        <f t="shared" si="1020"/>
        <v>5.5633707668709217E-2</v>
      </c>
      <c r="IV900" s="36">
        <f t="shared" si="1021"/>
        <v>8.5040096007884085E-3</v>
      </c>
      <c r="IW900" s="36">
        <f t="shared" si="1022"/>
        <v>0.55472369916469966</v>
      </c>
      <c r="IX900" s="36">
        <f t="shared" si="1023"/>
        <v>2.3843017572303952E-2</v>
      </c>
      <c r="IY900" s="36"/>
      <c r="IZ900" s="36">
        <f t="shared" si="1024"/>
        <v>0</v>
      </c>
      <c r="JA900" s="36">
        <f t="shared" si="1024"/>
        <v>0.36442462824761768</v>
      </c>
      <c r="JB900" s="36">
        <f t="shared" si="1024"/>
        <v>0.63557537175238232</v>
      </c>
      <c r="JN900" s="43">
        <f t="shared" si="1025"/>
        <v>801.02801215347745</v>
      </c>
      <c r="JO900" s="1" t="str">
        <f t="shared" si="1026"/>
        <v>Small</v>
      </c>
    </row>
    <row r="901" spans="1:275" x14ac:dyDescent="0.2">
      <c r="A901" s="1" t="s">
        <v>842</v>
      </c>
      <c r="B901" s="1" t="s">
        <v>843</v>
      </c>
      <c r="C901" s="76" t="s">
        <v>1501</v>
      </c>
      <c r="D901" s="24" t="s">
        <v>655</v>
      </c>
      <c r="E901">
        <v>2</v>
      </c>
      <c r="F901" s="46">
        <v>0.5368632170076213</v>
      </c>
      <c r="G901" s="46">
        <v>0.30926594464500601</v>
      </c>
      <c r="H901" s="46">
        <v>0.16</v>
      </c>
      <c r="I901">
        <v>149.9</v>
      </c>
      <c r="J901">
        <v>67.599999999999994</v>
      </c>
      <c r="K901" s="42">
        <v>20140</v>
      </c>
      <c r="L901" s="54" t="s">
        <v>345</v>
      </c>
      <c r="M901" s="55">
        <v>6988.2914285714169</v>
      </c>
      <c r="N901" s="46">
        <v>24554</v>
      </c>
      <c r="O901">
        <v>7</v>
      </c>
      <c r="P901">
        <v>32</v>
      </c>
      <c r="Q901">
        <v>381</v>
      </c>
      <c r="R901">
        <v>78</v>
      </c>
      <c r="S901">
        <v>144</v>
      </c>
      <c r="T901"/>
      <c r="U901" s="46">
        <v>8511</v>
      </c>
      <c r="V901" s="46">
        <v>11650</v>
      </c>
      <c r="W901" s="46">
        <v>225</v>
      </c>
      <c r="X901" s="46"/>
      <c r="Y901" s="46"/>
      <c r="Z901" s="46"/>
      <c r="AA901" s="46"/>
      <c r="AB901" s="46">
        <v>7764</v>
      </c>
      <c r="AC901" s="46">
        <v>10168</v>
      </c>
      <c r="AD901" s="46"/>
      <c r="AE901" s="46">
        <f>IF(SUM(U901:AD901)&gt;0,SUM(U901:AD901),)</f>
        <v>38318</v>
      </c>
      <c r="AF901" s="46">
        <v>1200</v>
      </c>
      <c r="AG901" s="46"/>
      <c r="AH901" s="46"/>
      <c r="AI901" s="46"/>
      <c r="AJ901" s="46"/>
      <c r="AK901" s="46"/>
      <c r="AL901" s="46"/>
      <c r="AM901" s="46"/>
      <c r="AN901" s="46"/>
      <c r="AO901" s="46"/>
      <c r="AP901" s="46">
        <f>SUM(AF901:AO901)</f>
        <v>1200</v>
      </c>
      <c r="AQ901" s="46">
        <v>5135</v>
      </c>
      <c r="AR901" s="46"/>
      <c r="AS901" s="46"/>
      <c r="AT901" s="46"/>
      <c r="AU901" s="46"/>
      <c r="AV901" s="46"/>
      <c r="AW901" s="46"/>
      <c r="AX901" s="46"/>
      <c r="AY901" s="46"/>
      <c r="AZ901" s="46"/>
      <c r="BA901" s="46">
        <f>SUM(AQ901:AZ901)</f>
        <v>5135</v>
      </c>
      <c r="BB901" s="46">
        <v>1335</v>
      </c>
      <c r="BC901" s="46"/>
      <c r="BD901" s="46"/>
      <c r="BE901" s="46"/>
      <c r="BF901" s="46"/>
      <c r="BG901" s="46"/>
      <c r="BH901" s="47"/>
      <c r="BI901" s="47"/>
      <c r="BJ901" s="47"/>
      <c r="BK901" s="47"/>
      <c r="BL901" s="47">
        <f>IF(SUM(BB901:BK901)&gt;=0,SUM(BB901:BK901),"")</f>
        <v>1335</v>
      </c>
      <c r="BM901" s="46"/>
      <c r="BN901" s="47"/>
      <c r="BO901" s="46"/>
      <c r="BP901" s="46"/>
      <c r="BQ901" s="46"/>
      <c r="BR901" s="46"/>
      <c r="BS901" s="46"/>
      <c r="BT901" s="46"/>
      <c r="BU901" s="46">
        <v>36530</v>
      </c>
      <c r="BV901" s="46"/>
      <c r="BW901" s="46">
        <f>SUM(BM901:BV901)</f>
        <v>36530</v>
      </c>
      <c r="BX901" s="46"/>
      <c r="BY901" s="47"/>
      <c r="BZ901" s="47"/>
      <c r="CA901" s="48"/>
      <c r="CB901" s="48"/>
      <c r="CC901" s="46"/>
      <c r="CD901" s="47"/>
      <c r="CE901" s="46"/>
      <c r="CF901" s="48"/>
      <c r="CG901" s="47"/>
      <c r="CH901" s="47">
        <f>SUM(BX901:CG901)</f>
        <v>0</v>
      </c>
      <c r="CI901" s="47">
        <f t="shared" ref="CI901:CS901" si="1027">BM901+BX901</f>
        <v>0</v>
      </c>
      <c r="CJ901" s="47">
        <f t="shared" si="1027"/>
        <v>0</v>
      </c>
      <c r="CK901" s="47">
        <f t="shared" si="1027"/>
        <v>0</v>
      </c>
      <c r="CL901" s="47">
        <f t="shared" si="1027"/>
        <v>0</v>
      </c>
      <c r="CM901" s="47">
        <f t="shared" si="1027"/>
        <v>0</v>
      </c>
      <c r="CN901" s="47">
        <f t="shared" si="1027"/>
        <v>0</v>
      </c>
      <c r="CO901" s="47">
        <f t="shared" si="1027"/>
        <v>0</v>
      </c>
      <c r="CP901" s="47">
        <f t="shared" si="1027"/>
        <v>0</v>
      </c>
      <c r="CQ901" s="47">
        <f t="shared" si="1027"/>
        <v>36530</v>
      </c>
      <c r="CR901" s="47">
        <f t="shared" si="1027"/>
        <v>0</v>
      </c>
      <c r="CS901" s="47">
        <f t="shared" si="1027"/>
        <v>36530</v>
      </c>
      <c r="CT901" s="48"/>
      <c r="CU901" s="46"/>
      <c r="CV901" s="46"/>
      <c r="CW901" s="47"/>
      <c r="CX901" s="47"/>
      <c r="CY901" s="47"/>
      <c r="CZ901" s="47"/>
      <c r="DA901" s="46"/>
      <c r="DB901" s="47"/>
      <c r="DC901" s="47"/>
      <c r="DD901" s="47">
        <f>SUM(CT901:DC901)</f>
        <v>0</v>
      </c>
      <c r="DE901" s="48">
        <v>3090</v>
      </c>
      <c r="DF901" s="48"/>
      <c r="DG901" s="48"/>
      <c r="DH901" s="48"/>
      <c r="DI901" s="48"/>
      <c r="DJ901" s="48"/>
      <c r="DK901" s="48">
        <v>891</v>
      </c>
      <c r="DL901" s="48"/>
      <c r="DM901" s="48"/>
      <c r="DN901" s="48"/>
      <c r="DO901" s="48">
        <f>SUM(DE901:DN901)</f>
        <v>3981</v>
      </c>
      <c r="DP901" s="48">
        <f t="shared" ref="DP901:DZ901" si="1028">CT901+DE901</f>
        <v>3090</v>
      </c>
      <c r="DQ901" s="48">
        <f t="shared" si="1028"/>
        <v>0</v>
      </c>
      <c r="DR901" s="48">
        <f t="shared" si="1028"/>
        <v>0</v>
      </c>
      <c r="DS901" s="48">
        <f t="shared" si="1028"/>
        <v>0</v>
      </c>
      <c r="DT901" s="48">
        <f t="shared" si="1028"/>
        <v>0</v>
      </c>
      <c r="DU901" s="48">
        <f t="shared" si="1028"/>
        <v>0</v>
      </c>
      <c r="DV901" s="48">
        <f t="shared" si="1028"/>
        <v>891</v>
      </c>
      <c r="DW901" s="48">
        <f t="shared" si="1028"/>
        <v>0</v>
      </c>
      <c r="DX901" s="48">
        <f t="shared" si="1028"/>
        <v>0</v>
      </c>
      <c r="DY901" s="48">
        <f t="shared" si="1028"/>
        <v>0</v>
      </c>
      <c r="DZ901" s="48">
        <f t="shared" si="1028"/>
        <v>3981</v>
      </c>
      <c r="EA901" s="48"/>
      <c r="EB901" s="48"/>
      <c r="EC901" s="48"/>
      <c r="ED901" s="48"/>
      <c r="EE901" s="48"/>
      <c r="EF901" s="48"/>
      <c r="EG901" s="46"/>
      <c r="EH901" s="48">
        <v>5705</v>
      </c>
      <c r="EI901" s="48"/>
      <c r="EJ901" s="48">
        <f>SUM(EA901:EI901)</f>
        <v>5705</v>
      </c>
      <c r="EK901" s="48"/>
      <c r="EL901"/>
      <c r="EM901" s="48"/>
      <c r="EN901" s="48"/>
      <c r="EO901" s="46"/>
      <c r="EP901" s="48"/>
      <c r="EQ901" s="48"/>
      <c r="ER901" s="48"/>
      <c r="ES901" s="48"/>
      <c r="ET901" s="48">
        <f>SUM(EK901:ES901)</f>
        <v>0</v>
      </c>
      <c r="EU901" s="48">
        <f t="shared" ref="EU901:FD901" si="1029">EA901+EK901</f>
        <v>0</v>
      </c>
      <c r="EV901" s="48">
        <f t="shared" si="1029"/>
        <v>0</v>
      </c>
      <c r="EW901" s="48">
        <f t="shared" si="1029"/>
        <v>0</v>
      </c>
      <c r="EX901" s="48">
        <f t="shared" si="1029"/>
        <v>0</v>
      </c>
      <c r="EY901" s="48">
        <f t="shared" si="1029"/>
        <v>0</v>
      </c>
      <c r="EZ901" s="48">
        <f t="shared" si="1029"/>
        <v>0</v>
      </c>
      <c r="FA901" s="48">
        <f t="shared" si="1029"/>
        <v>0</v>
      </c>
      <c r="FB901" s="48">
        <f t="shared" si="1029"/>
        <v>5705</v>
      </c>
      <c r="FC901" s="48">
        <f t="shared" si="1029"/>
        <v>0</v>
      </c>
      <c r="FD901" s="48">
        <f t="shared" si="1029"/>
        <v>5705</v>
      </c>
      <c r="FE901" s="48"/>
      <c r="FF901" s="48"/>
      <c r="FG901" s="46"/>
      <c r="FH901" s="48"/>
      <c r="FI901" s="48"/>
      <c r="FJ901" s="48"/>
      <c r="FK901" s="48"/>
      <c r="FL901" s="48"/>
      <c r="FM901" s="48"/>
      <c r="FN901"/>
      <c r="FO901" s="48">
        <f>SUM(FE901:FN901)</f>
        <v>0</v>
      </c>
      <c r="FP901" s="46">
        <f>AE901+BA901</f>
        <v>43453</v>
      </c>
      <c r="FQ901" s="46">
        <f>AP901+BL901+CS901+DZ901+FD901</f>
        <v>48751</v>
      </c>
      <c r="FR901" s="46">
        <f>FP901+FQ901+FO901</f>
        <v>92204</v>
      </c>
      <c r="FS901" t="s">
        <v>1284</v>
      </c>
      <c r="FT901"/>
      <c r="FU901" t="s">
        <v>1281</v>
      </c>
      <c r="FV901"/>
      <c r="FW901" t="s">
        <v>1279</v>
      </c>
      <c r="FX901"/>
      <c r="FY901"/>
      <c r="FZ901"/>
      <c r="GA901" s="49">
        <v>1070</v>
      </c>
      <c r="GB901" s="49">
        <v>1070</v>
      </c>
      <c r="GC901">
        <v>185</v>
      </c>
      <c r="GD901">
        <v>185</v>
      </c>
      <c r="GE901" s="49">
        <v>108597</v>
      </c>
      <c r="GF901" s="47">
        <v>30</v>
      </c>
      <c r="GG901" s="49">
        <v>29172</v>
      </c>
      <c r="GH901">
        <v>51</v>
      </c>
      <c r="GI901">
        <v>81</v>
      </c>
      <c r="GJ901">
        <v>136</v>
      </c>
      <c r="GK901">
        <v>381</v>
      </c>
      <c r="GL901">
        <v>27</v>
      </c>
      <c r="GM901" s="49">
        <v>5076</v>
      </c>
      <c r="GN901" t="s">
        <v>1277</v>
      </c>
      <c r="GO901"/>
      <c r="GP901">
        <v>2</v>
      </c>
      <c r="GQ901">
        <v>2.86</v>
      </c>
      <c r="GR901"/>
      <c r="GS901">
        <v>7</v>
      </c>
      <c r="GT901">
        <f>GR901+GS901</f>
        <v>7</v>
      </c>
      <c r="GU901">
        <v>6</v>
      </c>
      <c r="GV901">
        <f>GQ901+GU901</f>
        <v>8.86</v>
      </c>
      <c r="GW901">
        <v>0.87</v>
      </c>
      <c r="GX901" s="49">
        <v>13920</v>
      </c>
      <c r="GY901" s="49" t="s">
        <v>1150</v>
      </c>
      <c r="GZ901" s="49">
        <v>8136</v>
      </c>
      <c r="HA901" s="49">
        <v>6994</v>
      </c>
      <c r="HB901">
        <v>719</v>
      </c>
      <c r="HC901" s="49">
        <v>1035</v>
      </c>
      <c r="HD901">
        <v>542</v>
      </c>
      <c r="HE901"/>
      <c r="HF901" s="49">
        <v>22311</v>
      </c>
      <c r="HG901">
        <v>249</v>
      </c>
      <c r="HH901">
        <v>0</v>
      </c>
      <c r="HI901"/>
      <c r="HJ901">
        <v>211</v>
      </c>
      <c r="HK901">
        <v>259</v>
      </c>
      <c r="HL901">
        <v>102</v>
      </c>
      <c r="HM901" t="s">
        <v>1277</v>
      </c>
      <c r="HN901"/>
      <c r="HO901"/>
      <c r="HP901"/>
      <c r="HQ901"/>
      <c r="HR901"/>
      <c r="HS901"/>
      <c r="HT901"/>
      <c r="HU901"/>
      <c r="HV901"/>
      <c r="HW901"/>
      <c r="HX901" t="s">
        <v>1281</v>
      </c>
      <c r="HY901" t="s">
        <v>1158</v>
      </c>
      <c r="HZ901">
        <v>149</v>
      </c>
      <c r="IA901" s="49">
        <v>3362</v>
      </c>
      <c r="IB901"/>
      <c r="IC901"/>
      <c r="ID901"/>
      <c r="IE901">
        <v>52</v>
      </c>
      <c r="IF901">
        <v>33</v>
      </c>
      <c r="IG901">
        <v>33</v>
      </c>
      <c r="IH901"/>
      <c r="II901"/>
      <c r="IJ901"/>
      <c r="IK901"/>
      <c r="IL901" t="s">
        <v>1277</v>
      </c>
      <c r="IM901"/>
      <c r="IN901" t="s">
        <v>1281</v>
      </c>
      <c r="IO901" t="s">
        <v>1277</v>
      </c>
      <c r="IP901" t="s">
        <v>1281</v>
      </c>
      <c r="IQ901" s="49">
        <v>193334</v>
      </c>
      <c r="IR901">
        <v>223</v>
      </c>
      <c r="IS901" s="36">
        <f>AE901/FR901</f>
        <v>0.41557849984816275</v>
      </c>
      <c r="IT901" s="36">
        <f>AP901/FR901</f>
        <v>1.3014619756192791E-2</v>
      </c>
      <c r="IU901" s="36">
        <f>BA901/FR901</f>
        <v>5.5691727040041647E-2</v>
      </c>
      <c r="IV901" s="50">
        <f>BL901/FR901</f>
        <v>1.4478764478764479E-2</v>
      </c>
      <c r="IW901" s="36">
        <f>CS901/FR901</f>
        <v>0.39618671641143549</v>
      </c>
      <c r="IX901" s="36">
        <f>DZ901/FR901</f>
        <v>4.317600104116958E-2</v>
      </c>
      <c r="IY901" s="36">
        <f>FD901/FR901</f>
        <v>6.1873671424233223E-2</v>
      </c>
      <c r="IZ901" s="36">
        <f>FO901/FR901</f>
        <v>0</v>
      </c>
      <c r="JA901" s="36">
        <f>FP901/FR901</f>
        <v>0.47127022688820441</v>
      </c>
      <c r="JB901" s="36">
        <f>FQ901/FR901</f>
        <v>0.52872977311179559</v>
      </c>
      <c r="JC901" s="46">
        <v>0.56000000000000005</v>
      </c>
      <c r="JD901" t="s">
        <v>1281</v>
      </c>
      <c r="JE901"/>
      <c r="JF901"/>
      <c r="JG901" t="s">
        <v>346</v>
      </c>
      <c r="JH901"/>
      <c r="JI901"/>
      <c r="JJ901"/>
      <c r="JK901"/>
      <c r="JL901"/>
      <c r="JM901"/>
      <c r="JN901" s="93">
        <f t="shared" si="1025"/>
        <v>788.74621089970856</v>
      </c>
      <c r="JO901" s="1" t="str">
        <f t="shared" si="1026"/>
        <v>Small</v>
      </c>
    </row>
    <row r="902" spans="1:275" x14ac:dyDescent="0.2">
      <c r="A902" s="1" t="s">
        <v>844</v>
      </c>
      <c r="B902" s="24" t="s">
        <v>845</v>
      </c>
      <c r="C902" s="76" t="s">
        <v>1502</v>
      </c>
      <c r="D902" s="24" t="s">
        <v>655</v>
      </c>
      <c r="E902">
        <v>3</v>
      </c>
      <c r="F902" s="46">
        <v>0.53273568067499599</v>
      </c>
      <c r="G902" s="46">
        <v>0.30155768294661689</v>
      </c>
      <c r="H902" s="46">
        <v>0.27</v>
      </c>
      <c r="I902">
        <v>36.4</v>
      </c>
      <c r="J902">
        <v>21</v>
      </c>
      <c r="K902" s="24">
        <v>20060</v>
      </c>
      <c r="L902" s="24" t="s">
        <v>602</v>
      </c>
      <c r="M902" s="37">
        <v>13189.467809523823</v>
      </c>
      <c r="N902" s="25">
        <v>34102</v>
      </c>
      <c r="O902" s="26">
        <v>8</v>
      </c>
      <c r="P902" s="26">
        <v>26</v>
      </c>
      <c r="Q902" s="26">
        <v>600</v>
      </c>
      <c r="R902" s="26">
        <v>93</v>
      </c>
      <c r="S902" s="26">
        <v>59</v>
      </c>
      <c r="T902" s="31" t="s">
        <v>1244</v>
      </c>
      <c r="U902" s="25">
        <v>12319</v>
      </c>
      <c r="V902" s="25"/>
      <c r="W902" s="25"/>
      <c r="X902" s="25"/>
      <c r="Y902" s="25"/>
      <c r="Z902" s="25"/>
      <c r="AA902" s="25"/>
      <c r="AB902" s="25"/>
      <c r="AC902" s="25">
        <v>85357</v>
      </c>
      <c r="AD902" s="25">
        <v>2464</v>
      </c>
      <c r="AE902" s="25">
        <v>100140</v>
      </c>
      <c r="AF902" s="25">
        <v>15392</v>
      </c>
      <c r="AG902" s="25"/>
      <c r="AH902" s="25"/>
      <c r="AI902" s="25"/>
      <c r="AJ902" s="25"/>
      <c r="AK902" s="25"/>
      <c r="AL902" s="25"/>
      <c r="AM902" s="25"/>
      <c r="AN902" s="25"/>
      <c r="AO902" s="25"/>
      <c r="AP902" s="25">
        <v>15392</v>
      </c>
      <c r="AQ902" s="25">
        <v>450</v>
      </c>
      <c r="AR902" s="25"/>
      <c r="AS902" s="25"/>
      <c r="AT902" s="25"/>
      <c r="AU902" s="25"/>
      <c r="AV902" s="25"/>
      <c r="AW902" s="25"/>
      <c r="AX902" s="25"/>
      <c r="AY902" s="25"/>
      <c r="AZ902" s="25"/>
      <c r="BA902" s="25">
        <v>450</v>
      </c>
      <c r="BB902" s="25"/>
      <c r="BC902" s="25"/>
      <c r="BD902" s="25"/>
      <c r="BE902" s="25"/>
      <c r="BF902" s="25"/>
      <c r="BG902" s="25"/>
      <c r="BH902" s="25"/>
      <c r="BI902" s="25"/>
      <c r="BJ902" s="25">
        <v>3800</v>
      </c>
      <c r="BK902" s="25"/>
      <c r="BL902" s="25">
        <v>3800</v>
      </c>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v>5323</v>
      </c>
      <c r="CJ902" s="25"/>
      <c r="CK902" s="25"/>
      <c r="CL902" s="25"/>
      <c r="CM902" s="25"/>
      <c r="CN902" s="25"/>
      <c r="CO902" s="25"/>
      <c r="CP902" s="25">
        <v>22276</v>
      </c>
      <c r="CQ902" s="25"/>
      <c r="CR902" s="25"/>
      <c r="CS902" s="25">
        <v>27599</v>
      </c>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v>9842</v>
      </c>
      <c r="DY902" s="25"/>
      <c r="DZ902" s="25">
        <v>9842</v>
      </c>
      <c r="EA902" s="25"/>
      <c r="EB902" s="25"/>
      <c r="EC902" s="25"/>
      <c r="ED902" s="25"/>
      <c r="EE902" s="25"/>
      <c r="EF902" s="25"/>
      <c r="EG902" s="25"/>
      <c r="EH902" s="25"/>
      <c r="EI902" s="25"/>
      <c r="EJ902" s="25"/>
      <c r="EK902" s="25"/>
      <c r="EL902" s="25"/>
      <c r="EM902" s="25"/>
      <c r="EN902" s="25"/>
      <c r="EO902" s="25"/>
      <c r="EP902" s="25"/>
      <c r="EQ902" s="25"/>
      <c r="ER902" s="25"/>
      <c r="ES902" s="25"/>
      <c r="ET902" s="25"/>
      <c r="EU902" s="25"/>
      <c r="EV902" s="25"/>
      <c r="EW902" s="25"/>
      <c r="EX902" s="25"/>
      <c r="EY902" s="25"/>
      <c r="EZ902" s="25"/>
      <c r="FA902" s="25"/>
      <c r="FB902" s="25"/>
      <c r="FC902" s="25"/>
      <c r="FD902" s="25"/>
      <c r="FE902" s="25"/>
      <c r="FF902" s="25"/>
      <c r="FG902" s="25"/>
      <c r="FH902" s="25"/>
      <c r="FI902" s="25"/>
      <c r="FJ902" s="25"/>
      <c r="FK902" s="25"/>
      <c r="FL902" s="25"/>
      <c r="FM902" s="25"/>
      <c r="FN902" s="25"/>
      <c r="FO902" s="25"/>
      <c r="FP902" s="25">
        <v>115982</v>
      </c>
      <c r="FQ902" s="25">
        <v>41241</v>
      </c>
      <c r="FR902" s="25">
        <v>157223</v>
      </c>
      <c r="FS902" s="26" t="s">
        <v>1284</v>
      </c>
      <c r="FT902" s="26"/>
      <c r="FU902" s="26" t="s">
        <v>1344</v>
      </c>
      <c r="FV902" s="26"/>
      <c r="FW902" s="26"/>
      <c r="FX902" s="26"/>
      <c r="FY902" s="1" t="s">
        <v>1299</v>
      </c>
      <c r="FZ902" s="26"/>
      <c r="GA902" s="25">
        <v>5425</v>
      </c>
      <c r="GB902" s="25">
        <v>582</v>
      </c>
      <c r="GC902" s="25">
        <v>333</v>
      </c>
      <c r="GD902" s="25">
        <v>33</v>
      </c>
      <c r="GE902" s="25">
        <v>98722</v>
      </c>
      <c r="GF902" s="25">
        <v>2696</v>
      </c>
      <c r="GG902" s="25">
        <v>9739</v>
      </c>
      <c r="GH902" s="25">
        <v>152</v>
      </c>
      <c r="GI902" s="25"/>
      <c r="GJ902" s="25">
        <v>10839</v>
      </c>
      <c r="GK902" s="25">
        <v>654</v>
      </c>
      <c r="GL902" s="25">
        <v>283</v>
      </c>
      <c r="GM902" s="25">
        <v>4582</v>
      </c>
      <c r="GN902" s="25"/>
      <c r="GO902" s="25"/>
      <c r="GP902" s="25">
        <v>10</v>
      </c>
      <c r="GQ902" s="25">
        <v>5.41</v>
      </c>
      <c r="GR902" s="27"/>
      <c r="GS902" s="27"/>
      <c r="GT902" s="28">
        <v>6</v>
      </c>
      <c r="GU902" s="28">
        <v>6</v>
      </c>
      <c r="GV902" s="25">
        <v>11.41</v>
      </c>
      <c r="GW902" s="25">
        <v>2.83</v>
      </c>
      <c r="GX902" s="25">
        <v>3662</v>
      </c>
      <c r="GY902" s="26" t="s">
        <v>1058</v>
      </c>
      <c r="GZ902" s="25">
        <v>14207</v>
      </c>
      <c r="HA902" s="25">
        <v>7280</v>
      </c>
      <c r="HB902" s="25">
        <v>1124</v>
      </c>
      <c r="HC902" s="25">
        <v>1794</v>
      </c>
      <c r="HD902" s="25"/>
      <c r="HE902" s="25">
        <v>119</v>
      </c>
      <c r="HF902" s="25">
        <v>24524</v>
      </c>
      <c r="HG902" s="25"/>
      <c r="HH902" s="25"/>
      <c r="HI902" s="25">
        <v>148</v>
      </c>
      <c r="HJ902" s="25">
        <v>127</v>
      </c>
      <c r="HK902" s="25">
        <v>186</v>
      </c>
      <c r="HL902" s="25">
        <v>123</v>
      </c>
      <c r="HM902" s="25"/>
      <c r="HN902" s="25"/>
      <c r="HO902" s="25"/>
      <c r="HP902" s="25"/>
      <c r="HQ902" s="25"/>
      <c r="HR902" s="25"/>
      <c r="HS902" s="25"/>
      <c r="HT902" s="25"/>
      <c r="HU902" s="25"/>
      <c r="HV902" s="25"/>
      <c r="HW902" s="25"/>
      <c r="HX902" s="25"/>
      <c r="HY902" s="25"/>
      <c r="HZ902" s="25">
        <v>135</v>
      </c>
      <c r="IA902" s="25">
        <v>2700</v>
      </c>
      <c r="IB902" s="25">
        <v>6</v>
      </c>
      <c r="IC902" s="25">
        <v>9</v>
      </c>
      <c r="ID902" s="25">
        <v>111</v>
      </c>
      <c r="IE902" s="25">
        <v>67</v>
      </c>
      <c r="IF902" s="25">
        <v>63</v>
      </c>
      <c r="IG902" s="25">
        <v>24</v>
      </c>
      <c r="IH902" s="25">
        <v>4</v>
      </c>
      <c r="II902" s="25">
        <v>0</v>
      </c>
      <c r="IJ902" s="25">
        <v>4</v>
      </c>
      <c r="IK902" s="25">
        <v>0</v>
      </c>
      <c r="IL902" s="25"/>
      <c r="IM902" s="25"/>
      <c r="IN902" s="25"/>
      <c r="IO902" s="25"/>
      <c r="IP902" s="25"/>
      <c r="IQ902" s="25"/>
      <c r="IR902" s="25">
        <v>14</v>
      </c>
      <c r="IS902" s="36">
        <f t="shared" ref="IS902:IS909" si="1030">AE902/$FR902</f>
        <v>0.63692971130178155</v>
      </c>
      <c r="IT902" s="36">
        <f t="shared" ref="IT902:IT909" si="1031">AP902/$FR902</f>
        <v>9.7899162336299403E-2</v>
      </c>
      <c r="IU902" s="36">
        <f t="shared" ref="IU902:IU909" si="1032">BA902/$FR902</f>
        <v>2.8621766535430566E-3</v>
      </c>
      <c r="IV902" s="36">
        <f t="shared" ref="IV902:IV909" si="1033">BL902/$FR902</f>
        <v>2.4169491741030256E-2</v>
      </c>
      <c r="IW902" s="36">
        <f t="shared" ref="IW902:IW909" si="1034">CS902/$FR902</f>
        <v>0.17554047435807738</v>
      </c>
      <c r="IX902" s="36">
        <f t="shared" ref="IX902:IX909" si="1035">DZ902/$FR902</f>
        <v>6.2598983609268369E-2</v>
      </c>
      <c r="IY902" s="36"/>
      <c r="IZ902" s="36">
        <f t="shared" ref="IZ902:JB909" si="1036">FO902/$FR902</f>
        <v>0</v>
      </c>
      <c r="JA902" s="36">
        <f t="shared" si="1036"/>
        <v>0.73769105029162396</v>
      </c>
      <c r="JB902" s="36">
        <f t="shared" si="1036"/>
        <v>0.26230894970837598</v>
      </c>
      <c r="JN902" s="43">
        <f t="shared" si="1025"/>
        <v>1155.9568632360931</v>
      </c>
      <c r="JO902" s="1" t="str">
        <f t="shared" si="1026"/>
        <v>Medium</v>
      </c>
    </row>
    <row r="903" spans="1:275" x14ac:dyDescent="0.2">
      <c r="A903" s="1" t="s">
        <v>844</v>
      </c>
      <c r="B903" s="24" t="s">
        <v>845</v>
      </c>
      <c r="C903" s="76" t="s">
        <v>1502</v>
      </c>
      <c r="D903" s="24" t="s">
        <v>655</v>
      </c>
      <c r="E903">
        <v>3</v>
      </c>
      <c r="F903" s="46">
        <v>0.53273568067499599</v>
      </c>
      <c r="G903" s="46">
        <v>0.30155768294661689</v>
      </c>
      <c r="H903" s="46">
        <v>0.27</v>
      </c>
      <c r="I903">
        <v>36.4</v>
      </c>
      <c r="J903">
        <v>21</v>
      </c>
      <c r="K903" s="24">
        <v>20070</v>
      </c>
      <c r="L903" s="24" t="s">
        <v>603</v>
      </c>
      <c r="M903" s="34">
        <v>13555.102857142938</v>
      </c>
      <c r="N903" s="25">
        <v>34102</v>
      </c>
      <c r="O903" s="26">
        <v>8</v>
      </c>
      <c r="P903" s="26">
        <v>26</v>
      </c>
      <c r="Q903" s="26">
        <v>600</v>
      </c>
      <c r="R903" s="26">
        <v>93</v>
      </c>
      <c r="S903" s="26">
        <v>59</v>
      </c>
      <c r="T903" s="31" t="s">
        <v>1244</v>
      </c>
      <c r="U903" s="25">
        <v>13496</v>
      </c>
      <c r="V903" s="25"/>
      <c r="W903" s="25"/>
      <c r="X903" s="25"/>
      <c r="Y903" s="25"/>
      <c r="Z903" s="25"/>
      <c r="AA903" s="25"/>
      <c r="AB903" s="25"/>
      <c r="AC903" s="25">
        <v>46337</v>
      </c>
      <c r="AD903" s="25">
        <v>7019</v>
      </c>
      <c r="AE903" s="25">
        <v>66852</v>
      </c>
      <c r="AF903" s="25">
        <v>16372</v>
      </c>
      <c r="AG903" s="25"/>
      <c r="AH903" s="25"/>
      <c r="AI903" s="25"/>
      <c r="AJ903" s="25"/>
      <c r="AK903" s="25"/>
      <c r="AL903" s="25"/>
      <c r="AM903" s="25"/>
      <c r="AN903" s="25"/>
      <c r="AO903" s="25"/>
      <c r="AP903" s="25">
        <v>16372</v>
      </c>
      <c r="AQ903" s="25">
        <v>500</v>
      </c>
      <c r="AR903" s="25"/>
      <c r="AS903" s="25"/>
      <c r="AT903" s="25"/>
      <c r="AU903" s="25"/>
      <c r="AV903" s="25"/>
      <c r="AW903" s="25"/>
      <c r="AX903" s="25"/>
      <c r="AY903" s="25"/>
      <c r="AZ903" s="25"/>
      <c r="BA903" s="25">
        <v>500</v>
      </c>
      <c r="BB903" s="25"/>
      <c r="BC903" s="25"/>
      <c r="BD903" s="25"/>
      <c r="BE903" s="25"/>
      <c r="BF903" s="25"/>
      <c r="BG903" s="25"/>
      <c r="BH903" s="25"/>
      <c r="BI903" s="25"/>
      <c r="BJ903" s="25">
        <v>1200</v>
      </c>
      <c r="BK903" s="25"/>
      <c r="BL903" s="25">
        <v>1200</v>
      </c>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v>9635</v>
      </c>
      <c r="CJ903" s="25"/>
      <c r="CK903" s="25"/>
      <c r="CL903" s="25"/>
      <c r="CM903" s="25"/>
      <c r="CN903" s="25"/>
      <c r="CO903" s="25"/>
      <c r="CP903" s="25">
        <v>29783</v>
      </c>
      <c r="CQ903" s="25">
        <v>5522</v>
      </c>
      <c r="CR903" s="25"/>
      <c r="CS903" s="25">
        <v>44940</v>
      </c>
      <c r="CT903" s="25"/>
      <c r="CU903" s="25"/>
      <c r="CV903" s="25"/>
      <c r="CW903" s="25"/>
      <c r="CX903" s="25"/>
      <c r="CY903" s="25"/>
      <c r="CZ903" s="25"/>
      <c r="DA903" s="25"/>
      <c r="DB903" s="25"/>
      <c r="DC903" s="25"/>
      <c r="DD903" s="25"/>
      <c r="DE903" s="25"/>
      <c r="DF903" s="25"/>
      <c r="DG903" s="25"/>
      <c r="DH903" s="25"/>
      <c r="DI903" s="25"/>
      <c r="DJ903" s="25"/>
      <c r="DK903" s="25"/>
      <c r="DL903" s="25"/>
      <c r="DM903" s="25"/>
      <c r="DN903" s="25"/>
      <c r="DO903" s="25"/>
      <c r="DP903" s="25"/>
      <c r="DQ903" s="25"/>
      <c r="DR903" s="25"/>
      <c r="DS903" s="25"/>
      <c r="DT903" s="25"/>
      <c r="DU903" s="25"/>
      <c r="DV903" s="25"/>
      <c r="DW903" s="25"/>
      <c r="DX903" s="25">
        <v>4183</v>
      </c>
      <c r="DY903" s="25">
        <v>3960</v>
      </c>
      <c r="DZ903" s="25">
        <v>8143</v>
      </c>
      <c r="EA903" s="25"/>
      <c r="EB903" s="25"/>
      <c r="EC903" s="25"/>
      <c r="ED903" s="25"/>
      <c r="EE903" s="25"/>
      <c r="EF903" s="25"/>
      <c r="EG903" s="25"/>
      <c r="EH903" s="25"/>
      <c r="EI903" s="25"/>
      <c r="EJ903" s="25"/>
      <c r="EK903" s="25"/>
      <c r="EL903" s="25"/>
      <c r="EM903" s="25"/>
      <c r="EN903" s="25"/>
      <c r="EO903" s="25"/>
      <c r="EP903" s="25"/>
      <c r="EQ903" s="25"/>
      <c r="ER903" s="25"/>
      <c r="ES903" s="25"/>
      <c r="ET903" s="25"/>
      <c r="EU903" s="25"/>
      <c r="EV903" s="25"/>
      <c r="EW903" s="25"/>
      <c r="EX903" s="25"/>
      <c r="EY903" s="25"/>
      <c r="EZ903" s="25"/>
      <c r="FA903" s="25"/>
      <c r="FB903" s="25"/>
      <c r="FC903" s="25"/>
      <c r="FD903" s="25"/>
      <c r="FE903" s="25"/>
      <c r="FF903" s="25"/>
      <c r="FG903" s="25"/>
      <c r="FH903" s="25"/>
      <c r="FI903" s="25"/>
      <c r="FJ903" s="25"/>
      <c r="FK903" s="25"/>
      <c r="FL903" s="25"/>
      <c r="FM903" s="25"/>
      <c r="FN903" s="25"/>
      <c r="FO903" s="25"/>
      <c r="FP903" s="25">
        <v>83724</v>
      </c>
      <c r="FQ903" s="25">
        <v>54283</v>
      </c>
      <c r="FR903" s="25">
        <v>138007</v>
      </c>
      <c r="FS903" s="26" t="s">
        <v>1284</v>
      </c>
      <c r="FT903" s="26"/>
      <c r="FU903" s="26" t="s">
        <v>1344</v>
      </c>
      <c r="FV903" s="26"/>
      <c r="FW903" s="26"/>
      <c r="FX903" s="26"/>
      <c r="FY903" s="1" t="s">
        <v>1299</v>
      </c>
      <c r="FZ903" s="26"/>
      <c r="GA903" s="25">
        <v>2603</v>
      </c>
      <c r="GB903" s="25">
        <v>500</v>
      </c>
      <c r="GC903" s="25">
        <v>559</v>
      </c>
      <c r="GD903" s="25">
        <v>75</v>
      </c>
      <c r="GE903" s="25">
        <v>101204</v>
      </c>
      <c r="GF903" s="25">
        <v>852</v>
      </c>
      <c r="GG903" s="25">
        <v>10591</v>
      </c>
      <c r="GH903" s="25">
        <v>150</v>
      </c>
      <c r="GI903" s="25">
        <v>777</v>
      </c>
      <c r="GJ903" s="25">
        <v>10843</v>
      </c>
      <c r="GK903" s="25">
        <v>309</v>
      </c>
      <c r="GL903" s="25">
        <v>200</v>
      </c>
      <c r="GM903" s="25">
        <v>4891</v>
      </c>
      <c r="GN903" s="25"/>
      <c r="GO903" s="25"/>
      <c r="GP903" s="25">
        <v>10</v>
      </c>
      <c r="GQ903" s="25">
        <v>5.39</v>
      </c>
      <c r="GR903" s="27"/>
      <c r="GS903" s="27"/>
      <c r="GT903" s="28">
        <v>6</v>
      </c>
      <c r="GU903" s="28">
        <v>6</v>
      </c>
      <c r="GV903" s="25">
        <v>11.39</v>
      </c>
      <c r="GW903" s="25">
        <v>2.39</v>
      </c>
      <c r="GX903" s="25">
        <v>3888</v>
      </c>
      <c r="GY903" s="26" t="s">
        <v>1058</v>
      </c>
      <c r="GZ903" s="25">
        <v>14507</v>
      </c>
      <c r="HA903" s="25">
        <v>10300</v>
      </c>
      <c r="HB903" s="25">
        <v>1038</v>
      </c>
      <c r="HC903" s="25">
        <v>1596</v>
      </c>
      <c r="HD903" s="25"/>
      <c r="HE903" s="25">
        <v>188</v>
      </c>
      <c r="HF903" s="25">
        <v>27629</v>
      </c>
      <c r="HG903" s="25"/>
      <c r="HH903" s="25"/>
      <c r="HI903" s="25">
        <v>234</v>
      </c>
      <c r="HJ903" s="25">
        <v>187</v>
      </c>
      <c r="HK903" s="25">
        <v>210</v>
      </c>
      <c r="HL903" s="25">
        <v>132</v>
      </c>
      <c r="HM903" s="25"/>
      <c r="HN903" s="25"/>
      <c r="HO903" s="25"/>
      <c r="HP903" s="25"/>
      <c r="HQ903" s="25"/>
      <c r="HR903" s="25"/>
      <c r="HS903" s="25"/>
      <c r="HT903" s="25"/>
      <c r="HU903" s="25"/>
      <c r="HV903" s="25"/>
      <c r="HW903" s="25"/>
      <c r="HX903" s="25"/>
      <c r="HY903" s="25"/>
      <c r="HZ903" s="25">
        <v>131</v>
      </c>
      <c r="IA903" s="25">
        <v>2620</v>
      </c>
      <c r="IB903" s="25">
        <v>6</v>
      </c>
      <c r="IC903" s="25">
        <v>8</v>
      </c>
      <c r="ID903" s="25">
        <v>120</v>
      </c>
      <c r="IE903" s="25">
        <v>67</v>
      </c>
      <c r="IF903" s="25">
        <v>63</v>
      </c>
      <c r="IG903" s="25">
        <v>24</v>
      </c>
      <c r="IH903" s="25">
        <v>4</v>
      </c>
      <c r="II903" s="25">
        <v>0</v>
      </c>
      <c r="IJ903" s="25">
        <v>4</v>
      </c>
      <c r="IK903" s="25">
        <v>0</v>
      </c>
      <c r="IL903" s="25"/>
      <c r="IM903" s="25"/>
      <c r="IN903" s="25"/>
      <c r="IO903" s="25"/>
      <c r="IP903" s="25"/>
      <c r="IQ903" s="25"/>
      <c r="IR903" s="25">
        <v>10</v>
      </c>
      <c r="IS903" s="36">
        <f t="shared" si="1030"/>
        <v>0.48441021107624976</v>
      </c>
      <c r="IT903" s="36">
        <f t="shared" si="1031"/>
        <v>0.11863166361126609</v>
      </c>
      <c r="IU903" s="36">
        <f t="shared" si="1032"/>
        <v>3.6230046301999174E-3</v>
      </c>
      <c r="IV903" s="36">
        <f t="shared" si="1033"/>
        <v>8.6952111124798011E-3</v>
      </c>
      <c r="IW903" s="36">
        <f t="shared" si="1034"/>
        <v>0.32563565616236856</v>
      </c>
      <c r="IX903" s="36">
        <f t="shared" si="1035"/>
        <v>5.9004253407435855E-2</v>
      </c>
      <c r="IY903" s="36"/>
      <c r="IZ903" s="36">
        <f t="shared" si="1036"/>
        <v>0</v>
      </c>
      <c r="JA903" s="36">
        <f t="shared" si="1036"/>
        <v>0.60666487931771573</v>
      </c>
      <c r="JB903" s="36">
        <f t="shared" si="1036"/>
        <v>0.39333512068228421</v>
      </c>
      <c r="JN903" s="43">
        <f t="shared" si="1025"/>
        <v>1190.0880471591693</v>
      </c>
      <c r="JO903" s="1" t="str">
        <f t="shared" si="1026"/>
        <v>Medium</v>
      </c>
    </row>
    <row r="904" spans="1:275" x14ac:dyDescent="0.2">
      <c r="A904" s="14" t="s">
        <v>844</v>
      </c>
      <c r="B904" s="14" t="s">
        <v>845</v>
      </c>
      <c r="C904" s="76" t="s">
        <v>1502</v>
      </c>
      <c r="D904" s="24" t="s">
        <v>655</v>
      </c>
      <c r="E904">
        <v>3</v>
      </c>
      <c r="F904" s="46">
        <v>0.53273568067499599</v>
      </c>
      <c r="G904" s="46">
        <v>0.30155768294661689</v>
      </c>
      <c r="H904" s="46">
        <v>0.27</v>
      </c>
      <c r="I904">
        <v>36.4</v>
      </c>
      <c r="J904">
        <v>21</v>
      </c>
      <c r="K904" s="14">
        <v>20080</v>
      </c>
      <c r="L904" s="14" t="s">
        <v>604</v>
      </c>
      <c r="M904" s="35">
        <v>14274.957333333365</v>
      </c>
      <c r="N904" s="15">
        <v>34102</v>
      </c>
      <c r="O904" s="15">
        <v>8</v>
      </c>
      <c r="P904" s="15">
        <v>26</v>
      </c>
      <c r="Q904" s="15">
        <v>600</v>
      </c>
      <c r="R904" s="15">
        <v>93</v>
      </c>
      <c r="S904" s="15">
        <v>59</v>
      </c>
      <c r="T904" s="32" t="s">
        <v>977</v>
      </c>
      <c r="U904" s="15">
        <v>16530</v>
      </c>
      <c r="V904" s="15"/>
      <c r="W904" s="15"/>
      <c r="X904" s="15"/>
      <c r="Y904" s="15"/>
      <c r="Z904" s="15"/>
      <c r="AA904" s="15"/>
      <c r="AB904" s="15"/>
      <c r="AC904" s="15">
        <v>91189</v>
      </c>
      <c r="AD904" s="15">
        <v>8465</v>
      </c>
      <c r="AE904" s="15">
        <v>116184</v>
      </c>
      <c r="AF904" s="15"/>
      <c r="AG904" s="15"/>
      <c r="AH904" s="15"/>
      <c r="AI904" s="15"/>
      <c r="AJ904" s="15"/>
      <c r="AK904" s="15"/>
      <c r="AL904" s="15"/>
      <c r="AM904" s="15"/>
      <c r="AN904" s="15"/>
      <c r="AO904" s="15"/>
      <c r="AP904" s="15">
        <v>0</v>
      </c>
      <c r="AQ904" s="15">
        <v>17909</v>
      </c>
      <c r="AR904" s="15"/>
      <c r="AS904" s="15"/>
      <c r="AT904" s="15"/>
      <c r="AU904" s="15"/>
      <c r="AV904" s="15"/>
      <c r="AW904" s="15"/>
      <c r="AX904" s="15"/>
      <c r="AY904" s="15"/>
      <c r="AZ904" s="15"/>
      <c r="BA904" s="15">
        <v>17909</v>
      </c>
      <c r="BB904" s="15">
        <v>1096</v>
      </c>
      <c r="BC904" s="15"/>
      <c r="BD904" s="15"/>
      <c r="BE904" s="15"/>
      <c r="BF904" s="15"/>
      <c r="BG904" s="15"/>
      <c r="BH904" s="15"/>
      <c r="BI904" s="15"/>
      <c r="BJ904" s="15"/>
      <c r="BK904" s="15"/>
      <c r="BL904" s="15">
        <v>1096</v>
      </c>
      <c r="BM904" s="15"/>
      <c r="BN904" s="15"/>
      <c r="BO904" s="15"/>
      <c r="BP904" s="15"/>
      <c r="BQ904" s="15"/>
      <c r="BR904" s="15"/>
      <c r="BS904" s="15"/>
      <c r="BT904" s="15"/>
      <c r="BU904" s="15"/>
      <c r="BV904" s="15"/>
      <c r="BW904" s="15"/>
      <c r="BX904" s="15"/>
      <c r="BY904" s="15"/>
      <c r="BZ904" s="15"/>
      <c r="CA904" s="15"/>
      <c r="CB904" s="15"/>
      <c r="CC904" s="15"/>
      <c r="CD904" s="15"/>
      <c r="CE904" s="15"/>
      <c r="CF904" s="15"/>
      <c r="CG904" s="15"/>
      <c r="CH904" s="15"/>
      <c r="CI904" s="15"/>
      <c r="CJ904" s="15"/>
      <c r="CK904" s="15"/>
      <c r="CL904" s="15"/>
      <c r="CM904" s="15"/>
      <c r="CN904" s="15"/>
      <c r="CO904" s="15"/>
      <c r="CP904" s="15">
        <v>25568</v>
      </c>
      <c r="CQ904" s="15">
        <v>4164</v>
      </c>
      <c r="CR904" s="15">
        <v>29732</v>
      </c>
      <c r="CS904" s="15">
        <v>59464</v>
      </c>
      <c r="CT904" s="15"/>
      <c r="CU904" s="15"/>
      <c r="CV904" s="15"/>
      <c r="CW904" s="15"/>
      <c r="CX904" s="15"/>
      <c r="CY904" s="15"/>
      <c r="CZ904" s="15"/>
      <c r="DA904" s="15"/>
      <c r="DB904" s="15"/>
      <c r="DC904" s="15"/>
      <c r="DD904" s="15"/>
      <c r="DE904" s="15"/>
      <c r="DF904" s="15"/>
      <c r="DG904" s="15"/>
      <c r="DH904" s="15"/>
      <c r="DI904" s="15"/>
      <c r="DJ904" s="15"/>
      <c r="DK904" s="15"/>
      <c r="DL904" s="15"/>
      <c r="DM904" s="15"/>
      <c r="DN904" s="15"/>
      <c r="DO904" s="15"/>
      <c r="DP904" s="15"/>
      <c r="DQ904" s="15"/>
      <c r="DR904" s="15"/>
      <c r="DS904" s="15"/>
      <c r="DT904" s="15"/>
      <c r="DU904" s="15"/>
      <c r="DV904" s="15"/>
      <c r="DW904" s="15"/>
      <c r="DX904" s="15">
        <v>1494</v>
      </c>
      <c r="DY904" s="15">
        <v>1512</v>
      </c>
      <c r="DZ904" s="15">
        <v>3006</v>
      </c>
      <c r="EA904" s="15"/>
      <c r="EB904" s="15"/>
      <c r="EC904" s="15"/>
      <c r="ED904" s="15"/>
      <c r="EE904" s="15"/>
      <c r="EF904" s="15"/>
      <c r="EG904" s="15"/>
      <c r="EH904" s="15"/>
      <c r="EI904" s="15"/>
      <c r="EJ904" s="15"/>
      <c r="EK904" s="15"/>
      <c r="EL904" s="15"/>
      <c r="EM904" s="15"/>
      <c r="EN904" s="15"/>
      <c r="EO904" s="15"/>
      <c r="EP904" s="15"/>
      <c r="EQ904" s="15"/>
      <c r="ER904" s="15"/>
      <c r="ES904" s="15"/>
      <c r="ET904" s="15"/>
      <c r="EU904" s="15"/>
      <c r="EV904" s="15"/>
      <c r="EW904" s="15"/>
      <c r="EX904" s="15"/>
      <c r="EY904" s="15"/>
      <c r="EZ904" s="15"/>
      <c r="FA904" s="15"/>
      <c r="FB904" s="15"/>
      <c r="FC904" s="15"/>
      <c r="FD904" s="15"/>
      <c r="FE904" s="15">
        <v>31365</v>
      </c>
      <c r="FF904" s="15"/>
      <c r="FG904" s="15"/>
      <c r="FH904" s="15"/>
      <c r="FI904" s="15"/>
      <c r="FJ904" s="15">
        <v>4152</v>
      </c>
      <c r="FK904" s="15"/>
      <c r="FL904" s="15"/>
      <c r="FM904" s="15"/>
      <c r="FN904" s="15"/>
      <c r="FO904" s="15">
        <v>35517</v>
      </c>
      <c r="FP904" s="15">
        <v>135189</v>
      </c>
      <c r="FQ904" s="15">
        <v>62470</v>
      </c>
      <c r="FR904" s="15">
        <v>233176</v>
      </c>
      <c r="FS904" s="14" t="s">
        <v>1284</v>
      </c>
      <c r="FT904" s="14"/>
      <c r="FU904" s="14" t="s">
        <v>1281</v>
      </c>
      <c r="FV904" s="14"/>
      <c r="FW904" s="14"/>
      <c r="FX904" s="14"/>
      <c r="FY904" s="1" t="s">
        <v>1299</v>
      </c>
      <c r="GA904" s="15">
        <v>3670</v>
      </c>
      <c r="GB904" s="15">
        <v>287</v>
      </c>
      <c r="GC904" s="15">
        <v>262</v>
      </c>
      <c r="GD904" s="15">
        <v>47</v>
      </c>
      <c r="GE904" s="15">
        <v>67817</v>
      </c>
      <c r="GF904" s="15">
        <v>2301</v>
      </c>
      <c r="GG904" s="15">
        <v>10590</v>
      </c>
      <c r="GH904" s="15">
        <v>170</v>
      </c>
      <c r="GI904" s="15"/>
      <c r="GJ904" s="15">
        <v>189</v>
      </c>
      <c r="GK904" s="15">
        <v>56</v>
      </c>
      <c r="GL904" s="15">
        <v>147</v>
      </c>
      <c r="GM904" s="15">
        <v>980</v>
      </c>
      <c r="GN904" s="15"/>
      <c r="GO904" s="15"/>
      <c r="GP904" s="21">
        <v>10</v>
      </c>
      <c r="GQ904" s="21">
        <v>2.39</v>
      </c>
      <c r="GR904" s="22"/>
      <c r="GS904" s="22"/>
      <c r="GT904" s="23">
        <v>8</v>
      </c>
      <c r="GU904" s="23">
        <v>8</v>
      </c>
      <c r="GV904" s="21">
        <v>10.39</v>
      </c>
      <c r="GW904" s="21">
        <v>1.6</v>
      </c>
      <c r="GX904" s="15">
        <v>3790</v>
      </c>
      <c r="GY904" s="14" t="s">
        <v>1172</v>
      </c>
      <c r="GZ904" s="15">
        <v>11440</v>
      </c>
      <c r="HA904" s="15">
        <v>6693</v>
      </c>
      <c r="HB904" s="15">
        <v>24100</v>
      </c>
      <c r="HC904" s="15">
        <v>1450</v>
      </c>
      <c r="HD904" s="15"/>
      <c r="HE904" s="15"/>
      <c r="HF904" s="15">
        <v>43683</v>
      </c>
      <c r="HG904" s="15"/>
      <c r="HH904" s="15"/>
      <c r="HI904" s="15">
        <v>168</v>
      </c>
      <c r="HJ904" s="15">
        <v>147</v>
      </c>
      <c r="HK904" s="15">
        <v>187</v>
      </c>
      <c r="HL904" s="15">
        <v>81</v>
      </c>
      <c r="HM904" s="15"/>
      <c r="HN904" s="15"/>
      <c r="HO904" s="15"/>
      <c r="HP904" s="15"/>
      <c r="HQ904" s="15"/>
      <c r="HR904" s="15"/>
      <c r="HS904" s="15"/>
      <c r="HT904" s="15"/>
      <c r="HU904" s="15"/>
      <c r="HV904" s="15"/>
      <c r="HW904" s="15"/>
      <c r="HX904" s="15"/>
      <c r="HY904" s="15"/>
      <c r="HZ904" s="15">
        <v>151</v>
      </c>
      <c r="IA904" s="15">
        <v>4228</v>
      </c>
      <c r="IB904" s="14">
        <v>8</v>
      </c>
      <c r="IC904" s="14">
        <v>8</v>
      </c>
      <c r="ID904" s="15">
        <v>90</v>
      </c>
      <c r="IE904" s="14">
        <v>69.5</v>
      </c>
      <c r="IF904" s="14">
        <v>65.5</v>
      </c>
      <c r="IG904" s="14">
        <v>24</v>
      </c>
      <c r="IH904" s="14">
        <v>4</v>
      </c>
      <c r="II904" s="14">
        <v>0</v>
      </c>
      <c r="IJ904" s="14">
        <v>0</v>
      </c>
      <c r="IK904" s="14">
        <v>0</v>
      </c>
      <c r="IL904" s="14"/>
      <c r="IM904" s="14"/>
      <c r="IN904" s="14"/>
      <c r="IO904" s="14"/>
      <c r="IP904" s="14"/>
      <c r="IQ904" s="15">
        <v>335000</v>
      </c>
      <c r="IR904" s="15">
        <v>0</v>
      </c>
      <c r="IS904" s="36">
        <f t="shared" si="1030"/>
        <v>0.49826740316327583</v>
      </c>
      <c r="IT904" s="36">
        <f t="shared" si="1031"/>
        <v>0</v>
      </c>
      <c r="IU904" s="36">
        <f t="shared" si="1032"/>
        <v>7.6804645418053319E-2</v>
      </c>
      <c r="IV904" s="36">
        <f t="shared" si="1033"/>
        <v>4.7003122105190925E-3</v>
      </c>
      <c r="IW904" s="36">
        <f t="shared" si="1034"/>
        <v>0.25501766905684975</v>
      </c>
      <c r="IX904" s="36">
        <f t="shared" si="1035"/>
        <v>1.2891549730675541E-2</v>
      </c>
      <c r="IY904" s="36"/>
      <c r="IZ904" s="36">
        <f t="shared" si="1036"/>
        <v>0.15231842042062649</v>
      </c>
      <c r="JA904" s="36">
        <f t="shared" si="1036"/>
        <v>0.57977236079184824</v>
      </c>
      <c r="JB904" s="36">
        <f t="shared" si="1036"/>
        <v>0.26790921878752533</v>
      </c>
      <c r="JN904" s="43">
        <f t="shared" si="1025"/>
        <v>1373.9131215912766</v>
      </c>
      <c r="JO904" s="1" t="str">
        <f t="shared" si="1026"/>
        <v>Medium</v>
      </c>
    </row>
    <row r="905" spans="1:275" x14ac:dyDescent="0.2">
      <c r="A905" s="14" t="s">
        <v>844</v>
      </c>
      <c r="B905" s="14" t="s">
        <v>845</v>
      </c>
      <c r="C905" s="76" t="s">
        <v>1502</v>
      </c>
      <c r="D905" s="24" t="s">
        <v>655</v>
      </c>
      <c r="E905">
        <v>3</v>
      </c>
      <c r="F905" s="46">
        <v>0.53273568067499599</v>
      </c>
      <c r="G905" s="46">
        <v>0.30155768294661689</v>
      </c>
      <c r="H905" s="46">
        <v>0.27</v>
      </c>
      <c r="I905">
        <v>36.4</v>
      </c>
      <c r="J905">
        <v>21</v>
      </c>
      <c r="K905" s="14">
        <v>20090</v>
      </c>
      <c r="L905" s="14" t="s">
        <v>605</v>
      </c>
      <c r="M905" s="35">
        <v>15205.67238095245</v>
      </c>
      <c r="N905" s="15">
        <v>34102</v>
      </c>
      <c r="O905" s="15">
        <v>8</v>
      </c>
      <c r="P905" s="15">
        <v>26</v>
      </c>
      <c r="Q905" s="15">
        <v>600</v>
      </c>
      <c r="R905" s="15">
        <v>93</v>
      </c>
      <c r="S905" s="15">
        <v>59</v>
      </c>
      <c r="T905" s="32" t="s">
        <v>977</v>
      </c>
      <c r="U905" s="15">
        <v>21719</v>
      </c>
      <c r="V905" s="15"/>
      <c r="W905" s="15"/>
      <c r="X905" s="15"/>
      <c r="Y905" s="15"/>
      <c r="Z905" s="15"/>
      <c r="AA905" s="15"/>
      <c r="AB905" s="15"/>
      <c r="AC905" s="15">
        <v>97339</v>
      </c>
      <c r="AD905" s="15">
        <v>7500</v>
      </c>
      <c r="AE905" s="15">
        <v>126558</v>
      </c>
      <c r="AF905" s="15"/>
      <c r="AG905" s="15"/>
      <c r="AH905" s="15"/>
      <c r="AI905" s="15"/>
      <c r="AJ905" s="15"/>
      <c r="AK905" s="15"/>
      <c r="AL905" s="15"/>
      <c r="AM905" s="15"/>
      <c r="AN905" s="15"/>
      <c r="AO905" s="15"/>
      <c r="AP905" s="15">
        <v>0</v>
      </c>
      <c r="AQ905" s="15">
        <v>16226</v>
      </c>
      <c r="AR905" s="15"/>
      <c r="AS905" s="15"/>
      <c r="AT905" s="15"/>
      <c r="AU905" s="15"/>
      <c r="AV905" s="15"/>
      <c r="AW905" s="15"/>
      <c r="AX905" s="15"/>
      <c r="AY905" s="15"/>
      <c r="AZ905" s="15"/>
      <c r="BA905" s="15">
        <v>16226</v>
      </c>
      <c r="BB905" s="15">
        <v>577</v>
      </c>
      <c r="BC905" s="15"/>
      <c r="BD905" s="15"/>
      <c r="BE905" s="15"/>
      <c r="BF905" s="15"/>
      <c r="BG905" s="15"/>
      <c r="BH905" s="15"/>
      <c r="BI905" s="15"/>
      <c r="BJ905" s="15"/>
      <c r="BK905" s="15"/>
      <c r="BL905" s="15">
        <v>577</v>
      </c>
      <c r="BM905" s="15"/>
      <c r="BN905" s="15"/>
      <c r="BO905" s="15"/>
      <c r="BP905" s="15"/>
      <c r="BQ905" s="15"/>
      <c r="BR905" s="15"/>
      <c r="BS905" s="15"/>
      <c r="BT905" s="15"/>
      <c r="BU905" s="15"/>
      <c r="BV905" s="15"/>
      <c r="BW905" s="15"/>
      <c r="BX905" s="15"/>
      <c r="BY905" s="15"/>
      <c r="BZ905" s="15"/>
      <c r="CA905" s="15"/>
      <c r="CB905" s="15"/>
      <c r="CC905" s="15"/>
      <c r="CD905" s="15"/>
      <c r="CE905" s="15"/>
      <c r="CF905" s="15"/>
      <c r="CG905" s="15"/>
      <c r="CH905" s="15"/>
      <c r="CI905" s="15">
        <v>225</v>
      </c>
      <c r="CJ905" s="15"/>
      <c r="CK905" s="15"/>
      <c r="CL905" s="15"/>
      <c r="CM905" s="15"/>
      <c r="CN905" s="15"/>
      <c r="CO905" s="15"/>
      <c r="CP905" s="15">
        <v>26504</v>
      </c>
      <c r="CQ905" s="15">
        <v>5640</v>
      </c>
      <c r="CR905" s="15"/>
      <c r="CS905" s="15">
        <v>32369</v>
      </c>
      <c r="CT905" s="15"/>
      <c r="CU905" s="15"/>
      <c r="CV905" s="15"/>
      <c r="CW905" s="15"/>
      <c r="CX905" s="15"/>
      <c r="CY905" s="15"/>
      <c r="CZ905" s="15"/>
      <c r="DA905" s="15"/>
      <c r="DB905" s="15"/>
      <c r="DC905" s="15"/>
      <c r="DD905" s="15"/>
      <c r="DE905" s="15"/>
      <c r="DF905" s="15"/>
      <c r="DG905" s="15"/>
      <c r="DH905" s="15"/>
      <c r="DI905" s="15"/>
      <c r="DJ905" s="15"/>
      <c r="DK905" s="15"/>
      <c r="DL905" s="15"/>
      <c r="DM905" s="15"/>
      <c r="DN905" s="15"/>
      <c r="DO905" s="15"/>
      <c r="DP905" s="15">
        <v>636</v>
      </c>
      <c r="DQ905" s="15"/>
      <c r="DR905" s="15"/>
      <c r="DS905" s="15"/>
      <c r="DT905" s="15"/>
      <c r="DU905" s="15"/>
      <c r="DV905" s="15"/>
      <c r="DW905" s="15"/>
      <c r="DX905" s="15"/>
      <c r="DY905" s="15"/>
      <c r="DZ905" s="15">
        <v>636</v>
      </c>
      <c r="EA905" s="15"/>
      <c r="EB905" s="15"/>
      <c r="EC905" s="15"/>
      <c r="ED905" s="15"/>
      <c r="EE905" s="15"/>
      <c r="EF905" s="15"/>
      <c r="EG905" s="15"/>
      <c r="EH905" s="15"/>
      <c r="EI905" s="15"/>
      <c r="EJ905" s="15"/>
      <c r="EK905" s="15"/>
      <c r="EL905" s="15"/>
      <c r="EM905" s="15"/>
      <c r="EN905" s="15"/>
      <c r="EO905" s="15"/>
      <c r="EP905" s="15"/>
      <c r="EQ905" s="15"/>
      <c r="ER905" s="15"/>
      <c r="ES905" s="15"/>
      <c r="ET905" s="15"/>
      <c r="EU905" s="15"/>
      <c r="EV905" s="15"/>
      <c r="EW905" s="15"/>
      <c r="EX905" s="15"/>
      <c r="EY905" s="15"/>
      <c r="EZ905" s="15"/>
      <c r="FA905" s="15"/>
      <c r="FB905" s="15"/>
      <c r="FC905" s="15"/>
      <c r="FD905" s="15"/>
      <c r="FE905" s="15">
        <v>30908</v>
      </c>
      <c r="FF905" s="15"/>
      <c r="FG905" s="15">
        <v>4097</v>
      </c>
      <c r="FH905" s="15"/>
      <c r="FI905" s="15"/>
      <c r="FJ905" s="15">
        <v>3534</v>
      </c>
      <c r="FK905" s="15"/>
      <c r="FL905" s="15"/>
      <c r="FM905" s="15"/>
      <c r="FN905" s="15"/>
      <c r="FO905" s="15">
        <v>38539</v>
      </c>
      <c r="FP905" s="15">
        <v>143361</v>
      </c>
      <c r="FQ905" s="15">
        <v>33005</v>
      </c>
      <c r="FR905" s="15">
        <v>214905</v>
      </c>
      <c r="FS905" s="14" t="s">
        <v>1284</v>
      </c>
      <c r="FT905" s="14"/>
      <c r="FU905" s="14" t="s">
        <v>1281</v>
      </c>
      <c r="FV905" s="14"/>
      <c r="FW905" s="14"/>
      <c r="FX905" s="14"/>
      <c r="FY905" s="1" t="s">
        <v>1299</v>
      </c>
      <c r="GA905" s="15">
        <v>2066</v>
      </c>
      <c r="GB905" s="15">
        <v>318</v>
      </c>
      <c r="GC905" s="15">
        <v>109</v>
      </c>
      <c r="GD905" s="15">
        <v>38</v>
      </c>
      <c r="GE905" s="15">
        <v>69107</v>
      </c>
      <c r="GF905" s="15">
        <v>2968</v>
      </c>
      <c r="GG905" s="15">
        <v>12889</v>
      </c>
      <c r="GH905" s="15">
        <v>168</v>
      </c>
      <c r="GI905" s="15"/>
      <c r="GJ905" s="15">
        <v>189</v>
      </c>
      <c r="GK905" s="15">
        <v>55</v>
      </c>
      <c r="GL905" s="15">
        <v>109</v>
      </c>
      <c r="GM905" s="15">
        <v>1035</v>
      </c>
      <c r="GN905" s="15"/>
      <c r="GO905" s="15"/>
      <c r="GP905" s="16">
        <v>10</v>
      </c>
      <c r="GQ905" s="16">
        <v>1.89</v>
      </c>
      <c r="GR905" s="17"/>
      <c r="GS905" s="17"/>
      <c r="GT905" s="18">
        <v>8</v>
      </c>
      <c r="GU905" s="18">
        <v>8</v>
      </c>
      <c r="GV905" s="16">
        <v>9.89</v>
      </c>
      <c r="GW905" s="16">
        <v>1.4</v>
      </c>
      <c r="GX905" s="15">
        <v>3522</v>
      </c>
      <c r="GY905" s="14" t="s">
        <v>1172</v>
      </c>
      <c r="GZ905" s="15">
        <v>11877</v>
      </c>
      <c r="HA905" s="15">
        <v>11476</v>
      </c>
      <c r="HB905" s="15">
        <v>24260</v>
      </c>
      <c r="HC905" s="15">
        <v>1081</v>
      </c>
      <c r="HD905" s="15"/>
      <c r="HE905" s="15"/>
      <c r="HF905" s="15">
        <v>48694</v>
      </c>
      <c r="HG905" s="15"/>
      <c r="HH905" s="15"/>
      <c r="HI905" s="15">
        <v>123</v>
      </c>
      <c r="HJ905" s="15">
        <v>97</v>
      </c>
      <c r="HK905" s="15">
        <v>168</v>
      </c>
      <c r="HL905" s="15">
        <v>81</v>
      </c>
      <c r="HM905" s="15"/>
      <c r="HN905" s="15"/>
      <c r="HO905" s="15"/>
      <c r="HP905" s="15"/>
      <c r="HQ905" s="15"/>
      <c r="HR905" s="15"/>
      <c r="HS905" s="15"/>
      <c r="HT905" s="15"/>
      <c r="HU905" s="15"/>
      <c r="HV905" s="15"/>
      <c r="HW905" s="15"/>
      <c r="HX905" s="15"/>
      <c r="HY905" s="15"/>
      <c r="HZ905" s="15">
        <v>148</v>
      </c>
      <c r="IA905" s="15">
        <v>4144</v>
      </c>
      <c r="IB905" s="15">
        <v>8</v>
      </c>
      <c r="IC905" s="15">
        <v>8</v>
      </c>
      <c r="ID905" s="15">
        <v>105</v>
      </c>
      <c r="IE905" s="14">
        <v>69.5</v>
      </c>
      <c r="IF905" s="14">
        <v>47.5</v>
      </c>
      <c r="IG905" s="14">
        <v>24</v>
      </c>
      <c r="IH905" s="14">
        <v>4</v>
      </c>
      <c r="II905" s="14">
        <v>0</v>
      </c>
      <c r="IJ905" s="14">
        <v>0</v>
      </c>
      <c r="IK905" s="14">
        <v>0</v>
      </c>
      <c r="IL905" s="14"/>
      <c r="IM905" s="14"/>
      <c r="IN905" s="14"/>
      <c r="IO905" s="14"/>
      <c r="IP905" s="14"/>
      <c r="IQ905" s="20">
        <v>340000</v>
      </c>
      <c r="IR905" s="20">
        <v>0</v>
      </c>
      <c r="IS905" s="36">
        <f t="shared" si="1030"/>
        <v>0.58890207300900399</v>
      </c>
      <c r="IT905" s="36">
        <f t="shared" si="1031"/>
        <v>0</v>
      </c>
      <c r="IU905" s="36">
        <f t="shared" si="1032"/>
        <v>7.5503129289686138E-2</v>
      </c>
      <c r="IV905" s="36">
        <f t="shared" si="1033"/>
        <v>2.684907284614132E-3</v>
      </c>
      <c r="IW905" s="36">
        <f t="shared" si="1034"/>
        <v>0.1506200414136479</v>
      </c>
      <c r="IX905" s="36">
        <f t="shared" si="1035"/>
        <v>2.959447197598939E-3</v>
      </c>
      <c r="IY905" s="36"/>
      <c r="IZ905" s="36">
        <f t="shared" si="1036"/>
        <v>0.17933040180544893</v>
      </c>
      <c r="JA905" s="36">
        <f t="shared" si="1036"/>
        <v>0.66709010958330428</v>
      </c>
      <c r="JB905" s="36">
        <f t="shared" si="1036"/>
        <v>0.15357948861124682</v>
      </c>
      <c r="JN905" s="43">
        <f t="shared" si="1025"/>
        <v>1537.4795127353336</v>
      </c>
      <c r="JO905" s="1" t="str">
        <f t="shared" si="1026"/>
        <v>Medium</v>
      </c>
    </row>
    <row r="906" spans="1:275" x14ac:dyDescent="0.2">
      <c r="A906" s="14" t="s">
        <v>844</v>
      </c>
      <c r="B906" s="14" t="s">
        <v>845</v>
      </c>
      <c r="C906" s="76" t="s">
        <v>1502</v>
      </c>
      <c r="D906" s="24" t="s">
        <v>655</v>
      </c>
      <c r="E906">
        <v>3</v>
      </c>
      <c r="F906" s="46">
        <v>0.53273568067499599</v>
      </c>
      <c r="G906" s="46">
        <v>0.30155768294661689</v>
      </c>
      <c r="H906" s="46">
        <v>0.27</v>
      </c>
      <c r="I906">
        <v>36.4</v>
      </c>
      <c r="J906">
        <v>21</v>
      </c>
      <c r="K906" s="14">
        <v>20100</v>
      </c>
      <c r="L906" s="14" t="s">
        <v>606</v>
      </c>
      <c r="M906" s="35">
        <v>16368.385333333406</v>
      </c>
      <c r="N906" s="15">
        <v>34102</v>
      </c>
      <c r="O906" s="15">
        <v>8</v>
      </c>
      <c r="P906" s="15">
        <v>26</v>
      </c>
      <c r="Q906" s="15">
        <v>600</v>
      </c>
      <c r="R906" s="15">
        <v>93</v>
      </c>
      <c r="S906" s="15">
        <v>59</v>
      </c>
      <c r="T906" s="32" t="s">
        <v>977</v>
      </c>
      <c r="U906" s="15">
        <v>3463</v>
      </c>
      <c r="V906" s="15"/>
      <c r="W906" s="15"/>
      <c r="X906" s="15"/>
      <c r="Y906" s="15"/>
      <c r="Z906" s="15"/>
      <c r="AA906" s="15"/>
      <c r="AB906" s="15"/>
      <c r="AC906" s="15">
        <v>30944</v>
      </c>
      <c r="AD906" s="15"/>
      <c r="AE906" s="15">
        <v>34407</v>
      </c>
      <c r="AF906" s="15">
        <v>2550</v>
      </c>
      <c r="AG906" s="15"/>
      <c r="AH906" s="15"/>
      <c r="AI906" s="15"/>
      <c r="AJ906" s="15"/>
      <c r="AK906" s="15"/>
      <c r="AL906" s="15"/>
      <c r="AM906" s="15"/>
      <c r="AN906" s="15"/>
      <c r="AO906" s="15"/>
      <c r="AP906" s="15">
        <v>2550</v>
      </c>
      <c r="AQ906" s="15">
        <v>16548</v>
      </c>
      <c r="AR906" s="15"/>
      <c r="AS906" s="15"/>
      <c r="AT906" s="15"/>
      <c r="AU906" s="15"/>
      <c r="AV906" s="15"/>
      <c r="AW906" s="15"/>
      <c r="AX906" s="15"/>
      <c r="AY906" s="15"/>
      <c r="AZ906" s="15"/>
      <c r="BA906" s="15">
        <v>16548</v>
      </c>
      <c r="BB906" s="15">
        <v>0</v>
      </c>
      <c r="BC906" s="15"/>
      <c r="BD906" s="15"/>
      <c r="BE906" s="15"/>
      <c r="BF906" s="15"/>
      <c r="BG906" s="15"/>
      <c r="BH906" s="15"/>
      <c r="BI906" s="15"/>
      <c r="BJ906" s="15"/>
      <c r="BK906" s="15"/>
      <c r="BL906" s="15">
        <v>0</v>
      </c>
      <c r="BM906" s="15"/>
      <c r="BN906" s="15"/>
      <c r="BO906" s="15"/>
      <c r="BP906" s="15"/>
      <c r="BQ906" s="15"/>
      <c r="BR906" s="15"/>
      <c r="BS906" s="15"/>
      <c r="BT906" s="15"/>
      <c r="BU906" s="15"/>
      <c r="BV906" s="15"/>
      <c r="BW906" s="15"/>
      <c r="BX906" s="15"/>
      <c r="BY906" s="15"/>
      <c r="BZ906" s="15"/>
      <c r="CA906" s="15"/>
      <c r="CB906" s="15"/>
      <c r="CC906" s="15"/>
      <c r="CD906" s="15"/>
      <c r="CE906" s="15"/>
      <c r="CF906" s="15"/>
      <c r="CG906" s="15"/>
      <c r="CH906" s="15"/>
      <c r="CI906" s="15"/>
      <c r="CJ906" s="15"/>
      <c r="CK906" s="15"/>
      <c r="CL906" s="15"/>
      <c r="CM906" s="15"/>
      <c r="CN906" s="15"/>
      <c r="CO906" s="15"/>
      <c r="CP906" s="15"/>
      <c r="CQ906" s="15">
        <v>37542</v>
      </c>
      <c r="CR906" s="15"/>
      <c r="CS906" s="15">
        <v>37542</v>
      </c>
      <c r="CT906" s="15"/>
      <c r="CU906" s="15"/>
      <c r="CV906" s="15"/>
      <c r="CW906" s="15"/>
      <c r="CX906" s="15"/>
      <c r="CY906" s="15"/>
      <c r="CZ906" s="15"/>
      <c r="DA906" s="15"/>
      <c r="DB906" s="15"/>
      <c r="DC906" s="15"/>
      <c r="DD906" s="15"/>
      <c r="DE906" s="15"/>
      <c r="DF906" s="15"/>
      <c r="DG906" s="15"/>
      <c r="DH906" s="15"/>
      <c r="DI906" s="15"/>
      <c r="DJ906" s="15"/>
      <c r="DK906" s="15"/>
      <c r="DL906" s="15"/>
      <c r="DM906" s="15"/>
      <c r="DN906" s="15"/>
      <c r="DO906" s="15"/>
      <c r="DP906" s="15">
        <v>1717</v>
      </c>
      <c r="DQ906" s="15"/>
      <c r="DR906" s="15"/>
      <c r="DS906" s="15"/>
      <c r="DT906" s="15"/>
      <c r="DU906" s="15"/>
      <c r="DV906" s="15"/>
      <c r="DW906" s="15"/>
      <c r="DX906" s="15"/>
      <c r="DY906" s="15"/>
      <c r="DZ906" s="15">
        <v>1717</v>
      </c>
      <c r="EA906" s="15"/>
      <c r="EB906" s="15"/>
      <c r="EC906" s="15"/>
      <c r="ED906" s="15"/>
      <c r="EE906" s="15"/>
      <c r="EF906" s="15"/>
      <c r="EG906" s="15"/>
      <c r="EH906" s="15"/>
      <c r="EI906" s="15"/>
      <c r="EJ906" s="15"/>
      <c r="EK906" s="15"/>
      <c r="EL906" s="15"/>
      <c r="EM906" s="15"/>
      <c r="EN906" s="15"/>
      <c r="EO906" s="15"/>
      <c r="EP906" s="15"/>
      <c r="EQ906" s="15"/>
      <c r="ER906" s="15"/>
      <c r="ES906" s="15"/>
      <c r="ET906" s="15"/>
      <c r="EU906" s="15"/>
      <c r="EV906" s="15"/>
      <c r="EW906" s="15"/>
      <c r="EX906" s="15"/>
      <c r="EY906" s="15"/>
      <c r="EZ906" s="15"/>
      <c r="FA906" s="15"/>
      <c r="FB906" s="15"/>
      <c r="FC906" s="15"/>
      <c r="FD906" s="15"/>
      <c r="FE906" s="15">
        <v>41751</v>
      </c>
      <c r="FF906" s="15"/>
      <c r="FG906" s="15">
        <v>2662</v>
      </c>
      <c r="FH906" s="15"/>
      <c r="FI906" s="15"/>
      <c r="FJ906" s="15">
        <v>5935</v>
      </c>
      <c r="FK906" s="15"/>
      <c r="FL906" s="15"/>
      <c r="FM906" s="15"/>
      <c r="FN906" s="15"/>
      <c r="FO906" s="15">
        <v>50348</v>
      </c>
      <c r="FP906" s="15">
        <v>50955</v>
      </c>
      <c r="FQ906" s="15">
        <v>41809</v>
      </c>
      <c r="FR906" s="15">
        <v>143112</v>
      </c>
      <c r="FS906" s="14" t="s">
        <v>1284</v>
      </c>
      <c r="FT906" s="14"/>
      <c r="FU906" s="14" t="s">
        <v>1281</v>
      </c>
      <c r="FV906" s="14"/>
      <c r="FW906" s="14"/>
      <c r="FX906" s="14"/>
      <c r="FY906" s="1" t="s">
        <v>1299</v>
      </c>
      <c r="GA906" s="15">
        <v>2306</v>
      </c>
      <c r="GB906" s="15">
        <v>233</v>
      </c>
      <c r="GC906" s="15">
        <v>199</v>
      </c>
      <c r="GD906" s="15">
        <v>19</v>
      </c>
      <c r="GE906" s="15">
        <v>70171</v>
      </c>
      <c r="GF906" s="15">
        <v>1015</v>
      </c>
      <c r="GG906" s="15">
        <v>15856</v>
      </c>
      <c r="GH906" s="15">
        <v>155</v>
      </c>
      <c r="GI906" s="15">
        <v>844</v>
      </c>
      <c r="GJ906" s="15">
        <v>189</v>
      </c>
      <c r="GK906" s="15">
        <v>33</v>
      </c>
      <c r="GL906" s="15">
        <v>87</v>
      </c>
      <c r="GM906" s="15">
        <v>1068</v>
      </c>
      <c r="GN906" s="15"/>
      <c r="GO906" s="15"/>
      <c r="GP906" s="16">
        <v>10</v>
      </c>
      <c r="GQ906" s="16">
        <v>2.34</v>
      </c>
      <c r="GR906" s="17"/>
      <c r="GS906" s="17"/>
      <c r="GT906" s="18">
        <v>8</v>
      </c>
      <c r="GU906" s="18">
        <v>8</v>
      </c>
      <c r="GV906" s="16">
        <v>10.34</v>
      </c>
      <c r="GW906" s="16">
        <v>2.1</v>
      </c>
      <c r="GX906" s="15">
        <v>3159</v>
      </c>
      <c r="GY906" s="14" t="s">
        <v>1172</v>
      </c>
      <c r="GZ906" s="15">
        <v>10844</v>
      </c>
      <c r="HA906" s="15">
        <v>17959</v>
      </c>
      <c r="HB906" s="15">
        <v>24266</v>
      </c>
      <c r="HC906" s="15">
        <v>1015</v>
      </c>
      <c r="HD906" s="15"/>
      <c r="HE906" s="15"/>
      <c r="HF906" s="15">
        <v>54084</v>
      </c>
      <c r="HG906" s="15"/>
      <c r="HH906" s="15"/>
      <c r="HI906" s="15">
        <v>134</v>
      </c>
      <c r="HJ906" s="15">
        <v>101</v>
      </c>
      <c r="HK906" s="15">
        <v>187</v>
      </c>
      <c r="HL906" s="15">
        <v>90</v>
      </c>
      <c r="HM906" s="15"/>
      <c r="HN906" s="15"/>
      <c r="HO906" s="15"/>
      <c r="HP906" s="15"/>
      <c r="HQ906" s="15"/>
      <c r="HR906" s="15"/>
      <c r="HS906" s="15"/>
      <c r="HT906" s="15"/>
      <c r="HU906" s="15"/>
      <c r="HV906" s="15"/>
      <c r="HW906" s="15"/>
      <c r="HX906" s="15"/>
      <c r="HY906" s="15"/>
      <c r="HZ906" s="15">
        <v>154</v>
      </c>
      <c r="IA906" s="15">
        <v>4312</v>
      </c>
      <c r="IB906" s="15">
        <v>8</v>
      </c>
      <c r="IC906" s="15">
        <v>8</v>
      </c>
      <c r="ID906" s="15">
        <v>104</v>
      </c>
      <c r="IE906" s="14">
        <v>63.5</v>
      </c>
      <c r="IF906" s="14">
        <v>52</v>
      </c>
      <c r="IG906" s="14">
        <v>20</v>
      </c>
      <c r="IH906" s="14">
        <v>4</v>
      </c>
      <c r="II906" s="14">
        <v>0</v>
      </c>
      <c r="IJ906" s="14">
        <v>184</v>
      </c>
      <c r="IK906" s="14">
        <v>0</v>
      </c>
      <c r="IL906" s="14"/>
      <c r="IM906" s="14"/>
      <c r="IN906" s="14"/>
      <c r="IO906" s="14"/>
      <c r="IP906" s="14"/>
      <c r="IQ906" s="15">
        <v>350000</v>
      </c>
      <c r="IR906" s="15">
        <v>0</v>
      </c>
      <c r="IS906" s="36">
        <f t="shared" si="1030"/>
        <v>0.24042009055844374</v>
      </c>
      <c r="IT906" s="36">
        <f t="shared" si="1031"/>
        <v>1.7818212309240314E-2</v>
      </c>
      <c r="IU906" s="36">
        <f t="shared" si="1032"/>
        <v>0.11562971658561128</v>
      </c>
      <c r="IV906" s="36">
        <f t="shared" si="1033"/>
        <v>0</v>
      </c>
      <c r="IW906" s="36">
        <f t="shared" si="1034"/>
        <v>0.26232601039745096</v>
      </c>
      <c r="IX906" s="36">
        <f t="shared" si="1035"/>
        <v>1.1997596288221812E-2</v>
      </c>
      <c r="IY906" s="36"/>
      <c r="IZ906" s="36">
        <f t="shared" si="1036"/>
        <v>0.35180837386103192</v>
      </c>
      <c r="JA906" s="36">
        <f t="shared" si="1036"/>
        <v>0.35604980714405499</v>
      </c>
      <c r="JB906" s="36">
        <f t="shared" si="1036"/>
        <v>0.29214181899491309</v>
      </c>
      <c r="JN906" s="43">
        <f t="shared" si="1025"/>
        <v>1583.0159896840819</v>
      </c>
      <c r="JO906" s="1" t="str">
        <f t="shared" si="1026"/>
        <v>Medium</v>
      </c>
    </row>
    <row r="907" spans="1:275" x14ac:dyDescent="0.2">
      <c r="A907" s="1" t="s">
        <v>844</v>
      </c>
      <c r="B907" s="1" t="s">
        <v>845</v>
      </c>
      <c r="C907" s="76" t="s">
        <v>1502</v>
      </c>
      <c r="D907" s="24" t="s">
        <v>655</v>
      </c>
      <c r="E907">
        <v>3</v>
      </c>
      <c r="F907" s="46">
        <v>0.53273568067499599</v>
      </c>
      <c r="G907" s="46">
        <v>0.30155768294661689</v>
      </c>
      <c r="H907" s="46">
        <v>0.27</v>
      </c>
      <c r="I907">
        <v>36.4</v>
      </c>
      <c r="J907">
        <v>21</v>
      </c>
      <c r="K907" s="1">
        <v>20110</v>
      </c>
      <c r="L907" s="1" t="s">
        <v>607</v>
      </c>
      <c r="M907" s="3">
        <v>15509.880571428615</v>
      </c>
      <c r="N907" s="1">
        <v>34102</v>
      </c>
      <c r="O907" s="1">
        <v>8</v>
      </c>
      <c r="P907" s="1">
        <v>26</v>
      </c>
      <c r="Q907" s="1">
        <v>604</v>
      </c>
      <c r="R907" s="1">
        <v>93</v>
      </c>
      <c r="S907" s="1">
        <v>142</v>
      </c>
      <c r="T907" s="33" t="s">
        <v>977</v>
      </c>
      <c r="U907" s="1">
        <v>26793</v>
      </c>
      <c r="AC907" s="1">
        <v>57016</v>
      </c>
      <c r="AE907" s="1">
        <v>83809</v>
      </c>
      <c r="AN907" s="1">
        <v>4743</v>
      </c>
      <c r="AP907" s="1">
        <v>4743</v>
      </c>
      <c r="AQ907" s="1">
        <v>15965</v>
      </c>
      <c r="BA907" s="1">
        <v>15965</v>
      </c>
      <c r="BL907" s="1">
        <v>0</v>
      </c>
      <c r="CI907" s="1">
        <v>16049</v>
      </c>
      <c r="CQ907" s="1">
        <v>31175</v>
      </c>
      <c r="CS907" s="1">
        <v>47224</v>
      </c>
      <c r="DP907" s="1">
        <v>1556</v>
      </c>
      <c r="DX907" s="1">
        <v>262</v>
      </c>
      <c r="DZ907" s="1">
        <v>1818</v>
      </c>
      <c r="FE907" s="1">
        <v>36804</v>
      </c>
      <c r="FM907" s="1">
        <v>11151</v>
      </c>
      <c r="FO907" s="1">
        <v>47.954999999999998</v>
      </c>
      <c r="FP907" s="15">
        <f>AE907+BA907</f>
        <v>99774</v>
      </c>
      <c r="FQ907" s="15">
        <f>AP907+BL907+CS907+DZ907+FD907</f>
        <v>53785</v>
      </c>
      <c r="FR907" s="15">
        <f>AE907+AP907+BA907+BL907+CS907+DZ907+FD907+FO907</f>
        <v>153606.95499999999</v>
      </c>
      <c r="FS907" s="1" t="s">
        <v>1284</v>
      </c>
      <c r="FU907" s="1" t="s">
        <v>1281</v>
      </c>
      <c r="FY907" s="1" t="s">
        <v>1299</v>
      </c>
      <c r="GA907" s="1">
        <v>3563</v>
      </c>
      <c r="GB907" s="1">
        <v>249</v>
      </c>
      <c r="GC907" s="1">
        <v>131</v>
      </c>
      <c r="GD907" s="1">
        <v>15</v>
      </c>
      <c r="GE907" s="1">
        <v>82873</v>
      </c>
      <c r="GF907" s="1">
        <v>2251</v>
      </c>
      <c r="GG907" s="1">
        <v>19120</v>
      </c>
      <c r="GH907" s="1">
        <v>130</v>
      </c>
      <c r="GJ907" s="1">
        <v>189</v>
      </c>
      <c r="GK907" s="1">
        <v>41</v>
      </c>
      <c r="GL907" s="1">
        <v>26</v>
      </c>
      <c r="GM907" s="1">
        <v>1104</v>
      </c>
      <c r="GP907" s="1">
        <v>9</v>
      </c>
      <c r="GQ907" s="1">
        <v>5.59</v>
      </c>
      <c r="GR907" s="5"/>
      <c r="GS907" s="5"/>
      <c r="GT907" s="4">
        <v>6</v>
      </c>
      <c r="GU907" s="4">
        <v>6</v>
      </c>
      <c r="GV907" s="1">
        <f>GQ907+GU907</f>
        <v>11.59</v>
      </c>
      <c r="GW907" s="1">
        <v>2.02</v>
      </c>
      <c r="GX907" s="1">
        <v>2911</v>
      </c>
      <c r="GY907" s="10" t="s">
        <v>1172</v>
      </c>
      <c r="GZ907" s="1">
        <v>10827</v>
      </c>
      <c r="HA907" s="1">
        <v>14657</v>
      </c>
      <c r="HB907" s="1">
        <v>22120</v>
      </c>
      <c r="HC907" s="1">
        <v>853</v>
      </c>
      <c r="HE907" s="1">
        <v>0</v>
      </c>
      <c r="HF907" s="1">
        <v>48457</v>
      </c>
      <c r="HI907" s="1">
        <v>124</v>
      </c>
      <c r="HJ907" s="1">
        <v>102</v>
      </c>
      <c r="HK907" s="1">
        <v>168</v>
      </c>
      <c r="HL907" s="1">
        <v>116</v>
      </c>
      <c r="HZ907" s="1">
        <v>130</v>
      </c>
      <c r="IA907" s="1">
        <v>3250</v>
      </c>
      <c r="IB907" s="1">
        <v>0</v>
      </c>
      <c r="IC907" s="1">
        <v>0</v>
      </c>
      <c r="ID907" s="1">
        <v>0</v>
      </c>
      <c r="IE907" s="1">
        <v>59</v>
      </c>
      <c r="IF907" s="1">
        <v>50</v>
      </c>
      <c r="IG907" s="1">
        <v>20</v>
      </c>
      <c r="IH907" s="1">
        <v>4</v>
      </c>
      <c r="II907" s="1">
        <v>0</v>
      </c>
      <c r="IJ907" s="1">
        <v>4</v>
      </c>
      <c r="IK907" s="1">
        <v>0</v>
      </c>
      <c r="IQ907" s="1">
        <v>320000</v>
      </c>
      <c r="IR907" s="1">
        <v>121</v>
      </c>
      <c r="IS907" s="36">
        <f t="shared" si="1030"/>
        <v>0.54560680536893658</v>
      </c>
      <c r="IT907" s="36">
        <f t="shared" si="1031"/>
        <v>3.087750811804062E-2</v>
      </c>
      <c r="IU907" s="36">
        <f t="shared" si="1032"/>
        <v>0.10393409595288183</v>
      </c>
      <c r="IV907" s="36">
        <f t="shared" si="1033"/>
        <v>0</v>
      </c>
      <c r="IW907" s="36">
        <f t="shared" si="1034"/>
        <v>0.30743399607133676</v>
      </c>
      <c r="IX907" s="36">
        <f t="shared" si="1035"/>
        <v>1.1835401593632269E-2</v>
      </c>
      <c r="IY907" s="36"/>
      <c r="IZ907" s="36">
        <f t="shared" si="1036"/>
        <v>3.121928951719667E-4</v>
      </c>
      <c r="JA907" s="36">
        <f t="shared" si="1036"/>
        <v>0.64954090132181841</v>
      </c>
      <c r="JB907" s="36">
        <f t="shared" si="1036"/>
        <v>0.35014690578300967</v>
      </c>
      <c r="JN907" s="43">
        <f t="shared" si="1025"/>
        <v>1338.2123012449194</v>
      </c>
      <c r="JO907" s="1" t="str">
        <f t="shared" si="1026"/>
        <v>Medium</v>
      </c>
    </row>
    <row r="908" spans="1:275" x14ac:dyDescent="0.2">
      <c r="A908" s="1" t="s">
        <v>844</v>
      </c>
      <c r="B908" s="1" t="s">
        <v>845</v>
      </c>
      <c r="C908" s="76" t="s">
        <v>1502</v>
      </c>
      <c r="D908" s="24" t="s">
        <v>655</v>
      </c>
      <c r="E908">
        <v>3</v>
      </c>
      <c r="F908" s="46">
        <v>0.53273568067499599</v>
      </c>
      <c r="G908" s="46">
        <v>0.30155768294661689</v>
      </c>
      <c r="H908" s="46">
        <v>0.27</v>
      </c>
      <c r="I908">
        <v>36.4</v>
      </c>
      <c r="J908">
        <v>21</v>
      </c>
      <c r="K908" s="1">
        <v>20120</v>
      </c>
      <c r="L908" s="1" t="s">
        <v>608</v>
      </c>
      <c r="M908" s="3">
        <v>14803.532952380945</v>
      </c>
      <c r="N908" s="10">
        <v>34102</v>
      </c>
      <c r="O908" s="1">
        <v>8</v>
      </c>
      <c r="P908" s="1">
        <v>26</v>
      </c>
      <c r="Q908" s="1">
        <v>604</v>
      </c>
      <c r="R908" s="1">
        <v>93</v>
      </c>
      <c r="S908" s="1">
        <v>142</v>
      </c>
      <c r="T908" s="33" t="s">
        <v>977</v>
      </c>
      <c r="U908" s="1">
        <v>11069</v>
      </c>
      <c r="AC908" s="1">
        <v>62851</v>
      </c>
      <c r="AE908" s="1">
        <v>73920</v>
      </c>
      <c r="AP908" s="1">
        <v>0</v>
      </c>
      <c r="AQ908" s="1">
        <v>17867</v>
      </c>
      <c r="BA908" s="1">
        <v>17867</v>
      </c>
      <c r="BL908" s="1">
        <v>0</v>
      </c>
      <c r="CI908" s="1">
        <v>7570</v>
      </c>
      <c r="CQ908" s="1">
        <v>34075</v>
      </c>
      <c r="CS908" s="1">
        <v>41645</v>
      </c>
      <c r="DP908" s="1">
        <v>820</v>
      </c>
      <c r="DR908" s="1">
        <v>283</v>
      </c>
      <c r="DZ908" s="1">
        <v>1103</v>
      </c>
      <c r="FE908" s="1">
        <v>33247</v>
      </c>
      <c r="FM908" s="1">
        <v>2105</v>
      </c>
      <c r="FO908" s="1">
        <v>35352</v>
      </c>
      <c r="FP908" s="15">
        <f>AE908+BA908</f>
        <v>91787</v>
      </c>
      <c r="FQ908" s="15">
        <f>AP908+BL908+CS908+DZ908+FD908</f>
        <v>42748</v>
      </c>
      <c r="FR908" s="15">
        <f>AE908+AP908+BA908+BL908+CS908+DZ908+FD908+FO908</f>
        <v>169887</v>
      </c>
      <c r="FS908" s="1" t="s">
        <v>1284</v>
      </c>
      <c r="FU908" s="1" t="s">
        <v>1281</v>
      </c>
      <c r="FY908" s="1" t="s">
        <v>1299</v>
      </c>
      <c r="GA908" s="1">
        <v>1489</v>
      </c>
      <c r="GB908" s="1">
        <v>265</v>
      </c>
      <c r="GC908" s="1">
        <v>436</v>
      </c>
      <c r="GD908" s="1">
        <v>86</v>
      </c>
      <c r="GE908" s="1">
        <v>84386</v>
      </c>
      <c r="GF908" s="1">
        <v>929</v>
      </c>
      <c r="GG908" s="1">
        <v>20053</v>
      </c>
      <c r="GH908" s="1">
        <v>127</v>
      </c>
      <c r="GI908" s="1">
        <v>852</v>
      </c>
      <c r="GJ908" s="1">
        <v>189</v>
      </c>
      <c r="GK908" s="1">
        <v>21</v>
      </c>
      <c r="GL908" s="1">
        <v>4</v>
      </c>
      <c r="GM908" s="1">
        <v>1125</v>
      </c>
      <c r="GP908" s="1">
        <v>9</v>
      </c>
      <c r="GQ908" s="1">
        <v>5</v>
      </c>
      <c r="GR908" s="5"/>
      <c r="GS908" s="5"/>
      <c r="GT908" s="4">
        <v>6</v>
      </c>
      <c r="GU908" s="4">
        <v>6</v>
      </c>
      <c r="GV908" s="1">
        <f>GQ908+GU908</f>
        <v>11</v>
      </c>
      <c r="GW908" s="1">
        <v>2.68</v>
      </c>
      <c r="GX908" s="1">
        <v>2916</v>
      </c>
      <c r="GY908" s="10" t="s">
        <v>1172</v>
      </c>
      <c r="GZ908" s="1">
        <v>8800</v>
      </c>
      <c r="HA908" s="1">
        <v>16760</v>
      </c>
      <c r="HB908" s="1">
        <v>21100</v>
      </c>
      <c r="HC908" s="1">
        <v>592</v>
      </c>
      <c r="HF908" s="1">
        <v>47252</v>
      </c>
      <c r="HI908" s="1">
        <v>66</v>
      </c>
      <c r="HJ908" s="1">
        <v>54</v>
      </c>
      <c r="HK908" s="1">
        <v>162</v>
      </c>
      <c r="HL908" s="1">
        <v>81</v>
      </c>
      <c r="HZ908" s="1">
        <v>130</v>
      </c>
      <c r="IA908" s="1">
        <v>3250</v>
      </c>
      <c r="IB908" s="1">
        <v>0</v>
      </c>
      <c r="IC908" s="1">
        <v>0</v>
      </c>
      <c r="ID908" s="1">
        <v>0</v>
      </c>
      <c r="IE908" s="1">
        <v>59</v>
      </c>
      <c r="IF908" s="1">
        <v>50</v>
      </c>
      <c r="IG908" s="1">
        <v>20</v>
      </c>
      <c r="IH908" s="1">
        <v>4</v>
      </c>
      <c r="II908" s="1">
        <v>0</v>
      </c>
      <c r="IJ908" s="1">
        <v>4</v>
      </c>
      <c r="IK908" s="1">
        <v>0</v>
      </c>
      <c r="IQ908" s="1">
        <v>320000</v>
      </c>
      <c r="IR908" s="1">
        <v>121</v>
      </c>
      <c r="IS908" s="36">
        <f t="shared" si="1030"/>
        <v>0.43511275141711842</v>
      </c>
      <c r="IT908" s="36">
        <f t="shared" si="1031"/>
        <v>0</v>
      </c>
      <c r="IU908" s="36">
        <f t="shared" si="1032"/>
        <v>0.10516990705586654</v>
      </c>
      <c r="IV908" s="36">
        <f t="shared" si="1033"/>
        <v>0</v>
      </c>
      <c r="IW908" s="36">
        <f t="shared" si="1034"/>
        <v>0.24513352993460358</v>
      </c>
      <c r="IX908" s="36">
        <f t="shared" si="1035"/>
        <v>6.4925509309129012E-3</v>
      </c>
      <c r="IY908" s="36"/>
      <c r="IZ908" s="36">
        <f t="shared" si="1036"/>
        <v>0.20809126066149852</v>
      </c>
      <c r="JA908" s="36">
        <f t="shared" si="1036"/>
        <v>0.54028265847298496</v>
      </c>
      <c r="JB908" s="36">
        <f t="shared" si="1036"/>
        <v>0.25162608086551647</v>
      </c>
      <c r="JN908" s="43">
        <f t="shared" si="1025"/>
        <v>1345.7757229437223</v>
      </c>
      <c r="JO908" s="1" t="str">
        <f t="shared" si="1026"/>
        <v>Medium</v>
      </c>
    </row>
    <row r="909" spans="1:275" x14ac:dyDescent="0.2">
      <c r="A909" s="1" t="s">
        <v>844</v>
      </c>
      <c r="B909" s="1" t="s">
        <v>845</v>
      </c>
      <c r="C909" s="76" t="s">
        <v>1502</v>
      </c>
      <c r="D909" s="24" t="s">
        <v>655</v>
      </c>
      <c r="E909">
        <v>3</v>
      </c>
      <c r="F909" s="46">
        <v>0.53273568067499599</v>
      </c>
      <c r="G909" s="46">
        <v>0.30155768294661689</v>
      </c>
      <c r="H909" s="46">
        <v>0.27</v>
      </c>
      <c r="I909">
        <v>36.4</v>
      </c>
      <c r="J909">
        <v>21</v>
      </c>
      <c r="K909" s="1">
        <v>20130</v>
      </c>
      <c r="L909" s="1" t="s">
        <v>609</v>
      </c>
      <c r="M909" s="3">
        <v>13981.411428571486</v>
      </c>
      <c r="N909" s="2">
        <v>34102</v>
      </c>
      <c r="O909" s="1">
        <v>8</v>
      </c>
      <c r="P909" s="1">
        <v>26</v>
      </c>
      <c r="Q909" s="1">
        <v>604</v>
      </c>
      <c r="R909" s="1">
        <v>93</v>
      </c>
      <c r="S909" s="1">
        <v>142</v>
      </c>
      <c r="T909" s="33"/>
      <c r="U909" s="3">
        <v>591</v>
      </c>
      <c r="V909" s="3"/>
      <c r="W909" s="3"/>
      <c r="X909" s="3"/>
      <c r="Y909" s="3"/>
      <c r="Z909" s="3"/>
      <c r="AA909" s="3"/>
      <c r="AB909" s="3"/>
      <c r="AC909" s="3">
        <v>50581</v>
      </c>
      <c r="AD909" s="3"/>
      <c r="AE909" s="2">
        <f>SUM(U909:AD909)</f>
        <v>51172</v>
      </c>
      <c r="AF909" s="3">
        <v>5527</v>
      </c>
      <c r="AG909" s="3"/>
      <c r="AN909" s="6">
        <v>3441</v>
      </c>
      <c r="AP909" s="1">
        <f>SUM(AF909:AO909)</f>
        <v>8968</v>
      </c>
      <c r="AQ909" s="6">
        <v>17121</v>
      </c>
      <c r="AR909" s="6"/>
      <c r="BA909" s="1">
        <f>SUM(AQ909:AZ909)</f>
        <v>17121</v>
      </c>
      <c r="CI909" s="6">
        <v>3520</v>
      </c>
      <c r="CJ909" s="6"/>
      <c r="CQ909" s="6">
        <v>45926</v>
      </c>
      <c r="CS909" s="1">
        <f>SUM(CI909:CR909)</f>
        <v>49446</v>
      </c>
      <c r="DP909" s="6">
        <v>1417</v>
      </c>
      <c r="DQ909" s="6"/>
      <c r="DZ909" s="2">
        <f>SUM(DP909:DY909)</f>
        <v>1417</v>
      </c>
      <c r="EA909" s="2"/>
      <c r="EB909" s="2"/>
      <c r="EC909" s="2"/>
      <c r="ED909" s="2"/>
      <c r="EE909" s="2"/>
      <c r="EF909" s="2"/>
      <c r="EG909" s="2"/>
      <c r="EH909" s="2"/>
      <c r="EI909" s="2"/>
      <c r="EJ909" s="2"/>
      <c r="EK909" s="2"/>
      <c r="EL909" s="2"/>
      <c r="EM909" s="2"/>
      <c r="EN909" s="2"/>
      <c r="EO909" s="2"/>
      <c r="EP909" s="2"/>
      <c r="EQ909" s="2"/>
      <c r="ER909" s="2"/>
      <c r="ES909" s="2"/>
      <c r="ET909" s="2"/>
      <c r="EU909" s="6">
        <v>8509</v>
      </c>
      <c r="EV909" s="6"/>
      <c r="FD909" s="1">
        <f>SUM(EU909:FC909)</f>
        <v>8509</v>
      </c>
      <c r="FE909" s="6">
        <v>40507</v>
      </c>
      <c r="FF909" s="6"/>
      <c r="FO909" s="1">
        <f>SUM(FE909:FN909)</f>
        <v>40507</v>
      </c>
      <c r="FP909" s="15">
        <f>AE909+BA909</f>
        <v>68293</v>
      </c>
      <c r="FQ909" s="15">
        <f>AP909+BL909+CS909+DZ909+FD909</f>
        <v>68340</v>
      </c>
      <c r="FR909" s="15">
        <f>AE909+AP909+BA909+BL909+CS909+DZ909+FD909+FO909</f>
        <v>177140</v>
      </c>
      <c r="FS909" s="1" t="s">
        <v>1284</v>
      </c>
      <c r="FU909" s="1" t="s">
        <v>1281</v>
      </c>
      <c r="FW909" s="5" t="s">
        <v>1279</v>
      </c>
      <c r="FX909" s="5"/>
      <c r="FY909" s="5"/>
      <c r="FZ909" s="5"/>
      <c r="GA909" s="1">
        <v>752</v>
      </c>
      <c r="GB909" s="1">
        <v>920</v>
      </c>
      <c r="GC909" s="1">
        <v>207</v>
      </c>
      <c r="GD909" s="1">
        <v>61</v>
      </c>
      <c r="GE909" s="2">
        <v>87187</v>
      </c>
      <c r="GF909" s="1">
        <v>265</v>
      </c>
      <c r="GG909" s="2">
        <v>20320</v>
      </c>
      <c r="GH909" s="1">
        <v>135</v>
      </c>
      <c r="GJ909" s="1">
        <v>189</v>
      </c>
      <c r="GK909" s="1">
        <v>81</v>
      </c>
      <c r="GL909" s="1">
        <v>118</v>
      </c>
      <c r="GM909" s="2">
        <v>3776</v>
      </c>
      <c r="GN909" s="2"/>
      <c r="GO909" s="2"/>
      <c r="GP909" s="1">
        <v>9</v>
      </c>
      <c r="GQ909" s="1">
        <v>4.7300000000000004</v>
      </c>
      <c r="GR909" s="5"/>
      <c r="GS909" s="5">
        <v>6</v>
      </c>
      <c r="GT909" s="4">
        <v>6</v>
      </c>
      <c r="GU909" s="1">
        <v>6</v>
      </c>
      <c r="GV909" s="1">
        <f>GQ909+GU909</f>
        <v>10.73</v>
      </c>
      <c r="GW909" s="1">
        <v>2.04</v>
      </c>
      <c r="GX909" s="2">
        <v>2395</v>
      </c>
      <c r="GY909" s="1" t="s">
        <v>1172</v>
      </c>
      <c r="GZ909" s="2">
        <v>8498</v>
      </c>
      <c r="HA909" s="2">
        <v>16363</v>
      </c>
      <c r="HI909" s="1">
        <v>31</v>
      </c>
      <c r="HJ909" s="1">
        <v>41</v>
      </c>
      <c r="HK909" s="1">
        <v>163</v>
      </c>
      <c r="HL909" s="1">
        <v>99</v>
      </c>
      <c r="HM909" s="1" t="s">
        <v>1281</v>
      </c>
      <c r="HN909" s="1" t="s">
        <v>1094</v>
      </c>
      <c r="HO909" s="1" t="s">
        <v>1097</v>
      </c>
      <c r="HP909" s="1" t="s">
        <v>1095</v>
      </c>
      <c r="HQ909" s="1" t="s">
        <v>1093</v>
      </c>
      <c r="HR909" s="1" t="s">
        <v>1098</v>
      </c>
      <c r="HX909" s="1" t="s">
        <v>1277</v>
      </c>
      <c r="HZ909" s="1">
        <v>121</v>
      </c>
      <c r="IA909" s="1">
        <v>3025</v>
      </c>
      <c r="IB909" s="1">
        <v>0</v>
      </c>
      <c r="IC909" s="1">
        <v>0</v>
      </c>
      <c r="ID909" s="1">
        <v>0</v>
      </c>
      <c r="IE909" s="1">
        <v>57</v>
      </c>
      <c r="IF909" s="1">
        <v>57</v>
      </c>
      <c r="IG909" s="1">
        <v>20</v>
      </c>
      <c r="IH909" s="1">
        <v>0</v>
      </c>
      <c r="II909" s="1">
        <v>0</v>
      </c>
      <c r="IJ909" s="1">
        <v>0</v>
      </c>
      <c r="IK909" s="1">
        <v>0</v>
      </c>
      <c r="IL909" s="1" t="s">
        <v>1277</v>
      </c>
      <c r="IO909" s="1" t="s">
        <v>1281</v>
      </c>
      <c r="IP909" s="1" t="s">
        <v>1277</v>
      </c>
      <c r="IQ909" s="2">
        <v>320000</v>
      </c>
      <c r="IR909" s="1">
        <v>130</v>
      </c>
      <c r="IS909" s="36">
        <f t="shared" si="1030"/>
        <v>0.28887885288472392</v>
      </c>
      <c r="IT909" s="36">
        <f t="shared" si="1031"/>
        <v>5.0626623010048548E-2</v>
      </c>
      <c r="IU909" s="36">
        <f t="shared" si="1032"/>
        <v>9.6652365360731629E-2</v>
      </c>
      <c r="IV909" s="36">
        <f t="shared" si="1033"/>
        <v>0</v>
      </c>
      <c r="IW909" s="36">
        <f t="shared" si="1034"/>
        <v>0.27913514734108613</v>
      </c>
      <c r="IX909" s="36">
        <f t="shared" si="1035"/>
        <v>7.9993225697188673E-3</v>
      </c>
      <c r="IY909" s="36"/>
      <c r="IZ909" s="36">
        <f t="shared" si="1036"/>
        <v>0.22867223664897821</v>
      </c>
      <c r="JA909" s="36">
        <f t="shared" si="1036"/>
        <v>0.38553121824545555</v>
      </c>
      <c r="JB909" s="36">
        <f t="shared" si="1036"/>
        <v>0.38579654510556621</v>
      </c>
      <c r="JN909" s="43">
        <f t="shared" si="1025"/>
        <v>1303.0206363999521</v>
      </c>
      <c r="JO909" s="1" t="str">
        <f t="shared" si="1026"/>
        <v>Medium</v>
      </c>
    </row>
    <row r="910" spans="1:275" x14ac:dyDescent="0.2">
      <c r="A910" s="1" t="s">
        <v>844</v>
      </c>
      <c r="B910" s="1" t="s">
        <v>845</v>
      </c>
      <c r="C910" s="76" t="s">
        <v>1502</v>
      </c>
      <c r="D910" s="24" t="s">
        <v>655</v>
      </c>
      <c r="E910">
        <v>3</v>
      </c>
      <c r="F910" s="46">
        <v>0.53273568067499599</v>
      </c>
      <c r="G910" s="46">
        <v>0.30155768294661689</v>
      </c>
      <c r="H910" s="46">
        <v>0.27</v>
      </c>
      <c r="I910">
        <v>36.4</v>
      </c>
      <c r="J910">
        <v>21</v>
      </c>
      <c r="K910" s="42">
        <v>20140</v>
      </c>
      <c r="L910" s="54" t="s">
        <v>345</v>
      </c>
      <c r="M910" s="55">
        <v>14416.485714285745</v>
      </c>
      <c r="N910" s="46">
        <v>44311</v>
      </c>
      <c r="O910">
        <v>14</v>
      </c>
      <c r="P910">
        <v>91</v>
      </c>
      <c r="Q910" s="49">
        <v>1109</v>
      </c>
      <c r="R910">
        <v>64</v>
      </c>
      <c r="S910">
        <v>73</v>
      </c>
      <c r="T910"/>
      <c r="U910" s="49">
        <v>14986</v>
      </c>
      <c r="V910" s="46"/>
      <c r="W910" s="46"/>
      <c r="X910" s="46"/>
      <c r="Y910" s="46"/>
      <c r="Z910" s="46"/>
      <c r="AA910" s="46"/>
      <c r="AB910" s="46"/>
      <c r="AC910" s="46">
        <v>89563</v>
      </c>
      <c r="AD910" s="46"/>
      <c r="AE910" s="46">
        <f>IF(SUM(U910:AD910)&gt;0,SUM(U910:AD910),)</f>
        <v>104549</v>
      </c>
      <c r="AF910" s="46">
        <v>7009</v>
      </c>
      <c r="AG910" s="46"/>
      <c r="AH910" s="46"/>
      <c r="AI910" s="46"/>
      <c r="AJ910" s="46"/>
      <c r="AK910" s="46"/>
      <c r="AL910" s="46"/>
      <c r="AM910" s="46"/>
      <c r="AN910" s="46">
        <v>19235</v>
      </c>
      <c r="AO910" s="46"/>
      <c r="AP910" s="46">
        <f>SUM(AF910:AO910)</f>
        <v>26244</v>
      </c>
      <c r="AQ910" s="46">
        <v>29163</v>
      </c>
      <c r="AR910" s="46"/>
      <c r="AS910" s="46"/>
      <c r="AT910" s="46"/>
      <c r="AU910" s="46"/>
      <c r="AV910" s="46"/>
      <c r="AW910" s="46"/>
      <c r="AX910" s="46"/>
      <c r="AY910" s="46"/>
      <c r="AZ910" s="46"/>
      <c r="BA910" s="46">
        <f>SUM(AQ910:AZ910)</f>
        <v>29163</v>
      </c>
      <c r="BB910" s="47"/>
      <c r="BC910" s="47"/>
      <c r="BD910" s="47"/>
      <c r="BE910" s="47"/>
      <c r="BF910" s="47"/>
      <c r="BG910" s="47"/>
      <c r="BH910" s="47"/>
      <c r="BI910" s="47"/>
      <c r="BJ910" s="47"/>
      <c r="BK910" s="47"/>
      <c r="BL910" s="47">
        <f>IF(SUM(BB910:BK910)&gt;=0,SUM(BB910:BK910),"")</f>
        <v>0</v>
      </c>
      <c r="BM910" s="46">
        <v>22143</v>
      </c>
      <c r="BN910" s="47"/>
      <c r="BO910" s="46"/>
      <c r="BP910" s="46"/>
      <c r="BQ910" s="46"/>
      <c r="BR910" s="46"/>
      <c r="BS910" s="46"/>
      <c r="BT910" s="46"/>
      <c r="BU910" s="46">
        <v>38201</v>
      </c>
      <c r="BV910" s="46"/>
      <c r="BW910" s="46">
        <f>SUM(BM910:BV910)</f>
        <v>60344</v>
      </c>
      <c r="BX910" s="46"/>
      <c r="BY910" s="47"/>
      <c r="BZ910" s="47"/>
      <c r="CA910" s="47"/>
      <c r="CB910" s="47"/>
      <c r="CC910" s="46"/>
      <c r="CD910" s="47"/>
      <c r="CE910" s="46"/>
      <c r="CF910" s="48"/>
      <c r="CG910" s="47"/>
      <c r="CH910" s="47">
        <f>SUM(BX910:CG910)</f>
        <v>0</v>
      </c>
      <c r="CI910" s="47">
        <f t="shared" ref="CI910:CS910" si="1037">BM910+BX910</f>
        <v>22143</v>
      </c>
      <c r="CJ910" s="47">
        <f t="shared" si="1037"/>
        <v>0</v>
      </c>
      <c r="CK910" s="47">
        <f t="shared" si="1037"/>
        <v>0</v>
      </c>
      <c r="CL910" s="47">
        <f t="shared" si="1037"/>
        <v>0</v>
      </c>
      <c r="CM910" s="47">
        <f t="shared" si="1037"/>
        <v>0</v>
      </c>
      <c r="CN910" s="47">
        <f t="shared" si="1037"/>
        <v>0</v>
      </c>
      <c r="CO910" s="47">
        <f t="shared" si="1037"/>
        <v>0</v>
      </c>
      <c r="CP910" s="47">
        <f t="shared" si="1037"/>
        <v>0</v>
      </c>
      <c r="CQ910" s="47">
        <f t="shared" si="1037"/>
        <v>38201</v>
      </c>
      <c r="CR910" s="47">
        <f t="shared" si="1037"/>
        <v>0</v>
      </c>
      <c r="CS910" s="47">
        <f t="shared" si="1037"/>
        <v>60344</v>
      </c>
      <c r="CT910" s="48"/>
      <c r="CU910" s="46"/>
      <c r="CV910" s="46"/>
      <c r="CW910" s="47"/>
      <c r="CX910" s="47"/>
      <c r="CY910" s="47"/>
      <c r="CZ910" s="47"/>
      <c r="DA910" s="46"/>
      <c r="DB910" s="47"/>
      <c r="DC910" s="47"/>
      <c r="DD910" s="47">
        <f>SUM(CT910:DC910)</f>
        <v>0</v>
      </c>
      <c r="DE910" s="48">
        <v>1883</v>
      </c>
      <c r="DF910" s="48"/>
      <c r="DG910" s="48"/>
      <c r="DH910" s="48"/>
      <c r="DI910" s="48"/>
      <c r="DJ910" s="48"/>
      <c r="DK910" s="48"/>
      <c r="DL910" s="48"/>
      <c r="DM910" s="48">
        <v>195</v>
      </c>
      <c r="DN910" s="48"/>
      <c r="DO910" s="48">
        <f>SUM(DE910:DN910)</f>
        <v>2078</v>
      </c>
      <c r="DP910" s="48">
        <f t="shared" ref="DP910:DZ910" si="1038">CT910+DE910</f>
        <v>1883</v>
      </c>
      <c r="DQ910" s="48">
        <f t="shared" si="1038"/>
        <v>0</v>
      </c>
      <c r="DR910" s="48">
        <f t="shared" si="1038"/>
        <v>0</v>
      </c>
      <c r="DS910" s="48">
        <f t="shared" si="1038"/>
        <v>0</v>
      </c>
      <c r="DT910" s="48">
        <f t="shared" si="1038"/>
        <v>0</v>
      </c>
      <c r="DU910" s="48">
        <f t="shared" si="1038"/>
        <v>0</v>
      </c>
      <c r="DV910" s="48">
        <f t="shared" si="1038"/>
        <v>0</v>
      </c>
      <c r="DW910" s="48">
        <f t="shared" si="1038"/>
        <v>0</v>
      </c>
      <c r="DX910" s="48">
        <f t="shared" si="1038"/>
        <v>195</v>
      </c>
      <c r="DY910" s="48">
        <f t="shared" si="1038"/>
        <v>0</v>
      </c>
      <c r="DZ910" s="48">
        <f t="shared" si="1038"/>
        <v>2078</v>
      </c>
      <c r="EA910" s="48"/>
      <c r="EB910" s="48"/>
      <c r="EC910" s="48"/>
      <c r="ED910" s="48"/>
      <c r="EE910" s="48"/>
      <c r="EF910" s="48"/>
      <c r="EG910" s="46"/>
      <c r="EH910" s="48"/>
      <c r="EI910" s="48"/>
      <c r="EJ910" s="48">
        <f>SUM(EA910:EI910)</f>
        <v>0</v>
      </c>
      <c r="EK910" s="48"/>
      <c r="EL910"/>
      <c r="EM910" s="48"/>
      <c r="EN910" s="48"/>
      <c r="EO910" s="46"/>
      <c r="EP910" s="48"/>
      <c r="EQ910" s="48"/>
      <c r="ER910" s="48"/>
      <c r="ES910" s="48"/>
      <c r="ET910" s="48">
        <f>SUM(EK910:ES910)</f>
        <v>0</v>
      </c>
      <c r="EU910" s="48">
        <f t="shared" ref="EU910:FD910" si="1039">EA910+EK910</f>
        <v>0</v>
      </c>
      <c r="EV910" s="48">
        <f t="shared" si="1039"/>
        <v>0</v>
      </c>
      <c r="EW910" s="48">
        <f t="shared" si="1039"/>
        <v>0</v>
      </c>
      <c r="EX910" s="48">
        <f t="shared" si="1039"/>
        <v>0</v>
      </c>
      <c r="EY910" s="48">
        <f t="shared" si="1039"/>
        <v>0</v>
      </c>
      <c r="EZ910" s="48">
        <f t="shared" si="1039"/>
        <v>0</v>
      </c>
      <c r="FA910" s="48">
        <f t="shared" si="1039"/>
        <v>0</v>
      </c>
      <c r="FB910" s="48">
        <f t="shared" si="1039"/>
        <v>0</v>
      </c>
      <c r="FC910" s="48">
        <f t="shared" si="1039"/>
        <v>0</v>
      </c>
      <c r="FD910" s="48">
        <f t="shared" si="1039"/>
        <v>0</v>
      </c>
      <c r="FE910" s="48"/>
      <c r="FF910" s="48"/>
      <c r="FG910" s="46"/>
      <c r="FH910" s="48"/>
      <c r="FI910" s="48"/>
      <c r="FJ910" s="48"/>
      <c r="FK910" s="48"/>
      <c r="FL910" s="48"/>
      <c r="FM910" s="48"/>
      <c r="FN910"/>
      <c r="FO910" s="48">
        <f>SUM(FE910:FN910)</f>
        <v>0</v>
      </c>
      <c r="FP910" s="46">
        <f>AE910+BA910</f>
        <v>133712</v>
      </c>
      <c r="FQ910" s="46">
        <f>AP910+BL910+CS910+DZ910+FD910</f>
        <v>88666</v>
      </c>
      <c r="FR910" s="46">
        <f>FP910+FQ910+FO910</f>
        <v>222378</v>
      </c>
      <c r="FS910" t="s">
        <v>1284</v>
      </c>
      <c r="FT910"/>
      <c r="FU910" t="s">
        <v>1281</v>
      </c>
      <c r="FV910"/>
      <c r="FW910" t="s">
        <v>1279</v>
      </c>
      <c r="FX910"/>
      <c r="FY910"/>
      <c r="FZ910"/>
      <c r="GA910" s="49">
        <v>1823</v>
      </c>
      <c r="GB910" s="49">
        <v>2272</v>
      </c>
      <c r="GC910">
        <v>131</v>
      </c>
      <c r="GD910">
        <v>177</v>
      </c>
      <c r="GE910" s="49">
        <v>115592</v>
      </c>
      <c r="GF910" s="47">
        <v>77</v>
      </c>
      <c r="GG910" s="49">
        <v>140000</v>
      </c>
      <c r="GH910">
        <v>232</v>
      </c>
      <c r="GI910"/>
      <c r="GJ910" s="49">
        <v>10890</v>
      </c>
      <c r="GK910">
        <v>46</v>
      </c>
      <c r="GL910">
        <v>73</v>
      </c>
      <c r="GM910" s="49">
        <v>4314</v>
      </c>
      <c r="GN910" t="s">
        <v>1277</v>
      </c>
      <c r="GO910"/>
      <c r="GP910">
        <v>4</v>
      </c>
      <c r="GQ910">
        <v>6.43</v>
      </c>
      <c r="GR910"/>
      <c r="GS910">
        <v>8</v>
      </c>
      <c r="GT910">
        <f>GR910+GS910</f>
        <v>8</v>
      </c>
      <c r="GU910">
        <v>8</v>
      </c>
      <c r="GV910">
        <f>GQ910+GU910</f>
        <v>14.43</v>
      </c>
      <c r="GW910">
        <v>2.375</v>
      </c>
      <c r="GX910" s="49">
        <v>2732</v>
      </c>
      <c r="GY910" s="49" t="s">
        <v>1058</v>
      </c>
      <c r="GZ910" s="49">
        <v>9140</v>
      </c>
      <c r="HA910" s="49">
        <v>14762</v>
      </c>
      <c r="HB910" s="49">
        <v>7848</v>
      </c>
      <c r="HC910">
        <v>494</v>
      </c>
      <c r="HD910">
        <v>0</v>
      </c>
      <c r="HE910"/>
      <c r="HF910" s="49">
        <v>17355</v>
      </c>
      <c r="HG910">
        <v>42</v>
      </c>
      <c r="HH910"/>
      <c r="HI910"/>
      <c r="HJ910">
        <v>33</v>
      </c>
      <c r="HK910">
        <v>188</v>
      </c>
      <c r="HL910">
        <v>111</v>
      </c>
      <c r="HM910" t="s">
        <v>1281</v>
      </c>
      <c r="HN910" t="s">
        <v>342</v>
      </c>
      <c r="HO910" t="s">
        <v>235</v>
      </c>
      <c r="HP910" t="s">
        <v>236</v>
      </c>
      <c r="HQ910" t="s">
        <v>1095</v>
      </c>
      <c r="HR910" t="s">
        <v>237</v>
      </c>
      <c r="HS910" t="s">
        <v>238</v>
      </c>
      <c r="HT910" t="s">
        <v>239</v>
      </c>
      <c r="HU910" t="s">
        <v>240</v>
      </c>
      <c r="HV910" t="s">
        <v>1094</v>
      </c>
      <c r="HW910" t="s">
        <v>241</v>
      </c>
      <c r="HX910" t="s">
        <v>1277</v>
      </c>
      <c r="HY910"/>
      <c r="HZ910">
        <v>176</v>
      </c>
      <c r="IA910" s="49">
        <v>4462</v>
      </c>
      <c r="IB910">
        <v>10</v>
      </c>
      <c r="IC910">
        <v>10</v>
      </c>
      <c r="ID910">
        <v>78</v>
      </c>
      <c r="IE910">
        <v>57</v>
      </c>
      <c r="IF910">
        <v>50</v>
      </c>
      <c r="IG910">
        <v>20</v>
      </c>
      <c r="IH910">
        <v>0</v>
      </c>
      <c r="II910">
        <v>0</v>
      </c>
      <c r="IJ910">
        <v>0</v>
      </c>
      <c r="IK910">
        <v>0</v>
      </c>
      <c r="IL910" t="s">
        <v>1277</v>
      </c>
      <c r="IM910"/>
      <c r="IN910" t="s">
        <v>1281</v>
      </c>
      <c r="IO910" t="s">
        <v>1277</v>
      </c>
      <c r="IP910" t="s">
        <v>1277</v>
      </c>
      <c r="IQ910" s="49">
        <v>389848</v>
      </c>
      <c r="IR910">
        <v>149</v>
      </c>
      <c r="IS910" s="36">
        <f>AE910/FR910</f>
        <v>0.47014093120722372</v>
      </c>
      <c r="IT910" s="36">
        <f>AP910/FR910</f>
        <v>0.11801527129482232</v>
      </c>
      <c r="IU910" s="36">
        <f>BA910/FR910</f>
        <v>0.13114156975959851</v>
      </c>
      <c r="IV910" s="50">
        <f>BL910/FR910</f>
        <v>0</v>
      </c>
      <c r="IW910" s="36">
        <f>CS910/FR910</f>
        <v>0.27135777819748358</v>
      </c>
      <c r="IX910" s="36">
        <f>DZ910/FR910</f>
        <v>9.3444495408718485E-3</v>
      </c>
      <c r="IY910" s="36">
        <f>FD910/FR910</f>
        <v>0</v>
      </c>
      <c r="IZ910" s="36">
        <f>FO910/FR910</f>
        <v>0</v>
      </c>
      <c r="JA910" s="36">
        <f>FP910/FR910</f>
        <v>0.60128250096682223</v>
      </c>
      <c r="JB910" s="36">
        <f>FQ910/FR910</f>
        <v>0.39871749903317777</v>
      </c>
      <c r="JC910" s="46">
        <v>0.57999999999999996</v>
      </c>
      <c r="JD910" t="s">
        <v>1277</v>
      </c>
      <c r="JE910"/>
      <c r="JF910"/>
      <c r="JG910"/>
      <c r="JH910"/>
      <c r="JI910"/>
      <c r="JJ910"/>
      <c r="JK910"/>
      <c r="JL910"/>
      <c r="JM910"/>
      <c r="JN910" s="43">
        <f t="shared" si="1025"/>
        <v>999.06345906346121</v>
      </c>
      <c r="JO910" s="1" t="str">
        <f t="shared" si="1026"/>
        <v>Medium</v>
      </c>
    </row>
    <row r="911" spans="1:275" x14ac:dyDescent="0.2">
      <c r="A911" s="1" t="s">
        <v>846</v>
      </c>
      <c r="B911" s="24" t="s">
        <v>847</v>
      </c>
      <c r="C911" s="76" t="s">
        <v>1503</v>
      </c>
      <c r="D911" s="24" t="s">
        <v>655</v>
      </c>
      <c r="E911">
        <v>1</v>
      </c>
      <c r="F911" s="46">
        <v>0.3482597623089983</v>
      </c>
      <c r="G911" s="46">
        <v>0.20352292020373514</v>
      </c>
      <c r="H911" s="46">
        <v>0.2</v>
      </c>
      <c r="I911">
        <v>221.6</v>
      </c>
      <c r="J911">
        <v>139.30000000000001</v>
      </c>
      <c r="K911" s="24">
        <v>20060</v>
      </c>
      <c r="L911" s="24" t="s">
        <v>602</v>
      </c>
      <c r="M911" s="37">
        <v>2324.2024761904772</v>
      </c>
      <c r="N911" s="25">
        <v>5742</v>
      </c>
      <c r="O911" s="26">
        <v>2</v>
      </c>
      <c r="P911" s="26">
        <v>18</v>
      </c>
      <c r="Q911" s="26">
        <v>148</v>
      </c>
      <c r="R911" s="26">
        <v>0</v>
      </c>
      <c r="S911" s="26">
        <v>19</v>
      </c>
      <c r="T911" s="31" t="s">
        <v>1244</v>
      </c>
      <c r="U911" s="25">
        <v>28491</v>
      </c>
      <c r="V911" s="25"/>
      <c r="W911" s="25"/>
      <c r="X911" s="25"/>
      <c r="Y911" s="25"/>
      <c r="Z911" s="25"/>
      <c r="AA911" s="25"/>
      <c r="AB911" s="25"/>
      <c r="AC911" s="25"/>
      <c r="AD911" s="25"/>
      <c r="AE911" s="25">
        <v>28491</v>
      </c>
      <c r="AF911" s="25">
        <v>5379</v>
      </c>
      <c r="AG911" s="25"/>
      <c r="AH911" s="25"/>
      <c r="AI911" s="25"/>
      <c r="AJ911" s="25"/>
      <c r="AK911" s="25"/>
      <c r="AL911" s="25"/>
      <c r="AM911" s="25"/>
      <c r="AN911" s="25"/>
      <c r="AO911" s="25"/>
      <c r="AP911" s="25">
        <v>5379</v>
      </c>
      <c r="AQ911" s="25">
        <v>2860</v>
      </c>
      <c r="AR911" s="25"/>
      <c r="AS911" s="25"/>
      <c r="AT911" s="25"/>
      <c r="AU911" s="25"/>
      <c r="AV911" s="25"/>
      <c r="AW911" s="25"/>
      <c r="AX911" s="25"/>
      <c r="AY911" s="25"/>
      <c r="AZ911" s="25"/>
      <c r="BA911" s="25">
        <v>2860</v>
      </c>
      <c r="BB911" s="25"/>
      <c r="BC911" s="25"/>
      <c r="BD911" s="25"/>
      <c r="BE911" s="25"/>
      <c r="BF911" s="25"/>
      <c r="BG911" s="25">
        <v>2800</v>
      </c>
      <c r="BH911" s="25"/>
      <c r="BI911" s="25"/>
      <c r="BJ911" s="25"/>
      <c r="BK911" s="25"/>
      <c r="BL911" s="25">
        <v>2800</v>
      </c>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v>43025</v>
      </c>
      <c r="CQ911" s="25"/>
      <c r="CR911" s="25"/>
      <c r="CS911" s="25">
        <v>43025</v>
      </c>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v>466</v>
      </c>
      <c r="DQ911" s="25"/>
      <c r="DR911" s="25"/>
      <c r="DS911" s="25"/>
      <c r="DT911" s="25"/>
      <c r="DU911" s="25"/>
      <c r="DV911" s="25"/>
      <c r="DW911" s="25"/>
      <c r="DX911" s="25"/>
      <c r="DY911" s="25"/>
      <c r="DZ911" s="25">
        <v>466</v>
      </c>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v>7403</v>
      </c>
      <c r="FF911" s="25"/>
      <c r="FG911" s="25"/>
      <c r="FH911" s="25"/>
      <c r="FI911" s="25"/>
      <c r="FJ911" s="25"/>
      <c r="FK911" s="25"/>
      <c r="FL911" s="25"/>
      <c r="FM911" s="25"/>
      <c r="FN911" s="25"/>
      <c r="FO911" s="25">
        <v>7403</v>
      </c>
      <c r="FP911" s="25">
        <v>36730</v>
      </c>
      <c r="FQ911" s="25">
        <v>46291</v>
      </c>
      <c r="FR911" s="25">
        <v>90424</v>
      </c>
      <c r="FS911" s="26" t="s">
        <v>1284</v>
      </c>
      <c r="FT911" s="26"/>
      <c r="FU911" s="26" t="s">
        <v>1344</v>
      </c>
      <c r="FV911" s="26"/>
      <c r="FW911" s="26"/>
      <c r="FX911" s="26"/>
      <c r="FY911" s="26"/>
      <c r="FZ911" s="26"/>
      <c r="GA911" s="25">
        <v>878</v>
      </c>
      <c r="GB911" s="25">
        <v>1085</v>
      </c>
      <c r="GC911" s="25">
        <v>140</v>
      </c>
      <c r="GD911" s="25">
        <v>140</v>
      </c>
      <c r="GE911" s="25">
        <v>33040</v>
      </c>
      <c r="GF911" s="25">
        <v>3031</v>
      </c>
      <c r="GG911" s="25">
        <v>10823</v>
      </c>
      <c r="GH911" s="25">
        <v>103</v>
      </c>
      <c r="GI911" s="25"/>
      <c r="GJ911" s="25">
        <v>70</v>
      </c>
      <c r="GK911" s="25">
        <v>322</v>
      </c>
      <c r="GL911" s="25">
        <v>317</v>
      </c>
      <c r="GM911" s="25">
        <v>8330</v>
      </c>
      <c r="GN911" s="25"/>
      <c r="GO911" s="25"/>
      <c r="GP911" s="25">
        <v>1</v>
      </c>
      <c r="GQ911" s="25">
        <v>1</v>
      </c>
      <c r="GR911" s="27"/>
      <c r="GS911" s="27"/>
      <c r="GT911" s="28">
        <v>5</v>
      </c>
      <c r="GU911" s="28">
        <v>3.9</v>
      </c>
      <c r="GV911" s="25">
        <v>4.9000000000000004</v>
      </c>
      <c r="GW911" s="25">
        <v>1.64</v>
      </c>
      <c r="GX911" s="25">
        <v>1317</v>
      </c>
      <c r="GY911" s="26" t="s">
        <v>1058</v>
      </c>
      <c r="GZ911" s="25">
        <v>8093</v>
      </c>
      <c r="HA911" s="25">
        <v>1405</v>
      </c>
      <c r="HB911" s="25">
        <v>9490</v>
      </c>
      <c r="HC911" s="25">
        <v>2027</v>
      </c>
      <c r="HD911" s="25"/>
      <c r="HE911" s="25">
        <v>622</v>
      </c>
      <c r="HF911" s="25">
        <v>21537</v>
      </c>
      <c r="HG911" s="25"/>
      <c r="HH911" s="25"/>
      <c r="HI911" s="25">
        <v>378</v>
      </c>
      <c r="HJ911" s="25">
        <v>347</v>
      </c>
      <c r="HK911" s="25">
        <v>360</v>
      </c>
      <c r="HL911" s="25">
        <v>215</v>
      </c>
      <c r="HM911" s="25"/>
      <c r="HN911" s="25"/>
      <c r="HO911" s="25"/>
      <c r="HP911" s="25"/>
      <c r="HQ911" s="25"/>
      <c r="HR911" s="25"/>
      <c r="HS911" s="25"/>
      <c r="HT911" s="25"/>
      <c r="HU911" s="25"/>
      <c r="HV911" s="25"/>
      <c r="HW911" s="25"/>
      <c r="HX911" s="25"/>
      <c r="HY911" s="25"/>
      <c r="HZ911" s="25">
        <v>113</v>
      </c>
      <c r="IA911" s="25">
        <v>2029</v>
      </c>
      <c r="IB911" s="25">
        <v>0</v>
      </c>
      <c r="IC911" s="25">
        <v>0</v>
      </c>
      <c r="ID911" s="25">
        <v>0</v>
      </c>
      <c r="IE911" s="25">
        <v>52</v>
      </c>
      <c r="IF911" s="25">
        <v>12</v>
      </c>
      <c r="IG911" s="25">
        <v>12</v>
      </c>
      <c r="IH911" s="25">
        <v>0</v>
      </c>
      <c r="II911" s="25">
        <v>3</v>
      </c>
      <c r="IJ911" s="25">
        <v>0</v>
      </c>
      <c r="IK911" s="25">
        <v>3</v>
      </c>
      <c r="IL911" s="25"/>
      <c r="IM911" s="25"/>
      <c r="IN911" s="25"/>
      <c r="IO911" s="25"/>
      <c r="IP911" s="25"/>
      <c r="IQ911" s="25">
        <v>55913</v>
      </c>
      <c r="IR911" s="25">
        <v>108</v>
      </c>
      <c r="IS911" s="36">
        <f t="shared" ref="IS911:IS918" si="1040">AE911/$FR911</f>
        <v>0.31508227904096259</v>
      </c>
      <c r="IT911" s="36">
        <f t="shared" ref="IT911:IT918" si="1041">AP911/$FR911</f>
        <v>5.948641953463682E-2</v>
      </c>
      <c r="IU911" s="36">
        <f t="shared" ref="IU911:IU918" si="1042">BA911/$FR911</f>
        <v>3.1628771122710786E-2</v>
      </c>
      <c r="IV911" s="36">
        <f t="shared" ref="IV911:IV918" si="1043">BL911/$FR911</f>
        <v>3.0965230469786782E-2</v>
      </c>
      <c r="IW911" s="36">
        <f t="shared" ref="IW911:IW918" si="1044">CS911/$FR911</f>
        <v>0.47581394320092013</v>
      </c>
      <c r="IX911" s="36">
        <f t="shared" ref="IX911:IX918" si="1045">DZ911/$FR911</f>
        <v>5.1534990710430861E-3</v>
      </c>
      <c r="IY911" s="36"/>
      <c r="IZ911" s="36">
        <f t="shared" ref="IZ911:JB918" si="1046">FO911/$FR911</f>
        <v>8.1869857559939835E-2</v>
      </c>
      <c r="JA911" s="36">
        <f t="shared" si="1046"/>
        <v>0.40619746969831017</v>
      </c>
      <c r="JB911" s="36">
        <f t="shared" si="1046"/>
        <v>0.51193267274175003</v>
      </c>
      <c r="JN911" s="43">
        <f t="shared" si="1025"/>
        <v>474.32703595724024</v>
      </c>
      <c r="JO911" s="1" t="str">
        <f t="shared" si="1026"/>
        <v>Small</v>
      </c>
    </row>
    <row r="912" spans="1:275" x14ac:dyDescent="0.2">
      <c r="A912" s="1" t="s">
        <v>846</v>
      </c>
      <c r="B912" s="24" t="s">
        <v>847</v>
      </c>
      <c r="C912" s="76" t="s">
        <v>1503</v>
      </c>
      <c r="D912" s="24" t="s">
        <v>655</v>
      </c>
      <c r="E912">
        <v>1</v>
      </c>
      <c r="F912" s="46">
        <v>0.3482597623089983</v>
      </c>
      <c r="G912" s="46">
        <v>0.20352292020373514</v>
      </c>
      <c r="H912" s="46">
        <v>0.2</v>
      </c>
      <c r="I912">
        <v>221.6</v>
      </c>
      <c r="J912">
        <v>139.30000000000001</v>
      </c>
      <c r="K912" s="24">
        <v>20070</v>
      </c>
      <c r="L912" s="24" t="s">
        <v>603</v>
      </c>
      <c r="M912" s="34">
        <v>2185.3005714285714</v>
      </c>
      <c r="N912" s="25">
        <v>5742</v>
      </c>
      <c r="O912" s="26">
        <v>2</v>
      </c>
      <c r="P912" s="26">
        <v>18</v>
      </c>
      <c r="Q912" s="26">
        <v>148</v>
      </c>
      <c r="R912" s="26">
        <v>0</v>
      </c>
      <c r="S912" s="26">
        <v>19</v>
      </c>
      <c r="T912" s="31" t="s">
        <v>1244</v>
      </c>
      <c r="U912" s="25">
        <v>28491</v>
      </c>
      <c r="V912" s="25"/>
      <c r="W912" s="25"/>
      <c r="X912" s="25"/>
      <c r="Y912" s="25"/>
      <c r="Z912" s="25"/>
      <c r="AA912" s="25"/>
      <c r="AB912" s="25"/>
      <c r="AC912" s="25"/>
      <c r="AD912" s="25"/>
      <c r="AE912" s="25">
        <v>28491</v>
      </c>
      <c r="AF912" s="25">
        <v>5391</v>
      </c>
      <c r="AG912" s="25"/>
      <c r="AH912" s="25"/>
      <c r="AI912" s="25"/>
      <c r="AJ912" s="25"/>
      <c r="AK912" s="25"/>
      <c r="AL912" s="25"/>
      <c r="AM912" s="25"/>
      <c r="AN912" s="25"/>
      <c r="AO912" s="25"/>
      <c r="AP912" s="25">
        <v>5391</v>
      </c>
      <c r="AQ912" s="25">
        <v>2860</v>
      </c>
      <c r="AR912" s="25"/>
      <c r="AS912" s="25"/>
      <c r="AT912" s="25"/>
      <c r="AU912" s="25"/>
      <c r="AV912" s="25"/>
      <c r="AW912" s="25"/>
      <c r="AX912" s="25"/>
      <c r="AY912" s="25"/>
      <c r="AZ912" s="25"/>
      <c r="BA912" s="25">
        <v>2860</v>
      </c>
      <c r="BB912" s="25">
        <v>4500</v>
      </c>
      <c r="BC912" s="25"/>
      <c r="BD912" s="25"/>
      <c r="BE912" s="25"/>
      <c r="BF912" s="25"/>
      <c r="BG912" s="25">
        <v>3100</v>
      </c>
      <c r="BH912" s="25"/>
      <c r="BI912" s="25"/>
      <c r="BJ912" s="25"/>
      <c r="BK912" s="25"/>
      <c r="BL912" s="25">
        <v>7600</v>
      </c>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v>10872</v>
      </c>
      <c r="CJ912" s="25"/>
      <c r="CK912" s="25"/>
      <c r="CL912" s="25"/>
      <c r="CM912" s="25"/>
      <c r="CN912" s="25"/>
      <c r="CO912" s="25"/>
      <c r="CP912" s="25">
        <v>34699</v>
      </c>
      <c r="CQ912" s="25"/>
      <c r="CR912" s="25"/>
      <c r="CS912" s="25">
        <v>45571</v>
      </c>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v>1695</v>
      </c>
      <c r="DQ912" s="25"/>
      <c r="DR912" s="25"/>
      <c r="DS912" s="25"/>
      <c r="DT912" s="25"/>
      <c r="DU912" s="25"/>
      <c r="DV912" s="25"/>
      <c r="DW912" s="25"/>
      <c r="DX912" s="25"/>
      <c r="DY912" s="25"/>
      <c r="DZ912" s="25">
        <v>1695</v>
      </c>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v>0</v>
      </c>
      <c r="FF912" s="25"/>
      <c r="FG912" s="25"/>
      <c r="FH912" s="25"/>
      <c r="FI912" s="25"/>
      <c r="FJ912" s="25"/>
      <c r="FK912" s="25"/>
      <c r="FL912" s="25"/>
      <c r="FM912" s="25"/>
      <c r="FN912" s="25"/>
      <c r="FO912" s="25">
        <v>0</v>
      </c>
      <c r="FP912" s="25">
        <v>36742</v>
      </c>
      <c r="FQ912" s="25">
        <v>54866</v>
      </c>
      <c r="FR912" s="25">
        <v>91608</v>
      </c>
      <c r="FS912" s="26" t="s">
        <v>1284</v>
      </c>
      <c r="FT912" s="26"/>
      <c r="FU912" s="26" t="s">
        <v>1344</v>
      </c>
      <c r="FV912" s="26"/>
      <c r="FW912" s="26"/>
      <c r="FX912" s="26"/>
      <c r="FY912" s="26"/>
      <c r="FZ912" s="26"/>
      <c r="GA912" s="25">
        <v>696</v>
      </c>
      <c r="GB912" s="25">
        <v>903</v>
      </c>
      <c r="GC912" s="25">
        <v>171</v>
      </c>
      <c r="GD912" s="25">
        <v>171</v>
      </c>
      <c r="GE912" s="25">
        <v>37991</v>
      </c>
      <c r="GF912" s="25">
        <v>4663</v>
      </c>
      <c r="GG912" s="25">
        <v>15485</v>
      </c>
      <c r="GH912" s="25">
        <v>104</v>
      </c>
      <c r="GI912" s="25"/>
      <c r="GJ912" s="25">
        <v>70</v>
      </c>
      <c r="GK912" s="25">
        <v>318</v>
      </c>
      <c r="GL912" s="25">
        <v>320</v>
      </c>
      <c r="GM912" s="25">
        <v>8648</v>
      </c>
      <c r="GN912" s="25"/>
      <c r="GO912" s="25"/>
      <c r="GP912" s="25">
        <v>1</v>
      </c>
      <c r="GQ912" s="25">
        <v>1</v>
      </c>
      <c r="GR912" s="27"/>
      <c r="GS912" s="27"/>
      <c r="GT912" s="28">
        <v>5</v>
      </c>
      <c r="GU912" s="28">
        <v>3.9</v>
      </c>
      <c r="GV912" s="25">
        <v>4.9000000000000004</v>
      </c>
      <c r="GW912" s="25">
        <v>1.65</v>
      </c>
      <c r="GX912" s="25">
        <v>1651</v>
      </c>
      <c r="GY912" s="26" t="s">
        <v>1058</v>
      </c>
      <c r="GZ912" s="25">
        <v>6755</v>
      </c>
      <c r="HA912" s="25">
        <v>1831</v>
      </c>
      <c r="HB912" s="25">
        <v>5101</v>
      </c>
      <c r="HC912" s="25">
        <v>1469</v>
      </c>
      <c r="HD912" s="25"/>
      <c r="HE912" s="25">
        <v>877</v>
      </c>
      <c r="HF912" s="25">
        <v>16033</v>
      </c>
      <c r="HG912" s="25"/>
      <c r="HH912" s="25"/>
      <c r="HI912" s="25">
        <v>455</v>
      </c>
      <c r="HJ912" s="25">
        <v>403</v>
      </c>
      <c r="HK912" s="25">
        <v>403</v>
      </c>
      <c r="HL912" s="25">
        <v>203</v>
      </c>
      <c r="HM912" s="25"/>
      <c r="HN912" s="25"/>
      <c r="HO912" s="25"/>
      <c r="HP912" s="25"/>
      <c r="HQ912" s="25"/>
      <c r="HR912" s="25"/>
      <c r="HS912" s="25"/>
      <c r="HT912" s="25"/>
      <c r="HU912" s="25"/>
      <c r="HV912" s="25"/>
      <c r="HW912" s="25"/>
      <c r="HX912" s="25"/>
      <c r="HY912" s="25"/>
      <c r="HZ912" s="25">
        <v>98</v>
      </c>
      <c r="IA912" s="25">
        <v>1771</v>
      </c>
      <c r="IB912" s="25">
        <v>0</v>
      </c>
      <c r="IC912" s="25">
        <v>0</v>
      </c>
      <c r="ID912" s="25">
        <v>0</v>
      </c>
      <c r="IE912" s="25">
        <v>52</v>
      </c>
      <c r="IF912" s="25">
        <v>32</v>
      </c>
      <c r="IG912" s="25">
        <v>32</v>
      </c>
      <c r="IH912" s="25">
        <v>0</v>
      </c>
      <c r="II912" s="25">
        <v>3</v>
      </c>
      <c r="IJ912" s="25">
        <v>0</v>
      </c>
      <c r="IK912" s="25">
        <v>3</v>
      </c>
      <c r="IL912" s="25"/>
      <c r="IM912" s="25"/>
      <c r="IN912" s="25"/>
      <c r="IO912" s="25"/>
      <c r="IP912" s="25"/>
      <c r="IQ912" s="25">
        <v>56032</v>
      </c>
      <c r="IR912" s="25">
        <v>95</v>
      </c>
      <c r="IS912" s="36">
        <f t="shared" si="1040"/>
        <v>0.31100995546240501</v>
      </c>
      <c r="IT912" s="36">
        <f t="shared" si="1041"/>
        <v>5.8848572177102439E-2</v>
      </c>
      <c r="IU912" s="36">
        <f t="shared" si="1042"/>
        <v>3.1219980787704129E-2</v>
      </c>
      <c r="IV912" s="36">
        <f t="shared" si="1043"/>
        <v>8.2962186708584407E-2</v>
      </c>
      <c r="IW912" s="36">
        <f t="shared" si="1044"/>
        <v>0.49745655401274996</v>
      </c>
      <c r="IX912" s="36">
        <f t="shared" si="1045"/>
        <v>1.850275085145402E-2</v>
      </c>
      <c r="IY912" s="36"/>
      <c r="IZ912" s="36">
        <f t="shared" si="1046"/>
        <v>0</v>
      </c>
      <c r="JA912" s="36">
        <f t="shared" si="1046"/>
        <v>0.4010785084272116</v>
      </c>
      <c r="JB912" s="36">
        <f t="shared" si="1046"/>
        <v>0.5989214915727884</v>
      </c>
      <c r="JN912" s="43">
        <f t="shared" si="1025"/>
        <v>445.97970845481046</v>
      </c>
      <c r="JO912" s="1" t="str">
        <f t="shared" si="1026"/>
        <v>Small</v>
      </c>
    </row>
    <row r="913" spans="1:275" x14ac:dyDescent="0.2">
      <c r="A913" s="14" t="s">
        <v>846</v>
      </c>
      <c r="B913" s="14" t="s">
        <v>847</v>
      </c>
      <c r="C913" s="76" t="s">
        <v>1503</v>
      </c>
      <c r="D913" s="24" t="s">
        <v>655</v>
      </c>
      <c r="E913">
        <v>1</v>
      </c>
      <c r="F913" s="46">
        <v>0.3482597623089983</v>
      </c>
      <c r="G913" s="46">
        <v>0.20352292020373514</v>
      </c>
      <c r="H913" s="46">
        <v>0.2</v>
      </c>
      <c r="I913">
        <v>221.6</v>
      </c>
      <c r="J913">
        <v>139.30000000000001</v>
      </c>
      <c r="K913" s="14">
        <v>20080</v>
      </c>
      <c r="L913" s="14" t="s">
        <v>604</v>
      </c>
      <c r="M913" s="35">
        <v>2409.932190476191</v>
      </c>
      <c r="N913" s="15">
        <v>11000</v>
      </c>
      <c r="O913" s="15">
        <v>2</v>
      </c>
      <c r="P913" s="15">
        <v>25</v>
      </c>
      <c r="Q913" s="15">
        <v>145</v>
      </c>
      <c r="R913" s="15">
        <v>0</v>
      </c>
      <c r="S913" s="15">
        <v>19</v>
      </c>
      <c r="T913" s="32" t="s">
        <v>850</v>
      </c>
      <c r="U913" s="15">
        <v>25920</v>
      </c>
      <c r="V913" s="15"/>
      <c r="W913" s="15"/>
      <c r="X913" s="15"/>
      <c r="Y913" s="15"/>
      <c r="Z913" s="15"/>
      <c r="AA913" s="15"/>
      <c r="AB913" s="15"/>
      <c r="AC913" s="15"/>
      <c r="AD913" s="15"/>
      <c r="AE913" s="15">
        <v>25920</v>
      </c>
      <c r="AF913" s="15">
        <v>3000</v>
      </c>
      <c r="AG913" s="15"/>
      <c r="AH913" s="15"/>
      <c r="AI913" s="15"/>
      <c r="AJ913" s="15"/>
      <c r="AK913" s="15"/>
      <c r="AL913" s="15"/>
      <c r="AM913" s="15"/>
      <c r="AN913" s="15"/>
      <c r="AO913" s="15"/>
      <c r="AP913" s="15">
        <v>3000</v>
      </c>
      <c r="AQ913" s="15">
        <v>5077</v>
      </c>
      <c r="AR913" s="15"/>
      <c r="AS913" s="15"/>
      <c r="AT913" s="15"/>
      <c r="AU913" s="15"/>
      <c r="AV913" s="15"/>
      <c r="AW913" s="15"/>
      <c r="AX913" s="15"/>
      <c r="AY913" s="15"/>
      <c r="AZ913" s="15"/>
      <c r="BA913" s="15">
        <v>5077</v>
      </c>
      <c r="BB913" s="15">
        <v>0</v>
      </c>
      <c r="BC913" s="15"/>
      <c r="BD913" s="15"/>
      <c r="BE913" s="15"/>
      <c r="BF913" s="15"/>
      <c r="BG913" s="15"/>
      <c r="BH913" s="15"/>
      <c r="BI913" s="15"/>
      <c r="BJ913" s="15"/>
      <c r="BK913" s="15"/>
      <c r="BL913" s="15">
        <v>0</v>
      </c>
      <c r="BM913" s="15"/>
      <c r="BN913" s="15"/>
      <c r="BO913" s="15"/>
      <c r="BP913" s="15"/>
      <c r="BQ913" s="15"/>
      <c r="BR913" s="15"/>
      <c r="BS913" s="15"/>
      <c r="BT913" s="15"/>
      <c r="BU913" s="15"/>
      <c r="BV913" s="15"/>
      <c r="BW913" s="15"/>
      <c r="BX913" s="15"/>
      <c r="BY913" s="15"/>
      <c r="BZ913" s="15"/>
      <c r="CA913" s="15"/>
      <c r="CB913" s="15"/>
      <c r="CC913" s="15"/>
      <c r="CD913" s="15"/>
      <c r="CE913" s="15"/>
      <c r="CF913" s="15"/>
      <c r="CG913" s="15"/>
      <c r="CH913" s="15"/>
      <c r="CI913" s="15"/>
      <c r="CJ913" s="15"/>
      <c r="CK913" s="15"/>
      <c r="CL913" s="15"/>
      <c r="CM913" s="15"/>
      <c r="CN913" s="15"/>
      <c r="CO913" s="15"/>
      <c r="CP913" s="15">
        <v>36583</v>
      </c>
      <c r="CQ913" s="15"/>
      <c r="CR913" s="15"/>
      <c r="CS913" s="15">
        <v>36583</v>
      </c>
      <c r="CT913" s="15"/>
      <c r="CU913" s="15"/>
      <c r="CV913" s="15"/>
      <c r="CW913" s="15"/>
      <c r="CX913" s="15"/>
      <c r="CY913" s="15"/>
      <c r="CZ913" s="15"/>
      <c r="DA913" s="15"/>
      <c r="DB913" s="15"/>
      <c r="DC913" s="15"/>
      <c r="DD913" s="15"/>
      <c r="DE913" s="15"/>
      <c r="DF913" s="15"/>
      <c r="DG913" s="15"/>
      <c r="DH913" s="15"/>
      <c r="DI913" s="15"/>
      <c r="DJ913" s="15"/>
      <c r="DK913" s="15"/>
      <c r="DL913" s="15"/>
      <c r="DM913" s="15"/>
      <c r="DN913" s="15"/>
      <c r="DO913" s="15"/>
      <c r="DP913" s="15">
        <v>1350</v>
      </c>
      <c r="DQ913" s="15"/>
      <c r="DR913" s="15"/>
      <c r="DS913" s="15"/>
      <c r="DT913" s="15"/>
      <c r="DU913" s="15"/>
      <c r="DV913" s="15"/>
      <c r="DW913" s="15"/>
      <c r="DX913" s="15"/>
      <c r="DY913" s="15"/>
      <c r="DZ913" s="15">
        <v>1350</v>
      </c>
      <c r="EA913" s="15"/>
      <c r="EB913" s="15"/>
      <c r="EC913" s="15"/>
      <c r="ED913" s="15"/>
      <c r="EE913" s="15"/>
      <c r="EF913" s="15"/>
      <c r="EG913" s="15"/>
      <c r="EH913" s="15"/>
      <c r="EI913" s="15"/>
      <c r="EJ913" s="15"/>
      <c r="EK913" s="15"/>
      <c r="EL913" s="15"/>
      <c r="EM913" s="15"/>
      <c r="EN913" s="15"/>
      <c r="EO913" s="15"/>
      <c r="EP913" s="15"/>
      <c r="EQ913" s="15"/>
      <c r="ER913" s="15"/>
      <c r="ES913" s="15"/>
      <c r="ET913" s="15"/>
      <c r="EU913" s="15"/>
      <c r="EV913" s="15"/>
      <c r="EW913" s="15"/>
      <c r="EX913" s="15"/>
      <c r="EY913" s="15"/>
      <c r="EZ913" s="15"/>
      <c r="FA913" s="15"/>
      <c r="FB913" s="15"/>
      <c r="FC913" s="15"/>
      <c r="FD913" s="15"/>
      <c r="FE913" s="15"/>
      <c r="FF913" s="15"/>
      <c r="FG913" s="15"/>
      <c r="FH913" s="15"/>
      <c r="FI913" s="15"/>
      <c r="FJ913" s="15"/>
      <c r="FK913" s="15"/>
      <c r="FL913" s="15"/>
      <c r="FM913" s="15"/>
      <c r="FN913" s="15"/>
      <c r="FO913" s="15">
        <v>0</v>
      </c>
      <c r="FP913" s="15">
        <v>30997</v>
      </c>
      <c r="FQ913" s="15">
        <v>40933</v>
      </c>
      <c r="FR913" s="15">
        <v>71930</v>
      </c>
      <c r="FS913" s="14" t="s">
        <v>1284</v>
      </c>
      <c r="FT913" s="14"/>
      <c r="FU913" s="14" t="s">
        <v>1281</v>
      </c>
      <c r="FV913" s="14"/>
      <c r="FW913" s="14"/>
      <c r="FX913" s="1" t="s">
        <v>1010</v>
      </c>
      <c r="FY913" s="14"/>
      <c r="GA913" s="15">
        <v>658</v>
      </c>
      <c r="GB913" s="15">
        <v>746</v>
      </c>
      <c r="GC913" s="15">
        <v>125</v>
      </c>
      <c r="GD913" s="15">
        <v>171</v>
      </c>
      <c r="GE913" s="15">
        <v>33836</v>
      </c>
      <c r="GF913" s="15">
        <v>3485</v>
      </c>
      <c r="GG913" s="15">
        <v>18970</v>
      </c>
      <c r="GH913" s="15">
        <v>104</v>
      </c>
      <c r="GI913" s="15"/>
      <c r="GJ913" s="15">
        <v>167</v>
      </c>
      <c r="GK913" s="15">
        <v>313</v>
      </c>
      <c r="GL913" s="15">
        <v>28</v>
      </c>
      <c r="GM913" s="15">
        <v>8323</v>
      </c>
      <c r="GN913" s="15"/>
      <c r="GO913" s="15"/>
      <c r="GP913" s="21">
        <v>1</v>
      </c>
      <c r="GQ913" s="21">
        <v>1</v>
      </c>
      <c r="GR913" s="22"/>
      <c r="GS913" s="22"/>
      <c r="GT913" s="23">
        <v>5</v>
      </c>
      <c r="GU913" s="23">
        <v>3.9</v>
      </c>
      <c r="GV913" s="21">
        <v>4.9000000000000004</v>
      </c>
      <c r="GW913" s="21">
        <v>57.8</v>
      </c>
      <c r="GX913" s="15">
        <v>1804</v>
      </c>
      <c r="GY913" s="14" t="s">
        <v>1172</v>
      </c>
      <c r="GZ913" s="15">
        <v>5823</v>
      </c>
      <c r="HA913" s="15">
        <v>2241</v>
      </c>
      <c r="HB913" s="15">
        <v>3412</v>
      </c>
      <c r="HC913" s="15">
        <v>1579</v>
      </c>
      <c r="HD913" s="15"/>
      <c r="HE913" s="15">
        <v>856</v>
      </c>
      <c r="HF913" s="15">
        <v>13911</v>
      </c>
      <c r="HG913" s="15"/>
      <c r="HH913" s="15"/>
      <c r="HI913" s="15">
        <v>407</v>
      </c>
      <c r="HJ913" s="15">
        <v>353</v>
      </c>
      <c r="HK913" s="15">
        <v>408</v>
      </c>
      <c r="HL913" s="15">
        <v>190</v>
      </c>
      <c r="HM913" s="15"/>
      <c r="HN913" s="15"/>
      <c r="HO913" s="15"/>
      <c r="HP913" s="15"/>
      <c r="HQ913" s="15"/>
      <c r="HR913" s="15"/>
      <c r="HS913" s="15"/>
      <c r="HT913" s="15"/>
      <c r="HU913" s="15"/>
      <c r="HV913" s="15"/>
      <c r="HW913" s="15"/>
      <c r="HX913" s="15"/>
      <c r="HY913" s="15"/>
      <c r="HZ913" s="15">
        <v>74</v>
      </c>
      <c r="IA913" s="15">
        <v>1402</v>
      </c>
      <c r="IB913" s="14">
        <v>0</v>
      </c>
      <c r="IC913" s="14">
        <v>0</v>
      </c>
      <c r="ID913" s="15">
        <v>0</v>
      </c>
      <c r="IE913" s="14">
        <v>52</v>
      </c>
      <c r="IF913" s="14">
        <v>32</v>
      </c>
      <c r="IG913" s="14">
        <v>32</v>
      </c>
      <c r="IH913" s="14">
        <v>0</v>
      </c>
      <c r="II913" s="14">
        <v>3</v>
      </c>
      <c r="IJ913" s="14">
        <v>0</v>
      </c>
      <c r="IK913" s="14">
        <v>3</v>
      </c>
      <c r="IL913" s="14"/>
      <c r="IM913" s="14"/>
      <c r="IN913" s="14"/>
      <c r="IO913" s="14"/>
      <c r="IP913" s="14"/>
      <c r="IQ913" s="15">
        <v>67541</v>
      </c>
      <c r="IR913" s="15">
        <v>41</v>
      </c>
      <c r="IS913" s="36">
        <f t="shared" si="1040"/>
        <v>0.36035034060892535</v>
      </c>
      <c r="IT913" s="36">
        <f t="shared" si="1041"/>
        <v>4.170721534825525E-2</v>
      </c>
      <c r="IU913" s="36">
        <f t="shared" si="1042"/>
        <v>7.0582510774363963E-2</v>
      </c>
      <c r="IV913" s="36">
        <f t="shared" si="1043"/>
        <v>0</v>
      </c>
      <c r="IW913" s="36">
        <f t="shared" si="1044"/>
        <v>0.50859168636174057</v>
      </c>
      <c r="IX913" s="36">
        <f t="shared" si="1045"/>
        <v>1.8768246906714862E-2</v>
      </c>
      <c r="IY913" s="36"/>
      <c r="IZ913" s="36">
        <f t="shared" si="1046"/>
        <v>0</v>
      </c>
      <c r="JA913" s="36">
        <f t="shared" si="1046"/>
        <v>0.43093285138328929</v>
      </c>
      <c r="JB913" s="36">
        <f t="shared" si="1046"/>
        <v>0.56906714861671071</v>
      </c>
      <c r="JN913" s="43">
        <f t="shared" si="1025"/>
        <v>491.82289601554913</v>
      </c>
      <c r="JO913" s="1" t="str">
        <f t="shared" si="1026"/>
        <v>Small</v>
      </c>
    </row>
    <row r="914" spans="1:275" x14ac:dyDescent="0.2">
      <c r="A914" s="14" t="s">
        <v>846</v>
      </c>
      <c r="B914" s="14" t="s">
        <v>847</v>
      </c>
      <c r="C914" s="76" t="s">
        <v>1503</v>
      </c>
      <c r="D914" s="24" t="s">
        <v>655</v>
      </c>
      <c r="E914">
        <v>1</v>
      </c>
      <c r="F914" s="46">
        <v>0.3482597623089983</v>
      </c>
      <c r="G914" s="46">
        <v>0.20352292020373514</v>
      </c>
      <c r="H914" s="46">
        <v>0.2</v>
      </c>
      <c r="I914">
        <v>221.6</v>
      </c>
      <c r="J914">
        <v>139.30000000000001</v>
      </c>
      <c r="K914" s="14">
        <v>20090</v>
      </c>
      <c r="L914" s="14" t="s">
        <v>605</v>
      </c>
      <c r="M914" s="35">
        <v>2640.0053333333381</v>
      </c>
      <c r="N914" s="15">
        <v>11000</v>
      </c>
      <c r="O914" s="15">
        <v>2</v>
      </c>
      <c r="P914" s="15">
        <v>25</v>
      </c>
      <c r="Q914" s="15">
        <v>145</v>
      </c>
      <c r="R914" s="15">
        <v>0</v>
      </c>
      <c r="S914" s="15">
        <v>19</v>
      </c>
      <c r="T914" s="32" t="s">
        <v>850</v>
      </c>
      <c r="U914" s="15">
        <v>16929</v>
      </c>
      <c r="V914" s="15"/>
      <c r="W914" s="15"/>
      <c r="X914" s="15"/>
      <c r="Y914" s="15"/>
      <c r="Z914" s="15"/>
      <c r="AA914" s="15"/>
      <c r="AB914" s="15"/>
      <c r="AC914" s="15"/>
      <c r="AD914" s="15"/>
      <c r="AE914" s="15">
        <v>16929</v>
      </c>
      <c r="AF914" s="15">
        <v>3100</v>
      </c>
      <c r="AG914" s="15"/>
      <c r="AH914" s="15"/>
      <c r="AI914" s="15"/>
      <c r="AJ914" s="15"/>
      <c r="AK914" s="15"/>
      <c r="AL914" s="15"/>
      <c r="AM914" s="15"/>
      <c r="AN914" s="15"/>
      <c r="AO914" s="15"/>
      <c r="AP914" s="15">
        <v>3100</v>
      </c>
      <c r="AQ914" s="15">
        <v>5866</v>
      </c>
      <c r="AR914" s="15"/>
      <c r="AS914" s="15"/>
      <c r="AT914" s="15"/>
      <c r="AU914" s="15"/>
      <c r="AV914" s="15"/>
      <c r="AW914" s="15"/>
      <c r="AX914" s="15"/>
      <c r="AY914" s="15"/>
      <c r="AZ914" s="15"/>
      <c r="BA914" s="15">
        <v>5866</v>
      </c>
      <c r="BB914" s="15">
        <v>2086</v>
      </c>
      <c r="BC914" s="15"/>
      <c r="BD914" s="15"/>
      <c r="BE914" s="15"/>
      <c r="BF914" s="15"/>
      <c r="BG914" s="15"/>
      <c r="BH914" s="15"/>
      <c r="BI914" s="15"/>
      <c r="BJ914" s="15"/>
      <c r="BK914" s="15"/>
      <c r="BL914" s="15">
        <v>2086</v>
      </c>
      <c r="BM914" s="15"/>
      <c r="BN914" s="15"/>
      <c r="BO914" s="15"/>
      <c r="BP914" s="15"/>
      <c r="BQ914" s="15"/>
      <c r="BR914" s="15"/>
      <c r="BS914" s="15"/>
      <c r="BT914" s="15"/>
      <c r="BU914" s="15"/>
      <c r="BV914" s="15"/>
      <c r="BW914" s="15"/>
      <c r="BX914" s="15"/>
      <c r="BY914" s="15"/>
      <c r="BZ914" s="15"/>
      <c r="CA914" s="15"/>
      <c r="CB914" s="15"/>
      <c r="CC914" s="15"/>
      <c r="CD914" s="15"/>
      <c r="CE914" s="15"/>
      <c r="CF914" s="15"/>
      <c r="CG914" s="15"/>
      <c r="CH914" s="15"/>
      <c r="CI914" s="15">
        <v>1402</v>
      </c>
      <c r="CJ914" s="15"/>
      <c r="CK914" s="15"/>
      <c r="CL914" s="15"/>
      <c r="CM914" s="15"/>
      <c r="CN914" s="15"/>
      <c r="CO914" s="15"/>
      <c r="CP914" s="15">
        <v>36062</v>
      </c>
      <c r="CQ914" s="15"/>
      <c r="CR914" s="15"/>
      <c r="CS914" s="15">
        <v>37464</v>
      </c>
      <c r="CT914" s="15"/>
      <c r="CU914" s="15"/>
      <c r="CV914" s="15"/>
      <c r="CW914" s="15"/>
      <c r="CX914" s="15"/>
      <c r="CY914" s="15"/>
      <c r="CZ914" s="15"/>
      <c r="DA914" s="15"/>
      <c r="DB914" s="15"/>
      <c r="DC914" s="15"/>
      <c r="DD914" s="15"/>
      <c r="DE914" s="15"/>
      <c r="DF914" s="15"/>
      <c r="DG914" s="15"/>
      <c r="DH914" s="15"/>
      <c r="DI914" s="15"/>
      <c r="DJ914" s="15"/>
      <c r="DK914" s="15"/>
      <c r="DL914" s="15"/>
      <c r="DM914" s="15"/>
      <c r="DN914" s="15"/>
      <c r="DO914" s="15"/>
      <c r="DP914" s="15">
        <v>242</v>
      </c>
      <c r="DQ914" s="15"/>
      <c r="DR914" s="15"/>
      <c r="DS914" s="15">
        <v>1636</v>
      </c>
      <c r="DT914" s="15"/>
      <c r="DU914" s="15"/>
      <c r="DV914" s="15"/>
      <c r="DW914" s="15"/>
      <c r="DX914" s="15"/>
      <c r="DY914" s="15"/>
      <c r="DZ914" s="15">
        <v>1878</v>
      </c>
      <c r="EA914" s="15"/>
      <c r="EB914" s="15"/>
      <c r="EC914" s="15"/>
      <c r="ED914" s="15"/>
      <c r="EE914" s="15"/>
      <c r="EF914" s="15"/>
      <c r="EG914" s="15"/>
      <c r="EH914" s="15"/>
      <c r="EI914" s="15"/>
      <c r="EJ914" s="15"/>
      <c r="EK914" s="15"/>
      <c r="EL914" s="15"/>
      <c r="EM914" s="15"/>
      <c r="EN914" s="15"/>
      <c r="EO914" s="15"/>
      <c r="EP914" s="15"/>
      <c r="EQ914" s="15"/>
      <c r="ER914" s="15"/>
      <c r="ES914" s="15"/>
      <c r="ET914" s="15"/>
      <c r="EU914" s="15"/>
      <c r="EV914" s="15"/>
      <c r="EW914" s="15"/>
      <c r="EX914" s="15"/>
      <c r="EY914" s="15"/>
      <c r="EZ914" s="15"/>
      <c r="FA914" s="15"/>
      <c r="FB914" s="15"/>
      <c r="FC914" s="15"/>
      <c r="FD914" s="15"/>
      <c r="FE914" s="15"/>
      <c r="FF914" s="15"/>
      <c r="FG914" s="15"/>
      <c r="FH914" s="15"/>
      <c r="FI914" s="15"/>
      <c r="FJ914" s="15"/>
      <c r="FK914" s="15"/>
      <c r="FL914" s="15"/>
      <c r="FM914" s="15"/>
      <c r="FN914" s="15"/>
      <c r="FO914" s="15">
        <v>0</v>
      </c>
      <c r="FP914" s="15">
        <v>24881</v>
      </c>
      <c r="FQ914" s="15">
        <v>42442</v>
      </c>
      <c r="FR914" s="15">
        <v>67323</v>
      </c>
      <c r="FS914" s="14" t="s">
        <v>1284</v>
      </c>
      <c r="FT914" s="14"/>
      <c r="FU914" s="14" t="s">
        <v>1281</v>
      </c>
      <c r="FV914" s="14"/>
      <c r="FW914" s="14"/>
      <c r="FX914" s="1" t="s">
        <v>1010</v>
      </c>
      <c r="FY914" s="14"/>
      <c r="GA914" s="15">
        <v>663</v>
      </c>
      <c r="GB914" s="15">
        <v>738</v>
      </c>
      <c r="GC914" s="15">
        <v>287</v>
      </c>
      <c r="GD914" s="15">
        <v>301</v>
      </c>
      <c r="GE914" s="15">
        <v>33819</v>
      </c>
      <c r="GF914" s="15">
        <v>2681</v>
      </c>
      <c r="GG914" s="15">
        <v>19649</v>
      </c>
      <c r="GH914" s="15">
        <v>101</v>
      </c>
      <c r="GI914" s="15"/>
      <c r="GJ914" s="15">
        <v>186</v>
      </c>
      <c r="GK914" s="15">
        <v>105</v>
      </c>
      <c r="GL914" s="15">
        <v>14</v>
      </c>
      <c r="GM914" s="15">
        <v>8440</v>
      </c>
      <c r="GN914" s="15"/>
      <c r="GO914" s="15"/>
      <c r="GP914" s="16">
        <v>1</v>
      </c>
      <c r="GQ914" s="16">
        <v>0</v>
      </c>
      <c r="GR914" s="17"/>
      <c r="GS914" s="17"/>
      <c r="GT914" s="18">
        <v>5</v>
      </c>
      <c r="GU914" s="18">
        <v>3.9</v>
      </c>
      <c r="GV914" s="16">
        <v>3.9</v>
      </c>
      <c r="GW914" s="16">
        <v>59.5</v>
      </c>
      <c r="GX914" s="15">
        <v>1315</v>
      </c>
      <c r="GY914" s="14" t="s">
        <v>1172</v>
      </c>
      <c r="GZ914" s="15">
        <v>5393</v>
      </c>
      <c r="HA914" s="15">
        <v>2929</v>
      </c>
      <c r="HB914" s="15">
        <v>2354</v>
      </c>
      <c r="HC914" s="15">
        <v>1410</v>
      </c>
      <c r="HD914" s="15"/>
      <c r="HE914" s="15">
        <v>976</v>
      </c>
      <c r="HF914" s="15">
        <v>13062</v>
      </c>
      <c r="HG914" s="15"/>
      <c r="HH914" s="15"/>
      <c r="HI914" s="15">
        <v>136</v>
      </c>
      <c r="HJ914" s="15">
        <v>288</v>
      </c>
      <c r="HK914" s="15">
        <v>106</v>
      </c>
      <c r="HL914" s="15">
        <v>202</v>
      </c>
      <c r="HM914" s="15"/>
      <c r="HN914" s="15"/>
      <c r="HO914" s="15"/>
      <c r="HP914" s="15"/>
      <c r="HQ914" s="15"/>
      <c r="HR914" s="15"/>
      <c r="HS914" s="15"/>
      <c r="HT914" s="15"/>
      <c r="HU914" s="15"/>
      <c r="HV914" s="15"/>
      <c r="HW914" s="15"/>
      <c r="HX914" s="15"/>
      <c r="HY914" s="15"/>
      <c r="HZ914" s="15">
        <v>62</v>
      </c>
      <c r="IA914" s="15">
        <v>1494</v>
      </c>
      <c r="IB914" s="15">
        <v>0</v>
      </c>
      <c r="IC914" s="15">
        <v>0</v>
      </c>
      <c r="ID914" s="15">
        <v>0</v>
      </c>
      <c r="IE914" s="14">
        <v>52</v>
      </c>
      <c r="IF914" s="14">
        <v>32</v>
      </c>
      <c r="IG914" s="14">
        <v>32</v>
      </c>
      <c r="IH914" s="14">
        <v>0</v>
      </c>
      <c r="II914" s="14">
        <v>3</v>
      </c>
      <c r="IJ914" s="14">
        <v>0</v>
      </c>
      <c r="IK914" s="14">
        <v>3</v>
      </c>
      <c r="IL914" s="14"/>
      <c r="IM914" s="14"/>
      <c r="IN914" s="14"/>
      <c r="IO914" s="14"/>
      <c r="IP914" s="14"/>
      <c r="IQ914" s="20">
        <v>67459</v>
      </c>
      <c r="IR914" s="20">
        <v>110</v>
      </c>
      <c r="IS914" s="36">
        <f t="shared" si="1040"/>
        <v>0.25145938238046434</v>
      </c>
      <c r="IT914" s="36">
        <f t="shared" si="1041"/>
        <v>4.6046670528645486E-2</v>
      </c>
      <c r="IU914" s="36">
        <f t="shared" si="1042"/>
        <v>8.7132183651946582E-2</v>
      </c>
      <c r="IV914" s="36">
        <f t="shared" si="1043"/>
        <v>3.0984953136372412E-2</v>
      </c>
      <c r="IW914" s="36">
        <f t="shared" si="1044"/>
        <v>0.55648144022102397</v>
      </c>
      <c r="IX914" s="36">
        <f t="shared" si="1045"/>
        <v>2.7895370081547168E-2</v>
      </c>
      <c r="IY914" s="36"/>
      <c r="IZ914" s="36">
        <f t="shared" si="1046"/>
        <v>0</v>
      </c>
      <c r="JA914" s="36">
        <f t="shared" si="1046"/>
        <v>0.36957651916878331</v>
      </c>
      <c r="JB914" s="36">
        <f t="shared" si="1046"/>
        <v>0.63042348083121669</v>
      </c>
      <c r="JN914" s="43">
        <f t="shared" si="1025"/>
        <v>676.92444444444573</v>
      </c>
      <c r="JO914" s="1" t="str">
        <f t="shared" si="1026"/>
        <v>Small</v>
      </c>
    </row>
    <row r="915" spans="1:275" x14ac:dyDescent="0.2">
      <c r="A915" s="14" t="s">
        <v>846</v>
      </c>
      <c r="B915" s="14" t="s">
        <v>847</v>
      </c>
      <c r="C915" s="76" t="s">
        <v>1503</v>
      </c>
      <c r="D915" s="24" t="s">
        <v>655</v>
      </c>
      <c r="E915">
        <v>1</v>
      </c>
      <c r="F915" s="46">
        <v>0.3482597623089983</v>
      </c>
      <c r="G915" s="46">
        <v>0.20352292020373514</v>
      </c>
      <c r="H915" s="46">
        <v>0.2</v>
      </c>
      <c r="I915">
        <v>221.6</v>
      </c>
      <c r="J915">
        <v>139.30000000000001</v>
      </c>
      <c r="K915" s="14">
        <v>20100</v>
      </c>
      <c r="L915" s="14" t="s">
        <v>606</v>
      </c>
      <c r="M915" s="35">
        <v>2836.0049523809562</v>
      </c>
      <c r="N915" s="15">
        <v>11000</v>
      </c>
      <c r="O915" s="15">
        <v>2</v>
      </c>
      <c r="P915" s="15">
        <v>25</v>
      </c>
      <c r="Q915" s="15">
        <v>145</v>
      </c>
      <c r="R915" s="15">
        <v>0</v>
      </c>
      <c r="S915" s="15">
        <v>19</v>
      </c>
      <c r="T915" s="32" t="s">
        <v>850</v>
      </c>
      <c r="U915" s="15">
        <v>4052</v>
      </c>
      <c r="V915" s="15"/>
      <c r="W915" s="15"/>
      <c r="X915" s="15"/>
      <c r="Y915" s="15"/>
      <c r="Z915" s="15"/>
      <c r="AA915" s="15"/>
      <c r="AB915" s="15"/>
      <c r="AC915" s="15"/>
      <c r="AD915" s="15"/>
      <c r="AE915" s="15">
        <v>4052</v>
      </c>
      <c r="AF915" s="15">
        <v>0</v>
      </c>
      <c r="AG915" s="15"/>
      <c r="AH915" s="15"/>
      <c r="AI915" s="15"/>
      <c r="AJ915" s="15"/>
      <c r="AK915" s="15"/>
      <c r="AL915" s="15"/>
      <c r="AM915" s="15"/>
      <c r="AN915" s="15"/>
      <c r="AO915" s="15"/>
      <c r="AP915" s="15">
        <v>0</v>
      </c>
      <c r="AQ915" s="15">
        <v>3202</v>
      </c>
      <c r="AR915" s="15"/>
      <c r="AS915" s="15"/>
      <c r="AT915" s="15"/>
      <c r="AU915" s="15"/>
      <c r="AV915" s="15"/>
      <c r="AW915" s="15"/>
      <c r="AX915" s="15"/>
      <c r="AY915" s="15"/>
      <c r="AZ915" s="15"/>
      <c r="BA915" s="15">
        <v>3202</v>
      </c>
      <c r="BB915" s="15">
        <v>1656</v>
      </c>
      <c r="BC915" s="15"/>
      <c r="BD915" s="15"/>
      <c r="BE915" s="15"/>
      <c r="BF915" s="15"/>
      <c r="BG915" s="15"/>
      <c r="BH915" s="15"/>
      <c r="BI915" s="15"/>
      <c r="BJ915" s="15"/>
      <c r="BK915" s="15"/>
      <c r="BL915" s="15">
        <v>1656</v>
      </c>
      <c r="BM915" s="15"/>
      <c r="BN915" s="15"/>
      <c r="BO915" s="15"/>
      <c r="BP915" s="15"/>
      <c r="BQ915" s="15"/>
      <c r="BR915" s="15"/>
      <c r="BS915" s="15"/>
      <c r="BT915" s="15"/>
      <c r="BU915" s="15"/>
      <c r="BV915" s="15"/>
      <c r="BW915" s="15"/>
      <c r="BX915" s="15"/>
      <c r="BY915" s="15"/>
      <c r="BZ915" s="15"/>
      <c r="CA915" s="15"/>
      <c r="CB915" s="15"/>
      <c r="CC915" s="15"/>
      <c r="CD915" s="15"/>
      <c r="CE915" s="15"/>
      <c r="CF915" s="15"/>
      <c r="CG915" s="15"/>
      <c r="CH915" s="15"/>
      <c r="CI915" s="15"/>
      <c r="CJ915" s="15"/>
      <c r="CK915" s="15"/>
      <c r="CL915" s="15"/>
      <c r="CM915" s="15"/>
      <c r="CN915" s="15"/>
      <c r="CO915" s="15"/>
      <c r="CP915" s="15"/>
      <c r="CQ915" s="15"/>
      <c r="CR915" s="15"/>
      <c r="CS915" s="15">
        <v>0</v>
      </c>
      <c r="CT915" s="15"/>
      <c r="CU915" s="15"/>
      <c r="CV915" s="15"/>
      <c r="CW915" s="15"/>
      <c r="CX915" s="15"/>
      <c r="CY915" s="15"/>
      <c r="CZ915" s="15"/>
      <c r="DA915" s="15"/>
      <c r="DB915" s="15"/>
      <c r="DC915" s="15"/>
      <c r="DD915" s="15"/>
      <c r="DE915" s="15"/>
      <c r="DF915" s="15"/>
      <c r="DG915" s="15"/>
      <c r="DH915" s="15"/>
      <c r="DI915" s="15"/>
      <c r="DJ915" s="15"/>
      <c r="DK915" s="15"/>
      <c r="DL915" s="15"/>
      <c r="DM915" s="15"/>
      <c r="DN915" s="15"/>
      <c r="DO915" s="15"/>
      <c r="DP915" s="15">
        <v>193</v>
      </c>
      <c r="DQ915" s="15"/>
      <c r="DR915" s="15"/>
      <c r="DS915" s="15"/>
      <c r="DT915" s="15"/>
      <c r="DU915" s="15"/>
      <c r="DV915" s="15"/>
      <c r="DW915" s="15"/>
      <c r="DX915" s="15"/>
      <c r="DY915" s="15"/>
      <c r="DZ915" s="15">
        <v>193</v>
      </c>
      <c r="EA915" s="15"/>
      <c r="EB915" s="15"/>
      <c r="EC915" s="15"/>
      <c r="ED915" s="15"/>
      <c r="EE915" s="15"/>
      <c r="EF915" s="15"/>
      <c r="EG915" s="15"/>
      <c r="EH915" s="15"/>
      <c r="EI915" s="15"/>
      <c r="EJ915" s="15"/>
      <c r="EK915" s="15"/>
      <c r="EL915" s="15"/>
      <c r="EM915" s="15"/>
      <c r="EN915" s="15"/>
      <c r="EO915" s="15"/>
      <c r="EP915" s="15"/>
      <c r="EQ915" s="15"/>
      <c r="ER915" s="15"/>
      <c r="ES915" s="15"/>
      <c r="ET915" s="15"/>
      <c r="EU915" s="15"/>
      <c r="EV915" s="15"/>
      <c r="EW915" s="15"/>
      <c r="EX915" s="15"/>
      <c r="EY915" s="15"/>
      <c r="EZ915" s="15"/>
      <c r="FA915" s="15"/>
      <c r="FB915" s="15"/>
      <c r="FC915" s="15"/>
      <c r="FD915" s="15"/>
      <c r="FE915" s="15"/>
      <c r="FF915" s="15"/>
      <c r="FG915" s="15"/>
      <c r="FH915" s="15"/>
      <c r="FI915" s="15"/>
      <c r="FJ915" s="15"/>
      <c r="FK915" s="15"/>
      <c r="FL915" s="15"/>
      <c r="FM915" s="15"/>
      <c r="FN915" s="15"/>
      <c r="FO915" s="15">
        <v>0</v>
      </c>
      <c r="FP915" s="15">
        <v>8910</v>
      </c>
      <c r="FQ915" s="15">
        <v>193</v>
      </c>
      <c r="FR915" s="15">
        <v>9103</v>
      </c>
      <c r="FS915" s="14" t="s">
        <v>1284</v>
      </c>
      <c r="FT915" s="14"/>
      <c r="FU915" s="14" t="s">
        <v>1281</v>
      </c>
      <c r="FV915" s="14"/>
      <c r="FW915" s="14"/>
      <c r="FX915" s="1" t="s">
        <v>1010</v>
      </c>
      <c r="FY915" s="14"/>
      <c r="GA915" s="15">
        <v>219</v>
      </c>
      <c r="GB915" s="15">
        <v>274</v>
      </c>
      <c r="GC915" s="15">
        <v>98</v>
      </c>
      <c r="GD915" s="15">
        <v>124</v>
      </c>
      <c r="GE915" s="15">
        <v>33872</v>
      </c>
      <c r="GF915" s="15">
        <v>0</v>
      </c>
      <c r="GG915" s="15">
        <v>21000</v>
      </c>
      <c r="GH915" s="15">
        <v>72</v>
      </c>
      <c r="GI915" s="15">
        <v>7</v>
      </c>
      <c r="GJ915" s="15">
        <v>165</v>
      </c>
      <c r="GK915" s="15">
        <v>152</v>
      </c>
      <c r="GL915" s="15">
        <v>18</v>
      </c>
      <c r="GM915" s="15">
        <v>8612</v>
      </c>
      <c r="GN915" s="15"/>
      <c r="GO915" s="15"/>
      <c r="GP915" s="16">
        <v>1</v>
      </c>
      <c r="GQ915" s="16">
        <v>0</v>
      </c>
      <c r="GR915" s="17"/>
      <c r="GS915" s="17"/>
      <c r="GT915" s="18">
        <v>3</v>
      </c>
      <c r="GU915" s="18">
        <v>2.8</v>
      </c>
      <c r="GV915" s="16">
        <v>2.8</v>
      </c>
      <c r="GW915" s="16">
        <v>37.200000000000003</v>
      </c>
      <c r="GX915" s="15">
        <v>1412</v>
      </c>
      <c r="GY915" s="14" t="s">
        <v>1172</v>
      </c>
      <c r="GZ915" s="15">
        <v>5406</v>
      </c>
      <c r="HA915" s="15">
        <v>3072</v>
      </c>
      <c r="HB915" s="15">
        <v>2162</v>
      </c>
      <c r="HC915" s="15">
        <v>1027</v>
      </c>
      <c r="HD915" s="15"/>
      <c r="HE915" s="15">
        <v>540</v>
      </c>
      <c r="HF915" s="15">
        <v>12207</v>
      </c>
      <c r="HG915" s="15"/>
      <c r="HH915" s="15"/>
      <c r="HI915" s="15">
        <v>0</v>
      </c>
      <c r="HJ915" s="15">
        <v>0</v>
      </c>
      <c r="HK915" s="15">
        <v>0</v>
      </c>
      <c r="HL915" s="15">
        <v>0</v>
      </c>
      <c r="HM915" s="15"/>
      <c r="HN915" s="15"/>
      <c r="HO915" s="15"/>
      <c r="HP915" s="15"/>
      <c r="HQ915" s="15"/>
      <c r="HR915" s="15"/>
      <c r="HS915" s="15"/>
      <c r="HT915" s="15"/>
      <c r="HU915" s="15"/>
      <c r="HV915" s="15"/>
      <c r="HW915" s="15"/>
      <c r="HX915" s="15"/>
      <c r="HY915" s="15"/>
      <c r="HZ915" s="15">
        <v>32</v>
      </c>
      <c r="IA915" s="15">
        <v>704</v>
      </c>
      <c r="IB915" s="15">
        <v>0</v>
      </c>
      <c r="IC915" s="15">
        <v>0</v>
      </c>
      <c r="ID915" s="15">
        <v>0</v>
      </c>
      <c r="IE915" s="14">
        <v>42</v>
      </c>
      <c r="IF915" s="14">
        <v>16</v>
      </c>
      <c r="IG915" s="14">
        <v>16</v>
      </c>
      <c r="IH915" s="14">
        <v>0</v>
      </c>
      <c r="II915" s="14">
        <v>0</v>
      </c>
      <c r="IJ915" s="14">
        <v>0</v>
      </c>
      <c r="IK915" s="14">
        <v>0</v>
      </c>
      <c r="IL915" s="14"/>
      <c r="IM915" s="14"/>
      <c r="IN915" s="14"/>
      <c r="IO915" s="14"/>
      <c r="IP915" s="14"/>
      <c r="IQ915" s="15">
        <v>62551</v>
      </c>
      <c r="IR915" s="15">
        <v>79</v>
      </c>
      <c r="IS915" s="36">
        <f t="shared" si="1040"/>
        <v>0.44512797978688345</v>
      </c>
      <c r="IT915" s="36">
        <f t="shared" si="1041"/>
        <v>0</v>
      </c>
      <c r="IU915" s="36">
        <f t="shared" si="1042"/>
        <v>0.35175216961441286</v>
      </c>
      <c r="IV915" s="36">
        <f t="shared" si="1043"/>
        <v>0.18191804899483688</v>
      </c>
      <c r="IW915" s="36">
        <f t="shared" si="1044"/>
        <v>0</v>
      </c>
      <c r="IX915" s="36">
        <f t="shared" si="1045"/>
        <v>2.1201801603866859E-2</v>
      </c>
      <c r="IY915" s="36"/>
      <c r="IZ915" s="36">
        <f t="shared" si="1046"/>
        <v>0</v>
      </c>
      <c r="JA915" s="36">
        <f t="shared" si="1046"/>
        <v>0.97879819839613313</v>
      </c>
      <c r="JB915" s="36">
        <f t="shared" si="1046"/>
        <v>2.1201801603866859E-2</v>
      </c>
      <c r="JN915" s="43">
        <f t="shared" si="1025"/>
        <v>1012.8589115646273</v>
      </c>
      <c r="JO915" s="1" t="str">
        <f t="shared" si="1026"/>
        <v>Small</v>
      </c>
    </row>
    <row r="916" spans="1:275" x14ac:dyDescent="0.2">
      <c r="A916" s="1" t="s">
        <v>846</v>
      </c>
      <c r="B916" s="1" t="s">
        <v>847</v>
      </c>
      <c r="C916" s="76" t="s">
        <v>1503</v>
      </c>
      <c r="D916" s="24" t="s">
        <v>655</v>
      </c>
      <c r="E916">
        <v>1</v>
      </c>
      <c r="F916" s="46">
        <v>0.3482597623089983</v>
      </c>
      <c r="G916" s="46">
        <v>0.20352292020373514</v>
      </c>
      <c r="H916" s="46">
        <v>0.2</v>
      </c>
      <c r="I916">
        <v>221.6</v>
      </c>
      <c r="J916">
        <v>139.30000000000001</v>
      </c>
      <c r="K916" s="1">
        <v>20110</v>
      </c>
      <c r="L916" s="1" t="s">
        <v>607</v>
      </c>
      <c r="M916" s="3">
        <v>2290.8630476190488</v>
      </c>
      <c r="N916" s="1">
        <v>11000</v>
      </c>
      <c r="O916" s="1">
        <v>1</v>
      </c>
      <c r="P916" s="1">
        <v>8</v>
      </c>
      <c r="Q916" s="1">
        <v>145</v>
      </c>
      <c r="R916" s="1">
        <v>0</v>
      </c>
      <c r="S916" s="1">
        <v>19</v>
      </c>
      <c r="T916" s="33" t="s">
        <v>850</v>
      </c>
      <c r="U916" s="1">
        <v>6597</v>
      </c>
      <c r="AD916" s="1">
        <v>472</v>
      </c>
      <c r="AE916" s="1">
        <v>7069</v>
      </c>
      <c r="AF916" s="1">
        <v>0</v>
      </c>
      <c r="AP916" s="1">
        <v>0</v>
      </c>
      <c r="AQ916" s="1">
        <v>2715</v>
      </c>
      <c r="BA916" s="1">
        <v>2715</v>
      </c>
      <c r="BB916" s="1">
        <v>1700</v>
      </c>
      <c r="BL916" s="1">
        <v>1700</v>
      </c>
      <c r="CI916" s="1">
        <v>18243</v>
      </c>
      <c r="CS916" s="1">
        <v>18243</v>
      </c>
      <c r="DP916" s="1">
        <v>154</v>
      </c>
      <c r="DZ916" s="1">
        <v>154</v>
      </c>
      <c r="FE916" s="1">
        <v>0</v>
      </c>
      <c r="FO916" s="1">
        <v>0</v>
      </c>
      <c r="FP916" s="15">
        <f>AE916+BA916</f>
        <v>9784</v>
      </c>
      <c r="FQ916" s="15">
        <f>AP916+BL916+CS916+DZ916+FD916</f>
        <v>20097</v>
      </c>
      <c r="FR916" s="15">
        <f>AE916+AP916+BA916+BL916+CS916+DZ916+FD916+FO916</f>
        <v>29881</v>
      </c>
      <c r="FS916" s="1" t="s">
        <v>1284</v>
      </c>
      <c r="FU916" s="1" t="s">
        <v>1281</v>
      </c>
      <c r="FZ916" s="1" t="s">
        <v>1332</v>
      </c>
      <c r="GA916" s="1">
        <v>160</v>
      </c>
      <c r="GB916" s="1">
        <v>207</v>
      </c>
      <c r="GC916" s="1">
        <v>81</v>
      </c>
      <c r="GD916" s="1">
        <v>92</v>
      </c>
      <c r="GE916" s="1">
        <v>33902</v>
      </c>
      <c r="GF916" s="1">
        <v>35</v>
      </c>
      <c r="GG916" s="1">
        <v>21035</v>
      </c>
      <c r="GH916" s="1">
        <v>75</v>
      </c>
      <c r="GI916" s="1">
        <v>10000</v>
      </c>
      <c r="GJ916" s="1">
        <v>165</v>
      </c>
      <c r="GK916" s="1">
        <v>52</v>
      </c>
      <c r="GL916" s="1">
        <v>0</v>
      </c>
      <c r="GM916" s="1">
        <v>7150</v>
      </c>
      <c r="GP916" s="1">
        <v>0</v>
      </c>
      <c r="GQ916" s="1">
        <v>0</v>
      </c>
      <c r="GR916" s="5"/>
      <c r="GS916" s="5"/>
      <c r="GT916" s="4">
        <v>3</v>
      </c>
      <c r="GU916" s="4">
        <v>2.8</v>
      </c>
      <c r="GV916" s="1">
        <f>GQ916+GU916</f>
        <v>2.8</v>
      </c>
      <c r="GW916" s="1">
        <v>1.36</v>
      </c>
      <c r="GX916" s="1">
        <v>1050</v>
      </c>
      <c r="GY916" s="10" t="s">
        <v>1172</v>
      </c>
      <c r="GZ916" s="1">
        <v>3101</v>
      </c>
      <c r="HA916" s="1">
        <v>2887</v>
      </c>
      <c r="HB916" s="1">
        <v>8483</v>
      </c>
      <c r="HC916" s="1">
        <v>821</v>
      </c>
      <c r="HE916" s="1">
        <v>5389</v>
      </c>
      <c r="HF916" s="1">
        <v>20681</v>
      </c>
      <c r="HI916" s="1">
        <v>0</v>
      </c>
      <c r="HJ916" s="1">
        <v>0</v>
      </c>
      <c r="HK916" s="1">
        <v>0</v>
      </c>
      <c r="HL916" s="1">
        <v>0</v>
      </c>
      <c r="HZ916" s="1">
        <v>31</v>
      </c>
      <c r="IA916" s="1">
        <v>743</v>
      </c>
      <c r="IB916" s="1">
        <v>0</v>
      </c>
      <c r="IC916" s="1">
        <v>0</v>
      </c>
      <c r="ID916" s="1">
        <v>0</v>
      </c>
      <c r="IE916" s="1">
        <v>42</v>
      </c>
      <c r="IF916" s="1">
        <v>0</v>
      </c>
      <c r="IG916" s="1">
        <v>0</v>
      </c>
      <c r="IH916" s="1">
        <v>0</v>
      </c>
      <c r="II916" s="1">
        <v>0</v>
      </c>
      <c r="IJ916" s="1">
        <v>0</v>
      </c>
      <c r="IK916" s="1">
        <v>0</v>
      </c>
      <c r="IQ916" s="1">
        <v>51784</v>
      </c>
      <c r="IR916" s="1">
        <v>206</v>
      </c>
      <c r="IS916" s="36">
        <f t="shared" si="1040"/>
        <v>0.23657173454703659</v>
      </c>
      <c r="IT916" s="36">
        <f t="shared" si="1041"/>
        <v>0</v>
      </c>
      <c r="IU916" s="36">
        <f t="shared" si="1042"/>
        <v>9.0860412971453433E-2</v>
      </c>
      <c r="IV916" s="36">
        <f t="shared" si="1043"/>
        <v>5.6892339613801413E-2</v>
      </c>
      <c r="IW916" s="36">
        <f t="shared" si="1044"/>
        <v>0.61052173622034067</v>
      </c>
      <c r="IX916" s="36">
        <f t="shared" si="1045"/>
        <v>5.1537766473678925E-3</v>
      </c>
      <c r="IY916" s="36"/>
      <c r="IZ916" s="36">
        <f t="shared" si="1046"/>
        <v>0</v>
      </c>
      <c r="JA916" s="36">
        <f t="shared" si="1046"/>
        <v>0.32743214751849004</v>
      </c>
      <c r="JB916" s="36">
        <f t="shared" si="1046"/>
        <v>0.67256785248150996</v>
      </c>
      <c r="JN916" s="43">
        <f t="shared" si="1025"/>
        <v>818.16537414966035</v>
      </c>
      <c r="JO916" s="1" t="str">
        <f t="shared" si="1026"/>
        <v>Small</v>
      </c>
    </row>
    <row r="917" spans="1:275" x14ac:dyDescent="0.2">
      <c r="A917" s="1" t="s">
        <v>846</v>
      </c>
      <c r="B917" s="1" t="s">
        <v>847</v>
      </c>
      <c r="C917" s="76" t="s">
        <v>1503</v>
      </c>
      <c r="D917" s="24" t="s">
        <v>655</v>
      </c>
      <c r="E917">
        <v>1</v>
      </c>
      <c r="F917" s="46">
        <v>0.3482597623089983</v>
      </c>
      <c r="G917" s="46">
        <v>0.20352292020373514</v>
      </c>
      <c r="H917" s="46">
        <v>0.2</v>
      </c>
      <c r="I917">
        <v>221.6</v>
      </c>
      <c r="J917">
        <v>139.30000000000001</v>
      </c>
      <c r="K917" s="1">
        <v>20120</v>
      </c>
      <c r="L917" s="1" t="s">
        <v>608</v>
      </c>
      <c r="M917" s="3">
        <v>2129.8988571428563</v>
      </c>
      <c r="N917" s="10">
        <v>11000</v>
      </c>
      <c r="O917" s="1">
        <v>1</v>
      </c>
      <c r="P917" s="1">
        <v>8</v>
      </c>
      <c r="Q917" s="1">
        <v>145</v>
      </c>
      <c r="R917" s="1">
        <v>0</v>
      </c>
      <c r="S917" s="1">
        <v>19</v>
      </c>
      <c r="T917" s="33" t="s">
        <v>850</v>
      </c>
      <c r="U917" s="1">
        <v>7089</v>
      </c>
      <c r="AE917" s="1">
        <v>7089</v>
      </c>
      <c r="AF917" s="1">
        <v>2410</v>
      </c>
      <c r="AP917" s="1">
        <v>2410</v>
      </c>
      <c r="AQ917" s="1">
        <v>2607</v>
      </c>
      <c r="BA917" s="1">
        <v>2607</v>
      </c>
      <c r="BB917" s="1">
        <v>1700</v>
      </c>
      <c r="BL917" s="1">
        <v>1700</v>
      </c>
      <c r="CI917" s="1">
        <v>5147</v>
      </c>
      <c r="CS917" s="1">
        <v>9242</v>
      </c>
      <c r="DP917" s="1">
        <v>0</v>
      </c>
      <c r="DZ917" s="1">
        <v>0</v>
      </c>
      <c r="FE917" s="1">
        <v>4095</v>
      </c>
      <c r="FO917" s="1">
        <v>4095</v>
      </c>
      <c r="FP917" s="15">
        <f>AE917+BA917</f>
        <v>9696</v>
      </c>
      <c r="FQ917" s="15">
        <f>AP917+BL917+CS917+DZ917+FD917</f>
        <v>13352</v>
      </c>
      <c r="FR917" s="15">
        <f>AE917+AP917+BA917+BL917+CS917+DZ917+FD917+FO917</f>
        <v>27143</v>
      </c>
      <c r="FS917" s="1" t="s">
        <v>1284</v>
      </c>
      <c r="FU917" s="1" t="s">
        <v>1281</v>
      </c>
      <c r="FZ917" s="1" t="s">
        <v>1332</v>
      </c>
      <c r="GA917" s="1">
        <v>289</v>
      </c>
      <c r="GB917" s="1">
        <v>328</v>
      </c>
      <c r="GC917" s="1">
        <v>111</v>
      </c>
      <c r="GD917" s="1">
        <v>118</v>
      </c>
      <c r="GE917" s="1">
        <v>33967</v>
      </c>
      <c r="GF917" s="1">
        <v>27080</v>
      </c>
      <c r="GG917" s="1">
        <v>48115</v>
      </c>
      <c r="GH917" s="1">
        <v>57</v>
      </c>
      <c r="GI917" s="1">
        <v>5604</v>
      </c>
      <c r="GJ917" s="1">
        <v>100</v>
      </c>
      <c r="GK917" s="1">
        <v>77</v>
      </c>
      <c r="GL917" s="1">
        <v>2</v>
      </c>
      <c r="GM917" s="1">
        <v>7224</v>
      </c>
      <c r="GP917" s="1">
        <v>0.5</v>
      </c>
      <c r="GQ917" s="1">
        <v>0</v>
      </c>
      <c r="GR917" s="5"/>
      <c r="GS917" s="5"/>
      <c r="GT917" s="4">
        <v>3</v>
      </c>
      <c r="GU917" s="4">
        <v>2.67</v>
      </c>
      <c r="GV917" s="1">
        <f>GQ917+GU917</f>
        <v>2.67</v>
      </c>
      <c r="GW917" s="1">
        <v>1.18</v>
      </c>
      <c r="GX917" s="1">
        <v>640</v>
      </c>
      <c r="GY917" s="10" t="s">
        <v>1172</v>
      </c>
      <c r="GZ917" s="1">
        <v>2455</v>
      </c>
      <c r="HA917" s="1">
        <v>2121</v>
      </c>
      <c r="HB917" s="1">
        <v>6000</v>
      </c>
      <c r="HC917" s="1">
        <v>768</v>
      </c>
      <c r="HE917" s="1">
        <v>6363</v>
      </c>
      <c r="HF917" s="1">
        <v>17707</v>
      </c>
      <c r="HI917" s="1">
        <v>0</v>
      </c>
      <c r="HJ917" s="1">
        <v>0</v>
      </c>
      <c r="HK917" s="1">
        <v>0</v>
      </c>
      <c r="HL917" s="1">
        <v>0</v>
      </c>
      <c r="HZ917" s="1">
        <v>37</v>
      </c>
      <c r="IA917" s="1">
        <v>466</v>
      </c>
      <c r="IB917" s="1">
        <v>0</v>
      </c>
      <c r="IC917" s="1">
        <v>0</v>
      </c>
      <c r="ID917" s="1">
        <v>0</v>
      </c>
      <c r="IE917" s="1">
        <v>42</v>
      </c>
      <c r="IF917" s="1">
        <v>16</v>
      </c>
      <c r="IG917" s="1">
        <v>16</v>
      </c>
      <c r="IH917" s="1">
        <v>0</v>
      </c>
      <c r="II917" s="1">
        <v>0</v>
      </c>
      <c r="IJ917" s="1">
        <v>0</v>
      </c>
      <c r="IK917" s="1">
        <v>0</v>
      </c>
      <c r="IQ917" s="1">
        <v>40279</v>
      </c>
      <c r="IR917" s="1">
        <v>86</v>
      </c>
      <c r="IS917" s="36">
        <f t="shared" si="1040"/>
        <v>0.26117230961942306</v>
      </c>
      <c r="IT917" s="36">
        <f t="shared" si="1041"/>
        <v>8.878900637365067E-2</v>
      </c>
      <c r="IU917" s="36">
        <f t="shared" si="1042"/>
        <v>9.6046862911247838E-2</v>
      </c>
      <c r="IV917" s="36">
        <f t="shared" si="1043"/>
        <v>6.2631249309214168E-2</v>
      </c>
      <c r="IW917" s="36">
        <f t="shared" si="1044"/>
        <v>0.34049294477397485</v>
      </c>
      <c r="IX917" s="36">
        <f t="shared" si="1045"/>
        <v>0</v>
      </c>
      <c r="IY917" s="36"/>
      <c r="IZ917" s="36">
        <f t="shared" si="1046"/>
        <v>0.1508676270124894</v>
      </c>
      <c r="JA917" s="36">
        <f t="shared" si="1046"/>
        <v>0.35721917253067087</v>
      </c>
      <c r="JB917" s="36">
        <f t="shared" si="1046"/>
        <v>0.49191320045683973</v>
      </c>
      <c r="JN917" s="43">
        <f t="shared" si="1025"/>
        <v>797.71492776886009</v>
      </c>
      <c r="JO917" s="1" t="str">
        <f t="shared" si="1026"/>
        <v>Small</v>
      </c>
    </row>
    <row r="918" spans="1:275" x14ac:dyDescent="0.2">
      <c r="A918" s="1" t="s">
        <v>846</v>
      </c>
      <c r="B918" s="1" t="s">
        <v>847</v>
      </c>
      <c r="C918" s="76" t="s">
        <v>1503</v>
      </c>
      <c r="D918" s="24" t="s">
        <v>655</v>
      </c>
      <c r="E918">
        <v>1</v>
      </c>
      <c r="F918" s="46">
        <v>0.3482597623089983</v>
      </c>
      <c r="G918" s="46">
        <v>0.20352292020373514</v>
      </c>
      <c r="H918" s="46">
        <v>0.2</v>
      </c>
      <c r="I918">
        <v>221.6</v>
      </c>
      <c r="J918">
        <v>139.30000000000001</v>
      </c>
      <c r="K918" s="1">
        <v>20130</v>
      </c>
      <c r="L918" s="1" t="s">
        <v>609</v>
      </c>
      <c r="M918" s="3">
        <v>2338.8580952380953</v>
      </c>
      <c r="N918" s="1">
        <v>11000</v>
      </c>
      <c r="O918" s="1">
        <v>1</v>
      </c>
      <c r="P918" s="1">
        <v>8</v>
      </c>
      <c r="Q918" s="1">
        <v>145</v>
      </c>
      <c r="R918" s="1">
        <v>0</v>
      </c>
      <c r="S918" s="1">
        <v>19</v>
      </c>
      <c r="T918" s="33"/>
      <c r="U918" s="3">
        <v>9307</v>
      </c>
      <c r="V918" s="3"/>
      <c r="W918" s="3"/>
      <c r="X918" s="3"/>
      <c r="Y918" s="3"/>
      <c r="Z918" s="3"/>
      <c r="AA918" s="3"/>
      <c r="AB918" s="3"/>
      <c r="AC918" s="3"/>
      <c r="AD918" s="3"/>
      <c r="AE918" s="2">
        <f>SUM(U918:AD918)</f>
        <v>9307</v>
      </c>
      <c r="AF918" s="3">
        <v>9083</v>
      </c>
      <c r="AG918" s="3"/>
      <c r="AP918" s="1">
        <f>SUM(AF918:AO918)</f>
        <v>9083</v>
      </c>
      <c r="AQ918" s="1">
        <v>3012</v>
      </c>
      <c r="BA918" s="1">
        <f>SUM(AQ918:AZ918)</f>
        <v>3012</v>
      </c>
      <c r="BB918" s="1">
        <v>1800</v>
      </c>
      <c r="BL918" s="1">
        <f>SUM(BB918:BK918)</f>
        <v>1800</v>
      </c>
      <c r="CI918" s="1">
        <v>8776</v>
      </c>
      <c r="CS918" s="1">
        <f>SUM(CI918:CR918)</f>
        <v>8776</v>
      </c>
      <c r="DP918" s="1">
        <v>0</v>
      </c>
      <c r="DZ918" s="2">
        <f>SUM(DP918:DY918)</f>
        <v>0</v>
      </c>
      <c r="EA918" s="2"/>
      <c r="EB918" s="2"/>
      <c r="EC918" s="2"/>
      <c r="ED918" s="2"/>
      <c r="EE918" s="2"/>
      <c r="EF918" s="2"/>
      <c r="EG918" s="2"/>
      <c r="EH918" s="2"/>
      <c r="EI918" s="2"/>
      <c r="EJ918" s="2"/>
      <c r="EK918" s="2"/>
      <c r="EL918" s="2"/>
      <c r="EM918" s="2"/>
      <c r="EN918" s="2"/>
      <c r="EO918" s="2"/>
      <c r="EP918" s="2"/>
      <c r="EQ918" s="2"/>
      <c r="ER918" s="2"/>
      <c r="ES918" s="2"/>
      <c r="ET918" s="2"/>
      <c r="EU918" s="1">
        <v>4198</v>
      </c>
      <c r="FD918" s="1">
        <f>SUM(EU918:FC918)</f>
        <v>4198</v>
      </c>
      <c r="FE918" s="1">
        <v>0</v>
      </c>
      <c r="FO918" s="1">
        <f>SUM(FE918:FN918)</f>
        <v>0</v>
      </c>
      <c r="FP918" s="15">
        <f>AE918+BA918</f>
        <v>12319</v>
      </c>
      <c r="FQ918" s="15">
        <f>AP918+BL918+CS918+DZ918+FD918</f>
        <v>23857</v>
      </c>
      <c r="FR918" s="15">
        <f>AE918+AP918+BA918+BL918+CS918+DZ918+FD918+FO918</f>
        <v>36176</v>
      </c>
      <c r="FS918" s="1" t="s">
        <v>1284</v>
      </c>
      <c r="FU918" s="1" t="s">
        <v>1281</v>
      </c>
      <c r="FW918" s="5" t="s">
        <v>1279</v>
      </c>
      <c r="FX918" s="5"/>
      <c r="FY918" s="5"/>
      <c r="FZ918" s="5" t="s">
        <v>1332</v>
      </c>
      <c r="GA918" s="1">
        <v>311</v>
      </c>
      <c r="GB918" s="1">
        <v>350</v>
      </c>
      <c r="GC918" s="1">
        <v>117</v>
      </c>
      <c r="GD918" s="1">
        <v>124</v>
      </c>
      <c r="GE918" s="1">
        <v>34370</v>
      </c>
      <c r="GF918" s="1">
        <v>3872</v>
      </c>
      <c r="GG918" s="1">
        <v>51987</v>
      </c>
      <c r="GH918" s="1">
        <v>48</v>
      </c>
      <c r="GI918" s="1">
        <v>5449</v>
      </c>
      <c r="GJ918" s="1">
        <v>100</v>
      </c>
      <c r="GK918" s="1">
        <v>8</v>
      </c>
      <c r="GL918" s="1">
        <v>8</v>
      </c>
      <c r="GM918" s="1">
        <v>7232</v>
      </c>
      <c r="GP918" s="1">
        <v>1</v>
      </c>
      <c r="GQ918" s="1">
        <v>0.45</v>
      </c>
      <c r="GR918" s="5"/>
      <c r="GS918" s="5">
        <v>2</v>
      </c>
      <c r="GT918" s="4">
        <v>2</v>
      </c>
      <c r="GU918" s="1">
        <v>1.93</v>
      </c>
      <c r="GV918" s="1">
        <f>GQ918+GU918</f>
        <v>2.38</v>
      </c>
      <c r="GW918" s="1">
        <v>1</v>
      </c>
      <c r="GX918" s="1">
        <v>561</v>
      </c>
      <c r="GY918" s="1" t="s">
        <v>1172</v>
      </c>
      <c r="GZ918" s="1">
        <v>1921</v>
      </c>
      <c r="HA918" s="1">
        <v>2586</v>
      </c>
      <c r="HB918" s="1">
        <v>1892</v>
      </c>
      <c r="HC918" s="1">
        <v>255</v>
      </c>
      <c r="HD918" s="1">
        <v>70</v>
      </c>
      <c r="HF918" s="1">
        <v>10572</v>
      </c>
      <c r="HI918" s="1">
        <v>0</v>
      </c>
      <c r="HJ918" s="1">
        <v>0</v>
      </c>
      <c r="HK918" s="1">
        <v>0</v>
      </c>
      <c r="HL918" s="1">
        <v>0</v>
      </c>
      <c r="HM918" s="1" t="s">
        <v>1277</v>
      </c>
      <c r="HX918" s="1" t="s">
        <v>1277</v>
      </c>
      <c r="HZ918" s="1">
        <v>33</v>
      </c>
      <c r="IA918" s="1">
        <v>485</v>
      </c>
      <c r="IB918" s="1">
        <v>0</v>
      </c>
      <c r="IC918" s="1">
        <v>0</v>
      </c>
      <c r="ID918" s="1">
        <v>0</v>
      </c>
      <c r="IE918" s="1">
        <v>42</v>
      </c>
      <c r="IF918" s="1">
        <v>16</v>
      </c>
      <c r="IG918" s="1">
        <v>16</v>
      </c>
      <c r="IH918" s="1">
        <v>0</v>
      </c>
      <c r="II918" s="1">
        <v>0</v>
      </c>
      <c r="IJ918" s="1">
        <v>0</v>
      </c>
      <c r="IK918" s="1">
        <v>0</v>
      </c>
      <c r="IL918" s="1" t="s">
        <v>1277</v>
      </c>
      <c r="IO918" s="1" t="s">
        <v>1277</v>
      </c>
      <c r="IP918" s="1" t="s">
        <v>1277</v>
      </c>
      <c r="IQ918" s="1">
        <v>32957</v>
      </c>
      <c r="IR918" s="1">
        <v>100</v>
      </c>
      <c r="IS918" s="36">
        <f t="shared" si="1040"/>
        <v>0.25727001326846527</v>
      </c>
      <c r="IT918" s="36">
        <f t="shared" si="1041"/>
        <v>0.25107806280406897</v>
      </c>
      <c r="IU918" s="36">
        <f t="shared" si="1042"/>
        <v>8.3259619637328613E-2</v>
      </c>
      <c r="IV918" s="36">
        <f t="shared" si="1043"/>
        <v>4.9756744803184434E-2</v>
      </c>
      <c r="IW918" s="36">
        <f t="shared" si="1044"/>
        <v>0.24259177355152586</v>
      </c>
      <c r="IX918" s="36">
        <f t="shared" si="1045"/>
        <v>0</v>
      </c>
      <c r="IY918" s="36"/>
      <c r="IZ918" s="36">
        <f t="shared" si="1046"/>
        <v>0</v>
      </c>
      <c r="JA918" s="36">
        <f t="shared" si="1046"/>
        <v>0.34052963290579391</v>
      </c>
      <c r="JB918" s="36">
        <f t="shared" si="1046"/>
        <v>0.65947036709420614</v>
      </c>
      <c r="JN918" s="43">
        <f t="shared" si="1025"/>
        <v>982.71348539415771</v>
      </c>
      <c r="JO918" s="1" t="str">
        <f t="shared" si="1026"/>
        <v>Small</v>
      </c>
    </row>
    <row r="919" spans="1:275" x14ac:dyDescent="0.2">
      <c r="A919" s="1" t="s">
        <v>846</v>
      </c>
      <c r="B919" s="1" t="s">
        <v>847</v>
      </c>
      <c r="C919" s="76" t="s">
        <v>1503</v>
      </c>
      <c r="D919" s="24" t="s">
        <v>655</v>
      </c>
      <c r="E919">
        <v>1</v>
      </c>
      <c r="F919" s="46">
        <v>0.3482597623089983</v>
      </c>
      <c r="G919" s="46">
        <v>0.20352292020373514</v>
      </c>
      <c r="H919" s="46">
        <v>0.2</v>
      </c>
      <c r="I919">
        <v>221.6</v>
      </c>
      <c r="J919">
        <v>139.30000000000001</v>
      </c>
      <c r="K919" s="42">
        <v>20140</v>
      </c>
      <c r="L919" s="54" t="s">
        <v>345</v>
      </c>
      <c r="M919" s="55">
        <v>2191.0186666666664</v>
      </c>
      <c r="N919" s="46">
        <v>11000</v>
      </c>
      <c r="O919">
        <v>1</v>
      </c>
      <c r="P919">
        <v>8</v>
      </c>
      <c r="Q919">
        <v>145</v>
      </c>
      <c r="R919">
        <v>0</v>
      </c>
      <c r="S919">
        <v>19</v>
      </c>
      <c r="T919"/>
      <c r="U919" s="46">
        <v>4895.6400000000003</v>
      </c>
      <c r="V919" s="46">
        <v>0</v>
      </c>
      <c r="W919" s="46">
        <v>0</v>
      </c>
      <c r="X919" s="46">
        <v>0</v>
      </c>
      <c r="Y919" s="46"/>
      <c r="Z919" s="46"/>
      <c r="AA919" s="46">
        <v>0</v>
      </c>
      <c r="AB919" s="46">
        <v>0</v>
      </c>
      <c r="AC919" s="46">
        <v>0</v>
      </c>
      <c r="AD919" s="46">
        <v>0</v>
      </c>
      <c r="AE919" s="46">
        <f>IF(SUM(U919:AD919)&gt;0,SUM(U919:AD919),)</f>
        <v>4895.6400000000003</v>
      </c>
      <c r="AF919" s="46">
        <v>2785</v>
      </c>
      <c r="AG919" s="46">
        <v>0</v>
      </c>
      <c r="AH919" s="46">
        <v>0</v>
      </c>
      <c r="AI919" s="46">
        <v>0</v>
      </c>
      <c r="AJ919" s="46"/>
      <c r="AK919" s="46"/>
      <c r="AL919" s="46">
        <v>0</v>
      </c>
      <c r="AM919" s="46">
        <v>0</v>
      </c>
      <c r="AN919" s="46">
        <v>0</v>
      </c>
      <c r="AO919" s="46">
        <v>0</v>
      </c>
      <c r="AP919" s="46">
        <f>SUM(AF919:AO919)</f>
        <v>2785</v>
      </c>
      <c r="AQ919" s="46">
        <v>3056</v>
      </c>
      <c r="AR919" s="46">
        <v>0</v>
      </c>
      <c r="AS919" s="46">
        <v>0</v>
      </c>
      <c r="AT919" s="46">
        <v>0</v>
      </c>
      <c r="AU919" s="46"/>
      <c r="AV919" s="46"/>
      <c r="AW919" s="46">
        <v>0</v>
      </c>
      <c r="AX919" s="46">
        <v>0</v>
      </c>
      <c r="AY919" s="46">
        <v>0</v>
      </c>
      <c r="AZ919" s="46">
        <v>0</v>
      </c>
      <c r="BA919" s="46">
        <f>SUM(AQ919:AZ919)</f>
        <v>3056</v>
      </c>
      <c r="BB919" s="47">
        <v>2050</v>
      </c>
      <c r="BC919" s="47">
        <v>0</v>
      </c>
      <c r="BD919" s="47">
        <v>0</v>
      </c>
      <c r="BE919" s="47">
        <v>0</v>
      </c>
      <c r="BF919" s="47"/>
      <c r="BG919" s="47"/>
      <c r="BH919" s="47">
        <v>0</v>
      </c>
      <c r="BI919" s="47">
        <v>0</v>
      </c>
      <c r="BJ919" s="47">
        <v>0</v>
      </c>
      <c r="BK919" s="47">
        <v>0</v>
      </c>
      <c r="BL919" s="47">
        <f>IF(SUM(BB919:BK919)&gt;=0,SUM(BB919:BK919),"")</f>
        <v>2050</v>
      </c>
      <c r="BM919" s="46">
        <v>14955.5</v>
      </c>
      <c r="BN919" s="47">
        <v>0</v>
      </c>
      <c r="BO919" s="46">
        <v>0</v>
      </c>
      <c r="BP919" s="46">
        <v>0</v>
      </c>
      <c r="BQ919" s="46"/>
      <c r="BR919" s="46">
        <v>2982</v>
      </c>
      <c r="BS919" s="46">
        <v>0</v>
      </c>
      <c r="BT919" s="46">
        <v>0</v>
      </c>
      <c r="BU919" s="46">
        <v>0</v>
      </c>
      <c r="BV919" s="46">
        <v>0</v>
      </c>
      <c r="BW919" s="46">
        <f>SUM(BM919:BV919)</f>
        <v>17937.5</v>
      </c>
      <c r="BX919" s="46">
        <v>0</v>
      </c>
      <c r="BY919" s="47">
        <v>0</v>
      </c>
      <c r="BZ919" s="47">
        <v>0</v>
      </c>
      <c r="CA919" s="48">
        <v>0</v>
      </c>
      <c r="CB919" s="48"/>
      <c r="CC919" s="46">
        <v>0</v>
      </c>
      <c r="CD919" s="47">
        <v>0</v>
      </c>
      <c r="CE919" s="46">
        <v>0</v>
      </c>
      <c r="CF919" s="48">
        <v>0</v>
      </c>
      <c r="CG919" s="47">
        <v>0</v>
      </c>
      <c r="CH919" s="47">
        <f>SUM(BX919:CG919)</f>
        <v>0</v>
      </c>
      <c r="CI919" s="47">
        <f t="shared" ref="CI919:CS919" si="1047">BM919+BX919</f>
        <v>14955.5</v>
      </c>
      <c r="CJ919" s="47">
        <f t="shared" si="1047"/>
        <v>0</v>
      </c>
      <c r="CK919" s="47">
        <f t="shared" si="1047"/>
        <v>0</v>
      </c>
      <c r="CL919" s="47">
        <f t="shared" si="1047"/>
        <v>0</v>
      </c>
      <c r="CM919" s="47">
        <f t="shared" si="1047"/>
        <v>0</v>
      </c>
      <c r="CN919" s="47">
        <f t="shared" si="1047"/>
        <v>2982</v>
      </c>
      <c r="CO919" s="47">
        <f t="shared" si="1047"/>
        <v>0</v>
      </c>
      <c r="CP919" s="47">
        <f t="shared" si="1047"/>
        <v>0</v>
      </c>
      <c r="CQ919" s="47">
        <f t="shared" si="1047"/>
        <v>0</v>
      </c>
      <c r="CR919" s="47">
        <f t="shared" si="1047"/>
        <v>0</v>
      </c>
      <c r="CS919" s="47">
        <f t="shared" si="1047"/>
        <v>17937.5</v>
      </c>
      <c r="CT919" s="48">
        <v>0</v>
      </c>
      <c r="CU919" s="46">
        <v>0</v>
      </c>
      <c r="CV919" s="46">
        <v>0</v>
      </c>
      <c r="CW919" s="47">
        <v>0</v>
      </c>
      <c r="CX919" s="47"/>
      <c r="CY919" s="47">
        <v>0</v>
      </c>
      <c r="CZ919" s="47">
        <v>0</v>
      </c>
      <c r="DA919" s="46">
        <v>0</v>
      </c>
      <c r="DB919" s="47">
        <v>0</v>
      </c>
      <c r="DC919" s="47">
        <v>0</v>
      </c>
      <c r="DD919" s="47">
        <f>SUM(CT919:DC919)</f>
        <v>0</v>
      </c>
      <c r="DE919" s="48">
        <v>195</v>
      </c>
      <c r="DF919" s="48">
        <v>0</v>
      </c>
      <c r="DG919" s="48">
        <v>0</v>
      </c>
      <c r="DH919" s="48">
        <v>0</v>
      </c>
      <c r="DI919" s="48"/>
      <c r="DJ919" s="48">
        <v>409.2</v>
      </c>
      <c r="DK919" s="48">
        <v>0</v>
      </c>
      <c r="DL919" s="48">
        <v>0</v>
      </c>
      <c r="DM919" s="48">
        <v>0</v>
      </c>
      <c r="DN919" s="48">
        <v>0</v>
      </c>
      <c r="DO919" s="48">
        <f>SUM(DE919:DN919)</f>
        <v>604.20000000000005</v>
      </c>
      <c r="DP919" s="48">
        <f t="shared" ref="DP919:DZ919" si="1048">CT919+DE919</f>
        <v>195</v>
      </c>
      <c r="DQ919" s="48">
        <f t="shared" si="1048"/>
        <v>0</v>
      </c>
      <c r="DR919" s="48">
        <f t="shared" si="1048"/>
        <v>0</v>
      </c>
      <c r="DS919" s="48">
        <f t="shared" si="1048"/>
        <v>0</v>
      </c>
      <c r="DT919" s="48">
        <f t="shared" si="1048"/>
        <v>0</v>
      </c>
      <c r="DU919" s="48">
        <f t="shared" si="1048"/>
        <v>409.2</v>
      </c>
      <c r="DV919" s="48">
        <f t="shared" si="1048"/>
        <v>0</v>
      </c>
      <c r="DW919" s="48">
        <f t="shared" si="1048"/>
        <v>0</v>
      </c>
      <c r="DX919" s="48">
        <f t="shared" si="1048"/>
        <v>0</v>
      </c>
      <c r="DY919" s="48">
        <f t="shared" si="1048"/>
        <v>0</v>
      </c>
      <c r="DZ919" s="48">
        <f t="shared" si="1048"/>
        <v>604.20000000000005</v>
      </c>
      <c r="EA919" s="48">
        <v>4515</v>
      </c>
      <c r="EB919" s="48">
        <v>0</v>
      </c>
      <c r="EC919" s="48">
        <v>0</v>
      </c>
      <c r="ED919" s="48">
        <v>0</v>
      </c>
      <c r="EE919" s="48">
        <v>0</v>
      </c>
      <c r="EF919" s="48">
        <v>0</v>
      </c>
      <c r="EG919" s="46">
        <v>0</v>
      </c>
      <c r="EH919" s="48">
        <v>0</v>
      </c>
      <c r="EI919" s="48">
        <v>0</v>
      </c>
      <c r="EJ919" s="48">
        <f>SUM(EA919:EI919)</f>
        <v>4515</v>
      </c>
      <c r="EK919" s="48">
        <v>0</v>
      </c>
      <c r="EL919">
        <v>0</v>
      </c>
      <c r="EM919" s="48">
        <v>0</v>
      </c>
      <c r="EN919" s="48">
        <v>0</v>
      </c>
      <c r="EO919" s="46">
        <v>0</v>
      </c>
      <c r="EP919" s="48">
        <v>0</v>
      </c>
      <c r="EQ919" s="48">
        <v>0</v>
      </c>
      <c r="ER919" s="48">
        <v>0</v>
      </c>
      <c r="ES919" s="48">
        <v>0</v>
      </c>
      <c r="ET919" s="48">
        <f>SUM(EK919:ES919)</f>
        <v>0</v>
      </c>
      <c r="EU919" s="48">
        <f t="shared" ref="EU919:FD919" si="1049">EA919+EK919</f>
        <v>4515</v>
      </c>
      <c r="EV919" s="48">
        <f t="shared" si="1049"/>
        <v>0</v>
      </c>
      <c r="EW919" s="48">
        <f t="shared" si="1049"/>
        <v>0</v>
      </c>
      <c r="EX919" s="48">
        <f t="shared" si="1049"/>
        <v>0</v>
      </c>
      <c r="EY919" s="48">
        <f t="shared" si="1049"/>
        <v>0</v>
      </c>
      <c r="EZ919" s="48">
        <f t="shared" si="1049"/>
        <v>0</v>
      </c>
      <c r="FA919" s="48">
        <f t="shared" si="1049"/>
        <v>0</v>
      </c>
      <c r="FB919" s="48">
        <f t="shared" si="1049"/>
        <v>0</v>
      </c>
      <c r="FC919" s="48">
        <f t="shared" si="1049"/>
        <v>0</v>
      </c>
      <c r="FD919" s="48">
        <f t="shared" si="1049"/>
        <v>4515</v>
      </c>
      <c r="FE919" s="48">
        <v>0</v>
      </c>
      <c r="FF919" s="48">
        <v>0</v>
      </c>
      <c r="FG919" s="46">
        <v>0</v>
      </c>
      <c r="FH919" s="48">
        <v>0</v>
      </c>
      <c r="FI919" s="48"/>
      <c r="FJ919" s="48"/>
      <c r="FK919" s="48">
        <v>0</v>
      </c>
      <c r="FL919" s="48">
        <v>0</v>
      </c>
      <c r="FM919" s="48">
        <v>0</v>
      </c>
      <c r="FN919">
        <v>0</v>
      </c>
      <c r="FO919" s="48">
        <f>SUM(FE919:FN919)</f>
        <v>0</v>
      </c>
      <c r="FP919" s="46">
        <f>AE919+BA919</f>
        <v>7951.64</v>
      </c>
      <c r="FQ919" s="46">
        <f>AP919+BL919+CS919+DZ919+FD919</f>
        <v>27891.7</v>
      </c>
      <c r="FR919" s="46">
        <f>FP919+FQ919+FO919</f>
        <v>35843.340000000004</v>
      </c>
      <c r="FS919" t="s">
        <v>1284</v>
      </c>
      <c r="FT919"/>
      <c r="FU919" t="s">
        <v>1281</v>
      </c>
      <c r="FV919"/>
      <c r="FW919"/>
      <c r="FX919"/>
      <c r="FY919"/>
      <c r="FZ919"/>
      <c r="GA919">
        <v>352</v>
      </c>
      <c r="GB919">
        <v>377</v>
      </c>
      <c r="GC919">
        <v>75</v>
      </c>
      <c r="GD919">
        <v>75</v>
      </c>
      <c r="GE919">
        <v>34722</v>
      </c>
      <c r="GF919" s="47">
        <v>3844</v>
      </c>
      <c r="GG919">
        <v>51987</v>
      </c>
      <c r="GH919">
        <v>49</v>
      </c>
      <c r="GI919">
        <v>5437</v>
      </c>
      <c r="GJ919">
        <v>100</v>
      </c>
      <c r="GK919">
        <v>5</v>
      </c>
      <c r="GL919">
        <v>9</v>
      </c>
      <c r="GM919">
        <v>7595</v>
      </c>
      <c r="GN919" t="s">
        <v>1277</v>
      </c>
      <c r="GO919"/>
      <c r="GP919">
        <v>0</v>
      </c>
      <c r="GQ919">
        <v>0.48</v>
      </c>
      <c r="GR919">
        <v>0</v>
      </c>
      <c r="GS919">
        <v>1.83</v>
      </c>
      <c r="GT919">
        <f>GR919+GS919</f>
        <v>1.83</v>
      </c>
      <c r="GU919">
        <v>1.72</v>
      </c>
      <c r="GV919">
        <f>GQ919+GU919</f>
        <v>2.2000000000000002</v>
      </c>
      <c r="GW919">
        <v>1</v>
      </c>
      <c r="GX919">
        <v>493</v>
      </c>
      <c r="GY919" s="49" t="s">
        <v>1058</v>
      </c>
      <c r="GZ919">
        <v>1857</v>
      </c>
      <c r="HA919">
        <v>2618</v>
      </c>
      <c r="HB919">
        <v>1811</v>
      </c>
      <c r="HC919">
        <v>163</v>
      </c>
      <c r="HD919">
        <v>8</v>
      </c>
      <c r="HE919"/>
      <c r="HF919">
        <v>9485</v>
      </c>
      <c r="HG919">
        <v>0</v>
      </c>
      <c r="HH919">
        <v>0</v>
      </c>
      <c r="HI919"/>
      <c r="HJ919">
        <v>0</v>
      </c>
      <c r="HK919">
        <v>0</v>
      </c>
      <c r="HL919">
        <v>0</v>
      </c>
      <c r="HM919" t="s">
        <v>1277</v>
      </c>
      <c r="HN919"/>
      <c r="HO919"/>
      <c r="HP919"/>
      <c r="HQ919"/>
      <c r="HR919"/>
      <c r="HS919"/>
      <c r="HT919"/>
      <c r="HU919"/>
      <c r="HV919"/>
      <c r="HW919"/>
      <c r="HX919" t="s">
        <v>1277</v>
      </c>
      <c r="HY919"/>
      <c r="HZ919">
        <v>55</v>
      </c>
      <c r="IA919">
        <v>425</v>
      </c>
      <c r="IB919">
        <v>0</v>
      </c>
      <c r="IC919">
        <v>0</v>
      </c>
      <c r="ID919">
        <v>0</v>
      </c>
      <c r="IE919">
        <v>42</v>
      </c>
      <c r="IF919">
        <v>16</v>
      </c>
      <c r="IG919">
        <v>16</v>
      </c>
      <c r="IH919">
        <v>0</v>
      </c>
      <c r="II919">
        <v>0</v>
      </c>
      <c r="IJ919">
        <v>0</v>
      </c>
      <c r="IK919">
        <v>0</v>
      </c>
      <c r="IL919" t="s">
        <v>1277</v>
      </c>
      <c r="IM919"/>
      <c r="IN919" t="s">
        <v>1277</v>
      </c>
      <c r="IO919" t="s">
        <v>1277</v>
      </c>
      <c r="IP919" t="s">
        <v>1277</v>
      </c>
      <c r="IQ919">
        <v>26334</v>
      </c>
      <c r="IR919">
        <v>24</v>
      </c>
      <c r="IS919" s="36">
        <f>AE919/FR919</f>
        <v>0.13658436964858744</v>
      </c>
      <c r="IT919" s="36">
        <f>AP919/FR919</f>
        <v>7.7699232270206947E-2</v>
      </c>
      <c r="IU919" s="36">
        <f>BA919/FR919</f>
        <v>8.5259911604219904E-2</v>
      </c>
      <c r="IV919" s="50">
        <f>BL919/FR919</f>
        <v>5.7193330755448565E-2</v>
      </c>
      <c r="IW919" s="36">
        <f>CS919/FR919</f>
        <v>0.500441644110175</v>
      </c>
      <c r="IX919" s="36">
        <f>DZ919/FR919</f>
        <v>1.6856688020703427E-2</v>
      </c>
      <c r="IY919" s="36">
        <f>FD919/FR919</f>
        <v>0.12596482359065866</v>
      </c>
      <c r="IZ919" s="36">
        <f>FO919/FR919</f>
        <v>0</v>
      </c>
      <c r="JA919" s="36">
        <f>FP919/FR919</f>
        <v>0.22184428125280733</v>
      </c>
      <c r="JB919" s="36">
        <f>FQ919/FR919</f>
        <v>0.77815571874719258</v>
      </c>
      <c r="JC919" s="46">
        <v>84</v>
      </c>
      <c r="JD919" t="s">
        <v>1281</v>
      </c>
      <c r="JE919" t="s">
        <v>353</v>
      </c>
      <c r="JF919"/>
      <c r="JG919"/>
      <c r="JH919"/>
      <c r="JI919" t="s">
        <v>347</v>
      </c>
      <c r="JJ919"/>
      <c r="JK919"/>
      <c r="JL919"/>
      <c r="JM919"/>
      <c r="JN919" s="93">
        <f t="shared" si="1025"/>
        <v>995.91757575757549</v>
      </c>
      <c r="JO919" s="1" t="str">
        <f t="shared" si="1026"/>
        <v>Small</v>
      </c>
    </row>
    <row r="920" spans="1:275" x14ac:dyDescent="0.2">
      <c r="A920" s="1" t="s">
        <v>870</v>
      </c>
      <c r="B920" s="24" t="s">
        <v>725</v>
      </c>
      <c r="C920" s="76" t="s">
        <v>1504</v>
      </c>
      <c r="D920" s="14" t="s">
        <v>656</v>
      </c>
      <c r="E920">
        <v>3</v>
      </c>
      <c r="F920" s="46">
        <v>0.48676789587852493</v>
      </c>
      <c r="G920" s="46">
        <v>0.15921908893709327</v>
      </c>
      <c r="H920" s="46">
        <v>0.3</v>
      </c>
      <c r="I920">
        <v>26.2</v>
      </c>
      <c r="J920">
        <v>8.6</v>
      </c>
      <c r="K920" s="24">
        <v>20060</v>
      </c>
      <c r="L920" s="24" t="s">
        <v>602</v>
      </c>
      <c r="M920" s="37">
        <v>7452.2398095238159</v>
      </c>
      <c r="N920" s="25">
        <v>20492</v>
      </c>
      <c r="O920" s="26">
        <v>6</v>
      </c>
      <c r="P920" s="26">
        <v>25</v>
      </c>
      <c r="Q920" s="26"/>
      <c r="R920" s="26">
        <v>30</v>
      </c>
      <c r="S920" s="26">
        <v>65</v>
      </c>
      <c r="T920" s="31" t="s">
        <v>1244</v>
      </c>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v>0</v>
      </c>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6" t="s">
        <v>1284</v>
      </c>
      <c r="FT920" s="26"/>
      <c r="FU920" s="26" t="s">
        <v>1344</v>
      </c>
      <c r="FV920" s="26"/>
      <c r="FW920" s="26"/>
      <c r="FX920" s="26"/>
      <c r="FY920" s="26"/>
      <c r="FZ920" s="1" t="s">
        <v>1238</v>
      </c>
      <c r="GA920" s="25"/>
      <c r="GB920" s="25"/>
      <c r="GC920" s="25"/>
      <c r="GD920" s="25"/>
      <c r="GE920" s="25"/>
      <c r="GF920" s="25">
        <v>49343</v>
      </c>
      <c r="GG920" s="25">
        <v>0</v>
      </c>
      <c r="GH920" s="25"/>
      <c r="GI920" s="25"/>
      <c r="GJ920" s="25"/>
      <c r="GK920" s="25">
        <v>0</v>
      </c>
      <c r="GL920" s="25">
        <v>0</v>
      </c>
      <c r="GM920" s="25">
        <v>0</v>
      </c>
      <c r="GN920" s="25"/>
      <c r="GO920" s="25"/>
      <c r="GP920" s="25">
        <v>5</v>
      </c>
      <c r="GQ920" s="25">
        <v>3.28</v>
      </c>
      <c r="GR920" s="27"/>
      <c r="GS920" s="27"/>
      <c r="GT920" s="28">
        <v>4</v>
      </c>
      <c r="GU920" s="28">
        <v>3.8</v>
      </c>
      <c r="GV920" s="25">
        <v>7.08</v>
      </c>
      <c r="GW920" s="25">
        <v>2.13</v>
      </c>
      <c r="GX920" s="25">
        <v>11000</v>
      </c>
      <c r="GY920" s="26" t="s">
        <v>1150</v>
      </c>
      <c r="GZ920" s="25"/>
      <c r="HA920" s="25"/>
      <c r="HB920" s="25"/>
      <c r="HC920" s="25">
        <v>0</v>
      </c>
      <c r="HD920" s="25"/>
      <c r="HE920" s="25">
        <v>0</v>
      </c>
      <c r="HF920" s="25">
        <v>22792</v>
      </c>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v>4</v>
      </c>
      <c r="II920" s="25">
        <v>0</v>
      </c>
      <c r="IJ920" s="25"/>
      <c r="IK920" s="25">
        <v>0</v>
      </c>
      <c r="IL920" s="25"/>
      <c r="IM920" s="25"/>
      <c r="IN920" s="25"/>
      <c r="IO920" s="25"/>
      <c r="IP920" s="25"/>
      <c r="IQ920" s="25"/>
      <c r="IR920" s="25"/>
      <c r="IS920" s="36" t="e">
        <f t="shared" ref="IS920:IS927" si="1050">AE920/$FR920</f>
        <v>#DIV/0!</v>
      </c>
      <c r="IT920" s="36" t="e">
        <f t="shared" ref="IT920:IT927" si="1051">AP920/$FR920</f>
        <v>#DIV/0!</v>
      </c>
      <c r="IU920" s="36" t="e">
        <f t="shared" ref="IU920:IU927" si="1052">BA920/$FR920</f>
        <v>#DIV/0!</v>
      </c>
      <c r="IV920" s="36" t="e">
        <f t="shared" ref="IV920:IV927" si="1053">BL920/$FR920</f>
        <v>#DIV/0!</v>
      </c>
      <c r="IW920" s="36" t="e">
        <f t="shared" ref="IW920:IW927" si="1054">CS920/$FR920</f>
        <v>#DIV/0!</v>
      </c>
      <c r="IX920" s="36" t="e">
        <f t="shared" ref="IX920:IX927" si="1055">DZ920/$FR920</f>
        <v>#DIV/0!</v>
      </c>
      <c r="IY920" s="36"/>
      <c r="IZ920" s="36" t="e">
        <f t="shared" ref="IZ920:JB927" si="1056">FO920/$FR920</f>
        <v>#DIV/0!</v>
      </c>
      <c r="JA920" s="36" t="e">
        <f t="shared" si="1056"/>
        <v>#DIV/0!</v>
      </c>
      <c r="JB920" s="36" t="e">
        <f t="shared" si="1056"/>
        <v>#DIV/0!</v>
      </c>
      <c r="JN920" s="43">
        <f t="shared" si="1025"/>
        <v>1052.5762442830248</v>
      </c>
      <c r="JO920" s="1" t="str">
        <f t="shared" si="1026"/>
        <v>Small</v>
      </c>
    </row>
    <row r="921" spans="1:275" x14ac:dyDescent="0.2">
      <c r="A921" s="1" t="s">
        <v>870</v>
      </c>
      <c r="B921" s="24" t="s">
        <v>725</v>
      </c>
      <c r="C921" s="76" t="s">
        <v>1504</v>
      </c>
      <c r="D921" s="14" t="s">
        <v>656</v>
      </c>
      <c r="E921">
        <v>3</v>
      </c>
      <c r="F921" s="46">
        <v>0.48676789587852493</v>
      </c>
      <c r="G921" s="46">
        <v>0.15921908893709327</v>
      </c>
      <c r="H921" s="46">
        <v>0.3</v>
      </c>
      <c r="I921">
        <v>26.2</v>
      </c>
      <c r="J921">
        <v>8.6</v>
      </c>
      <c r="K921" s="24">
        <v>20070</v>
      </c>
      <c r="L921" s="24" t="s">
        <v>603</v>
      </c>
      <c r="M921" s="34">
        <v>6451.6577142857332</v>
      </c>
      <c r="N921" s="25">
        <v>20492</v>
      </c>
      <c r="O921" s="26">
        <v>6</v>
      </c>
      <c r="P921" s="26">
        <v>25</v>
      </c>
      <c r="Q921" s="26"/>
      <c r="R921" s="26">
        <v>30</v>
      </c>
      <c r="S921" s="26">
        <v>65</v>
      </c>
      <c r="T921" s="31" t="s">
        <v>1244</v>
      </c>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v>0</v>
      </c>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6" t="s">
        <v>1284</v>
      </c>
      <c r="FT921" s="26"/>
      <c r="FU921" s="26" t="s">
        <v>1344</v>
      </c>
      <c r="FV921" s="26"/>
      <c r="FW921" s="26"/>
      <c r="FX921" s="26"/>
      <c r="FY921" s="26"/>
      <c r="FZ921" s="1" t="s">
        <v>1238</v>
      </c>
      <c r="GA921" s="25"/>
      <c r="GB921" s="25"/>
      <c r="GC921" s="25"/>
      <c r="GD921" s="25"/>
      <c r="GE921" s="25"/>
      <c r="GF921" s="25">
        <v>50890</v>
      </c>
      <c r="GG921" s="25">
        <v>0</v>
      </c>
      <c r="GH921" s="25"/>
      <c r="GI921" s="25"/>
      <c r="GJ921" s="25"/>
      <c r="GK921" s="25">
        <v>0</v>
      </c>
      <c r="GL921" s="25">
        <v>0</v>
      </c>
      <c r="GM921" s="25">
        <v>0</v>
      </c>
      <c r="GN921" s="25"/>
      <c r="GO921" s="25"/>
      <c r="GP921" s="25">
        <v>5</v>
      </c>
      <c r="GQ921" s="25">
        <v>3.28</v>
      </c>
      <c r="GR921" s="27"/>
      <c r="GS921" s="27"/>
      <c r="GT921" s="28">
        <v>4</v>
      </c>
      <c r="GU921" s="28">
        <v>3.8</v>
      </c>
      <c r="GV921" s="25">
        <v>7.08</v>
      </c>
      <c r="GW921" s="25">
        <v>2.13</v>
      </c>
      <c r="GX921" s="25">
        <v>11000</v>
      </c>
      <c r="GY921" s="26" t="s">
        <v>1150</v>
      </c>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v>4</v>
      </c>
      <c r="II921" s="25">
        <v>0</v>
      </c>
      <c r="IJ921" s="25"/>
      <c r="IK921" s="25">
        <v>0</v>
      </c>
      <c r="IL921" s="25"/>
      <c r="IM921" s="25"/>
      <c r="IN921" s="25"/>
      <c r="IO921" s="25"/>
      <c r="IP921" s="25"/>
      <c r="IQ921" s="25"/>
      <c r="IR921" s="25"/>
      <c r="IS921" s="36" t="e">
        <f t="shared" si="1050"/>
        <v>#DIV/0!</v>
      </c>
      <c r="IT921" s="36" t="e">
        <f t="shared" si="1051"/>
        <v>#DIV/0!</v>
      </c>
      <c r="IU921" s="36" t="e">
        <f t="shared" si="1052"/>
        <v>#DIV/0!</v>
      </c>
      <c r="IV921" s="36" t="e">
        <f t="shared" si="1053"/>
        <v>#DIV/0!</v>
      </c>
      <c r="IW921" s="36" t="e">
        <f t="shared" si="1054"/>
        <v>#DIV/0!</v>
      </c>
      <c r="IX921" s="36" t="e">
        <f t="shared" si="1055"/>
        <v>#DIV/0!</v>
      </c>
      <c r="IY921" s="36"/>
      <c r="IZ921" s="36" t="e">
        <f t="shared" si="1056"/>
        <v>#DIV/0!</v>
      </c>
      <c r="JA921" s="36" t="e">
        <f t="shared" si="1056"/>
        <v>#DIV/0!</v>
      </c>
      <c r="JB921" s="36" t="e">
        <f t="shared" si="1056"/>
        <v>#DIV/0!</v>
      </c>
      <c r="JN921" s="43">
        <f t="shared" si="1025"/>
        <v>911.25108958838041</v>
      </c>
      <c r="JO921" s="1" t="str">
        <f t="shared" si="1026"/>
        <v>Small</v>
      </c>
    </row>
    <row r="922" spans="1:275" x14ac:dyDescent="0.2">
      <c r="A922" s="14" t="s">
        <v>870</v>
      </c>
      <c r="B922" s="14" t="s">
        <v>725</v>
      </c>
      <c r="C922" s="76" t="s">
        <v>1504</v>
      </c>
      <c r="D922" s="14" t="s">
        <v>656</v>
      </c>
      <c r="E922">
        <v>3</v>
      </c>
      <c r="F922" s="46">
        <v>0.48676789587852493</v>
      </c>
      <c r="G922" s="46">
        <v>0.15921908893709327</v>
      </c>
      <c r="H922" s="46">
        <v>0.3</v>
      </c>
      <c r="I922">
        <v>26.2</v>
      </c>
      <c r="J922">
        <v>8.6</v>
      </c>
      <c r="K922" s="14">
        <v>20080</v>
      </c>
      <c r="L922" s="14" t="s">
        <v>604</v>
      </c>
      <c r="M922" s="35">
        <v>7067.0544761905057</v>
      </c>
      <c r="N922" s="15">
        <v>20492</v>
      </c>
      <c r="O922" s="15">
        <v>6</v>
      </c>
      <c r="P922" s="15">
        <v>25</v>
      </c>
      <c r="Q922" s="15">
        <v>220</v>
      </c>
      <c r="R922" s="15">
        <v>38</v>
      </c>
      <c r="S922" s="15">
        <v>71</v>
      </c>
      <c r="T922" s="32" t="s">
        <v>928</v>
      </c>
      <c r="U922" s="15">
        <v>22498</v>
      </c>
      <c r="V922" s="15"/>
      <c r="W922" s="15"/>
      <c r="X922" s="15">
        <v>19643</v>
      </c>
      <c r="Y922" s="15"/>
      <c r="Z922" s="15"/>
      <c r="AA922" s="15"/>
      <c r="AB922" s="15"/>
      <c r="AC922" s="15"/>
      <c r="AD922" s="15">
        <v>7634</v>
      </c>
      <c r="AE922" s="15">
        <v>49775</v>
      </c>
      <c r="AF922" s="15"/>
      <c r="AG922" s="15"/>
      <c r="AH922" s="15"/>
      <c r="AI922" s="15"/>
      <c r="AJ922" s="15"/>
      <c r="AK922" s="15"/>
      <c r="AL922" s="15"/>
      <c r="AM922" s="15"/>
      <c r="AN922" s="15"/>
      <c r="AO922" s="15"/>
      <c r="AP922" s="15">
        <v>0</v>
      </c>
      <c r="AQ922" s="15">
        <v>27052</v>
      </c>
      <c r="AR922" s="15"/>
      <c r="AS922" s="15"/>
      <c r="AT922" s="15"/>
      <c r="AU922" s="15"/>
      <c r="AV922" s="15"/>
      <c r="AW922" s="15"/>
      <c r="AX922" s="15"/>
      <c r="AY922" s="15"/>
      <c r="AZ922" s="15"/>
      <c r="BA922" s="15">
        <v>27052</v>
      </c>
      <c r="BB922" s="15"/>
      <c r="BC922" s="15"/>
      <c r="BD922" s="15"/>
      <c r="BE922" s="15"/>
      <c r="BF922" s="15"/>
      <c r="BG922" s="15"/>
      <c r="BH922" s="15"/>
      <c r="BI922" s="15"/>
      <c r="BJ922" s="15"/>
      <c r="BK922" s="15"/>
      <c r="BL922" s="15">
        <v>0</v>
      </c>
      <c r="BM922" s="15"/>
      <c r="BN922" s="15"/>
      <c r="BO922" s="15"/>
      <c r="BP922" s="15"/>
      <c r="BQ922" s="15"/>
      <c r="BR922" s="15"/>
      <c r="BS922" s="15"/>
      <c r="BT922" s="15"/>
      <c r="BU922" s="15"/>
      <c r="BV922" s="15"/>
      <c r="BW922" s="15"/>
      <c r="BX922" s="15"/>
      <c r="BY922" s="15"/>
      <c r="BZ922" s="15"/>
      <c r="CA922" s="15"/>
      <c r="CB922" s="15"/>
      <c r="CC922" s="15"/>
      <c r="CD922" s="15"/>
      <c r="CE922" s="15"/>
      <c r="CF922" s="15"/>
      <c r="CG922" s="15"/>
      <c r="CH922" s="15"/>
      <c r="CI922" s="15">
        <v>700</v>
      </c>
      <c r="CJ922" s="15"/>
      <c r="CK922" s="15">
        <v>1539</v>
      </c>
      <c r="CL922" s="15"/>
      <c r="CM922" s="15"/>
      <c r="CN922" s="15"/>
      <c r="CO922" s="15"/>
      <c r="CP922" s="15">
        <v>15495</v>
      </c>
      <c r="CQ922" s="15"/>
      <c r="CR922" s="15"/>
      <c r="CS922" s="15">
        <v>17734</v>
      </c>
      <c r="CT922" s="15"/>
      <c r="CU922" s="15"/>
      <c r="CV922" s="15"/>
      <c r="CW922" s="15"/>
      <c r="CX922" s="15"/>
      <c r="CY922" s="15"/>
      <c r="CZ922" s="15"/>
      <c r="DA922" s="15"/>
      <c r="DB922" s="15"/>
      <c r="DC922" s="15"/>
      <c r="DD922" s="15"/>
      <c r="DE922" s="15"/>
      <c r="DF922" s="15"/>
      <c r="DG922" s="15"/>
      <c r="DH922" s="15"/>
      <c r="DI922" s="15"/>
      <c r="DJ922" s="15"/>
      <c r="DK922" s="15"/>
      <c r="DL922" s="15"/>
      <c r="DM922" s="15"/>
      <c r="DN922" s="15"/>
      <c r="DO922" s="15"/>
      <c r="DP922" s="15">
        <v>0</v>
      </c>
      <c r="DQ922" s="15"/>
      <c r="DR922" s="15"/>
      <c r="DS922" s="15"/>
      <c r="DT922" s="15"/>
      <c r="DU922" s="15"/>
      <c r="DV922" s="15"/>
      <c r="DW922" s="15"/>
      <c r="DX922" s="15"/>
      <c r="DY922" s="15"/>
      <c r="DZ922" s="15">
        <v>0</v>
      </c>
      <c r="EA922" s="15"/>
      <c r="EB922" s="15"/>
      <c r="EC922" s="15"/>
      <c r="ED922" s="15"/>
      <c r="EE922" s="15"/>
      <c r="EF922" s="15"/>
      <c r="EG922" s="15"/>
      <c r="EH922" s="15"/>
      <c r="EI922" s="15"/>
      <c r="EJ922" s="15"/>
      <c r="EK922" s="15"/>
      <c r="EL922" s="15"/>
      <c r="EM922" s="15"/>
      <c r="EN922" s="15"/>
      <c r="EO922" s="15"/>
      <c r="EP922" s="15"/>
      <c r="EQ922" s="15"/>
      <c r="ER922" s="15"/>
      <c r="ES922" s="15"/>
      <c r="ET922" s="15"/>
      <c r="EU922" s="15"/>
      <c r="EV922" s="15"/>
      <c r="EW922" s="15"/>
      <c r="EX922" s="15"/>
      <c r="EY922" s="15"/>
      <c r="EZ922" s="15"/>
      <c r="FA922" s="15"/>
      <c r="FB922" s="15"/>
      <c r="FC922" s="15"/>
      <c r="FD922" s="15"/>
      <c r="FE922" s="15"/>
      <c r="FF922" s="15"/>
      <c r="FG922" s="15"/>
      <c r="FH922" s="15"/>
      <c r="FI922" s="15"/>
      <c r="FJ922" s="15"/>
      <c r="FK922" s="15"/>
      <c r="FL922" s="15"/>
      <c r="FM922" s="15"/>
      <c r="FN922" s="15"/>
      <c r="FO922" s="15">
        <v>0</v>
      </c>
      <c r="FP922" s="15">
        <v>76827</v>
      </c>
      <c r="FQ922" s="15">
        <v>17734</v>
      </c>
      <c r="FR922" s="15">
        <v>94561</v>
      </c>
      <c r="FS922" s="14" t="s">
        <v>1284</v>
      </c>
      <c r="FT922" s="14" t="s">
        <v>726</v>
      </c>
      <c r="FU922" s="14" t="s">
        <v>1281</v>
      </c>
      <c r="FV922" s="14"/>
      <c r="FW922" s="14"/>
      <c r="FX922" s="14"/>
      <c r="FY922" s="14"/>
      <c r="FZ922" s="1" t="s">
        <v>898</v>
      </c>
      <c r="GA922" s="15">
        <v>1269</v>
      </c>
      <c r="GB922" s="15">
        <v>1116</v>
      </c>
      <c r="GC922" s="15">
        <v>25</v>
      </c>
      <c r="GD922" s="15">
        <v>25</v>
      </c>
      <c r="GE922" s="15">
        <v>52910</v>
      </c>
      <c r="GF922" s="15">
        <v>0</v>
      </c>
      <c r="GG922" s="15">
        <v>0</v>
      </c>
      <c r="GH922" s="15">
        <v>222</v>
      </c>
      <c r="GI922" s="15"/>
      <c r="GJ922" s="15">
        <v>31</v>
      </c>
      <c r="GK922" s="15">
        <v>0</v>
      </c>
      <c r="GL922" s="15">
        <v>0</v>
      </c>
      <c r="GM922" s="15">
        <v>0</v>
      </c>
      <c r="GN922" s="15"/>
      <c r="GO922" s="15"/>
      <c r="GP922" s="21">
        <v>5</v>
      </c>
      <c r="GQ922" s="21">
        <v>3.28</v>
      </c>
      <c r="GR922" s="22"/>
      <c r="GS922" s="22"/>
      <c r="GT922" s="23">
        <v>4</v>
      </c>
      <c r="GU922" s="23">
        <v>3.75</v>
      </c>
      <c r="GV922" s="21">
        <v>7.0299999999999994</v>
      </c>
      <c r="GW922" s="21">
        <v>2.19</v>
      </c>
      <c r="GX922" s="15">
        <v>16164</v>
      </c>
      <c r="GY922" s="14" t="s">
        <v>1230</v>
      </c>
      <c r="GZ922" s="15">
        <v>14126</v>
      </c>
      <c r="HA922" s="15">
        <v>11652</v>
      </c>
      <c r="HB922" s="15"/>
      <c r="HC922" s="15"/>
      <c r="HD922" s="15"/>
      <c r="HE922" s="15"/>
      <c r="HF922" s="15">
        <v>25778</v>
      </c>
      <c r="HG922" s="15"/>
      <c r="HH922" s="15"/>
      <c r="HI922" s="15">
        <v>4209</v>
      </c>
      <c r="HJ922" s="15">
        <v>4209</v>
      </c>
      <c r="HK922" s="15">
        <v>4071</v>
      </c>
      <c r="HL922" s="15">
        <v>4071</v>
      </c>
      <c r="HM922" s="15"/>
      <c r="HN922" s="15"/>
      <c r="HO922" s="15"/>
      <c r="HP922" s="15"/>
      <c r="HQ922" s="15"/>
      <c r="HR922" s="15"/>
      <c r="HS922" s="15"/>
      <c r="HT922" s="15"/>
      <c r="HU922" s="15"/>
      <c r="HV922" s="15"/>
      <c r="HW922" s="15"/>
      <c r="HX922" s="15"/>
      <c r="HY922" s="15"/>
      <c r="HZ922" s="15">
        <v>203</v>
      </c>
      <c r="IA922" s="15">
        <v>4300</v>
      </c>
      <c r="IB922" s="14">
        <v>1</v>
      </c>
      <c r="IC922" s="14">
        <v>2</v>
      </c>
      <c r="ID922" s="15">
        <v>24</v>
      </c>
      <c r="IE922" s="14">
        <v>68</v>
      </c>
      <c r="IF922" s="14">
        <v>52</v>
      </c>
      <c r="IG922" s="14">
        <v>52</v>
      </c>
      <c r="IH922" s="14">
        <v>4</v>
      </c>
      <c r="II922" s="14">
        <v>0</v>
      </c>
      <c r="IJ922" s="14">
        <v>4</v>
      </c>
      <c r="IK922" s="14">
        <v>0</v>
      </c>
      <c r="IL922" s="14"/>
      <c r="IM922" s="14"/>
      <c r="IN922" s="14"/>
      <c r="IO922" s="14"/>
      <c r="IP922" s="14"/>
      <c r="IQ922" s="15">
        <v>199691</v>
      </c>
      <c r="IR922" s="15">
        <v>1150</v>
      </c>
      <c r="IS922" s="36">
        <f t="shared" si="1050"/>
        <v>0.52637979716796568</v>
      </c>
      <c r="IT922" s="36">
        <f t="shared" si="1051"/>
        <v>0</v>
      </c>
      <c r="IU922" s="36">
        <f t="shared" si="1052"/>
        <v>0.2860798849419951</v>
      </c>
      <c r="IV922" s="36">
        <f t="shared" si="1053"/>
        <v>0</v>
      </c>
      <c r="IW922" s="36">
        <f t="shared" si="1054"/>
        <v>0.18754031789003922</v>
      </c>
      <c r="IX922" s="36">
        <f t="shared" si="1055"/>
        <v>0</v>
      </c>
      <c r="IY922" s="36"/>
      <c r="IZ922" s="36">
        <f t="shared" si="1056"/>
        <v>0</v>
      </c>
      <c r="JA922" s="36">
        <f t="shared" si="1056"/>
        <v>0.81245968210996078</v>
      </c>
      <c r="JB922" s="36">
        <f t="shared" si="1056"/>
        <v>0.18754031789003922</v>
      </c>
      <c r="JN922" s="43">
        <f t="shared" si="1025"/>
        <v>1005.270906997227</v>
      </c>
      <c r="JO922" s="1" t="str">
        <f t="shared" si="1026"/>
        <v>Small</v>
      </c>
    </row>
    <row r="923" spans="1:275" x14ac:dyDescent="0.2">
      <c r="A923" s="14" t="s">
        <v>870</v>
      </c>
      <c r="B923" s="14" t="s">
        <v>725</v>
      </c>
      <c r="C923" s="76" t="s">
        <v>1504</v>
      </c>
      <c r="D923" s="14" t="s">
        <v>656</v>
      </c>
      <c r="E923">
        <v>3</v>
      </c>
      <c r="F923" s="46">
        <v>0.48676789587852493</v>
      </c>
      <c r="G923" s="46">
        <v>0.15921908893709327</v>
      </c>
      <c r="H923" s="46">
        <v>0.3</v>
      </c>
      <c r="I923">
        <v>26.2</v>
      </c>
      <c r="J923">
        <v>8.6</v>
      </c>
      <c r="K923" s="14">
        <v>20090</v>
      </c>
      <c r="L923" s="14" t="s">
        <v>605</v>
      </c>
      <c r="M923" s="35">
        <v>7715.5495238095618</v>
      </c>
      <c r="N923" s="15">
        <v>20492</v>
      </c>
      <c r="O923" s="15">
        <v>6</v>
      </c>
      <c r="P923" s="15">
        <v>25</v>
      </c>
      <c r="Q923" s="15">
        <v>220</v>
      </c>
      <c r="R923" s="15">
        <v>38</v>
      </c>
      <c r="S923" s="15">
        <v>71</v>
      </c>
      <c r="T923" s="32" t="s">
        <v>928</v>
      </c>
      <c r="U923" s="15">
        <v>19822</v>
      </c>
      <c r="V923" s="15"/>
      <c r="W923" s="15"/>
      <c r="X923" s="15">
        <v>0</v>
      </c>
      <c r="Y923" s="15"/>
      <c r="Z923" s="15"/>
      <c r="AA923" s="15"/>
      <c r="AB923" s="15"/>
      <c r="AC923" s="15"/>
      <c r="AD923" s="15">
        <v>11222</v>
      </c>
      <c r="AE923" s="15">
        <v>31044</v>
      </c>
      <c r="AF923" s="15"/>
      <c r="AG923" s="15"/>
      <c r="AH923" s="15"/>
      <c r="AI923" s="15"/>
      <c r="AJ923" s="15"/>
      <c r="AK923" s="15"/>
      <c r="AL923" s="15"/>
      <c r="AM923" s="15"/>
      <c r="AN923" s="15"/>
      <c r="AO923" s="15"/>
      <c r="AP923" s="15">
        <v>0</v>
      </c>
      <c r="AQ923" s="15">
        <v>28026</v>
      </c>
      <c r="AR923" s="15"/>
      <c r="AS923" s="15"/>
      <c r="AT923" s="15"/>
      <c r="AU923" s="15"/>
      <c r="AV923" s="15"/>
      <c r="AW923" s="15"/>
      <c r="AX923" s="15"/>
      <c r="AY923" s="15"/>
      <c r="AZ923" s="15"/>
      <c r="BA923" s="15">
        <v>28026</v>
      </c>
      <c r="BB923" s="15"/>
      <c r="BC923" s="15"/>
      <c r="BD923" s="15"/>
      <c r="BE923" s="15"/>
      <c r="BF923" s="15"/>
      <c r="BG923" s="15"/>
      <c r="BH923" s="15"/>
      <c r="BI923" s="15"/>
      <c r="BJ923" s="15"/>
      <c r="BK923" s="15"/>
      <c r="BL923" s="15">
        <v>0</v>
      </c>
      <c r="BM923" s="15"/>
      <c r="BN923" s="15"/>
      <c r="BO923" s="15"/>
      <c r="BP923" s="15"/>
      <c r="BQ923" s="15"/>
      <c r="BR923" s="15"/>
      <c r="BS923" s="15"/>
      <c r="BT923" s="15"/>
      <c r="BU923" s="15"/>
      <c r="BV923" s="15"/>
      <c r="BW923" s="15"/>
      <c r="BX923" s="15"/>
      <c r="BY923" s="15"/>
      <c r="BZ923" s="15"/>
      <c r="CA923" s="15"/>
      <c r="CB923" s="15"/>
      <c r="CC923" s="15"/>
      <c r="CD923" s="15"/>
      <c r="CE923" s="15"/>
      <c r="CF923" s="15"/>
      <c r="CG923" s="15"/>
      <c r="CH923" s="15"/>
      <c r="CI923" s="15">
        <v>790</v>
      </c>
      <c r="CJ923" s="15"/>
      <c r="CK923" s="15">
        <v>7518</v>
      </c>
      <c r="CL923" s="15"/>
      <c r="CM923" s="15"/>
      <c r="CN923" s="15"/>
      <c r="CO923" s="15"/>
      <c r="CP923" s="15">
        <v>18252</v>
      </c>
      <c r="CQ923" s="15"/>
      <c r="CR923" s="15"/>
      <c r="CS923" s="15">
        <v>26558</v>
      </c>
      <c r="CT923" s="15"/>
      <c r="CU923" s="15"/>
      <c r="CV923" s="15"/>
      <c r="CW923" s="15"/>
      <c r="CX923" s="15"/>
      <c r="CY923" s="15"/>
      <c r="CZ923" s="15"/>
      <c r="DA923" s="15"/>
      <c r="DB923" s="15"/>
      <c r="DC923" s="15"/>
      <c r="DD923" s="15"/>
      <c r="DE923" s="15"/>
      <c r="DF923" s="15"/>
      <c r="DG923" s="15"/>
      <c r="DH923" s="15"/>
      <c r="DI923" s="15"/>
      <c r="DJ923" s="15"/>
      <c r="DK923" s="15"/>
      <c r="DL923" s="15"/>
      <c r="DM923" s="15"/>
      <c r="DN923" s="15"/>
      <c r="DO923" s="15"/>
      <c r="DP923" s="15">
        <v>0</v>
      </c>
      <c r="DQ923" s="15"/>
      <c r="DR923" s="15"/>
      <c r="DS923" s="15"/>
      <c r="DT923" s="15"/>
      <c r="DU923" s="15"/>
      <c r="DV923" s="15"/>
      <c r="DW923" s="15"/>
      <c r="DX923" s="15"/>
      <c r="DY923" s="15"/>
      <c r="DZ923" s="15">
        <v>0</v>
      </c>
      <c r="EA923" s="15"/>
      <c r="EB923" s="15"/>
      <c r="EC923" s="15"/>
      <c r="ED923" s="15"/>
      <c r="EE923" s="15"/>
      <c r="EF923" s="15"/>
      <c r="EG923" s="15"/>
      <c r="EH923" s="15"/>
      <c r="EI923" s="15"/>
      <c r="EJ923" s="15"/>
      <c r="EK923" s="15"/>
      <c r="EL923" s="15"/>
      <c r="EM923" s="15"/>
      <c r="EN923" s="15"/>
      <c r="EO923" s="15"/>
      <c r="EP923" s="15"/>
      <c r="EQ923" s="15"/>
      <c r="ER923" s="15"/>
      <c r="ES923" s="15"/>
      <c r="ET923" s="15"/>
      <c r="EU923" s="15"/>
      <c r="EV923" s="15"/>
      <c r="EW923" s="15"/>
      <c r="EX923" s="15"/>
      <c r="EY923" s="15"/>
      <c r="EZ923" s="15"/>
      <c r="FA923" s="15"/>
      <c r="FB923" s="15"/>
      <c r="FC923" s="15"/>
      <c r="FD923" s="15"/>
      <c r="FE923" s="15"/>
      <c r="FF923" s="15"/>
      <c r="FG923" s="15"/>
      <c r="FH923" s="15"/>
      <c r="FI923" s="15"/>
      <c r="FJ923" s="15"/>
      <c r="FK923" s="15"/>
      <c r="FL923" s="15"/>
      <c r="FM923" s="15"/>
      <c r="FN923" s="15"/>
      <c r="FO923" s="15">
        <v>0</v>
      </c>
      <c r="FP923" s="15">
        <v>59070</v>
      </c>
      <c r="FQ923" s="15">
        <v>26558</v>
      </c>
      <c r="FR923" s="15">
        <v>85628</v>
      </c>
      <c r="FS923" s="14" t="s">
        <v>1284</v>
      </c>
      <c r="FT923" s="14" t="s">
        <v>726</v>
      </c>
      <c r="FU923" s="14" t="s">
        <v>1281</v>
      </c>
      <c r="FV923" s="14"/>
      <c r="FW923" s="14"/>
      <c r="FX923" s="14"/>
      <c r="FY923" s="14"/>
      <c r="FZ923" s="1" t="s">
        <v>898</v>
      </c>
      <c r="GA923" s="15">
        <v>791</v>
      </c>
      <c r="GB923" s="15">
        <v>1326</v>
      </c>
      <c r="GC923" s="15">
        <v>25</v>
      </c>
      <c r="GD923" s="15">
        <v>25</v>
      </c>
      <c r="GE923" s="15">
        <v>53833</v>
      </c>
      <c r="GF923" s="15">
        <v>0</v>
      </c>
      <c r="GG923" s="15">
        <v>0</v>
      </c>
      <c r="GH923" s="15">
        <v>217</v>
      </c>
      <c r="GI923" s="15"/>
      <c r="GJ923" s="15">
        <v>31</v>
      </c>
      <c r="GK923" s="15">
        <v>0</v>
      </c>
      <c r="GL923" s="15">
        <v>0</v>
      </c>
      <c r="GM923" s="15">
        <v>0</v>
      </c>
      <c r="GN923" s="15"/>
      <c r="GO923" s="15"/>
      <c r="GP923" s="16">
        <v>5</v>
      </c>
      <c r="GQ923" s="16">
        <v>3.28</v>
      </c>
      <c r="GR923" s="17"/>
      <c r="GS923" s="17"/>
      <c r="GT923" s="18">
        <v>4</v>
      </c>
      <c r="GU923" s="18">
        <v>3.75</v>
      </c>
      <c r="GV923" s="16">
        <v>7.0299999999999994</v>
      </c>
      <c r="GW923" s="16">
        <v>1.94</v>
      </c>
      <c r="GX923" s="15">
        <v>16291</v>
      </c>
      <c r="GY923" s="14" t="s">
        <v>1230</v>
      </c>
      <c r="GZ923" s="15">
        <v>15984</v>
      </c>
      <c r="HA923" s="15">
        <v>13183</v>
      </c>
      <c r="HB923" s="15"/>
      <c r="HC923" s="15"/>
      <c r="HD923" s="15"/>
      <c r="HE923" s="15"/>
      <c r="HF923" s="15">
        <v>29167</v>
      </c>
      <c r="HG923" s="15"/>
      <c r="HH923" s="15"/>
      <c r="HI923" s="15">
        <v>4123</v>
      </c>
      <c r="HJ923" s="15">
        <v>4123</v>
      </c>
      <c r="HK923" s="15">
        <v>4501</v>
      </c>
      <c r="HL923" s="15">
        <v>4501</v>
      </c>
      <c r="HM923" s="15"/>
      <c r="HN923" s="15"/>
      <c r="HO923" s="15"/>
      <c r="HP923" s="15"/>
      <c r="HQ923" s="15"/>
      <c r="HR923" s="15"/>
      <c r="HS923" s="15"/>
      <c r="HT923" s="15"/>
      <c r="HU923" s="15"/>
      <c r="HV923" s="15"/>
      <c r="HW923" s="15"/>
      <c r="HX923" s="15"/>
      <c r="HY923" s="15"/>
      <c r="HZ923" s="15">
        <v>186</v>
      </c>
      <c r="IA923" s="15">
        <v>3900</v>
      </c>
      <c r="IB923" s="15">
        <v>1</v>
      </c>
      <c r="IC923" s="15">
        <v>2</v>
      </c>
      <c r="ID923" s="15">
        <v>17</v>
      </c>
      <c r="IE923" s="14">
        <v>68</v>
      </c>
      <c r="IF923" s="14">
        <v>48</v>
      </c>
      <c r="IG923" s="14">
        <v>48</v>
      </c>
      <c r="IH923" s="14">
        <v>4</v>
      </c>
      <c r="II923" s="14">
        <v>0</v>
      </c>
      <c r="IJ923" s="14">
        <v>4</v>
      </c>
      <c r="IK923" s="14">
        <v>0</v>
      </c>
      <c r="IL923" s="14"/>
      <c r="IM923" s="14"/>
      <c r="IN923" s="14"/>
      <c r="IO923" s="14"/>
      <c r="IP923" s="14"/>
      <c r="IQ923" s="20">
        <v>201289</v>
      </c>
      <c r="IR923" s="20">
        <v>1150</v>
      </c>
      <c r="IS923" s="36">
        <f t="shared" si="1050"/>
        <v>0.36254496192834118</v>
      </c>
      <c r="IT923" s="36">
        <f t="shared" si="1051"/>
        <v>0</v>
      </c>
      <c r="IU923" s="36">
        <f t="shared" si="1052"/>
        <v>0.32729948147802118</v>
      </c>
      <c r="IV923" s="36">
        <f t="shared" si="1053"/>
        <v>0</v>
      </c>
      <c r="IW923" s="36">
        <f t="shared" si="1054"/>
        <v>0.31015555659363758</v>
      </c>
      <c r="IX923" s="36">
        <f t="shared" si="1055"/>
        <v>0</v>
      </c>
      <c r="IY923" s="36"/>
      <c r="IZ923" s="36">
        <f t="shared" si="1056"/>
        <v>0</v>
      </c>
      <c r="JA923" s="36">
        <f t="shared" si="1056"/>
        <v>0.68984444340636242</v>
      </c>
      <c r="JB923" s="36">
        <f t="shared" si="1056"/>
        <v>0.31015555659363758</v>
      </c>
      <c r="JN923" s="43">
        <f t="shared" si="1025"/>
        <v>1097.5177132019292</v>
      </c>
      <c r="JO923" s="1" t="str">
        <f t="shared" si="1026"/>
        <v>Small</v>
      </c>
    </row>
    <row r="924" spans="1:275" x14ac:dyDescent="0.2">
      <c r="A924" s="14" t="s">
        <v>870</v>
      </c>
      <c r="B924" s="14" t="s">
        <v>725</v>
      </c>
      <c r="C924" s="76" t="s">
        <v>1504</v>
      </c>
      <c r="D924" s="14" t="s">
        <v>656</v>
      </c>
      <c r="E924">
        <v>3</v>
      </c>
      <c r="F924" s="46">
        <v>0.48676789587852493</v>
      </c>
      <c r="G924" s="46">
        <v>0.15921908893709327</v>
      </c>
      <c r="H924" s="46">
        <v>0.3</v>
      </c>
      <c r="I924">
        <v>26.2</v>
      </c>
      <c r="J924">
        <v>8.6</v>
      </c>
      <c r="K924" s="14">
        <v>20100</v>
      </c>
      <c r="L924" s="14" t="s">
        <v>606</v>
      </c>
      <c r="M924" s="35">
        <v>8654.1285714285204</v>
      </c>
      <c r="N924" s="15">
        <v>20492</v>
      </c>
      <c r="O924" s="15">
        <v>6</v>
      </c>
      <c r="P924" s="15">
        <v>25</v>
      </c>
      <c r="Q924" s="15">
        <v>220</v>
      </c>
      <c r="R924" s="15">
        <v>38</v>
      </c>
      <c r="S924" s="15">
        <v>71</v>
      </c>
      <c r="T924" s="32" t="s">
        <v>928</v>
      </c>
      <c r="U924" s="15">
        <v>20554</v>
      </c>
      <c r="V924" s="15"/>
      <c r="W924" s="15"/>
      <c r="X924" s="15">
        <v>0</v>
      </c>
      <c r="Y924" s="15"/>
      <c r="Z924" s="15"/>
      <c r="AA924" s="15"/>
      <c r="AB924" s="15"/>
      <c r="AC924" s="15"/>
      <c r="AD924" s="15">
        <v>1483</v>
      </c>
      <c r="AE924" s="15">
        <v>22037</v>
      </c>
      <c r="AF924" s="15"/>
      <c r="AG924" s="15"/>
      <c r="AH924" s="15"/>
      <c r="AI924" s="15"/>
      <c r="AJ924" s="15"/>
      <c r="AK924" s="15"/>
      <c r="AL924" s="15"/>
      <c r="AM924" s="15"/>
      <c r="AN924" s="15"/>
      <c r="AO924" s="15"/>
      <c r="AP924" s="15">
        <v>0</v>
      </c>
      <c r="AQ924" s="15">
        <v>28980</v>
      </c>
      <c r="AR924" s="15"/>
      <c r="AS924" s="15"/>
      <c r="AT924" s="15"/>
      <c r="AU924" s="15"/>
      <c r="AV924" s="15"/>
      <c r="AW924" s="15"/>
      <c r="AX924" s="15"/>
      <c r="AY924" s="15"/>
      <c r="AZ924" s="15"/>
      <c r="BA924" s="15">
        <v>28980</v>
      </c>
      <c r="BB924" s="15"/>
      <c r="BC924" s="15"/>
      <c r="BD924" s="15"/>
      <c r="BE924" s="15"/>
      <c r="BF924" s="15"/>
      <c r="BG924" s="15"/>
      <c r="BH924" s="15"/>
      <c r="BI924" s="15"/>
      <c r="BJ924" s="15"/>
      <c r="BK924" s="15"/>
      <c r="BL924" s="15">
        <v>0</v>
      </c>
      <c r="BM924" s="15"/>
      <c r="BN924" s="15"/>
      <c r="BO924" s="15"/>
      <c r="BP924" s="15"/>
      <c r="BQ924" s="15"/>
      <c r="BR924" s="15"/>
      <c r="BS924" s="15"/>
      <c r="BT924" s="15"/>
      <c r="BU924" s="15"/>
      <c r="BV924" s="15"/>
      <c r="BW924" s="15"/>
      <c r="BX924" s="15"/>
      <c r="BY924" s="15"/>
      <c r="BZ924" s="15"/>
      <c r="CA924" s="15"/>
      <c r="CB924" s="15"/>
      <c r="CC924" s="15"/>
      <c r="CD924" s="15"/>
      <c r="CE924" s="15"/>
      <c r="CF924" s="15"/>
      <c r="CG924" s="15"/>
      <c r="CH924" s="15"/>
      <c r="CI924" s="15">
        <v>0</v>
      </c>
      <c r="CJ924" s="15"/>
      <c r="CK924" s="15">
        <v>177</v>
      </c>
      <c r="CL924" s="15"/>
      <c r="CM924" s="15"/>
      <c r="CN924" s="15"/>
      <c r="CO924" s="15"/>
      <c r="CP924" s="15">
        <v>19664</v>
      </c>
      <c r="CQ924" s="15"/>
      <c r="CR924" s="15"/>
      <c r="CS924" s="15">
        <v>19841</v>
      </c>
      <c r="CT924" s="15"/>
      <c r="CU924" s="15"/>
      <c r="CV924" s="15"/>
      <c r="CW924" s="15"/>
      <c r="CX924" s="15"/>
      <c r="CY924" s="15"/>
      <c r="CZ924" s="15"/>
      <c r="DA924" s="15"/>
      <c r="DB924" s="15"/>
      <c r="DC924" s="15"/>
      <c r="DD924" s="15"/>
      <c r="DE924" s="15"/>
      <c r="DF924" s="15"/>
      <c r="DG924" s="15"/>
      <c r="DH924" s="15"/>
      <c r="DI924" s="15"/>
      <c r="DJ924" s="15"/>
      <c r="DK924" s="15"/>
      <c r="DL924" s="15"/>
      <c r="DM924" s="15"/>
      <c r="DN924" s="15"/>
      <c r="DO924" s="15"/>
      <c r="DP924" s="15">
        <v>0</v>
      </c>
      <c r="DQ924" s="15"/>
      <c r="DR924" s="15"/>
      <c r="DS924" s="15"/>
      <c r="DT924" s="15"/>
      <c r="DU924" s="15"/>
      <c r="DV924" s="15"/>
      <c r="DW924" s="15"/>
      <c r="DX924" s="15"/>
      <c r="DY924" s="15"/>
      <c r="DZ924" s="15">
        <v>0</v>
      </c>
      <c r="EA924" s="15"/>
      <c r="EB924" s="15"/>
      <c r="EC924" s="15"/>
      <c r="ED924" s="15"/>
      <c r="EE924" s="15"/>
      <c r="EF924" s="15"/>
      <c r="EG924" s="15"/>
      <c r="EH924" s="15"/>
      <c r="EI924" s="15"/>
      <c r="EJ924" s="15"/>
      <c r="EK924" s="15"/>
      <c r="EL924" s="15"/>
      <c r="EM924" s="15"/>
      <c r="EN924" s="15"/>
      <c r="EO924" s="15"/>
      <c r="EP924" s="15"/>
      <c r="EQ924" s="15"/>
      <c r="ER924" s="15"/>
      <c r="ES924" s="15"/>
      <c r="ET924" s="15"/>
      <c r="EU924" s="15"/>
      <c r="EV924" s="15"/>
      <c r="EW924" s="15"/>
      <c r="EX924" s="15"/>
      <c r="EY924" s="15"/>
      <c r="EZ924" s="15"/>
      <c r="FA924" s="15"/>
      <c r="FB924" s="15"/>
      <c r="FC924" s="15"/>
      <c r="FD924" s="15"/>
      <c r="FE924" s="15"/>
      <c r="FF924" s="15"/>
      <c r="FG924" s="15"/>
      <c r="FH924" s="15"/>
      <c r="FI924" s="15"/>
      <c r="FJ924" s="15"/>
      <c r="FK924" s="15"/>
      <c r="FL924" s="15"/>
      <c r="FM924" s="15"/>
      <c r="FN924" s="15"/>
      <c r="FO924" s="15">
        <v>0</v>
      </c>
      <c r="FP924" s="15">
        <v>51017</v>
      </c>
      <c r="FQ924" s="15">
        <v>19841</v>
      </c>
      <c r="FR924" s="15">
        <v>70858</v>
      </c>
      <c r="FS924" s="14" t="s">
        <v>1284</v>
      </c>
      <c r="FT924" s="14" t="s">
        <v>726</v>
      </c>
      <c r="FU924" s="14" t="s">
        <v>1281</v>
      </c>
      <c r="FV924" s="14"/>
      <c r="FW924" s="14"/>
      <c r="FX924" s="14"/>
      <c r="FY924" s="14"/>
      <c r="FZ924" s="1" t="s">
        <v>898</v>
      </c>
      <c r="GA924" s="15">
        <v>562</v>
      </c>
      <c r="GB924" s="15">
        <v>987</v>
      </c>
      <c r="GC924" s="15">
        <v>250</v>
      </c>
      <c r="GD924" s="15">
        <v>250</v>
      </c>
      <c r="GE924" s="15">
        <v>54626</v>
      </c>
      <c r="GF924" s="15">
        <v>0</v>
      </c>
      <c r="GG924" s="15">
        <v>0</v>
      </c>
      <c r="GH924" s="15">
        <v>213</v>
      </c>
      <c r="GI924" s="15"/>
      <c r="GJ924" s="15">
        <v>31</v>
      </c>
      <c r="GK924" s="15">
        <v>602</v>
      </c>
      <c r="GL924" s="15">
        <v>610</v>
      </c>
      <c r="GM924" s="15">
        <v>602</v>
      </c>
      <c r="GN924" s="15"/>
      <c r="GO924" s="15"/>
      <c r="GP924" s="16">
        <v>5</v>
      </c>
      <c r="GQ924" s="16">
        <v>3.35</v>
      </c>
      <c r="GR924" s="17"/>
      <c r="GS924" s="17"/>
      <c r="GT924" s="18">
        <v>4</v>
      </c>
      <c r="GU924" s="18">
        <v>3.48</v>
      </c>
      <c r="GV924" s="16">
        <v>6.83</v>
      </c>
      <c r="GW924" s="16">
        <v>1.82</v>
      </c>
      <c r="GX924" s="15">
        <v>13933</v>
      </c>
      <c r="GY924" s="14" t="s">
        <v>1230</v>
      </c>
      <c r="GZ924" s="15">
        <v>14319</v>
      </c>
      <c r="HA924" s="15">
        <v>11279</v>
      </c>
      <c r="HB924" s="15"/>
      <c r="HC924" s="15">
        <v>531</v>
      </c>
      <c r="HD924" s="15"/>
      <c r="HE924" s="15"/>
      <c r="HF924" s="15">
        <v>26129</v>
      </c>
      <c r="HG924" s="15"/>
      <c r="HH924" s="15"/>
      <c r="HI924" s="15">
        <v>4234</v>
      </c>
      <c r="HJ924" s="15">
        <v>4234</v>
      </c>
      <c r="HK924" s="15">
        <v>3868</v>
      </c>
      <c r="HL924" s="15">
        <v>3868</v>
      </c>
      <c r="HM924" s="15"/>
      <c r="HN924" s="15"/>
      <c r="HO924" s="15"/>
      <c r="HP924" s="15"/>
      <c r="HQ924" s="15"/>
      <c r="HR924" s="15"/>
      <c r="HS924" s="15"/>
      <c r="HT924" s="15"/>
      <c r="HU924" s="15"/>
      <c r="HV924" s="15"/>
      <c r="HW924" s="15"/>
      <c r="HX924" s="15"/>
      <c r="HY924" s="15"/>
      <c r="HZ924" s="15">
        <v>145</v>
      </c>
      <c r="IA924" s="15">
        <v>3050</v>
      </c>
      <c r="IB924" s="15">
        <v>0</v>
      </c>
      <c r="IC924" s="15">
        <v>0</v>
      </c>
      <c r="ID924" s="15">
        <v>0</v>
      </c>
      <c r="IE924" s="14">
        <v>58</v>
      </c>
      <c r="IF924" s="14">
        <v>36</v>
      </c>
      <c r="IG924" s="14">
        <v>36</v>
      </c>
      <c r="IH924" s="14">
        <v>4</v>
      </c>
      <c r="II924" s="14">
        <v>0</v>
      </c>
      <c r="IJ924" s="14">
        <v>4</v>
      </c>
      <c r="IK924" s="14">
        <v>0</v>
      </c>
      <c r="IL924" s="14"/>
      <c r="IM924" s="14"/>
      <c r="IN924" s="14"/>
      <c r="IO924" s="14"/>
      <c r="IP924" s="14"/>
      <c r="IQ924" s="15">
        <v>213642</v>
      </c>
      <c r="IR924" s="15">
        <v>1150</v>
      </c>
      <c r="IS924" s="36">
        <f t="shared" si="1050"/>
        <v>0.31100228626266618</v>
      </c>
      <c r="IT924" s="36">
        <f t="shared" si="1051"/>
        <v>0</v>
      </c>
      <c r="IU924" s="36">
        <f t="shared" si="1052"/>
        <v>0.40898698806062828</v>
      </c>
      <c r="IV924" s="36">
        <f t="shared" si="1053"/>
        <v>0</v>
      </c>
      <c r="IW924" s="36">
        <f t="shared" si="1054"/>
        <v>0.28001072567670554</v>
      </c>
      <c r="IX924" s="36">
        <f t="shared" si="1055"/>
        <v>0</v>
      </c>
      <c r="IY924" s="36"/>
      <c r="IZ924" s="36">
        <f t="shared" si="1056"/>
        <v>0</v>
      </c>
      <c r="JA924" s="36">
        <f t="shared" si="1056"/>
        <v>0.71998927432329451</v>
      </c>
      <c r="JB924" s="36">
        <f t="shared" si="1056"/>
        <v>0.28001072567670554</v>
      </c>
      <c r="JN924" s="43">
        <f t="shared" si="1025"/>
        <v>1267.0759255385829</v>
      </c>
      <c r="JO924" s="1" t="str">
        <f t="shared" si="1026"/>
        <v>Small</v>
      </c>
    </row>
    <row r="925" spans="1:275" x14ac:dyDescent="0.2">
      <c r="A925" s="1" t="s">
        <v>870</v>
      </c>
      <c r="B925" s="1" t="s">
        <v>725</v>
      </c>
      <c r="C925" s="76" t="s">
        <v>1504</v>
      </c>
      <c r="D925" s="14" t="s">
        <v>656</v>
      </c>
      <c r="E925">
        <v>3</v>
      </c>
      <c r="F925" s="46">
        <v>0.48676789587852493</v>
      </c>
      <c r="G925" s="46">
        <v>0.15921908893709327</v>
      </c>
      <c r="H925" s="46">
        <v>0.3</v>
      </c>
      <c r="I925">
        <v>26.2</v>
      </c>
      <c r="J925">
        <v>8.6</v>
      </c>
      <c r="K925" s="1">
        <v>20110</v>
      </c>
      <c r="L925" s="1" t="s">
        <v>607</v>
      </c>
      <c r="M925" s="3">
        <v>8571.0639999999221</v>
      </c>
      <c r="N925" s="1">
        <v>18000</v>
      </c>
      <c r="O925" s="1">
        <v>6</v>
      </c>
      <c r="P925" s="1">
        <v>25</v>
      </c>
      <c r="Q925" s="1">
        <v>235</v>
      </c>
      <c r="R925" s="1">
        <v>38</v>
      </c>
      <c r="S925" s="1">
        <v>81</v>
      </c>
      <c r="T925" s="33" t="s">
        <v>928</v>
      </c>
      <c r="U925" s="1">
        <v>18331</v>
      </c>
      <c r="X925" s="1">
        <v>20407</v>
      </c>
      <c r="AD925" s="1">
        <v>11626</v>
      </c>
      <c r="AE925" s="1">
        <v>50364</v>
      </c>
      <c r="AK925" s="1">
        <v>479</v>
      </c>
      <c r="AP925" s="1">
        <v>479</v>
      </c>
      <c r="AQ925" s="1">
        <v>14319</v>
      </c>
      <c r="BA925" s="1">
        <v>14319</v>
      </c>
      <c r="BL925" s="1">
        <v>0</v>
      </c>
      <c r="CK925" s="1">
        <v>3629</v>
      </c>
      <c r="CL925" s="1">
        <v>19373</v>
      </c>
      <c r="CP925" s="1">
        <v>5411</v>
      </c>
      <c r="CS925" s="1">
        <v>28413</v>
      </c>
      <c r="DZ925" s="1">
        <v>0</v>
      </c>
      <c r="FP925" s="15">
        <f>AE925+BA925</f>
        <v>64683</v>
      </c>
      <c r="FQ925" s="15">
        <f>AP925+BL925+CS925+DZ925+FD925</f>
        <v>28892</v>
      </c>
      <c r="FR925" s="15">
        <f>AE925+AP925+BA925+BL925+CS925+DZ925+FD925+FO925</f>
        <v>93575</v>
      </c>
      <c r="FS925" s="1" t="s">
        <v>1284</v>
      </c>
      <c r="FT925" s="1" t="s">
        <v>929</v>
      </c>
      <c r="FU925" s="1" t="s">
        <v>1281</v>
      </c>
      <c r="FZ925" s="1" t="s">
        <v>930</v>
      </c>
      <c r="GA925" s="1">
        <v>1679</v>
      </c>
      <c r="GB925" s="1">
        <v>1679</v>
      </c>
      <c r="GE925" s="1">
        <v>54840</v>
      </c>
      <c r="GF925" s="1">
        <v>0</v>
      </c>
      <c r="GG925" s="1">
        <v>0</v>
      </c>
      <c r="GH925" s="1">
        <v>147</v>
      </c>
      <c r="GJ925" s="1">
        <v>31</v>
      </c>
      <c r="GK925" s="1">
        <v>6</v>
      </c>
      <c r="GL925" s="1">
        <v>6</v>
      </c>
      <c r="GM925" s="1">
        <v>466</v>
      </c>
      <c r="GP925" s="1">
        <v>5</v>
      </c>
      <c r="GQ925" s="1">
        <v>3.36</v>
      </c>
      <c r="GR925" s="5"/>
      <c r="GS925" s="5"/>
      <c r="GT925" s="4">
        <v>4</v>
      </c>
      <c r="GU925" s="4">
        <v>3.48</v>
      </c>
      <c r="GV925" s="1">
        <f>GQ925+GU925</f>
        <v>6.84</v>
      </c>
      <c r="GW925" s="1">
        <v>1.25</v>
      </c>
      <c r="GX925" s="1">
        <v>14300</v>
      </c>
      <c r="GY925" s="10" t="s">
        <v>1230</v>
      </c>
      <c r="GZ925" s="1">
        <v>10031</v>
      </c>
      <c r="HA925" s="1">
        <v>10282</v>
      </c>
      <c r="HC925" s="1">
        <v>1100</v>
      </c>
      <c r="HE925" s="1">
        <v>177</v>
      </c>
      <c r="HF925" s="1">
        <v>21590</v>
      </c>
      <c r="HJ925" s="1">
        <v>3919</v>
      </c>
      <c r="HL925" s="1">
        <v>3909</v>
      </c>
      <c r="HZ925" s="1">
        <v>144</v>
      </c>
      <c r="IA925" s="1">
        <v>4320</v>
      </c>
      <c r="IB925" s="1">
        <v>0</v>
      </c>
      <c r="IC925" s="1">
        <v>0</v>
      </c>
      <c r="ID925" s="1">
        <v>0</v>
      </c>
      <c r="IE925" s="1">
        <v>58</v>
      </c>
      <c r="IF925" s="1">
        <v>40</v>
      </c>
      <c r="IG925" s="1">
        <v>270</v>
      </c>
      <c r="IH925" s="1">
        <v>4</v>
      </c>
      <c r="II925" s="1">
        <v>0</v>
      </c>
      <c r="IJ925" s="1">
        <v>124</v>
      </c>
      <c r="IK925" s="1">
        <v>0</v>
      </c>
      <c r="IQ925" s="1">
        <v>197046</v>
      </c>
      <c r="IS925" s="36">
        <f t="shared" si="1050"/>
        <v>0.5382206786000534</v>
      </c>
      <c r="IT925" s="36">
        <f t="shared" si="1051"/>
        <v>5.1188885920384715E-3</v>
      </c>
      <c r="IU925" s="36">
        <f t="shared" si="1052"/>
        <v>0.15302164039540475</v>
      </c>
      <c r="IV925" s="36">
        <f t="shared" si="1053"/>
        <v>0</v>
      </c>
      <c r="IW925" s="36">
        <f t="shared" si="1054"/>
        <v>0.30363879241250336</v>
      </c>
      <c r="IX925" s="36">
        <f t="shared" si="1055"/>
        <v>0</v>
      </c>
      <c r="IY925" s="36"/>
      <c r="IZ925" s="36">
        <f t="shared" si="1056"/>
        <v>0</v>
      </c>
      <c r="JA925" s="36">
        <f t="shared" si="1056"/>
        <v>0.69124231899545818</v>
      </c>
      <c r="JB925" s="36">
        <f t="shared" si="1056"/>
        <v>0.30875768100454182</v>
      </c>
      <c r="JN925" s="43">
        <f t="shared" si="1025"/>
        <v>1253.0795321637313</v>
      </c>
      <c r="JO925" s="1" t="str">
        <f t="shared" si="1026"/>
        <v>Small</v>
      </c>
    </row>
    <row r="926" spans="1:275" x14ac:dyDescent="0.2">
      <c r="A926" s="1" t="s">
        <v>870</v>
      </c>
      <c r="B926" s="1" t="s">
        <v>725</v>
      </c>
      <c r="C926" s="76" t="s">
        <v>1504</v>
      </c>
      <c r="D926" s="14" t="s">
        <v>656</v>
      </c>
      <c r="E926">
        <v>3</v>
      </c>
      <c r="F926" s="46">
        <v>0.48676789587852493</v>
      </c>
      <c r="G926" s="46">
        <v>0.15921908893709327</v>
      </c>
      <c r="H926" s="46">
        <v>0.3</v>
      </c>
      <c r="I926">
        <v>26.2</v>
      </c>
      <c r="J926">
        <v>8.6</v>
      </c>
      <c r="K926" s="1">
        <v>20120</v>
      </c>
      <c r="L926" s="1" t="s">
        <v>608</v>
      </c>
      <c r="M926" s="3">
        <v>8143.4691428571086</v>
      </c>
      <c r="N926" s="10">
        <v>18000</v>
      </c>
      <c r="O926" s="1">
        <v>6</v>
      </c>
      <c r="P926" s="1">
        <v>25</v>
      </c>
      <c r="Q926" s="1">
        <v>235</v>
      </c>
      <c r="R926" s="1">
        <v>38</v>
      </c>
      <c r="S926" s="1">
        <v>81</v>
      </c>
      <c r="T926" s="33" t="s">
        <v>928</v>
      </c>
      <c r="U926" s="1">
        <v>29242</v>
      </c>
      <c r="AD926" s="1">
        <v>1794</v>
      </c>
      <c r="AE926" s="1">
        <v>31036</v>
      </c>
      <c r="AK926" s="1">
        <v>582</v>
      </c>
      <c r="AP926" s="1">
        <v>582</v>
      </c>
      <c r="AQ926" s="1">
        <v>15166</v>
      </c>
      <c r="BA926" s="1">
        <v>15166</v>
      </c>
      <c r="BL926" s="1">
        <v>0</v>
      </c>
      <c r="CP926" s="1">
        <v>7309</v>
      </c>
      <c r="CR926" s="1">
        <v>25760</v>
      </c>
      <c r="CS926" s="1">
        <v>33069</v>
      </c>
      <c r="DZ926" s="1">
        <v>0</v>
      </c>
      <c r="FP926" s="15">
        <f>AE926+BA926</f>
        <v>46202</v>
      </c>
      <c r="FQ926" s="15">
        <f>AP926+BL926+CS926+DZ926+FD926</f>
        <v>33651</v>
      </c>
      <c r="FR926" s="15">
        <f>AE926+AP926+BA926+BL926+CS926+DZ926+FD926+FO926</f>
        <v>79853</v>
      </c>
      <c r="FS926" s="1" t="s">
        <v>1284</v>
      </c>
      <c r="FT926" s="1" t="s">
        <v>929</v>
      </c>
      <c r="FU926" s="1" t="s">
        <v>1281</v>
      </c>
      <c r="FZ926" s="1" t="s">
        <v>930</v>
      </c>
      <c r="GA926" s="1">
        <v>1035</v>
      </c>
      <c r="GB926" s="1">
        <v>1035</v>
      </c>
      <c r="GE926" s="1">
        <v>53375</v>
      </c>
      <c r="GF926" s="1">
        <v>0</v>
      </c>
      <c r="GG926" s="1">
        <v>0</v>
      </c>
      <c r="GH926" s="1">
        <v>144</v>
      </c>
      <c r="GJ926" s="1">
        <v>31</v>
      </c>
      <c r="GK926" s="1">
        <v>6</v>
      </c>
      <c r="GL926" s="1">
        <v>6</v>
      </c>
      <c r="GM926" s="1">
        <v>472</v>
      </c>
      <c r="GP926" s="1">
        <v>5</v>
      </c>
      <c r="GQ926" s="1">
        <v>3.8</v>
      </c>
      <c r="GR926" s="5"/>
      <c r="GS926" s="5"/>
      <c r="GT926" s="4">
        <v>4</v>
      </c>
      <c r="GU926" s="4">
        <v>3.48</v>
      </c>
      <c r="GV926" s="1">
        <f>GQ926+GU926</f>
        <v>7.2799999999999994</v>
      </c>
      <c r="GW926" s="1">
        <v>1.44</v>
      </c>
      <c r="GX926" s="1">
        <v>14600</v>
      </c>
      <c r="GY926" s="10" t="s">
        <v>1230</v>
      </c>
      <c r="GZ926" s="1">
        <v>9280</v>
      </c>
      <c r="HA926" s="1">
        <v>9486</v>
      </c>
      <c r="HC926" s="1">
        <v>777</v>
      </c>
      <c r="HE926" s="1">
        <v>106</v>
      </c>
      <c r="HF926" s="1">
        <v>19649</v>
      </c>
      <c r="HJ926" s="1">
        <v>3232</v>
      </c>
      <c r="HL926" s="1">
        <v>3658</v>
      </c>
      <c r="HZ926" s="1">
        <v>199</v>
      </c>
      <c r="IA926" s="1">
        <v>5970</v>
      </c>
      <c r="IB926" s="1">
        <v>0</v>
      </c>
      <c r="IC926" s="1">
        <v>0</v>
      </c>
      <c r="ID926" s="1">
        <v>0</v>
      </c>
      <c r="IE926" s="1">
        <v>62</v>
      </c>
      <c r="IF926" s="1">
        <v>48</v>
      </c>
      <c r="IG926" s="1">
        <v>344</v>
      </c>
      <c r="IH926" s="1">
        <v>4</v>
      </c>
      <c r="II926" s="1">
        <v>0</v>
      </c>
      <c r="IJ926" s="1">
        <v>124</v>
      </c>
      <c r="IK926" s="1">
        <v>0</v>
      </c>
      <c r="IQ926" s="1">
        <v>196398</v>
      </c>
      <c r="IS926" s="36">
        <f t="shared" si="1050"/>
        <v>0.38866417041313411</v>
      </c>
      <c r="IT926" s="36">
        <f t="shared" si="1051"/>
        <v>7.2883924210737231E-3</v>
      </c>
      <c r="IU926" s="36">
        <f t="shared" si="1052"/>
        <v>0.18992398532303106</v>
      </c>
      <c r="IV926" s="36">
        <f t="shared" si="1053"/>
        <v>0</v>
      </c>
      <c r="IW926" s="36">
        <f t="shared" si="1054"/>
        <v>0.41412345184276106</v>
      </c>
      <c r="IX926" s="36">
        <f t="shared" si="1055"/>
        <v>0</v>
      </c>
      <c r="IY926" s="36"/>
      <c r="IZ926" s="36">
        <f t="shared" si="1056"/>
        <v>0</v>
      </c>
      <c r="JA926" s="36">
        <f t="shared" si="1056"/>
        <v>0.57858815573616518</v>
      </c>
      <c r="JB926" s="36">
        <f t="shared" si="1056"/>
        <v>0.42141184426383482</v>
      </c>
      <c r="JN926" s="43">
        <f t="shared" si="1025"/>
        <v>1118.6083987441084</v>
      </c>
      <c r="JO926" s="1" t="str">
        <f t="shared" si="1026"/>
        <v>Small</v>
      </c>
    </row>
    <row r="927" spans="1:275" x14ac:dyDescent="0.2">
      <c r="A927" s="1" t="s">
        <v>870</v>
      </c>
      <c r="B927" s="1" t="s">
        <v>725</v>
      </c>
      <c r="C927" s="76" t="s">
        <v>1504</v>
      </c>
      <c r="D927" s="14" t="s">
        <v>656</v>
      </c>
      <c r="E927">
        <v>3</v>
      </c>
      <c r="F927" s="46">
        <v>0.48676789587852493</v>
      </c>
      <c r="G927" s="46">
        <v>0.15921908893709327</v>
      </c>
      <c r="H927" s="46">
        <v>0.3</v>
      </c>
      <c r="I927">
        <v>26.2</v>
      </c>
      <c r="J927">
        <v>8.6</v>
      </c>
      <c r="K927" s="1">
        <v>20130</v>
      </c>
      <c r="L927" s="1" t="s">
        <v>609</v>
      </c>
      <c r="M927" s="3">
        <v>8380.0847619047436</v>
      </c>
      <c r="N927" s="2">
        <v>18000</v>
      </c>
      <c r="O927" s="1">
        <v>6</v>
      </c>
      <c r="P927" s="1">
        <v>37</v>
      </c>
      <c r="Q927" s="1">
        <v>220</v>
      </c>
      <c r="R927" s="1">
        <v>37</v>
      </c>
      <c r="S927" s="1">
        <v>79</v>
      </c>
      <c r="T927" s="33"/>
      <c r="U927" s="3">
        <v>29525</v>
      </c>
      <c r="V927" s="3"/>
      <c r="W927" s="3">
        <v>626</v>
      </c>
      <c r="X927" s="3"/>
      <c r="Y927" s="3"/>
      <c r="Z927" s="3"/>
      <c r="AA927" s="3"/>
      <c r="AB927" s="3"/>
      <c r="AC927" s="3"/>
      <c r="AD927" s="3"/>
      <c r="AE927" s="2">
        <f>SUM(U927:AD927)</f>
        <v>30151</v>
      </c>
      <c r="AF927" s="3"/>
      <c r="AG927" s="3"/>
      <c r="AH927" s="1">
        <v>3300</v>
      </c>
      <c r="AP927" s="1">
        <f>SUM(AF927:AO927)</f>
        <v>3300</v>
      </c>
      <c r="AQ927" s="1">
        <v>16651</v>
      </c>
      <c r="BA927" s="1">
        <f>SUM(AQ927:AZ927)</f>
        <v>16651</v>
      </c>
      <c r="CK927" s="1">
        <v>30738</v>
      </c>
      <c r="CS927" s="1">
        <f>SUM(CI927:CR927)</f>
        <v>30738</v>
      </c>
      <c r="DZ927" s="2"/>
      <c r="EA927" s="2"/>
      <c r="EB927" s="2"/>
      <c r="EC927" s="2"/>
      <c r="ED927" s="2"/>
      <c r="EE927" s="2"/>
      <c r="EF927" s="2"/>
      <c r="EG927" s="2"/>
      <c r="EH927" s="2"/>
      <c r="EI927" s="2"/>
      <c r="EJ927" s="2"/>
      <c r="EK927" s="2"/>
      <c r="EL927" s="2"/>
      <c r="EM927" s="2"/>
      <c r="EN927" s="2"/>
      <c r="EO927" s="2"/>
      <c r="EP927" s="2"/>
      <c r="EQ927" s="2"/>
      <c r="ER927" s="2"/>
      <c r="ES927" s="2"/>
      <c r="ET927" s="2"/>
      <c r="FE927" s="1">
        <v>5682</v>
      </c>
      <c r="FG927" s="1">
        <v>3500</v>
      </c>
      <c r="FO927" s="1">
        <f>SUM(FE927:FN927)</f>
        <v>9182</v>
      </c>
      <c r="FP927" s="15">
        <f>AE927+BA927</f>
        <v>46802</v>
      </c>
      <c r="FQ927" s="15">
        <f>AP927+BL927+CS927+DZ927+FD927</f>
        <v>34038</v>
      </c>
      <c r="FR927" s="15">
        <f>AE927+AP927+BA927+BL927+CS927+DZ927+FD927+FO927</f>
        <v>90022</v>
      </c>
      <c r="FS927" s="1" t="s">
        <v>1284</v>
      </c>
      <c r="FU927" s="1" t="s">
        <v>1281</v>
      </c>
      <c r="FW927" s="5"/>
      <c r="FX927" s="5"/>
      <c r="FY927" s="5"/>
      <c r="FZ927" s="5" t="s">
        <v>1075</v>
      </c>
      <c r="GA927" s="1">
        <v>1047</v>
      </c>
      <c r="GB927" s="1">
        <v>1047</v>
      </c>
      <c r="GE927" s="1">
        <v>52800</v>
      </c>
      <c r="GF927" s="1">
        <v>0</v>
      </c>
      <c r="GG927" s="1">
        <v>100000</v>
      </c>
      <c r="GH927" s="1">
        <v>142</v>
      </c>
      <c r="GJ927" s="1">
        <v>31</v>
      </c>
      <c r="GK927" s="1">
        <v>1</v>
      </c>
      <c r="GL927" s="1">
        <v>1</v>
      </c>
      <c r="GM927" s="1">
        <v>473</v>
      </c>
      <c r="GP927" s="1">
        <v>5</v>
      </c>
      <c r="GQ927" s="1">
        <v>3.8</v>
      </c>
      <c r="GR927" s="5"/>
      <c r="GS927" s="5">
        <v>4</v>
      </c>
      <c r="GT927" s="4">
        <v>4</v>
      </c>
      <c r="GU927" s="1">
        <v>3.48</v>
      </c>
      <c r="GV927" s="1">
        <f>GQ927+GU927</f>
        <v>7.2799999999999994</v>
      </c>
      <c r="GW927" s="1">
        <v>2.13</v>
      </c>
      <c r="GX927" s="1">
        <v>9950</v>
      </c>
      <c r="GY927" s="1" t="s">
        <v>1230</v>
      </c>
      <c r="GZ927" s="1">
        <v>9144</v>
      </c>
      <c r="HA927" s="1">
        <v>9116</v>
      </c>
      <c r="HC927" s="1">
        <v>914</v>
      </c>
      <c r="HD927" s="1">
        <v>65</v>
      </c>
      <c r="HF927" s="1">
        <v>19239</v>
      </c>
      <c r="HJ927" s="1">
        <v>2894</v>
      </c>
      <c r="HL927" s="1">
        <v>2968</v>
      </c>
      <c r="HM927" s="1" t="s">
        <v>1281</v>
      </c>
      <c r="HN927" s="1" t="s">
        <v>1076</v>
      </c>
      <c r="HO927" s="1" t="s">
        <v>1077</v>
      </c>
      <c r="HX927" s="1" t="s">
        <v>1281</v>
      </c>
      <c r="HY927" s="1" t="s">
        <v>1158</v>
      </c>
      <c r="HZ927" s="1">
        <v>203</v>
      </c>
      <c r="IA927" s="1">
        <v>5050</v>
      </c>
      <c r="IB927" s="1">
        <v>0</v>
      </c>
      <c r="IC927" s="1">
        <v>0</v>
      </c>
      <c r="ID927" s="1">
        <v>0</v>
      </c>
      <c r="IE927" s="1">
        <v>62</v>
      </c>
      <c r="IF927" s="1">
        <v>48</v>
      </c>
      <c r="IG927" s="1">
        <v>48</v>
      </c>
      <c r="IH927" s="1">
        <v>120</v>
      </c>
      <c r="II927" s="1">
        <v>0</v>
      </c>
      <c r="IJ927" s="1">
        <v>120</v>
      </c>
      <c r="IK927" s="1">
        <v>0</v>
      </c>
      <c r="IL927" s="1" t="s">
        <v>1277</v>
      </c>
      <c r="IO927" s="1" t="s">
        <v>1277</v>
      </c>
      <c r="IP927" s="1" t="s">
        <v>1281</v>
      </c>
      <c r="IQ927" s="1">
        <v>200000</v>
      </c>
      <c r="IS927" s="36">
        <f t="shared" si="1050"/>
        <v>0.33492923951922865</v>
      </c>
      <c r="IT927" s="36">
        <f t="shared" si="1051"/>
        <v>3.6657705894114774E-2</v>
      </c>
      <c r="IU927" s="36">
        <f t="shared" si="1052"/>
        <v>0.18496589722512274</v>
      </c>
      <c r="IV927" s="36">
        <f t="shared" si="1053"/>
        <v>0</v>
      </c>
      <c r="IW927" s="36">
        <f t="shared" si="1054"/>
        <v>0.34144986781009085</v>
      </c>
      <c r="IX927" s="36">
        <f t="shared" si="1055"/>
        <v>0</v>
      </c>
      <c r="IY927" s="36"/>
      <c r="IZ927" s="36">
        <f t="shared" si="1056"/>
        <v>0.10199728955144298</v>
      </c>
      <c r="JA927" s="36">
        <f t="shared" si="1056"/>
        <v>0.51989513674435139</v>
      </c>
      <c r="JB927" s="36">
        <f t="shared" si="1056"/>
        <v>0.37810757370420561</v>
      </c>
      <c r="JN927" s="43">
        <f t="shared" si="1025"/>
        <v>1151.1105442176847</v>
      </c>
      <c r="JO927" s="1" t="str">
        <f t="shared" si="1026"/>
        <v>Small</v>
      </c>
    </row>
    <row r="928" spans="1:275" x14ac:dyDescent="0.2">
      <c r="A928" s="1" t="s">
        <v>870</v>
      </c>
      <c r="B928" s="1" t="s">
        <v>725</v>
      </c>
      <c r="C928" s="76" t="s">
        <v>1504</v>
      </c>
      <c r="D928" s="14" t="s">
        <v>656</v>
      </c>
      <c r="E928">
        <v>3</v>
      </c>
      <c r="F928" s="46">
        <v>0.48676789587852493</v>
      </c>
      <c r="G928" s="46">
        <v>0.15921908893709327</v>
      </c>
      <c r="H928" s="46">
        <v>0.3</v>
      </c>
      <c r="I928">
        <v>26.2</v>
      </c>
      <c r="J928">
        <v>8.6</v>
      </c>
      <c r="K928" s="42">
        <v>20140</v>
      </c>
      <c r="L928" s="54" t="s">
        <v>345</v>
      </c>
      <c r="M928" s="55">
        <v>8964.0885714285323</v>
      </c>
      <c r="N928" s="46">
        <v>18000</v>
      </c>
      <c r="O928">
        <v>6</v>
      </c>
      <c r="P928">
        <v>25</v>
      </c>
      <c r="Q928">
        <v>250</v>
      </c>
      <c r="R928">
        <v>37</v>
      </c>
      <c r="S928">
        <v>97</v>
      </c>
      <c r="T928"/>
      <c r="U928" s="46">
        <v>30641</v>
      </c>
      <c r="V928" s="46">
        <v>3582</v>
      </c>
      <c r="W928" s="46"/>
      <c r="X928" s="46"/>
      <c r="Y928" s="46"/>
      <c r="Z928" s="46"/>
      <c r="AA928" s="46"/>
      <c r="AB928" s="46"/>
      <c r="AC928" s="46"/>
      <c r="AD928" s="46"/>
      <c r="AE928" s="46">
        <f>IF(SUM(U928:AD928)&gt;0,SUM(U928:AD928),)</f>
        <v>34223</v>
      </c>
      <c r="AF928" s="46"/>
      <c r="AG928" s="46"/>
      <c r="AH928" s="46">
        <v>5972</v>
      </c>
      <c r="AI928" s="46"/>
      <c r="AJ928" s="46"/>
      <c r="AK928" s="46"/>
      <c r="AL928" s="46"/>
      <c r="AM928" s="46"/>
      <c r="AN928" s="46"/>
      <c r="AO928" s="46"/>
      <c r="AP928" s="46">
        <f>SUM(AF928:AO928)</f>
        <v>5972</v>
      </c>
      <c r="AQ928" s="46">
        <v>13571</v>
      </c>
      <c r="AR928" s="46"/>
      <c r="AS928" s="46"/>
      <c r="AT928" s="46"/>
      <c r="AU928" s="46"/>
      <c r="AV928" s="46"/>
      <c r="AW928" s="46"/>
      <c r="AX928" s="46"/>
      <c r="AY928" s="46"/>
      <c r="AZ928" s="46"/>
      <c r="BA928" s="46">
        <f>SUM(AQ928:AZ928)</f>
        <v>13571</v>
      </c>
      <c r="BB928" s="46"/>
      <c r="BC928" s="46"/>
      <c r="BD928" s="46"/>
      <c r="BE928" s="46"/>
      <c r="BF928" s="46"/>
      <c r="BG928" s="46"/>
      <c r="BH928" s="47"/>
      <c r="BI928" s="47"/>
      <c r="BJ928" s="47"/>
      <c r="BK928" s="47"/>
      <c r="BL928" s="47">
        <f>IF(SUM(BB928:BK928)&gt;=0,SUM(BB928:BK928),"")</f>
        <v>0</v>
      </c>
      <c r="BM928" s="46"/>
      <c r="BN928" s="47"/>
      <c r="BO928" s="46">
        <v>40449</v>
      </c>
      <c r="BP928" s="46"/>
      <c r="BQ928" s="46"/>
      <c r="BR928" s="46"/>
      <c r="BS928" s="46"/>
      <c r="BT928" s="46"/>
      <c r="BU928" s="46"/>
      <c r="BV928" s="46"/>
      <c r="BW928" s="46">
        <f>SUM(BM928:BV928)</f>
        <v>40449</v>
      </c>
      <c r="BX928" s="46"/>
      <c r="BY928" s="47"/>
      <c r="BZ928" s="47"/>
      <c r="CA928" s="48"/>
      <c r="CB928" s="48"/>
      <c r="CC928" s="46"/>
      <c r="CD928" s="47"/>
      <c r="CE928" s="46"/>
      <c r="CF928" s="48"/>
      <c r="CG928" s="47"/>
      <c r="CH928" s="47">
        <f>SUM(BX928:CG928)</f>
        <v>0</v>
      </c>
      <c r="CI928" s="47">
        <f t="shared" ref="CI928:CS928" si="1057">BM928+BX928</f>
        <v>0</v>
      </c>
      <c r="CJ928" s="47">
        <f t="shared" si="1057"/>
        <v>0</v>
      </c>
      <c r="CK928" s="47">
        <f t="shared" si="1057"/>
        <v>40449</v>
      </c>
      <c r="CL928" s="47">
        <f t="shared" si="1057"/>
        <v>0</v>
      </c>
      <c r="CM928" s="47">
        <f t="shared" si="1057"/>
        <v>0</v>
      </c>
      <c r="CN928" s="47">
        <f t="shared" si="1057"/>
        <v>0</v>
      </c>
      <c r="CO928" s="47">
        <f t="shared" si="1057"/>
        <v>0</v>
      </c>
      <c r="CP928" s="47">
        <f t="shared" si="1057"/>
        <v>0</v>
      </c>
      <c r="CQ928" s="47">
        <f t="shared" si="1057"/>
        <v>0</v>
      </c>
      <c r="CR928" s="47">
        <f t="shared" si="1057"/>
        <v>0</v>
      </c>
      <c r="CS928" s="47">
        <f t="shared" si="1057"/>
        <v>40449</v>
      </c>
      <c r="CT928" s="48"/>
      <c r="CU928" s="46"/>
      <c r="CV928" s="46"/>
      <c r="CW928" s="47"/>
      <c r="CX928" s="47"/>
      <c r="CY928" s="47"/>
      <c r="CZ928" s="47"/>
      <c r="DA928" s="46"/>
      <c r="DB928" s="47"/>
      <c r="DC928" s="47"/>
      <c r="DD928" s="47">
        <f>SUM(CT928:DC928)</f>
        <v>0</v>
      </c>
      <c r="DE928" s="48"/>
      <c r="DF928" s="48"/>
      <c r="DG928" s="48"/>
      <c r="DH928" s="48"/>
      <c r="DI928" s="48"/>
      <c r="DJ928" s="48"/>
      <c r="DK928" s="48"/>
      <c r="DL928" s="48"/>
      <c r="DM928" s="48"/>
      <c r="DN928" s="48"/>
      <c r="DO928" s="48">
        <f>SUM(DE928:DN928)</f>
        <v>0</v>
      </c>
      <c r="DP928" s="48">
        <f t="shared" ref="DP928:DZ928" si="1058">CT928+DE928</f>
        <v>0</v>
      </c>
      <c r="DQ928" s="48">
        <f t="shared" si="1058"/>
        <v>0</v>
      </c>
      <c r="DR928" s="48">
        <f t="shared" si="1058"/>
        <v>0</v>
      </c>
      <c r="DS928" s="48">
        <f t="shared" si="1058"/>
        <v>0</v>
      </c>
      <c r="DT928" s="48">
        <f t="shared" si="1058"/>
        <v>0</v>
      </c>
      <c r="DU928" s="48">
        <f t="shared" si="1058"/>
        <v>0</v>
      </c>
      <c r="DV928" s="48">
        <f t="shared" si="1058"/>
        <v>0</v>
      </c>
      <c r="DW928" s="48">
        <f t="shared" si="1058"/>
        <v>0</v>
      </c>
      <c r="DX928" s="48">
        <f t="shared" si="1058"/>
        <v>0</v>
      </c>
      <c r="DY928" s="48">
        <f t="shared" si="1058"/>
        <v>0</v>
      </c>
      <c r="DZ928" s="48">
        <f t="shared" si="1058"/>
        <v>0</v>
      </c>
      <c r="EA928" s="48">
        <v>10311</v>
      </c>
      <c r="EB928" s="48"/>
      <c r="EC928" s="48"/>
      <c r="ED928" s="48"/>
      <c r="EE928" s="48"/>
      <c r="EF928" s="48"/>
      <c r="EG928" s="46"/>
      <c r="EH928" s="48"/>
      <c r="EI928" s="48"/>
      <c r="EJ928" s="48">
        <f>SUM(EA928:EI928)</f>
        <v>10311</v>
      </c>
      <c r="EK928" s="48"/>
      <c r="EL928"/>
      <c r="EM928" s="48"/>
      <c r="EN928" s="48"/>
      <c r="EO928" s="46"/>
      <c r="EP928" s="48"/>
      <c r="EQ928" s="48"/>
      <c r="ER928" s="48"/>
      <c r="ES928" s="48"/>
      <c r="ET928" s="48">
        <f>SUM(EK928:ES928)</f>
        <v>0</v>
      </c>
      <c r="EU928" s="48">
        <f t="shared" ref="EU928:FD928" si="1059">EA928+EK928</f>
        <v>10311</v>
      </c>
      <c r="EV928" s="48">
        <f t="shared" si="1059"/>
        <v>0</v>
      </c>
      <c r="EW928" s="48">
        <f t="shared" si="1059"/>
        <v>0</v>
      </c>
      <c r="EX928" s="48">
        <f t="shared" si="1059"/>
        <v>0</v>
      </c>
      <c r="EY928" s="48">
        <f t="shared" si="1059"/>
        <v>0</v>
      </c>
      <c r="EZ928" s="48">
        <f t="shared" si="1059"/>
        <v>0</v>
      </c>
      <c r="FA928" s="48">
        <f t="shared" si="1059"/>
        <v>0</v>
      </c>
      <c r="FB928" s="48">
        <f t="shared" si="1059"/>
        <v>0</v>
      </c>
      <c r="FC928" s="48">
        <f t="shared" si="1059"/>
        <v>0</v>
      </c>
      <c r="FD928" s="48">
        <f t="shared" si="1059"/>
        <v>10311</v>
      </c>
      <c r="FE928" s="48"/>
      <c r="FF928" s="48"/>
      <c r="FG928" s="46"/>
      <c r="FH928" s="48"/>
      <c r="FI928" s="48"/>
      <c r="FJ928" s="48"/>
      <c r="FK928" s="48"/>
      <c r="FL928" s="48"/>
      <c r="FM928" s="48"/>
      <c r="FN928"/>
      <c r="FO928" s="48">
        <f>SUM(FE928:FN928)</f>
        <v>0</v>
      </c>
      <c r="FP928" s="46">
        <f>AE928+BA928</f>
        <v>47794</v>
      </c>
      <c r="FQ928" s="46">
        <f>AP928+BL928+CS928+DZ928+FD928</f>
        <v>56732</v>
      </c>
      <c r="FR928" s="46">
        <f>FP928+FQ928+FO928</f>
        <v>104526</v>
      </c>
      <c r="FS928" t="s">
        <v>1284</v>
      </c>
      <c r="FT928"/>
      <c r="FU928" t="s">
        <v>1281</v>
      </c>
      <c r="FV928"/>
      <c r="FW928"/>
      <c r="FX928"/>
      <c r="FY928"/>
      <c r="FZ928" t="s">
        <v>941</v>
      </c>
      <c r="GA928">
        <v>733</v>
      </c>
      <c r="GB928">
        <v>733</v>
      </c>
      <c r="GC928"/>
      <c r="GD928"/>
      <c r="GE928">
        <v>55280</v>
      </c>
      <c r="GF928" s="47"/>
      <c r="GG928" s="49">
        <v>116000</v>
      </c>
      <c r="GH928">
        <v>142</v>
      </c>
      <c r="GI928"/>
      <c r="GJ928">
        <v>31</v>
      </c>
      <c r="GK928"/>
      <c r="GL928"/>
      <c r="GM928">
        <v>473</v>
      </c>
      <c r="GN928" t="s">
        <v>1281</v>
      </c>
      <c r="GO928" t="s">
        <v>242</v>
      </c>
      <c r="GP928">
        <v>3</v>
      </c>
      <c r="GQ928">
        <v>2.8</v>
      </c>
      <c r="GR928"/>
      <c r="GS928">
        <v>4</v>
      </c>
      <c r="GT928">
        <f>GR928+GS928</f>
        <v>4</v>
      </c>
      <c r="GU928">
        <v>3.6</v>
      </c>
      <c r="GV928">
        <f>GQ928+GU928</f>
        <v>6.4</v>
      </c>
      <c r="GW928">
        <v>2.1</v>
      </c>
      <c r="GX928">
        <v>9850</v>
      </c>
      <c r="GY928" s="49" t="s">
        <v>1150</v>
      </c>
      <c r="GZ928">
        <v>10372</v>
      </c>
      <c r="HA928">
        <v>10483</v>
      </c>
      <c r="HB928"/>
      <c r="HC928">
        <v>354</v>
      </c>
      <c r="HD928">
        <v>87</v>
      </c>
      <c r="HE928"/>
      <c r="HF928">
        <v>21296</v>
      </c>
      <c r="HG928">
        <v>4012</v>
      </c>
      <c r="HH928">
        <v>246</v>
      </c>
      <c r="HI928"/>
      <c r="HJ928">
        <v>4258</v>
      </c>
      <c r="HK928"/>
      <c r="HL928">
        <v>4090</v>
      </c>
      <c r="HM928" t="s">
        <v>1281</v>
      </c>
      <c r="HN928" t="s">
        <v>1076</v>
      </c>
      <c r="HO928" t="s">
        <v>243</v>
      </c>
      <c r="HP928"/>
      <c r="HQ928"/>
      <c r="HR928"/>
      <c r="HS928"/>
      <c r="HT928"/>
      <c r="HU928"/>
      <c r="HV928"/>
      <c r="HW928"/>
      <c r="HX928" t="s">
        <v>1281</v>
      </c>
      <c r="HY928" t="s">
        <v>1158</v>
      </c>
      <c r="HZ928">
        <v>216</v>
      </c>
      <c r="IA928">
        <v>5400</v>
      </c>
      <c r="IB928">
        <v>0</v>
      </c>
      <c r="IC928"/>
      <c r="ID928"/>
      <c r="IE928">
        <v>62</v>
      </c>
      <c r="IF928">
        <v>48</v>
      </c>
      <c r="IG928">
        <v>48</v>
      </c>
      <c r="IH928">
        <v>112</v>
      </c>
      <c r="II928">
        <v>0</v>
      </c>
      <c r="IJ928">
        <v>112</v>
      </c>
      <c r="IK928">
        <v>0</v>
      </c>
      <c r="IL928" t="s">
        <v>1277</v>
      </c>
      <c r="IM928"/>
      <c r="IN928" t="s">
        <v>1281</v>
      </c>
      <c r="IO928" t="s">
        <v>1277</v>
      </c>
      <c r="IP928" t="s">
        <v>1281</v>
      </c>
      <c r="IQ928">
        <v>200000</v>
      </c>
      <c r="IR928"/>
      <c r="IS928" s="36">
        <f>AE928/FR928</f>
        <v>0.32741136176645047</v>
      </c>
      <c r="IT928" s="36">
        <f>AP928/FR928</f>
        <v>5.713411017354534E-2</v>
      </c>
      <c r="IU928" s="36">
        <f>BA928/FR928</f>
        <v>0.1298337255802384</v>
      </c>
      <c r="IV928" s="50">
        <f>BL928/FR928</f>
        <v>0</v>
      </c>
      <c r="IW928" s="36">
        <f>CS928/FR928</f>
        <v>0.3869754893519316</v>
      </c>
      <c r="IX928" s="36">
        <f>DZ928/FR928</f>
        <v>0</v>
      </c>
      <c r="IY928" s="36">
        <f>FD928/FR928</f>
        <v>9.8645313127834228E-2</v>
      </c>
      <c r="IZ928" s="36">
        <f>FO928/FR928</f>
        <v>0</v>
      </c>
      <c r="JA928" s="36">
        <f>FP928/FR928</f>
        <v>0.45724508734668884</v>
      </c>
      <c r="JB928" s="36">
        <f>FQ928/FR928</f>
        <v>0.54275491265331111</v>
      </c>
      <c r="JC928" s="46">
        <v>0.67</v>
      </c>
      <c r="JD928" t="s">
        <v>1277</v>
      </c>
      <c r="JE928"/>
      <c r="JF928"/>
      <c r="JG928"/>
      <c r="JH928"/>
      <c r="JI928"/>
      <c r="JJ928"/>
      <c r="JK928"/>
      <c r="JL928"/>
      <c r="JM928"/>
      <c r="JN928" s="43">
        <f t="shared" si="1025"/>
        <v>1400.6388392857082</v>
      </c>
      <c r="JO928" s="1" t="str">
        <f t="shared" si="1026"/>
        <v>Small</v>
      </c>
    </row>
    <row r="929" spans="1:275" x14ac:dyDescent="0.2">
      <c r="A929" s="1" t="s">
        <v>727</v>
      </c>
      <c r="B929" s="24" t="s">
        <v>728</v>
      </c>
      <c r="C929" s="76" t="s">
        <v>1505</v>
      </c>
      <c r="D929" s="24" t="s">
        <v>655</v>
      </c>
      <c r="E929">
        <v>2</v>
      </c>
      <c r="F929" s="46">
        <v>0.49526791432434358</v>
      </c>
      <c r="G929" s="46">
        <v>0.21788941862947414</v>
      </c>
      <c r="H929" s="46">
        <v>0.21</v>
      </c>
      <c r="I929">
        <v>33.299999999999997</v>
      </c>
      <c r="J929">
        <v>38.799999999999997</v>
      </c>
      <c r="K929" s="24">
        <v>20060</v>
      </c>
      <c r="L929" s="24" t="s">
        <v>602</v>
      </c>
      <c r="M929" s="37">
        <v>7235.1573333333854</v>
      </c>
      <c r="N929" s="25">
        <v>16128</v>
      </c>
      <c r="O929" s="26">
        <v>0</v>
      </c>
      <c r="P929" s="26">
        <v>160</v>
      </c>
      <c r="Q929" s="26">
        <v>288</v>
      </c>
      <c r="R929" s="26">
        <v>60</v>
      </c>
      <c r="S929" s="26">
        <v>69</v>
      </c>
      <c r="T929" s="31">
        <v>0</v>
      </c>
      <c r="U929" s="25">
        <v>17500</v>
      </c>
      <c r="V929" s="25"/>
      <c r="W929" s="25">
        <v>0</v>
      </c>
      <c r="X929" s="25">
        <v>0</v>
      </c>
      <c r="Y929" s="25">
        <v>0</v>
      </c>
      <c r="Z929" s="25">
        <v>0</v>
      </c>
      <c r="AA929" s="25"/>
      <c r="AB929" s="25"/>
      <c r="AC929" s="25">
        <v>0</v>
      </c>
      <c r="AD929" s="25">
        <v>0</v>
      </c>
      <c r="AE929" s="25">
        <v>17500</v>
      </c>
      <c r="AF929" s="25">
        <v>17500</v>
      </c>
      <c r="AG929" s="25"/>
      <c r="AH929" s="25">
        <v>0</v>
      </c>
      <c r="AI929" s="25">
        <v>0</v>
      </c>
      <c r="AJ929" s="25">
        <v>0</v>
      </c>
      <c r="AK929" s="25">
        <v>0</v>
      </c>
      <c r="AL929" s="25"/>
      <c r="AM929" s="25"/>
      <c r="AN929" s="25">
        <v>0</v>
      </c>
      <c r="AO929" s="25">
        <v>0</v>
      </c>
      <c r="AP929" s="25">
        <v>17500</v>
      </c>
      <c r="AQ929" s="25">
        <v>0</v>
      </c>
      <c r="AR929" s="25"/>
      <c r="AS929" s="25">
        <v>0</v>
      </c>
      <c r="AT929" s="25">
        <v>0</v>
      </c>
      <c r="AU929" s="25">
        <v>0</v>
      </c>
      <c r="AV929" s="25">
        <v>0</v>
      </c>
      <c r="AW929" s="25"/>
      <c r="AX929" s="25"/>
      <c r="AY929" s="25">
        <v>0</v>
      </c>
      <c r="AZ929" s="25">
        <v>0</v>
      </c>
      <c r="BA929" s="25">
        <v>0</v>
      </c>
      <c r="BB929" s="25">
        <v>2000</v>
      </c>
      <c r="BC929" s="25"/>
      <c r="BD929" s="25">
        <v>0</v>
      </c>
      <c r="BE929" s="25">
        <v>0</v>
      </c>
      <c r="BF929" s="25">
        <v>0</v>
      </c>
      <c r="BG929" s="25">
        <v>0</v>
      </c>
      <c r="BH929" s="25"/>
      <c r="BI929" s="25"/>
      <c r="BJ929" s="25">
        <v>0</v>
      </c>
      <c r="BK929" s="25">
        <v>0</v>
      </c>
      <c r="BL929" s="25">
        <v>2000</v>
      </c>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v>0</v>
      </c>
      <c r="CJ929" s="25"/>
      <c r="CK929" s="25">
        <v>0</v>
      </c>
      <c r="CL929" s="25">
        <v>0</v>
      </c>
      <c r="CM929" s="25">
        <v>0</v>
      </c>
      <c r="CN929" s="25"/>
      <c r="CO929" s="25"/>
      <c r="CP929" s="25">
        <v>36000</v>
      </c>
      <c r="CQ929" s="25">
        <v>10000</v>
      </c>
      <c r="CR929" s="25">
        <v>0</v>
      </c>
      <c r="CS929" s="25">
        <v>46000</v>
      </c>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v>0</v>
      </c>
      <c r="DQ929" s="25"/>
      <c r="DR929" s="25">
        <v>0</v>
      </c>
      <c r="DS929" s="25">
        <v>0</v>
      </c>
      <c r="DT929" s="25">
        <v>0</v>
      </c>
      <c r="DU929" s="25"/>
      <c r="DV929" s="25"/>
      <c r="DW929" s="25">
        <v>0</v>
      </c>
      <c r="DX929" s="25">
        <v>30000</v>
      </c>
      <c r="DY929" s="25">
        <v>0</v>
      </c>
      <c r="DZ929" s="25">
        <v>30000</v>
      </c>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v>0</v>
      </c>
      <c r="FF929" s="25"/>
      <c r="FG929" s="25">
        <v>0</v>
      </c>
      <c r="FH929" s="25">
        <v>0</v>
      </c>
      <c r="FI929" s="25">
        <v>0</v>
      </c>
      <c r="FJ929" s="25">
        <v>0</v>
      </c>
      <c r="FK929" s="25"/>
      <c r="FL929" s="25"/>
      <c r="FM929" s="25">
        <v>0</v>
      </c>
      <c r="FN929" s="25">
        <v>0</v>
      </c>
      <c r="FO929" s="25">
        <v>0</v>
      </c>
      <c r="FP929" s="25">
        <v>35000</v>
      </c>
      <c r="FQ929" s="25">
        <v>78000</v>
      </c>
      <c r="FR929" s="25">
        <v>113000</v>
      </c>
      <c r="FS929" s="26"/>
      <c r="FT929" s="26" t="s">
        <v>1239</v>
      </c>
      <c r="FU929" s="26" t="s">
        <v>1343</v>
      </c>
      <c r="FV929" s="26" t="s">
        <v>888</v>
      </c>
      <c r="FW929" s="1" t="s">
        <v>1279</v>
      </c>
      <c r="FX929" s="26"/>
      <c r="FY929" s="26"/>
      <c r="FZ929" s="26"/>
      <c r="GA929" s="25">
        <v>731</v>
      </c>
      <c r="GB929" s="25">
        <v>683</v>
      </c>
      <c r="GC929" s="25">
        <v>262</v>
      </c>
      <c r="GD929" s="25">
        <v>275</v>
      </c>
      <c r="GE929" s="25">
        <v>47193</v>
      </c>
      <c r="GF929" s="25">
        <v>0</v>
      </c>
      <c r="GG929" s="25">
        <v>5000</v>
      </c>
      <c r="GH929" s="25">
        <v>143</v>
      </c>
      <c r="GI929" s="25"/>
      <c r="GJ929" s="25">
        <v>640</v>
      </c>
      <c r="GK929" s="25">
        <v>0</v>
      </c>
      <c r="GL929" s="25">
        <v>0</v>
      </c>
      <c r="GM929" s="25">
        <v>334</v>
      </c>
      <c r="GN929" s="25"/>
      <c r="GO929" s="25"/>
      <c r="GP929" s="25">
        <v>4</v>
      </c>
      <c r="GQ929" s="25">
        <v>0.46</v>
      </c>
      <c r="GR929" s="27"/>
      <c r="GS929" s="27"/>
      <c r="GT929" s="28">
        <v>3</v>
      </c>
      <c r="GU929" s="28">
        <v>2.75</v>
      </c>
      <c r="GV929" s="25">
        <v>3.21</v>
      </c>
      <c r="GW929" s="25">
        <v>2.2400000000000002</v>
      </c>
      <c r="GX929" s="25">
        <v>9068</v>
      </c>
      <c r="GY929" s="26" t="s">
        <v>1058</v>
      </c>
      <c r="GZ929" s="25">
        <v>5064</v>
      </c>
      <c r="HA929" s="25">
        <v>10754</v>
      </c>
      <c r="HB929" s="25">
        <v>10600</v>
      </c>
      <c r="HC929" s="25">
        <v>1000</v>
      </c>
      <c r="HD929" s="25"/>
      <c r="HE929" s="25">
        <v>0</v>
      </c>
      <c r="HF929" s="25">
        <v>27418</v>
      </c>
      <c r="HG929" s="25"/>
      <c r="HH929" s="25"/>
      <c r="HI929" s="25">
        <v>1682</v>
      </c>
      <c r="HJ929" s="25">
        <v>1682</v>
      </c>
      <c r="HK929" s="25">
        <v>3837</v>
      </c>
      <c r="HL929" s="25">
        <v>3837</v>
      </c>
      <c r="HM929" s="25"/>
      <c r="HN929" s="25"/>
      <c r="HO929" s="25"/>
      <c r="HP929" s="25"/>
      <c r="HQ929" s="25"/>
      <c r="HR929" s="25"/>
      <c r="HS929" s="25"/>
      <c r="HT929" s="25"/>
      <c r="HU929" s="25"/>
      <c r="HV929" s="25"/>
      <c r="HW929" s="25"/>
      <c r="HX929" s="25"/>
      <c r="HY929" s="25"/>
      <c r="HZ929" s="25">
        <v>224</v>
      </c>
      <c r="IA929" s="25">
        <v>6596</v>
      </c>
      <c r="IB929" s="25">
        <v>3</v>
      </c>
      <c r="IC929" s="25">
        <v>4</v>
      </c>
      <c r="ID929" s="25">
        <v>63</v>
      </c>
      <c r="IE929" s="25">
        <v>52</v>
      </c>
      <c r="IF929" s="25">
        <v>48</v>
      </c>
      <c r="IG929" s="25">
        <v>48</v>
      </c>
      <c r="IH929" s="25">
        <v>0</v>
      </c>
      <c r="II929" s="25">
        <v>0</v>
      </c>
      <c r="IJ929" s="25">
        <v>0</v>
      </c>
      <c r="IK929" s="25">
        <v>0</v>
      </c>
      <c r="IL929" s="25"/>
      <c r="IM929" s="25"/>
      <c r="IN929" s="25"/>
      <c r="IO929" s="25"/>
      <c r="IP929" s="25"/>
      <c r="IQ929" s="25">
        <v>2145</v>
      </c>
      <c r="IR929" s="25">
        <v>2486</v>
      </c>
      <c r="IS929" s="36">
        <f t="shared" ref="IS929:IS936" si="1060">AE929/$FR929</f>
        <v>0.15486725663716813</v>
      </c>
      <c r="IT929" s="36">
        <f t="shared" ref="IT929:IT936" si="1061">AP929/$FR929</f>
        <v>0.15486725663716813</v>
      </c>
      <c r="IU929" s="36">
        <f t="shared" ref="IU929:IU936" si="1062">BA929/$FR929</f>
        <v>0</v>
      </c>
      <c r="IV929" s="36">
        <f t="shared" ref="IV929:IV936" si="1063">BL929/$FR929</f>
        <v>1.7699115044247787E-2</v>
      </c>
      <c r="IW929" s="36">
        <f t="shared" ref="IW929:IW936" si="1064">CS929/$FR929</f>
        <v>0.40707964601769914</v>
      </c>
      <c r="IX929" s="36">
        <f t="shared" ref="IX929:IX936" si="1065">DZ929/$FR929</f>
        <v>0.26548672566371684</v>
      </c>
      <c r="IY929" s="36"/>
      <c r="IZ929" s="36">
        <f t="shared" ref="IZ929:JB936" si="1066">FO929/$FR929</f>
        <v>0</v>
      </c>
      <c r="JA929" s="36">
        <f t="shared" si="1066"/>
        <v>0.30973451327433627</v>
      </c>
      <c r="JB929" s="36">
        <f t="shared" si="1066"/>
        <v>0.69026548672566368</v>
      </c>
      <c r="JN929" s="43">
        <f t="shared" si="1025"/>
        <v>2253.9430944963819</v>
      </c>
      <c r="JO929" s="1" t="str">
        <f t="shared" si="1026"/>
        <v>Small</v>
      </c>
    </row>
    <row r="930" spans="1:275" x14ac:dyDescent="0.2">
      <c r="A930" s="1" t="s">
        <v>727</v>
      </c>
      <c r="B930" s="24" t="s">
        <v>728</v>
      </c>
      <c r="C930" s="76" t="s">
        <v>1505</v>
      </c>
      <c r="D930" s="24" t="s">
        <v>655</v>
      </c>
      <c r="E930">
        <v>2</v>
      </c>
      <c r="F930" s="46">
        <v>0.49526791432434358</v>
      </c>
      <c r="G930" s="46">
        <v>0.21788941862947414</v>
      </c>
      <c r="H930" s="46">
        <v>0.21</v>
      </c>
      <c r="I930">
        <v>33.299999999999997</v>
      </c>
      <c r="J930">
        <v>38.799999999999997</v>
      </c>
      <c r="K930" s="24">
        <v>20070</v>
      </c>
      <c r="L930" s="24" t="s">
        <v>603</v>
      </c>
      <c r="M930" s="34">
        <v>6981.2885714286203</v>
      </c>
      <c r="N930" s="25">
        <v>16128</v>
      </c>
      <c r="O930" s="26">
        <v>0</v>
      </c>
      <c r="P930" s="26">
        <v>160</v>
      </c>
      <c r="Q930" s="26">
        <v>288</v>
      </c>
      <c r="R930" s="26">
        <v>60</v>
      </c>
      <c r="S930" s="26">
        <v>69</v>
      </c>
      <c r="T930" s="31">
        <v>0</v>
      </c>
      <c r="U930" s="25">
        <v>70000</v>
      </c>
      <c r="V930" s="25"/>
      <c r="W930" s="25">
        <v>0</v>
      </c>
      <c r="X930" s="25">
        <v>0</v>
      </c>
      <c r="Y930" s="25">
        <v>0</v>
      </c>
      <c r="Z930" s="25">
        <v>0</v>
      </c>
      <c r="AA930" s="25"/>
      <c r="AB930" s="25"/>
      <c r="AC930" s="25">
        <v>0</v>
      </c>
      <c r="AD930" s="25">
        <v>0</v>
      </c>
      <c r="AE930" s="25">
        <v>70000</v>
      </c>
      <c r="AF930" s="25">
        <v>17500</v>
      </c>
      <c r="AG930" s="25"/>
      <c r="AH930" s="25">
        <v>0</v>
      </c>
      <c r="AI930" s="25">
        <v>0</v>
      </c>
      <c r="AJ930" s="25">
        <v>0</v>
      </c>
      <c r="AK930" s="25">
        <v>0</v>
      </c>
      <c r="AL930" s="25"/>
      <c r="AM930" s="25"/>
      <c r="AN930" s="25">
        <v>0</v>
      </c>
      <c r="AO930" s="25">
        <v>0</v>
      </c>
      <c r="AP930" s="25">
        <v>17500</v>
      </c>
      <c r="AQ930" s="25">
        <v>0</v>
      </c>
      <c r="AR930" s="25"/>
      <c r="AS930" s="25">
        <v>0</v>
      </c>
      <c r="AT930" s="25">
        <v>0</v>
      </c>
      <c r="AU930" s="25">
        <v>0</v>
      </c>
      <c r="AV930" s="25">
        <v>0</v>
      </c>
      <c r="AW930" s="25"/>
      <c r="AX930" s="25"/>
      <c r="AY930" s="25">
        <v>0</v>
      </c>
      <c r="AZ930" s="25">
        <v>0</v>
      </c>
      <c r="BA930" s="25">
        <v>0</v>
      </c>
      <c r="BB930" s="25">
        <v>2000</v>
      </c>
      <c r="BC930" s="25"/>
      <c r="BD930" s="25">
        <v>0</v>
      </c>
      <c r="BE930" s="25">
        <v>0</v>
      </c>
      <c r="BF930" s="25">
        <v>0</v>
      </c>
      <c r="BG930" s="25">
        <v>0</v>
      </c>
      <c r="BH930" s="25"/>
      <c r="BI930" s="25"/>
      <c r="BJ930" s="25">
        <v>0</v>
      </c>
      <c r="BK930" s="25">
        <v>0</v>
      </c>
      <c r="BL930" s="25">
        <v>2000</v>
      </c>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v>0</v>
      </c>
      <c r="CJ930" s="25"/>
      <c r="CK930" s="25">
        <v>0</v>
      </c>
      <c r="CL930" s="25">
        <v>0</v>
      </c>
      <c r="CM930" s="25">
        <v>0</v>
      </c>
      <c r="CN930" s="25"/>
      <c r="CO930" s="25"/>
      <c r="CP930" s="25">
        <v>36000</v>
      </c>
      <c r="CQ930" s="25">
        <v>37000</v>
      </c>
      <c r="CR930" s="25">
        <v>0</v>
      </c>
      <c r="CS930" s="25">
        <v>73000</v>
      </c>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v>0</v>
      </c>
      <c r="DQ930" s="25"/>
      <c r="DR930" s="25">
        <v>0</v>
      </c>
      <c r="DS930" s="25">
        <v>0</v>
      </c>
      <c r="DT930" s="25">
        <v>0</v>
      </c>
      <c r="DU930" s="25"/>
      <c r="DV930" s="25"/>
      <c r="DW930" s="25">
        <v>0</v>
      </c>
      <c r="DX930" s="25">
        <v>0</v>
      </c>
      <c r="DY930" s="25">
        <v>0</v>
      </c>
      <c r="DZ930" s="25">
        <v>0</v>
      </c>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v>0</v>
      </c>
      <c r="FF930" s="25"/>
      <c r="FG930" s="25">
        <v>0</v>
      </c>
      <c r="FH930" s="25">
        <v>0</v>
      </c>
      <c r="FI930" s="25">
        <v>0</v>
      </c>
      <c r="FJ930" s="25">
        <v>0</v>
      </c>
      <c r="FK930" s="25"/>
      <c r="FL930" s="25"/>
      <c r="FM930" s="25">
        <v>0</v>
      </c>
      <c r="FN930" s="25">
        <v>0</v>
      </c>
      <c r="FO930" s="25">
        <v>0</v>
      </c>
      <c r="FP930" s="25">
        <v>87500</v>
      </c>
      <c r="FQ930" s="25">
        <v>75000</v>
      </c>
      <c r="FR930" s="25">
        <v>162500</v>
      </c>
      <c r="FS930" s="26"/>
      <c r="FT930" s="26" t="s">
        <v>1239</v>
      </c>
      <c r="FU930" s="26" t="s">
        <v>1343</v>
      </c>
      <c r="FV930" s="26" t="s">
        <v>888</v>
      </c>
      <c r="FW930" s="1" t="s">
        <v>1279</v>
      </c>
      <c r="FX930" s="26"/>
      <c r="FY930" s="26"/>
      <c r="FZ930" s="26"/>
      <c r="GA930" s="25">
        <v>2450</v>
      </c>
      <c r="GB930" s="25">
        <v>2215</v>
      </c>
      <c r="GC930" s="25">
        <v>483</v>
      </c>
      <c r="GD930" s="25">
        <v>496</v>
      </c>
      <c r="GE930" s="25">
        <v>49643</v>
      </c>
      <c r="GF930" s="25">
        <v>0</v>
      </c>
      <c r="GG930" s="25">
        <v>5000</v>
      </c>
      <c r="GH930" s="25">
        <v>143</v>
      </c>
      <c r="GI930" s="25">
        <v>24617</v>
      </c>
      <c r="GJ930" s="25">
        <v>640</v>
      </c>
      <c r="GK930" s="25">
        <v>63</v>
      </c>
      <c r="GL930" s="25">
        <v>263</v>
      </c>
      <c r="GM930" s="25">
        <v>933</v>
      </c>
      <c r="GN930" s="25"/>
      <c r="GO930" s="25"/>
      <c r="GP930" s="25">
        <v>5</v>
      </c>
      <c r="GQ930" s="25">
        <v>0.46</v>
      </c>
      <c r="GR930" s="27"/>
      <c r="GS930" s="27"/>
      <c r="GT930" s="28">
        <v>3</v>
      </c>
      <c r="GU930" s="28">
        <v>2.75</v>
      </c>
      <c r="GV930" s="25">
        <v>3.21</v>
      </c>
      <c r="GW930" s="25">
        <v>1.87</v>
      </c>
      <c r="GX930" s="25">
        <v>8015</v>
      </c>
      <c r="GY930" s="26" t="s">
        <v>1058</v>
      </c>
      <c r="GZ930" s="25">
        <v>11277</v>
      </c>
      <c r="HA930" s="25">
        <v>11358</v>
      </c>
      <c r="HB930" s="25">
        <v>11084</v>
      </c>
      <c r="HC930" s="25">
        <v>3200</v>
      </c>
      <c r="HD930" s="25"/>
      <c r="HE930" s="25">
        <v>0</v>
      </c>
      <c r="HF930" s="25">
        <v>36919</v>
      </c>
      <c r="HG930" s="25"/>
      <c r="HH930" s="25"/>
      <c r="HI930" s="25">
        <v>2497</v>
      </c>
      <c r="HJ930" s="25">
        <v>2497</v>
      </c>
      <c r="HK930" s="25">
        <v>5008</v>
      </c>
      <c r="HL930" s="25">
        <v>4961</v>
      </c>
      <c r="HM930" s="25"/>
      <c r="HN930" s="25"/>
      <c r="HO930" s="25"/>
      <c r="HP930" s="25"/>
      <c r="HQ930" s="25"/>
      <c r="HR930" s="25"/>
      <c r="HS930" s="25"/>
      <c r="HT930" s="25"/>
      <c r="HU930" s="25"/>
      <c r="HV930" s="25"/>
      <c r="HW930" s="25"/>
      <c r="HX930" s="25"/>
      <c r="HY930" s="25"/>
      <c r="HZ930" s="25">
        <v>237</v>
      </c>
      <c r="IA930" s="25">
        <v>6638</v>
      </c>
      <c r="IB930" s="25">
        <v>3</v>
      </c>
      <c r="IC930" s="25">
        <v>4</v>
      </c>
      <c r="ID930" s="25">
        <v>71</v>
      </c>
      <c r="IE930" s="25">
        <v>52</v>
      </c>
      <c r="IF930" s="25">
        <v>48</v>
      </c>
      <c r="IG930" s="25">
        <v>48</v>
      </c>
      <c r="IH930" s="25">
        <v>0</v>
      </c>
      <c r="II930" s="25">
        <v>0</v>
      </c>
      <c r="IJ930" s="25">
        <v>0</v>
      </c>
      <c r="IK930" s="25">
        <v>0</v>
      </c>
      <c r="IL930" s="25"/>
      <c r="IM930" s="25"/>
      <c r="IN930" s="25"/>
      <c r="IO930" s="25"/>
      <c r="IP930" s="25"/>
      <c r="IQ930" s="25">
        <v>31139</v>
      </c>
      <c r="IR930" s="25">
        <v>3066</v>
      </c>
      <c r="IS930" s="36">
        <f t="shared" si="1060"/>
        <v>0.43076923076923079</v>
      </c>
      <c r="IT930" s="36">
        <f t="shared" si="1061"/>
        <v>0.1076923076923077</v>
      </c>
      <c r="IU930" s="36">
        <f t="shared" si="1062"/>
        <v>0</v>
      </c>
      <c r="IV930" s="36">
        <f t="shared" si="1063"/>
        <v>1.2307692307692308E-2</v>
      </c>
      <c r="IW930" s="36">
        <f t="shared" si="1064"/>
        <v>0.44923076923076921</v>
      </c>
      <c r="IX930" s="36">
        <f t="shared" si="1065"/>
        <v>0</v>
      </c>
      <c r="IY930" s="36"/>
      <c r="IZ930" s="36">
        <f t="shared" si="1066"/>
        <v>0</v>
      </c>
      <c r="JA930" s="36">
        <f t="shared" si="1066"/>
        <v>0.53846153846153844</v>
      </c>
      <c r="JB930" s="36">
        <f t="shared" si="1066"/>
        <v>0.46153846153846156</v>
      </c>
      <c r="JN930" s="43">
        <f t="shared" si="1025"/>
        <v>2174.8562527815016</v>
      </c>
      <c r="JO930" s="1" t="str">
        <f t="shared" si="1026"/>
        <v>Small</v>
      </c>
    </row>
    <row r="931" spans="1:275" x14ac:dyDescent="0.2">
      <c r="A931" s="14" t="s">
        <v>727</v>
      </c>
      <c r="B931" s="14" t="s">
        <v>728</v>
      </c>
      <c r="C931" s="76" t="s">
        <v>1505</v>
      </c>
      <c r="D931" s="24" t="s">
        <v>655</v>
      </c>
      <c r="E931">
        <v>2</v>
      </c>
      <c r="F931" s="46">
        <v>0.49526791432434358</v>
      </c>
      <c r="G931" s="46">
        <v>0.21788941862947414</v>
      </c>
      <c r="H931" s="46">
        <v>0.21</v>
      </c>
      <c r="I931">
        <v>33.299999999999997</v>
      </c>
      <c r="J931">
        <v>38.799999999999997</v>
      </c>
      <c r="K931" s="14">
        <v>20080</v>
      </c>
      <c r="L931" s="14" t="s">
        <v>604</v>
      </c>
      <c r="M931" s="35">
        <v>8351.947428571455</v>
      </c>
      <c r="N931" s="15">
        <v>16128</v>
      </c>
      <c r="O931" s="15">
        <v>0</v>
      </c>
      <c r="P931" s="15">
        <v>0</v>
      </c>
      <c r="Q931" s="15">
        <v>288</v>
      </c>
      <c r="R931" s="15">
        <v>28</v>
      </c>
      <c r="S931" s="15" t="s">
        <v>729</v>
      </c>
      <c r="T931" s="32" t="s">
        <v>730</v>
      </c>
      <c r="U931" s="15"/>
      <c r="V931" s="15"/>
      <c r="W931" s="15"/>
      <c r="X931" s="15"/>
      <c r="Y931" s="15"/>
      <c r="Z931" s="15"/>
      <c r="AA931" s="15"/>
      <c r="AB931" s="15"/>
      <c r="AC931" s="15"/>
      <c r="AD931" s="15"/>
      <c r="AE931" s="15"/>
      <c r="AF931" s="15">
        <v>0</v>
      </c>
      <c r="AG931" s="15"/>
      <c r="AH931" s="15"/>
      <c r="AI931" s="15"/>
      <c r="AJ931" s="15"/>
      <c r="AK931" s="15"/>
      <c r="AL931" s="15"/>
      <c r="AM931" s="15"/>
      <c r="AN931" s="15"/>
      <c r="AO931" s="15"/>
      <c r="AP931" s="15">
        <v>0</v>
      </c>
      <c r="AQ931" s="15">
        <v>4329</v>
      </c>
      <c r="AR931" s="15"/>
      <c r="AS931" s="15"/>
      <c r="AT931" s="15"/>
      <c r="AU931" s="15"/>
      <c r="AV931" s="15"/>
      <c r="AW931" s="15"/>
      <c r="AX931" s="15"/>
      <c r="AY931" s="15"/>
      <c r="AZ931" s="15"/>
      <c r="BA931" s="15">
        <v>4329</v>
      </c>
      <c r="BB931" s="15"/>
      <c r="BC931" s="15"/>
      <c r="BD931" s="15"/>
      <c r="BE931" s="15"/>
      <c r="BF931" s="15"/>
      <c r="BG931" s="15"/>
      <c r="BH931" s="15"/>
      <c r="BI931" s="15"/>
      <c r="BJ931" s="15"/>
      <c r="BK931" s="15"/>
      <c r="BL931" s="15">
        <v>0</v>
      </c>
      <c r="BM931" s="15"/>
      <c r="BN931" s="15"/>
      <c r="BO931" s="15"/>
      <c r="BP931" s="15"/>
      <c r="BQ931" s="15"/>
      <c r="BR931" s="15"/>
      <c r="BS931" s="15"/>
      <c r="BT931" s="15"/>
      <c r="BU931" s="15"/>
      <c r="BV931" s="15"/>
      <c r="BW931" s="15"/>
      <c r="BX931" s="15"/>
      <c r="BY931" s="15"/>
      <c r="BZ931" s="15"/>
      <c r="CA931" s="15"/>
      <c r="CB931" s="15"/>
      <c r="CC931" s="15"/>
      <c r="CD931" s="15"/>
      <c r="CE931" s="15"/>
      <c r="CF931" s="15"/>
      <c r="CG931" s="15"/>
      <c r="CH931" s="15"/>
      <c r="CI931" s="15">
        <v>49544.68</v>
      </c>
      <c r="CJ931" s="15"/>
      <c r="CK931" s="15"/>
      <c r="CL931" s="15"/>
      <c r="CM931" s="15"/>
      <c r="CN931" s="15"/>
      <c r="CO931" s="15"/>
      <c r="CP931" s="15"/>
      <c r="CQ931" s="15"/>
      <c r="CR931" s="15"/>
      <c r="CS931" s="15">
        <v>49544.68</v>
      </c>
      <c r="CT931" s="15"/>
      <c r="CU931" s="15"/>
      <c r="CV931" s="15"/>
      <c r="CW931" s="15"/>
      <c r="CX931" s="15"/>
      <c r="CY931" s="15"/>
      <c r="CZ931" s="15"/>
      <c r="DA931" s="15"/>
      <c r="DB931" s="15"/>
      <c r="DC931" s="15"/>
      <c r="DD931" s="15"/>
      <c r="DE931" s="15"/>
      <c r="DF931" s="15"/>
      <c r="DG931" s="15"/>
      <c r="DH931" s="15"/>
      <c r="DI931" s="15"/>
      <c r="DJ931" s="15"/>
      <c r="DK931" s="15"/>
      <c r="DL931" s="15"/>
      <c r="DM931" s="15"/>
      <c r="DN931" s="15"/>
      <c r="DO931" s="15"/>
      <c r="DP931" s="15"/>
      <c r="DQ931" s="15"/>
      <c r="DR931" s="15"/>
      <c r="DS931" s="15"/>
      <c r="DT931" s="15"/>
      <c r="DU931" s="15"/>
      <c r="DV931" s="15"/>
      <c r="DW931" s="15"/>
      <c r="DX931" s="15"/>
      <c r="DY931" s="15"/>
      <c r="DZ931" s="15"/>
      <c r="EA931" s="15"/>
      <c r="EB931" s="15"/>
      <c r="EC931" s="15"/>
      <c r="ED931" s="15"/>
      <c r="EE931" s="15"/>
      <c r="EF931" s="15"/>
      <c r="EG931" s="15"/>
      <c r="EH931" s="15"/>
      <c r="EI931" s="15"/>
      <c r="EJ931" s="15"/>
      <c r="EK931" s="15"/>
      <c r="EL931" s="15"/>
      <c r="EM931" s="15"/>
      <c r="EN931" s="15"/>
      <c r="EO931" s="15"/>
      <c r="EP931" s="15"/>
      <c r="EQ931" s="15"/>
      <c r="ER931" s="15"/>
      <c r="ES931" s="15"/>
      <c r="ET931" s="15"/>
      <c r="EU931" s="15"/>
      <c r="EV931" s="15"/>
      <c r="EW931" s="15"/>
      <c r="EX931" s="15"/>
      <c r="EY931" s="15"/>
      <c r="EZ931" s="15"/>
      <c r="FA931" s="15"/>
      <c r="FB931" s="15"/>
      <c r="FC931" s="15"/>
      <c r="FD931" s="15"/>
      <c r="FE931" s="15"/>
      <c r="FF931" s="15"/>
      <c r="FG931" s="15"/>
      <c r="FH931" s="15"/>
      <c r="FI931" s="15"/>
      <c r="FJ931" s="15"/>
      <c r="FK931" s="15"/>
      <c r="FL931" s="15"/>
      <c r="FM931" s="15"/>
      <c r="FN931" s="15"/>
      <c r="FO931" s="15"/>
      <c r="FP931" s="15">
        <v>4329</v>
      </c>
      <c r="FQ931" s="15">
        <v>49544.68</v>
      </c>
      <c r="FR931" s="15"/>
      <c r="FS931" s="14" t="s">
        <v>1284</v>
      </c>
      <c r="FT931" s="14"/>
      <c r="FU931" s="14" t="s">
        <v>1277</v>
      </c>
      <c r="FV931" s="14" t="s">
        <v>1287</v>
      </c>
      <c r="FW931" s="14"/>
      <c r="FX931" s="14"/>
      <c r="FY931" s="14"/>
      <c r="FZ931" s="1" t="s">
        <v>731</v>
      </c>
      <c r="GA931" s="15">
        <v>560</v>
      </c>
      <c r="GB931" s="15">
        <v>600</v>
      </c>
      <c r="GC931" s="15">
        <v>400</v>
      </c>
      <c r="GD931" s="15">
        <v>450</v>
      </c>
      <c r="GE931" s="15">
        <v>38500</v>
      </c>
      <c r="GF931" s="15">
        <v>8000</v>
      </c>
      <c r="GG931" s="15">
        <v>8000</v>
      </c>
      <c r="GH931" s="15">
        <v>155</v>
      </c>
      <c r="GI931" s="15"/>
      <c r="GJ931" s="15">
        <v>5321</v>
      </c>
      <c r="GK931" s="15">
        <v>37</v>
      </c>
      <c r="GL931" s="15">
        <v>37</v>
      </c>
      <c r="GM931" s="15">
        <v>560</v>
      </c>
      <c r="GN931" s="15"/>
      <c r="GO931" s="15"/>
      <c r="GP931" s="21">
        <v>5</v>
      </c>
      <c r="GQ931" s="21"/>
      <c r="GR931" s="22"/>
      <c r="GS931" s="22"/>
      <c r="GT931" s="23">
        <v>3</v>
      </c>
      <c r="GU931" s="23">
        <v>3</v>
      </c>
      <c r="GV931" s="21">
        <v>8</v>
      </c>
      <c r="GW931" s="21">
        <v>11</v>
      </c>
      <c r="GX931" s="15">
        <v>10343</v>
      </c>
      <c r="GY931" s="14" t="s">
        <v>1172</v>
      </c>
      <c r="GZ931" s="15">
        <v>61235</v>
      </c>
      <c r="HA931" s="15"/>
      <c r="HB931" s="15"/>
      <c r="HC931" s="15"/>
      <c r="HD931" s="15"/>
      <c r="HE931" s="15"/>
      <c r="HF931" s="15">
        <v>61235</v>
      </c>
      <c r="HG931" s="15"/>
      <c r="HH931" s="15"/>
      <c r="HI931" s="15"/>
      <c r="HJ931" s="15">
        <v>4630</v>
      </c>
      <c r="HK931" s="15">
        <v>2640</v>
      </c>
      <c r="HL931" s="15"/>
      <c r="HM931" s="15"/>
      <c r="HN931" s="15"/>
      <c r="HO931" s="15"/>
      <c r="HP931" s="15"/>
      <c r="HQ931" s="15"/>
      <c r="HR931" s="15"/>
      <c r="HS931" s="15"/>
      <c r="HT931" s="15"/>
      <c r="HU931" s="15"/>
      <c r="HV931" s="15"/>
      <c r="HW931" s="15"/>
      <c r="HX931" s="15"/>
      <c r="HY931" s="15"/>
      <c r="HZ931" s="15">
        <v>191</v>
      </c>
      <c r="IA931" s="15">
        <v>5749</v>
      </c>
      <c r="IB931" s="14">
        <v>3</v>
      </c>
      <c r="IC931" s="14">
        <v>5</v>
      </c>
      <c r="ID931" s="15">
        <v>60</v>
      </c>
      <c r="IE931" s="14">
        <v>60</v>
      </c>
      <c r="IF931" s="14">
        <v>32</v>
      </c>
      <c r="IG931" s="14">
        <v>0</v>
      </c>
      <c r="IH931" s="14">
        <v>0</v>
      </c>
      <c r="II931" s="14">
        <v>0</v>
      </c>
      <c r="IJ931" s="14">
        <v>0</v>
      </c>
      <c r="IK931" s="14">
        <v>0</v>
      </c>
      <c r="IL931" s="14"/>
      <c r="IM931" s="14"/>
      <c r="IN931" s="14"/>
      <c r="IO931" s="14"/>
      <c r="IP931" s="14"/>
      <c r="IQ931" s="15"/>
      <c r="IR931" s="15"/>
      <c r="IS931" s="36" t="e">
        <f t="shared" si="1060"/>
        <v>#DIV/0!</v>
      </c>
      <c r="IT931" s="36" t="e">
        <f t="shared" si="1061"/>
        <v>#DIV/0!</v>
      </c>
      <c r="IU931" s="36" t="e">
        <f t="shared" si="1062"/>
        <v>#DIV/0!</v>
      </c>
      <c r="IV931" s="36" t="e">
        <f t="shared" si="1063"/>
        <v>#DIV/0!</v>
      </c>
      <c r="IW931" s="36" t="e">
        <f t="shared" si="1064"/>
        <v>#DIV/0!</v>
      </c>
      <c r="IX931" s="36" t="e">
        <f t="shared" si="1065"/>
        <v>#DIV/0!</v>
      </c>
      <c r="IY931" s="36"/>
      <c r="IZ931" s="36" t="e">
        <f t="shared" si="1066"/>
        <v>#DIV/0!</v>
      </c>
      <c r="JA931" s="36" t="e">
        <f t="shared" si="1066"/>
        <v>#DIV/0!</v>
      </c>
      <c r="JB931" s="36" t="e">
        <f t="shared" si="1066"/>
        <v>#DIV/0!</v>
      </c>
      <c r="JN931" s="43">
        <f t="shared" si="1025"/>
        <v>1043.9934285714319</v>
      </c>
      <c r="JO931" s="1" t="str">
        <f t="shared" si="1026"/>
        <v>Small</v>
      </c>
    </row>
    <row r="932" spans="1:275" x14ac:dyDescent="0.2">
      <c r="A932" s="14" t="s">
        <v>727</v>
      </c>
      <c r="B932" s="14" t="s">
        <v>728</v>
      </c>
      <c r="C932" s="76" t="s">
        <v>1505</v>
      </c>
      <c r="D932" s="24" t="s">
        <v>655</v>
      </c>
      <c r="E932">
        <v>2</v>
      </c>
      <c r="F932" s="46">
        <v>0.49526791432434358</v>
      </c>
      <c r="G932" s="46">
        <v>0.21788941862947414</v>
      </c>
      <c r="H932" s="46">
        <v>0.21</v>
      </c>
      <c r="I932">
        <v>33.299999999999997</v>
      </c>
      <c r="J932">
        <v>38.799999999999997</v>
      </c>
      <c r="K932" s="14">
        <v>20090</v>
      </c>
      <c r="L932" s="14" t="s">
        <v>605</v>
      </c>
      <c r="M932" s="35">
        <v>9278.7403809523639</v>
      </c>
      <c r="N932" s="15">
        <v>16128</v>
      </c>
      <c r="O932" s="15">
        <v>0</v>
      </c>
      <c r="P932" s="15">
        <v>0</v>
      </c>
      <c r="Q932" s="15">
        <v>288</v>
      </c>
      <c r="R932" s="15">
        <v>28</v>
      </c>
      <c r="S932" s="15" t="s">
        <v>729</v>
      </c>
      <c r="T932" s="32" t="s">
        <v>730</v>
      </c>
      <c r="U932" s="15"/>
      <c r="V932" s="15"/>
      <c r="W932" s="15"/>
      <c r="X932" s="15"/>
      <c r="Y932" s="15"/>
      <c r="Z932" s="15"/>
      <c r="AA932" s="15"/>
      <c r="AB932" s="15"/>
      <c r="AC932" s="15"/>
      <c r="AD932" s="15"/>
      <c r="AE932" s="15"/>
      <c r="AF932" s="15">
        <v>6500</v>
      </c>
      <c r="AG932" s="15"/>
      <c r="AH932" s="15"/>
      <c r="AI932" s="15"/>
      <c r="AJ932" s="15"/>
      <c r="AK932" s="15"/>
      <c r="AL932" s="15"/>
      <c r="AM932" s="15"/>
      <c r="AN932" s="15"/>
      <c r="AO932" s="15"/>
      <c r="AP932" s="15">
        <v>6500</v>
      </c>
      <c r="AQ932" s="15">
        <v>3678</v>
      </c>
      <c r="AR932" s="15"/>
      <c r="AS932" s="15"/>
      <c r="AT932" s="15"/>
      <c r="AU932" s="15"/>
      <c r="AV932" s="15"/>
      <c r="AW932" s="15"/>
      <c r="AX932" s="15"/>
      <c r="AY932" s="15"/>
      <c r="AZ932" s="15"/>
      <c r="BA932" s="15">
        <v>3678</v>
      </c>
      <c r="BB932" s="15"/>
      <c r="BC932" s="15"/>
      <c r="BD932" s="15"/>
      <c r="BE932" s="15"/>
      <c r="BF932" s="15"/>
      <c r="BG932" s="15"/>
      <c r="BH932" s="15"/>
      <c r="BI932" s="15"/>
      <c r="BJ932" s="15"/>
      <c r="BK932" s="15"/>
      <c r="BL932" s="15">
        <v>0</v>
      </c>
      <c r="BM932" s="15"/>
      <c r="BN932" s="15"/>
      <c r="BO932" s="15"/>
      <c r="BP932" s="15"/>
      <c r="BQ932" s="15"/>
      <c r="BR932" s="15"/>
      <c r="BS932" s="15"/>
      <c r="BT932" s="15"/>
      <c r="BU932" s="15"/>
      <c r="BV932" s="15"/>
      <c r="BW932" s="15"/>
      <c r="BX932" s="15"/>
      <c r="BY932" s="15"/>
      <c r="BZ932" s="15"/>
      <c r="CA932" s="15"/>
      <c r="CB932" s="15"/>
      <c r="CC932" s="15"/>
      <c r="CD932" s="15"/>
      <c r="CE932" s="15"/>
      <c r="CF932" s="15"/>
      <c r="CG932" s="15"/>
      <c r="CH932" s="15"/>
      <c r="CI932" s="15">
        <v>59262.68</v>
      </c>
      <c r="CJ932" s="15"/>
      <c r="CK932" s="15"/>
      <c r="CL932" s="15"/>
      <c r="CM932" s="15"/>
      <c r="CN932" s="15"/>
      <c r="CO932" s="15"/>
      <c r="CP932" s="15"/>
      <c r="CQ932" s="15"/>
      <c r="CR932" s="15"/>
      <c r="CS932" s="15">
        <v>59262.68</v>
      </c>
      <c r="CT932" s="15"/>
      <c r="CU932" s="15"/>
      <c r="CV932" s="15"/>
      <c r="CW932" s="15"/>
      <c r="CX932" s="15"/>
      <c r="CY932" s="15"/>
      <c r="CZ932" s="15"/>
      <c r="DA932" s="15"/>
      <c r="DB932" s="15"/>
      <c r="DC932" s="15"/>
      <c r="DD932" s="15"/>
      <c r="DE932" s="15"/>
      <c r="DF932" s="15"/>
      <c r="DG932" s="15"/>
      <c r="DH932" s="15"/>
      <c r="DI932" s="15"/>
      <c r="DJ932" s="15"/>
      <c r="DK932" s="15"/>
      <c r="DL932" s="15"/>
      <c r="DM932" s="15"/>
      <c r="DN932" s="15"/>
      <c r="DO932" s="15"/>
      <c r="DP932" s="15"/>
      <c r="DQ932" s="15"/>
      <c r="DR932" s="15"/>
      <c r="DS932" s="15"/>
      <c r="DT932" s="15"/>
      <c r="DU932" s="15"/>
      <c r="DV932" s="15"/>
      <c r="DW932" s="15"/>
      <c r="DX932" s="15"/>
      <c r="DY932" s="15"/>
      <c r="DZ932" s="15"/>
      <c r="EA932" s="15"/>
      <c r="EB932" s="15"/>
      <c r="EC932" s="15"/>
      <c r="ED932" s="15"/>
      <c r="EE932" s="15"/>
      <c r="EF932" s="15"/>
      <c r="EG932" s="15"/>
      <c r="EH932" s="15"/>
      <c r="EI932" s="15"/>
      <c r="EJ932" s="15"/>
      <c r="EK932" s="15"/>
      <c r="EL932" s="15"/>
      <c r="EM932" s="15"/>
      <c r="EN932" s="15"/>
      <c r="EO932" s="15"/>
      <c r="EP932" s="15"/>
      <c r="EQ932" s="15"/>
      <c r="ER932" s="15"/>
      <c r="ES932" s="15"/>
      <c r="ET932" s="15"/>
      <c r="EU932" s="15"/>
      <c r="EV932" s="15"/>
      <c r="EW932" s="15"/>
      <c r="EX932" s="15"/>
      <c r="EY932" s="15"/>
      <c r="EZ932" s="15"/>
      <c r="FA932" s="15"/>
      <c r="FB932" s="15"/>
      <c r="FC932" s="15"/>
      <c r="FD932" s="15"/>
      <c r="FE932" s="15"/>
      <c r="FF932" s="15"/>
      <c r="FG932" s="15"/>
      <c r="FH932" s="15"/>
      <c r="FI932" s="15"/>
      <c r="FJ932" s="15"/>
      <c r="FK932" s="15"/>
      <c r="FL932" s="15"/>
      <c r="FM932" s="15"/>
      <c r="FN932" s="15"/>
      <c r="FO932" s="15"/>
      <c r="FP932" s="15">
        <v>3678</v>
      </c>
      <c r="FQ932" s="15">
        <v>65762.679999999993</v>
      </c>
      <c r="FR932" s="15"/>
      <c r="FS932" s="14" t="s">
        <v>1284</v>
      </c>
      <c r="FT932" s="14"/>
      <c r="FU932" s="14" t="s">
        <v>1277</v>
      </c>
      <c r="FV932" s="14" t="s">
        <v>1287</v>
      </c>
      <c r="FW932" s="14"/>
      <c r="FX932" s="14"/>
      <c r="FY932" s="14"/>
      <c r="FZ932" s="1" t="s">
        <v>731</v>
      </c>
      <c r="GA932" s="15">
        <v>450</v>
      </c>
      <c r="GB932" s="15">
        <v>500</v>
      </c>
      <c r="GC932" s="15">
        <v>550</v>
      </c>
      <c r="GD932" s="15">
        <v>475</v>
      </c>
      <c r="GE932" s="15">
        <v>38750</v>
      </c>
      <c r="GF932" s="15">
        <v>7000</v>
      </c>
      <c r="GG932" s="15">
        <v>15000</v>
      </c>
      <c r="GH932" s="15">
        <v>144</v>
      </c>
      <c r="GI932" s="15"/>
      <c r="GJ932" s="15">
        <v>5321</v>
      </c>
      <c r="GK932" s="15">
        <v>18</v>
      </c>
      <c r="GL932" s="15">
        <v>18</v>
      </c>
      <c r="GM932" s="15">
        <v>578</v>
      </c>
      <c r="GN932" s="15"/>
      <c r="GO932" s="15"/>
      <c r="GP932" s="16">
        <v>5</v>
      </c>
      <c r="GQ932" s="16"/>
      <c r="GR932" s="17"/>
      <c r="GS932" s="17"/>
      <c r="GT932" s="18">
        <v>3</v>
      </c>
      <c r="GU932" s="18">
        <v>3</v>
      </c>
      <c r="GV932" s="16">
        <v>8</v>
      </c>
      <c r="GW932" s="16">
        <v>9</v>
      </c>
      <c r="GX932" s="15">
        <v>10671</v>
      </c>
      <c r="GY932" s="14" t="s">
        <v>1172</v>
      </c>
      <c r="GZ932" s="15">
        <v>160000</v>
      </c>
      <c r="HA932" s="15"/>
      <c r="HB932" s="15">
        <v>45200</v>
      </c>
      <c r="HC932" s="15"/>
      <c r="HD932" s="15"/>
      <c r="HE932" s="15"/>
      <c r="HF932" s="15">
        <v>205200</v>
      </c>
      <c r="HG932" s="15"/>
      <c r="HH932" s="15"/>
      <c r="HI932" s="15"/>
      <c r="HJ932" s="15">
        <v>6500</v>
      </c>
      <c r="HK932" s="15">
        <v>2600</v>
      </c>
      <c r="HL932" s="15"/>
      <c r="HM932" s="15"/>
      <c r="HN932" s="15"/>
      <c r="HO932" s="15"/>
      <c r="HP932" s="15"/>
      <c r="HQ932" s="15"/>
      <c r="HR932" s="15"/>
      <c r="HS932" s="15"/>
      <c r="HT932" s="15"/>
      <c r="HU932" s="15"/>
      <c r="HV932" s="15"/>
      <c r="HW932" s="15"/>
      <c r="HX932" s="15"/>
      <c r="HY932" s="15"/>
      <c r="HZ932" s="15">
        <v>147</v>
      </c>
      <c r="IA932" s="15">
        <v>4326</v>
      </c>
      <c r="IB932" s="15">
        <v>3</v>
      </c>
      <c r="IC932" s="15">
        <v>27</v>
      </c>
      <c r="ID932" s="15">
        <v>543</v>
      </c>
      <c r="IE932" s="14">
        <v>60</v>
      </c>
      <c r="IF932" s="14">
        <v>32</v>
      </c>
      <c r="IG932" s="14">
        <v>0</v>
      </c>
      <c r="IH932" s="14">
        <v>0</v>
      </c>
      <c r="II932" s="14">
        <v>0</v>
      </c>
      <c r="IJ932" s="14">
        <v>0</v>
      </c>
      <c r="IK932" s="14">
        <v>0</v>
      </c>
      <c r="IL932" s="14"/>
      <c r="IM932" s="14"/>
      <c r="IN932" s="14"/>
      <c r="IO932" s="14"/>
      <c r="IP932" s="14"/>
      <c r="IQ932" s="20" t="s">
        <v>903</v>
      </c>
      <c r="IR932" s="20"/>
      <c r="IS932" s="36" t="e">
        <f t="shared" si="1060"/>
        <v>#DIV/0!</v>
      </c>
      <c r="IT932" s="36" t="e">
        <f t="shared" si="1061"/>
        <v>#DIV/0!</v>
      </c>
      <c r="IU932" s="36" t="e">
        <f t="shared" si="1062"/>
        <v>#DIV/0!</v>
      </c>
      <c r="IV932" s="36" t="e">
        <f t="shared" si="1063"/>
        <v>#DIV/0!</v>
      </c>
      <c r="IW932" s="36" t="e">
        <f t="shared" si="1064"/>
        <v>#DIV/0!</v>
      </c>
      <c r="IX932" s="36" t="e">
        <f t="shared" si="1065"/>
        <v>#DIV/0!</v>
      </c>
      <c r="IY932" s="36"/>
      <c r="IZ932" s="36" t="e">
        <f t="shared" si="1066"/>
        <v>#DIV/0!</v>
      </c>
      <c r="JA932" s="36" t="e">
        <f t="shared" si="1066"/>
        <v>#DIV/0!</v>
      </c>
      <c r="JB932" s="36" t="e">
        <f t="shared" si="1066"/>
        <v>#DIV/0!</v>
      </c>
      <c r="JN932" s="43">
        <f t="shared" si="1025"/>
        <v>1159.8425476190455</v>
      </c>
      <c r="JO932" s="1" t="str">
        <f t="shared" si="1026"/>
        <v>Small</v>
      </c>
    </row>
    <row r="933" spans="1:275" x14ac:dyDescent="0.2">
      <c r="A933" s="14" t="s">
        <v>727</v>
      </c>
      <c r="B933" s="14" t="s">
        <v>728</v>
      </c>
      <c r="C933" s="76" t="s">
        <v>1505</v>
      </c>
      <c r="D933" s="24" t="s">
        <v>655</v>
      </c>
      <c r="E933">
        <v>2</v>
      </c>
      <c r="F933" s="46">
        <v>0.49526791432434358</v>
      </c>
      <c r="G933" s="46">
        <v>0.21788941862947414</v>
      </c>
      <c r="H933" s="46">
        <v>0.21</v>
      </c>
      <c r="I933">
        <v>33.299999999999997</v>
      </c>
      <c r="J933">
        <v>38.799999999999997</v>
      </c>
      <c r="K933" s="14">
        <v>20100</v>
      </c>
      <c r="L933" s="14" t="s">
        <v>606</v>
      </c>
      <c r="M933" s="35">
        <v>9898.3236190475363</v>
      </c>
      <c r="N933" s="15">
        <v>16128</v>
      </c>
      <c r="O933" s="15">
        <v>0</v>
      </c>
      <c r="P933" s="15">
        <v>0</v>
      </c>
      <c r="Q933" s="15">
        <v>288</v>
      </c>
      <c r="R933" s="15">
        <v>28</v>
      </c>
      <c r="S933" s="15" t="s">
        <v>729</v>
      </c>
      <c r="T933" s="32" t="s">
        <v>730</v>
      </c>
      <c r="U933" s="15"/>
      <c r="V933" s="15"/>
      <c r="W933" s="15"/>
      <c r="X933" s="15"/>
      <c r="Y933" s="15"/>
      <c r="Z933" s="15"/>
      <c r="AA933" s="15"/>
      <c r="AB933" s="15"/>
      <c r="AC933" s="15"/>
      <c r="AD933" s="15"/>
      <c r="AE933" s="15"/>
      <c r="AF933" s="15">
        <v>7200</v>
      </c>
      <c r="AG933" s="15"/>
      <c r="AH933" s="15"/>
      <c r="AI933" s="15"/>
      <c r="AJ933" s="15"/>
      <c r="AK933" s="15"/>
      <c r="AL933" s="15"/>
      <c r="AM933" s="15"/>
      <c r="AN933" s="15"/>
      <c r="AO933" s="15"/>
      <c r="AP933" s="15">
        <v>7200</v>
      </c>
      <c r="AQ933" s="15">
        <v>3255</v>
      </c>
      <c r="AR933" s="15"/>
      <c r="AS933" s="15"/>
      <c r="AT933" s="15"/>
      <c r="AU933" s="15"/>
      <c r="AV933" s="15"/>
      <c r="AW933" s="15"/>
      <c r="AX933" s="15"/>
      <c r="AY933" s="15"/>
      <c r="AZ933" s="15"/>
      <c r="BA933" s="15">
        <v>3255</v>
      </c>
      <c r="BB933" s="15"/>
      <c r="BC933" s="15"/>
      <c r="BD933" s="15"/>
      <c r="BE933" s="15"/>
      <c r="BF933" s="15"/>
      <c r="BG933" s="15"/>
      <c r="BH933" s="15"/>
      <c r="BI933" s="15"/>
      <c r="BJ933" s="15"/>
      <c r="BK933" s="15"/>
      <c r="BL933" s="15">
        <v>0</v>
      </c>
      <c r="BM933" s="15"/>
      <c r="BN933" s="15"/>
      <c r="BO933" s="15"/>
      <c r="BP933" s="15"/>
      <c r="BQ933" s="15"/>
      <c r="BR933" s="15"/>
      <c r="BS933" s="15"/>
      <c r="BT933" s="15"/>
      <c r="BU933" s="15"/>
      <c r="BV933" s="15"/>
      <c r="BW933" s="15"/>
      <c r="BX933" s="15"/>
      <c r="BY933" s="15"/>
      <c r="BZ933" s="15"/>
      <c r="CA933" s="15"/>
      <c r="CB933" s="15"/>
      <c r="CC933" s="15"/>
      <c r="CD933" s="15"/>
      <c r="CE933" s="15"/>
      <c r="CF933" s="15"/>
      <c r="CG933" s="15"/>
      <c r="CH933" s="15"/>
      <c r="CI933" s="15">
        <v>61127.68</v>
      </c>
      <c r="CJ933" s="15"/>
      <c r="CK933" s="15"/>
      <c r="CL933" s="15"/>
      <c r="CM933" s="15"/>
      <c r="CN933" s="15"/>
      <c r="CO933" s="15"/>
      <c r="CP933" s="15"/>
      <c r="CQ933" s="15"/>
      <c r="CR933" s="15"/>
      <c r="CS933" s="15">
        <v>61127.68</v>
      </c>
      <c r="CT933" s="15"/>
      <c r="CU933" s="15"/>
      <c r="CV933" s="15"/>
      <c r="CW933" s="15"/>
      <c r="CX933" s="15"/>
      <c r="CY933" s="15"/>
      <c r="CZ933" s="15"/>
      <c r="DA933" s="15"/>
      <c r="DB933" s="15"/>
      <c r="DC933" s="15"/>
      <c r="DD933" s="15"/>
      <c r="DE933" s="15"/>
      <c r="DF933" s="15"/>
      <c r="DG933" s="15"/>
      <c r="DH933" s="15"/>
      <c r="DI933" s="15"/>
      <c r="DJ933" s="15"/>
      <c r="DK933" s="15"/>
      <c r="DL933" s="15"/>
      <c r="DM933" s="15"/>
      <c r="DN933" s="15"/>
      <c r="DO933" s="15"/>
      <c r="DP933" s="15"/>
      <c r="DQ933" s="15"/>
      <c r="DR933" s="15"/>
      <c r="DS933" s="15"/>
      <c r="DT933" s="15"/>
      <c r="DU933" s="15"/>
      <c r="DV933" s="15"/>
      <c r="DW933" s="15"/>
      <c r="DX933" s="15"/>
      <c r="DY933" s="15"/>
      <c r="DZ933" s="15"/>
      <c r="EA933" s="15"/>
      <c r="EB933" s="15"/>
      <c r="EC933" s="15"/>
      <c r="ED933" s="15"/>
      <c r="EE933" s="15"/>
      <c r="EF933" s="15"/>
      <c r="EG933" s="15"/>
      <c r="EH933" s="15"/>
      <c r="EI933" s="15"/>
      <c r="EJ933" s="15"/>
      <c r="EK933" s="15"/>
      <c r="EL933" s="15"/>
      <c r="EM933" s="15"/>
      <c r="EN933" s="15"/>
      <c r="EO933" s="15"/>
      <c r="EP933" s="15"/>
      <c r="EQ933" s="15"/>
      <c r="ER933" s="15"/>
      <c r="ES933" s="15"/>
      <c r="ET933" s="15"/>
      <c r="EU933" s="15"/>
      <c r="EV933" s="15"/>
      <c r="EW933" s="15"/>
      <c r="EX933" s="15"/>
      <c r="EY933" s="15"/>
      <c r="EZ933" s="15"/>
      <c r="FA933" s="15"/>
      <c r="FB933" s="15"/>
      <c r="FC933" s="15"/>
      <c r="FD933" s="15"/>
      <c r="FE933" s="15"/>
      <c r="FF933" s="15"/>
      <c r="FG933" s="15"/>
      <c r="FH933" s="15"/>
      <c r="FI933" s="15"/>
      <c r="FJ933" s="15"/>
      <c r="FK933" s="15"/>
      <c r="FL933" s="15"/>
      <c r="FM933" s="15"/>
      <c r="FN933" s="15"/>
      <c r="FO933" s="15"/>
      <c r="FP933" s="15">
        <v>3255</v>
      </c>
      <c r="FQ933" s="15">
        <v>68327.679999999993</v>
      </c>
      <c r="FR933" s="15"/>
      <c r="FS933" s="14" t="s">
        <v>1284</v>
      </c>
      <c r="FT933" s="14"/>
      <c r="FU933" s="14" t="s">
        <v>1277</v>
      </c>
      <c r="FV933" s="14" t="s">
        <v>1287</v>
      </c>
      <c r="FW933" s="14"/>
      <c r="FX933" s="14"/>
      <c r="FY933" s="14"/>
      <c r="FZ933" s="1" t="s">
        <v>731</v>
      </c>
      <c r="GA933" s="15">
        <v>400</v>
      </c>
      <c r="GB933" s="15">
        <v>450</v>
      </c>
      <c r="GC933" s="15">
        <v>100</v>
      </c>
      <c r="GD933" s="15">
        <v>125</v>
      </c>
      <c r="GE933" s="15">
        <v>39000</v>
      </c>
      <c r="GF933" s="15">
        <v>5000</v>
      </c>
      <c r="GG933" s="15">
        <v>20000</v>
      </c>
      <c r="GH933" s="15">
        <v>140</v>
      </c>
      <c r="GI933" s="15"/>
      <c r="GJ933" s="15">
        <v>5321</v>
      </c>
      <c r="GK933" s="15">
        <v>15</v>
      </c>
      <c r="GL933" s="15">
        <v>15</v>
      </c>
      <c r="GM933" s="15">
        <v>593</v>
      </c>
      <c r="GN933" s="15"/>
      <c r="GO933" s="15"/>
      <c r="GP933" s="16">
        <v>5</v>
      </c>
      <c r="GQ933" s="16"/>
      <c r="GR933" s="17"/>
      <c r="GS933" s="17"/>
      <c r="GT933" s="18">
        <v>2</v>
      </c>
      <c r="GU933" s="18">
        <v>2</v>
      </c>
      <c r="GV933" s="16">
        <v>7</v>
      </c>
      <c r="GW933" s="16">
        <v>5</v>
      </c>
      <c r="GX933" s="15">
        <v>12555</v>
      </c>
      <c r="GY933" s="14" t="s">
        <v>1172</v>
      </c>
      <c r="GZ933" s="15">
        <v>160000</v>
      </c>
      <c r="HA933" s="15"/>
      <c r="HB933" s="15">
        <v>45000</v>
      </c>
      <c r="HC933" s="15"/>
      <c r="HD933" s="15"/>
      <c r="HE933" s="15"/>
      <c r="HF933" s="15">
        <v>205000</v>
      </c>
      <c r="HG933" s="15"/>
      <c r="HH933" s="15"/>
      <c r="HI933" s="15"/>
      <c r="HJ933" s="15">
        <v>5900</v>
      </c>
      <c r="HK933" s="15">
        <v>2300</v>
      </c>
      <c r="HL933" s="15"/>
      <c r="HM933" s="15"/>
      <c r="HN933" s="15"/>
      <c r="HO933" s="15"/>
      <c r="HP933" s="15"/>
      <c r="HQ933" s="15"/>
      <c r="HR933" s="15"/>
      <c r="HS933" s="15"/>
      <c r="HT933" s="15"/>
      <c r="HU933" s="15"/>
      <c r="HV933" s="15"/>
      <c r="HW933" s="15"/>
      <c r="HX933" s="15"/>
      <c r="HY933" s="15"/>
      <c r="HZ933" s="15">
        <v>58</v>
      </c>
      <c r="IA933" s="15">
        <v>1498</v>
      </c>
      <c r="IB933" s="15">
        <v>4</v>
      </c>
      <c r="IC933" s="15">
        <v>71</v>
      </c>
      <c r="ID933" s="15">
        <v>1754</v>
      </c>
      <c r="IE933" s="14">
        <v>60</v>
      </c>
      <c r="IF933" s="14">
        <v>32</v>
      </c>
      <c r="IG933" s="14">
        <v>0</v>
      </c>
      <c r="IH933" s="14">
        <v>0</v>
      </c>
      <c r="II933" s="14">
        <v>0</v>
      </c>
      <c r="IJ933" s="14">
        <v>0</v>
      </c>
      <c r="IK933" s="14">
        <v>0</v>
      </c>
      <c r="IL933" s="14"/>
      <c r="IM933" s="14"/>
      <c r="IN933" s="14"/>
      <c r="IO933" s="14"/>
      <c r="IP933" s="14"/>
      <c r="IQ933" s="15" t="s">
        <v>903</v>
      </c>
      <c r="IR933" s="15"/>
      <c r="IS933" s="36" t="e">
        <f t="shared" si="1060"/>
        <v>#DIV/0!</v>
      </c>
      <c r="IT933" s="36" t="e">
        <f t="shared" si="1061"/>
        <v>#DIV/0!</v>
      </c>
      <c r="IU933" s="36" t="e">
        <f t="shared" si="1062"/>
        <v>#DIV/0!</v>
      </c>
      <c r="IV933" s="36" t="e">
        <f t="shared" si="1063"/>
        <v>#DIV/0!</v>
      </c>
      <c r="IW933" s="36" t="e">
        <f t="shared" si="1064"/>
        <v>#DIV/0!</v>
      </c>
      <c r="IX933" s="36" t="e">
        <f t="shared" si="1065"/>
        <v>#DIV/0!</v>
      </c>
      <c r="IY933" s="36"/>
      <c r="IZ933" s="36" t="e">
        <f t="shared" si="1066"/>
        <v>#DIV/0!</v>
      </c>
      <c r="JA933" s="36" t="e">
        <f t="shared" si="1066"/>
        <v>#DIV/0!</v>
      </c>
      <c r="JB933" s="36" t="e">
        <f t="shared" si="1066"/>
        <v>#DIV/0!</v>
      </c>
      <c r="JN933" s="43">
        <f t="shared" si="1025"/>
        <v>1414.0462312925051</v>
      </c>
      <c r="JO933" s="1" t="str">
        <f t="shared" si="1026"/>
        <v>Small</v>
      </c>
    </row>
    <row r="934" spans="1:275" x14ac:dyDescent="0.2">
      <c r="A934" s="1" t="s">
        <v>727</v>
      </c>
      <c r="B934" s="1" t="s">
        <v>728</v>
      </c>
      <c r="C934" s="76" t="s">
        <v>1505</v>
      </c>
      <c r="D934" s="24" t="s">
        <v>655</v>
      </c>
      <c r="E934">
        <v>2</v>
      </c>
      <c r="F934" s="46">
        <v>0.49526791432434358</v>
      </c>
      <c r="G934" s="46">
        <v>0.21788941862947414</v>
      </c>
      <c r="H934" s="46">
        <v>0.21</v>
      </c>
      <c r="I934">
        <v>33.299999999999997</v>
      </c>
      <c r="J934">
        <v>38.799999999999997</v>
      </c>
      <c r="K934" s="1">
        <v>20110</v>
      </c>
      <c r="L934" s="1" t="s">
        <v>607</v>
      </c>
      <c r="M934" s="3">
        <v>9601.7590476189107</v>
      </c>
      <c r="N934" s="1">
        <v>16128</v>
      </c>
      <c r="O934" s="1">
        <v>3</v>
      </c>
      <c r="P934" s="1">
        <v>38</v>
      </c>
      <c r="Q934" s="1">
        <v>328</v>
      </c>
      <c r="R934" s="1">
        <v>38</v>
      </c>
      <c r="S934" s="1">
        <v>109</v>
      </c>
      <c r="T934" s="33" t="s">
        <v>1004</v>
      </c>
      <c r="U934" s="2">
        <v>39000</v>
      </c>
      <c r="V934" s="2"/>
      <c r="AI934" s="2">
        <v>4675</v>
      </c>
      <c r="AQ934" s="1">
        <v>15259</v>
      </c>
      <c r="CI934" s="2">
        <v>65325</v>
      </c>
      <c r="CJ934" s="2"/>
      <c r="DP934" s="1" t="s">
        <v>1005</v>
      </c>
      <c r="FE934" s="1" t="s">
        <v>1006</v>
      </c>
      <c r="FP934" s="15">
        <f>AE934+BA934</f>
        <v>0</v>
      </c>
      <c r="FQ934" s="15">
        <f>AP934+BL934+CS934+DZ934+FD934</f>
        <v>0</v>
      </c>
      <c r="FR934" s="15">
        <f>AE934+AP934+BA934+BL934+CS934+DZ934+FD934+FO934</f>
        <v>0</v>
      </c>
      <c r="FS934" s="1" t="s">
        <v>1284</v>
      </c>
      <c r="FU934" s="1" t="s">
        <v>1277</v>
      </c>
      <c r="FW934" s="1" t="s">
        <v>1279</v>
      </c>
      <c r="GA934" s="1">
        <v>952</v>
      </c>
      <c r="GB934" s="1">
        <v>952</v>
      </c>
      <c r="GC934" s="1">
        <v>63</v>
      </c>
      <c r="GD934" s="1">
        <v>63</v>
      </c>
      <c r="GE934" s="1">
        <v>51731</v>
      </c>
      <c r="GF934" s="1">
        <v>12000</v>
      </c>
      <c r="GG934" s="1">
        <v>57153</v>
      </c>
      <c r="GH934" s="1">
        <v>193</v>
      </c>
      <c r="GP934" s="1">
        <v>5</v>
      </c>
      <c r="GQ934" s="1">
        <v>5</v>
      </c>
      <c r="GR934" s="5"/>
      <c r="GS934" s="5"/>
      <c r="GT934" s="4">
        <v>3</v>
      </c>
      <c r="GU934" s="4">
        <v>3</v>
      </c>
      <c r="GV934" s="1">
        <f>GQ934+GU934</f>
        <v>8</v>
      </c>
      <c r="GW934" s="1">
        <v>7</v>
      </c>
      <c r="GX934" s="1">
        <v>14742</v>
      </c>
      <c r="GY934" s="10" t="s">
        <v>1172</v>
      </c>
      <c r="GZ934" s="2">
        <v>170000</v>
      </c>
      <c r="HA934" s="2">
        <v>88000</v>
      </c>
      <c r="HC934" s="2">
        <v>1000</v>
      </c>
      <c r="HD934" s="2"/>
      <c r="HI934" s="1">
        <v>46</v>
      </c>
      <c r="HJ934" s="1">
        <v>37</v>
      </c>
      <c r="HK934" s="1">
        <v>161</v>
      </c>
      <c r="HL934" s="1">
        <v>67</v>
      </c>
      <c r="HZ934" s="1">
        <v>68</v>
      </c>
      <c r="IA934" s="1">
        <v>1840</v>
      </c>
      <c r="IB934" s="1">
        <v>2</v>
      </c>
      <c r="IC934" s="1">
        <v>72</v>
      </c>
      <c r="ID934" s="2">
        <v>2100</v>
      </c>
      <c r="IE934" s="1">
        <v>120</v>
      </c>
      <c r="IF934" s="1">
        <v>72</v>
      </c>
      <c r="IG934" s="1">
        <v>0</v>
      </c>
      <c r="IH934" s="1">
        <v>0</v>
      </c>
      <c r="II934" s="1">
        <v>0</v>
      </c>
      <c r="IJ934" s="1">
        <v>0</v>
      </c>
      <c r="IK934" s="1">
        <v>0</v>
      </c>
      <c r="IQ934" s="2">
        <v>202877</v>
      </c>
      <c r="IS934" s="36" t="e">
        <f t="shared" si="1060"/>
        <v>#DIV/0!</v>
      </c>
      <c r="IT934" s="36" t="e">
        <f t="shared" si="1061"/>
        <v>#DIV/0!</v>
      </c>
      <c r="IU934" s="36" t="e">
        <f t="shared" si="1062"/>
        <v>#DIV/0!</v>
      </c>
      <c r="IV934" s="36" t="e">
        <f t="shared" si="1063"/>
        <v>#DIV/0!</v>
      </c>
      <c r="IW934" s="36" t="e">
        <f t="shared" si="1064"/>
        <v>#DIV/0!</v>
      </c>
      <c r="IX934" s="36" t="e">
        <f t="shared" si="1065"/>
        <v>#DIV/0!</v>
      </c>
      <c r="IY934" s="36"/>
      <c r="IZ934" s="36" t="e">
        <f t="shared" si="1066"/>
        <v>#DIV/0!</v>
      </c>
      <c r="JA934" s="36" t="e">
        <f t="shared" si="1066"/>
        <v>#DIV/0!</v>
      </c>
      <c r="JB934" s="36" t="e">
        <f t="shared" si="1066"/>
        <v>#DIV/0!</v>
      </c>
      <c r="JN934" s="43">
        <f t="shared" si="1025"/>
        <v>1200.2198809523638</v>
      </c>
      <c r="JO934" s="1" t="str">
        <f t="shared" si="1026"/>
        <v>Small</v>
      </c>
    </row>
    <row r="935" spans="1:275" x14ac:dyDescent="0.2">
      <c r="A935" s="1" t="s">
        <v>727</v>
      </c>
      <c r="B935" s="1" t="s">
        <v>728</v>
      </c>
      <c r="C935" s="76" t="s">
        <v>1505</v>
      </c>
      <c r="D935" s="24" t="s">
        <v>655</v>
      </c>
      <c r="E935">
        <v>2</v>
      </c>
      <c r="F935" s="46">
        <v>0.49526791432434358</v>
      </c>
      <c r="G935" s="46">
        <v>0.21788941862947414</v>
      </c>
      <c r="H935" s="46">
        <v>0.21</v>
      </c>
      <c r="I935">
        <v>33.299999999999997</v>
      </c>
      <c r="J935">
        <v>38.799999999999997</v>
      </c>
      <c r="K935" s="1">
        <v>20120</v>
      </c>
      <c r="L935" s="1" t="s">
        <v>608</v>
      </c>
      <c r="M935" s="3">
        <v>8720.4062857143017</v>
      </c>
      <c r="N935" s="10">
        <v>16128</v>
      </c>
      <c r="O935" s="1">
        <v>3</v>
      </c>
      <c r="P935" s="1">
        <v>38</v>
      </c>
      <c r="Q935" s="1">
        <v>328</v>
      </c>
      <c r="R935" s="1">
        <v>38</v>
      </c>
      <c r="S935" s="1">
        <v>109</v>
      </c>
      <c r="T935" s="33" t="s">
        <v>1004</v>
      </c>
      <c r="U935" s="1">
        <v>27000</v>
      </c>
      <c r="AF935" s="1">
        <v>7000</v>
      </c>
      <c r="AQ935" s="1">
        <v>15650</v>
      </c>
      <c r="CI935" s="1">
        <v>67000</v>
      </c>
      <c r="DP935" s="1">
        <v>1000</v>
      </c>
      <c r="FE935" s="1">
        <v>77000</v>
      </c>
      <c r="FP935" s="15">
        <f>AE935+BA935</f>
        <v>0</v>
      </c>
      <c r="FQ935" s="15">
        <f>AP935+BL935+CS935+DZ935+FD935</f>
        <v>0</v>
      </c>
      <c r="FR935" s="15">
        <f>AE935+AP935+BA935+BL935+CS935+DZ935+FD935+FO935</f>
        <v>0</v>
      </c>
      <c r="FS935" s="1" t="s">
        <v>1284</v>
      </c>
      <c r="FU935" s="1" t="s">
        <v>1277</v>
      </c>
      <c r="FW935" s="1" t="s">
        <v>1279</v>
      </c>
      <c r="GA935" s="1">
        <v>902</v>
      </c>
      <c r="GB935" s="1">
        <v>918</v>
      </c>
      <c r="GC935" s="1">
        <v>42</v>
      </c>
      <c r="GD935" s="1">
        <v>42</v>
      </c>
      <c r="GE935" s="1">
        <v>48699</v>
      </c>
      <c r="GF935" s="1">
        <v>37377</v>
      </c>
      <c r="GG935" s="1">
        <v>94530</v>
      </c>
      <c r="GH935" s="1">
        <v>162</v>
      </c>
      <c r="GK935" s="1">
        <v>25</v>
      </c>
      <c r="GL935" s="1">
        <v>63</v>
      </c>
      <c r="GM935" s="1">
        <v>1005</v>
      </c>
      <c r="GP935" s="1">
        <v>4</v>
      </c>
      <c r="GQ935" s="1">
        <v>4</v>
      </c>
      <c r="GR935" s="5"/>
      <c r="GS935" s="5"/>
      <c r="GT935" s="4">
        <v>2</v>
      </c>
      <c r="GU935" s="4">
        <v>2</v>
      </c>
      <c r="GV935" s="1">
        <f>GQ935+GU935</f>
        <v>6</v>
      </c>
      <c r="GW935" s="1">
        <v>8</v>
      </c>
      <c r="GX935" s="1">
        <v>18430</v>
      </c>
      <c r="GY935" s="10" t="s">
        <v>1172</v>
      </c>
      <c r="GZ935" s="2">
        <v>185000</v>
      </c>
      <c r="HA935" s="2">
        <v>95000</v>
      </c>
      <c r="HC935" s="2">
        <v>1150</v>
      </c>
      <c r="HD935" s="2"/>
      <c r="HI935" s="1">
        <v>37</v>
      </c>
      <c r="HJ935" s="1">
        <v>29</v>
      </c>
      <c r="HK935" s="1">
        <v>110</v>
      </c>
      <c r="HL935" s="1">
        <v>32</v>
      </c>
      <c r="HZ935" s="1">
        <v>74</v>
      </c>
      <c r="IA935" s="1">
        <v>1981</v>
      </c>
      <c r="IB935" s="1">
        <v>2</v>
      </c>
      <c r="IC935" s="1">
        <v>72</v>
      </c>
      <c r="ID935" s="2">
        <v>2100</v>
      </c>
      <c r="IE935" s="1">
        <v>120</v>
      </c>
      <c r="IF935" s="1">
        <v>72</v>
      </c>
      <c r="IG935" s="1">
        <v>0</v>
      </c>
      <c r="IH935" s="1">
        <v>0</v>
      </c>
      <c r="II935" s="1">
        <v>0</v>
      </c>
      <c r="IJ935" s="1">
        <v>0</v>
      </c>
      <c r="IK935" s="1">
        <v>0</v>
      </c>
      <c r="IQ935" s="2">
        <v>191894</v>
      </c>
      <c r="IS935" s="36" t="e">
        <f t="shared" si="1060"/>
        <v>#DIV/0!</v>
      </c>
      <c r="IT935" s="36" t="e">
        <f t="shared" si="1061"/>
        <v>#DIV/0!</v>
      </c>
      <c r="IU935" s="36" t="e">
        <f t="shared" si="1062"/>
        <v>#DIV/0!</v>
      </c>
      <c r="IV935" s="36" t="e">
        <f t="shared" si="1063"/>
        <v>#DIV/0!</v>
      </c>
      <c r="IW935" s="36" t="e">
        <f t="shared" si="1064"/>
        <v>#DIV/0!</v>
      </c>
      <c r="IX935" s="36" t="e">
        <f t="shared" si="1065"/>
        <v>#DIV/0!</v>
      </c>
      <c r="IY935" s="36"/>
      <c r="IZ935" s="36" t="e">
        <f t="shared" si="1066"/>
        <v>#DIV/0!</v>
      </c>
      <c r="JA935" s="36" t="e">
        <f t="shared" si="1066"/>
        <v>#DIV/0!</v>
      </c>
      <c r="JB935" s="36" t="e">
        <f t="shared" si="1066"/>
        <v>#DIV/0!</v>
      </c>
      <c r="JN935" s="43">
        <f t="shared" si="1025"/>
        <v>1453.4010476190504</v>
      </c>
      <c r="JO935" s="1" t="str">
        <f t="shared" si="1026"/>
        <v>Small</v>
      </c>
    </row>
    <row r="936" spans="1:275" x14ac:dyDescent="0.2">
      <c r="A936" s="1" t="s">
        <v>727</v>
      </c>
      <c r="B936" s="1" t="s">
        <v>728</v>
      </c>
      <c r="C936" s="76" t="s">
        <v>1505</v>
      </c>
      <c r="D936" s="24" t="s">
        <v>655</v>
      </c>
      <c r="E936">
        <v>2</v>
      </c>
      <c r="F936" s="46">
        <v>0.49526791432434358</v>
      </c>
      <c r="G936" s="46">
        <v>0.21788941862947414</v>
      </c>
      <c r="H936" s="46">
        <v>0.21</v>
      </c>
      <c r="I936">
        <v>33.299999999999997</v>
      </c>
      <c r="J936">
        <v>38.799999999999997</v>
      </c>
      <c r="K936" s="1">
        <v>20130</v>
      </c>
      <c r="L936" s="1" t="s">
        <v>609</v>
      </c>
      <c r="M936" s="3">
        <v>7193.4443809523855</v>
      </c>
      <c r="N936" s="7">
        <v>16128</v>
      </c>
      <c r="O936" s="1">
        <v>3</v>
      </c>
      <c r="P936" s="1">
        <v>38</v>
      </c>
      <c r="Q936" s="1">
        <v>328</v>
      </c>
      <c r="R936" s="1">
        <v>38</v>
      </c>
      <c r="S936" s="1">
        <v>109</v>
      </c>
      <c r="T936" s="33"/>
      <c r="U936" s="3">
        <v>25000</v>
      </c>
      <c r="V936" s="3"/>
      <c r="W936" s="3">
        <v>10000</v>
      </c>
      <c r="X936" s="3"/>
      <c r="Y936" s="3"/>
      <c r="Z936" s="3"/>
      <c r="AA936" s="3"/>
      <c r="AB936" s="3"/>
      <c r="AC936" s="3"/>
      <c r="AD936" s="3"/>
      <c r="AE936" s="2">
        <f>SUM(U936:AD936)</f>
        <v>35000</v>
      </c>
      <c r="AF936" s="3">
        <v>2000</v>
      </c>
      <c r="AG936" s="3"/>
      <c r="AP936" s="1">
        <f>SUM(AF936:AO936)</f>
        <v>2000</v>
      </c>
      <c r="AQ936" s="7">
        <v>14800</v>
      </c>
      <c r="AR936" s="7"/>
      <c r="BA936" s="1">
        <f>SUM(AQ936:AZ936)</f>
        <v>14800</v>
      </c>
      <c r="BB936" s="1">
        <v>0</v>
      </c>
      <c r="BL936" s="1">
        <f>SUM(BB936:BK936)</f>
        <v>0</v>
      </c>
      <c r="CI936" s="2">
        <v>70000</v>
      </c>
      <c r="CJ936" s="2"/>
      <c r="CS936" s="1">
        <f>SUM(CI936:CR936)</f>
        <v>70000</v>
      </c>
      <c r="DP936" s="2">
        <v>1000</v>
      </c>
      <c r="DQ936" s="2"/>
      <c r="DZ936" s="2">
        <f>SUM(DP936:DY936)</f>
        <v>1000</v>
      </c>
      <c r="EA936" s="2"/>
      <c r="EB936" s="2"/>
      <c r="EC936" s="2"/>
      <c r="ED936" s="2"/>
      <c r="EE936" s="2"/>
      <c r="EF936" s="2"/>
      <c r="EG936" s="2"/>
      <c r="EH936" s="2"/>
      <c r="EI936" s="2"/>
      <c r="EJ936" s="2"/>
      <c r="EK936" s="2"/>
      <c r="EL936" s="2"/>
      <c r="EM936" s="2"/>
      <c r="EN936" s="2"/>
      <c r="EO936" s="2"/>
      <c r="EP936" s="2"/>
      <c r="EQ936" s="2"/>
      <c r="ER936" s="2"/>
      <c r="ES936" s="2"/>
      <c r="ET936" s="2"/>
      <c r="EU936" s="1">
        <v>0</v>
      </c>
      <c r="FD936" s="1">
        <f>SUM(EU936:FC936)</f>
        <v>0</v>
      </c>
      <c r="FP936" s="15">
        <f>AE936+BA936</f>
        <v>49800</v>
      </c>
      <c r="FQ936" s="15">
        <f>AP936+BL936+CS936+DZ936+FD936</f>
        <v>73000</v>
      </c>
      <c r="FR936" s="15">
        <f>AE936+AP936+BA936+BL936+CS936+DZ936+FD936+FO936</f>
        <v>122800</v>
      </c>
      <c r="FS936" s="1" t="s">
        <v>1284</v>
      </c>
      <c r="FU936" s="1" t="s">
        <v>1277</v>
      </c>
      <c r="FW936" s="5" t="s">
        <v>1279</v>
      </c>
      <c r="FX936" s="5"/>
      <c r="FY936" s="5"/>
      <c r="FZ936" s="5"/>
      <c r="GA936" s="1">
        <v>877</v>
      </c>
      <c r="GB936" s="1">
        <v>10</v>
      </c>
      <c r="GC936" s="1">
        <v>50</v>
      </c>
      <c r="GD936" s="1">
        <v>0</v>
      </c>
      <c r="GE936" s="7">
        <v>57000</v>
      </c>
      <c r="GF936" s="1">
        <v>2000</v>
      </c>
      <c r="GG936" s="1">
        <v>96300</v>
      </c>
      <c r="GH936" s="1">
        <v>144</v>
      </c>
      <c r="GK936" s="1">
        <v>35</v>
      </c>
      <c r="GL936" s="1">
        <v>3</v>
      </c>
      <c r="GM936" s="1">
        <v>1050</v>
      </c>
      <c r="GP936" s="1">
        <v>9</v>
      </c>
      <c r="GQ936" s="1">
        <v>4</v>
      </c>
      <c r="GR936" s="5"/>
      <c r="GS936" s="5">
        <v>2</v>
      </c>
      <c r="GT936" s="4">
        <v>2</v>
      </c>
      <c r="GU936" s="1">
        <v>2</v>
      </c>
      <c r="GV936" s="1">
        <f>GQ936+GU936</f>
        <v>6</v>
      </c>
      <c r="GW936" s="1">
        <v>7</v>
      </c>
      <c r="GX936" s="1">
        <v>11175</v>
      </c>
      <c r="GY936" s="1" t="s">
        <v>1172</v>
      </c>
      <c r="GZ936" s="1">
        <v>18000</v>
      </c>
      <c r="HA936" s="1">
        <v>100000</v>
      </c>
      <c r="HC936" s="1">
        <v>1000</v>
      </c>
      <c r="HF936" s="1">
        <v>281000</v>
      </c>
      <c r="HI936" s="1">
        <v>38</v>
      </c>
      <c r="HJ936" s="1">
        <v>28</v>
      </c>
      <c r="HK936" s="1">
        <v>158</v>
      </c>
      <c r="HL936" s="1">
        <v>52</v>
      </c>
      <c r="HM936" s="1" t="s">
        <v>1281</v>
      </c>
      <c r="HN936" s="1" t="s">
        <v>948</v>
      </c>
      <c r="HX936" s="1" t="s">
        <v>1277</v>
      </c>
      <c r="HZ936" s="1">
        <v>207</v>
      </c>
      <c r="IA936" s="1">
        <v>4800</v>
      </c>
      <c r="IB936" s="1">
        <v>2</v>
      </c>
      <c r="IC936" s="1">
        <v>44</v>
      </c>
      <c r="ID936" s="1">
        <v>2280</v>
      </c>
      <c r="IE936" s="1">
        <v>120</v>
      </c>
      <c r="IG936" s="1">
        <v>32</v>
      </c>
      <c r="IH936" s="1">
        <v>0</v>
      </c>
      <c r="II936" s="1">
        <v>0</v>
      </c>
      <c r="IJ936" s="1">
        <v>0</v>
      </c>
      <c r="IK936" s="1">
        <v>0</v>
      </c>
      <c r="IL936" s="1" t="s">
        <v>1281</v>
      </c>
      <c r="IM936" s="1">
        <v>2.5</v>
      </c>
      <c r="IO936" s="1" t="s">
        <v>1277</v>
      </c>
      <c r="IP936" s="1" t="s">
        <v>1281</v>
      </c>
      <c r="IQ936" s="2">
        <v>167970</v>
      </c>
      <c r="IS936" s="36">
        <f t="shared" si="1060"/>
        <v>0.28501628664495116</v>
      </c>
      <c r="IT936" s="36">
        <f t="shared" si="1061"/>
        <v>1.6286644951140065E-2</v>
      </c>
      <c r="IU936" s="36">
        <f t="shared" si="1062"/>
        <v>0.12052117263843648</v>
      </c>
      <c r="IV936" s="36">
        <f t="shared" si="1063"/>
        <v>0</v>
      </c>
      <c r="IW936" s="36">
        <f t="shared" si="1064"/>
        <v>0.57003257328990231</v>
      </c>
      <c r="IX936" s="36">
        <f t="shared" si="1065"/>
        <v>8.1433224755700327E-3</v>
      </c>
      <c r="IY936" s="36"/>
      <c r="IZ936" s="36">
        <f t="shared" si="1066"/>
        <v>0</v>
      </c>
      <c r="JA936" s="36">
        <f t="shared" si="1066"/>
        <v>0.40553745928338764</v>
      </c>
      <c r="JB936" s="36">
        <f t="shared" si="1066"/>
        <v>0.59446254071661242</v>
      </c>
      <c r="JN936" s="43">
        <f t="shared" si="1025"/>
        <v>1198.9073968253977</v>
      </c>
      <c r="JO936" s="1" t="str">
        <f t="shared" si="1026"/>
        <v>Small</v>
      </c>
    </row>
    <row r="937" spans="1:275" x14ac:dyDescent="0.2">
      <c r="A937" s="1" t="s">
        <v>727</v>
      </c>
      <c r="B937" s="1" t="s">
        <v>728</v>
      </c>
      <c r="C937" s="76" t="s">
        <v>1505</v>
      </c>
      <c r="D937" s="24" t="s">
        <v>655</v>
      </c>
      <c r="E937">
        <v>2</v>
      </c>
      <c r="F937" s="46">
        <v>0.49526791432434358</v>
      </c>
      <c r="G937" s="46">
        <v>0.21788941862947414</v>
      </c>
      <c r="H937" s="46">
        <v>0.21</v>
      </c>
      <c r="I937">
        <v>33.299999999999997</v>
      </c>
      <c r="J937">
        <v>38.799999999999997</v>
      </c>
      <c r="K937" s="42">
        <v>20140</v>
      </c>
      <c r="L937" s="54" t="s">
        <v>345</v>
      </c>
      <c r="M937" s="55">
        <v>7644.9910476190616</v>
      </c>
      <c r="N937" s="46">
        <v>16128</v>
      </c>
      <c r="O937">
        <v>1</v>
      </c>
      <c r="P937">
        <v>38</v>
      </c>
      <c r="Q937">
        <v>328</v>
      </c>
      <c r="R937">
        <v>38</v>
      </c>
      <c r="S937">
        <v>100</v>
      </c>
      <c r="T937"/>
      <c r="U937" s="46">
        <v>25000</v>
      </c>
      <c r="V937" s="46"/>
      <c r="W937" s="46"/>
      <c r="X937" s="46"/>
      <c r="Y937" s="46"/>
      <c r="Z937" s="46"/>
      <c r="AA937" s="46"/>
      <c r="AB937" s="46"/>
      <c r="AC937" s="46"/>
      <c r="AD937" s="46"/>
      <c r="AE937" s="46">
        <f>IF(SUM(U937:AD937)&gt;0,SUM(U937:AD937),)</f>
        <v>25000</v>
      </c>
      <c r="AF937" s="46">
        <v>2000</v>
      </c>
      <c r="AG937" s="46"/>
      <c r="AH937" s="46"/>
      <c r="AI937" s="46"/>
      <c r="AJ937" s="46"/>
      <c r="AK937" s="46"/>
      <c r="AL937" s="46"/>
      <c r="AM937" s="46"/>
      <c r="AN937" s="46"/>
      <c r="AO937" s="46"/>
      <c r="AP937" s="46">
        <f>SUM(AF937:AO937)</f>
        <v>2000</v>
      </c>
      <c r="AQ937" s="46">
        <v>13000</v>
      </c>
      <c r="AR937" s="46"/>
      <c r="AS937" s="46"/>
      <c r="AT937" s="46"/>
      <c r="AU937" s="46"/>
      <c r="AV937" s="46"/>
      <c r="AW937" s="46"/>
      <c r="AX937" s="46"/>
      <c r="AY937" s="46"/>
      <c r="AZ937" s="46"/>
      <c r="BA937" s="46">
        <f>SUM(AQ937:AZ937)</f>
        <v>13000</v>
      </c>
      <c r="BB937" s="47">
        <v>0</v>
      </c>
      <c r="BC937" s="47"/>
      <c r="BD937" s="47"/>
      <c r="BE937" s="47"/>
      <c r="BF937" s="47"/>
      <c r="BG937" s="47"/>
      <c r="BH937" s="47"/>
      <c r="BI937" s="47"/>
      <c r="BJ937" s="47"/>
      <c r="BK937" s="47"/>
      <c r="BL937" s="47">
        <f>IF(SUM(BB937:BK937)&gt;=0,SUM(BB937:BK937),"")</f>
        <v>0</v>
      </c>
      <c r="BM937" s="46">
        <v>85000</v>
      </c>
      <c r="BN937" s="47"/>
      <c r="BO937" s="46"/>
      <c r="BP937" s="46"/>
      <c r="BQ937" s="46"/>
      <c r="BR937" s="46"/>
      <c r="BS937" s="46"/>
      <c r="BT937" s="46"/>
      <c r="BU937" s="46"/>
      <c r="BV937" s="46"/>
      <c r="BW937" s="46">
        <f>SUM(BM937:BV937)</f>
        <v>85000</v>
      </c>
      <c r="BX937" s="46"/>
      <c r="BY937" s="47"/>
      <c r="BZ937" s="47"/>
      <c r="CA937" s="48"/>
      <c r="CB937" s="48"/>
      <c r="CC937" s="46"/>
      <c r="CD937" s="47"/>
      <c r="CE937" s="46"/>
      <c r="CF937" s="48"/>
      <c r="CG937" s="47"/>
      <c r="CH937" s="47">
        <f>SUM(BX937:CG937)</f>
        <v>0</v>
      </c>
      <c r="CI937" s="47">
        <f t="shared" ref="CI937:CS937" si="1067">BM937+BX937</f>
        <v>85000</v>
      </c>
      <c r="CJ937" s="47">
        <f t="shared" si="1067"/>
        <v>0</v>
      </c>
      <c r="CK937" s="47">
        <f t="shared" si="1067"/>
        <v>0</v>
      </c>
      <c r="CL937" s="47">
        <f t="shared" si="1067"/>
        <v>0</v>
      </c>
      <c r="CM937" s="47">
        <f t="shared" si="1067"/>
        <v>0</v>
      </c>
      <c r="CN937" s="47">
        <f t="shared" si="1067"/>
        <v>0</v>
      </c>
      <c r="CO937" s="47">
        <f t="shared" si="1067"/>
        <v>0</v>
      </c>
      <c r="CP937" s="47">
        <f t="shared" si="1067"/>
        <v>0</v>
      </c>
      <c r="CQ937" s="47">
        <f t="shared" si="1067"/>
        <v>0</v>
      </c>
      <c r="CR937" s="47">
        <f t="shared" si="1067"/>
        <v>0</v>
      </c>
      <c r="CS937" s="47">
        <f t="shared" si="1067"/>
        <v>85000</v>
      </c>
      <c r="CT937" s="48"/>
      <c r="CU937" s="46"/>
      <c r="CV937" s="46"/>
      <c r="CW937" s="47"/>
      <c r="CX937" s="47"/>
      <c r="CY937" s="47"/>
      <c r="CZ937" s="47"/>
      <c r="DA937" s="46"/>
      <c r="DB937" s="47"/>
      <c r="DC937" s="47"/>
      <c r="DD937" s="47">
        <f>SUM(CT937:DC937)</f>
        <v>0</v>
      </c>
      <c r="DE937" s="48">
        <v>1000</v>
      </c>
      <c r="DF937" s="48"/>
      <c r="DG937" s="48"/>
      <c r="DH937" s="48"/>
      <c r="DI937" s="48"/>
      <c r="DJ937" s="48"/>
      <c r="DK937" s="48"/>
      <c r="DL937" s="48"/>
      <c r="DM937" s="48"/>
      <c r="DN937" s="48"/>
      <c r="DO937" s="48">
        <f>SUM(DE937:DN937)</f>
        <v>1000</v>
      </c>
      <c r="DP937" s="48">
        <f t="shared" ref="DP937:DZ937" si="1068">CT937+DE937</f>
        <v>1000</v>
      </c>
      <c r="DQ937" s="48">
        <f t="shared" si="1068"/>
        <v>0</v>
      </c>
      <c r="DR937" s="48">
        <f t="shared" si="1068"/>
        <v>0</v>
      </c>
      <c r="DS937" s="48">
        <f t="shared" si="1068"/>
        <v>0</v>
      </c>
      <c r="DT937" s="48">
        <f t="shared" si="1068"/>
        <v>0</v>
      </c>
      <c r="DU937" s="48">
        <f t="shared" si="1068"/>
        <v>0</v>
      </c>
      <c r="DV937" s="48">
        <f t="shared" si="1068"/>
        <v>0</v>
      </c>
      <c r="DW937" s="48">
        <f t="shared" si="1068"/>
        <v>0</v>
      </c>
      <c r="DX937" s="48">
        <f t="shared" si="1068"/>
        <v>0</v>
      </c>
      <c r="DY937" s="48">
        <f t="shared" si="1068"/>
        <v>0</v>
      </c>
      <c r="DZ937" s="48">
        <f t="shared" si="1068"/>
        <v>1000</v>
      </c>
      <c r="EA937" s="48">
        <v>0</v>
      </c>
      <c r="EB937" s="48"/>
      <c r="EC937" s="48"/>
      <c r="ED937" s="48"/>
      <c r="EE937" s="48"/>
      <c r="EF937" s="48"/>
      <c r="EG937" s="46"/>
      <c r="EH937" s="48"/>
      <c r="EI937" s="48"/>
      <c r="EJ937" s="48">
        <f>SUM(EA937:EI937)</f>
        <v>0</v>
      </c>
      <c r="EK937" s="48">
        <v>0</v>
      </c>
      <c r="EL937"/>
      <c r="EM937" s="48"/>
      <c r="EN937" s="48"/>
      <c r="EO937" s="46"/>
      <c r="EP937" s="48"/>
      <c r="EQ937" s="48"/>
      <c r="ER937" s="48"/>
      <c r="ES937" s="48"/>
      <c r="ET937" s="48">
        <f>SUM(EK937:ES937)</f>
        <v>0</v>
      </c>
      <c r="EU937" s="48">
        <f t="shared" ref="EU937:FD937" si="1069">EA937+EK937</f>
        <v>0</v>
      </c>
      <c r="EV937" s="48">
        <f t="shared" si="1069"/>
        <v>0</v>
      </c>
      <c r="EW937" s="48">
        <f t="shared" si="1069"/>
        <v>0</v>
      </c>
      <c r="EX937" s="48">
        <f t="shared" si="1069"/>
        <v>0</v>
      </c>
      <c r="EY937" s="48">
        <f t="shared" si="1069"/>
        <v>0</v>
      </c>
      <c r="EZ937" s="48">
        <f t="shared" si="1069"/>
        <v>0</v>
      </c>
      <c r="FA937" s="48">
        <f t="shared" si="1069"/>
        <v>0</v>
      </c>
      <c r="FB937" s="48">
        <f t="shared" si="1069"/>
        <v>0</v>
      </c>
      <c r="FC937" s="48">
        <f t="shared" si="1069"/>
        <v>0</v>
      </c>
      <c r="FD937" s="48">
        <f t="shared" si="1069"/>
        <v>0</v>
      </c>
      <c r="FE937" s="48"/>
      <c r="FF937" s="48"/>
      <c r="FG937" s="46"/>
      <c r="FH937" s="48"/>
      <c r="FI937" s="48"/>
      <c r="FJ937" s="48"/>
      <c r="FK937" s="48"/>
      <c r="FL937" s="48"/>
      <c r="FM937" s="48"/>
      <c r="FN937"/>
      <c r="FO937" s="48">
        <f>SUM(FE937:FN937)</f>
        <v>0</v>
      </c>
      <c r="FP937" s="46">
        <f>AE937+BA937</f>
        <v>38000</v>
      </c>
      <c r="FQ937" s="46">
        <f>AP937+BL937+CS937+DZ937+FD937</f>
        <v>88000</v>
      </c>
      <c r="FR937" s="46">
        <f>FP937+FQ937+FO937</f>
        <v>126000</v>
      </c>
      <c r="FS937" t="s">
        <v>1276</v>
      </c>
      <c r="FT937" t="s">
        <v>244</v>
      </c>
      <c r="FU937" t="s">
        <v>1277</v>
      </c>
      <c r="FV937" t="s">
        <v>300</v>
      </c>
      <c r="FW937" t="s">
        <v>1279</v>
      </c>
      <c r="FX937"/>
      <c r="FY937"/>
      <c r="FZ937"/>
      <c r="GA937">
        <v>800</v>
      </c>
      <c r="GB937">
        <v>10</v>
      </c>
      <c r="GC937">
        <v>50</v>
      </c>
      <c r="GD937">
        <v>0</v>
      </c>
      <c r="GE937">
        <v>58000</v>
      </c>
      <c r="GF937" s="47">
        <v>200</v>
      </c>
      <c r="GG937">
        <v>2200</v>
      </c>
      <c r="GH937">
        <v>100</v>
      </c>
      <c r="GI937">
        <v>0</v>
      </c>
      <c r="GJ937"/>
      <c r="GK937">
        <v>15</v>
      </c>
      <c r="GL937">
        <v>0</v>
      </c>
      <c r="GM937">
        <v>1000</v>
      </c>
      <c r="GN937" t="s">
        <v>1277</v>
      </c>
      <c r="GO937"/>
      <c r="GP937">
        <v>4</v>
      </c>
      <c r="GQ937">
        <v>5.43</v>
      </c>
      <c r="GR937"/>
      <c r="GS937">
        <v>2</v>
      </c>
      <c r="GT937">
        <f>GR937+GS937</f>
        <v>2</v>
      </c>
      <c r="GU937">
        <v>2</v>
      </c>
      <c r="GV937">
        <f>GQ937+GU937</f>
        <v>7.43</v>
      </c>
      <c r="GW937" t="s">
        <v>245</v>
      </c>
      <c r="GX937">
        <v>7063</v>
      </c>
      <c r="GY937" s="49" t="s">
        <v>1058</v>
      </c>
      <c r="GZ937">
        <v>160000</v>
      </c>
      <c r="HA937">
        <v>100000</v>
      </c>
      <c r="HB937"/>
      <c r="HC937">
        <v>1000</v>
      </c>
      <c r="HD937">
        <v>150</v>
      </c>
      <c r="HE937"/>
      <c r="HF937">
        <v>261150</v>
      </c>
      <c r="HG937">
        <v>60</v>
      </c>
      <c r="HH937"/>
      <c r="HI937"/>
      <c r="HJ937">
        <v>50</v>
      </c>
      <c r="HK937">
        <v>100</v>
      </c>
      <c r="HL937">
        <v>60</v>
      </c>
      <c r="HM937" t="s">
        <v>1277</v>
      </c>
      <c r="HN937"/>
      <c r="HO937"/>
      <c r="HP937"/>
      <c r="HQ937"/>
      <c r="HR937"/>
      <c r="HS937"/>
      <c r="HT937"/>
      <c r="HU937"/>
      <c r="HV937"/>
      <c r="HW937"/>
      <c r="HX937" t="s">
        <v>1277</v>
      </c>
      <c r="HY937"/>
      <c r="HZ937">
        <v>200</v>
      </c>
      <c r="IA937">
        <v>4500</v>
      </c>
      <c r="IB937">
        <v>1</v>
      </c>
      <c r="IC937">
        <v>76</v>
      </c>
      <c r="ID937">
        <v>2400</v>
      </c>
      <c r="IE937">
        <v>106</v>
      </c>
      <c r="IF937">
        <v>82</v>
      </c>
      <c r="IG937">
        <v>82</v>
      </c>
      <c r="IH937">
        <v>0</v>
      </c>
      <c r="II937">
        <v>0</v>
      </c>
      <c r="IJ937">
        <v>0</v>
      </c>
      <c r="IK937">
        <v>0</v>
      </c>
      <c r="IL937" t="s">
        <v>1281</v>
      </c>
      <c r="IM937" t="s">
        <v>246</v>
      </c>
      <c r="IN937" t="s">
        <v>1281</v>
      </c>
      <c r="IO937" t="s">
        <v>1277</v>
      </c>
      <c r="IP937" t="s">
        <v>1281</v>
      </c>
      <c r="IQ937">
        <v>180000</v>
      </c>
      <c r="IR937"/>
      <c r="IS937" s="36">
        <f>AE937/FR937</f>
        <v>0.1984126984126984</v>
      </c>
      <c r="IT937" s="36">
        <f>AP937/FR937</f>
        <v>1.5873015873015872E-2</v>
      </c>
      <c r="IU937" s="36">
        <f>BA937/FR937</f>
        <v>0.10317460317460317</v>
      </c>
      <c r="IV937" s="50">
        <f>BL937/FR937</f>
        <v>0</v>
      </c>
      <c r="IW937" s="36">
        <f>CS937/FR937</f>
        <v>0.67460317460317465</v>
      </c>
      <c r="IX937" s="36">
        <f>DZ937/FR937</f>
        <v>7.9365079365079361E-3</v>
      </c>
      <c r="IY937" s="36">
        <f>FD937/FR937</f>
        <v>0</v>
      </c>
      <c r="IZ937" s="36">
        <f>FO937/FR937</f>
        <v>0</v>
      </c>
      <c r="JA937" s="36">
        <f>FP937/FR937</f>
        <v>0.30158730158730157</v>
      </c>
      <c r="JB937" s="36">
        <f>FQ937/FR937</f>
        <v>0.69841269841269837</v>
      </c>
      <c r="JC937" s="46"/>
      <c r="JD937" t="s">
        <v>1281</v>
      </c>
      <c r="JE937" t="s">
        <v>353</v>
      </c>
      <c r="JF937"/>
      <c r="JG937"/>
      <c r="JH937"/>
      <c r="JI937" t="s">
        <v>347</v>
      </c>
      <c r="JJ937" t="s">
        <v>354</v>
      </c>
      <c r="JK937"/>
      <c r="JL937" t="s">
        <v>1276</v>
      </c>
      <c r="JM937" t="s">
        <v>247</v>
      </c>
      <c r="JN937" s="93">
        <f t="shared" si="1025"/>
        <v>1028.9355380375589</v>
      </c>
      <c r="JO937" s="1" t="str">
        <f t="shared" si="1026"/>
        <v>Small</v>
      </c>
    </row>
    <row r="938" spans="1:275" x14ac:dyDescent="0.2">
      <c r="A938" s="1" t="s">
        <v>732</v>
      </c>
      <c r="B938" s="24" t="s">
        <v>696</v>
      </c>
      <c r="C938" s="76" t="s">
        <v>1506</v>
      </c>
      <c r="D938" s="24" t="s">
        <v>655</v>
      </c>
      <c r="E938">
        <v>2</v>
      </c>
      <c r="F938" s="46">
        <v>0.61359454486416276</v>
      </c>
      <c r="G938" s="46">
        <v>0.23830140347079409</v>
      </c>
      <c r="H938" s="46">
        <v>0.18</v>
      </c>
      <c r="I938">
        <v>27.9</v>
      </c>
      <c r="J938">
        <v>19.899999999999999</v>
      </c>
      <c r="K938" s="24">
        <v>20060</v>
      </c>
      <c r="L938" s="24" t="s">
        <v>602</v>
      </c>
      <c r="M938" s="37">
        <v>13033.138095238101</v>
      </c>
      <c r="N938" s="25">
        <v>54236</v>
      </c>
      <c r="O938" s="26">
        <v>25</v>
      </c>
      <c r="P938" s="26">
        <v>162</v>
      </c>
      <c r="Q938" s="26">
        <v>820</v>
      </c>
      <c r="R938" s="26">
        <v>55</v>
      </c>
      <c r="S938" s="26">
        <v>190</v>
      </c>
      <c r="T938" s="31" t="s">
        <v>1244</v>
      </c>
      <c r="U938" s="25">
        <v>69172</v>
      </c>
      <c r="V938" s="25"/>
      <c r="W938" s="25"/>
      <c r="X938" s="25"/>
      <c r="Y938" s="25"/>
      <c r="Z938" s="25"/>
      <c r="AA938" s="25"/>
      <c r="AB938" s="25"/>
      <c r="AC938" s="25"/>
      <c r="AD938" s="25">
        <v>20000</v>
      </c>
      <c r="AE938" s="25">
        <v>89172</v>
      </c>
      <c r="AF938" s="25">
        <v>15757.66</v>
      </c>
      <c r="AG938" s="25"/>
      <c r="AH938" s="25"/>
      <c r="AI938" s="25"/>
      <c r="AJ938" s="25"/>
      <c r="AK938" s="25"/>
      <c r="AL938" s="25"/>
      <c r="AM938" s="25"/>
      <c r="AN938" s="25"/>
      <c r="AO938" s="25"/>
      <c r="AP938" s="25">
        <v>15757.66</v>
      </c>
      <c r="AQ938" s="25">
        <v>6023.99</v>
      </c>
      <c r="AR938" s="25"/>
      <c r="AS938" s="25"/>
      <c r="AT938" s="25"/>
      <c r="AU938" s="25"/>
      <c r="AV938" s="25"/>
      <c r="AW938" s="25"/>
      <c r="AX938" s="25"/>
      <c r="AY938" s="25"/>
      <c r="AZ938" s="25"/>
      <c r="BA938" s="25">
        <v>6023.99</v>
      </c>
      <c r="BB938" s="25">
        <v>5720</v>
      </c>
      <c r="BC938" s="25"/>
      <c r="BD938" s="25"/>
      <c r="BE938" s="25"/>
      <c r="BF938" s="25"/>
      <c r="BG938" s="25"/>
      <c r="BH938" s="25"/>
      <c r="BI938" s="25"/>
      <c r="BJ938" s="25"/>
      <c r="BK938" s="25"/>
      <c r="BL938" s="25">
        <v>5720</v>
      </c>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v>29750</v>
      </c>
      <c r="CJ938" s="25"/>
      <c r="CK938" s="25"/>
      <c r="CL938" s="25"/>
      <c r="CM938" s="25"/>
      <c r="CN938" s="25"/>
      <c r="CO938" s="25"/>
      <c r="CP938" s="25">
        <v>36365</v>
      </c>
      <c r="CQ938" s="25"/>
      <c r="CR938" s="25"/>
      <c r="CS938" s="25">
        <v>66115</v>
      </c>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v>10810</v>
      </c>
      <c r="DQ938" s="25"/>
      <c r="DR938" s="25"/>
      <c r="DS938" s="25"/>
      <c r="DT938" s="25"/>
      <c r="DU938" s="25"/>
      <c r="DV938" s="25"/>
      <c r="DW938" s="25"/>
      <c r="DX938" s="25"/>
      <c r="DY938" s="25"/>
      <c r="DZ938" s="25">
        <v>10810</v>
      </c>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v>110953.65</v>
      </c>
      <c r="FQ938" s="25">
        <v>82645</v>
      </c>
      <c r="FR938" s="25">
        <v>193598.65</v>
      </c>
      <c r="FS938" s="26" t="s">
        <v>1284</v>
      </c>
      <c r="FT938" s="26"/>
      <c r="FU938" s="26" t="s">
        <v>1343</v>
      </c>
      <c r="FV938" s="26" t="s">
        <v>888</v>
      </c>
      <c r="FW938" s="26"/>
      <c r="FX938" s="1" t="s">
        <v>1010</v>
      </c>
      <c r="FY938" s="26"/>
      <c r="FZ938" s="26"/>
      <c r="GA938" s="25">
        <v>1956</v>
      </c>
      <c r="GB938" s="25">
        <v>2721</v>
      </c>
      <c r="GC938" s="25">
        <v>553</v>
      </c>
      <c r="GD938" s="25">
        <v>553</v>
      </c>
      <c r="GE938" s="25">
        <v>89901</v>
      </c>
      <c r="GF938" s="25">
        <v>2667</v>
      </c>
      <c r="GG938" s="25">
        <v>12961</v>
      </c>
      <c r="GH938" s="25">
        <v>213</v>
      </c>
      <c r="GI938" s="25"/>
      <c r="GJ938" s="25">
        <v>75784</v>
      </c>
      <c r="GK938" s="25">
        <v>168</v>
      </c>
      <c r="GL938" s="25">
        <v>235</v>
      </c>
      <c r="GM938" s="25">
        <v>2400</v>
      </c>
      <c r="GN938" s="25"/>
      <c r="GO938" s="25"/>
      <c r="GP938" s="25">
        <v>14</v>
      </c>
      <c r="GQ938" s="25">
        <v>6.6</v>
      </c>
      <c r="GR938" s="27"/>
      <c r="GS938" s="27"/>
      <c r="GT938" s="28">
        <v>11</v>
      </c>
      <c r="GU938" s="28">
        <v>7.875</v>
      </c>
      <c r="GV938" s="25">
        <v>14.475</v>
      </c>
      <c r="GW938" s="25">
        <v>2.5</v>
      </c>
      <c r="GX938" s="25">
        <v>11308</v>
      </c>
      <c r="GY938" s="26" t="s">
        <v>1058</v>
      </c>
      <c r="GZ938" s="25">
        <v>31026</v>
      </c>
      <c r="HA938" s="25">
        <v>14140</v>
      </c>
      <c r="HB938" s="25"/>
      <c r="HC938" s="25"/>
      <c r="HD938" s="25"/>
      <c r="HE938" s="25"/>
      <c r="HF938" s="25">
        <v>45166</v>
      </c>
      <c r="HG938" s="25"/>
      <c r="HH938" s="25"/>
      <c r="HI938" s="25">
        <v>133</v>
      </c>
      <c r="HJ938" s="25">
        <v>122</v>
      </c>
      <c r="HK938" s="25">
        <v>95</v>
      </c>
      <c r="HL938" s="25">
        <v>84</v>
      </c>
      <c r="HM938" s="25"/>
      <c r="HN938" s="25"/>
      <c r="HO938" s="25"/>
      <c r="HP938" s="25"/>
      <c r="HQ938" s="25"/>
      <c r="HR938" s="25"/>
      <c r="HS938" s="25"/>
      <c r="HT938" s="25"/>
      <c r="HU938" s="25"/>
      <c r="HV938" s="25"/>
      <c r="HW938" s="25"/>
      <c r="HX938" s="25"/>
      <c r="HY938" s="25"/>
      <c r="HZ938" s="25">
        <v>247</v>
      </c>
      <c r="IA938" s="25">
        <v>5804</v>
      </c>
      <c r="IB938" s="25">
        <v>2</v>
      </c>
      <c r="IC938" s="25">
        <v>4</v>
      </c>
      <c r="ID938" s="25">
        <v>41</v>
      </c>
      <c r="IE938" s="25">
        <v>60.5</v>
      </c>
      <c r="IF938" s="25">
        <v>50</v>
      </c>
      <c r="IG938" s="25">
        <v>50</v>
      </c>
      <c r="IH938" s="25">
        <v>4</v>
      </c>
      <c r="II938" s="25">
        <v>0</v>
      </c>
      <c r="IJ938" s="25">
        <v>120</v>
      </c>
      <c r="IK938" s="25">
        <v>0</v>
      </c>
      <c r="IL938" s="25"/>
      <c r="IM938" s="25"/>
      <c r="IN938" s="25"/>
      <c r="IO938" s="25"/>
      <c r="IP938" s="25"/>
      <c r="IQ938" s="25"/>
      <c r="IR938" s="25">
        <v>1421</v>
      </c>
      <c r="IS938" s="36">
        <f t="shared" ref="IS938:IS945" si="1070">AE938/$FR938</f>
        <v>0.46060238539886517</v>
      </c>
      <c r="IT938" s="36">
        <f t="shared" ref="IT938:IT945" si="1071">AP938/$FR938</f>
        <v>8.1393439468715301E-2</v>
      </c>
      <c r="IU938" s="36">
        <f t="shared" ref="IU938:IU945" si="1072">BA938/$FR938</f>
        <v>3.1115867801764112E-2</v>
      </c>
      <c r="IV938" s="36">
        <f t="shared" ref="IV938:IV945" si="1073">BL938/$FR938</f>
        <v>2.9545660571496754E-2</v>
      </c>
      <c r="IW938" s="36">
        <f t="shared" ref="IW938:IW945" si="1074">CS938/$FR938</f>
        <v>0.34150548053924962</v>
      </c>
      <c r="IX938" s="36">
        <f t="shared" ref="IX938:IX945" si="1075">DZ938/$FR938</f>
        <v>5.5837166219909078E-2</v>
      </c>
      <c r="IY938" s="36"/>
      <c r="IZ938" s="36">
        <f t="shared" ref="IZ938:JB945" si="1076">FO938/$FR938</f>
        <v>0</v>
      </c>
      <c r="JA938" s="36">
        <f t="shared" si="1076"/>
        <v>0.57311169266934459</v>
      </c>
      <c r="JB938" s="36">
        <f t="shared" si="1076"/>
        <v>0.42688830733065547</v>
      </c>
      <c r="JN938" s="43">
        <f t="shared" si="1025"/>
        <v>900.38950571593102</v>
      </c>
      <c r="JO938" s="1" t="str">
        <f t="shared" si="1026"/>
        <v>Medium</v>
      </c>
    </row>
    <row r="939" spans="1:275" x14ac:dyDescent="0.2">
      <c r="A939" s="1" t="s">
        <v>732</v>
      </c>
      <c r="B939" s="24" t="s">
        <v>696</v>
      </c>
      <c r="C939" s="76" t="s">
        <v>1506</v>
      </c>
      <c r="D939" s="24" t="s">
        <v>655</v>
      </c>
      <c r="E939">
        <v>2</v>
      </c>
      <c r="F939" s="46">
        <v>0.61359454486416276</v>
      </c>
      <c r="G939" s="46">
        <v>0.23830140347079409</v>
      </c>
      <c r="H939" s="46">
        <v>0.18</v>
      </c>
      <c r="I939">
        <v>27.9</v>
      </c>
      <c r="J939">
        <v>19.899999999999999</v>
      </c>
      <c r="K939" s="24">
        <v>20070</v>
      </c>
      <c r="L939" s="24" t="s">
        <v>603</v>
      </c>
      <c r="M939" s="34">
        <v>14489.696571428531</v>
      </c>
      <c r="N939" s="25">
        <v>54236</v>
      </c>
      <c r="O939" s="26">
        <v>25</v>
      </c>
      <c r="P939" s="26">
        <v>162</v>
      </c>
      <c r="Q939" s="26">
        <v>820</v>
      </c>
      <c r="R939" s="26">
        <v>55</v>
      </c>
      <c r="S939" s="26">
        <v>190</v>
      </c>
      <c r="T939" s="31" t="s">
        <v>1244</v>
      </c>
      <c r="U939" s="25">
        <v>69172</v>
      </c>
      <c r="V939" s="25"/>
      <c r="W939" s="25"/>
      <c r="X939" s="25"/>
      <c r="Y939" s="25"/>
      <c r="Z939" s="25"/>
      <c r="AA939" s="25"/>
      <c r="AB939" s="25"/>
      <c r="AC939" s="25"/>
      <c r="AD939" s="25">
        <v>20000</v>
      </c>
      <c r="AE939" s="25">
        <v>89172</v>
      </c>
      <c r="AF939" s="25">
        <v>13972.89</v>
      </c>
      <c r="AG939" s="25"/>
      <c r="AH939" s="25"/>
      <c r="AI939" s="25"/>
      <c r="AJ939" s="25"/>
      <c r="AK939" s="25"/>
      <c r="AL939" s="25"/>
      <c r="AM939" s="25"/>
      <c r="AN939" s="25"/>
      <c r="AO939" s="25"/>
      <c r="AP939" s="25">
        <v>13972.89</v>
      </c>
      <c r="AQ939" s="25">
        <v>5675.57</v>
      </c>
      <c r="AR939" s="25"/>
      <c r="AS939" s="25"/>
      <c r="AT939" s="25"/>
      <c r="AU939" s="25"/>
      <c r="AV939" s="25"/>
      <c r="AW939" s="25"/>
      <c r="AX939" s="25"/>
      <c r="AY939" s="25"/>
      <c r="AZ939" s="25"/>
      <c r="BA939" s="25">
        <v>5675.57</v>
      </c>
      <c r="BB939" s="25">
        <v>6000</v>
      </c>
      <c r="BC939" s="25"/>
      <c r="BD939" s="25"/>
      <c r="BE939" s="25"/>
      <c r="BF939" s="25"/>
      <c r="BG939" s="25"/>
      <c r="BH939" s="25"/>
      <c r="BI939" s="25"/>
      <c r="BJ939" s="25"/>
      <c r="BK939" s="25"/>
      <c r="BL939" s="25">
        <v>6000</v>
      </c>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v>40998</v>
      </c>
      <c r="CJ939" s="25"/>
      <c r="CK939" s="25"/>
      <c r="CL939" s="25"/>
      <c r="CM939" s="25"/>
      <c r="CN939" s="25"/>
      <c r="CO939" s="25"/>
      <c r="CP939" s="25">
        <v>36365</v>
      </c>
      <c r="CQ939" s="25"/>
      <c r="CR939" s="25"/>
      <c r="CS939" s="25">
        <v>77363</v>
      </c>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v>11255</v>
      </c>
      <c r="DQ939" s="25"/>
      <c r="DR939" s="25"/>
      <c r="DS939" s="25"/>
      <c r="DT939" s="25"/>
      <c r="DU939" s="25"/>
      <c r="DV939" s="25"/>
      <c r="DW939" s="25"/>
      <c r="DX939" s="25"/>
      <c r="DY939" s="25"/>
      <c r="DZ939" s="25">
        <v>11255</v>
      </c>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c r="FF939" s="25"/>
      <c r="FG939" s="25"/>
      <c r="FH939" s="25"/>
      <c r="FI939" s="25"/>
      <c r="FJ939" s="25"/>
      <c r="FK939" s="25"/>
      <c r="FL939" s="25"/>
      <c r="FM939" s="25"/>
      <c r="FN939" s="25"/>
      <c r="FO939" s="25"/>
      <c r="FP939" s="25">
        <v>108820.46</v>
      </c>
      <c r="FQ939" s="25">
        <v>94618</v>
      </c>
      <c r="FR939" s="25">
        <v>203438.46</v>
      </c>
      <c r="FS939" s="26" t="s">
        <v>1284</v>
      </c>
      <c r="FT939" s="26"/>
      <c r="FU939" s="26" t="s">
        <v>1343</v>
      </c>
      <c r="FV939" s="26" t="s">
        <v>888</v>
      </c>
      <c r="FW939" s="26"/>
      <c r="FX939" s="1" t="s">
        <v>1010</v>
      </c>
      <c r="FY939" s="26"/>
      <c r="FZ939" s="26"/>
      <c r="GA939" s="25">
        <v>2509</v>
      </c>
      <c r="GB939" s="25">
        <v>3173</v>
      </c>
      <c r="GC939" s="25">
        <v>749</v>
      </c>
      <c r="GD939" s="25">
        <v>749</v>
      </c>
      <c r="GE939" s="25">
        <v>90079</v>
      </c>
      <c r="GF939" s="25">
        <v>3197</v>
      </c>
      <c r="GG939" s="25">
        <v>16158</v>
      </c>
      <c r="GH939" s="25">
        <v>174</v>
      </c>
      <c r="GI939" s="25"/>
      <c r="GJ939" s="25">
        <v>75997</v>
      </c>
      <c r="GK939" s="25">
        <v>161</v>
      </c>
      <c r="GL939" s="25">
        <v>292</v>
      </c>
      <c r="GM939" s="25">
        <v>2422</v>
      </c>
      <c r="GN939" s="25"/>
      <c r="GO939" s="25"/>
      <c r="GP939" s="25">
        <v>14</v>
      </c>
      <c r="GQ939" s="25">
        <v>6.6</v>
      </c>
      <c r="GR939" s="27"/>
      <c r="GS939" s="27"/>
      <c r="GT939" s="28">
        <v>11</v>
      </c>
      <c r="GU939" s="28">
        <v>7.875</v>
      </c>
      <c r="GV939" s="25">
        <v>14.475</v>
      </c>
      <c r="GW939" s="25">
        <v>2.5</v>
      </c>
      <c r="GX939" s="25">
        <v>16115</v>
      </c>
      <c r="GY939" s="26" t="s">
        <v>1058</v>
      </c>
      <c r="GZ939" s="25">
        <v>25416</v>
      </c>
      <c r="HA939" s="25">
        <v>16750</v>
      </c>
      <c r="HB939" s="25"/>
      <c r="HC939" s="25"/>
      <c r="HD939" s="25"/>
      <c r="HE939" s="25"/>
      <c r="HF939" s="25">
        <v>42166</v>
      </c>
      <c r="HG939" s="25"/>
      <c r="HH939" s="25"/>
      <c r="HI939" s="25">
        <v>95</v>
      </c>
      <c r="HJ939" s="25">
        <v>85</v>
      </c>
      <c r="HK939" s="25">
        <v>88</v>
      </c>
      <c r="HL939" s="25">
        <v>79</v>
      </c>
      <c r="HM939" s="25"/>
      <c r="HN939" s="25"/>
      <c r="HO939" s="25"/>
      <c r="HP939" s="25"/>
      <c r="HQ939" s="25"/>
      <c r="HR939" s="25"/>
      <c r="HS939" s="25"/>
      <c r="HT939" s="25"/>
      <c r="HU939" s="25"/>
      <c r="HV939" s="25"/>
      <c r="HW939" s="25"/>
      <c r="HX939" s="25"/>
      <c r="HY939" s="25"/>
      <c r="HZ939" s="25">
        <v>244</v>
      </c>
      <c r="IA939" s="25">
        <v>5821</v>
      </c>
      <c r="IB939" s="25">
        <v>2</v>
      </c>
      <c r="IC939" s="25">
        <v>4</v>
      </c>
      <c r="ID939" s="25">
        <v>83</v>
      </c>
      <c r="IE939" s="25">
        <v>60.5</v>
      </c>
      <c r="IF939" s="25">
        <v>50</v>
      </c>
      <c r="IG939" s="25">
        <v>50</v>
      </c>
      <c r="IH939" s="25">
        <v>4</v>
      </c>
      <c r="II939" s="25">
        <v>0</v>
      </c>
      <c r="IJ939" s="25">
        <v>120</v>
      </c>
      <c r="IK939" s="25">
        <v>0</v>
      </c>
      <c r="IL939" s="25"/>
      <c r="IM939" s="25"/>
      <c r="IN939" s="25"/>
      <c r="IO939" s="25"/>
      <c r="IP939" s="25"/>
      <c r="IQ939" s="25"/>
      <c r="IR939" s="25">
        <v>1269</v>
      </c>
      <c r="IS939" s="36">
        <f t="shared" si="1070"/>
        <v>0.43832419887566981</v>
      </c>
      <c r="IT939" s="36">
        <f t="shared" si="1071"/>
        <v>6.8683620589735095E-2</v>
      </c>
      <c r="IU939" s="36">
        <f t="shared" si="1072"/>
        <v>2.7898215509496092E-2</v>
      </c>
      <c r="IV939" s="36">
        <f t="shared" si="1073"/>
        <v>2.9492948383506246E-2</v>
      </c>
      <c r="IW939" s="36">
        <f t="shared" si="1074"/>
        <v>0.38027716096553227</v>
      </c>
      <c r="IX939" s="36">
        <f t="shared" si="1075"/>
        <v>5.532385567606047E-2</v>
      </c>
      <c r="IY939" s="36"/>
      <c r="IZ939" s="36">
        <f t="shared" si="1076"/>
        <v>0</v>
      </c>
      <c r="JA939" s="36">
        <f t="shared" si="1076"/>
        <v>0.53490603497490108</v>
      </c>
      <c r="JB939" s="36">
        <f t="shared" si="1076"/>
        <v>0.46509396502509903</v>
      </c>
      <c r="JN939" s="43">
        <f t="shared" si="1025"/>
        <v>1001.015307179864</v>
      </c>
      <c r="JO939" s="1" t="str">
        <f t="shared" si="1026"/>
        <v>Medium</v>
      </c>
    </row>
    <row r="940" spans="1:275" x14ac:dyDescent="0.2">
      <c r="A940" s="14" t="s">
        <v>732</v>
      </c>
      <c r="B940" s="14" t="s">
        <v>696</v>
      </c>
      <c r="C940" s="76" t="s">
        <v>1506</v>
      </c>
      <c r="D940" s="24" t="s">
        <v>655</v>
      </c>
      <c r="E940">
        <v>2</v>
      </c>
      <c r="F940" s="46">
        <v>0.61359454486416276</v>
      </c>
      <c r="G940" s="46">
        <v>0.23830140347079409</v>
      </c>
      <c r="H940" s="46">
        <v>0.18</v>
      </c>
      <c r="I940">
        <v>27.9</v>
      </c>
      <c r="J940">
        <v>19.899999999999999</v>
      </c>
      <c r="K940" s="14">
        <v>20080</v>
      </c>
      <c r="L940" s="14" t="s">
        <v>604</v>
      </c>
      <c r="M940" s="35">
        <v>16884.73295238096</v>
      </c>
      <c r="N940" s="15">
        <v>82000</v>
      </c>
      <c r="O940" s="15">
        <v>24</v>
      </c>
      <c r="P940" s="15">
        <v>90</v>
      </c>
      <c r="Q940" s="15">
        <v>351</v>
      </c>
      <c r="R940" s="15">
        <v>55</v>
      </c>
      <c r="S940" s="15">
        <v>225</v>
      </c>
      <c r="T940" s="32">
        <v>260</v>
      </c>
      <c r="U940" s="15">
        <v>71249</v>
      </c>
      <c r="V940" s="15"/>
      <c r="W940" s="15">
        <v>0</v>
      </c>
      <c r="X940" s="15">
        <v>0</v>
      </c>
      <c r="Y940" s="15">
        <v>0</v>
      </c>
      <c r="Z940" s="15">
        <v>0</v>
      </c>
      <c r="AA940" s="15"/>
      <c r="AB940" s="15"/>
      <c r="AC940" s="15">
        <v>0</v>
      </c>
      <c r="AD940" s="15">
        <v>0</v>
      </c>
      <c r="AE940" s="15">
        <v>72149</v>
      </c>
      <c r="AF940" s="15">
        <v>5500</v>
      </c>
      <c r="AG940" s="15"/>
      <c r="AH940" s="15">
        <v>0</v>
      </c>
      <c r="AI940" s="15">
        <v>0</v>
      </c>
      <c r="AJ940" s="15">
        <v>0</v>
      </c>
      <c r="AK940" s="15">
        <v>0</v>
      </c>
      <c r="AL940" s="15"/>
      <c r="AM940" s="15"/>
      <c r="AN940" s="15">
        <v>0</v>
      </c>
      <c r="AO940" s="15">
        <v>0</v>
      </c>
      <c r="AP940" s="15">
        <v>5500</v>
      </c>
      <c r="AQ940" s="15">
        <v>36090</v>
      </c>
      <c r="AR940" s="15"/>
      <c r="AS940" s="15">
        <v>0</v>
      </c>
      <c r="AT940" s="15">
        <v>0</v>
      </c>
      <c r="AU940" s="15">
        <v>0</v>
      </c>
      <c r="AV940" s="15">
        <v>0</v>
      </c>
      <c r="AW940" s="15"/>
      <c r="AX940" s="15"/>
      <c r="AY940" s="15">
        <v>0</v>
      </c>
      <c r="AZ940" s="15">
        <v>0</v>
      </c>
      <c r="BA940" s="15">
        <v>36090</v>
      </c>
      <c r="BB940" s="15">
        <v>0</v>
      </c>
      <c r="BC940" s="15"/>
      <c r="BD940" s="15">
        <v>0</v>
      </c>
      <c r="BE940" s="15">
        <v>0</v>
      </c>
      <c r="BF940" s="15">
        <v>0</v>
      </c>
      <c r="BG940" s="15">
        <v>0</v>
      </c>
      <c r="BH940" s="15"/>
      <c r="BI940" s="15"/>
      <c r="BJ940" s="15">
        <v>0</v>
      </c>
      <c r="BK940" s="15">
        <v>0</v>
      </c>
      <c r="BL940" s="15">
        <v>0</v>
      </c>
      <c r="BM940" s="15"/>
      <c r="BN940" s="15"/>
      <c r="BO940" s="15"/>
      <c r="BP940" s="15"/>
      <c r="BQ940" s="15"/>
      <c r="BR940" s="15"/>
      <c r="BS940" s="15"/>
      <c r="BT940" s="15"/>
      <c r="BU940" s="15"/>
      <c r="BV940" s="15"/>
      <c r="BW940" s="15"/>
      <c r="BX940" s="15"/>
      <c r="BY940" s="15"/>
      <c r="BZ940" s="15"/>
      <c r="CA940" s="15"/>
      <c r="CB940" s="15"/>
      <c r="CC940" s="15"/>
      <c r="CD940" s="15"/>
      <c r="CE940" s="15"/>
      <c r="CF940" s="15"/>
      <c r="CG940" s="15"/>
      <c r="CH940" s="15"/>
      <c r="CI940" s="15">
        <v>75000</v>
      </c>
      <c r="CJ940" s="15"/>
      <c r="CK940" s="15">
        <v>0</v>
      </c>
      <c r="CL940" s="15">
        <v>0</v>
      </c>
      <c r="CM940" s="15">
        <v>0</v>
      </c>
      <c r="CN940" s="15"/>
      <c r="CO940" s="15"/>
      <c r="CP940" s="15">
        <v>0</v>
      </c>
      <c r="CQ940" s="15">
        <v>0</v>
      </c>
      <c r="CR940" s="15">
        <v>0</v>
      </c>
      <c r="CS940" s="15">
        <v>75000</v>
      </c>
      <c r="CT940" s="15"/>
      <c r="CU940" s="15"/>
      <c r="CV940" s="15"/>
      <c r="CW940" s="15"/>
      <c r="CX940" s="15"/>
      <c r="CY940" s="15"/>
      <c r="CZ940" s="15"/>
      <c r="DA940" s="15"/>
      <c r="DB940" s="15"/>
      <c r="DC940" s="15"/>
      <c r="DD940" s="15"/>
      <c r="DE940" s="15"/>
      <c r="DF940" s="15"/>
      <c r="DG940" s="15"/>
      <c r="DH940" s="15"/>
      <c r="DI940" s="15"/>
      <c r="DJ940" s="15"/>
      <c r="DK940" s="15"/>
      <c r="DL940" s="15"/>
      <c r="DM940" s="15"/>
      <c r="DN940" s="15"/>
      <c r="DO940" s="15"/>
      <c r="DP940" s="15">
        <v>10000</v>
      </c>
      <c r="DQ940" s="15"/>
      <c r="DR940" s="15">
        <v>0</v>
      </c>
      <c r="DS940" s="15">
        <v>0</v>
      </c>
      <c r="DT940" s="15">
        <v>0</v>
      </c>
      <c r="DU940" s="15"/>
      <c r="DV940" s="15"/>
      <c r="DW940" s="15">
        <v>0</v>
      </c>
      <c r="DX940" s="15">
        <v>0</v>
      </c>
      <c r="DY940" s="15">
        <v>0</v>
      </c>
      <c r="DZ940" s="15">
        <v>10000</v>
      </c>
      <c r="EA940" s="15"/>
      <c r="EB940" s="15"/>
      <c r="EC940" s="15"/>
      <c r="ED940" s="15"/>
      <c r="EE940" s="15"/>
      <c r="EF940" s="15"/>
      <c r="EG940" s="15"/>
      <c r="EH940" s="15"/>
      <c r="EI940" s="15"/>
      <c r="EJ940" s="15"/>
      <c r="EK940" s="15"/>
      <c r="EL940" s="15"/>
      <c r="EM940" s="15"/>
      <c r="EN940" s="15"/>
      <c r="EO940" s="15"/>
      <c r="EP940" s="15"/>
      <c r="EQ940" s="15"/>
      <c r="ER940" s="15"/>
      <c r="ES940" s="15"/>
      <c r="ET940" s="15"/>
      <c r="EU940" s="15"/>
      <c r="EV940" s="15"/>
      <c r="EW940" s="15"/>
      <c r="EX940" s="15"/>
      <c r="EY940" s="15"/>
      <c r="EZ940" s="15"/>
      <c r="FA940" s="15"/>
      <c r="FB940" s="15"/>
      <c r="FC940" s="15"/>
      <c r="FD940" s="15"/>
      <c r="FE940" s="15">
        <v>0</v>
      </c>
      <c r="FF940" s="15"/>
      <c r="FG940" s="15">
        <v>0</v>
      </c>
      <c r="FH940" s="15">
        <v>0</v>
      </c>
      <c r="FI940" s="15">
        <v>0</v>
      </c>
      <c r="FJ940" s="15">
        <v>0</v>
      </c>
      <c r="FK940" s="15"/>
      <c r="FL940" s="15"/>
      <c r="FM940" s="15">
        <v>0</v>
      </c>
      <c r="FN940" s="15">
        <v>0</v>
      </c>
      <c r="FO940" s="15">
        <v>0</v>
      </c>
      <c r="FP940" s="15">
        <v>108239</v>
      </c>
      <c r="FQ940" s="15">
        <v>90500</v>
      </c>
      <c r="FR940" s="15">
        <v>198739</v>
      </c>
      <c r="FS940" s="14" t="s">
        <v>1298</v>
      </c>
      <c r="FT940" s="14"/>
      <c r="FU940" s="14" t="s">
        <v>1277</v>
      </c>
      <c r="FV940" s="14" t="s">
        <v>1287</v>
      </c>
      <c r="FW940" s="14"/>
      <c r="FX940" s="1" t="s">
        <v>1010</v>
      </c>
      <c r="FY940" s="14"/>
      <c r="GA940" s="15">
        <v>2007</v>
      </c>
      <c r="GB940" s="15">
        <v>2696</v>
      </c>
      <c r="GC940" s="15">
        <v>109</v>
      </c>
      <c r="GD940" s="15">
        <v>645</v>
      </c>
      <c r="GE940" s="15">
        <v>83781</v>
      </c>
      <c r="GF940" s="15">
        <v>2970</v>
      </c>
      <c r="GG940" s="15">
        <v>16664</v>
      </c>
      <c r="GH940" s="15">
        <v>157</v>
      </c>
      <c r="GI940" s="15"/>
      <c r="GJ940" s="15">
        <v>76</v>
      </c>
      <c r="GK940" s="15">
        <v>260</v>
      </c>
      <c r="GL940" s="15">
        <v>289</v>
      </c>
      <c r="GM940" s="15">
        <v>4328</v>
      </c>
      <c r="GN940" s="15"/>
      <c r="GO940" s="15"/>
      <c r="GP940" s="21">
        <v>12</v>
      </c>
      <c r="GQ940" s="21">
        <v>7.25</v>
      </c>
      <c r="GR940" s="22"/>
      <c r="GS940" s="22"/>
      <c r="GT940" s="23">
        <v>9</v>
      </c>
      <c r="GU940" s="23">
        <v>8.75</v>
      </c>
      <c r="GV940" s="21">
        <v>16</v>
      </c>
      <c r="GW940" s="21">
        <v>1.75</v>
      </c>
      <c r="GX940" s="15">
        <v>12878</v>
      </c>
      <c r="GY940" s="14" t="s">
        <v>1230</v>
      </c>
      <c r="GZ940" s="15">
        <v>20073</v>
      </c>
      <c r="HA940" s="15">
        <v>16576</v>
      </c>
      <c r="HB940" s="15">
        <v>0</v>
      </c>
      <c r="HC940" s="15">
        <v>703</v>
      </c>
      <c r="HD940" s="15"/>
      <c r="HE940" s="15">
        <v>0</v>
      </c>
      <c r="HF940" s="15">
        <v>37352</v>
      </c>
      <c r="HG940" s="15"/>
      <c r="HH940" s="15"/>
      <c r="HI940" s="15">
        <v>109</v>
      </c>
      <c r="HJ940" s="15">
        <v>96</v>
      </c>
      <c r="HK940" s="15">
        <v>120</v>
      </c>
      <c r="HL940" s="15">
        <v>116</v>
      </c>
      <c r="HM940" s="15"/>
      <c r="HN940" s="15"/>
      <c r="HO940" s="15"/>
      <c r="HP940" s="15"/>
      <c r="HQ940" s="15"/>
      <c r="HR940" s="15"/>
      <c r="HS940" s="15"/>
      <c r="HT940" s="15"/>
      <c r="HU940" s="15"/>
      <c r="HV940" s="15"/>
      <c r="HW940" s="15"/>
      <c r="HX940" s="15"/>
      <c r="HY940" s="15"/>
      <c r="HZ940" s="15">
        <v>265</v>
      </c>
      <c r="IA940" s="15">
        <v>8</v>
      </c>
      <c r="IB940" s="14">
        <v>2</v>
      </c>
      <c r="IC940" s="14">
        <v>2</v>
      </c>
      <c r="ID940" s="15">
        <v>206</v>
      </c>
      <c r="IE940" s="14">
        <v>54</v>
      </c>
      <c r="IF940" s="14">
        <v>44</v>
      </c>
      <c r="IG940" s="14">
        <v>44</v>
      </c>
      <c r="IH940" s="14">
        <v>4</v>
      </c>
      <c r="II940" s="14">
        <v>0</v>
      </c>
      <c r="IJ940" s="14">
        <v>44</v>
      </c>
      <c r="IK940" s="14">
        <v>0</v>
      </c>
      <c r="IL940" s="14"/>
      <c r="IM940" s="14"/>
      <c r="IN940" s="14"/>
      <c r="IO940" s="14"/>
      <c r="IP940" s="14"/>
      <c r="IQ940" s="15">
        <v>341967</v>
      </c>
      <c r="IR940" s="15">
        <v>1555</v>
      </c>
      <c r="IS940" s="36">
        <f t="shared" si="1070"/>
        <v>0.36303392892185227</v>
      </c>
      <c r="IT940" s="36">
        <f t="shared" si="1071"/>
        <v>2.7674487644599198E-2</v>
      </c>
      <c r="IU940" s="36">
        <f t="shared" si="1072"/>
        <v>0.18159495619883365</v>
      </c>
      <c r="IV940" s="36">
        <f t="shared" si="1073"/>
        <v>0</v>
      </c>
      <c r="IW940" s="36">
        <f t="shared" si="1074"/>
        <v>0.37737937697180723</v>
      </c>
      <c r="IX940" s="36">
        <f t="shared" si="1075"/>
        <v>5.0317250262907634E-2</v>
      </c>
      <c r="IY940" s="36"/>
      <c r="IZ940" s="36">
        <f t="shared" si="1076"/>
        <v>0</v>
      </c>
      <c r="JA940" s="36">
        <f t="shared" si="1076"/>
        <v>0.54462888512068597</v>
      </c>
      <c r="JB940" s="36">
        <f t="shared" si="1076"/>
        <v>0.45537111487931409</v>
      </c>
      <c r="JN940" s="43">
        <f t="shared" si="1025"/>
        <v>1055.29580952381</v>
      </c>
      <c r="JO940" s="1" t="str">
        <f t="shared" si="1026"/>
        <v>Medium</v>
      </c>
    </row>
    <row r="941" spans="1:275" x14ac:dyDescent="0.2">
      <c r="A941" s="14" t="s">
        <v>732</v>
      </c>
      <c r="B941" s="14" t="s">
        <v>696</v>
      </c>
      <c r="C941" s="76" t="s">
        <v>1506</v>
      </c>
      <c r="D941" s="24" t="s">
        <v>655</v>
      </c>
      <c r="E941">
        <v>2</v>
      </c>
      <c r="F941" s="46">
        <v>0.61359454486416276</v>
      </c>
      <c r="G941" s="46">
        <v>0.23830140347079409</v>
      </c>
      <c r="H941" s="46">
        <v>0.18</v>
      </c>
      <c r="I941">
        <v>27.9</v>
      </c>
      <c r="J941">
        <v>19.899999999999999</v>
      </c>
      <c r="K941" s="14">
        <v>20090</v>
      </c>
      <c r="L941" s="14" t="s">
        <v>605</v>
      </c>
      <c r="M941" s="35">
        <v>15710.871238095255</v>
      </c>
      <c r="N941" s="15">
        <v>82000</v>
      </c>
      <c r="O941" s="15">
        <v>24</v>
      </c>
      <c r="P941" s="15">
        <v>90</v>
      </c>
      <c r="Q941" s="15">
        <v>351</v>
      </c>
      <c r="R941" s="15">
        <v>55</v>
      </c>
      <c r="S941" s="15">
        <v>225</v>
      </c>
      <c r="T941" s="32">
        <v>260</v>
      </c>
      <c r="U941" s="15">
        <v>69172</v>
      </c>
      <c r="V941" s="15"/>
      <c r="W941" s="15">
        <v>0</v>
      </c>
      <c r="X941" s="15">
        <v>0</v>
      </c>
      <c r="Y941" s="15">
        <v>0</v>
      </c>
      <c r="Z941" s="15">
        <v>0</v>
      </c>
      <c r="AA941" s="15"/>
      <c r="AB941" s="15"/>
      <c r="AC941" s="15">
        <v>0</v>
      </c>
      <c r="AD941" s="15">
        <v>0</v>
      </c>
      <c r="AE941" s="15">
        <v>69172</v>
      </c>
      <c r="AF941" s="15">
        <v>5500</v>
      </c>
      <c r="AG941" s="15"/>
      <c r="AH941" s="15">
        <v>0</v>
      </c>
      <c r="AI941" s="15">
        <v>0</v>
      </c>
      <c r="AJ941" s="15">
        <v>0</v>
      </c>
      <c r="AK941" s="15">
        <v>0</v>
      </c>
      <c r="AL941" s="15"/>
      <c r="AM941" s="15"/>
      <c r="AN941" s="15">
        <v>0</v>
      </c>
      <c r="AO941" s="15">
        <v>0</v>
      </c>
      <c r="AP941" s="15">
        <v>5500</v>
      </c>
      <c r="AQ941" s="15">
        <v>32190</v>
      </c>
      <c r="AR941" s="15"/>
      <c r="AS941" s="15">
        <v>0</v>
      </c>
      <c r="AT941" s="15">
        <v>0</v>
      </c>
      <c r="AU941" s="15">
        <v>0</v>
      </c>
      <c r="AV941" s="15">
        <v>0</v>
      </c>
      <c r="AW941" s="15"/>
      <c r="AX941" s="15"/>
      <c r="AY941" s="15">
        <v>0</v>
      </c>
      <c r="AZ941" s="15">
        <v>0</v>
      </c>
      <c r="BA941" s="15">
        <v>32190</v>
      </c>
      <c r="BB941" s="15">
        <v>0</v>
      </c>
      <c r="BC941" s="15"/>
      <c r="BD941" s="15">
        <v>0</v>
      </c>
      <c r="BE941" s="15">
        <v>0</v>
      </c>
      <c r="BF941" s="15">
        <v>0</v>
      </c>
      <c r="BG941" s="15">
        <v>0</v>
      </c>
      <c r="BH941" s="15"/>
      <c r="BI941" s="15"/>
      <c r="BJ941" s="15">
        <v>0</v>
      </c>
      <c r="BK941" s="15">
        <v>0</v>
      </c>
      <c r="BL941" s="15">
        <v>0</v>
      </c>
      <c r="BM941" s="15"/>
      <c r="BN941" s="15"/>
      <c r="BO941" s="15"/>
      <c r="BP941" s="15"/>
      <c r="BQ941" s="15"/>
      <c r="BR941" s="15"/>
      <c r="BS941" s="15"/>
      <c r="BT941" s="15"/>
      <c r="BU941" s="15"/>
      <c r="BV941" s="15"/>
      <c r="BW941" s="15"/>
      <c r="BX941" s="15"/>
      <c r="BY941" s="15"/>
      <c r="BZ941" s="15"/>
      <c r="CA941" s="15"/>
      <c r="CB941" s="15"/>
      <c r="CC941" s="15"/>
      <c r="CD941" s="15"/>
      <c r="CE941" s="15"/>
      <c r="CF941" s="15"/>
      <c r="CG941" s="15"/>
      <c r="CH941" s="15"/>
      <c r="CI941" s="15">
        <v>75000</v>
      </c>
      <c r="CJ941" s="15"/>
      <c r="CK941" s="15">
        <v>0</v>
      </c>
      <c r="CL941" s="15">
        <v>0</v>
      </c>
      <c r="CM941" s="15">
        <v>0</v>
      </c>
      <c r="CN941" s="15"/>
      <c r="CO941" s="15"/>
      <c r="CP941" s="15">
        <v>0</v>
      </c>
      <c r="CQ941" s="15">
        <v>0</v>
      </c>
      <c r="CR941" s="15">
        <v>0</v>
      </c>
      <c r="CS941" s="15">
        <v>75000</v>
      </c>
      <c r="CT941" s="15"/>
      <c r="CU941" s="15"/>
      <c r="CV941" s="15"/>
      <c r="CW941" s="15"/>
      <c r="CX941" s="15"/>
      <c r="CY941" s="15"/>
      <c r="CZ941" s="15"/>
      <c r="DA941" s="15"/>
      <c r="DB941" s="15"/>
      <c r="DC941" s="15"/>
      <c r="DD941" s="15"/>
      <c r="DE941" s="15"/>
      <c r="DF941" s="15"/>
      <c r="DG941" s="15"/>
      <c r="DH941" s="15"/>
      <c r="DI941" s="15"/>
      <c r="DJ941" s="15"/>
      <c r="DK941" s="15"/>
      <c r="DL941" s="15"/>
      <c r="DM941" s="15"/>
      <c r="DN941" s="15"/>
      <c r="DO941" s="15"/>
      <c r="DP941" s="15">
        <v>10000</v>
      </c>
      <c r="DQ941" s="15"/>
      <c r="DR941" s="15">
        <v>0</v>
      </c>
      <c r="DS941" s="15">
        <v>0</v>
      </c>
      <c r="DT941" s="15">
        <v>0</v>
      </c>
      <c r="DU941" s="15"/>
      <c r="DV941" s="15"/>
      <c r="DW941" s="15">
        <v>0</v>
      </c>
      <c r="DX941" s="15">
        <v>0</v>
      </c>
      <c r="DY941" s="15">
        <v>0</v>
      </c>
      <c r="DZ941" s="15">
        <v>10000</v>
      </c>
      <c r="EA941" s="15"/>
      <c r="EB941" s="15"/>
      <c r="EC941" s="15"/>
      <c r="ED941" s="15"/>
      <c r="EE941" s="15"/>
      <c r="EF941" s="15"/>
      <c r="EG941" s="15"/>
      <c r="EH941" s="15"/>
      <c r="EI941" s="15"/>
      <c r="EJ941" s="15"/>
      <c r="EK941" s="15"/>
      <c r="EL941" s="15"/>
      <c r="EM941" s="15"/>
      <c r="EN941" s="15"/>
      <c r="EO941" s="15"/>
      <c r="EP941" s="15"/>
      <c r="EQ941" s="15"/>
      <c r="ER941" s="15"/>
      <c r="ES941" s="15"/>
      <c r="ET941" s="15"/>
      <c r="EU941" s="15"/>
      <c r="EV941" s="15"/>
      <c r="EW941" s="15"/>
      <c r="EX941" s="15"/>
      <c r="EY941" s="15"/>
      <c r="EZ941" s="15"/>
      <c r="FA941" s="15"/>
      <c r="FB941" s="15"/>
      <c r="FC941" s="15"/>
      <c r="FD941" s="15"/>
      <c r="FE941" s="15">
        <v>0</v>
      </c>
      <c r="FF941" s="15"/>
      <c r="FG941" s="15">
        <v>0</v>
      </c>
      <c r="FH941" s="15">
        <v>0</v>
      </c>
      <c r="FI941" s="15">
        <v>0</v>
      </c>
      <c r="FJ941" s="15">
        <v>0</v>
      </c>
      <c r="FK941" s="15"/>
      <c r="FL941" s="15"/>
      <c r="FM941" s="15">
        <v>0</v>
      </c>
      <c r="FN941" s="15">
        <v>0</v>
      </c>
      <c r="FO941" s="15">
        <v>0</v>
      </c>
      <c r="FP941" s="15">
        <v>101362</v>
      </c>
      <c r="FQ941" s="15">
        <v>90500</v>
      </c>
      <c r="FR941" s="15">
        <v>191862</v>
      </c>
      <c r="FS941" s="14" t="s">
        <v>1298</v>
      </c>
      <c r="FT941" s="14"/>
      <c r="FU941" s="14" t="s">
        <v>1277</v>
      </c>
      <c r="FV941" s="14" t="s">
        <v>1287</v>
      </c>
      <c r="FW941" s="14"/>
      <c r="FX941" s="1" t="s">
        <v>1010</v>
      </c>
      <c r="FY941" s="14"/>
      <c r="GA941" s="15">
        <v>1403</v>
      </c>
      <c r="GB941" s="15">
        <v>1728</v>
      </c>
      <c r="GC941" s="15">
        <v>62</v>
      </c>
      <c r="GD941" s="15">
        <v>129</v>
      </c>
      <c r="GE941" s="15">
        <v>85184</v>
      </c>
      <c r="GF941" s="15">
        <v>2681</v>
      </c>
      <c r="GG941" s="15">
        <v>19345</v>
      </c>
      <c r="GH941" s="15">
        <v>150</v>
      </c>
      <c r="GI941" s="15"/>
      <c r="GJ941" s="15">
        <v>76</v>
      </c>
      <c r="GK941" s="15">
        <v>40</v>
      </c>
      <c r="GL941" s="15">
        <v>51</v>
      </c>
      <c r="GM941" s="15">
        <v>4379</v>
      </c>
      <c r="GN941" s="15"/>
      <c r="GO941" s="15"/>
      <c r="GP941" s="16">
        <v>14</v>
      </c>
      <c r="GQ941" s="16">
        <v>6.5</v>
      </c>
      <c r="GR941" s="17"/>
      <c r="GS941" s="17"/>
      <c r="GT941" s="18">
        <v>9</v>
      </c>
      <c r="GU941" s="18">
        <v>8.75</v>
      </c>
      <c r="GV941" s="16">
        <v>15.25</v>
      </c>
      <c r="GW941" s="16">
        <v>1.5</v>
      </c>
      <c r="GX941" s="15">
        <v>13560</v>
      </c>
      <c r="GY941" s="14" t="s">
        <v>1230</v>
      </c>
      <c r="GZ941" s="15">
        <v>21711</v>
      </c>
      <c r="HA941" s="15">
        <v>18214</v>
      </c>
      <c r="HB941" s="15">
        <v>0</v>
      </c>
      <c r="HC941" s="15">
        <v>685</v>
      </c>
      <c r="HD941" s="15"/>
      <c r="HE941" s="15">
        <v>0</v>
      </c>
      <c r="HF941" s="15">
        <v>40610</v>
      </c>
      <c r="HG941" s="15"/>
      <c r="HH941" s="15"/>
      <c r="HI941" s="15">
        <v>116</v>
      </c>
      <c r="HJ941" s="15">
        <v>127</v>
      </c>
      <c r="HK941" s="15">
        <v>149</v>
      </c>
      <c r="HL941" s="15">
        <v>120</v>
      </c>
      <c r="HM941" s="15"/>
      <c r="HN941" s="15"/>
      <c r="HO941" s="15"/>
      <c r="HP941" s="15"/>
      <c r="HQ941" s="15"/>
      <c r="HR941" s="15"/>
      <c r="HS941" s="15"/>
      <c r="HT941" s="15"/>
      <c r="HU941" s="15"/>
      <c r="HV941" s="15"/>
      <c r="HW941" s="15"/>
      <c r="HX941" s="15"/>
      <c r="HY941" s="15"/>
      <c r="HZ941" s="15">
        <v>240</v>
      </c>
      <c r="IA941" s="15">
        <v>9</v>
      </c>
      <c r="IB941" s="15">
        <v>2</v>
      </c>
      <c r="IC941" s="15">
        <v>2</v>
      </c>
      <c r="ID941" s="15">
        <v>280</v>
      </c>
      <c r="IE941" s="14">
        <v>54</v>
      </c>
      <c r="IF941" s="14">
        <v>44</v>
      </c>
      <c r="IG941" s="14">
        <v>44</v>
      </c>
      <c r="IH941" s="14">
        <v>4</v>
      </c>
      <c r="II941" s="14">
        <v>0</v>
      </c>
      <c r="IJ941" s="14">
        <v>48</v>
      </c>
      <c r="IK941" s="14">
        <v>0</v>
      </c>
      <c r="IL941" s="14"/>
      <c r="IM941" s="14"/>
      <c r="IN941" s="14"/>
      <c r="IO941" s="14"/>
      <c r="IP941" s="14"/>
      <c r="IQ941" s="20">
        <v>400972</v>
      </c>
      <c r="IR941" s="20">
        <v>1590</v>
      </c>
      <c r="IS941" s="36">
        <f t="shared" si="1070"/>
        <v>0.3605299642451345</v>
      </c>
      <c r="IT941" s="36">
        <f t="shared" si="1071"/>
        <v>2.8666437335167987E-2</v>
      </c>
      <c r="IU941" s="36">
        <f t="shared" si="1072"/>
        <v>0.16777683960346498</v>
      </c>
      <c r="IV941" s="36">
        <f t="shared" si="1073"/>
        <v>0</v>
      </c>
      <c r="IW941" s="36">
        <f t="shared" si="1074"/>
        <v>0.39090596366138164</v>
      </c>
      <c r="IX941" s="36">
        <f t="shared" si="1075"/>
        <v>5.212079515485088E-2</v>
      </c>
      <c r="IY941" s="36"/>
      <c r="IZ941" s="36">
        <f t="shared" si="1076"/>
        <v>0</v>
      </c>
      <c r="JA941" s="36">
        <f t="shared" si="1076"/>
        <v>0.52830680384859952</v>
      </c>
      <c r="JB941" s="36">
        <f t="shared" si="1076"/>
        <v>0.47169319615140048</v>
      </c>
      <c r="JN941" s="43">
        <f t="shared" si="1025"/>
        <v>1030.2210647931315</v>
      </c>
      <c r="JO941" s="1" t="str">
        <f t="shared" si="1026"/>
        <v>Medium</v>
      </c>
    </row>
    <row r="942" spans="1:275" x14ac:dyDescent="0.2">
      <c r="A942" s="14" t="s">
        <v>732</v>
      </c>
      <c r="B942" s="14" t="s">
        <v>696</v>
      </c>
      <c r="C942" s="76" t="s">
        <v>1506</v>
      </c>
      <c r="D942" s="24" t="s">
        <v>655</v>
      </c>
      <c r="E942">
        <v>2</v>
      </c>
      <c r="F942" s="46">
        <v>0.61359454486416276</v>
      </c>
      <c r="G942" s="46">
        <v>0.23830140347079409</v>
      </c>
      <c r="H942" s="46">
        <v>0.18</v>
      </c>
      <c r="I942">
        <v>27.9</v>
      </c>
      <c r="J942">
        <v>19.899999999999999</v>
      </c>
      <c r="K942" s="14">
        <v>20100</v>
      </c>
      <c r="L942" s="14" t="s">
        <v>606</v>
      </c>
      <c r="M942" s="35">
        <v>17845.821904762019</v>
      </c>
      <c r="N942" s="15">
        <v>82000</v>
      </c>
      <c r="O942" s="15">
        <v>24</v>
      </c>
      <c r="P942" s="15">
        <v>90</v>
      </c>
      <c r="Q942" s="15">
        <v>351</v>
      </c>
      <c r="R942" s="15">
        <v>55</v>
      </c>
      <c r="S942" s="15">
        <v>225</v>
      </c>
      <c r="T942" s="32">
        <v>260</v>
      </c>
      <c r="U942" s="15">
        <v>69172</v>
      </c>
      <c r="V942" s="15"/>
      <c r="W942" s="15">
        <v>0</v>
      </c>
      <c r="X942" s="15">
        <v>0</v>
      </c>
      <c r="Y942" s="15">
        <v>0</v>
      </c>
      <c r="Z942" s="15">
        <v>0</v>
      </c>
      <c r="AA942" s="15"/>
      <c r="AB942" s="15"/>
      <c r="AC942" s="15">
        <v>0</v>
      </c>
      <c r="AD942" s="15">
        <v>0</v>
      </c>
      <c r="AE942" s="15">
        <v>69172</v>
      </c>
      <c r="AF942" s="15">
        <v>5500</v>
      </c>
      <c r="AG942" s="15"/>
      <c r="AH942" s="15">
        <v>0</v>
      </c>
      <c r="AI942" s="15">
        <v>0</v>
      </c>
      <c r="AJ942" s="15">
        <v>0</v>
      </c>
      <c r="AK942" s="15">
        <v>0</v>
      </c>
      <c r="AL942" s="15"/>
      <c r="AM942" s="15"/>
      <c r="AN942" s="15">
        <v>0</v>
      </c>
      <c r="AO942" s="15">
        <v>0</v>
      </c>
      <c r="AP942" s="15">
        <v>5500</v>
      </c>
      <c r="AQ942" s="15">
        <v>28971</v>
      </c>
      <c r="AR942" s="15"/>
      <c r="AS942" s="15">
        <v>0</v>
      </c>
      <c r="AT942" s="15">
        <v>0</v>
      </c>
      <c r="AU942" s="15">
        <v>0</v>
      </c>
      <c r="AV942" s="15">
        <v>0</v>
      </c>
      <c r="AW942" s="15"/>
      <c r="AX942" s="15"/>
      <c r="AY942" s="15">
        <v>0</v>
      </c>
      <c r="AZ942" s="15">
        <v>0</v>
      </c>
      <c r="BA942" s="15">
        <v>28971</v>
      </c>
      <c r="BB942" s="15">
        <v>0</v>
      </c>
      <c r="BC942" s="15"/>
      <c r="BD942" s="15">
        <v>0</v>
      </c>
      <c r="BE942" s="15">
        <v>0</v>
      </c>
      <c r="BF942" s="15">
        <v>0</v>
      </c>
      <c r="BG942" s="15">
        <v>0</v>
      </c>
      <c r="BH942" s="15"/>
      <c r="BI942" s="15"/>
      <c r="BJ942" s="15">
        <v>0</v>
      </c>
      <c r="BK942" s="15">
        <v>0</v>
      </c>
      <c r="BL942" s="15">
        <v>0</v>
      </c>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v>75000</v>
      </c>
      <c r="CJ942" s="15"/>
      <c r="CK942" s="15">
        <v>0</v>
      </c>
      <c r="CL942" s="15">
        <v>0</v>
      </c>
      <c r="CM942" s="15">
        <v>0</v>
      </c>
      <c r="CN942" s="15"/>
      <c r="CO942" s="15"/>
      <c r="CP942" s="15">
        <v>0</v>
      </c>
      <c r="CQ942" s="15">
        <v>0</v>
      </c>
      <c r="CR942" s="15">
        <v>0</v>
      </c>
      <c r="CS942" s="15">
        <v>75000</v>
      </c>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v>8500</v>
      </c>
      <c r="DQ942" s="15"/>
      <c r="DR942" s="15">
        <v>0</v>
      </c>
      <c r="DS942" s="15">
        <v>0</v>
      </c>
      <c r="DT942" s="15">
        <v>0</v>
      </c>
      <c r="DU942" s="15"/>
      <c r="DV942" s="15"/>
      <c r="DW942" s="15">
        <v>0</v>
      </c>
      <c r="DX942" s="15">
        <v>0</v>
      </c>
      <c r="DY942" s="15">
        <v>0</v>
      </c>
      <c r="DZ942" s="15">
        <v>8500</v>
      </c>
      <c r="EA942" s="15"/>
      <c r="EB942" s="15"/>
      <c r="EC942" s="15"/>
      <c r="ED942" s="15"/>
      <c r="EE942" s="15"/>
      <c r="EF942" s="15"/>
      <c r="EG942" s="15"/>
      <c r="EH942" s="15"/>
      <c r="EI942" s="15"/>
      <c r="EJ942" s="15"/>
      <c r="EK942" s="15"/>
      <c r="EL942" s="15"/>
      <c r="EM942" s="15"/>
      <c r="EN942" s="15"/>
      <c r="EO942" s="15"/>
      <c r="EP942" s="15"/>
      <c r="EQ942" s="15"/>
      <c r="ER942" s="15"/>
      <c r="ES942" s="15"/>
      <c r="ET942" s="15"/>
      <c r="EU942" s="15"/>
      <c r="EV942" s="15"/>
      <c r="EW942" s="15"/>
      <c r="EX942" s="15"/>
      <c r="EY942" s="15"/>
      <c r="EZ942" s="15"/>
      <c r="FA942" s="15"/>
      <c r="FB942" s="15"/>
      <c r="FC942" s="15"/>
      <c r="FD942" s="15"/>
      <c r="FE942" s="15">
        <v>0</v>
      </c>
      <c r="FF942" s="15"/>
      <c r="FG942" s="15">
        <v>0</v>
      </c>
      <c r="FH942" s="15">
        <v>0</v>
      </c>
      <c r="FI942" s="15">
        <v>0</v>
      </c>
      <c r="FJ942" s="15">
        <v>0</v>
      </c>
      <c r="FK942" s="15"/>
      <c r="FL942" s="15"/>
      <c r="FM942" s="15">
        <v>0</v>
      </c>
      <c r="FN942" s="15">
        <v>0</v>
      </c>
      <c r="FO942" s="15">
        <v>0</v>
      </c>
      <c r="FP942" s="15">
        <v>98143</v>
      </c>
      <c r="FQ942" s="15">
        <v>89000</v>
      </c>
      <c r="FR942" s="15">
        <v>187143</v>
      </c>
      <c r="FS942" s="14" t="s">
        <v>1298</v>
      </c>
      <c r="FT942" s="14"/>
      <c r="FU942" s="14" t="s">
        <v>1277</v>
      </c>
      <c r="FV942" s="14" t="s">
        <v>1287</v>
      </c>
      <c r="FW942" s="14"/>
      <c r="FX942" s="1" t="s">
        <v>1010</v>
      </c>
      <c r="FY942" s="14"/>
      <c r="GA942" s="15">
        <v>1374</v>
      </c>
      <c r="GB942" s="15">
        <v>1741</v>
      </c>
      <c r="GC942" s="15">
        <v>16</v>
      </c>
      <c r="GD942" s="15">
        <v>30</v>
      </c>
      <c r="GE942" s="15">
        <v>96884</v>
      </c>
      <c r="GF942" s="15">
        <v>3675</v>
      </c>
      <c r="GG942" s="15">
        <v>23041</v>
      </c>
      <c r="GH942" s="15">
        <v>143</v>
      </c>
      <c r="GI942" s="15">
        <v>57</v>
      </c>
      <c r="GJ942" s="15">
        <v>76</v>
      </c>
      <c r="GK942" s="15">
        <v>21</v>
      </c>
      <c r="GL942" s="15">
        <v>30</v>
      </c>
      <c r="GM942" s="15">
        <v>4409</v>
      </c>
      <c r="GN942" s="15"/>
      <c r="GO942" s="15"/>
      <c r="GP942" s="16">
        <v>14</v>
      </c>
      <c r="GQ942" s="16">
        <v>6.75</v>
      </c>
      <c r="GR942" s="17"/>
      <c r="GS942" s="17"/>
      <c r="GT942" s="18">
        <v>9</v>
      </c>
      <c r="GU942" s="18">
        <v>8.75</v>
      </c>
      <c r="GV942" s="16">
        <v>15.5</v>
      </c>
      <c r="GW942" s="16">
        <v>1.2</v>
      </c>
      <c r="GX942" s="15">
        <v>15840</v>
      </c>
      <c r="GY942" s="14" t="s">
        <v>1230</v>
      </c>
      <c r="GZ942" s="15">
        <v>27948</v>
      </c>
      <c r="HA942" s="15">
        <v>24451</v>
      </c>
      <c r="HB942" s="15">
        <v>0</v>
      </c>
      <c r="HC942" s="15">
        <v>605</v>
      </c>
      <c r="HD942" s="15"/>
      <c r="HE942" s="15">
        <v>0</v>
      </c>
      <c r="HF942" s="15">
        <v>53004</v>
      </c>
      <c r="HG942" s="15"/>
      <c r="HH942" s="15"/>
      <c r="HI942" s="15">
        <v>161</v>
      </c>
      <c r="HJ942" s="15">
        <v>147</v>
      </c>
      <c r="HK942" s="15">
        <v>155</v>
      </c>
      <c r="HL942" s="15">
        <v>138</v>
      </c>
      <c r="HM942" s="15"/>
      <c r="HN942" s="15"/>
      <c r="HO942" s="15"/>
      <c r="HP942" s="15"/>
      <c r="HQ942" s="15"/>
      <c r="HR942" s="15"/>
      <c r="HS942" s="15"/>
      <c r="HT942" s="15"/>
      <c r="HU942" s="15"/>
      <c r="HV942" s="15"/>
      <c r="HW942" s="15"/>
      <c r="HX942" s="15"/>
      <c r="HY942" s="15"/>
      <c r="HZ942" s="15">
        <v>256</v>
      </c>
      <c r="IA942" s="15">
        <v>12</v>
      </c>
      <c r="IB942" s="15">
        <v>2</v>
      </c>
      <c r="IC942" s="15">
        <v>2</v>
      </c>
      <c r="ID942" s="15">
        <v>245</v>
      </c>
      <c r="IE942" s="14">
        <v>54</v>
      </c>
      <c r="IF942" s="14">
        <v>44</v>
      </c>
      <c r="IG942" s="14">
        <v>44</v>
      </c>
      <c r="IH942" s="14">
        <v>4</v>
      </c>
      <c r="II942" s="14">
        <v>0</v>
      </c>
      <c r="IJ942" s="14">
        <v>48</v>
      </c>
      <c r="IK942" s="14">
        <v>0</v>
      </c>
      <c r="IL942" s="14"/>
      <c r="IM942" s="14"/>
      <c r="IN942" s="14"/>
      <c r="IO942" s="14"/>
      <c r="IP942" s="14"/>
      <c r="IQ942" s="15">
        <v>374967</v>
      </c>
      <c r="IR942" s="15">
        <v>1625</v>
      </c>
      <c r="IS942" s="36">
        <f t="shared" si="1070"/>
        <v>0.36962109189229625</v>
      </c>
      <c r="IT942" s="36">
        <f t="shared" si="1071"/>
        <v>2.9389290542526304E-2</v>
      </c>
      <c r="IU942" s="36">
        <f t="shared" si="1072"/>
        <v>0.15480675205591446</v>
      </c>
      <c r="IV942" s="36">
        <f t="shared" si="1073"/>
        <v>0</v>
      </c>
      <c r="IW942" s="36">
        <f t="shared" si="1074"/>
        <v>0.40076305285263142</v>
      </c>
      <c r="IX942" s="36">
        <f t="shared" si="1075"/>
        <v>4.5419812656631559E-2</v>
      </c>
      <c r="IY942" s="36"/>
      <c r="IZ942" s="36">
        <f t="shared" si="1076"/>
        <v>0</v>
      </c>
      <c r="JA942" s="36">
        <f t="shared" si="1076"/>
        <v>0.52442784394821074</v>
      </c>
      <c r="JB942" s="36">
        <f t="shared" si="1076"/>
        <v>0.47557215605178926</v>
      </c>
      <c r="JN942" s="43">
        <f t="shared" si="1025"/>
        <v>1151.3433486943238</v>
      </c>
      <c r="JO942" s="1" t="str">
        <f t="shared" si="1026"/>
        <v>Medium</v>
      </c>
    </row>
    <row r="943" spans="1:275" x14ac:dyDescent="0.2">
      <c r="A943" s="1" t="s">
        <v>732</v>
      </c>
      <c r="B943" s="1" t="s">
        <v>696</v>
      </c>
      <c r="C943" s="76" t="s">
        <v>1506</v>
      </c>
      <c r="D943" s="24" t="s">
        <v>655</v>
      </c>
      <c r="E943">
        <v>2</v>
      </c>
      <c r="F943" s="46">
        <v>0.61359454486416276</v>
      </c>
      <c r="G943" s="46">
        <v>0.23830140347079409</v>
      </c>
      <c r="H943" s="46">
        <v>0.18</v>
      </c>
      <c r="I943">
        <v>27.9</v>
      </c>
      <c r="J943">
        <v>19.899999999999999</v>
      </c>
      <c r="K943" s="1">
        <v>20110</v>
      </c>
      <c r="L943" s="1" t="s">
        <v>607</v>
      </c>
      <c r="M943" s="3">
        <v>17303.408000000025</v>
      </c>
      <c r="O943" s="15">
        <v>24</v>
      </c>
      <c r="T943" s="33"/>
      <c r="FP943" s="15">
        <f>AE943+BA943</f>
        <v>0</v>
      </c>
      <c r="FQ943" s="15">
        <f>AP943+BL943+CS943+DZ943+FD943</f>
        <v>0</v>
      </c>
      <c r="FR943" s="15">
        <f>AE943+AP943+BA943+BL943+CS943+DZ943+FD943+FO943</f>
        <v>0</v>
      </c>
      <c r="GR943" s="5"/>
      <c r="GS943" s="5"/>
      <c r="GT943" s="4"/>
      <c r="GU943" s="4"/>
      <c r="GY943" s="10"/>
      <c r="IS943" s="36" t="e">
        <f t="shared" si="1070"/>
        <v>#DIV/0!</v>
      </c>
      <c r="IT943" s="36" t="e">
        <f t="shared" si="1071"/>
        <v>#DIV/0!</v>
      </c>
      <c r="IU943" s="36" t="e">
        <f t="shared" si="1072"/>
        <v>#DIV/0!</v>
      </c>
      <c r="IV943" s="36" t="e">
        <f t="shared" si="1073"/>
        <v>#DIV/0!</v>
      </c>
      <c r="IW943" s="36" t="e">
        <f t="shared" si="1074"/>
        <v>#DIV/0!</v>
      </c>
      <c r="IX943" s="36" t="e">
        <f t="shared" si="1075"/>
        <v>#DIV/0!</v>
      </c>
      <c r="IY943" s="36"/>
      <c r="IZ943" s="36" t="e">
        <f t="shared" si="1076"/>
        <v>#DIV/0!</v>
      </c>
      <c r="JA943" s="36" t="e">
        <f t="shared" si="1076"/>
        <v>#DIV/0!</v>
      </c>
      <c r="JB943" s="36" t="e">
        <f t="shared" si="1076"/>
        <v>#DIV/0!</v>
      </c>
      <c r="JN943" s="43" t="e">
        <f t="shared" si="1025"/>
        <v>#DIV/0!</v>
      </c>
      <c r="JO943" s="1" t="str">
        <f t="shared" si="1026"/>
        <v>Medium</v>
      </c>
    </row>
    <row r="944" spans="1:275" x14ac:dyDescent="0.2">
      <c r="A944" s="1" t="s">
        <v>732</v>
      </c>
      <c r="B944" s="1" t="s">
        <v>696</v>
      </c>
      <c r="C944" s="76" t="s">
        <v>1506</v>
      </c>
      <c r="D944" s="24" t="s">
        <v>655</v>
      </c>
      <c r="E944">
        <v>2</v>
      </c>
      <c r="F944" s="46">
        <v>0.61359454486416276</v>
      </c>
      <c r="G944" s="46">
        <v>0.23830140347079409</v>
      </c>
      <c r="H944" s="46">
        <v>0.18</v>
      </c>
      <c r="I944">
        <v>27.9</v>
      </c>
      <c r="J944">
        <v>19.899999999999999</v>
      </c>
      <c r="K944" s="1">
        <v>20120</v>
      </c>
      <c r="L944" s="1" t="s">
        <v>608</v>
      </c>
      <c r="M944" s="3">
        <v>18925.500380952344</v>
      </c>
      <c r="N944" s="10"/>
      <c r="O944" s="15">
        <v>24</v>
      </c>
      <c r="T944" s="33"/>
      <c r="FP944" s="15">
        <f>AE944+BA944</f>
        <v>0</v>
      </c>
      <c r="FQ944" s="15">
        <f>AP944+BL944+CS944+DZ944+FD944</f>
        <v>0</v>
      </c>
      <c r="FR944" s="15">
        <f>AE944+AP944+BA944+BL944+CS944+DZ944+FD944+FO944</f>
        <v>0</v>
      </c>
      <c r="GR944" s="5"/>
      <c r="GS944" s="5"/>
      <c r="GT944" s="4"/>
      <c r="GU944" s="4"/>
      <c r="GV944" s="1">
        <f>GQ944+GU944</f>
        <v>0</v>
      </c>
      <c r="GY944" s="10"/>
      <c r="IS944" s="36" t="e">
        <f t="shared" si="1070"/>
        <v>#DIV/0!</v>
      </c>
      <c r="IT944" s="36" t="e">
        <f t="shared" si="1071"/>
        <v>#DIV/0!</v>
      </c>
      <c r="IU944" s="36" t="e">
        <f t="shared" si="1072"/>
        <v>#DIV/0!</v>
      </c>
      <c r="IV944" s="36" t="e">
        <f t="shared" si="1073"/>
        <v>#DIV/0!</v>
      </c>
      <c r="IW944" s="36" t="e">
        <f t="shared" si="1074"/>
        <v>#DIV/0!</v>
      </c>
      <c r="IX944" s="36" t="e">
        <f t="shared" si="1075"/>
        <v>#DIV/0!</v>
      </c>
      <c r="IY944" s="36"/>
      <c r="IZ944" s="36" t="e">
        <f t="shared" si="1076"/>
        <v>#DIV/0!</v>
      </c>
      <c r="JA944" s="36" t="e">
        <f t="shared" si="1076"/>
        <v>#DIV/0!</v>
      </c>
      <c r="JB944" s="36" t="e">
        <f t="shared" si="1076"/>
        <v>#DIV/0!</v>
      </c>
      <c r="JN944" s="43" t="e">
        <f t="shared" si="1025"/>
        <v>#DIV/0!</v>
      </c>
      <c r="JO944" s="1" t="str">
        <f t="shared" si="1026"/>
        <v>Medium</v>
      </c>
    </row>
    <row r="945" spans="1:275" x14ac:dyDescent="0.2">
      <c r="A945" s="1" t="s">
        <v>732</v>
      </c>
      <c r="B945" s="1" t="s">
        <v>696</v>
      </c>
      <c r="C945" s="76" t="s">
        <v>1506</v>
      </c>
      <c r="D945" s="24" t="s">
        <v>655</v>
      </c>
      <c r="E945">
        <v>2</v>
      </c>
      <c r="F945" s="46">
        <v>0.61359454486416276</v>
      </c>
      <c r="G945" s="46">
        <v>0.23830140347079409</v>
      </c>
      <c r="H945" s="46">
        <v>0.18</v>
      </c>
      <c r="I945">
        <v>27.9</v>
      </c>
      <c r="J945">
        <v>19.899999999999999</v>
      </c>
      <c r="K945" s="1">
        <v>20130</v>
      </c>
      <c r="L945" s="1" t="s">
        <v>609</v>
      </c>
      <c r="M945" s="3">
        <v>14167.834285714311</v>
      </c>
      <c r="N945" s="2">
        <v>82280</v>
      </c>
      <c r="O945" s="1">
        <v>24</v>
      </c>
      <c r="P945" s="1">
        <v>144</v>
      </c>
      <c r="Q945" s="1">
        <v>351</v>
      </c>
      <c r="R945" s="1">
        <v>55</v>
      </c>
      <c r="S945" s="1">
        <v>225</v>
      </c>
      <c r="T945" s="33"/>
      <c r="U945" s="3">
        <v>69843</v>
      </c>
      <c r="V945" s="3"/>
      <c r="W945" s="3"/>
      <c r="AE945" s="2">
        <f>SUM(U945:AD945)</f>
        <v>69843</v>
      </c>
      <c r="AF945" s="1">
        <v>5528.09</v>
      </c>
      <c r="AP945" s="1">
        <f>SUM(AF945:AO945)</f>
        <v>5528.09</v>
      </c>
      <c r="AQ945" s="1">
        <v>8599.09</v>
      </c>
      <c r="BA945" s="1">
        <f>SUM(AQ945:AZ945)</f>
        <v>8599.09</v>
      </c>
      <c r="BB945" s="1">
        <v>0</v>
      </c>
      <c r="BL945" s="1">
        <f>SUM(BB945:BK945)</f>
        <v>0</v>
      </c>
      <c r="CI945" s="1">
        <v>64027</v>
      </c>
      <c r="CP945" s="1">
        <v>14560</v>
      </c>
      <c r="CR945" s="1">
        <v>20756</v>
      </c>
      <c r="CS945" s="1">
        <f>SUM(CI945:CR945)</f>
        <v>99343</v>
      </c>
      <c r="DZ945" s="2"/>
      <c r="EA945" s="2"/>
      <c r="EB945" s="2"/>
      <c r="EC945" s="2"/>
      <c r="ED945" s="2"/>
      <c r="EE945" s="2"/>
      <c r="EF945" s="2"/>
      <c r="EG945" s="2"/>
      <c r="EH945" s="2"/>
      <c r="EI945" s="2"/>
      <c r="EJ945" s="2"/>
      <c r="EK945" s="2"/>
      <c r="EL945" s="2"/>
      <c r="EM945" s="2"/>
      <c r="EN945" s="2"/>
      <c r="EO945" s="2"/>
      <c r="EP945" s="2"/>
      <c r="EQ945" s="2"/>
      <c r="ER945" s="2"/>
      <c r="ES945" s="2"/>
      <c r="ET945" s="2"/>
      <c r="FP945" s="15">
        <f>AE945+BA945</f>
        <v>78442.09</v>
      </c>
      <c r="FQ945" s="15">
        <f>AP945+BL945+CS945+DZ945+FD945</f>
        <v>104871.09</v>
      </c>
      <c r="FR945" s="15">
        <f>AE945+AP945+BA945+BL945+CS945+DZ945+FD945+FO945</f>
        <v>183313.18</v>
      </c>
      <c r="FS945" s="1" t="s">
        <v>1284</v>
      </c>
      <c r="FU945" s="1" t="s">
        <v>1277</v>
      </c>
      <c r="FV945" s="1" t="s">
        <v>1287</v>
      </c>
      <c r="FW945" s="5"/>
      <c r="FX945" s="5" t="s">
        <v>1305</v>
      </c>
      <c r="FY945" s="5"/>
      <c r="FZ945" s="5"/>
      <c r="GF945" s="1">
        <v>97</v>
      </c>
      <c r="GH945" s="1">
        <v>61</v>
      </c>
      <c r="GI945" s="1">
        <v>7</v>
      </c>
      <c r="GP945" s="1">
        <v>13</v>
      </c>
      <c r="GR945" s="5"/>
      <c r="GS945" s="5"/>
      <c r="GT945" s="4">
        <v>0</v>
      </c>
      <c r="GX945" s="1">
        <v>16191</v>
      </c>
      <c r="GY945" s="1" t="s">
        <v>1172</v>
      </c>
      <c r="HA945" s="1">
        <v>19141</v>
      </c>
      <c r="HF945" s="1">
        <v>39339</v>
      </c>
      <c r="HI945" s="1">
        <v>128</v>
      </c>
      <c r="HJ945" s="1">
        <v>123</v>
      </c>
      <c r="HK945" s="1">
        <v>152</v>
      </c>
      <c r="HL945" s="1">
        <v>145</v>
      </c>
      <c r="HZ945" s="1">
        <v>210</v>
      </c>
      <c r="IA945" s="1">
        <v>5877</v>
      </c>
      <c r="IB945" s="1">
        <v>2</v>
      </c>
      <c r="IC945" s="1">
        <v>4</v>
      </c>
      <c r="ID945" s="1">
        <v>72</v>
      </c>
      <c r="IE945" s="1">
        <v>54</v>
      </c>
      <c r="IF945" s="1">
        <v>40</v>
      </c>
      <c r="IG945" s="1">
        <v>40</v>
      </c>
      <c r="IH945" s="1">
        <v>4</v>
      </c>
      <c r="II945" s="1">
        <v>0</v>
      </c>
      <c r="IJ945" s="1">
        <v>4</v>
      </c>
      <c r="IK945" s="1">
        <v>0</v>
      </c>
      <c r="IL945" s="1" t="s">
        <v>1281</v>
      </c>
      <c r="IM945" s="1">
        <v>4</v>
      </c>
      <c r="IO945" s="1" t="s">
        <v>1277</v>
      </c>
      <c r="IP945" s="1" t="s">
        <v>1281</v>
      </c>
      <c r="IQ945" s="1">
        <v>91239</v>
      </c>
      <c r="IR945" s="1">
        <v>1669</v>
      </c>
      <c r="IS945" s="36">
        <f t="shared" si="1070"/>
        <v>0.38100370087955487</v>
      </c>
      <c r="IT945" s="36">
        <f t="shared" si="1071"/>
        <v>3.015653320726857E-2</v>
      </c>
      <c r="IU945" s="36">
        <f t="shared" si="1072"/>
        <v>4.6909283882370055E-2</v>
      </c>
      <c r="IV945" s="36">
        <f t="shared" si="1073"/>
        <v>0</v>
      </c>
      <c r="IW945" s="36">
        <f t="shared" si="1074"/>
        <v>0.54193048203080652</v>
      </c>
      <c r="IX945" s="36">
        <f t="shared" si="1075"/>
        <v>0</v>
      </c>
      <c r="IY945" s="36"/>
      <c r="IZ945" s="36">
        <f t="shared" si="1076"/>
        <v>0</v>
      </c>
      <c r="JA945" s="36">
        <f t="shared" si="1076"/>
        <v>0.42791298476192491</v>
      </c>
      <c r="JB945" s="36">
        <f t="shared" si="1076"/>
        <v>0.57208701523807504</v>
      </c>
      <c r="JN945" s="43" t="e">
        <f t="shared" si="1025"/>
        <v>#DIV/0!</v>
      </c>
      <c r="JO945" s="1" t="str">
        <f t="shared" si="1026"/>
        <v>Medium</v>
      </c>
    </row>
    <row r="946" spans="1:275" x14ac:dyDescent="0.2">
      <c r="A946" s="1" t="s">
        <v>732</v>
      </c>
      <c r="B946" s="1" t="s">
        <v>696</v>
      </c>
      <c r="C946" s="76" t="s">
        <v>1506</v>
      </c>
      <c r="D946" s="24" t="s">
        <v>655</v>
      </c>
      <c r="E946">
        <v>2</v>
      </c>
      <c r="F946" s="46">
        <v>0.61359454486416276</v>
      </c>
      <c r="G946" s="46">
        <v>0.23830140347079409</v>
      </c>
      <c r="H946" s="46">
        <v>0.18</v>
      </c>
      <c r="I946">
        <v>27.9</v>
      </c>
      <c r="J946">
        <v>19.899999999999999</v>
      </c>
      <c r="K946" s="42">
        <v>20140</v>
      </c>
      <c r="L946" s="54" t="s">
        <v>345</v>
      </c>
      <c r="M946" s="55">
        <v>16231.456380952444</v>
      </c>
      <c r="N946" s="46">
        <v>54236</v>
      </c>
      <c r="O946">
        <v>25</v>
      </c>
      <c r="P946">
        <v>150</v>
      </c>
      <c r="Q946">
        <v>750</v>
      </c>
      <c r="R946">
        <v>55</v>
      </c>
      <c r="S946">
        <v>199</v>
      </c>
      <c r="T946"/>
      <c r="U946" s="46">
        <v>69843</v>
      </c>
      <c r="V946" s="46"/>
      <c r="W946" s="46">
        <v>25000</v>
      </c>
      <c r="X946" s="46"/>
      <c r="Y946" s="46"/>
      <c r="Z946" s="46"/>
      <c r="AA946" s="46"/>
      <c r="AB946" s="46"/>
      <c r="AC946" s="46"/>
      <c r="AD946" s="46"/>
      <c r="AE946" s="46">
        <f>IF(SUM(U946:AD946)&gt;0,SUM(U946:AD946),)</f>
        <v>94843</v>
      </c>
      <c r="AF946" s="46">
        <v>4924</v>
      </c>
      <c r="AG946" s="46"/>
      <c r="AH946" s="46">
        <v>3500</v>
      </c>
      <c r="AI946" s="46"/>
      <c r="AJ946" s="46"/>
      <c r="AK946" s="46"/>
      <c r="AL946" s="46"/>
      <c r="AM946" s="46"/>
      <c r="AN946" s="46"/>
      <c r="AO946" s="46"/>
      <c r="AP946" s="46">
        <f>SUM(AF946:AO946)</f>
        <v>8424</v>
      </c>
      <c r="AQ946" s="46">
        <v>8896</v>
      </c>
      <c r="AR946" s="46"/>
      <c r="AS946" s="46"/>
      <c r="AT946" s="46"/>
      <c r="AU946" s="46"/>
      <c r="AV946" s="46"/>
      <c r="AW946" s="46"/>
      <c r="AX946" s="46"/>
      <c r="AY946" s="46"/>
      <c r="AZ946" s="46"/>
      <c r="BA946" s="46">
        <f>SUM(AQ946:AZ946)</f>
        <v>8896</v>
      </c>
      <c r="BB946" s="46">
        <v>0</v>
      </c>
      <c r="BC946"/>
      <c r="BD946" s="46"/>
      <c r="BE946" s="46"/>
      <c r="BF946" s="46"/>
      <c r="BG946" s="46"/>
      <c r="BH946" s="47"/>
      <c r="BI946" s="47"/>
      <c r="BJ946" s="47"/>
      <c r="BK946" s="47"/>
      <c r="BL946" s="47">
        <f>IF(SUM(BB946:BK946)&gt;=0,SUM(BB946:BK946),"")</f>
        <v>0</v>
      </c>
      <c r="BM946" s="46">
        <v>74027</v>
      </c>
      <c r="BN946" s="47"/>
      <c r="BO946" s="46"/>
      <c r="BP946" s="46">
        <v>20000</v>
      </c>
      <c r="BQ946" s="46"/>
      <c r="BR946" s="46"/>
      <c r="BS946" s="46"/>
      <c r="BT946" s="46">
        <v>10263</v>
      </c>
      <c r="BU946" s="46"/>
      <c r="BV946" s="46"/>
      <c r="BW946" s="46">
        <f>SUM(BM946:BV946)</f>
        <v>104290</v>
      </c>
      <c r="BX946" s="46">
        <v>0</v>
      </c>
      <c r="BY946" s="47"/>
      <c r="BZ946" s="47"/>
      <c r="CA946" s="48"/>
      <c r="CB946" s="48"/>
      <c r="CC946" s="46"/>
      <c r="CD946" s="47"/>
      <c r="CE946" s="46"/>
      <c r="CF946" s="48"/>
      <c r="CG946" s="47"/>
      <c r="CH946" s="47">
        <f>SUM(BX946:CG946)</f>
        <v>0</v>
      </c>
      <c r="CI946" s="47">
        <f t="shared" ref="CI946:CS946" si="1077">BM946+BX946</f>
        <v>74027</v>
      </c>
      <c r="CJ946" s="47">
        <f t="shared" si="1077"/>
        <v>0</v>
      </c>
      <c r="CK946" s="47">
        <f t="shared" si="1077"/>
        <v>0</v>
      </c>
      <c r="CL946" s="47">
        <f t="shared" si="1077"/>
        <v>20000</v>
      </c>
      <c r="CM946" s="47">
        <f t="shared" si="1077"/>
        <v>0</v>
      </c>
      <c r="CN946" s="47">
        <f t="shared" si="1077"/>
        <v>0</v>
      </c>
      <c r="CO946" s="47">
        <f t="shared" si="1077"/>
        <v>0</v>
      </c>
      <c r="CP946" s="47">
        <f t="shared" si="1077"/>
        <v>10263</v>
      </c>
      <c r="CQ946" s="47">
        <f t="shared" si="1077"/>
        <v>0</v>
      </c>
      <c r="CR946" s="47">
        <f t="shared" si="1077"/>
        <v>0</v>
      </c>
      <c r="CS946" s="47">
        <f t="shared" si="1077"/>
        <v>104290</v>
      </c>
      <c r="CT946" s="48">
        <v>0</v>
      </c>
      <c r="CU946" s="46"/>
      <c r="CV946" s="46"/>
      <c r="CW946" s="47"/>
      <c r="CX946" s="47"/>
      <c r="CY946" s="47"/>
      <c r="CZ946" s="47"/>
      <c r="DA946" s="46"/>
      <c r="DB946" s="47"/>
      <c r="DC946" s="47"/>
      <c r="DD946" s="47">
        <f>SUM(CT946:DC946)</f>
        <v>0</v>
      </c>
      <c r="DE946" s="48">
        <v>1718</v>
      </c>
      <c r="DF946" s="48"/>
      <c r="DG946" s="48"/>
      <c r="DH946" s="48"/>
      <c r="DI946" s="48"/>
      <c r="DJ946" s="48"/>
      <c r="DK946" s="48"/>
      <c r="DL946" s="48"/>
      <c r="DM946" s="48"/>
      <c r="DN946" s="48"/>
      <c r="DO946" s="48">
        <f>SUM(DE946:DN946)</f>
        <v>1718</v>
      </c>
      <c r="DP946" s="48">
        <f t="shared" ref="DP946:DZ946" si="1078">CT946+DE946</f>
        <v>1718</v>
      </c>
      <c r="DQ946" s="48">
        <f t="shared" si="1078"/>
        <v>0</v>
      </c>
      <c r="DR946" s="48">
        <f t="shared" si="1078"/>
        <v>0</v>
      </c>
      <c r="DS946" s="48">
        <f t="shared" si="1078"/>
        <v>0</v>
      </c>
      <c r="DT946" s="48">
        <f t="shared" si="1078"/>
        <v>0</v>
      </c>
      <c r="DU946" s="48">
        <f t="shared" si="1078"/>
        <v>0</v>
      </c>
      <c r="DV946" s="48">
        <f t="shared" si="1078"/>
        <v>0</v>
      </c>
      <c r="DW946" s="48">
        <f t="shared" si="1078"/>
        <v>0</v>
      </c>
      <c r="DX946" s="48">
        <f t="shared" si="1078"/>
        <v>0</v>
      </c>
      <c r="DY946" s="48">
        <f t="shared" si="1078"/>
        <v>0</v>
      </c>
      <c r="DZ946" s="48">
        <f t="shared" si="1078"/>
        <v>1718</v>
      </c>
      <c r="EA946" s="48">
        <v>11765</v>
      </c>
      <c r="EB946" s="48"/>
      <c r="EC946" s="48"/>
      <c r="ED946" s="48"/>
      <c r="EE946" s="48"/>
      <c r="EF946" s="48"/>
      <c r="EG946" s="46"/>
      <c r="EH946" s="48"/>
      <c r="EI946" s="48"/>
      <c r="EJ946" s="48">
        <f>SUM(EA946:EI946)</f>
        <v>11765</v>
      </c>
      <c r="EK946" s="48">
        <v>0</v>
      </c>
      <c r="EL946"/>
      <c r="EM946" s="48"/>
      <c r="EN946" s="48"/>
      <c r="EO946" s="46"/>
      <c r="EP946" s="48"/>
      <c r="EQ946" s="48"/>
      <c r="ER946" s="48"/>
      <c r="ES946" s="48"/>
      <c r="ET946" s="48">
        <f>SUM(EK946:ES946)</f>
        <v>0</v>
      </c>
      <c r="EU946" s="48">
        <f t="shared" ref="EU946:FD946" si="1079">EA946+EK946</f>
        <v>11765</v>
      </c>
      <c r="EV946" s="48">
        <f t="shared" si="1079"/>
        <v>0</v>
      </c>
      <c r="EW946" s="48">
        <f t="shared" si="1079"/>
        <v>0</v>
      </c>
      <c r="EX946" s="48">
        <f t="shared" si="1079"/>
        <v>0</v>
      </c>
      <c r="EY946" s="48">
        <f t="shared" si="1079"/>
        <v>0</v>
      </c>
      <c r="EZ946" s="48">
        <f t="shared" si="1079"/>
        <v>0</v>
      </c>
      <c r="FA946" s="48">
        <f t="shared" si="1079"/>
        <v>0</v>
      </c>
      <c r="FB946" s="48">
        <f t="shared" si="1079"/>
        <v>0</v>
      </c>
      <c r="FC946" s="48">
        <f t="shared" si="1079"/>
        <v>0</v>
      </c>
      <c r="FD946" s="48">
        <f t="shared" si="1079"/>
        <v>11765</v>
      </c>
      <c r="FE946" s="48"/>
      <c r="FF946" s="48"/>
      <c r="FG946" s="46"/>
      <c r="FH946" s="48"/>
      <c r="FI946" s="48"/>
      <c r="FJ946" s="48"/>
      <c r="FK946" s="48"/>
      <c r="FL946" s="48"/>
      <c r="FM946" s="48"/>
      <c r="FN946"/>
      <c r="FO946" s="48">
        <f>SUM(FE946:FN946)</f>
        <v>0</v>
      </c>
      <c r="FP946" s="46">
        <f>AE946+BA946</f>
        <v>103739</v>
      </c>
      <c r="FQ946" s="46">
        <f>AP946+BL946+CS946+DZ946+FD946</f>
        <v>126197</v>
      </c>
      <c r="FR946" s="46">
        <f>FP946+FQ946+FO946</f>
        <v>229936</v>
      </c>
      <c r="FS946" t="s">
        <v>1284</v>
      </c>
      <c r="FT946"/>
      <c r="FU946" t="s">
        <v>1277</v>
      </c>
      <c r="FV946" t="s">
        <v>1287</v>
      </c>
      <c r="FW946"/>
      <c r="FX946" t="s">
        <v>1305</v>
      </c>
      <c r="FY946"/>
      <c r="FZ946"/>
      <c r="GA946">
        <v>1714</v>
      </c>
      <c r="GB946">
        <v>2073</v>
      </c>
      <c r="GC946">
        <v>279</v>
      </c>
      <c r="GD946">
        <v>285</v>
      </c>
      <c r="GE946">
        <v>92899</v>
      </c>
      <c r="GF946" s="47"/>
      <c r="GG946">
        <v>24000</v>
      </c>
      <c r="GH946">
        <v>111</v>
      </c>
      <c r="GI946">
        <v>0</v>
      </c>
      <c r="GJ946">
        <v>0</v>
      </c>
      <c r="GK946">
        <v>112</v>
      </c>
      <c r="GL946">
        <v>164</v>
      </c>
      <c r="GM946">
        <v>1816</v>
      </c>
      <c r="GN946" t="s">
        <v>1281</v>
      </c>
      <c r="GO946" t="s">
        <v>248</v>
      </c>
      <c r="GP946">
        <v>4</v>
      </c>
      <c r="GQ946">
        <v>1.5</v>
      </c>
      <c r="GR946"/>
      <c r="GS946">
        <v>6</v>
      </c>
      <c r="GT946">
        <f>GR946+GS946</f>
        <v>6</v>
      </c>
      <c r="GU946">
        <v>5.4749999999999996</v>
      </c>
      <c r="GV946">
        <f>GQ946+GU946</f>
        <v>6.9749999999999996</v>
      </c>
      <c r="GW946">
        <v>1.25</v>
      </c>
      <c r="GX946">
        <v>24090</v>
      </c>
      <c r="GY946" s="49" t="s">
        <v>1058</v>
      </c>
      <c r="GZ946">
        <v>12232</v>
      </c>
      <c r="HA946">
        <v>22853</v>
      </c>
      <c r="HB946">
        <v>3</v>
      </c>
      <c r="HC946"/>
      <c r="HD946">
        <v>10</v>
      </c>
      <c r="HE946"/>
      <c r="HF946"/>
      <c r="HG946">
        <v>80</v>
      </c>
      <c r="HH946">
        <v>0</v>
      </c>
      <c r="HI946"/>
      <c r="HJ946">
        <v>72</v>
      </c>
      <c r="HK946">
        <v>179</v>
      </c>
      <c r="HL946">
        <v>166</v>
      </c>
      <c r="HM946" t="s">
        <v>1281</v>
      </c>
      <c r="HN946"/>
      <c r="HO946"/>
      <c r="HP946"/>
      <c r="HQ946"/>
      <c r="HR946"/>
      <c r="HS946"/>
      <c r="HT946"/>
      <c r="HU946"/>
      <c r="HV946"/>
      <c r="HW946"/>
      <c r="HX946" t="s">
        <v>1277</v>
      </c>
      <c r="HY946"/>
      <c r="HZ946">
        <v>255</v>
      </c>
      <c r="IA946">
        <v>5947</v>
      </c>
      <c r="IB946">
        <v>2</v>
      </c>
      <c r="IC946">
        <v>4</v>
      </c>
      <c r="ID946">
        <v>86</v>
      </c>
      <c r="IE946">
        <v>54</v>
      </c>
      <c r="IF946">
        <v>40</v>
      </c>
      <c r="IG946">
        <v>40</v>
      </c>
      <c r="IH946">
        <v>4</v>
      </c>
      <c r="II946">
        <v>0</v>
      </c>
      <c r="IJ946">
        <v>136</v>
      </c>
      <c r="IK946">
        <v>0</v>
      </c>
      <c r="IL946" t="s">
        <v>1281</v>
      </c>
      <c r="IM946">
        <v>4</v>
      </c>
      <c r="IN946" t="s">
        <v>1281</v>
      </c>
      <c r="IO946" t="s">
        <v>1277</v>
      </c>
      <c r="IP946" t="s">
        <v>1281</v>
      </c>
      <c r="IQ946">
        <v>97589</v>
      </c>
      <c r="IR946">
        <v>1648</v>
      </c>
      <c r="IS946" s="36">
        <f>AE946/FR946</f>
        <v>0.41247564539698001</v>
      </c>
      <c r="IT946" s="36">
        <f>AP946/FR946</f>
        <v>3.6636281400041749E-2</v>
      </c>
      <c r="IU946" s="36">
        <f>BA946/FR946</f>
        <v>3.8689026511725004E-2</v>
      </c>
      <c r="IV946" s="50">
        <f>BL946/FR946</f>
        <v>0</v>
      </c>
      <c r="IW946" s="36">
        <f>CS946/FR946</f>
        <v>0.45356099088442003</v>
      </c>
      <c r="IX946" s="36">
        <f>DZ946/FR946</f>
        <v>7.4716442836267483E-3</v>
      </c>
      <c r="IY946" s="36">
        <f>FD946/FR946</f>
        <v>5.1166411523206459E-2</v>
      </c>
      <c r="IZ946" s="36">
        <f>FO946/FR946</f>
        <v>0</v>
      </c>
      <c r="JA946" s="36">
        <f>FP946/FR946</f>
        <v>0.45116467190870502</v>
      </c>
      <c r="JB946" s="36">
        <f>FQ946/FR946</f>
        <v>0.54883532809129498</v>
      </c>
      <c r="JC946" s="46">
        <v>0.71</v>
      </c>
      <c r="JD946" t="s">
        <v>1277</v>
      </c>
      <c r="JE946"/>
      <c r="JF946"/>
      <c r="JG946"/>
      <c r="JH946"/>
      <c r="JI946"/>
      <c r="JJ946"/>
      <c r="JK946"/>
      <c r="JL946"/>
      <c r="JM946"/>
      <c r="JN946" s="93">
        <f t="shared" si="1025"/>
        <v>2327.0905205666586</v>
      </c>
      <c r="JO946" s="1" t="str">
        <f t="shared" si="1026"/>
        <v>Medium</v>
      </c>
    </row>
    <row r="947" spans="1:275" x14ac:dyDescent="0.2">
      <c r="A947" s="1" t="s">
        <v>697</v>
      </c>
      <c r="B947" s="24" t="s">
        <v>944</v>
      </c>
      <c r="C947" s="76" t="s">
        <v>1507</v>
      </c>
      <c r="D947" s="24" t="s">
        <v>655</v>
      </c>
      <c r="E947">
        <v>5</v>
      </c>
      <c r="F947" s="46">
        <v>0.24995367796924217</v>
      </c>
      <c r="G947" s="46">
        <v>0.12025199184732259</v>
      </c>
      <c r="H947" s="46">
        <v>0.11</v>
      </c>
      <c r="I947">
        <v>115.8</v>
      </c>
      <c r="J947">
        <v>30.5</v>
      </c>
      <c r="K947" s="24">
        <v>20060</v>
      </c>
      <c r="L947" s="24" t="s">
        <v>602</v>
      </c>
      <c r="M947" s="37">
        <v>2193.3279999999991</v>
      </c>
      <c r="N947" s="25">
        <v>5000</v>
      </c>
      <c r="O947" s="26">
        <v>1</v>
      </c>
      <c r="P947" s="26">
        <v>6</v>
      </c>
      <c r="Q947" s="26">
        <v>83</v>
      </c>
      <c r="R947" s="26">
        <v>0</v>
      </c>
      <c r="S947" s="26">
        <v>16</v>
      </c>
      <c r="T947" s="31" t="s">
        <v>1244</v>
      </c>
      <c r="U947" s="25"/>
      <c r="V947" s="25"/>
      <c r="W947" s="25">
        <v>0</v>
      </c>
      <c r="X947" s="25"/>
      <c r="Y947" s="25">
        <v>0</v>
      </c>
      <c r="Z947" s="25">
        <v>0</v>
      </c>
      <c r="AA947" s="25"/>
      <c r="AB947" s="25"/>
      <c r="AC947" s="25"/>
      <c r="AD947" s="25"/>
      <c r="AE947" s="25">
        <v>17000</v>
      </c>
      <c r="AF947" s="25"/>
      <c r="AG947" s="25"/>
      <c r="AH947" s="25">
        <v>0</v>
      </c>
      <c r="AI947" s="25"/>
      <c r="AJ947" s="25">
        <v>0</v>
      </c>
      <c r="AK947" s="25">
        <v>0</v>
      </c>
      <c r="AL947" s="25"/>
      <c r="AM947" s="25"/>
      <c r="AN947" s="25"/>
      <c r="AO947" s="25"/>
      <c r="AP947" s="25">
        <v>6200</v>
      </c>
      <c r="AQ947" s="25"/>
      <c r="AR947" s="25"/>
      <c r="AS947" s="25">
        <v>0</v>
      </c>
      <c r="AT947" s="25"/>
      <c r="AU947" s="25">
        <v>0</v>
      </c>
      <c r="AV947" s="25">
        <v>0</v>
      </c>
      <c r="AW947" s="25"/>
      <c r="AX947" s="25"/>
      <c r="AY947" s="25"/>
      <c r="AZ947" s="25"/>
      <c r="BA947" s="25">
        <v>0</v>
      </c>
      <c r="BB947" s="25"/>
      <c r="BC947" s="25"/>
      <c r="BD947" s="25">
        <v>0</v>
      </c>
      <c r="BE947" s="25"/>
      <c r="BF947" s="25">
        <v>0</v>
      </c>
      <c r="BG947" s="25">
        <v>0</v>
      </c>
      <c r="BH947" s="25"/>
      <c r="BI947" s="25"/>
      <c r="BJ947" s="25"/>
      <c r="BK947" s="25"/>
      <c r="BL947" s="25">
        <v>0</v>
      </c>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v>0</v>
      </c>
      <c r="CL947" s="25"/>
      <c r="CM947" s="25">
        <v>0</v>
      </c>
      <c r="CN947" s="25"/>
      <c r="CO947" s="25"/>
      <c r="CP947" s="25">
        <v>36363</v>
      </c>
      <c r="CQ947" s="25"/>
      <c r="CR947" s="25">
        <v>7500</v>
      </c>
      <c r="CS947" s="25">
        <v>43863</v>
      </c>
      <c r="CT947" s="25"/>
      <c r="CU947" s="25"/>
      <c r="CV947" s="25"/>
      <c r="CW947" s="25"/>
      <c r="CX947" s="25"/>
      <c r="CY947" s="25"/>
      <c r="CZ947" s="25"/>
      <c r="DA947" s="25"/>
      <c r="DB947" s="25"/>
      <c r="DC947" s="25"/>
      <c r="DD947" s="25"/>
      <c r="DE947" s="25"/>
      <c r="DF947" s="25"/>
      <c r="DG947" s="25"/>
      <c r="DH947" s="25"/>
      <c r="DI947" s="25"/>
      <c r="DJ947" s="25"/>
      <c r="DK947" s="25"/>
      <c r="DL947" s="25"/>
      <c r="DM947" s="25"/>
      <c r="DN947" s="25"/>
      <c r="DO947" s="25"/>
      <c r="DP947" s="25"/>
      <c r="DQ947" s="25"/>
      <c r="DR947" s="25">
        <v>0</v>
      </c>
      <c r="DS947" s="25"/>
      <c r="DT947" s="25">
        <v>0</v>
      </c>
      <c r="DU947" s="25"/>
      <c r="DV947" s="25"/>
      <c r="DW947" s="25">
        <v>0</v>
      </c>
      <c r="DX947" s="25"/>
      <c r="DY947" s="25"/>
      <c r="DZ947" s="25">
        <v>500</v>
      </c>
      <c r="EA947" s="25"/>
      <c r="EB947" s="25"/>
      <c r="EC947" s="25"/>
      <c r="ED947" s="25"/>
      <c r="EE947" s="25"/>
      <c r="EF947" s="25"/>
      <c r="EG947" s="25"/>
      <c r="EH947" s="25"/>
      <c r="EI947" s="25"/>
      <c r="EJ947" s="25"/>
      <c r="EK947" s="25"/>
      <c r="EL947" s="25"/>
      <c r="EM947" s="25"/>
      <c r="EN947" s="25"/>
      <c r="EO947" s="25"/>
      <c r="EP947" s="25"/>
      <c r="EQ947" s="25"/>
      <c r="ER947" s="25"/>
      <c r="ES947" s="25"/>
      <c r="ET947" s="25"/>
      <c r="EU947" s="25"/>
      <c r="EV947" s="25"/>
      <c r="EW947" s="25"/>
      <c r="EX947" s="25"/>
      <c r="EY947" s="25"/>
      <c r="EZ947" s="25"/>
      <c r="FA947" s="25"/>
      <c r="FB947" s="25"/>
      <c r="FC947" s="25"/>
      <c r="FD947" s="25"/>
      <c r="FE947" s="25"/>
      <c r="FF947" s="25"/>
      <c r="FG947" s="25">
        <v>0</v>
      </c>
      <c r="FH947" s="25"/>
      <c r="FI947" s="25">
        <v>0</v>
      </c>
      <c r="FJ947" s="25">
        <v>0</v>
      </c>
      <c r="FK947" s="25"/>
      <c r="FL947" s="25"/>
      <c r="FM947" s="25"/>
      <c r="FN947" s="25"/>
      <c r="FO947" s="25">
        <v>0</v>
      </c>
      <c r="FP947" s="25">
        <v>23200</v>
      </c>
      <c r="FQ947" s="25">
        <v>44363</v>
      </c>
      <c r="FR947" s="25">
        <v>67563</v>
      </c>
      <c r="FS947" s="26" t="s">
        <v>1284</v>
      </c>
      <c r="FT947" s="26"/>
      <c r="FU947" s="26" t="s">
        <v>1344</v>
      </c>
      <c r="FV947" s="26"/>
      <c r="FW947" s="26"/>
      <c r="FX947" s="26"/>
      <c r="FY947" s="26"/>
      <c r="FZ947" s="1" t="s">
        <v>1272</v>
      </c>
      <c r="GA947" s="25">
        <v>250</v>
      </c>
      <c r="GB947" s="25">
        <v>262</v>
      </c>
      <c r="GC947" s="25">
        <v>0</v>
      </c>
      <c r="GD947" s="25">
        <v>0</v>
      </c>
      <c r="GE947" s="25">
        <v>24848</v>
      </c>
      <c r="GF947" s="25">
        <v>0</v>
      </c>
      <c r="GG947" s="25">
        <v>3000</v>
      </c>
      <c r="GH947" s="25">
        <v>91</v>
      </c>
      <c r="GI947" s="25"/>
      <c r="GJ947" s="25">
        <v>0</v>
      </c>
      <c r="GK947" s="25">
        <v>6</v>
      </c>
      <c r="GL947" s="25">
        <v>6</v>
      </c>
      <c r="GM947" s="25">
        <v>123</v>
      </c>
      <c r="GN947" s="25"/>
      <c r="GO947" s="25"/>
      <c r="GP947" s="25">
        <v>1</v>
      </c>
      <c r="GQ947" s="25">
        <v>1</v>
      </c>
      <c r="GR947" s="27"/>
      <c r="GS947" s="27"/>
      <c r="GT947" s="28">
        <v>4</v>
      </c>
      <c r="GU947" s="28">
        <v>3</v>
      </c>
      <c r="GV947" s="25">
        <v>4</v>
      </c>
      <c r="GW947" s="25">
        <v>0</v>
      </c>
      <c r="GX947" s="25">
        <v>940</v>
      </c>
      <c r="GY947" s="26" t="s">
        <v>1150</v>
      </c>
      <c r="GZ947" s="25">
        <v>650</v>
      </c>
      <c r="HA947" s="25">
        <v>400</v>
      </c>
      <c r="HB947" s="25">
        <v>320</v>
      </c>
      <c r="HC947" s="25"/>
      <c r="HD947" s="25"/>
      <c r="HE947" s="25"/>
      <c r="HF947" s="25">
        <v>1370</v>
      </c>
      <c r="HG947" s="25"/>
      <c r="HH947" s="25"/>
      <c r="HI947" s="25">
        <v>10</v>
      </c>
      <c r="HJ947" s="25">
        <v>10</v>
      </c>
      <c r="HK947" s="25">
        <v>0</v>
      </c>
      <c r="HL947" s="25">
        <v>0</v>
      </c>
      <c r="HM947" s="25"/>
      <c r="HN947" s="25"/>
      <c r="HO947" s="25"/>
      <c r="HP947" s="25"/>
      <c r="HQ947" s="25"/>
      <c r="HR947" s="25"/>
      <c r="HS947" s="25"/>
      <c r="HT947" s="25"/>
      <c r="HU947" s="25"/>
      <c r="HV947" s="25"/>
      <c r="HW947" s="25"/>
      <c r="HX947" s="25"/>
      <c r="HY947" s="25"/>
      <c r="HZ947" s="25">
        <v>6</v>
      </c>
      <c r="IA947" s="25">
        <v>100</v>
      </c>
      <c r="IB947" s="25">
        <v>1</v>
      </c>
      <c r="IC947" s="25">
        <v>20</v>
      </c>
      <c r="ID947" s="25">
        <v>300</v>
      </c>
      <c r="IE947" s="25">
        <v>61</v>
      </c>
      <c r="IF947" s="25">
        <v>48</v>
      </c>
      <c r="IG947" s="25">
        <v>48</v>
      </c>
      <c r="IH947" s="25">
        <v>0</v>
      </c>
      <c r="II947" s="25">
        <v>0</v>
      </c>
      <c r="IJ947" s="25">
        <v>0</v>
      </c>
      <c r="IK947" s="25">
        <v>0</v>
      </c>
      <c r="IL947" s="25"/>
      <c r="IM947" s="25"/>
      <c r="IN947" s="25"/>
      <c r="IO947" s="25"/>
      <c r="IP947" s="25"/>
      <c r="IQ947" s="25">
        <v>19990</v>
      </c>
      <c r="IR947" s="25">
        <v>45</v>
      </c>
      <c r="IS947" s="36">
        <f t="shared" ref="IS947:IS954" si="1080">AE947/$FR947</f>
        <v>0.25161700930982933</v>
      </c>
      <c r="IT947" s="36">
        <f t="shared" ref="IT947:IT954" si="1081">AP947/$FR947</f>
        <v>9.1766203395349522E-2</v>
      </c>
      <c r="IU947" s="36">
        <f t="shared" ref="IU947:IU954" si="1082">BA947/$FR947</f>
        <v>0</v>
      </c>
      <c r="IV947" s="36">
        <f t="shared" ref="IV947:IV954" si="1083">BL947/$FR947</f>
        <v>0</v>
      </c>
      <c r="IW947" s="36">
        <f t="shared" ref="IW947:IW954" si="1084">CS947/$FR947</f>
        <v>0.64921628702100265</v>
      </c>
      <c r="IX947" s="36">
        <f t="shared" ref="IX947:IX954" si="1085">DZ947/$FR947</f>
        <v>7.4005002738185104E-3</v>
      </c>
      <c r="IY947" s="36"/>
      <c r="IZ947" s="36">
        <f t="shared" ref="IZ947:JB954" si="1086">FO947/$FR947</f>
        <v>0</v>
      </c>
      <c r="JA947" s="36">
        <f t="shared" si="1086"/>
        <v>0.34338321270517885</v>
      </c>
      <c r="JB947" s="36">
        <f t="shared" si="1086"/>
        <v>0.65661678729482109</v>
      </c>
      <c r="JN947" s="43">
        <f t="shared" si="1025"/>
        <v>548.33199999999977</v>
      </c>
      <c r="JO947" s="1" t="str">
        <f t="shared" si="1026"/>
        <v>Small</v>
      </c>
    </row>
    <row r="948" spans="1:275" x14ac:dyDescent="0.2">
      <c r="A948" s="1" t="s">
        <v>697</v>
      </c>
      <c r="B948" s="24" t="s">
        <v>944</v>
      </c>
      <c r="C948" s="76" t="s">
        <v>1507</v>
      </c>
      <c r="D948" s="24" t="s">
        <v>655</v>
      </c>
      <c r="E948">
        <v>5</v>
      </c>
      <c r="F948" s="46">
        <v>0.24995367796924217</v>
      </c>
      <c r="G948" s="46">
        <v>0.12025199184732259</v>
      </c>
      <c r="H948" s="46">
        <v>0.11</v>
      </c>
      <c r="I948">
        <v>115.8</v>
      </c>
      <c r="J948">
        <v>30.5</v>
      </c>
      <c r="K948" s="24">
        <v>20070</v>
      </c>
      <c r="L948" s="24" t="s">
        <v>603</v>
      </c>
      <c r="M948" s="34">
        <v>2265.2087619047602</v>
      </c>
      <c r="N948" s="25">
        <v>5000</v>
      </c>
      <c r="O948" s="26">
        <v>1</v>
      </c>
      <c r="P948" s="26">
        <v>6</v>
      </c>
      <c r="Q948" s="26">
        <v>83</v>
      </c>
      <c r="R948" s="26">
        <v>0</v>
      </c>
      <c r="S948" s="26">
        <v>16</v>
      </c>
      <c r="T948" s="31" t="s">
        <v>1244</v>
      </c>
      <c r="U948" s="25"/>
      <c r="V948" s="25"/>
      <c r="W948" s="25">
        <v>0</v>
      </c>
      <c r="X948" s="25"/>
      <c r="Y948" s="25">
        <v>0</v>
      </c>
      <c r="Z948" s="25">
        <v>0</v>
      </c>
      <c r="AA948" s="25"/>
      <c r="AB948" s="25"/>
      <c r="AC948" s="25"/>
      <c r="AD948" s="25"/>
      <c r="AE948" s="25">
        <v>18000</v>
      </c>
      <c r="AF948" s="25"/>
      <c r="AG948" s="25"/>
      <c r="AH948" s="25">
        <v>0</v>
      </c>
      <c r="AI948" s="25"/>
      <c r="AJ948" s="25">
        <v>0</v>
      </c>
      <c r="AK948" s="25">
        <v>0</v>
      </c>
      <c r="AL948" s="25"/>
      <c r="AM948" s="25"/>
      <c r="AN948" s="25"/>
      <c r="AO948" s="25"/>
      <c r="AP948" s="25">
        <v>6200</v>
      </c>
      <c r="AQ948" s="25"/>
      <c r="AR948" s="25"/>
      <c r="AS948" s="25">
        <v>0</v>
      </c>
      <c r="AT948" s="25"/>
      <c r="AU948" s="25">
        <v>0</v>
      </c>
      <c r="AV948" s="25">
        <v>0</v>
      </c>
      <c r="AW948" s="25"/>
      <c r="AX948" s="25"/>
      <c r="AY948" s="25"/>
      <c r="AZ948" s="25"/>
      <c r="BA948" s="25">
        <v>0</v>
      </c>
      <c r="BB948" s="25"/>
      <c r="BC948" s="25"/>
      <c r="BD948" s="25">
        <v>0</v>
      </c>
      <c r="BE948" s="25"/>
      <c r="BF948" s="25">
        <v>0</v>
      </c>
      <c r="BG948" s="25">
        <v>0</v>
      </c>
      <c r="BH948" s="25"/>
      <c r="BI948" s="25"/>
      <c r="BJ948" s="25"/>
      <c r="BK948" s="25"/>
      <c r="BL948" s="25">
        <v>3000</v>
      </c>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v>0</v>
      </c>
      <c r="CL948" s="25"/>
      <c r="CM948" s="25">
        <v>0</v>
      </c>
      <c r="CN948" s="25"/>
      <c r="CO948" s="25"/>
      <c r="CP948" s="25">
        <v>36363</v>
      </c>
      <c r="CQ948" s="25"/>
      <c r="CR948" s="25">
        <v>7500</v>
      </c>
      <c r="CS948" s="25">
        <v>43863</v>
      </c>
      <c r="CT948" s="25"/>
      <c r="CU948" s="25"/>
      <c r="CV948" s="25"/>
      <c r="CW948" s="25"/>
      <c r="CX948" s="25"/>
      <c r="CY948" s="25"/>
      <c r="CZ948" s="25"/>
      <c r="DA948" s="25"/>
      <c r="DB948" s="25"/>
      <c r="DC948" s="25"/>
      <c r="DD948" s="25"/>
      <c r="DE948" s="25"/>
      <c r="DF948" s="25"/>
      <c r="DG948" s="25"/>
      <c r="DH948" s="25"/>
      <c r="DI948" s="25"/>
      <c r="DJ948" s="25"/>
      <c r="DK948" s="25"/>
      <c r="DL948" s="25"/>
      <c r="DM948" s="25"/>
      <c r="DN948" s="25"/>
      <c r="DO948" s="25"/>
      <c r="DP948" s="25"/>
      <c r="DQ948" s="25"/>
      <c r="DR948" s="25">
        <v>0</v>
      </c>
      <c r="DS948" s="25"/>
      <c r="DT948" s="25">
        <v>0</v>
      </c>
      <c r="DU948" s="25"/>
      <c r="DV948" s="25"/>
      <c r="DW948" s="25">
        <v>0</v>
      </c>
      <c r="DX948" s="25"/>
      <c r="DY948" s="25"/>
      <c r="DZ948" s="25">
        <v>500</v>
      </c>
      <c r="EA948" s="25"/>
      <c r="EB948" s="25"/>
      <c r="EC948" s="25"/>
      <c r="ED948" s="25"/>
      <c r="EE948" s="25"/>
      <c r="EF948" s="25"/>
      <c r="EG948" s="25"/>
      <c r="EH948" s="25"/>
      <c r="EI948" s="25"/>
      <c r="EJ948" s="25"/>
      <c r="EK948" s="25"/>
      <c r="EL948" s="25"/>
      <c r="EM948" s="25"/>
      <c r="EN948" s="25"/>
      <c r="EO948" s="25"/>
      <c r="EP948" s="25"/>
      <c r="EQ948" s="25"/>
      <c r="ER948" s="25"/>
      <c r="ES948" s="25"/>
      <c r="ET948" s="25"/>
      <c r="EU948" s="25"/>
      <c r="EV948" s="25"/>
      <c r="EW948" s="25"/>
      <c r="EX948" s="25"/>
      <c r="EY948" s="25"/>
      <c r="EZ948" s="25"/>
      <c r="FA948" s="25"/>
      <c r="FB948" s="25"/>
      <c r="FC948" s="25"/>
      <c r="FD948" s="25"/>
      <c r="FE948" s="25"/>
      <c r="FF948" s="25"/>
      <c r="FG948" s="25">
        <v>0</v>
      </c>
      <c r="FH948" s="25"/>
      <c r="FI948" s="25">
        <v>0</v>
      </c>
      <c r="FJ948" s="25">
        <v>0</v>
      </c>
      <c r="FK948" s="25"/>
      <c r="FL948" s="25"/>
      <c r="FM948" s="25"/>
      <c r="FN948" s="25"/>
      <c r="FO948" s="25">
        <v>0</v>
      </c>
      <c r="FP948" s="25">
        <v>24200</v>
      </c>
      <c r="FQ948" s="25">
        <v>47363</v>
      </c>
      <c r="FR948" s="25">
        <v>71563</v>
      </c>
      <c r="FS948" s="26" t="s">
        <v>1284</v>
      </c>
      <c r="FT948" s="26"/>
      <c r="FU948" s="26" t="s">
        <v>1344</v>
      </c>
      <c r="FV948" s="26"/>
      <c r="FW948" s="26"/>
      <c r="FX948" s="26"/>
      <c r="FY948" s="26"/>
      <c r="FZ948" s="1" t="s">
        <v>1272</v>
      </c>
      <c r="GA948" s="25">
        <v>295</v>
      </c>
      <c r="GB948" s="25">
        <v>307</v>
      </c>
      <c r="GC948" s="25">
        <v>0</v>
      </c>
      <c r="GD948" s="25">
        <v>0</v>
      </c>
      <c r="GE948" s="25">
        <v>25090</v>
      </c>
      <c r="GF948" s="25">
        <v>3000</v>
      </c>
      <c r="GG948" s="25">
        <v>6000</v>
      </c>
      <c r="GH948" s="25">
        <v>91</v>
      </c>
      <c r="GI948" s="25">
        <v>5</v>
      </c>
      <c r="GJ948" s="25">
        <v>0</v>
      </c>
      <c r="GK948" s="25">
        <v>6</v>
      </c>
      <c r="GL948" s="25">
        <v>6</v>
      </c>
      <c r="GM948" s="25">
        <v>129</v>
      </c>
      <c r="GN948" s="25"/>
      <c r="GO948" s="25"/>
      <c r="GP948" s="25">
        <v>1</v>
      </c>
      <c r="GQ948" s="25">
        <v>1</v>
      </c>
      <c r="GR948" s="27"/>
      <c r="GS948" s="27"/>
      <c r="GT948" s="28">
        <v>4</v>
      </c>
      <c r="GU948" s="28">
        <v>3</v>
      </c>
      <c r="GV948" s="25">
        <v>4</v>
      </c>
      <c r="GW948" s="25">
        <v>0</v>
      </c>
      <c r="GX948" s="25">
        <v>950</v>
      </c>
      <c r="GY948" s="26" t="s">
        <v>1150</v>
      </c>
      <c r="GZ948" s="25">
        <v>670</v>
      </c>
      <c r="HA948" s="25">
        <v>420</v>
      </c>
      <c r="HB948" s="25">
        <v>340</v>
      </c>
      <c r="HC948" s="25"/>
      <c r="HD948" s="25"/>
      <c r="HE948" s="25"/>
      <c r="HF948" s="25">
        <v>1430</v>
      </c>
      <c r="HG948" s="25"/>
      <c r="HH948" s="25"/>
      <c r="HI948" s="25">
        <v>14</v>
      </c>
      <c r="HJ948" s="25">
        <v>14</v>
      </c>
      <c r="HK948" s="25">
        <v>0</v>
      </c>
      <c r="HL948" s="25">
        <v>0</v>
      </c>
      <c r="HM948" s="25"/>
      <c r="HN948" s="25"/>
      <c r="HO948" s="25"/>
      <c r="HP948" s="25"/>
      <c r="HQ948" s="25"/>
      <c r="HR948" s="25"/>
      <c r="HS948" s="25"/>
      <c r="HT948" s="25"/>
      <c r="HU948" s="25"/>
      <c r="HV948" s="25"/>
      <c r="HW948" s="25"/>
      <c r="HX948" s="25"/>
      <c r="HY948" s="25"/>
      <c r="HZ948" s="25">
        <v>8</v>
      </c>
      <c r="IA948" s="25">
        <v>110</v>
      </c>
      <c r="IB948" s="25">
        <v>1</v>
      </c>
      <c r="IC948" s="25">
        <v>20</v>
      </c>
      <c r="ID948" s="25">
        <v>300</v>
      </c>
      <c r="IE948" s="25">
        <v>61</v>
      </c>
      <c r="IF948" s="25">
        <v>48</v>
      </c>
      <c r="IG948" s="25">
        <v>48</v>
      </c>
      <c r="IH948" s="25">
        <v>0</v>
      </c>
      <c r="II948" s="25">
        <v>0</v>
      </c>
      <c r="IJ948" s="25">
        <v>0</v>
      </c>
      <c r="IK948" s="25">
        <v>0</v>
      </c>
      <c r="IL948" s="25"/>
      <c r="IM948" s="25"/>
      <c r="IN948" s="25"/>
      <c r="IO948" s="25"/>
      <c r="IP948" s="25"/>
      <c r="IQ948" s="25">
        <v>20150</v>
      </c>
      <c r="IR948" s="25">
        <v>56</v>
      </c>
      <c r="IS948" s="36">
        <f t="shared" si="1080"/>
        <v>0.25152662688819644</v>
      </c>
      <c r="IT948" s="36">
        <f t="shared" si="1081"/>
        <v>8.6636949261489876E-2</v>
      </c>
      <c r="IU948" s="36">
        <f t="shared" si="1082"/>
        <v>0</v>
      </c>
      <c r="IV948" s="36">
        <f t="shared" si="1083"/>
        <v>4.1921104481366066E-2</v>
      </c>
      <c r="IW948" s="36">
        <f t="shared" si="1084"/>
        <v>0.6129284686220533</v>
      </c>
      <c r="IX948" s="36">
        <f t="shared" si="1085"/>
        <v>6.9868507468943452E-3</v>
      </c>
      <c r="IY948" s="36"/>
      <c r="IZ948" s="36">
        <f t="shared" si="1086"/>
        <v>0</v>
      </c>
      <c r="JA948" s="36">
        <f t="shared" si="1086"/>
        <v>0.33816357614968628</v>
      </c>
      <c r="JB948" s="36">
        <f t="shared" si="1086"/>
        <v>0.66183642385031372</v>
      </c>
      <c r="JN948" s="43">
        <f t="shared" si="1025"/>
        <v>566.30219047619005</v>
      </c>
      <c r="JO948" s="1" t="str">
        <f t="shared" si="1026"/>
        <v>Small</v>
      </c>
    </row>
    <row r="949" spans="1:275" x14ac:dyDescent="0.2">
      <c r="A949" s="14" t="s">
        <v>697</v>
      </c>
      <c r="B949" s="14" t="s">
        <v>944</v>
      </c>
      <c r="C949" s="76" t="s">
        <v>1507</v>
      </c>
      <c r="D949" s="24" t="s">
        <v>655</v>
      </c>
      <c r="E949">
        <v>5</v>
      </c>
      <c r="F949" s="46">
        <v>0.24995367796924217</v>
      </c>
      <c r="G949" s="46">
        <v>0.12025199184732259</v>
      </c>
      <c r="H949" s="46">
        <v>0.11</v>
      </c>
      <c r="I949">
        <v>115.8</v>
      </c>
      <c r="J949">
        <v>30.5</v>
      </c>
      <c r="K949" s="14">
        <v>20080</v>
      </c>
      <c r="L949" s="14" t="s">
        <v>604</v>
      </c>
      <c r="M949" s="35">
        <v>2362.343047619046</v>
      </c>
      <c r="N949" s="15">
        <v>27000</v>
      </c>
      <c r="O949" s="15">
        <v>7</v>
      </c>
      <c r="P949" s="15">
        <v>34</v>
      </c>
      <c r="Q949" s="15">
        <v>274</v>
      </c>
      <c r="R949" s="15">
        <v>0</v>
      </c>
      <c r="S949" s="15">
        <v>25</v>
      </c>
      <c r="T949" s="32" t="s">
        <v>1107</v>
      </c>
      <c r="U949" s="15"/>
      <c r="V949" s="15"/>
      <c r="W949" s="15"/>
      <c r="X949" s="15"/>
      <c r="Y949" s="15"/>
      <c r="Z949" s="15"/>
      <c r="AA949" s="15"/>
      <c r="AB949" s="15"/>
      <c r="AC949" s="15"/>
      <c r="AD949" s="15"/>
      <c r="AE949" s="15">
        <v>18000</v>
      </c>
      <c r="AF949" s="15"/>
      <c r="AG949" s="15"/>
      <c r="AH949" s="15"/>
      <c r="AI949" s="15"/>
      <c r="AJ949" s="15"/>
      <c r="AK949" s="15"/>
      <c r="AL949" s="15"/>
      <c r="AM949" s="15"/>
      <c r="AN949" s="15"/>
      <c r="AO949" s="15"/>
      <c r="AP949" s="15">
        <v>3000</v>
      </c>
      <c r="AQ949" s="15"/>
      <c r="AR949" s="15"/>
      <c r="AS949" s="15"/>
      <c r="AT949" s="15"/>
      <c r="AU949" s="15"/>
      <c r="AV949" s="15"/>
      <c r="AW949" s="15"/>
      <c r="AX949" s="15"/>
      <c r="AY949" s="15"/>
      <c r="AZ949" s="15"/>
      <c r="BA949" s="15">
        <v>6200</v>
      </c>
      <c r="BB949" s="15"/>
      <c r="BC949" s="15"/>
      <c r="BD949" s="15"/>
      <c r="BE949" s="15"/>
      <c r="BF949" s="15"/>
      <c r="BG949" s="15"/>
      <c r="BH949" s="15"/>
      <c r="BI949" s="15"/>
      <c r="BJ949" s="15"/>
      <c r="BK949" s="15"/>
      <c r="BL949" s="15">
        <v>0</v>
      </c>
      <c r="BM949" s="15"/>
      <c r="BN949" s="15"/>
      <c r="BO949" s="15"/>
      <c r="BP949" s="15"/>
      <c r="BQ949" s="15"/>
      <c r="BR949" s="15"/>
      <c r="BS949" s="15"/>
      <c r="BT949" s="15"/>
      <c r="BU949" s="15"/>
      <c r="BV949" s="15"/>
      <c r="BW949" s="15"/>
      <c r="BX949" s="15"/>
      <c r="BY949" s="15"/>
      <c r="BZ949" s="15"/>
      <c r="CA949" s="15"/>
      <c r="CB949" s="15"/>
      <c r="CC949" s="15"/>
      <c r="CD949" s="15"/>
      <c r="CE949" s="15"/>
      <c r="CF949" s="15"/>
      <c r="CG949" s="15"/>
      <c r="CH949" s="15"/>
      <c r="CI949" s="15"/>
      <c r="CJ949" s="15"/>
      <c r="CK949" s="15"/>
      <c r="CL949" s="15"/>
      <c r="CM949" s="15"/>
      <c r="CN949" s="15"/>
      <c r="CO949" s="15"/>
      <c r="CP949" s="15">
        <v>36363</v>
      </c>
      <c r="CQ949" s="15"/>
      <c r="CR949" s="15">
        <v>7500</v>
      </c>
      <c r="CS949" s="15">
        <v>43863</v>
      </c>
      <c r="CT949" s="15"/>
      <c r="CU949" s="15"/>
      <c r="CV949" s="15"/>
      <c r="CW949" s="15"/>
      <c r="CX949" s="15"/>
      <c r="CY949" s="15"/>
      <c r="CZ949" s="15"/>
      <c r="DA949" s="15"/>
      <c r="DB949" s="15"/>
      <c r="DC949" s="15"/>
      <c r="DD949" s="15"/>
      <c r="DE949" s="15"/>
      <c r="DF949" s="15"/>
      <c r="DG949" s="15"/>
      <c r="DH949" s="15"/>
      <c r="DI949" s="15"/>
      <c r="DJ949" s="15"/>
      <c r="DK949" s="15"/>
      <c r="DL949" s="15"/>
      <c r="DM949" s="15"/>
      <c r="DN949" s="15"/>
      <c r="DO949" s="15"/>
      <c r="DP949" s="15"/>
      <c r="DQ949" s="15"/>
      <c r="DR949" s="15"/>
      <c r="DS949" s="15"/>
      <c r="DT949" s="15"/>
      <c r="DU949" s="15"/>
      <c r="DV949" s="15"/>
      <c r="DW949" s="15"/>
      <c r="DX949" s="15"/>
      <c r="DY949" s="15"/>
      <c r="DZ949" s="15">
        <v>500</v>
      </c>
      <c r="EA949" s="15"/>
      <c r="EB949" s="15"/>
      <c r="EC949" s="15"/>
      <c r="ED949" s="15"/>
      <c r="EE949" s="15"/>
      <c r="EF949" s="15"/>
      <c r="EG949" s="15"/>
      <c r="EH949" s="15"/>
      <c r="EI949" s="15"/>
      <c r="EJ949" s="15"/>
      <c r="EK949" s="15"/>
      <c r="EL949" s="15"/>
      <c r="EM949" s="15"/>
      <c r="EN949" s="15"/>
      <c r="EO949" s="15"/>
      <c r="EP949" s="15"/>
      <c r="EQ949" s="15"/>
      <c r="ER949" s="15"/>
      <c r="ES949" s="15"/>
      <c r="ET949" s="15"/>
      <c r="EU949" s="15"/>
      <c r="EV949" s="15"/>
      <c r="EW949" s="15"/>
      <c r="EX949" s="15"/>
      <c r="EY949" s="15"/>
      <c r="EZ949" s="15"/>
      <c r="FA949" s="15"/>
      <c r="FB949" s="15"/>
      <c r="FC949" s="15"/>
      <c r="FD949" s="15"/>
      <c r="FE949" s="15"/>
      <c r="FF949" s="15"/>
      <c r="FG949" s="15"/>
      <c r="FH949" s="15"/>
      <c r="FI949" s="15"/>
      <c r="FJ949" s="15"/>
      <c r="FK949" s="15"/>
      <c r="FL949" s="15"/>
      <c r="FM949" s="15"/>
      <c r="FN949" s="15"/>
      <c r="FO949" s="15">
        <v>0</v>
      </c>
      <c r="FP949" s="15">
        <v>24200</v>
      </c>
      <c r="FQ949" s="15">
        <v>47363</v>
      </c>
      <c r="FR949" s="15">
        <v>71563</v>
      </c>
      <c r="FS949" s="14"/>
      <c r="FT949" s="14" t="s">
        <v>945</v>
      </c>
      <c r="FU949" s="14" t="s">
        <v>1281</v>
      </c>
      <c r="FV949" s="14"/>
      <c r="FW949" s="1" t="s">
        <v>1279</v>
      </c>
      <c r="FX949" s="14"/>
      <c r="FY949" s="14"/>
      <c r="GA949" s="15">
        <v>300</v>
      </c>
      <c r="GB949" s="15">
        <v>300</v>
      </c>
      <c r="GC949" s="15">
        <v>0</v>
      </c>
      <c r="GD949" s="15">
        <v>0</v>
      </c>
      <c r="GE949" s="15">
        <v>25300</v>
      </c>
      <c r="GF949" s="15">
        <v>3000</v>
      </c>
      <c r="GG949" s="15">
        <v>9000</v>
      </c>
      <c r="GH949" s="15">
        <v>90</v>
      </c>
      <c r="GI949" s="15"/>
      <c r="GJ949" s="15">
        <v>0</v>
      </c>
      <c r="GK949" s="15">
        <v>0</v>
      </c>
      <c r="GL949" s="15">
        <v>0</v>
      </c>
      <c r="GM949" s="15">
        <v>470</v>
      </c>
      <c r="GN949" s="15"/>
      <c r="GO949" s="15"/>
      <c r="GP949" s="21">
        <v>3</v>
      </c>
      <c r="GQ949" s="21">
        <v>2.5</v>
      </c>
      <c r="GR949" s="22"/>
      <c r="GS949" s="22"/>
      <c r="GT949" s="23">
        <v>4</v>
      </c>
      <c r="GU949" s="23">
        <v>3.4</v>
      </c>
      <c r="GV949" s="21">
        <v>5.9</v>
      </c>
      <c r="GW949" s="21">
        <v>0</v>
      </c>
      <c r="GX949" s="15">
        <v>950</v>
      </c>
      <c r="GY949" s="14" t="s">
        <v>1230</v>
      </c>
      <c r="GZ949" s="15">
        <v>700</v>
      </c>
      <c r="HA949" s="15">
        <v>450</v>
      </c>
      <c r="HB949" s="15">
        <v>370</v>
      </c>
      <c r="HC949" s="15"/>
      <c r="HD949" s="15"/>
      <c r="HE949" s="15"/>
      <c r="HF949" s="15">
        <v>1520</v>
      </c>
      <c r="HG949" s="15"/>
      <c r="HH949" s="15"/>
      <c r="HI949" s="15">
        <v>25</v>
      </c>
      <c r="HJ949" s="15">
        <v>25</v>
      </c>
      <c r="HK949" s="15">
        <v>0</v>
      </c>
      <c r="HL949" s="15">
        <v>0</v>
      </c>
      <c r="HM949" s="15"/>
      <c r="HN949" s="15"/>
      <c r="HO949" s="15"/>
      <c r="HP949" s="15"/>
      <c r="HQ949" s="15"/>
      <c r="HR949" s="15"/>
      <c r="HS949" s="15"/>
      <c r="HT949" s="15"/>
      <c r="HU949" s="15"/>
      <c r="HV949" s="15"/>
      <c r="HW949" s="15"/>
      <c r="HX949" s="15"/>
      <c r="HY949" s="15"/>
      <c r="HZ949" s="15">
        <v>8</v>
      </c>
      <c r="IA949" s="15">
        <v>200</v>
      </c>
      <c r="IB949" s="14">
        <v>1</v>
      </c>
      <c r="IC949" s="14">
        <v>22</v>
      </c>
      <c r="ID949" s="15">
        <v>440</v>
      </c>
      <c r="IE949" s="14">
        <v>61</v>
      </c>
      <c r="IF949" s="14">
        <v>48</v>
      </c>
      <c r="IG949" s="14">
        <v>48</v>
      </c>
      <c r="IH949" s="14">
        <v>0</v>
      </c>
      <c r="II949" s="14">
        <v>0</v>
      </c>
      <c r="IJ949" s="14">
        <v>0</v>
      </c>
      <c r="IK949" s="14">
        <v>0</v>
      </c>
      <c r="IL949" s="14"/>
      <c r="IM949" s="14"/>
      <c r="IN949" s="14"/>
      <c r="IO949" s="14"/>
      <c r="IP949" s="14"/>
      <c r="IQ949" s="15">
        <v>42576</v>
      </c>
      <c r="IR949" s="15">
        <v>0</v>
      </c>
      <c r="IS949" s="36">
        <f t="shared" si="1080"/>
        <v>0.25152662688819644</v>
      </c>
      <c r="IT949" s="36">
        <f t="shared" si="1081"/>
        <v>4.1921104481366066E-2</v>
      </c>
      <c r="IU949" s="36">
        <f t="shared" si="1082"/>
        <v>8.6636949261489876E-2</v>
      </c>
      <c r="IV949" s="36">
        <f t="shared" si="1083"/>
        <v>0</v>
      </c>
      <c r="IW949" s="36">
        <f t="shared" si="1084"/>
        <v>0.6129284686220533</v>
      </c>
      <c r="IX949" s="36">
        <f t="shared" si="1085"/>
        <v>6.9868507468943452E-3</v>
      </c>
      <c r="IY949" s="36"/>
      <c r="IZ949" s="36">
        <f t="shared" si="1086"/>
        <v>0</v>
      </c>
      <c r="JA949" s="36">
        <f t="shared" si="1086"/>
        <v>0.33816357614968628</v>
      </c>
      <c r="JB949" s="36">
        <f t="shared" si="1086"/>
        <v>0.66183642385031372</v>
      </c>
      <c r="JN949" s="43">
        <f t="shared" si="1025"/>
        <v>400.39712671509255</v>
      </c>
      <c r="JO949" s="1" t="str">
        <f t="shared" si="1026"/>
        <v>Small</v>
      </c>
    </row>
    <row r="950" spans="1:275" x14ac:dyDescent="0.2">
      <c r="A950" s="14" t="s">
        <v>697</v>
      </c>
      <c r="B950" s="14" t="s">
        <v>944</v>
      </c>
      <c r="C950" s="76" t="s">
        <v>1507</v>
      </c>
      <c r="D950" s="24" t="s">
        <v>655</v>
      </c>
      <c r="E950">
        <v>5</v>
      </c>
      <c r="F950" s="46">
        <v>0.24995367796924217</v>
      </c>
      <c r="G950" s="46">
        <v>0.12025199184732259</v>
      </c>
      <c r="H950" s="46">
        <v>0.11</v>
      </c>
      <c r="I950">
        <v>115.8</v>
      </c>
      <c r="J950">
        <v>30.5</v>
      </c>
      <c r="K950" s="14">
        <v>20090</v>
      </c>
      <c r="L950" s="14" t="s">
        <v>605</v>
      </c>
      <c r="M950" s="35">
        <v>2548.1819047619038</v>
      </c>
      <c r="N950" s="15">
        <v>27000</v>
      </c>
      <c r="O950" s="15">
        <v>7</v>
      </c>
      <c r="P950" s="15">
        <v>34</v>
      </c>
      <c r="Q950" s="15">
        <v>274</v>
      </c>
      <c r="R950" s="15">
        <v>0</v>
      </c>
      <c r="S950" s="15">
        <v>25</v>
      </c>
      <c r="T950" s="32" t="s">
        <v>1107</v>
      </c>
      <c r="U950" s="15"/>
      <c r="V950" s="15"/>
      <c r="W950" s="15"/>
      <c r="X950" s="15"/>
      <c r="Y950" s="15"/>
      <c r="Z950" s="15"/>
      <c r="AA950" s="15"/>
      <c r="AB950" s="15"/>
      <c r="AC950" s="15"/>
      <c r="AD950" s="15"/>
      <c r="AE950" s="15">
        <v>30000</v>
      </c>
      <c r="AF950" s="15"/>
      <c r="AG950" s="15"/>
      <c r="AH950" s="15"/>
      <c r="AI950" s="15"/>
      <c r="AJ950" s="15"/>
      <c r="AK950" s="15"/>
      <c r="AL950" s="15"/>
      <c r="AM950" s="15"/>
      <c r="AN950" s="15"/>
      <c r="AO950" s="15"/>
      <c r="AP950" s="15">
        <v>0</v>
      </c>
      <c r="AQ950" s="15"/>
      <c r="AR950" s="15"/>
      <c r="AS950" s="15"/>
      <c r="AT950" s="15"/>
      <c r="AU950" s="15"/>
      <c r="AV950" s="15"/>
      <c r="AW950" s="15"/>
      <c r="AX950" s="15"/>
      <c r="AY950" s="15"/>
      <c r="AZ950" s="15"/>
      <c r="BA950" s="15">
        <v>6200</v>
      </c>
      <c r="BB950" s="15"/>
      <c r="BC950" s="15"/>
      <c r="BD950" s="15"/>
      <c r="BE950" s="15"/>
      <c r="BF950" s="15"/>
      <c r="BG950" s="15"/>
      <c r="BH950" s="15"/>
      <c r="BI950" s="15"/>
      <c r="BJ950" s="15"/>
      <c r="BK950" s="15"/>
      <c r="BL950" s="15">
        <v>0</v>
      </c>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v>36363</v>
      </c>
      <c r="CQ950" s="15"/>
      <c r="CR950" s="15">
        <v>7500</v>
      </c>
      <c r="CS950" s="15">
        <v>43863</v>
      </c>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v>500</v>
      </c>
      <c r="EA950" s="15"/>
      <c r="EB950" s="15"/>
      <c r="EC950" s="15"/>
      <c r="ED950" s="15"/>
      <c r="EE950" s="15"/>
      <c r="EF950" s="15"/>
      <c r="EG950" s="15"/>
      <c r="EH950" s="15"/>
      <c r="EI950" s="15"/>
      <c r="EJ950" s="15"/>
      <c r="EK950" s="15"/>
      <c r="EL950" s="15"/>
      <c r="EM950" s="15"/>
      <c r="EN950" s="15"/>
      <c r="EO950" s="15"/>
      <c r="EP950" s="15"/>
      <c r="EQ950" s="15"/>
      <c r="ER950" s="15"/>
      <c r="ES950" s="15"/>
      <c r="ET950" s="15"/>
      <c r="EU950" s="15"/>
      <c r="EV950" s="15"/>
      <c r="EW950" s="15"/>
      <c r="EX950" s="15"/>
      <c r="EY950" s="15"/>
      <c r="EZ950" s="15"/>
      <c r="FA950" s="15"/>
      <c r="FB950" s="15"/>
      <c r="FC950" s="15"/>
      <c r="FD950" s="15"/>
      <c r="FE950" s="15"/>
      <c r="FF950" s="15"/>
      <c r="FG950" s="15"/>
      <c r="FH950" s="15"/>
      <c r="FI950" s="15"/>
      <c r="FJ950" s="15"/>
      <c r="FK950" s="15"/>
      <c r="FL950" s="15"/>
      <c r="FM950" s="15"/>
      <c r="FN950" s="15"/>
      <c r="FO950" s="15">
        <v>0</v>
      </c>
      <c r="FP950" s="15">
        <v>36200</v>
      </c>
      <c r="FQ950" s="15">
        <v>44363</v>
      </c>
      <c r="FR950" s="15">
        <v>80563</v>
      </c>
      <c r="FS950" s="14"/>
      <c r="FT950" s="14" t="s">
        <v>945</v>
      </c>
      <c r="FU950" s="14" t="s">
        <v>1281</v>
      </c>
      <c r="FV950" s="14"/>
      <c r="FW950" s="1" t="s">
        <v>1279</v>
      </c>
      <c r="FX950" s="14"/>
      <c r="FY950" s="14"/>
      <c r="GA950" s="15">
        <v>300</v>
      </c>
      <c r="GB950" s="15">
        <v>300</v>
      </c>
      <c r="GC950" s="15">
        <v>0</v>
      </c>
      <c r="GD950" s="15">
        <v>0</v>
      </c>
      <c r="GE950" s="15">
        <v>25900</v>
      </c>
      <c r="GF950" s="15">
        <v>0</v>
      </c>
      <c r="GG950" s="15">
        <v>9000</v>
      </c>
      <c r="GH950" s="15">
        <v>90</v>
      </c>
      <c r="GI950" s="15"/>
      <c r="GJ950" s="15">
        <v>0</v>
      </c>
      <c r="GK950" s="15">
        <v>0</v>
      </c>
      <c r="GL950" s="15">
        <v>0</v>
      </c>
      <c r="GM950" s="15">
        <v>470</v>
      </c>
      <c r="GN950" s="15"/>
      <c r="GO950" s="15"/>
      <c r="GP950" s="16">
        <v>2</v>
      </c>
      <c r="GQ950" s="16">
        <v>2</v>
      </c>
      <c r="GR950" s="17"/>
      <c r="GS950" s="17"/>
      <c r="GT950" s="18">
        <v>5</v>
      </c>
      <c r="GU950" s="18">
        <v>4.5</v>
      </c>
      <c r="GV950" s="16">
        <v>6.5</v>
      </c>
      <c r="GW950" s="16">
        <v>1.5</v>
      </c>
      <c r="GX950" s="15">
        <v>950</v>
      </c>
      <c r="GY950" s="14" t="s">
        <v>1230</v>
      </c>
      <c r="GZ950" s="15">
        <v>800</v>
      </c>
      <c r="HA950" s="15">
        <v>10000</v>
      </c>
      <c r="HB950" s="15">
        <v>400</v>
      </c>
      <c r="HC950" s="15"/>
      <c r="HD950" s="15"/>
      <c r="HE950" s="15"/>
      <c r="HF950" s="15">
        <v>11200</v>
      </c>
      <c r="HG950" s="15"/>
      <c r="HH950" s="15"/>
      <c r="HI950" s="15">
        <v>25</v>
      </c>
      <c r="HJ950" s="15">
        <v>25</v>
      </c>
      <c r="HK950" s="15">
        <v>0</v>
      </c>
      <c r="HL950" s="15">
        <v>0</v>
      </c>
      <c r="HM950" s="15"/>
      <c r="HN950" s="15"/>
      <c r="HO950" s="15"/>
      <c r="HP950" s="15"/>
      <c r="HQ950" s="15"/>
      <c r="HR950" s="15"/>
      <c r="HS950" s="15"/>
      <c r="HT950" s="15"/>
      <c r="HU950" s="15"/>
      <c r="HV950" s="15"/>
      <c r="HW950" s="15"/>
      <c r="HX950" s="15"/>
      <c r="HY950" s="15"/>
      <c r="HZ950" s="15">
        <v>10</v>
      </c>
      <c r="IA950" s="15">
        <v>250</v>
      </c>
      <c r="IB950" s="15">
        <v>1</v>
      </c>
      <c r="IC950" s="15">
        <v>20</v>
      </c>
      <c r="ID950" s="15">
        <v>400</v>
      </c>
      <c r="IE950" s="14">
        <v>61</v>
      </c>
      <c r="IF950" s="14">
        <v>48</v>
      </c>
      <c r="IG950" s="14">
        <v>48</v>
      </c>
      <c r="IH950" s="14">
        <v>0</v>
      </c>
      <c r="II950" s="14">
        <v>0</v>
      </c>
      <c r="IJ950" s="14">
        <v>0</v>
      </c>
      <c r="IK950" s="14">
        <v>0</v>
      </c>
      <c r="IL950" s="14"/>
      <c r="IM950" s="14"/>
      <c r="IN950" s="14"/>
      <c r="IO950" s="14"/>
      <c r="IP950" s="14"/>
      <c r="IQ950" s="20">
        <v>64082</v>
      </c>
      <c r="IR950" s="20">
        <v>0</v>
      </c>
      <c r="IS950" s="36">
        <f t="shared" si="1080"/>
        <v>0.37237938011245858</v>
      </c>
      <c r="IT950" s="36">
        <f t="shared" si="1081"/>
        <v>0</v>
      </c>
      <c r="IU950" s="36">
        <f t="shared" si="1082"/>
        <v>7.6958405223241433E-2</v>
      </c>
      <c r="IV950" s="36">
        <f t="shared" si="1083"/>
        <v>0</v>
      </c>
      <c r="IW950" s="36">
        <f t="shared" si="1084"/>
        <v>0.5444558916624257</v>
      </c>
      <c r="IX950" s="36">
        <f t="shared" si="1085"/>
        <v>6.2063230018743094E-3</v>
      </c>
      <c r="IY950" s="36"/>
      <c r="IZ950" s="36">
        <f t="shared" si="1086"/>
        <v>0</v>
      </c>
      <c r="JA950" s="36">
        <f t="shared" si="1086"/>
        <v>0.44933778533570001</v>
      </c>
      <c r="JB950" s="36">
        <f t="shared" si="1086"/>
        <v>0.55066221466429999</v>
      </c>
      <c r="JN950" s="43">
        <f t="shared" si="1025"/>
        <v>392.02798534798518</v>
      </c>
      <c r="JO950" s="1" t="str">
        <f t="shared" si="1026"/>
        <v>Small</v>
      </c>
    </row>
    <row r="951" spans="1:275" x14ac:dyDescent="0.2">
      <c r="A951" s="14" t="s">
        <v>697</v>
      </c>
      <c r="B951" s="14" t="s">
        <v>944</v>
      </c>
      <c r="C951" s="76" t="s">
        <v>1507</v>
      </c>
      <c r="D951" s="24" t="s">
        <v>655</v>
      </c>
      <c r="E951">
        <v>5</v>
      </c>
      <c r="F951" s="46">
        <v>0.24995367796924217</v>
      </c>
      <c r="G951" s="46">
        <v>0.12025199184732259</v>
      </c>
      <c r="H951" s="46">
        <v>0.11</v>
      </c>
      <c r="I951">
        <v>115.8</v>
      </c>
      <c r="J951">
        <v>30.5</v>
      </c>
      <c r="K951" s="14">
        <v>20100</v>
      </c>
      <c r="L951" s="14" t="s">
        <v>606</v>
      </c>
      <c r="M951" s="35">
        <v>2628.9468571428606</v>
      </c>
      <c r="N951" s="15">
        <v>27000</v>
      </c>
      <c r="O951" s="15">
        <v>7</v>
      </c>
      <c r="P951" s="15">
        <v>34</v>
      </c>
      <c r="Q951" s="15">
        <v>274</v>
      </c>
      <c r="R951" s="15">
        <v>0</v>
      </c>
      <c r="S951" s="15">
        <v>25</v>
      </c>
      <c r="T951" s="32" t="s">
        <v>1107</v>
      </c>
      <c r="U951" s="15"/>
      <c r="V951" s="15"/>
      <c r="W951" s="15"/>
      <c r="X951" s="15"/>
      <c r="Y951" s="15"/>
      <c r="Z951" s="15"/>
      <c r="AA951" s="15"/>
      <c r="AB951" s="15"/>
      <c r="AC951" s="15"/>
      <c r="AD951" s="15"/>
      <c r="AE951" s="15">
        <v>20000</v>
      </c>
      <c r="AF951" s="15"/>
      <c r="AG951" s="15"/>
      <c r="AH951" s="15"/>
      <c r="AI951" s="15"/>
      <c r="AJ951" s="15"/>
      <c r="AK951" s="15"/>
      <c r="AL951" s="15"/>
      <c r="AM951" s="15"/>
      <c r="AN951" s="15"/>
      <c r="AO951" s="15"/>
      <c r="AP951" s="15">
        <v>0</v>
      </c>
      <c r="AQ951" s="15"/>
      <c r="AR951" s="15"/>
      <c r="AS951" s="15"/>
      <c r="AT951" s="15"/>
      <c r="AU951" s="15"/>
      <c r="AV951" s="15"/>
      <c r="AW951" s="15"/>
      <c r="AX951" s="15"/>
      <c r="AY951" s="15"/>
      <c r="AZ951" s="15"/>
      <c r="BA951" s="15">
        <v>6200</v>
      </c>
      <c r="BB951" s="15"/>
      <c r="BC951" s="15"/>
      <c r="BD951" s="15"/>
      <c r="BE951" s="15"/>
      <c r="BF951" s="15"/>
      <c r="BG951" s="15"/>
      <c r="BH951" s="15"/>
      <c r="BI951" s="15"/>
      <c r="BJ951" s="15"/>
      <c r="BK951" s="15"/>
      <c r="BL951" s="15">
        <v>0</v>
      </c>
      <c r="BM951" s="15"/>
      <c r="BN951" s="15"/>
      <c r="BO951" s="15"/>
      <c r="BP951" s="15"/>
      <c r="BQ951" s="15"/>
      <c r="BR951" s="15"/>
      <c r="BS951" s="15"/>
      <c r="BT951" s="15"/>
      <c r="BU951" s="15"/>
      <c r="BV951" s="15"/>
      <c r="BW951" s="15"/>
      <c r="BX951" s="15"/>
      <c r="BY951" s="15"/>
      <c r="BZ951" s="15"/>
      <c r="CA951" s="15"/>
      <c r="CB951" s="15"/>
      <c r="CC951" s="15"/>
      <c r="CD951" s="15"/>
      <c r="CE951" s="15"/>
      <c r="CF951" s="15"/>
      <c r="CG951" s="15"/>
      <c r="CH951" s="15"/>
      <c r="CI951" s="15">
        <v>31000</v>
      </c>
      <c r="CJ951" s="15"/>
      <c r="CK951" s="15"/>
      <c r="CL951" s="15"/>
      <c r="CM951" s="15"/>
      <c r="CN951" s="15"/>
      <c r="CO951" s="15"/>
      <c r="CP951" s="15">
        <v>0</v>
      </c>
      <c r="CQ951" s="15"/>
      <c r="CR951" s="15"/>
      <c r="CS951" s="15">
        <v>31000</v>
      </c>
      <c r="CT951" s="15"/>
      <c r="CU951" s="15"/>
      <c r="CV951" s="15"/>
      <c r="CW951" s="15"/>
      <c r="CX951" s="15"/>
      <c r="CY951" s="15"/>
      <c r="CZ951" s="15"/>
      <c r="DA951" s="15"/>
      <c r="DB951" s="15"/>
      <c r="DC951" s="15"/>
      <c r="DD951" s="15"/>
      <c r="DE951" s="15"/>
      <c r="DF951" s="15"/>
      <c r="DG951" s="15"/>
      <c r="DH951" s="15"/>
      <c r="DI951" s="15"/>
      <c r="DJ951" s="15"/>
      <c r="DK951" s="15"/>
      <c r="DL951" s="15"/>
      <c r="DM951" s="15"/>
      <c r="DN951" s="15"/>
      <c r="DO951" s="15"/>
      <c r="DP951" s="15"/>
      <c r="DQ951" s="15"/>
      <c r="DR951" s="15"/>
      <c r="DS951" s="15"/>
      <c r="DT951" s="15"/>
      <c r="DU951" s="15"/>
      <c r="DV951" s="15"/>
      <c r="DW951" s="15"/>
      <c r="DX951" s="15"/>
      <c r="DY951" s="15"/>
      <c r="DZ951" s="15">
        <v>20000</v>
      </c>
      <c r="EA951" s="15"/>
      <c r="EB951" s="15"/>
      <c r="EC951" s="15"/>
      <c r="ED951" s="15"/>
      <c r="EE951" s="15"/>
      <c r="EF951" s="15"/>
      <c r="EG951" s="15"/>
      <c r="EH951" s="15"/>
      <c r="EI951" s="15"/>
      <c r="EJ951" s="15"/>
      <c r="EK951" s="15"/>
      <c r="EL951" s="15"/>
      <c r="EM951" s="15"/>
      <c r="EN951" s="15"/>
      <c r="EO951" s="15"/>
      <c r="EP951" s="15"/>
      <c r="EQ951" s="15"/>
      <c r="ER951" s="15"/>
      <c r="ES951" s="15"/>
      <c r="ET951" s="15"/>
      <c r="EU951" s="15"/>
      <c r="EV951" s="15"/>
      <c r="EW951" s="15"/>
      <c r="EX951" s="15"/>
      <c r="EY951" s="15"/>
      <c r="EZ951" s="15"/>
      <c r="FA951" s="15"/>
      <c r="FB951" s="15"/>
      <c r="FC951" s="15"/>
      <c r="FD951" s="15"/>
      <c r="FE951" s="15"/>
      <c r="FF951" s="15"/>
      <c r="FG951" s="15"/>
      <c r="FH951" s="15"/>
      <c r="FI951" s="15"/>
      <c r="FJ951" s="15"/>
      <c r="FK951" s="15"/>
      <c r="FL951" s="15"/>
      <c r="FM951" s="15"/>
      <c r="FN951" s="15"/>
      <c r="FO951" s="15">
        <v>0</v>
      </c>
      <c r="FP951" s="15">
        <v>26200</v>
      </c>
      <c r="FQ951" s="15">
        <v>51000</v>
      </c>
      <c r="FR951" s="15">
        <v>77200</v>
      </c>
      <c r="FS951" s="14"/>
      <c r="FT951" s="14" t="s">
        <v>945</v>
      </c>
      <c r="FU951" s="14" t="s">
        <v>1281</v>
      </c>
      <c r="FV951" s="14"/>
      <c r="FW951" s="1" t="s">
        <v>1279</v>
      </c>
      <c r="FX951" s="14"/>
      <c r="FY951" s="14"/>
      <c r="GA951" s="15">
        <v>1000</v>
      </c>
      <c r="GB951" s="15">
        <v>1000</v>
      </c>
      <c r="GC951" s="15">
        <v>10</v>
      </c>
      <c r="GD951" s="15">
        <v>10</v>
      </c>
      <c r="GE951" s="15">
        <v>26900</v>
      </c>
      <c r="GF951" s="15">
        <v>0</v>
      </c>
      <c r="GG951" s="15">
        <v>9000</v>
      </c>
      <c r="GH951" s="15">
        <v>90</v>
      </c>
      <c r="GI951" s="15"/>
      <c r="GJ951" s="15">
        <v>0</v>
      </c>
      <c r="GK951" s="15">
        <v>1000</v>
      </c>
      <c r="GL951" s="15">
        <v>1000</v>
      </c>
      <c r="GM951" s="15">
        <v>1484</v>
      </c>
      <c r="GN951" s="15"/>
      <c r="GO951" s="15"/>
      <c r="GP951" s="16">
        <v>1</v>
      </c>
      <c r="GQ951" s="16">
        <v>1</v>
      </c>
      <c r="GR951" s="17"/>
      <c r="GS951" s="17"/>
      <c r="GT951" s="18">
        <v>5</v>
      </c>
      <c r="GU951" s="18">
        <v>4.5</v>
      </c>
      <c r="GV951" s="16">
        <v>5.5</v>
      </c>
      <c r="GW951" s="16">
        <v>1.5</v>
      </c>
      <c r="GX951" s="15">
        <v>950</v>
      </c>
      <c r="GY951" s="14" t="s">
        <v>1230</v>
      </c>
      <c r="GZ951" s="15">
        <v>1000</v>
      </c>
      <c r="HA951" s="15">
        <v>14000</v>
      </c>
      <c r="HB951" s="15">
        <v>500</v>
      </c>
      <c r="HC951" s="15">
        <v>400</v>
      </c>
      <c r="HD951" s="15"/>
      <c r="HE951" s="15">
        <v>0</v>
      </c>
      <c r="HF951" s="15">
        <v>15900</v>
      </c>
      <c r="HG951" s="15"/>
      <c r="HH951" s="15"/>
      <c r="HI951" s="15">
        <v>75</v>
      </c>
      <c r="HJ951" s="15">
        <v>75</v>
      </c>
      <c r="HK951" s="15">
        <v>0</v>
      </c>
      <c r="HL951" s="15">
        <v>0</v>
      </c>
      <c r="HM951" s="15"/>
      <c r="HN951" s="15"/>
      <c r="HO951" s="15"/>
      <c r="HP951" s="15"/>
      <c r="HQ951" s="15"/>
      <c r="HR951" s="15"/>
      <c r="HS951" s="15"/>
      <c r="HT951" s="15"/>
      <c r="HU951" s="15"/>
      <c r="HV951" s="15"/>
      <c r="HW951" s="15"/>
      <c r="HX951" s="15"/>
      <c r="HY951" s="15"/>
      <c r="HZ951" s="15">
        <v>14</v>
      </c>
      <c r="IA951" s="15">
        <v>350</v>
      </c>
      <c r="IB951" s="15">
        <v>1</v>
      </c>
      <c r="IC951" s="15">
        <v>20</v>
      </c>
      <c r="ID951" s="15">
        <v>400</v>
      </c>
      <c r="IE951" s="14">
        <v>61</v>
      </c>
      <c r="IF951" s="14">
        <v>48</v>
      </c>
      <c r="IG951" s="14">
        <v>48</v>
      </c>
      <c r="IH951" s="14">
        <v>0</v>
      </c>
      <c r="II951" s="14">
        <v>0</v>
      </c>
      <c r="IJ951" s="14">
        <v>0</v>
      </c>
      <c r="IK951" s="14">
        <v>0</v>
      </c>
      <c r="IL951" s="14"/>
      <c r="IM951" s="14"/>
      <c r="IN951" s="14"/>
      <c r="IO951" s="14"/>
      <c r="IP951" s="14"/>
      <c r="IQ951" s="15">
        <v>91423</v>
      </c>
      <c r="IR951" s="15">
        <v>33</v>
      </c>
      <c r="IS951" s="36">
        <f t="shared" si="1080"/>
        <v>0.25906735751295334</v>
      </c>
      <c r="IT951" s="36">
        <f t="shared" si="1081"/>
        <v>0</v>
      </c>
      <c r="IU951" s="36">
        <f t="shared" si="1082"/>
        <v>8.0310880829015538E-2</v>
      </c>
      <c r="IV951" s="36">
        <f t="shared" si="1083"/>
        <v>0</v>
      </c>
      <c r="IW951" s="36">
        <f t="shared" si="1084"/>
        <v>0.4015544041450777</v>
      </c>
      <c r="IX951" s="36">
        <f t="shared" si="1085"/>
        <v>0.25906735751295334</v>
      </c>
      <c r="IY951" s="36"/>
      <c r="IZ951" s="36">
        <f t="shared" si="1086"/>
        <v>0</v>
      </c>
      <c r="JA951" s="36">
        <f t="shared" si="1086"/>
        <v>0.3393782383419689</v>
      </c>
      <c r="JB951" s="36">
        <f t="shared" si="1086"/>
        <v>0.6606217616580311</v>
      </c>
      <c r="JN951" s="43">
        <f t="shared" si="1025"/>
        <v>477.99033766233828</v>
      </c>
      <c r="JO951" s="1" t="str">
        <f t="shared" si="1026"/>
        <v>Small</v>
      </c>
    </row>
    <row r="952" spans="1:275" x14ac:dyDescent="0.2">
      <c r="A952" s="1" t="s">
        <v>697</v>
      </c>
      <c r="B952" s="1" t="s">
        <v>944</v>
      </c>
      <c r="C952" s="76" t="s">
        <v>1507</v>
      </c>
      <c r="D952" s="24" t="s">
        <v>655</v>
      </c>
      <c r="E952">
        <v>5</v>
      </c>
      <c r="F952" s="46">
        <v>0.24995367796924217</v>
      </c>
      <c r="G952" s="46">
        <v>0.12025199184732259</v>
      </c>
      <c r="H952" s="46">
        <v>0.11</v>
      </c>
      <c r="I952">
        <v>115.8</v>
      </c>
      <c r="J952">
        <v>30.5</v>
      </c>
      <c r="K952" s="1">
        <v>20110</v>
      </c>
      <c r="L952" s="1" t="s">
        <v>607</v>
      </c>
      <c r="M952" s="3">
        <v>2462.9360000000038</v>
      </c>
      <c r="N952" s="1">
        <v>27000</v>
      </c>
      <c r="O952" s="1">
        <v>6</v>
      </c>
      <c r="P952" s="1">
        <v>30</v>
      </c>
      <c r="Q952" s="1">
        <v>270</v>
      </c>
      <c r="R952" s="1">
        <v>0</v>
      </c>
      <c r="S952" s="1">
        <v>25</v>
      </c>
      <c r="T952" s="33" t="s">
        <v>1107</v>
      </c>
      <c r="U952" s="1">
        <v>5000</v>
      </c>
      <c r="AE952" s="1">
        <v>5000</v>
      </c>
      <c r="AP952" s="1">
        <v>0</v>
      </c>
      <c r="AQ952" s="1">
        <v>7000</v>
      </c>
      <c r="BA952" s="1">
        <v>7000</v>
      </c>
      <c r="BL952" s="1">
        <v>0</v>
      </c>
      <c r="CI952" s="1">
        <v>40000</v>
      </c>
      <c r="CS952" s="1">
        <v>40000</v>
      </c>
      <c r="DP952" s="1">
        <v>2000</v>
      </c>
      <c r="DZ952" s="1">
        <v>2000</v>
      </c>
      <c r="FO952" s="1">
        <v>0</v>
      </c>
      <c r="FP952" s="15">
        <f>AE952+BA952</f>
        <v>12000</v>
      </c>
      <c r="FQ952" s="15">
        <f>AP952+BL952+CS952+DZ952+FD952</f>
        <v>42000</v>
      </c>
      <c r="FR952" s="15">
        <f>AE952+AP952+BA952+BL952+CS952+DZ952+FD952+FO952</f>
        <v>54000</v>
      </c>
      <c r="FT952" s="1" t="s">
        <v>945</v>
      </c>
      <c r="FU952" s="1" t="s">
        <v>1281</v>
      </c>
      <c r="FW952" s="1" t="s">
        <v>1279</v>
      </c>
      <c r="GA952" s="1">
        <v>300</v>
      </c>
      <c r="GB952" s="1">
        <v>300</v>
      </c>
      <c r="GC952" s="1">
        <v>10</v>
      </c>
      <c r="GD952" s="1">
        <v>10</v>
      </c>
      <c r="GE952" s="1">
        <v>19000</v>
      </c>
      <c r="GF952" s="1">
        <v>0</v>
      </c>
      <c r="GG952" s="1">
        <v>9000</v>
      </c>
      <c r="GH952" s="1">
        <v>104</v>
      </c>
      <c r="GJ952" s="1">
        <v>0</v>
      </c>
      <c r="GK952" s="1">
        <v>150</v>
      </c>
      <c r="GL952" s="1">
        <v>150</v>
      </c>
      <c r="GM952" s="1">
        <v>1600</v>
      </c>
      <c r="GP952" s="1">
        <v>1</v>
      </c>
      <c r="GQ952" s="1">
        <v>1</v>
      </c>
      <c r="GR952" s="5"/>
      <c r="GS952" s="5"/>
      <c r="GT952" s="4">
        <v>6</v>
      </c>
      <c r="GU952" s="4">
        <v>4.5</v>
      </c>
      <c r="GV952" s="1">
        <f>GQ952+GU952</f>
        <v>5.5</v>
      </c>
      <c r="GW952" s="1">
        <v>1.5</v>
      </c>
      <c r="GX952" s="1">
        <v>700</v>
      </c>
      <c r="GY952" s="10" t="s">
        <v>1230</v>
      </c>
      <c r="GZ952" s="1">
        <v>1488</v>
      </c>
      <c r="HA952" s="1">
        <v>19048</v>
      </c>
      <c r="HB952" s="1">
        <v>19048</v>
      </c>
      <c r="HC952" s="1">
        <v>2124</v>
      </c>
      <c r="HE952" s="1">
        <v>194</v>
      </c>
      <c r="HF952" s="1">
        <v>22854</v>
      </c>
      <c r="HI952" s="1">
        <v>100</v>
      </c>
      <c r="HJ952" s="1">
        <v>75</v>
      </c>
      <c r="HK952" s="1">
        <v>0</v>
      </c>
      <c r="HL952" s="1">
        <v>0</v>
      </c>
      <c r="HZ952" s="1">
        <v>3</v>
      </c>
      <c r="IA952" s="1">
        <v>75</v>
      </c>
      <c r="IB952" s="1">
        <v>1</v>
      </c>
      <c r="IC952" s="1">
        <v>28</v>
      </c>
      <c r="ID952" s="1">
        <v>560</v>
      </c>
      <c r="IE952" s="1">
        <v>57</v>
      </c>
      <c r="IF952" s="1">
        <v>48</v>
      </c>
      <c r="IG952" s="1">
        <v>48</v>
      </c>
      <c r="IH952" s="1">
        <v>0</v>
      </c>
      <c r="II952" s="1">
        <v>0</v>
      </c>
      <c r="IJ952" s="1">
        <v>0</v>
      </c>
      <c r="IK952" s="1">
        <v>0</v>
      </c>
      <c r="IQ952" s="1">
        <v>92794</v>
      </c>
      <c r="IR952" s="1">
        <v>768</v>
      </c>
      <c r="IS952" s="36">
        <f t="shared" si="1080"/>
        <v>9.2592592592592587E-2</v>
      </c>
      <c r="IT952" s="36">
        <f t="shared" si="1081"/>
        <v>0</v>
      </c>
      <c r="IU952" s="36">
        <f t="shared" si="1082"/>
        <v>0.12962962962962962</v>
      </c>
      <c r="IV952" s="36">
        <f t="shared" si="1083"/>
        <v>0</v>
      </c>
      <c r="IW952" s="36">
        <f t="shared" si="1084"/>
        <v>0.7407407407407407</v>
      </c>
      <c r="IX952" s="36">
        <f t="shared" si="1085"/>
        <v>3.7037037037037035E-2</v>
      </c>
      <c r="IY952" s="36"/>
      <c r="IZ952" s="36">
        <f t="shared" si="1086"/>
        <v>0</v>
      </c>
      <c r="JA952" s="36">
        <f t="shared" si="1086"/>
        <v>0.22222222222222221</v>
      </c>
      <c r="JB952" s="36">
        <f t="shared" si="1086"/>
        <v>0.77777777777777779</v>
      </c>
      <c r="JN952" s="43">
        <f t="shared" si="1025"/>
        <v>447.80654545454615</v>
      </c>
      <c r="JO952" s="1" t="str">
        <f t="shared" si="1026"/>
        <v>Small</v>
      </c>
    </row>
    <row r="953" spans="1:275" x14ac:dyDescent="0.2">
      <c r="A953" s="1" t="s">
        <v>697</v>
      </c>
      <c r="B953" s="1" t="s">
        <v>944</v>
      </c>
      <c r="C953" s="76" t="s">
        <v>1507</v>
      </c>
      <c r="D953" s="24" t="s">
        <v>655</v>
      </c>
      <c r="E953">
        <v>5</v>
      </c>
      <c r="F953" s="46">
        <v>0.24995367796924217</v>
      </c>
      <c r="G953" s="46">
        <v>0.12025199184732259</v>
      </c>
      <c r="H953" s="46">
        <v>0.11</v>
      </c>
      <c r="I953">
        <v>115.8</v>
      </c>
      <c r="J953">
        <v>30.5</v>
      </c>
      <c r="K953" s="1">
        <v>20120</v>
      </c>
      <c r="L953" s="1" t="s">
        <v>608</v>
      </c>
      <c r="M953" s="3">
        <v>2473.3430476190501</v>
      </c>
      <c r="N953" s="10">
        <v>27000</v>
      </c>
      <c r="O953" s="1">
        <v>6</v>
      </c>
      <c r="P953" s="1">
        <v>30</v>
      </c>
      <c r="Q953" s="1">
        <v>270</v>
      </c>
      <c r="R953" s="1">
        <v>0</v>
      </c>
      <c r="S953" s="1">
        <v>25</v>
      </c>
      <c r="T953" s="33" t="s">
        <v>1107</v>
      </c>
      <c r="U953" s="1">
        <v>22000</v>
      </c>
      <c r="AE953" s="1">
        <v>22000</v>
      </c>
      <c r="AP953" s="1">
        <v>0</v>
      </c>
      <c r="AQ953" s="1">
        <v>7000</v>
      </c>
      <c r="BA953" s="1">
        <v>7000</v>
      </c>
      <c r="BL953" s="1">
        <v>0</v>
      </c>
      <c r="CI953" s="1">
        <v>42000</v>
      </c>
      <c r="CS953" s="1">
        <v>42000</v>
      </c>
      <c r="DP953" s="1">
        <v>1000</v>
      </c>
      <c r="DZ953" s="1">
        <v>1000</v>
      </c>
      <c r="FO953" s="1">
        <v>0</v>
      </c>
      <c r="FP953" s="15">
        <f>AE953+BA953</f>
        <v>29000</v>
      </c>
      <c r="FQ953" s="15">
        <f>AP953+BL953+CS953+DZ953+FD953</f>
        <v>43000</v>
      </c>
      <c r="FR953" s="15">
        <f>AE953+AP953+BA953+BL953+CS953+DZ953+FD953+FO953</f>
        <v>72000</v>
      </c>
      <c r="FT953" s="1" t="s">
        <v>945</v>
      </c>
      <c r="FU953" s="1" t="s">
        <v>1281</v>
      </c>
      <c r="FW953" s="1" t="s">
        <v>1279</v>
      </c>
      <c r="GA953" s="1">
        <v>300</v>
      </c>
      <c r="GB953" s="1">
        <v>300</v>
      </c>
      <c r="GC953" s="1">
        <v>10</v>
      </c>
      <c r="GD953" s="1">
        <v>10</v>
      </c>
      <c r="GE953" s="1">
        <v>18700</v>
      </c>
      <c r="GF953" s="1">
        <v>0</v>
      </c>
      <c r="GG953" s="1">
        <v>9000</v>
      </c>
      <c r="GH953" s="1">
        <v>104</v>
      </c>
      <c r="GJ953" s="1">
        <v>0</v>
      </c>
      <c r="GK953" s="1">
        <v>0</v>
      </c>
      <c r="GL953" s="1">
        <v>0</v>
      </c>
      <c r="GM953" s="1">
        <v>1600</v>
      </c>
      <c r="GP953" s="1">
        <v>1</v>
      </c>
      <c r="GQ953" s="1">
        <v>1</v>
      </c>
      <c r="GR953" s="5"/>
      <c r="GS953" s="5"/>
      <c r="GT953" s="4">
        <v>6</v>
      </c>
      <c r="GU953" s="4">
        <v>4.5</v>
      </c>
      <c r="GV953" s="1">
        <f>GQ953+GU953</f>
        <v>5.5</v>
      </c>
      <c r="GW953" s="1">
        <v>1.5</v>
      </c>
      <c r="GX953" s="1">
        <v>700</v>
      </c>
      <c r="GY953" s="10" t="s">
        <v>1230</v>
      </c>
      <c r="GZ953" s="1">
        <v>1792</v>
      </c>
      <c r="HA953" s="1">
        <v>16366</v>
      </c>
      <c r="HB953" s="1">
        <v>16366</v>
      </c>
      <c r="HC953" s="1">
        <v>1729</v>
      </c>
      <c r="HE953" s="1">
        <v>53</v>
      </c>
      <c r="HF953" s="1">
        <v>19940</v>
      </c>
      <c r="HI953" s="1">
        <v>100</v>
      </c>
      <c r="HJ953" s="1">
        <v>75</v>
      </c>
      <c r="HK953" s="1">
        <v>0</v>
      </c>
      <c r="HL953" s="1">
        <v>0</v>
      </c>
      <c r="HZ953" s="1">
        <v>31</v>
      </c>
      <c r="IA953" s="1">
        <v>775</v>
      </c>
      <c r="IB953" s="1">
        <v>1</v>
      </c>
      <c r="IC953" s="1">
        <v>31</v>
      </c>
      <c r="ID953" s="1">
        <v>620</v>
      </c>
      <c r="IE953" s="1">
        <v>57</v>
      </c>
      <c r="IF953" s="1">
        <v>48</v>
      </c>
      <c r="IG953" s="1">
        <v>48</v>
      </c>
      <c r="IH953" s="1">
        <v>0</v>
      </c>
      <c r="II953" s="1">
        <v>0</v>
      </c>
      <c r="IJ953" s="1">
        <v>0</v>
      </c>
      <c r="IK953" s="1">
        <v>0</v>
      </c>
      <c r="IQ953" s="1">
        <v>94369</v>
      </c>
      <c r="IR953" s="1">
        <v>768</v>
      </c>
      <c r="IS953" s="36">
        <f t="shared" si="1080"/>
        <v>0.30555555555555558</v>
      </c>
      <c r="IT953" s="36">
        <f t="shared" si="1081"/>
        <v>0</v>
      </c>
      <c r="IU953" s="36">
        <f t="shared" si="1082"/>
        <v>9.7222222222222224E-2</v>
      </c>
      <c r="IV953" s="36">
        <f t="shared" si="1083"/>
        <v>0</v>
      </c>
      <c r="IW953" s="36">
        <f t="shared" si="1084"/>
        <v>0.58333333333333337</v>
      </c>
      <c r="IX953" s="36">
        <f t="shared" si="1085"/>
        <v>1.3888888888888888E-2</v>
      </c>
      <c r="IY953" s="36"/>
      <c r="IZ953" s="36">
        <f t="shared" si="1086"/>
        <v>0</v>
      </c>
      <c r="JA953" s="36">
        <f t="shared" si="1086"/>
        <v>0.40277777777777779</v>
      </c>
      <c r="JB953" s="36">
        <f t="shared" si="1086"/>
        <v>0.59722222222222221</v>
      </c>
      <c r="JN953" s="43">
        <f t="shared" si="1025"/>
        <v>449.6987359307364</v>
      </c>
      <c r="JO953" s="1" t="str">
        <f t="shared" si="1026"/>
        <v>Small</v>
      </c>
    </row>
    <row r="954" spans="1:275" x14ac:dyDescent="0.2">
      <c r="A954" s="1" t="s">
        <v>697</v>
      </c>
      <c r="B954" s="1" t="s">
        <v>944</v>
      </c>
      <c r="C954" s="76" t="s">
        <v>1507</v>
      </c>
      <c r="D954" s="24" t="s">
        <v>655</v>
      </c>
      <c r="E954">
        <v>5</v>
      </c>
      <c r="F954" s="46">
        <v>0.24995367796924217</v>
      </c>
      <c r="G954" s="46">
        <v>0.12025199184732259</v>
      </c>
      <c r="H954" s="46">
        <v>0.11</v>
      </c>
      <c r="I954">
        <v>115.8</v>
      </c>
      <c r="J954">
        <v>30.5</v>
      </c>
      <c r="K954" s="1">
        <v>20130</v>
      </c>
      <c r="L954" s="1" t="s">
        <v>609</v>
      </c>
      <c r="M954" s="3">
        <v>2529.3100952381019</v>
      </c>
      <c r="N954" s="2">
        <v>27000</v>
      </c>
      <c r="O954" s="1">
        <v>4</v>
      </c>
      <c r="P954" s="1">
        <v>30</v>
      </c>
      <c r="Q954" s="1">
        <v>270</v>
      </c>
      <c r="R954" s="1">
        <v>0</v>
      </c>
      <c r="S954" s="1">
        <v>27</v>
      </c>
      <c r="T954" s="33"/>
      <c r="U954" s="3">
        <v>22000</v>
      </c>
      <c r="V954" s="3"/>
      <c r="W954" s="3"/>
      <c r="X954" s="3"/>
      <c r="Y954" s="3"/>
      <c r="Z954" s="3"/>
      <c r="AA954" s="3"/>
      <c r="AB954" s="3"/>
      <c r="AC954" s="3"/>
      <c r="AD954" s="3"/>
      <c r="AE954" s="2">
        <f>SUM(U954:AD954)</f>
        <v>22000</v>
      </c>
      <c r="AF954" s="3"/>
      <c r="AG954" s="3"/>
      <c r="AQ954" s="2">
        <v>7000</v>
      </c>
      <c r="AR954" s="2"/>
      <c r="BA954" s="1">
        <f>SUM(AQ954:AZ954)</f>
        <v>7000</v>
      </c>
      <c r="BB954" s="1">
        <v>0</v>
      </c>
      <c r="BL954" s="1">
        <f>SUM(BB954:BK954)</f>
        <v>0</v>
      </c>
      <c r="CI954" s="2">
        <v>42000</v>
      </c>
      <c r="CJ954" s="2"/>
      <c r="CS954" s="1">
        <f>SUM(CI954:CR954)</f>
        <v>42000</v>
      </c>
      <c r="DP954" s="2">
        <v>1000</v>
      </c>
      <c r="DQ954" s="2"/>
      <c r="DZ954" s="2">
        <f>SUM(DP954:DY954)</f>
        <v>1000</v>
      </c>
      <c r="EA954" s="2"/>
      <c r="EB954" s="2"/>
      <c r="EC954" s="2"/>
      <c r="ED954" s="2"/>
      <c r="EE954" s="2"/>
      <c r="EF954" s="2"/>
      <c r="EG954" s="2"/>
      <c r="EH954" s="2"/>
      <c r="EI954" s="2"/>
      <c r="EJ954" s="2"/>
      <c r="EK954" s="2"/>
      <c r="EL954" s="2"/>
      <c r="EM954" s="2"/>
      <c r="EN954" s="2"/>
      <c r="EO954" s="2"/>
      <c r="EP954" s="2"/>
      <c r="EQ954" s="2"/>
      <c r="ER954" s="2"/>
      <c r="ES954" s="2"/>
      <c r="ET954" s="2"/>
      <c r="EU954" s="1">
        <v>0</v>
      </c>
      <c r="FD954" s="1">
        <f>SUM(EU954:FC954)</f>
        <v>0</v>
      </c>
      <c r="FE954" s="1">
        <v>0</v>
      </c>
      <c r="FO954" s="1">
        <f>SUM(FE954:FN954)</f>
        <v>0</v>
      </c>
      <c r="FP954" s="15">
        <f>AE954+BA954</f>
        <v>29000</v>
      </c>
      <c r="FQ954" s="15">
        <f>AP954+BL954+CS954+DZ954+FD954</f>
        <v>43000</v>
      </c>
      <c r="FR954" s="15">
        <f>AE954+AP954+BA954+BL954+CS954+DZ954+FD954+FO954</f>
        <v>72000</v>
      </c>
      <c r="FS954" s="1" t="s">
        <v>1276</v>
      </c>
      <c r="FT954" s="1" t="s">
        <v>945</v>
      </c>
      <c r="FU954" s="1" t="s">
        <v>1281</v>
      </c>
      <c r="FW954" s="5" t="s">
        <v>1279</v>
      </c>
      <c r="FX954" s="5"/>
      <c r="FY954" s="5"/>
      <c r="FZ954" s="5"/>
      <c r="GA954" s="1">
        <v>309</v>
      </c>
      <c r="GB954" s="1">
        <v>0</v>
      </c>
      <c r="GC954" s="1">
        <v>0</v>
      </c>
      <c r="GD954" s="1">
        <v>0</v>
      </c>
      <c r="GE954" s="2">
        <v>19009</v>
      </c>
      <c r="GF954" s="1">
        <v>0</v>
      </c>
      <c r="GG954" s="2">
        <v>40000</v>
      </c>
      <c r="GH954" s="1">
        <v>104</v>
      </c>
      <c r="GK954" s="1">
        <v>40</v>
      </c>
      <c r="GL954" s="1">
        <v>40</v>
      </c>
      <c r="GM954" s="1">
        <v>1640</v>
      </c>
      <c r="GP954" s="1">
        <v>1</v>
      </c>
      <c r="GQ954" s="1">
        <v>1</v>
      </c>
      <c r="GR954" s="5">
        <v>4</v>
      </c>
      <c r="GS954" s="5">
        <v>4</v>
      </c>
      <c r="GT954" s="4">
        <v>8</v>
      </c>
      <c r="GU954" s="1">
        <v>3.0750000000000002</v>
      </c>
      <c r="GV954" s="1">
        <f>GQ954+GU954</f>
        <v>4.0750000000000002</v>
      </c>
      <c r="GW954" s="1">
        <v>1.25</v>
      </c>
      <c r="GX954" s="1">
        <v>800</v>
      </c>
      <c r="GY954" s="1" t="s">
        <v>1230</v>
      </c>
      <c r="GZ954" s="2">
        <v>3227</v>
      </c>
      <c r="HA954" s="2">
        <v>18272</v>
      </c>
      <c r="HB954" s="2">
        <v>18272</v>
      </c>
      <c r="HC954" s="2">
        <v>1428</v>
      </c>
      <c r="HD954" s="1">
        <v>52</v>
      </c>
      <c r="HF954" s="2">
        <v>22979</v>
      </c>
      <c r="HG954" s="2"/>
      <c r="HH954" s="2"/>
      <c r="HI954" s="1">
        <v>0</v>
      </c>
      <c r="HJ954" s="1">
        <v>0</v>
      </c>
      <c r="HK954" s="1">
        <v>0</v>
      </c>
      <c r="HL954" s="1">
        <v>0</v>
      </c>
      <c r="HM954" s="1" t="s">
        <v>1277</v>
      </c>
      <c r="HX954" s="1" t="s">
        <v>1277</v>
      </c>
      <c r="HZ954" s="1">
        <v>31</v>
      </c>
      <c r="IA954" s="1">
        <v>775</v>
      </c>
      <c r="IB954" s="1">
        <v>1</v>
      </c>
      <c r="IC954" s="1">
        <v>31</v>
      </c>
      <c r="ID954" s="1">
        <v>560</v>
      </c>
      <c r="IE954" s="1">
        <v>57</v>
      </c>
      <c r="IF954" s="1">
        <v>48</v>
      </c>
      <c r="IG954" s="1">
        <v>35</v>
      </c>
      <c r="IH954" s="1">
        <v>0</v>
      </c>
      <c r="II954" s="1">
        <v>0</v>
      </c>
      <c r="IJ954" s="1">
        <v>0</v>
      </c>
      <c r="IK954" s="1">
        <v>0</v>
      </c>
      <c r="IL954" s="1" t="s">
        <v>1277</v>
      </c>
      <c r="IO954" s="1" t="s">
        <v>1281</v>
      </c>
      <c r="IP954" s="1" t="s">
        <v>1277</v>
      </c>
      <c r="IQ954" s="2">
        <v>105658</v>
      </c>
      <c r="IR954" s="1">
        <v>768</v>
      </c>
      <c r="IS954" s="36">
        <f t="shared" si="1080"/>
        <v>0.30555555555555558</v>
      </c>
      <c r="IT954" s="36">
        <f t="shared" si="1081"/>
        <v>0</v>
      </c>
      <c r="IU954" s="36">
        <f t="shared" si="1082"/>
        <v>9.7222222222222224E-2</v>
      </c>
      <c r="IV954" s="36">
        <f t="shared" si="1083"/>
        <v>0</v>
      </c>
      <c r="IW954" s="36">
        <f t="shared" si="1084"/>
        <v>0.58333333333333337</v>
      </c>
      <c r="IX954" s="36">
        <f t="shared" si="1085"/>
        <v>1.3888888888888888E-2</v>
      </c>
      <c r="IY954" s="36"/>
      <c r="IZ954" s="36">
        <f t="shared" si="1086"/>
        <v>0</v>
      </c>
      <c r="JA954" s="36">
        <f t="shared" si="1086"/>
        <v>0.40277777777777779</v>
      </c>
      <c r="JB954" s="36">
        <f t="shared" si="1086"/>
        <v>0.59722222222222221</v>
      </c>
      <c r="JN954" s="43">
        <f t="shared" si="1025"/>
        <v>620.68959392346051</v>
      </c>
      <c r="JO954" s="1" t="str">
        <f t="shared" si="1026"/>
        <v>Small</v>
      </c>
    </row>
    <row r="955" spans="1:275" x14ac:dyDescent="0.2">
      <c r="A955" s="1" t="s">
        <v>697</v>
      </c>
      <c r="B955" s="1" t="s">
        <v>944</v>
      </c>
      <c r="C955" s="76" t="s">
        <v>1507</v>
      </c>
      <c r="D955" s="24" t="s">
        <v>655</v>
      </c>
      <c r="E955">
        <v>5</v>
      </c>
      <c r="F955" s="46">
        <v>0.24995367796924217</v>
      </c>
      <c r="G955" s="46">
        <v>0.12025199184732259</v>
      </c>
      <c r="H955" s="46">
        <v>0.11</v>
      </c>
      <c r="I955">
        <v>115.8</v>
      </c>
      <c r="J955">
        <v>30.5</v>
      </c>
      <c r="K955" s="42">
        <v>20140</v>
      </c>
      <c r="L955" s="54" t="s">
        <v>345</v>
      </c>
      <c r="M955" s="55">
        <v>2598.8742857142988</v>
      </c>
      <c r="N955" s="46">
        <v>27000</v>
      </c>
      <c r="O955">
        <v>5</v>
      </c>
      <c r="P955">
        <v>30</v>
      </c>
      <c r="Q955">
        <v>305</v>
      </c>
      <c r="R955">
        <v>35</v>
      </c>
      <c r="S955">
        <v>104</v>
      </c>
      <c r="T955"/>
      <c r="U955" s="46">
        <v>22000</v>
      </c>
      <c r="V955" s="46"/>
      <c r="W955" s="46"/>
      <c r="X955" s="46"/>
      <c r="Y955" s="46"/>
      <c r="Z955" s="46"/>
      <c r="AA955" s="46"/>
      <c r="AB955" s="46"/>
      <c r="AC955" s="46"/>
      <c r="AD955" s="46"/>
      <c r="AE955" s="46">
        <f>IF(SUM(U955:AD955)&gt;0,SUM(U955:AD955),)</f>
        <v>22000</v>
      </c>
      <c r="AF955" s="46">
        <v>3645</v>
      </c>
      <c r="AG955" s="46"/>
      <c r="AH955" s="46"/>
      <c r="AI955" s="46"/>
      <c r="AJ955" s="46"/>
      <c r="AK955" s="46"/>
      <c r="AL955" s="46"/>
      <c r="AM955" s="46"/>
      <c r="AN955" s="46"/>
      <c r="AO955" s="46"/>
      <c r="AP955" s="46">
        <f>SUM(AF955:AO955)</f>
        <v>3645</v>
      </c>
      <c r="AQ955" s="46">
        <v>7000</v>
      </c>
      <c r="AR955" s="46"/>
      <c r="AS955" s="46"/>
      <c r="AT955" s="46"/>
      <c r="AU955" s="46"/>
      <c r="AV955" s="46"/>
      <c r="AW955" s="46"/>
      <c r="AX955" s="46"/>
      <c r="AY955" s="46"/>
      <c r="AZ955" s="46"/>
      <c r="BA955" s="46">
        <f>SUM(AQ955:AZ955)</f>
        <v>7000</v>
      </c>
      <c r="BB955" s="47">
        <v>0</v>
      </c>
      <c r="BC955" s="47"/>
      <c r="BD955" s="47"/>
      <c r="BE955" s="47"/>
      <c r="BF955" s="47"/>
      <c r="BG955" s="47"/>
      <c r="BH955" s="47"/>
      <c r="BI955" s="47"/>
      <c r="BJ955" s="47"/>
      <c r="BK955" s="47"/>
      <c r="BL955" s="47">
        <f>IF(SUM(BB955:BK955)&gt;=0,SUM(BB955:BK955),"")</f>
        <v>0</v>
      </c>
      <c r="BM955" s="46">
        <v>42000</v>
      </c>
      <c r="BN955" s="47"/>
      <c r="BO955" s="46"/>
      <c r="BP955" s="46"/>
      <c r="BQ955" s="46"/>
      <c r="BR955" s="46"/>
      <c r="BS955" s="46"/>
      <c r="BT955" s="46"/>
      <c r="BU955" s="46"/>
      <c r="BV955" s="46"/>
      <c r="BW955" s="46">
        <f>SUM(BM955:BV955)</f>
        <v>42000</v>
      </c>
      <c r="BX955" s="46">
        <v>0</v>
      </c>
      <c r="BY955" s="47"/>
      <c r="BZ955" s="47"/>
      <c r="CA955" s="48"/>
      <c r="CB955" s="48"/>
      <c r="CC955" s="46"/>
      <c r="CD955" s="47"/>
      <c r="CE955" s="46"/>
      <c r="CF955" s="48"/>
      <c r="CG955" s="47"/>
      <c r="CH955" s="47">
        <f>SUM(BX955:CG955)</f>
        <v>0</v>
      </c>
      <c r="CI955" s="47">
        <f t="shared" ref="CI955:CS955" si="1087">BM955+BX955</f>
        <v>42000</v>
      </c>
      <c r="CJ955" s="47">
        <f t="shared" si="1087"/>
        <v>0</v>
      </c>
      <c r="CK955" s="47">
        <f t="shared" si="1087"/>
        <v>0</v>
      </c>
      <c r="CL955" s="47">
        <f t="shared" si="1087"/>
        <v>0</v>
      </c>
      <c r="CM955" s="47">
        <f t="shared" si="1087"/>
        <v>0</v>
      </c>
      <c r="CN955" s="47">
        <f t="shared" si="1087"/>
        <v>0</v>
      </c>
      <c r="CO955" s="47">
        <f t="shared" si="1087"/>
        <v>0</v>
      </c>
      <c r="CP955" s="47">
        <f t="shared" si="1087"/>
        <v>0</v>
      </c>
      <c r="CQ955" s="47">
        <f t="shared" si="1087"/>
        <v>0</v>
      </c>
      <c r="CR955" s="47">
        <f t="shared" si="1087"/>
        <v>0</v>
      </c>
      <c r="CS955" s="47">
        <f t="shared" si="1087"/>
        <v>42000</v>
      </c>
      <c r="CT955" s="48">
        <v>0</v>
      </c>
      <c r="CU955" s="46"/>
      <c r="CV955" s="46"/>
      <c r="CW955" s="47"/>
      <c r="CX955" s="47"/>
      <c r="CY955" s="47"/>
      <c r="CZ955" s="47"/>
      <c r="DA955" s="46"/>
      <c r="DB955" s="47"/>
      <c r="DC955" s="47"/>
      <c r="DD955" s="47">
        <f>SUM(CT955:DC955)</f>
        <v>0</v>
      </c>
      <c r="DE955" s="48">
        <v>200</v>
      </c>
      <c r="DF955" s="48"/>
      <c r="DG955" s="48"/>
      <c r="DH955" s="48"/>
      <c r="DI955" s="48"/>
      <c r="DJ955" s="48"/>
      <c r="DK955" s="48"/>
      <c r="DL955" s="48"/>
      <c r="DM955" s="48"/>
      <c r="DN955" s="48"/>
      <c r="DO955" s="48">
        <f>SUM(DE955:DN955)</f>
        <v>200</v>
      </c>
      <c r="DP955" s="48">
        <f t="shared" ref="DP955:DZ955" si="1088">CT955+DE955</f>
        <v>200</v>
      </c>
      <c r="DQ955" s="48">
        <f t="shared" si="1088"/>
        <v>0</v>
      </c>
      <c r="DR955" s="48">
        <f t="shared" si="1088"/>
        <v>0</v>
      </c>
      <c r="DS955" s="48">
        <f t="shared" si="1088"/>
        <v>0</v>
      </c>
      <c r="DT955" s="48">
        <f t="shared" si="1088"/>
        <v>0</v>
      </c>
      <c r="DU955" s="48">
        <f t="shared" si="1088"/>
        <v>0</v>
      </c>
      <c r="DV955" s="48">
        <f t="shared" si="1088"/>
        <v>0</v>
      </c>
      <c r="DW955" s="48">
        <f t="shared" si="1088"/>
        <v>0</v>
      </c>
      <c r="DX955" s="48">
        <f t="shared" si="1088"/>
        <v>0</v>
      </c>
      <c r="DY955" s="48">
        <f t="shared" si="1088"/>
        <v>0</v>
      </c>
      <c r="DZ955" s="48">
        <f t="shared" si="1088"/>
        <v>200</v>
      </c>
      <c r="EA955" s="48">
        <v>0</v>
      </c>
      <c r="EB955" s="48"/>
      <c r="EC955" s="48"/>
      <c r="ED955" s="48"/>
      <c r="EE955" s="48"/>
      <c r="EF955" s="48"/>
      <c r="EG955" s="46"/>
      <c r="EH955" s="48"/>
      <c r="EI955" s="48"/>
      <c r="EJ955" s="48">
        <f>SUM(EA955:EI955)</f>
        <v>0</v>
      </c>
      <c r="EK955" s="48">
        <v>0</v>
      </c>
      <c r="EL955"/>
      <c r="EM955" s="48"/>
      <c r="EN955" s="48"/>
      <c r="EO955" s="46"/>
      <c r="EP955" s="48"/>
      <c r="EQ955" s="48"/>
      <c r="ER955" s="48"/>
      <c r="ES955" s="48"/>
      <c r="ET955" s="48">
        <f>SUM(EK955:ES955)</f>
        <v>0</v>
      </c>
      <c r="EU955" s="48">
        <f t="shared" ref="EU955:FD955" si="1089">EA955+EK955</f>
        <v>0</v>
      </c>
      <c r="EV955" s="48">
        <f t="shared" si="1089"/>
        <v>0</v>
      </c>
      <c r="EW955" s="48">
        <f t="shared" si="1089"/>
        <v>0</v>
      </c>
      <c r="EX955" s="48">
        <f t="shared" si="1089"/>
        <v>0</v>
      </c>
      <c r="EY955" s="48">
        <f t="shared" si="1089"/>
        <v>0</v>
      </c>
      <c r="EZ955" s="48">
        <f t="shared" si="1089"/>
        <v>0</v>
      </c>
      <c r="FA955" s="48">
        <f t="shared" si="1089"/>
        <v>0</v>
      </c>
      <c r="FB955" s="48">
        <f t="shared" si="1089"/>
        <v>0</v>
      </c>
      <c r="FC955" s="48">
        <f t="shared" si="1089"/>
        <v>0</v>
      </c>
      <c r="FD955" s="48">
        <f t="shared" si="1089"/>
        <v>0</v>
      </c>
      <c r="FE955" s="48">
        <v>0</v>
      </c>
      <c r="FF955" s="48"/>
      <c r="FG955" s="46"/>
      <c r="FH955" s="48"/>
      <c r="FI955" s="48"/>
      <c r="FJ955" s="48"/>
      <c r="FK955" s="48"/>
      <c r="FL955" s="48"/>
      <c r="FM955" s="48"/>
      <c r="FN955"/>
      <c r="FO955" s="48">
        <f>SUM(FE955:FN955)</f>
        <v>0</v>
      </c>
      <c r="FP955" s="46">
        <f>AE955+BA955</f>
        <v>29000</v>
      </c>
      <c r="FQ955" s="46">
        <f>AP955+BL955+CS955+DZ955+FD955</f>
        <v>45845</v>
      </c>
      <c r="FR955" s="46">
        <f>FP955+FQ955+FO955</f>
        <v>74845</v>
      </c>
      <c r="FS955" t="s">
        <v>1276</v>
      </c>
      <c r="FT955" t="s">
        <v>249</v>
      </c>
      <c r="FU955" t="s">
        <v>1281</v>
      </c>
      <c r="FV955"/>
      <c r="FW955" t="s">
        <v>1279</v>
      </c>
      <c r="FX955"/>
      <c r="FY955"/>
      <c r="FZ955"/>
      <c r="GA955">
        <v>483</v>
      </c>
      <c r="GB955">
        <v>506</v>
      </c>
      <c r="GC955">
        <v>0</v>
      </c>
      <c r="GD955">
        <v>0</v>
      </c>
      <c r="GE955" s="49">
        <v>12000</v>
      </c>
      <c r="GF955" s="47">
        <v>100000</v>
      </c>
      <c r="GG955" s="49">
        <v>30000</v>
      </c>
      <c r="GH955">
        <v>85</v>
      </c>
      <c r="GI955"/>
      <c r="GJ955">
        <v>0</v>
      </c>
      <c r="GK955">
        <v>10</v>
      </c>
      <c r="GL955">
        <v>0</v>
      </c>
      <c r="GM955">
        <v>1453</v>
      </c>
      <c r="GN955" t="s">
        <v>1277</v>
      </c>
      <c r="GO955"/>
      <c r="GP955">
        <v>1</v>
      </c>
      <c r="GQ955"/>
      <c r="GR955"/>
      <c r="GS955">
        <v>3</v>
      </c>
      <c r="GT955">
        <f>GR955+GS955</f>
        <v>3</v>
      </c>
      <c r="GU955">
        <v>3</v>
      </c>
      <c r="GV955">
        <f>GQ955+GU955</f>
        <v>3</v>
      </c>
      <c r="GW955">
        <v>1</v>
      </c>
      <c r="GX955">
        <v>800</v>
      </c>
      <c r="GY955" s="49" t="s">
        <v>1150</v>
      </c>
      <c r="GZ955" s="49">
        <v>3400</v>
      </c>
      <c r="HA955" s="49">
        <v>18500</v>
      </c>
      <c r="HB955"/>
      <c r="HC955" s="49">
        <v>1500</v>
      </c>
      <c r="HD955"/>
      <c r="HE955"/>
      <c r="HF955" s="49">
        <v>23400</v>
      </c>
      <c r="HG955">
        <v>9</v>
      </c>
      <c r="HH955">
        <v>0</v>
      </c>
      <c r="HI955"/>
      <c r="HJ955">
        <v>1</v>
      </c>
      <c r="HK955">
        <v>31</v>
      </c>
      <c r="HL955">
        <v>1</v>
      </c>
      <c r="HM955" t="s">
        <v>1277</v>
      </c>
      <c r="HN955"/>
      <c r="HO955"/>
      <c r="HP955"/>
      <c r="HQ955"/>
      <c r="HR955"/>
      <c r="HS955"/>
      <c r="HT955"/>
      <c r="HU955"/>
      <c r="HV955"/>
      <c r="HW955"/>
      <c r="HX955" t="s">
        <v>1277</v>
      </c>
      <c r="HY955"/>
      <c r="HZ955">
        <v>30</v>
      </c>
      <c r="IA955">
        <v>760</v>
      </c>
      <c r="IB955">
        <v>1</v>
      </c>
      <c r="IC955">
        <v>31</v>
      </c>
      <c r="ID955">
        <v>560</v>
      </c>
      <c r="IE955">
        <v>57</v>
      </c>
      <c r="IF955">
        <v>48</v>
      </c>
      <c r="IG955">
        <v>35</v>
      </c>
      <c r="IH955">
        <v>0</v>
      </c>
      <c r="II955">
        <v>0</v>
      </c>
      <c r="IJ955">
        <v>0</v>
      </c>
      <c r="IK955">
        <v>0</v>
      </c>
      <c r="IL955" t="s">
        <v>1277</v>
      </c>
      <c r="IM955"/>
      <c r="IN955" t="s">
        <v>1277</v>
      </c>
      <c r="IO955" t="s">
        <v>1281</v>
      </c>
      <c r="IP955" t="s">
        <v>1277</v>
      </c>
      <c r="IQ955">
        <v>112103</v>
      </c>
      <c r="IR955">
        <v>770</v>
      </c>
      <c r="IS955" s="36">
        <f>AE955/FR955</f>
        <v>0.29394081100941949</v>
      </c>
      <c r="IT955" s="36">
        <f>AP955/FR955</f>
        <v>4.8700648005878817E-2</v>
      </c>
      <c r="IU955" s="36">
        <f>BA955/FR955</f>
        <v>9.3526621684815278E-2</v>
      </c>
      <c r="IV955" s="50">
        <f>BL955/FR955</f>
        <v>0</v>
      </c>
      <c r="IW955" s="36">
        <f>CS955/FR955</f>
        <v>0.56115973010889175</v>
      </c>
      <c r="IX955" s="36">
        <f>DZ955/FR955</f>
        <v>2.6721891909947224E-3</v>
      </c>
      <c r="IY955" s="36">
        <f>FD955/FR955</f>
        <v>0</v>
      </c>
      <c r="IZ955" s="36">
        <f>FO955/FR955</f>
        <v>0</v>
      </c>
      <c r="JA955" s="36">
        <f>FP955/FR955</f>
        <v>0.38746743269423473</v>
      </c>
      <c r="JB955" s="36">
        <f>FQ955/FR955</f>
        <v>0.61253256730576522</v>
      </c>
      <c r="JC955" s="46">
        <v>22</v>
      </c>
      <c r="JD955" t="s">
        <v>1277</v>
      </c>
      <c r="JE955"/>
      <c r="JF955"/>
      <c r="JG955"/>
      <c r="JH955"/>
      <c r="JI955"/>
      <c r="JJ955"/>
      <c r="JK955"/>
      <c r="JL955"/>
      <c r="JM955"/>
      <c r="JN955" s="93">
        <f t="shared" si="1025"/>
        <v>866.2914285714329</v>
      </c>
      <c r="JO955" s="1" t="str">
        <f t="shared" si="1026"/>
        <v>Small</v>
      </c>
    </row>
    <row r="956" spans="1:275" x14ac:dyDescent="0.2">
      <c r="A956" s="1" t="s">
        <v>750</v>
      </c>
      <c r="B956" s="24" t="s">
        <v>1232</v>
      </c>
      <c r="C956" s="76" t="s">
        <v>1508</v>
      </c>
      <c r="D956" s="14" t="s">
        <v>656</v>
      </c>
      <c r="E956">
        <v>2</v>
      </c>
      <c r="F956" s="46">
        <v>0.6003644596609421</v>
      </c>
      <c r="G956" s="46">
        <v>0.22475012424761168</v>
      </c>
      <c r="H956" s="46">
        <v>0.23</v>
      </c>
      <c r="I956">
        <v>41.4</v>
      </c>
      <c r="J956">
        <v>19.3</v>
      </c>
      <c r="K956" s="24">
        <v>20060</v>
      </c>
      <c r="L956" s="24" t="s">
        <v>602</v>
      </c>
      <c r="M956" s="37">
        <v>8652.8129523809603</v>
      </c>
      <c r="N956" s="25"/>
      <c r="O956" s="26"/>
      <c r="P956" s="26"/>
      <c r="Q956" s="26"/>
      <c r="R956" s="26"/>
      <c r="S956" s="26"/>
      <c r="T956" s="31"/>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c r="ED956" s="25"/>
      <c r="EE956" s="25"/>
      <c r="EF956" s="25"/>
      <c r="EG956" s="25"/>
      <c r="EH956" s="25"/>
      <c r="EI956" s="25"/>
      <c r="EJ956" s="25"/>
      <c r="EK956" s="25"/>
      <c r="EL956" s="25"/>
      <c r="EM956" s="25"/>
      <c r="EN956" s="25"/>
      <c r="EO956" s="25"/>
      <c r="EP956" s="25"/>
      <c r="EQ956" s="25"/>
      <c r="ER956" s="25"/>
      <c r="ES956" s="25"/>
      <c r="ET956" s="25"/>
      <c r="EU956" s="25"/>
      <c r="EV956" s="25"/>
      <c r="EW956" s="25"/>
      <c r="EX956" s="25"/>
      <c r="EY956" s="25"/>
      <c r="EZ956" s="25"/>
      <c r="FA956" s="25"/>
      <c r="FB956" s="25"/>
      <c r="FC956" s="25"/>
      <c r="FD956" s="25"/>
      <c r="FE956" s="25"/>
      <c r="FF956" s="25"/>
      <c r="FG956" s="25"/>
      <c r="FH956" s="25"/>
      <c r="FI956" s="25"/>
      <c r="FJ956" s="25"/>
      <c r="FK956" s="25"/>
      <c r="FL956" s="25"/>
      <c r="FM956" s="25"/>
      <c r="FN956" s="25"/>
      <c r="FO956" s="25"/>
      <c r="FP956" s="25"/>
      <c r="FQ956" s="25"/>
      <c r="FR956" s="25"/>
      <c r="FS956" s="26"/>
      <c r="FT956" s="26"/>
      <c r="FU956" s="26"/>
      <c r="FV956" s="26"/>
      <c r="FW956" s="26"/>
      <c r="FX956" s="26"/>
      <c r="FY956" s="26"/>
      <c r="FZ956" s="26"/>
      <c r="GA956" s="25"/>
      <c r="GB956" s="25"/>
      <c r="GC956" s="25"/>
      <c r="GD956" s="25"/>
      <c r="GE956" s="25"/>
      <c r="GF956" s="25"/>
      <c r="GG956" s="25"/>
      <c r="GH956" s="25"/>
      <c r="GI956" s="25"/>
      <c r="GJ956" s="25"/>
      <c r="GK956" s="25"/>
      <c r="GL956" s="25"/>
      <c r="GM956" s="25"/>
      <c r="GN956" s="25"/>
      <c r="GO956" s="25"/>
      <c r="GP956" s="25"/>
      <c r="GQ956" s="25"/>
      <c r="GR956" s="27"/>
      <c r="GS956" s="27"/>
      <c r="GT956" s="28"/>
      <c r="GU956" s="28"/>
      <c r="GV956" s="25"/>
      <c r="GW956" s="25"/>
      <c r="GX956" s="25"/>
      <c r="GY956" s="26"/>
      <c r="GZ956" s="25"/>
      <c r="HA956" s="25"/>
      <c r="HB956" s="25"/>
      <c r="HC956" s="25"/>
      <c r="HD956" s="25"/>
      <c r="HE956" s="25"/>
      <c r="HF956" s="25"/>
      <c r="HG956" s="25"/>
      <c r="HH956" s="25"/>
      <c r="HI956" s="25"/>
      <c r="HJ956" s="25"/>
      <c r="HK956" s="25"/>
      <c r="HL956" s="25"/>
      <c r="HM956" s="25"/>
      <c r="HN956" s="25"/>
      <c r="HO956" s="25"/>
      <c r="HP956" s="25"/>
      <c r="HQ956" s="25"/>
      <c r="HR956" s="25"/>
      <c r="HS956" s="25"/>
      <c r="HT956" s="25"/>
      <c r="HU956" s="25"/>
      <c r="HV956" s="25"/>
      <c r="HW956" s="25"/>
      <c r="HX956" s="25"/>
      <c r="HY956" s="25"/>
      <c r="HZ956" s="25"/>
      <c r="IA956" s="25"/>
      <c r="IB956" s="25"/>
      <c r="IC956" s="25"/>
      <c r="ID956" s="25"/>
      <c r="IE956" s="25"/>
      <c r="IF956" s="25"/>
      <c r="IG956" s="25"/>
      <c r="IH956" s="25"/>
      <c r="II956" s="25"/>
      <c r="IJ956" s="25"/>
      <c r="IK956" s="25"/>
      <c r="IL956" s="25"/>
      <c r="IM956" s="25"/>
      <c r="IN956" s="25"/>
      <c r="IO956" s="25"/>
      <c r="IP956" s="25"/>
      <c r="IQ956" s="25"/>
      <c r="IR956" s="25"/>
      <c r="IS956" s="36" t="e">
        <f t="shared" ref="IS956:IS963" si="1090">AE956/$FR956</f>
        <v>#DIV/0!</v>
      </c>
      <c r="IT956" s="36" t="e">
        <f t="shared" ref="IT956:IT963" si="1091">AP956/$FR956</f>
        <v>#DIV/0!</v>
      </c>
      <c r="IU956" s="36" t="e">
        <f t="shared" ref="IU956:IU963" si="1092">BA956/$FR956</f>
        <v>#DIV/0!</v>
      </c>
      <c r="IV956" s="36" t="e">
        <f t="shared" ref="IV956:IV963" si="1093">BL956/$FR956</f>
        <v>#DIV/0!</v>
      </c>
      <c r="IW956" s="36" t="e">
        <f t="shared" ref="IW956:IW963" si="1094">CS956/$FR956</f>
        <v>#DIV/0!</v>
      </c>
      <c r="IX956" s="36" t="e">
        <f t="shared" ref="IX956:IX963" si="1095">DZ956/$FR956</f>
        <v>#DIV/0!</v>
      </c>
      <c r="IY956" s="36"/>
      <c r="IZ956" s="36" t="e">
        <f t="shared" ref="IZ956:JB963" si="1096">FO956/$FR956</f>
        <v>#DIV/0!</v>
      </c>
      <c r="JA956" s="36" t="e">
        <f t="shared" si="1096"/>
        <v>#DIV/0!</v>
      </c>
      <c r="JB956" s="36" t="e">
        <f t="shared" si="1096"/>
        <v>#DIV/0!</v>
      </c>
      <c r="JN956" s="43" t="e">
        <f t="shared" si="1025"/>
        <v>#DIV/0!</v>
      </c>
      <c r="JO956" s="1" t="str">
        <f t="shared" si="1026"/>
        <v>Small</v>
      </c>
    </row>
    <row r="957" spans="1:275" x14ac:dyDescent="0.2">
      <c r="A957" s="1" t="s">
        <v>750</v>
      </c>
      <c r="B957" s="24" t="s">
        <v>1232</v>
      </c>
      <c r="C957" s="76" t="s">
        <v>1508</v>
      </c>
      <c r="D957" s="14" t="s">
        <v>656</v>
      </c>
      <c r="E957">
        <v>2</v>
      </c>
      <c r="F957" s="46">
        <v>0.6003644596609421</v>
      </c>
      <c r="G957" s="46">
        <v>0.22475012424761168</v>
      </c>
      <c r="H957" s="46">
        <v>0.23</v>
      </c>
      <c r="I957">
        <v>41.4</v>
      </c>
      <c r="J957">
        <v>19.3</v>
      </c>
      <c r="K957" s="24">
        <v>20070</v>
      </c>
      <c r="L957" s="24" t="s">
        <v>603</v>
      </c>
      <c r="M957" s="34">
        <v>8651.0272380952392</v>
      </c>
      <c r="N957" s="25"/>
      <c r="O957" s="26"/>
      <c r="P957" s="26"/>
      <c r="Q957" s="26"/>
      <c r="R957" s="26"/>
      <c r="S957" s="26"/>
      <c r="T957" s="31"/>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c r="DE957" s="25"/>
      <c r="DF957" s="25"/>
      <c r="DG957" s="25"/>
      <c r="DH957" s="25"/>
      <c r="DI957" s="25"/>
      <c r="DJ957" s="25"/>
      <c r="DK957" s="25"/>
      <c r="DL957" s="25"/>
      <c r="DM957" s="25"/>
      <c r="DN957" s="25"/>
      <c r="DO957" s="25"/>
      <c r="DP957" s="25"/>
      <c r="DQ957" s="25"/>
      <c r="DR957" s="25"/>
      <c r="DS957" s="25"/>
      <c r="DT957" s="25"/>
      <c r="DU957" s="25"/>
      <c r="DV957" s="25"/>
      <c r="DW957" s="25"/>
      <c r="DX957" s="25"/>
      <c r="DY957" s="25"/>
      <c r="DZ957" s="25"/>
      <c r="EA957" s="25"/>
      <c r="EB957" s="25"/>
      <c r="EC957" s="25"/>
      <c r="ED957" s="25"/>
      <c r="EE957" s="25"/>
      <c r="EF957" s="25"/>
      <c r="EG957" s="25"/>
      <c r="EH957" s="25"/>
      <c r="EI957" s="25"/>
      <c r="EJ957" s="25"/>
      <c r="EK957" s="25"/>
      <c r="EL957" s="25"/>
      <c r="EM957" s="25"/>
      <c r="EN957" s="25"/>
      <c r="EO957" s="25"/>
      <c r="EP957" s="25"/>
      <c r="EQ957" s="25"/>
      <c r="ER957" s="25"/>
      <c r="ES957" s="25"/>
      <c r="ET957" s="25"/>
      <c r="EU957" s="25"/>
      <c r="EV957" s="25"/>
      <c r="EW957" s="25"/>
      <c r="EX957" s="25"/>
      <c r="EY957" s="25"/>
      <c r="EZ957" s="25"/>
      <c r="FA957" s="25"/>
      <c r="FB957" s="25"/>
      <c r="FC957" s="25"/>
      <c r="FD957" s="25"/>
      <c r="FE957" s="25"/>
      <c r="FF957" s="25"/>
      <c r="FG957" s="25"/>
      <c r="FH957" s="25"/>
      <c r="FI957" s="25"/>
      <c r="FJ957" s="25"/>
      <c r="FK957" s="25"/>
      <c r="FL957" s="25"/>
      <c r="FM957" s="25"/>
      <c r="FN957" s="25"/>
      <c r="FO957" s="25"/>
      <c r="FP957" s="25"/>
      <c r="FQ957" s="25"/>
      <c r="FR957" s="25"/>
      <c r="FS957" s="26"/>
      <c r="FT957" s="26"/>
      <c r="FU957" s="26"/>
      <c r="FV957" s="26"/>
      <c r="FW957" s="26"/>
      <c r="FX957" s="26"/>
      <c r="FY957" s="26"/>
      <c r="FZ957" s="26"/>
      <c r="GA957" s="25"/>
      <c r="GB957" s="25"/>
      <c r="GC957" s="25"/>
      <c r="GD957" s="25"/>
      <c r="GE957" s="25"/>
      <c r="GF957" s="25"/>
      <c r="GG957" s="25"/>
      <c r="GH957" s="25"/>
      <c r="GI957" s="25"/>
      <c r="GJ957" s="25"/>
      <c r="GK957" s="25"/>
      <c r="GL957" s="25"/>
      <c r="GM957" s="25"/>
      <c r="GN957" s="25"/>
      <c r="GO957" s="25"/>
      <c r="GP957" s="25"/>
      <c r="GQ957" s="25"/>
      <c r="GR957" s="27"/>
      <c r="GS957" s="27"/>
      <c r="GT957" s="28"/>
      <c r="GU957" s="28"/>
      <c r="GV957" s="25"/>
      <c r="GW957" s="25"/>
      <c r="GX957" s="25"/>
      <c r="GY957" s="26"/>
      <c r="GZ957" s="25"/>
      <c r="HA957" s="25"/>
      <c r="HB957" s="25"/>
      <c r="HC957" s="25"/>
      <c r="HD957" s="25"/>
      <c r="HE957" s="25"/>
      <c r="HF957" s="25"/>
      <c r="HG957" s="25"/>
      <c r="HH957" s="25"/>
      <c r="HI957" s="25"/>
      <c r="HJ957" s="25"/>
      <c r="HK957" s="25"/>
      <c r="HL957" s="25"/>
      <c r="HM957" s="25"/>
      <c r="HN957" s="25"/>
      <c r="HO957" s="25"/>
      <c r="HP957" s="25"/>
      <c r="HQ957" s="25"/>
      <c r="HR957" s="25"/>
      <c r="HS957" s="25"/>
      <c r="HT957" s="25"/>
      <c r="HU957" s="25"/>
      <c r="HV957" s="25"/>
      <c r="HW957" s="25"/>
      <c r="HX957" s="25"/>
      <c r="HY957" s="25"/>
      <c r="HZ957" s="25"/>
      <c r="IA957" s="25"/>
      <c r="IB957" s="25"/>
      <c r="IC957" s="25"/>
      <c r="ID957" s="25"/>
      <c r="IE957" s="25"/>
      <c r="IF957" s="25"/>
      <c r="IG957" s="25"/>
      <c r="IH957" s="25"/>
      <c r="II957" s="25"/>
      <c r="IJ957" s="25"/>
      <c r="IK957" s="25"/>
      <c r="IL957" s="25"/>
      <c r="IM957" s="25"/>
      <c r="IN957" s="25"/>
      <c r="IO957" s="25"/>
      <c r="IP957" s="25"/>
      <c r="IQ957" s="25"/>
      <c r="IR957" s="25"/>
      <c r="IS957" s="36" t="e">
        <f t="shared" si="1090"/>
        <v>#DIV/0!</v>
      </c>
      <c r="IT957" s="36" t="e">
        <f t="shared" si="1091"/>
        <v>#DIV/0!</v>
      </c>
      <c r="IU957" s="36" t="e">
        <f t="shared" si="1092"/>
        <v>#DIV/0!</v>
      </c>
      <c r="IV957" s="36" t="e">
        <f t="shared" si="1093"/>
        <v>#DIV/0!</v>
      </c>
      <c r="IW957" s="36" t="e">
        <f t="shared" si="1094"/>
        <v>#DIV/0!</v>
      </c>
      <c r="IX957" s="36" t="e">
        <f t="shared" si="1095"/>
        <v>#DIV/0!</v>
      </c>
      <c r="IY957" s="36"/>
      <c r="IZ957" s="36" t="e">
        <f t="shared" si="1096"/>
        <v>#DIV/0!</v>
      </c>
      <c r="JA957" s="36" t="e">
        <f t="shared" si="1096"/>
        <v>#DIV/0!</v>
      </c>
      <c r="JB957" s="36" t="e">
        <f t="shared" si="1096"/>
        <v>#DIV/0!</v>
      </c>
      <c r="JN957" s="43" t="e">
        <f t="shared" si="1025"/>
        <v>#DIV/0!</v>
      </c>
      <c r="JO957" s="1" t="str">
        <f t="shared" si="1026"/>
        <v>Small</v>
      </c>
    </row>
    <row r="958" spans="1:275" x14ac:dyDescent="0.2">
      <c r="A958" s="14" t="s">
        <v>750</v>
      </c>
      <c r="B958" s="14" t="s">
        <v>1232</v>
      </c>
      <c r="C958" s="76" t="s">
        <v>1508</v>
      </c>
      <c r="D958" s="14" t="s">
        <v>656</v>
      </c>
      <c r="E958">
        <v>2</v>
      </c>
      <c r="F958" s="46">
        <v>0.6003644596609421</v>
      </c>
      <c r="G958" s="46">
        <v>0.22475012424761168</v>
      </c>
      <c r="H958" s="46">
        <v>0.23</v>
      </c>
      <c r="I958">
        <v>41.4</v>
      </c>
      <c r="J958">
        <v>19.3</v>
      </c>
      <c r="K958" s="14">
        <v>20080</v>
      </c>
      <c r="L958" s="14" t="s">
        <v>604</v>
      </c>
      <c r="M958" s="35">
        <v>10637.682666666675</v>
      </c>
      <c r="N958" s="15">
        <v>31046</v>
      </c>
      <c r="O958" s="15">
        <v>8</v>
      </c>
      <c r="P958" s="15">
        <v>48</v>
      </c>
      <c r="Q958" s="15">
        <v>501</v>
      </c>
      <c r="R958" s="15">
        <v>52</v>
      </c>
      <c r="S958" s="15">
        <v>50</v>
      </c>
      <c r="T958" s="32" t="s">
        <v>698</v>
      </c>
      <c r="U958" s="15"/>
      <c r="V958" s="15"/>
      <c r="W958" s="15"/>
      <c r="X958" s="15">
        <v>11000</v>
      </c>
      <c r="Y958" s="15"/>
      <c r="Z958" s="15"/>
      <c r="AA958" s="15"/>
      <c r="AB958" s="15"/>
      <c r="AC958" s="15">
        <v>50000</v>
      </c>
      <c r="AD958" s="15"/>
      <c r="AE958" s="15">
        <v>61000</v>
      </c>
      <c r="AF958" s="15"/>
      <c r="AG958" s="15"/>
      <c r="AH958" s="15"/>
      <c r="AI958" s="15"/>
      <c r="AJ958" s="15"/>
      <c r="AK958" s="15"/>
      <c r="AL958" s="15"/>
      <c r="AM958" s="15"/>
      <c r="AN958" s="15"/>
      <c r="AO958" s="15"/>
      <c r="AP958" s="15">
        <v>0</v>
      </c>
      <c r="AQ958" s="15"/>
      <c r="AR958" s="15"/>
      <c r="AS958" s="15"/>
      <c r="AT958" s="15"/>
      <c r="AU958" s="15"/>
      <c r="AV958" s="15"/>
      <c r="AW958" s="15"/>
      <c r="AX958" s="15"/>
      <c r="AY958" s="15">
        <v>15621</v>
      </c>
      <c r="AZ958" s="15"/>
      <c r="BA958" s="15">
        <v>15621</v>
      </c>
      <c r="BB958" s="15"/>
      <c r="BC958" s="15"/>
      <c r="BD958" s="15"/>
      <c r="BE958" s="15"/>
      <c r="BF958" s="15"/>
      <c r="BG958" s="15"/>
      <c r="BH958" s="15"/>
      <c r="BI958" s="15"/>
      <c r="BJ958" s="15"/>
      <c r="BK958" s="15"/>
      <c r="BL958" s="15">
        <v>0</v>
      </c>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v>28584</v>
      </c>
      <c r="CQ958" s="15">
        <v>33657</v>
      </c>
      <c r="CR958" s="15"/>
      <c r="CS958" s="15">
        <v>62241</v>
      </c>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v>10267</v>
      </c>
      <c r="DQ958" s="15"/>
      <c r="DR958" s="15"/>
      <c r="DS958" s="15"/>
      <c r="DT958" s="15"/>
      <c r="DU958" s="15"/>
      <c r="DV958" s="15"/>
      <c r="DW958" s="15"/>
      <c r="DX958" s="15">
        <v>5989</v>
      </c>
      <c r="DY958" s="15"/>
      <c r="DZ958" s="15">
        <v>16256</v>
      </c>
      <c r="EA958" s="15"/>
      <c r="EB958" s="15"/>
      <c r="EC958" s="15"/>
      <c r="ED958" s="15"/>
      <c r="EE958" s="15"/>
      <c r="EF958" s="15"/>
      <c r="EG958" s="15"/>
      <c r="EH958" s="15"/>
      <c r="EI958" s="15"/>
      <c r="EJ958" s="15"/>
      <c r="EK958" s="15"/>
      <c r="EL958" s="15"/>
      <c r="EM958" s="15"/>
      <c r="EN958" s="15"/>
      <c r="EO958" s="15"/>
      <c r="EP958" s="15"/>
      <c r="EQ958" s="15"/>
      <c r="ER958" s="15"/>
      <c r="ES958" s="15"/>
      <c r="ET958" s="15"/>
      <c r="EU958" s="15"/>
      <c r="EV958" s="15"/>
      <c r="EW958" s="15"/>
      <c r="EX958" s="15"/>
      <c r="EY958" s="15"/>
      <c r="EZ958" s="15"/>
      <c r="FA958" s="15"/>
      <c r="FB958" s="15"/>
      <c r="FC958" s="15"/>
      <c r="FD958" s="15"/>
      <c r="FE958" s="15">
        <v>675811</v>
      </c>
      <c r="FF958" s="15"/>
      <c r="FG958" s="15"/>
      <c r="FH958" s="15">
        <v>19415</v>
      </c>
      <c r="FI958" s="15"/>
      <c r="FJ958" s="15">
        <v>5083</v>
      </c>
      <c r="FK958" s="15"/>
      <c r="FL958" s="15"/>
      <c r="FM958" s="15">
        <v>3039</v>
      </c>
      <c r="FN958" s="15"/>
      <c r="FO958" s="15">
        <v>703348</v>
      </c>
      <c r="FP958" s="15">
        <v>76621</v>
      </c>
      <c r="FQ958" s="15">
        <v>78497</v>
      </c>
      <c r="FR958" s="15">
        <v>858466</v>
      </c>
      <c r="FS958" s="14" t="s">
        <v>1284</v>
      </c>
      <c r="FT958" s="14"/>
      <c r="FU958" s="14" t="s">
        <v>1277</v>
      </c>
      <c r="FV958" s="14" t="s">
        <v>888</v>
      </c>
      <c r="FW958" s="14"/>
      <c r="FX958" s="14"/>
      <c r="FY958" s="1" t="s">
        <v>1299</v>
      </c>
      <c r="GA958" s="15">
        <v>3925</v>
      </c>
      <c r="GB958" s="15">
        <v>5956</v>
      </c>
      <c r="GC958" s="15">
        <v>1000</v>
      </c>
      <c r="GD958" s="15">
        <v>1000</v>
      </c>
      <c r="GE958" s="15">
        <v>80869</v>
      </c>
      <c r="GF958" s="15">
        <v>0</v>
      </c>
      <c r="GG958" s="15">
        <v>0</v>
      </c>
      <c r="GH958" s="15">
        <v>431</v>
      </c>
      <c r="GI958" s="15"/>
      <c r="GJ958" s="15">
        <v>126</v>
      </c>
      <c r="GK958" s="15">
        <v>745</v>
      </c>
      <c r="GL958" s="15">
        <v>745</v>
      </c>
      <c r="GM958" s="15">
        <v>745</v>
      </c>
      <c r="GN958" s="15"/>
      <c r="GO958" s="15"/>
      <c r="GP958" s="21">
        <v>4</v>
      </c>
      <c r="GQ958" s="21">
        <v>2.6</v>
      </c>
      <c r="GR958" s="22"/>
      <c r="GS958" s="22"/>
      <c r="GT958" s="23">
        <v>5</v>
      </c>
      <c r="GU958" s="23">
        <v>5</v>
      </c>
      <c r="GV958" s="21">
        <v>7.6</v>
      </c>
      <c r="GW958" s="21">
        <v>1.27</v>
      </c>
      <c r="GX958" s="15">
        <v>5009</v>
      </c>
      <c r="GY958" s="14" t="s">
        <v>1230</v>
      </c>
      <c r="GZ958" s="15">
        <v>12679</v>
      </c>
      <c r="HA958" s="15">
        <v>17944</v>
      </c>
      <c r="HB958" s="15">
        <v>2305</v>
      </c>
      <c r="HC958" s="15">
        <v>204</v>
      </c>
      <c r="HD958" s="15"/>
      <c r="HE958" s="15">
        <v>0</v>
      </c>
      <c r="HF958" s="15">
        <v>33132</v>
      </c>
      <c r="HG958" s="15"/>
      <c r="HH958" s="15"/>
      <c r="HI958" s="15">
        <v>0</v>
      </c>
      <c r="HJ958" s="15">
        <v>0</v>
      </c>
      <c r="HK958" s="15">
        <v>0</v>
      </c>
      <c r="HL958" s="15">
        <v>0</v>
      </c>
      <c r="HM958" s="15"/>
      <c r="HN958" s="15"/>
      <c r="HO958" s="15"/>
      <c r="HP958" s="15"/>
      <c r="HQ958" s="15"/>
      <c r="HR958" s="15"/>
      <c r="HS958" s="15"/>
      <c r="HT958" s="15"/>
      <c r="HU958" s="15"/>
      <c r="HV958" s="15"/>
      <c r="HW958" s="15"/>
      <c r="HX958" s="15"/>
      <c r="HY958" s="15"/>
      <c r="HZ958" s="15">
        <v>121</v>
      </c>
      <c r="IA958" s="15">
        <v>3014</v>
      </c>
      <c r="IB958" s="14">
        <v>1</v>
      </c>
      <c r="IC958" s="14">
        <v>1</v>
      </c>
      <c r="ID958" s="15">
        <v>42</v>
      </c>
      <c r="IE958" s="14">
        <v>68.5</v>
      </c>
      <c r="IF958" s="14">
        <v>42.5</v>
      </c>
      <c r="IG958" s="14">
        <v>22</v>
      </c>
      <c r="IH958" s="14">
        <v>6</v>
      </c>
      <c r="II958" s="14">
        <v>0</v>
      </c>
      <c r="IJ958" s="14">
        <v>6</v>
      </c>
      <c r="IK958" s="14">
        <v>0</v>
      </c>
      <c r="IL958" s="14"/>
      <c r="IM958" s="14"/>
      <c r="IN958" s="14"/>
      <c r="IO958" s="14"/>
      <c r="IP958" s="14"/>
      <c r="IQ958" s="15">
        <v>210181</v>
      </c>
      <c r="IR958" s="15">
        <v>322</v>
      </c>
      <c r="IS958" s="36">
        <f t="shared" si="1090"/>
        <v>7.1056978377710939E-2</v>
      </c>
      <c r="IT958" s="36">
        <f t="shared" si="1091"/>
        <v>0</v>
      </c>
      <c r="IU958" s="36">
        <f t="shared" si="1092"/>
        <v>1.8196410807183976E-2</v>
      </c>
      <c r="IV958" s="36">
        <f t="shared" si="1093"/>
        <v>0</v>
      </c>
      <c r="IW958" s="36">
        <f t="shared" si="1094"/>
        <v>7.2502580183723062E-2</v>
      </c>
      <c r="IX958" s="36">
        <f t="shared" si="1095"/>
        <v>1.8936102303410966E-2</v>
      </c>
      <c r="IY958" s="36"/>
      <c r="IZ958" s="36">
        <f t="shared" si="1096"/>
        <v>0.81930792832797106</v>
      </c>
      <c r="JA958" s="36">
        <f t="shared" si="1096"/>
        <v>8.9253389184894921E-2</v>
      </c>
      <c r="JB958" s="36">
        <f t="shared" si="1096"/>
        <v>9.1438682487134021E-2</v>
      </c>
      <c r="JN958" s="43">
        <f t="shared" si="1025"/>
        <v>1399.6950877192994</v>
      </c>
      <c r="JO958" s="1" t="str">
        <f t="shared" si="1026"/>
        <v>Medium</v>
      </c>
    </row>
    <row r="959" spans="1:275" x14ac:dyDescent="0.2">
      <c r="A959" s="14" t="s">
        <v>750</v>
      </c>
      <c r="B959" s="14" t="s">
        <v>1232</v>
      </c>
      <c r="C959" s="76" t="s">
        <v>1508</v>
      </c>
      <c r="D959" s="14" t="s">
        <v>656</v>
      </c>
      <c r="E959">
        <v>2</v>
      </c>
      <c r="F959" s="46">
        <v>0.6003644596609421</v>
      </c>
      <c r="G959" s="46">
        <v>0.22475012424761168</v>
      </c>
      <c r="H959" s="46">
        <v>0.23</v>
      </c>
      <c r="I959">
        <v>41.4</v>
      </c>
      <c r="J959">
        <v>19.3</v>
      </c>
      <c r="K959" s="14">
        <v>20090</v>
      </c>
      <c r="L959" s="14" t="s">
        <v>605</v>
      </c>
      <c r="M959" s="35">
        <v>11806.63238095238</v>
      </c>
      <c r="N959" s="15">
        <v>31046</v>
      </c>
      <c r="O959" s="15">
        <v>8</v>
      </c>
      <c r="P959" s="15">
        <v>48</v>
      </c>
      <c r="Q959" s="15">
        <v>501</v>
      </c>
      <c r="R959" s="15">
        <v>52</v>
      </c>
      <c r="S959" s="15">
        <v>50</v>
      </c>
      <c r="T959" s="32" t="s">
        <v>698</v>
      </c>
      <c r="U959" s="15"/>
      <c r="V959" s="15"/>
      <c r="W959" s="15"/>
      <c r="X959" s="15"/>
      <c r="Y959" s="15"/>
      <c r="Z959" s="15"/>
      <c r="AA959" s="15"/>
      <c r="AB959" s="15"/>
      <c r="AC959" s="15">
        <v>50000</v>
      </c>
      <c r="AD959" s="15">
        <v>25000</v>
      </c>
      <c r="AE959" s="15">
        <v>75000</v>
      </c>
      <c r="AF959" s="15"/>
      <c r="AG959" s="15"/>
      <c r="AH959" s="15"/>
      <c r="AI959" s="15"/>
      <c r="AJ959" s="15"/>
      <c r="AK959" s="15"/>
      <c r="AL959" s="15"/>
      <c r="AM959" s="15"/>
      <c r="AN959" s="15"/>
      <c r="AO959" s="15"/>
      <c r="AP959" s="15">
        <v>0</v>
      </c>
      <c r="AQ959" s="15"/>
      <c r="AR959" s="15"/>
      <c r="AS959" s="15"/>
      <c r="AT959" s="15"/>
      <c r="AU959" s="15"/>
      <c r="AV959" s="15"/>
      <c r="AW959" s="15"/>
      <c r="AX959" s="15"/>
      <c r="AY959" s="15">
        <v>19477</v>
      </c>
      <c r="AZ959" s="15"/>
      <c r="BA959" s="15">
        <v>19477</v>
      </c>
      <c r="BB959" s="15"/>
      <c r="BC959" s="15"/>
      <c r="BD959" s="15"/>
      <c r="BE959" s="15"/>
      <c r="BF959" s="15"/>
      <c r="BG959" s="15"/>
      <c r="BH959" s="15"/>
      <c r="BI959" s="15"/>
      <c r="BJ959" s="15"/>
      <c r="BK959" s="15"/>
      <c r="BL959" s="15">
        <v>0</v>
      </c>
      <c r="BM959" s="15"/>
      <c r="BN959" s="15"/>
      <c r="BO959" s="15"/>
      <c r="BP959" s="15"/>
      <c r="BQ959" s="15"/>
      <c r="BR959" s="15"/>
      <c r="BS959" s="15"/>
      <c r="BT959" s="15"/>
      <c r="BU959" s="15"/>
      <c r="BV959" s="15"/>
      <c r="BW959" s="15"/>
      <c r="BX959" s="15"/>
      <c r="BY959" s="15"/>
      <c r="BZ959" s="15"/>
      <c r="CA959" s="15"/>
      <c r="CB959" s="15"/>
      <c r="CC959" s="15"/>
      <c r="CD959" s="15"/>
      <c r="CE959" s="15"/>
      <c r="CF959" s="15"/>
      <c r="CG959" s="15"/>
      <c r="CH959" s="15"/>
      <c r="CI959" s="15"/>
      <c r="CJ959" s="15"/>
      <c r="CK959" s="15"/>
      <c r="CL959" s="15"/>
      <c r="CM959" s="15"/>
      <c r="CN959" s="15"/>
      <c r="CO959" s="15"/>
      <c r="CP959" s="15">
        <v>35129</v>
      </c>
      <c r="CQ959" s="15">
        <v>23358</v>
      </c>
      <c r="CR959" s="15"/>
      <c r="CS959" s="15">
        <v>58487</v>
      </c>
      <c r="CT959" s="15"/>
      <c r="CU959" s="15"/>
      <c r="CV959" s="15"/>
      <c r="CW959" s="15"/>
      <c r="CX959" s="15"/>
      <c r="CY959" s="15"/>
      <c r="CZ959" s="15"/>
      <c r="DA959" s="15"/>
      <c r="DB959" s="15"/>
      <c r="DC959" s="15"/>
      <c r="DD959" s="15"/>
      <c r="DE959" s="15"/>
      <c r="DF959" s="15"/>
      <c r="DG959" s="15"/>
      <c r="DH959" s="15"/>
      <c r="DI959" s="15"/>
      <c r="DJ959" s="15"/>
      <c r="DK959" s="15"/>
      <c r="DL959" s="15"/>
      <c r="DM959" s="15"/>
      <c r="DN959" s="15"/>
      <c r="DO959" s="15"/>
      <c r="DP959" s="15">
        <v>19341</v>
      </c>
      <c r="DQ959" s="15"/>
      <c r="DR959" s="15"/>
      <c r="DS959" s="15"/>
      <c r="DT959" s="15"/>
      <c r="DU959" s="15"/>
      <c r="DV959" s="15"/>
      <c r="DW959" s="15"/>
      <c r="DX959" s="15">
        <v>8867</v>
      </c>
      <c r="DY959" s="15"/>
      <c r="DZ959" s="15">
        <v>28208</v>
      </c>
      <c r="EA959" s="15"/>
      <c r="EB959" s="15"/>
      <c r="EC959" s="15"/>
      <c r="ED959" s="15"/>
      <c r="EE959" s="15"/>
      <c r="EF959" s="15"/>
      <c r="EG959" s="15"/>
      <c r="EH959" s="15"/>
      <c r="EI959" s="15"/>
      <c r="EJ959" s="15"/>
      <c r="EK959" s="15"/>
      <c r="EL959" s="15"/>
      <c r="EM959" s="15"/>
      <c r="EN959" s="15"/>
      <c r="EO959" s="15"/>
      <c r="EP959" s="15"/>
      <c r="EQ959" s="15"/>
      <c r="ER959" s="15"/>
      <c r="ES959" s="15"/>
      <c r="ET959" s="15"/>
      <c r="EU959" s="15"/>
      <c r="EV959" s="15"/>
      <c r="EW959" s="15"/>
      <c r="EX959" s="15"/>
      <c r="EY959" s="15"/>
      <c r="EZ959" s="15"/>
      <c r="FA959" s="15"/>
      <c r="FB959" s="15"/>
      <c r="FC959" s="15"/>
      <c r="FD959" s="15"/>
      <c r="FE959" s="15">
        <v>486145</v>
      </c>
      <c r="FF959" s="15"/>
      <c r="FG959" s="15"/>
      <c r="FH959" s="15">
        <v>15187</v>
      </c>
      <c r="FI959" s="15"/>
      <c r="FJ959" s="15"/>
      <c r="FK959" s="15"/>
      <c r="FL959" s="15"/>
      <c r="FM959" s="15"/>
      <c r="FN959" s="15"/>
      <c r="FO959" s="15">
        <v>501332</v>
      </c>
      <c r="FP959" s="15">
        <v>94477</v>
      </c>
      <c r="FQ959" s="15">
        <v>86695</v>
      </c>
      <c r="FR959" s="15">
        <v>682504</v>
      </c>
      <c r="FS959" s="14" t="s">
        <v>1284</v>
      </c>
      <c r="FT959" s="14"/>
      <c r="FU959" s="14" t="s">
        <v>1277</v>
      </c>
      <c r="FV959" s="14" t="s">
        <v>888</v>
      </c>
      <c r="FW959" s="14"/>
      <c r="FX959" s="14"/>
      <c r="FY959" s="1" t="s">
        <v>1299</v>
      </c>
      <c r="GA959" s="15">
        <v>1555</v>
      </c>
      <c r="GB959" s="15">
        <v>3163</v>
      </c>
      <c r="GC959" s="15">
        <v>1163</v>
      </c>
      <c r="GD959" s="15">
        <v>1163</v>
      </c>
      <c r="GE959" s="15">
        <v>82345</v>
      </c>
      <c r="GF959" s="15">
        <v>0</v>
      </c>
      <c r="GG959" s="15">
        <v>0</v>
      </c>
      <c r="GH959" s="15">
        <v>431</v>
      </c>
      <c r="GI959" s="15"/>
      <c r="GJ959" s="15">
        <v>126</v>
      </c>
      <c r="GK959" s="15">
        <v>188</v>
      </c>
      <c r="GL959" s="15">
        <v>188</v>
      </c>
      <c r="GM959" s="15">
        <v>933</v>
      </c>
      <c r="GN959" s="15"/>
      <c r="GO959" s="15"/>
      <c r="GP959" s="16">
        <v>4</v>
      </c>
      <c r="GQ959" s="16">
        <v>2.6</v>
      </c>
      <c r="GR959" s="17"/>
      <c r="GS959" s="17"/>
      <c r="GT959" s="18">
        <v>5</v>
      </c>
      <c r="GU959" s="18">
        <v>5</v>
      </c>
      <c r="GV959" s="16">
        <v>7.6</v>
      </c>
      <c r="GW959" s="16">
        <v>1.27</v>
      </c>
      <c r="GX959" s="15">
        <v>6012</v>
      </c>
      <c r="GY959" s="14" t="s">
        <v>1230</v>
      </c>
      <c r="GZ959" s="15">
        <v>13763</v>
      </c>
      <c r="HA959" s="15">
        <v>23903</v>
      </c>
      <c r="HB959" s="15">
        <v>2082</v>
      </c>
      <c r="HC959" s="15">
        <v>229</v>
      </c>
      <c r="HD959" s="15"/>
      <c r="HE959" s="15">
        <v>0</v>
      </c>
      <c r="HF959" s="15">
        <v>39977</v>
      </c>
      <c r="HG959" s="15"/>
      <c r="HH959" s="15"/>
      <c r="HI959" s="15">
        <v>0</v>
      </c>
      <c r="HJ959" s="15">
        <v>0</v>
      </c>
      <c r="HK959" s="15">
        <v>0</v>
      </c>
      <c r="HL959" s="15">
        <v>0</v>
      </c>
      <c r="HM959" s="15"/>
      <c r="HN959" s="15"/>
      <c r="HO959" s="15"/>
      <c r="HP959" s="15"/>
      <c r="HQ959" s="15"/>
      <c r="HR959" s="15"/>
      <c r="HS959" s="15"/>
      <c r="HT959" s="15"/>
      <c r="HU959" s="15"/>
      <c r="HV959" s="15"/>
      <c r="HW959" s="15"/>
      <c r="HX959" s="15"/>
      <c r="HY959" s="15"/>
      <c r="HZ959" s="15">
        <v>128</v>
      </c>
      <c r="IA959" s="15">
        <v>3189</v>
      </c>
      <c r="IB959" s="15">
        <v>1</v>
      </c>
      <c r="IC959" s="15">
        <v>1</v>
      </c>
      <c r="ID959" s="15">
        <v>68</v>
      </c>
      <c r="IE959" s="14">
        <v>68.5</v>
      </c>
      <c r="IF959" s="14">
        <v>42.5</v>
      </c>
      <c r="IG959" s="14">
        <v>22</v>
      </c>
      <c r="IH959" s="14">
        <v>6</v>
      </c>
      <c r="II959" s="14">
        <v>0</v>
      </c>
      <c r="IJ959" s="14">
        <v>6</v>
      </c>
      <c r="IK959" s="14">
        <v>0</v>
      </c>
      <c r="IL959" s="14"/>
      <c r="IM959" s="14"/>
      <c r="IN959" s="14"/>
      <c r="IO959" s="14"/>
      <c r="IP959" s="14"/>
      <c r="IQ959" s="20">
        <v>246752</v>
      </c>
      <c r="IR959" s="20">
        <v>502</v>
      </c>
      <c r="IS959" s="36">
        <f t="shared" si="1090"/>
        <v>0.1098894658492844</v>
      </c>
      <c r="IT959" s="36">
        <f t="shared" si="1091"/>
        <v>0</v>
      </c>
      <c r="IU959" s="36">
        <f t="shared" si="1092"/>
        <v>2.8537561684620162E-2</v>
      </c>
      <c r="IV959" s="36">
        <f t="shared" si="1093"/>
        <v>0</v>
      </c>
      <c r="IW959" s="36">
        <f t="shared" si="1094"/>
        <v>8.5694735855027959E-2</v>
      </c>
      <c r="IX959" s="36">
        <f t="shared" si="1095"/>
        <v>4.133016070235486E-2</v>
      </c>
      <c r="IY959" s="36"/>
      <c r="IZ959" s="36">
        <f t="shared" si="1096"/>
        <v>0.73454807590871263</v>
      </c>
      <c r="JA959" s="36">
        <f t="shared" si="1096"/>
        <v>0.13842702753390457</v>
      </c>
      <c r="JB959" s="36">
        <f t="shared" si="1096"/>
        <v>0.1270248965573828</v>
      </c>
      <c r="JN959" s="43">
        <f t="shared" si="1025"/>
        <v>1553.504260651629</v>
      </c>
      <c r="JO959" s="1" t="str">
        <f t="shared" si="1026"/>
        <v>Medium</v>
      </c>
    </row>
    <row r="960" spans="1:275" x14ac:dyDescent="0.2">
      <c r="A960" s="14" t="s">
        <v>750</v>
      </c>
      <c r="B960" s="14" t="s">
        <v>1232</v>
      </c>
      <c r="C960" s="76" t="s">
        <v>1508</v>
      </c>
      <c r="D960" s="14" t="s">
        <v>656</v>
      </c>
      <c r="E960">
        <v>2</v>
      </c>
      <c r="F960" s="46">
        <v>0.6003644596609421</v>
      </c>
      <c r="G960" s="46">
        <v>0.22475012424761168</v>
      </c>
      <c r="H960" s="46">
        <v>0.23</v>
      </c>
      <c r="I960">
        <v>41.4</v>
      </c>
      <c r="J960">
        <v>19.3</v>
      </c>
      <c r="K960" s="14">
        <v>20100</v>
      </c>
      <c r="L960" s="14" t="s">
        <v>606</v>
      </c>
      <c r="M960" s="35">
        <v>11514.823619047605</v>
      </c>
      <c r="N960" s="15">
        <v>31046</v>
      </c>
      <c r="O960" s="15">
        <v>8</v>
      </c>
      <c r="P960" s="15">
        <v>48</v>
      </c>
      <c r="Q960" s="15">
        <v>501</v>
      </c>
      <c r="R960" s="15">
        <v>52</v>
      </c>
      <c r="S960" s="15">
        <v>50</v>
      </c>
      <c r="T960" s="32" t="s">
        <v>698</v>
      </c>
      <c r="U960" s="15"/>
      <c r="V960" s="15"/>
      <c r="W960" s="15"/>
      <c r="X960" s="15"/>
      <c r="Y960" s="15"/>
      <c r="Z960" s="15"/>
      <c r="AA960" s="15"/>
      <c r="AB960" s="15"/>
      <c r="AC960" s="15">
        <v>50000</v>
      </c>
      <c r="AD960" s="15">
        <v>25000</v>
      </c>
      <c r="AE960" s="15">
        <v>75000</v>
      </c>
      <c r="AF960" s="15"/>
      <c r="AG960" s="15"/>
      <c r="AH960" s="15"/>
      <c r="AI960" s="15"/>
      <c r="AJ960" s="15"/>
      <c r="AK960" s="15"/>
      <c r="AL960" s="15"/>
      <c r="AM960" s="15"/>
      <c r="AN960" s="15"/>
      <c r="AO960" s="15"/>
      <c r="AP960" s="15">
        <v>0</v>
      </c>
      <c r="AQ960" s="15">
        <v>9356</v>
      </c>
      <c r="AR960" s="15"/>
      <c r="AS960" s="15"/>
      <c r="AT960" s="15"/>
      <c r="AU960" s="15"/>
      <c r="AV960" s="15"/>
      <c r="AW960" s="15"/>
      <c r="AX960" s="15"/>
      <c r="AY960" s="15">
        <v>9137</v>
      </c>
      <c r="AZ960" s="15"/>
      <c r="BA960" s="15">
        <v>18493</v>
      </c>
      <c r="BB960" s="15"/>
      <c r="BC960" s="15"/>
      <c r="BD960" s="15"/>
      <c r="BE960" s="15"/>
      <c r="BF960" s="15"/>
      <c r="BG960" s="15"/>
      <c r="BH960" s="15"/>
      <c r="BI960" s="15"/>
      <c r="BJ960" s="15"/>
      <c r="BK960" s="15"/>
      <c r="BL960" s="15">
        <v>0</v>
      </c>
      <c r="BM960" s="15"/>
      <c r="BN960" s="15"/>
      <c r="BO960" s="15"/>
      <c r="BP960" s="15"/>
      <c r="BQ960" s="15"/>
      <c r="BR960" s="15"/>
      <c r="BS960" s="15"/>
      <c r="BT960" s="15"/>
      <c r="BU960" s="15"/>
      <c r="BV960" s="15"/>
      <c r="BW960" s="15"/>
      <c r="BX960" s="15"/>
      <c r="BY960" s="15"/>
      <c r="BZ960" s="15"/>
      <c r="CA960" s="15"/>
      <c r="CB960" s="15"/>
      <c r="CC960" s="15"/>
      <c r="CD960" s="15"/>
      <c r="CE960" s="15"/>
      <c r="CF960" s="15"/>
      <c r="CG960" s="15"/>
      <c r="CH960" s="15"/>
      <c r="CI960" s="15"/>
      <c r="CJ960" s="15"/>
      <c r="CK960" s="15"/>
      <c r="CL960" s="15"/>
      <c r="CM960" s="15"/>
      <c r="CN960" s="15"/>
      <c r="CO960" s="15"/>
      <c r="CP960" s="15"/>
      <c r="CQ960" s="15">
        <v>50451</v>
      </c>
      <c r="CR960" s="15">
        <v>8000</v>
      </c>
      <c r="CS960" s="15">
        <v>58451</v>
      </c>
      <c r="CT960" s="15"/>
      <c r="CU960" s="15"/>
      <c r="CV960" s="15"/>
      <c r="CW960" s="15"/>
      <c r="CX960" s="15"/>
      <c r="CY960" s="15"/>
      <c r="CZ960" s="15"/>
      <c r="DA960" s="15"/>
      <c r="DB960" s="15"/>
      <c r="DC960" s="15"/>
      <c r="DD960" s="15"/>
      <c r="DE960" s="15"/>
      <c r="DF960" s="15"/>
      <c r="DG960" s="15"/>
      <c r="DH960" s="15"/>
      <c r="DI960" s="15"/>
      <c r="DJ960" s="15"/>
      <c r="DK960" s="15"/>
      <c r="DL960" s="15"/>
      <c r="DM960" s="15"/>
      <c r="DN960" s="15"/>
      <c r="DO960" s="15"/>
      <c r="DP960" s="15">
        <v>4114</v>
      </c>
      <c r="DQ960" s="15"/>
      <c r="DR960" s="15"/>
      <c r="DS960" s="15"/>
      <c r="DT960" s="15"/>
      <c r="DU960" s="15"/>
      <c r="DV960" s="15"/>
      <c r="DW960" s="15"/>
      <c r="DX960" s="15"/>
      <c r="DY960" s="15"/>
      <c r="DZ960" s="15">
        <v>4114</v>
      </c>
      <c r="EA960" s="15"/>
      <c r="EB960" s="15"/>
      <c r="EC960" s="15"/>
      <c r="ED960" s="15"/>
      <c r="EE960" s="15"/>
      <c r="EF960" s="15"/>
      <c r="EG960" s="15"/>
      <c r="EH960" s="15"/>
      <c r="EI960" s="15"/>
      <c r="EJ960" s="15"/>
      <c r="EK960" s="15"/>
      <c r="EL960" s="15"/>
      <c r="EM960" s="15"/>
      <c r="EN960" s="15"/>
      <c r="EO960" s="15"/>
      <c r="EP960" s="15"/>
      <c r="EQ960" s="15"/>
      <c r="ER960" s="15"/>
      <c r="ES960" s="15"/>
      <c r="ET960" s="15"/>
      <c r="EU960" s="15"/>
      <c r="EV960" s="15"/>
      <c r="EW960" s="15"/>
      <c r="EX960" s="15"/>
      <c r="EY960" s="15"/>
      <c r="EZ960" s="15"/>
      <c r="FA960" s="15"/>
      <c r="FB960" s="15"/>
      <c r="FC960" s="15"/>
      <c r="FD960" s="15"/>
      <c r="FE960" s="15">
        <v>664413</v>
      </c>
      <c r="FF960" s="15"/>
      <c r="FG960" s="15"/>
      <c r="FH960" s="15"/>
      <c r="FI960" s="15"/>
      <c r="FJ960" s="15"/>
      <c r="FK960" s="15"/>
      <c r="FL960" s="15"/>
      <c r="FM960" s="15"/>
      <c r="FN960" s="15"/>
      <c r="FO960" s="15">
        <v>664413</v>
      </c>
      <c r="FP960" s="15">
        <v>93493</v>
      </c>
      <c r="FQ960" s="15">
        <v>62565</v>
      </c>
      <c r="FR960" s="15">
        <v>820471</v>
      </c>
      <c r="FS960" s="14" t="s">
        <v>1284</v>
      </c>
      <c r="FT960" s="14"/>
      <c r="FU960" s="14" t="s">
        <v>1277</v>
      </c>
      <c r="FV960" s="14" t="s">
        <v>888</v>
      </c>
      <c r="FW960" s="14"/>
      <c r="FX960" s="14"/>
      <c r="FY960" s="1" t="s">
        <v>1299</v>
      </c>
      <c r="GA960" s="15">
        <v>1701</v>
      </c>
      <c r="GB960" s="15">
        <v>4014</v>
      </c>
      <c r="GC960" s="15">
        <v>2657</v>
      </c>
      <c r="GD960" s="15">
        <v>2657</v>
      </c>
      <c r="GE960" s="15">
        <v>82961</v>
      </c>
      <c r="GF960" s="15">
        <v>0</v>
      </c>
      <c r="GG960" s="15">
        <v>0</v>
      </c>
      <c r="GH960" s="15">
        <v>295</v>
      </c>
      <c r="GI960" s="15"/>
      <c r="GJ960" s="15">
        <v>126</v>
      </c>
      <c r="GK960" s="15">
        <v>105</v>
      </c>
      <c r="GL960" s="15">
        <v>105</v>
      </c>
      <c r="GM960" s="15">
        <v>926</v>
      </c>
      <c r="GN960" s="15"/>
      <c r="GO960" s="15"/>
      <c r="GP960" s="16">
        <v>5</v>
      </c>
      <c r="GQ960" s="16">
        <v>2.6</v>
      </c>
      <c r="GR960" s="17"/>
      <c r="GS960" s="17"/>
      <c r="GT960" s="18">
        <v>5</v>
      </c>
      <c r="GU960" s="18">
        <v>5</v>
      </c>
      <c r="GV960" s="16">
        <v>7.6</v>
      </c>
      <c r="GW960" s="16">
        <v>1.27</v>
      </c>
      <c r="GX960" s="15">
        <v>7515</v>
      </c>
      <c r="GY960" s="14" t="s">
        <v>1230</v>
      </c>
      <c r="GZ960" s="15">
        <v>13413</v>
      </c>
      <c r="HA960" s="15">
        <v>26689</v>
      </c>
      <c r="HB960" s="15">
        <v>2047</v>
      </c>
      <c r="HC960" s="15">
        <v>178</v>
      </c>
      <c r="HD960" s="15"/>
      <c r="HE960" s="15">
        <v>0</v>
      </c>
      <c r="HF960" s="15">
        <v>42327</v>
      </c>
      <c r="HG960" s="15"/>
      <c r="HH960" s="15"/>
      <c r="HI960" s="15">
        <v>0</v>
      </c>
      <c r="HJ960" s="15">
        <v>0</v>
      </c>
      <c r="HK960" s="15">
        <v>0</v>
      </c>
      <c r="HL960" s="15">
        <v>0</v>
      </c>
      <c r="HM960" s="15"/>
      <c r="HN960" s="15"/>
      <c r="HO960" s="15"/>
      <c r="HP960" s="15"/>
      <c r="HQ960" s="15"/>
      <c r="HR960" s="15"/>
      <c r="HS960" s="15"/>
      <c r="HT960" s="15"/>
      <c r="HU960" s="15"/>
      <c r="HV960" s="15"/>
      <c r="HW960" s="15"/>
      <c r="HX960" s="15"/>
      <c r="HY960" s="15"/>
      <c r="HZ960" s="15">
        <v>134</v>
      </c>
      <c r="IA960" s="15">
        <v>3462</v>
      </c>
      <c r="IB960" s="15">
        <v>1</v>
      </c>
      <c r="IC960" s="15">
        <v>1</v>
      </c>
      <c r="ID960" s="15">
        <v>78</v>
      </c>
      <c r="IE960" s="14">
        <v>65.5</v>
      </c>
      <c r="IF960" s="14">
        <v>42.5</v>
      </c>
      <c r="IG960" s="14">
        <v>24</v>
      </c>
      <c r="IH960" s="14">
        <v>3</v>
      </c>
      <c r="II960" s="14">
        <v>0</v>
      </c>
      <c r="IJ960" s="14">
        <v>3</v>
      </c>
      <c r="IK960" s="14">
        <v>0</v>
      </c>
      <c r="IL960" s="14"/>
      <c r="IM960" s="14"/>
      <c r="IN960" s="14"/>
      <c r="IO960" s="14"/>
      <c r="IP960" s="14"/>
      <c r="IQ960" s="15">
        <v>264855</v>
      </c>
      <c r="IR960" s="15">
        <v>623</v>
      </c>
      <c r="IS960" s="36">
        <f t="shared" si="1090"/>
        <v>9.1410909099773174E-2</v>
      </c>
      <c r="IT960" s="36">
        <f t="shared" si="1091"/>
        <v>0</v>
      </c>
      <c r="IU960" s="36">
        <f t="shared" si="1092"/>
        <v>2.2539492559761405E-2</v>
      </c>
      <c r="IV960" s="36">
        <f t="shared" si="1093"/>
        <v>0</v>
      </c>
      <c r="IW960" s="36">
        <f t="shared" si="1094"/>
        <v>7.1240787303877895E-2</v>
      </c>
      <c r="IX960" s="36">
        <f t="shared" si="1095"/>
        <v>5.0141930671528919E-3</v>
      </c>
      <c r="IY960" s="36"/>
      <c r="IZ960" s="36">
        <f t="shared" si="1096"/>
        <v>0.80979461796943464</v>
      </c>
      <c r="JA960" s="36">
        <f t="shared" si="1096"/>
        <v>0.11395040165953459</v>
      </c>
      <c r="JB960" s="36">
        <f t="shared" si="1096"/>
        <v>7.6254980371030789E-2</v>
      </c>
      <c r="JN960" s="43">
        <f t="shared" si="1025"/>
        <v>1515.1083709273166</v>
      </c>
      <c r="JO960" s="1" t="str">
        <f t="shared" si="1026"/>
        <v>Medium</v>
      </c>
    </row>
    <row r="961" spans="1:275" x14ac:dyDescent="0.2">
      <c r="A961" s="1" t="s">
        <v>750</v>
      </c>
      <c r="B961" s="1" t="s">
        <v>1232</v>
      </c>
      <c r="C961" s="76" t="s">
        <v>1508</v>
      </c>
      <c r="D961" s="14" t="s">
        <v>656</v>
      </c>
      <c r="E961">
        <v>2</v>
      </c>
      <c r="F961" s="46">
        <v>0.6003644596609421</v>
      </c>
      <c r="G961" s="46">
        <v>0.22475012424761168</v>
      </c>
      <c r="H961" s="46">
        <v>0.23</v>
      </c>
      <c r="I961">
        <v>41.4</v>
      </c>
      <c r="J961">
        <v>19.3</v>
      </c>
      <c r="K961" s="1">
        <v>20110</v>
      </c>
      <c r="L961" s="1" t="s">
        <v>607</v>
      </c>
      <c r="M961" s="3">
        <v>10964.865333333308</v>
      </c>
      <c r="N961" s="1">
        <v>32000</v>
      </c>
      <c r="O961" s="1">
        <v>8</v>
      </c>
      <c r="P961" s="1">
        <v>48</v>
      </c>
      <c r="Q961" s="1">
        <v>587</v>
      </c>
      <c r="R961" s="1">
        <v>42</v>
      </c>
      <c r="S961" s="1">
        <v>49</v>
      </c>
      <c r="T961" s="33" t="s">
        <v>1046</v>
      </c>
      <c r="U961" s="1">
        <v>37148</v>
      </c>
      <c r="W961" s="1">
        <v>0</v>
      </c>
      <c r="X961" s="1">
        <v>0</v>
      </c>
      <c r="Y961" s="1">
        <v>0</v>
      </c>
      <c r="Z961" s="1">
        <v>0</v>
      </c>
      <c r="AC961" s="1">
        <v>0</v>
      </c>
      <c r="AD961" s="1">
        <v>42000</v>
      </c>
      <c r="AE961" s="1">
        <v>79148</v>
      </c>
      <c r="AF961" s="1">
        <v>0</v>
      </c>
      <c r="AH961" s="1">
        <v>0</v>
      </c>
      <c r="AI961" s="1">
        <v>0</v>
      </c>
      <c r="AJ961" s="1">
        <v>0</v>
      </c>
      <c r="AK961" s="1">
        <v>0</v>
      </c>
      <c r="AN961" s="1">
        <v>0</v>
      </c>
      <c r="AO961" s="1">
        <v>0</v>
      </c>
      <c r="AP961" s="1">
        <v>0</v>
      </c>
      <c r="AQ961" s="1">
        <v>0</v>
      </c>
      <c r="AS961" s="1">
        <v>0</v>
      </c>
      <c r="AT961" s="1">
        <v>0</v>
      </c>
      <c r="AU961" s="1">
        <v>0</v>
      </c>
      <c r="AV961" s="1">
        <v>0</v>
      </c>
      <c r="AY961" s="1">
        <v>19471</v>
      </c>
      <c r="AZ961" s="1">
        <v>0</v>
      </c>
      <c r="BA961" s="1">
        <v>19471</v>
      </c>
      <c r="BB961" s="1">
        <v>0</v>
      </c>
      <c r="BD961" s="1">
        <v>0</v>
      </c>
      <c r="BE961" s="1">
        <v>0</v>
      </c>
      <c r="BF961" s="1">
        <v>0</v>
      </c>
      <c r="BG961" s="1">
        <v>0</v>
      </c>
      <c r="BJ961" s="1">
        <v>0</v>
      </c>
      <c r="BK961" s="1">
        <v>0</v>
      </c>
      <c r="BL961" s="1">
        <v>0</v>
      </c>
      <c r="CI961" s="1">
        <v>10829</v>
      </c>
      <c r="CK961" s="1">
        <v>0</v>
      </c>
      <c r="CL961" s="1">
        <v>0</v>
      </c>
      <c r="CM961" s="1">
        <v>0</v>
      </c>
      <c r="CP961" s="1">
        <v>0</v>
      </c>
      <c r="CQ961" s="1">
        <v>52011</v>
      </c>
      <c r="CR961" s="1">
        <v>0</v>
      </c>
      <c r="CS961" s="1">
        <v>62840</v>
      </c>
      <c r="DP961" s="1">
        <v>0</v>
      </c>
      <c r="DR961" s="1">
        <v>0</v>
      </c>
      <c r="DS961" s="1">
        <v>0</v>
      </c>
      <c r="DT961" s="1">
        <v>0</v>
      </c>
      <c r="DW961" s="1">
        <v>0</v>
      </c>
      <c r="DX961" s="1">
        <v>0</v>
      </c>
      <c r="DY961" s="1">
        <v>0</v>
      </c>
      <c r="DZ961" s="1">
        <v>0</v>
      </c>
      <c r="FE961" s="1">
        <v>0</v>
      </c>
      <c r="FG961" s="1">
        <v>0</v>
      </c>
      <c r="FH961" s="1">
        <v>0</v>
      </c>
      <c r="FI961" s="1">
        <v>0</v>
      </c>
      <c r="FJ961" s="1">
        <v>0</v>
      </c>
      <c r="FM961" s="1">
        <v>0</v>
      </c>
      <c r="FN961" s="1">
        <v>0</v>
      </c>
      <c r="FO961" s="1">
        <v>0</v>
      </c>
      <c r="FP961" s="15">
        <f>AE961+BA961</f>
        <v>98619</v>
      </c>
      <c r="FQ961" s="15">
        <f>AP961+BL961+CS961+DZ961+FD961</f>
        <v>62840</v>
      </c>
      <c r="FR961" s="15">
        <f>AE961+AP961+BA961+BL961+CS961+DZ961+FD961+FO961</f>
        <v>161459</v>
      </c>
      <c r="FS961" s="1" t="s">
        <v>1284</v>
      </c>
      <c r="FU961" s="1" t="s">
        <v>1277</v>
      </c>
      <c r="FV961" s="1" t="s">
        <v>1008</v>
      </c>
      <c r="FX961" s="1" t="s">
        <v>1010</v>
      </c>
      <c r="GA961" s="1">
        <v>1704</v>
      </c>
      <c r="GB961" s="1">
        <v>4194</v>
      </c>
      <c r="GC961" s="1">
        <v>700</v>
      </c>
      <c r="GD961" s="1">
        <v>700</v>
      </c>
      <c r="GE961" s="1">
        <v>85742</v>
      </c>
      <c r="GF961" s="1">
        <v>0</v>
      </c>
      <c r="GG961" s="1">
        <v>0</v>
      </c>
      <c r="GH961" s="1">
        <v>298</v>
      </c>
      <c r="GI961" s="1">
        <v>0</v>
      </c>
      <c r="GJ961" s="1">
        <v>126</v>
      </c>
      <c r="GK961" s="1">
        <v>6</v>
      </c>
      <c r="GL961" s="1">
        <v>6</v>
      </c>
      <c r="GM961" s="1">
        <v>946</v>
      </c>
      <c r="GP961" s="1">
        <v>5</v>
      </c>
      <c r="GQ961" s="1">
        <v>2.6</v>
      </c>
      <c r="GR961" s="5"/>
      <c r="GS961" s="5"/>
      <c r="GT961" s="4">
        <v>5</v>
      </c>
      <c r="GU961" s="4">
        <v>5</v>
      </c>
      <c r="GV961" s="1">
        <f>GQ961+GU961</f>
        <v>7.6</v>
      </c>
      <c r="GW961" s="1">
        <v>1.1200000000000001</v>
      </c>
      <c r="GX961" s="1">
        <v>8567</v>
      </c>
      <c r="GY961" s="10" t="s">
        <v>1230</v>
      </c>
      <c r="GZ961" s="1">
        <v>48515</v>
      </c>
      <c r="HA961" s="1">
        <v>6106</v>
      </c>
      <c r="HB961" s="1">
        <v>0</v>
      </c>
      <c r="HC961" s="1">
        <v>50</v>
      </c>
      <c r="HE961" s="1">
        <v>0</v>
      </c>
      <c r="HF961" s="1">
        <v>54671</v>
      </c>
      <c r="HI961" s="1">
        <v>0</v>
      </c>
      <c r="HJ961" s="1">
        <v>0</v>
      </c>
      <c r="HK961" s="1">
        <v>0</v>
      </c>
      <c r="HL961" s="1">
        <v>0</v>
      </c>
      <c r="HZ961" s="1">
        <v>118</v>
      </c>
      <c r="IA961" s="1">
        <v>2832</v>
      </c>
      <c r="IB961" s="1">
        <v>1</v>
      </c>
      <c r="IC961" s="1">
        <v>1</v>
      </c>
      <c r="ID961" s="1">
        <v>69</v>
      </c>
      <c r="IE961" s="1">
        <v>65.5</v>
      </c>
      <c r="IF961" s="1">
        <v>49</v>
      </c>
      <c r="IG961" s="1">
        <v>22</v>
      </c>
      <c r="IH961" s="1">
        <v>3</v>
      </c>
      <c r="II961" s="1">
        <v>0</v>
      </c>
      <c r="IJ961" s="1">
        <v>3</v>
      </c>
      <c r="IK961" s="1">
        <v>0</v>
      </c>
      <c r="IQ961" s="1">
        <v>271369</v>
      </c>
      <c r="IR961" s="1">
        <v>283</v>
      </c>
      <c r="IS961" s="36">
        <f t="shared" si="1090"/>
        <v>0.49020494366991002</v>
      </c>
      <c r="IT961" s="36">
        <f t="shared" si="1091"/>
        <v>0</v>
      </c>
      <c r="IU961" s="36">
        <f t="shared" si="1092"/>
        <v>0.12059408270830366</v>
      </c>
      <c r="IV961" s="36">
        <f t="shared" si="1093"/>
        <v>0</v>
      </c>
      <c r="IW961" s="36">
        <f t="shared" si="1094"/>
        <v>0.38920097362178635</v>
      </c>
      <c r="IX961" s="36">
        <f t="shared" si="1095"/>
        <v>0</v>
      </c>
      <c r="IY961" s="36"/>
      <c r="IZ961" s="36">
        <f t="shared" si="1096"/>
        <v>0</v>
      </c>
      <c r="JA961" s="36">
        <f t="shared" si="1096"/>
        <v>0.61079902637821371</v>
      </c>
      <c r="JB961" s="36">
        <f t="shared" si="1096"/>
        <v>0.38920097362178635</v>
      </c>
      <c r="JN961" s="43">
        <f t="shared" si="1025"/>
        <v>1442.7454385964879</v>
      </c>
      <c r="JO961" s="1" t="str">
        <f t="shared" si="1026"/>
        <v>Medium</v>
      </c>
    </row>
    <row r="962" spans="1:275" x14ac:dyDescent="0.2">
      <c r="A962" s="1" t="s">
        <v>750</v>
      </c>
      <c r="B962" s="1" t="s">
        <v>1232</v>
      </c>
      <c r="C962" s="76" t="s">
        <v>1508</v>
      </c>
      <c r="D962" s="14" t="s">
        <v>656</v>
      </c>
      <c r="E962">
        <v>2</v>
      </c>
      <c r="F962" s="46">
        <v>0.6003644596609421</v>
      </c>
      <c r="G962" s="46">
        <v>0.22475012424761168</v>
      </c>
      <c r="H962" s="46">
        <v>0.23</v>
      </c>
      <c r="I962">
        <v>41.4</v>
      </c>
      <c r="J962">
        <v>19.3</v>
      </c>
      <c r="K962" s="1">
        <v>20120</v>
      </c>
      <c r="L962" s="1" t="s">
        <v>608</v>
      </c>
      <c r="M962" s="3">
        <v>10734.378857142869</v>
      </c>
      <c r="N962" s="10">
        <v>32000</v>
      </c>
      <c r="O962" s="1">
        <v>8</v>
      </c>
      <c r="P962" s="1">
        <v>48</v>
      </c>
      <c r="Q962" s="1">
        <v>587</v>
      </c>
      <c r="R962" s="1">
        <v>42</v>
      </c>
      <c r="S962" s="1">
        <v>49</v>
      </c>
      <c r="T962" s="33" t="s">
        <v>1046</v>
      </c>
      <c r="U962" s="1">
        <v>11700</v>
      </c>
      <c r="W962" s="1">
        <v>0</v>
      </c>
      <c r="X962" s="1">
        <v>0</v>
      </c>
      <c r="Y962" s="1">
        <v>0</v>
      </c>
      <c r="Z962" s="1">
        <v>0</v>
      </c>
      <c r="AC962" s="1">
        <v>0</v>
      </c>
      <c r="AD962" s="1">
        <v>46615</v>
      </c>
      <c r="AE962" s="1">
        <v>58315</v>
      </c>
      <c r="AF962" s="1">
        <v>0</v>
      </c>
      <c r="AH962" s="1">
        <v>0</v>
      </c>
      <c r="AI962" s="1">
        <v>0</v>
      </c>
      <c r="AJ962" s="1">
        <v>0</v>
      </c>
      <c r="AK962" s="1">
        <v>0</v>
      </c>
      <c r="AN962" s="1">
        <v>0</v>
      </c>
      <c r="AO962" s="1">
        <v>7000</v>
      </c>
      <c r="AP962" s="1">
        <v>7000</v>
      </c>
      <c r="AQ962" s="1">
        <v>1334</v>
      </c>
      <c r="AS962" s="1">
        <v>0</v>
      </c>
      <c r="AT962" s="1">
        <v>0</v>
      </c>
      <c r="AU962" s="1">
        <v>0</v>
      </c>
      <c r="AV962" s="1">
        <v>0</v>
      </c>
      <c r="AY962" s="1">
        <v>17986</v>
      </c>
      <c r="BA962" s="1">
        <v>19320</v>
      </c>
      <c r="BB962" s="1">
        <v>0</v>
      </c>
      <c r="BD962" s="1">
        <v>0</v>
      </c>
      <c r="BE962" s="1">
        <v>0</v>
      </c>
      <c r="BF962" s="1">
        <v>0</v>
      </c>
      <c r="BG962" s="1">
        <v>0</v>
      </c>
      <c r="BJ962" s="1">
        <v>0</v>
      </c>
      <c r="BK962" s="1">
        <v>0</v>
      </c>
      <c r="BL962" s="1">
        <v>0</v>
      </c>
      <c r="CI962" s="1">
        <v>3094</v>
      </c>
      <c r="CK962" s="1">
        <v>0</v>
      </c>
      <c r="CL962" s="1">
        <v>0</v>
      </c>
      <c r="CM962" s="1">
        <v>0</v>
      </c>
      <c r="CP962" s="1">
        <v>0</v>
      </c>
      <c r="CQ962" s="1">
        <v>59074</v>
      </c>
      <c r="CR962" s="1">
        <v>0</v>
      </c>
      <c r="CS962" s="1">
        <v>62168</v>
      </c>
      <c r="DP962" s="1">
        <v>0</v>
      </c>
      <c r="DR962" s="1">
        <v>0</v>
      </c>
      <c r="DS962" s="1">
        <v>0</v>
      </c>
      <c r="DT962" s="1">
        <v>0</v>
      </c>
      <c r="DW962" s="1">
        <v>0</v>
      </c>
      <c r="DX962" s="1">
        <v>0</v>
      </c>
      <c r="DY962" s="1">
        <v>0</v>
      </c>
      <c r="DZ962" s="1">
        <v>0</v>
      </c>
      <c r="FE962" s="1">
        <v>0</v>
      </c>
      <c r="FG962" s="1">
        <v>0</v>
      </c>
      <c r="FH962" s="1">
        <v>0</v>
      </c>
      <c r="FI962" s="1">
        <v>0</v>
      </c>
      <c r="FJ962" s="1">
        <v>0</v>
      </c>
      <c r="FM962" s="1">
        <v>0</v>
      </c>
      <c r="FN962" s="1">
        <v>0</v>
      </c>
      <c r="FO962" s="1">
        <v>0</v>
      </c>
      <c r="FP962" s="15">
        <f>AE962+BA962</f>
        <v>77635</v>
      </c>
      <c r="FQ962" s="15">
        <f>AP962+BL962+CS962+DZ962+FD962</f>
        <v>69168</v>
      </c>
      <c r="FR962" s="15">
        <f>AE962+AP962+BA962+BL962+CS962+DZ962+FD962+FO962</f>
        <v>146803</v>
      </c>
      <c r="FS962" s="1" t="s">
        <v>1284</v>
      </c>
      <c r="FU962" s="1" t="s">
        <v>1277</v>
      </c>
      <c r="FV962" s="1" t="s">
        <v>1008</v>
      </c>
      <c r="FX962" s="1" t="s">
        <v>1010</v>
      </c>
      <c r="GA962" s="1">
        <v>1658</v>
      </c>
      <c r="GB962" s="1">
        <v>3124</v>
      </c>
      <c r="GC962" s="1">
        <v>1000</v>
      </c>
      <c r="GD962" s="1">
        <v>1000</v>
      </c>
      <c r="GE962" s="1">
        <v>86614</v>
      </c>
      <c r="GF962" s="1">
        <v>21245</v>
      </c>
      <c r="GG962" s="1">
        <v>21245</v>
      </c>
      <c r="GH962" s="1">
        <v>298</v>
      </c>
      <c r="GI962" s="1">
        <v>0</v>
      </c>
      <c r="GJ962" s="1">
        <v>126</v>
      </c>
      <c r="GK962" s="1">
        <v>3</v>
      </c>
      <c r="GL962" s="1">
        <v>3</v>
      </c>
      <c r="GM962" s="1">
        <v>949</v>
      </c>
      <c r="GP962" s="1">
        <v>9</v>
      </c>
      <c r="GQ962" s="1">
        <v>2.6</v>
      </c>
      <c r="GR962" s="5"/>
      <c r="GS962" s="5"/>
      <c r="GT962" s="4">
        <v>5</v>
      </c>
      <c r="GU962" s="4">
        <v>4.4000000000000004</v>
      </c>
      <c r="GV962" s="1">
        <f>GQ962+GU962</f>
        <v>7</v>
      </c>
      <c r="GW962" s="1">
        <v>1.17</v>
      </c>
      <c r="GX962" s="1">
        <v>6876</v>
      </c>
      <c r="GY962" s="10" t="s">
        <v>1230</v>
      </c>
      <c r="GZ962" s="1">
        <v>48637</v>
      </c>
      <c r="HA962" s="1">
        <v>7734</v>
      </c>
      <c r="HB962" s="1">
        <v>0</v>
      </c>
      <c r="HC962" s="1">
        <v>61</v>
      </c>
      <c r="HE962" s="1">
        <v>0</v>
      </c>
      <c r="HF962" s="1">
        <v>54432</v>
      </c>
      <c r="HI962" s="1">
        <v>0</v>
      </c>
      <c r="HJ962" s="1">
        <v>0</v>
      </c>
      <c r="HK962" s="1">
        <v>0</v>
      </c>
      <c r="HL962" s="1">
        <v>0</v>
      </c>
      <c r="HZ962" s="1">
        <v>147</v>
      </c>
      <c r="IA962" s="1">
        <v>3528</v>
      </c>
      <c r="IB962" s="1">
        <v>0</v>
      </c>
      <c r="IC962" s="1">
        <v>0</v>
      </c>
      <c r="ID962" s="1">
        <v>0</v>
      </c>
      <c r="IE962" s="1">
        <v>65.5</v>
      </c>
      <c r="IF962" s="1">
        <v>44</v>
      </c>
      <c r="IG962" s="1">
        <v>22</v>
      </c>
      <c r="IH962" s="1">
        <v>3</v>
      </c>
      <c r="II962" s="1">
        <v>0</v>
      </c>
      <c r="IJ962" s="1">
        <v>3</v>
      </c>
      <c r="IK962" s="1">
        <v>0</v>
      </c>
      <c r="IQ962" s="1">
        <v>334084</v>
      </c>
      <c r="IR962" s="1">
        <v>165</v>
      </c>
      <c r="IS962" s="36">
        <f t="shared" si="1090"/>
        <v>0.39723302657302645</v>
      </c>
      <c r="IT962" s="36">
        <f t="shared" si="1091"/>
        <v>4.7682949258530137E-2</v>
      </c>
      <c r="IU962" s="36">
        <f t="shared" si="1092"/>
        <v>0.13160493995354319</v>
      </c>
      <c r="IV962" s="36">
        <f t="shared" si="1093"/>
        <v>0</v>
      </c>
      <c r="IW962" s="36">
        <f t="shared" si="1094"/>
        <v>0.42347908421490021</v>
      </c>
      <c r="IX962" s="36">
        <f t="shared" si="1095"/>
        <v>0</v>
      </c>
      <c r="IY962" s="36"/>
      <c r="IZ962" s="36">
        <f t="shared" si="1096"/>
        <v>0</v>
      </c>
      <c r="JA962" s="36">
        <f t="shared" si="1096"/>
        <v>0.52883796652656967</v>
      </c>
      <c r="JB962" s="36">
        <f t="shared" si="1096"/>
        <v>0.47116203347343039</v>
      </c>
      <c r="JN962" s="43">
        <f t="shared" ref="JN962:JN1026" si="1097">M962/GV962</f>
        <v>1533.4826938775527</v>
      </c>
      <c r="JO962" s="1" t="str">
        <f t="shared" ref="JO962:JO1026" si="1098">IF(M962&gt;20000,"Large",IF(M962&lt;10000,"Small","Medium"))</f>
        <v>Medium</v>
      </c>
    </row>
    <row r="963" spans="1:275" x14ac:dyDescent="0.2">
      <c r="A963" s="1" t="s">
        <v>750</v>
      </c>
      <c r="B963" s="1" t="s">
        <v>1232</v>
      </c>
      <c r="C963" s="76" t="s">
        <v>1508</v>
      </c>
      <c r="D963" s="14" t="s">
        <v>656</v>
      </c>
      <c r="E963">
        <v>2</v>
      </c>
      <c r="F963" s="46">
        <v>0.6003644596609421</v>
      </c>
      <c r="G963" s="46">
        <v>0.22475012424761168</v>
      </c>
      <c r="H963" s="46">
        <v>0.23</v>
      </c>
      <c r="I963">
        <v>41.4</v>
      </c>
      <c r="J963">
        <v>19.3</v>
      </c>
      <c r="K963" s="1">
        <v>20130</v>
      </c>
      <c r="L963" s="1" t="s">
        <v>609</v>
      </c>
      <c r="M963" s="3">
        <v>10264.083238095242</v>
      </c>
      <c r="N963" s="2">
        <v>32000</v>
      </c>
      <c r="O963" s="1">
        <v>8</v>
      </c>
      <c r="P963" s="1">
        <v>48</v>
      </c>
      <c r="Q963" s="1">
        <v>587</v>
      </c>
      <c r="R963" s="1">
        <v>42</v>
      </c>
      <c r="S963" s="1">
        <v>49</v>
      </c>
      <c r="T963" s="33"/>
      <c r="U963" s="3">
        <v>28751</v>
      </c>
      <c r="V963" s="3"/>
      <c r="W963" s="3">
        <v>0</v>
      </c>
      <c r="X963" s="3">
        <v>17488</v>
      </c>
      <c r="Y963" s="3"/>
      <c r="Z963" s="3"/>
      <c r="AA963" s="3">
        <v>14997</v>
      </c>
      <c r="AB963" s="3">
        <v>0</v>
      </c>
      <c r="AC963" s="3">
        <v>0</v>
      </c>
      <c r="AD963" s="3">
        <v>0</v>
      </c>
      <c r="AE963" s="2">
        <f>SUM(U963:AD963)</f>
        <v>61236</v>
      </c>
      <c r="AF963" s="3">
        <v>0</v>
      </c>
      <c r="AG963" s="3"/>
      <c r="AH963" s="1">
        <v>0</v>
      </c>
      <c r="AI963" s="1">
        <v>0</v>
      </c>
      <c r="AL963" s="1">
        <v>0</v>
      </c>
      <c r="AM963" s="1">
        <v>0</v>
      </c>
      <c r="AN963" s="2">
        <v>19503</v>
      </c>
      <c r="AO963" s="1">
        <v>0</v>
      </c>
      <c r="AP963" s="1">
        <f>SUM(AF963:AO963)</f>
        <v>19503</v>
      </c>
      <c r="AQ963" s="1">
        <v>445</v>
      </c>
      <c r="AS963" s="1">
        <v>0</v>
      </c>
      <c r="AT963" s="1">
        <v>0</v>
      </c>
      <c r="AW963" s="1">
        <v>0</v>
      </c>
      <c r="AX963" s="1">
        <v>0</v>
      </c>
      <c r="AY963" s="7">
        <v>19502.52</v>
      </c>
      <c r="AZ963" s="1">
        <v>0</v>
      </c>
      <c r="BA963" s="1">
        <f>SUM(AQ963:AZ963)</f>
        <v>19947.52</v>
      </c>
      <c r="BB963" s="1">
        <v>0</v>
      </c>
      <c r="BD963" s="1">
        <v>0</v>
      </c>
      <c r="BE963" s="1">
        <v>0</v>
      </c>
      <c r="BH963" s="1">
        <v>0</v>
      </c>
      <c r="BI963" s="1">
        <v>0</v>
      </c>
      <c r="BJ963" s="1">
        <v>0</v>
      </c>
      <c r="BK963" s="1">
        <v>0</v>
      </c>
      <c r="BL963" s="1">
        <f>SUM(BB963:BK963)</f>
        <v>0</v>
      </c>
      <c r="CI963" s="2">
        <v>11409</v>
      </c>
      <c r="CJ963" s="2"/>
      <c r="CK963" s="1">
        <v>0</v>
      </c>
      <c r="CL963" s="1">
        <v>0</v>
      </c>
      <c r="CN963" s="1">
        <v>0</v>
      </c>
      <c r="CO963" s="1">
        <v>0</v>
      </c>
      <c r="CP963" s="1">
        <v>0</v>
      </c>
      <c r="CQ963" s="2">
        <v>56875</v>
      </c>
      <c r="CR963" s="1">
        <v>0</v>
      </c>
      <c r="CS963" s="1">
        <f>SUM(CI963:CR963)</f>
        <v>68284</v>
      </c>
      <c r="DP963" s="1">
        <v>0</v>
      </c>
      <c r="DR963" s="1">
        <v>0</v>
      </c>
      <c r="DS963" s="1">
        <v>0</v>
      </c>
      <c r="DU963" s="1">
        <v>0</v>
      </c>
      <c r="DV963" s="1">
        <v>0</v>
      </c>
      <c r="DX963" s="1">
        <v>0</v>
      </c>
      <c r="DY963" s="1">
        <v>0</v>
      </c>
      <c r="DZ963" s="2">
        <f>SUM(DP963:DY963)</f>
        <v>0</v>
      </c>
      <c r="EA963" s="2"/>
      <c r="EB963" s="2"/>
      <c r="EC963" s="2"/>
      <c r="ED963" s="2"/>
      <c r="EE963" s="2"/>
      <c r="EF963" s="2"/>
      <c r="EG963" s="2"/>
      <c r="EH963" s="2"/>
      <c r="EI963" s="2"/>
      <c r="EJ963" s="2"/>
      <c r="EK963" s="2"/>
      <c r="EL963" s="2"/>
      <c r="EM963" s="2"/>
      <c r="EN963" s="2"/>
      <c r="EO963" s="2"/>
      <c r="EP963" s="2"/>
      <c r="EQ963" s="2"/>
      <c r="ER963" s="2"/>
      <c r="ES963" s="2"/>
      <c r="ET963" s="2"/>
      <c r="EU963" s="1">
        <v>0</v>
      </c>
      <c r="EW963" s="1">
        <v>0</v>
      </c>
      <c r="EX963" s="1">
        <v>0</v>
      </c>
      <c r="EZ963" s="1">
        <v>0</v>
      </c>
      <c r="FB963" s="1">
        <v>0</v>
      </c>
      <c r="FC963" s="1">
        <v>0</v>
      </c>
      <c r="FD963" s="1">
        <f>SUM(EU963:FC963)</f>
        <v>0</v>
      </c>
      <c r="FE963" s="1">
        <v>0</v>
      </c>
      <c r="FG963" s="1">
        <v>0</v>
      </c>
      <c r="FH963" s="1">
        <v>0</v>
      </c>
      <c r="FK963" s="1">
        <v>0</v>
      </c>
      <c r="FL963" s="1">
        <v>0</v>
      </c>
      <c r="FM963" s="1">
        <v>0</v>
      </c>
      <c r="FN963" s="1">
        <v>0</v>
      </c>
      <c r="FO963" s="1">
        <f>SUM(FE963:FN963)</f>
        <v>0</v>
      </c>
      <c r="FP963" s="15">
        <f>AE963+BA963</f>
        <v>81183.520000000004</v>
      </c>
      <c r="FQ963" s="15">
        <f>AP963+BL963+CS963+DZ963+FD963</f>
        <v>87787</v>
      </c>
      <c r="FR963" s="15">
        <f>AE963+AP963+BA963+BL963+CS963+DZ963+FD963+FO963</f>
        <v>168970.52000000002</v>
      </c>
      <c r="FS963" s="1" t="s">
        <v>1284</v>
      </c>
      <c r="FU963" s="1" t="s">
        <v>1277</v>
      </c>
      <c r="FV963" s="1" t="s">
        <v>1349</v>
      </c>
      <c r="FW963" s="5"/>
      <c r="FX963" s="5"/>
      <c r="FY963" s="5" t="s">
        <v>1299</v>
      </c>
      <c r="FZ963" s="5"/>
      <c r="GA963" s="2">
        <v>2246</v>
      </c>
      <c r="GB963" s="2">
        <v>4355</v>
      </c>
      <c r="GC963" s="1">
        <v>600</v>
      </c>
      <c r="GD963" s="2">
        <v>2942</v>
      </c>
      <c r="GE963" s="2">
        <v>91436</v>
      </c>
      <c r="GF963" s="2">
        <v>21245</v>
      </c>
      <c r="GG963" s="2">
        <v>21245</v>
      </c>
      <c r="GH963" s="1">
        <v>147</v>
      </c>
      <c r="GI963" s="2">
        <v>55627</v>
      </c>
      <c r="GJ963" s="1">
        <v>126</v>
      </c>
      <c r="GK963" s="1">
        <v>50</v>
      </c>
      <c r="GL963" s="1">
        <v>50</v>
      </c>
      <c r="GM963" s="1">
        <v>999</v>
      </c>
      <c r="GP963" s="1">
        <v>7</v>
      </c>
      <c r="GQ963" s="1">
        <v>2.6</v>
      </c>
      <c r="GR963" s="5">
        <v>1</v>
      </c>
      <c r="GS963" s="5">
        <v>4</v>
      </c>
      <c r="GT963" s="4">
        <v>5</v>
      </c>
      <c r="GU963" s="1">
        <v>5</v>
      </c>
      <c r="GV963" s="1">
        <f>GQ963+GU963</f>
        <v>7.6</v>
      </c>
      <c r="GW963" s="1">
        <v>1.17</v>
      </c>
      <c r="GX963" s="2">
        <v>10170</v>
      </c>
      <c r="GY963" s="1" t="s">
        <v>1230</v>
      </c>
      <c r="GZ963" s="2">
        <v>35323</v>
      </c>
      <c r="HA963" s="2">
        <v>7151</v>
      </c>
      <c r="HB963" s="1">
        <v>0</v>
      </c>
      <c r="HC963" s="1">
        <v>68</v>
      </c>
      <c r="HD963" s="1">
        <v>0</v>
      </c>
      <c r="HF963" s="2">
        <v>42542</v>
      </c>
      <c r="HG963" s="2"/>
      <c r="HH963" s="2"/>
      <c r="HI963" s="1">
        <v>4</v>
      </c>
      <c r="HJ963" s="1">
        <v>4</v>
      </c>
      <c r="HK963" s="1">
        <v>28</v>
      </c>
      <c r="HL963" s="1">
        <v>28</v>
      </c>
      <c r="HM963" s="1" t="s">
        <v>1281</v>
      </c>
      <c r="HN963" s="1" t="s">
        <v>1148</v>
      </c>
      <c r="HO963" s="1" t="s">
        <v>1152</v>
      </c>
      <c r="HX963" s="1" t="s">
        <v>1277</v>
      </c>
      <c r="HZ963" s="1">
        <v>139</v>
      </c>
      <c r="IA963" s="2">
        <v>4384</v>
      </c>
      <c r="IB963" s="1">
        <v>0</v>
      </c>
      <c r="IC963" s="1">
        <v>0</v>
      </c>
      <c r="ID963" s="1">
        <v>0</v>
      </c>
      <c r="IE963" s="1">
        <v>65</v>
      </c>
      <c r="IF963" s="1">
        <v>37</v>
      </c>
      <c r="IG963" s="1">
        <v>16</v>
      </c>
      <c r="IH963" s="1">
        <v>3</v>
      </c>
      <c r="II963" s="1">
        <v>0</v>
      </c>
      <c r="IJ963" s="1">
        <v>3</v>
      </c>
      <c r="IK963" s="1">
        <v>0</v>
      </c>
      <c r="IL963" s="1" t="s">
        <v>1277</v>
      </c>
      <c r="IO963" s="1" t="s">
        <v>1277</v>
      </c>
      <c r="IP963" s="1" t="s">
        <v>1277</v>
      </c>
      <c r="IQ963" s="2">
        <v>277023</v>
      </c>
      <c r="IR963" s="1">
        <v>315</v>
      </c>
      <c r="IS963" s="36">
        <f t="shared" si="1090"/>
        <v>0.36240641266890811</v>
      </c>
      <c r="IT963" s="36">
        <f t="shared" si="1091"/>
        <v>0.11542250091909523</v>
      </c>
      <c r="IU963" s="36">
        <f t="shared" si="1092"/>
        <v>0.11805325568033997</v>
      </c>
      <c r="IV963" s="36">
        <f t="shared" si="1093"/>
        <v>0</v>
      </c>
      <c r="IW963" s="36">
        <f t="shared" si="1094"/>
        <v>0.40411783073165658</v>
      </c>
      <c r="IX963" s="36">
        <f t="shared" si="1095"/>
        <v>0</v>
      </c>
      <c r="IY963" s="36"/>
      <c r="IZ963" s="36">
        <f t="shared" si="1096"/>
        <v>0</v>
      </c>
      <c r="JA963" s="36">
        <f t="shared" si="1096"/>
        <v>0.48045966834924814</v>
      </c>
      <c r="JB963" s="36">
        <f t="shared" si="1096"/>
        <v>0.51954033165075175</v>
      </c>
      <c r="JN963" s="43">
        <f t="shared" si="1097"/>
        <v>1350.5372681704266</v>
      </c>
      <c r="JO963" s="1" t="str">
        <f t="shared" si="1098"/>
        <v>Medium</v>
      </c>
    </row>
    <row r="964" spans="1:275" x14ac:dyDescent="0.2">
      <c r="A964" s="1" t="s">
        <v>750</v>
      </c>
      <c r="B964" s="1" t="s">
        <v>1232</v>
      </c>
      <c r="C964" s="76" t="s">
        <v>1508</v>
      </c>
      <c r="D964" s="14" t="s">
        <v>656</v>
      </c>
      <c r="E964">
        <v>2</v>
      </c>
      <c r="F964" s="46">
        <v>0.6003644596609421</v>
      </c>
      <c r="G964" s="46">
        <v>0.22475012424761168</v>
      </c>
      <c r="H964" s="46">
        <v>0.23</v>
      </c>
      <c r="I964">
        <v>41.4</v>
      </c>
      <c r="J964">
        <v>19.3</v>
      </c>
      <c r="K964" s="42">
        <v>20140</v>
      </c>
      <c r="L964" s="54" t="s">
        <v>345</v>
      </c>
      <c r="M964" s="55">
        <v>9954.1066666666648</v>
      </c>
      <c r="N964" s="46">
        <v>32000</v>
      </c>
      <c r="O964">
        <v>8</v>
      </c>
      <c r="P964">
        <v>48</v>
      </c>
      <c r="Q964">
        <v>587</v>
      </c>
      <c r="R964">
        <v>42</v>
      </c>
      <c r="S964">
        <v>49</v>
      </c>
      <c r="T964"/>
      <c r="U964" s="46">
        <v>29200</v>
      </c>
      <c r="V964" s="46"/>
      <c r="W964" s="46"/>
      <c r="X964" s="46"/>
      <c r="Y964" s="46"/>
      <c r="Z964" s="46"/>
      <c r="AA964" s="46">
        <v>3986</v>
      </c>
      <c r="AB964" s="46"/>
      <c r="AC964" s="46"/>
      <c r="AD964" s="46"/>
      <c r="AE964" s="46">
        <f>IF(SUM(U964:AD964)&gt;0,SUM(U964:AD964),)</f>
        <v>33186</v>
      </c>
      <c r="AF964" s="46">
        <v>0</v>
      </c>
      <c r="AG964" s="46"/>
      <c r="AH964" s="46"/>
      <c r="AI964" s="46"/>
      <c r="AJ964" s="46"/>
      <c r="AK964" s="46"/>
      <c r="AL964" s="46"/>
      <c r="AM964" s="46"/>
      <c r="AN964" s="46"/>
      <c r="AO964" s="46"/>
      <c r="AP964" s="46">
        <f>SUM(AF964:AO964)</f>
        <v>0</v>
      </c>
      <c r="AQ964" s="46">
        <v>1425</v>
      </c>
      <c r="AR964" s="46"/>
      <c r="AS964" s="46"/>
      <c r="AT964" s="46"/>
      <c r="AU964" s="46"/>
      <c r="AV964" s="46"/>
      <c r="AW964" s="46"/>
      <c r="AX964" s="46"/>
      <c r="AY964" s="46">
        <v>21300</v>
      </c>
      <c r="AZ964" s="46"/>
      <c r="BA964" s="46">
        <f>SUM(AQ964:AZ964)</f>
        <v>22725</v>
      </c>
      <c r="BB964" s="46">
        <v>0</v>
      </c>
      <c r="BC964" s="46"/>
      <c r="BD964" s="46"/>
      <c r="BE964" s="46"/>
      <c r="BF964" s="46"/>
      <c r="BG964" s="46"/>
      <c r="BH964" s="47"/>
      <c r="BI964" s="47"/>
      <c r="BJ964" s="47"/>
      <c r="BK964" s="47"/>
      <c r="BL964" s="47">
        <f>IF(SUM(BB964:BK964)&gt;=0,SUM(BB964:BK964),"")</f>
        <v>0</v>
      </c>
      <c r="BM964" s="46">
        <v>7600</v>
      </c>
      <c r="BN964" s="47"/>
      <c r="BO964" s="46"/>
      <c r="BP964" s="46"/>
      <c r="BQ964" s="46"/>
      <c r="BR964" s="46"/>
      <c r="BS964" s="46"/>
      <c r="BT964" s="46"/>
      <c r="BU964" s="46">
        <v>54158</v>
      </c>
      <c r="BV964" s="46"/>
      <c r="BW964" s="46">
        <f>SUM(BM964:BV964)</f>
        <v>61758</v>
      </c>
      <c r="BX964" s="46">
        <v>0</v>
      </c>
      <c r="BY964" s="47"/>
      <c r="BZ964" s="47"/>
      <c r="CA964" s="48"/>
      <c r="CB964" s="48"/>
      <c r="CC964" s="46"/>
      <c r="CD964" s="47"/>
      <c r="CE964" s="46"/>
      <c r="CF964" s="48"/>
      <c r="CG964" s="47"/>
      <c r="CH964" s="47">
        <f>SUM(BX964:CG964)</f>
        <v>0</v>
      </c>
      <c r="CI964" s="47">
        <f t="shared" ref="CI964:CS964" si="1099">BM964+BX964</f>
        <v>7600</v>
      </c>
      <c r="CJ964" s="47">
        <f t="shared" si="1099"/>
        <v>0</v>
      </c>
      <c r="CK964" s="47">
        <f t="shared" si="1099"/>
        <v>0</v>
      </c>
      <c r="CL964" s="47">
        <f t="shared" si="1099"/>
        <v>0</v>
      </c>
      <c r="CM964" s="47">
        <f t="shared" si="1099"/>
        <v>0</v>
      </c>
      <c r="CN964" s="47">
        <f t="shared" si="1099"/>
        <v>0</v>
      </c>
      <c r="CO964" s="47">
        <f t="shared" si="1099"/>
        <v>0</v>
      </c>
      <c r="CP964" s="47">
        <f t="shared" si="1099"/>
        <v>0</v>
      </c>
      <c r="CQ964" s="47">
        <f t="shared" si="1099"/>
        <v>54158</v>
      </c>
      <c r="CR964" s="47">
        <f t="shared" si="1099"/>
        <v>0</v>
      </c>
      <c r="CS964" s="47">
        <f t="shared" si="1099"/>
        <v>61758</v>
      </c>
      <c r="CT964" s="48">
        <v>0</v>
      </c>
      <c r="CU964" s="46"/>
      <c r="CV964" s="46"/>
      <c r="CW964" s="47"/>
      <c r="CX964" s="47"/>
      <c r="CY964" s="47"/>
      <c r="CZ964" s="47"/>
      <c r="DA964" s="46"/>
      <c r="DB964" s="47"/>
      <c r="DC964" s="47"/>
      <c r="DD964" s="47">
        <f>SUM(CT964:DC964)</f>
        <v>0</v>
      </c>
      <c r="DE964" s="48">
        <v>0</v>
      </c>
      <c r="DF964" s="48"/>
      <c r="DG964" s="48"/>
      <c r="DH964" s="48"/>
      <c r="DI964" s="48"/>
      <c r="DJ964" s="48"/>
      <c r="DK964" s="48"/>
      <c r="DL964" s="48"/>
      <c r="DM964" s="48"/>
      <c r="DN964" s="48"/>
      <c r="DO964" s="48">
        <f>SUM(DE964:DN964)</f>
        <v>0</v>
      </c>
      <c r="DP964" s="48">
        <f t="shared" ref="DP964:DZ964" si="1100">CT964+DE964</f>
        <v>0</v>
      </c>
      <c r="DQ964" s="48">
        <f t="shared" si="1100"/>
        <v>0</v>
      </c>
      <c r="DR964" s="48">
        <f t="shared" si="1100"/>
        <v>0</v>
      </c>
      <c r="DS964" s="48">
        <f t="shared" si="1100"/>
        <v>0</v>
      </c>
      <c r="DT964" s="48">
        <f t="shared" si="1100"/>
        <v>0</v>
      </c>
      <c r="DU964" s="48">
        <f t="shared" si="1100"/>
        <v>0</v>
      </c>
      <c r="DV964" s="48">
        <f t="shared" si="1100"/>
        <v>0</v>
      </c>
      <c r="DW964" s="48">
        <f t="shared" si="1100"/>
        <v>0</v>
      </c>
      <c r="DX964" s="48">
        <f t="shared" si="1100"/>
        <v>0</v>
      </c>
      <c r="DY964" s="48">
        <f t="shared" si="1100"/>
        <v>0</v>
      </c>
      <c r="DZ964" s="48">
        <f t="shared" si="1100"/>
        <v>0</v>
      </c>
      <c r="EA964" s="48">
        <v>0</v>
      </c>
      <c r="EB964" s="48"/>
      <c r="EC964" s="48"/>
      <c r="ED964" s="48"/>
      <c r="EE964" s="48"/>
      <c r="EF964" s="48"/>
      <c r="EG964" s="46"/>
      <c r="EH964" s="48"/>
      <c r="EI964" s="48"/>
      <c r="EJ964" s="48">
        <f>SUM(EA964:EI964)</f>
        <v>0</v>
      </c>
      <c r="EK964" s="48">
        <v>0</v>
      </c>
      <c r="EL964"/>
      <c r="EM964" s="48"/>
      <c r="EN964" s="48"/>
      <c r="EO964" s="46"/>
      <c r="EP964" s="48"/>
      <c r="EQ964" s="48"/>
      <c r="ER964" s="48"/>
      <c r="ES964" s="48"/>
      <c r="ET964" s="48">
        <f>SUM(EK964:ES964)</f>
        <v>0</v>
      </c>
      <c r="EU964" s="48">
        <f t="shared" ref="EU964:FD964" si="1101">EA964+EK964</f>
        <v>0</v>
      </c>
      <c r="EV964" s="48">
        <f t="shared" si="1101"/>
        <v>0</v>
      </c>
      <c r="EW964" s="48">
        <f t="shared" si="1101"/>
        <v>0</v>
      </c>
      <c r="EX964" s="48">
        <f t="shared" si="1101"/>
        <v>0</v>
      </c>
      <c r="EY964" s="48">
        <f t="shared" si="1101"/>
        <v>0</v>
      </c>
      <c r="EZ964" s="48">
        <f t="shared" si="1101"/>
        <v>0</v>
      </c>
      <c r="FA964" s="48">
        <f t="shared" si="1101"/>
        <v>0</v>
      </c>
      <c r="FB964" s="48">
        <f t="shared" si="1101"/>
        <v>0</v>
      </c>
      <c r="FC964" s="48">
        <f t="shared" si="1101"/>
        <v>0</v>
      </c>
      <c r="FD964" s="48">
        <f t="shared" si="1101"/>
        <v>0</v>
      </c>
      <c r="FE964" s="48">
        <v>9258</v>
      </c>
      <c r="FF964" s="48"/>
      <c r="FG964" s="46"/>
      <c r="FH964" s="48"/>
      <c r="FI964" s="48"/>
      <c r="FJ964" s="48"/>
      <c r="FK964" s="48"/>
      <c r="FL964" s="48"/>
      <c r="FM964" s="48">
        <v>504</v>
      </c>
      <c r="FN964"/>
      <c r="FO964" s="48">
        <f>SUM(FE964:FN964)</f>
        <v>9762</v>
      </c>
      <c r="FP964" s="46">
        <f>AE964+BA964</f>
        <v>55911</v>
      </c>
      <c r="FQ964" s="46">
        <f>AP964+BL964+CS964+DZ964+FD964</f>
        <v>61758</v>
      </c>
      <c r="FR964" s="46">
        <f>FP964+FQ964+FO964</f>
        <v>127431</v>
      </c>
      <c r="FS964" t="s">
        <v>1284</v>
      </c>
      <c r="FT964"/>
      <c r="FU964" t="s">
        <v>1277</v>
      </c>
      <c r="FV964" t="s">
        <v>1287</v>
      </c>
      <c r="FW964"/>
      <c r="FX964"/>
      <c r="FY964" t="s">
        <v>1299</v>
      </c>
      <c r="FZ964"/>
      <c r="GA964" s="49">
        <v>2577</v>
      </c>
      <c r="GB964" s="49">
        <v>4085</v>
      </c>
      <c r="GC964">
        <v>0</v>
      </c>
      <c r="GD964">
        <v>0</v>
      </c>
      <c r="GE964" s="49">
        <v>90817</v>
      </c>
      <c r="GF964" s="47">
        <v>0</v>
      </c>
      <c r="GG964">
        <v>0</v>
      </c>
      <c r="GH964">
        <v>228</v>
      </c>
      <c r="GI964">
        <v>0</v>
      </c>
      <c r="GJ964">
        <v>126</v>
      </c>
      <c r="GK964">
        <v>0</v>
      </c>
      <c r="GL964">
        <v>0</v>
      </c>
      <c r="GM964">
        <v>954</v>
      </c>
      <c r="GN964" t="s">
        <v>1277</v>
      </c>
      <c r="GO964"/>
      <c r="GP964">
        <v>2</v>
      </c>
      <c r="GQ964">
        <v>2.5</v>
      </c>
      <c r="GR964">
        <v>0</v>
      </c>
      <c r="GS964">
        <v>4</v>
      </c>
      <c r="GT964">
        <f>GR964+GS964</f>
        <v>4</v>
      </c>
      <c r="GU964">
        <v>3.6</v>
      </c>
      <c r="GV964">
        <f>GQ964+GU964</f>
        <v>6.1</v>
      </c>
      <c r="GW964">
        <v>1.17</v>
      </c>
      <c r="GX964" s="49">
        <v>8513</v>
      </c>
      <c r="GY964" s="49" t="s">
        <v>1150</v>
      </c>
      <c r="GZ964" s="49">
        <v>42038</v>
      </c>
      <c r="HA964" s="49">
        <v>22344</v>
      </c>
      <c r="HB964"/>
      <c r="HC964"/>
      <c r="HD964"/>
      <c r="HE964"/>
      <c r="HF964" s="49">
        <v>64382</v>
      </c>
      <c r="HG964">
        <v>35</v>
      </c>
      <c r="HH964">
        <v>24</v>
      </c>
      <c r="HI964"/>
      <c r="HJ964">
        <v>52</v>
      </c>
      <c r="HK964">
        <v>28</v>
      </c>
      <c r="HL964">
        <v>4</v>
      </c>
      <c r="HM964" t="s">
        <v>1281</v>
      </c>
      <c r="HN964" t="s">
        <v>1148</v>
      </c>
      <c r="HO964" t="s">
        <v>1152</v>
      </c>
      <c r="HP964" t="s">
        <v>250</v>
      </c>
      <c r="HQ964"/>
      <c r="HR964"/>
      <c r="HS964"/>
      <c r="HT964"/>
      <c r="HU964"/>
      <c r="HV964"/>
      <c r="HW964"/>
      <c r="HX964" t="s">
        <v>1277</v>
      </c>
      <c r="HY964"/>
      <c r="HZ964">
        <v>139</v>
      </c>
      <c r="IA964" s="49">
        <v>4470</v>
      </c>
      <c r="IB964">
        <v>1</v>
      </c>
      <c r="IC964">
        <v>1</v>
      </c>
      <c r="ID964">
        <v>17</v>
      </c>
      <c r="IE964">
        <v>65</v>
      </c>
      <c r="IF964">
        <v>37</v>
      </c>
      <c r="IG964">
        <v>16</v>
      </c>
      <c r="IH964">
        <v>3</v>
      </c>
      <c r="II964">
        <v>0</v>
      </c>
      <c r="IJ964">
        <v>3</v>
      </c>
      <c r="IK964">
        <v>0</v>
      </c>
      <c r="IL964" t="s">
        <v>1277</v>
      </c>
      <c r="IM964"/>
      <c r="IN964" t="s">
        <v>1277</v>
      </c>
      <c r="IO964" t="s">
        <v>1277</v>
      </c>
      <c r="IP964" t="s">
        <v>1277</v>
      </c>
      <c r="IQ964" s="49">
        <v>228656</v>
      </c>
      <c r="IR964">
        <v>345</v>
      </c>
      <c r="IS964" s="36">
        <f>AE964/FR964</f>
        <v>0.26042328789697955</v>
      </c>
      <c r="IT964" s="36">
        <f>AP964/FR964</f>
        <v>0</v>
      </c>
      <c r="IU964" s="36">
        <f>BA964/FR964</f>
        <v>0.1783318030934388</v>
      </c>
      <c r="IV964" s="50">
        <f>BL964/FR964</f>
        <v>0</v>
      </c>
      <c r="IW964" s="36">
        <f>CS964/FR964</f>
        <v>0.48463874567412951</v>
      </c>
      <c r="IX964" s="36">
        <f>DZ964/FR964</f>
        <v>0</v>
      </c>
      <c r="IY964" s="36">
        <f>FD964/FR964</f>
        <v>0</v>
      </c>
      <c r="IZ964" s="36">
        <f>FO964/FR964</f>
        <v>7.6606163335452129E-2</v>
      </c>
      <c r="JA964" s="36">
        <f>FP964/FR964</f>
        <v>0.43875509099041832</v>
      </c>
      <c r="JB964" s="36">
        <f>FQ964/FR964</f>
        <v>0.48463874567412951</v>
      </c>
      <c r="JC964" s="46"/>
      <c r="JD964" t="s">
        <v>1281</v>
      </c>
      <c r="JE964"/>
      <c r="JF964"/>
      <c r="JG964" t="s">
        <v>346</v>
      </c>
      <c r="JH964" t="s">
        <v>351</v>
      </c>
      <c r="JI964" t="s">
        <v>347</v>
      </c>
      <c r="JJ964" t="s">
        <v>354</v>
      </c>
      <c r="JK964"/>
      <c r="JL964"/>
      <c r="JM964"/>
      <c r="JN964" s="93">
        <f t="shared" si="1097"/>
        <v>1631.8207650273223</v>
      </c>
      <c r="JO964" s="1" t="str">
        <f t="shared" si="1098"/>
        <v>Small</v>
      </c>
    </row>
    <row r="965" spans="1:275" x14ac:dyDescent="0.2">
      <c r="A965" s="1" t="s">
        <v>699</v>
      </c>
      <c r="B965" s="24" t="s">
        <v>700</v>
      </c>
      <c r="C965" s="76" t="s">
        <v>1509</v>
      </c>
      <c r="D965" s="24" t="s">
        <v>655</v>
      </c>
      <c r="E965">
        <v>4</v>
      </c>
      <c r="F965" s="46">
        <v>0.75701237287037637</v>
      </c>
      <c r="G965" s="46">
        <v>0.41666126838116213</v>
      </c>
      <c r="H965" s="46">
        <v>0.11</v>
      </c>
      <c r="I965">
        <v>49.3</v>
      </c>
      <c r="J965">
        <v>33.9</v>
      </c>
      <c r="K965" s="24">
        <v>20060</v>
      </c>
      <c r="L965" s="24" t="s">
        <v>602</v>
      </c>
      <c r="M965" s="37">
        <v>9108.9093333332548</v>
      </c>
      <c r="N965" s="25">
        <v>29886</v>
      </c>
      <c r="O965" s="26">
        <v>6</v>
      </c>
      <c r="P965" s="26">
        <v>26</v>
      </c>
      <c r="Q965" s="26">
        <v>355</v>
      </c>
      <c r="R965" s="26">
        <v>30</v>
      </c>
      <c r="S965" s="26">
        <v>35</v>
      </c>
      <c r="T965" s="31" t="s">
        <v>1240</v>
      </c>
      <c r="U965" s="25">
        <v>25915</v>
      </c>
      <c r="V965" s="25"/>
      <c r="W965" s="25">
        <v>0</v>
      </c>
      <c r="X965" s="25">
        <v>35926</v>
      </c>
      <c r="Y965" s="25">
        <v>0</v>
      </c>
      <c r="Z965" s="25">
        <v>0</v>
      </c>
      <c r="AA965" s="25"/>
      <c r="AB965" s="25"/>
      <c r="AC965" s="25">
        <v>0</v>
      </c>
      <c r="AD965" s="25">
        <v>0</v>
      </c>
      <c r="AE965" s="25">
        <v>61841</v>
      </c>
      <c r="AF965" s="25">
        <v>0</v>
      </c>
      <c r="AG965" s="25"/>
      <c r="AH965" s="25">
        <v>0</v>
      </c>
      <c r="AI965" s="25">
        <v>26921</v>
      </c>
      <c r="AJ965" s="25">
        <v>0</v>
      </c>
      <c r="AK965" s="25">
        <v>0</v>
      </c>
      <c r="AL965" s="25"/>
      <c r="AM965" s="25"/>
      <c r="AN965" s="25">
        <v>0</v>
      </c>
      <c r="AO965" s="25">
        <v>0</v>
      </c>
      <c r="AP965" s="25">
        <v>26921</v>
      </c>
      <c r="AQ965" s="25">
        <v>3673</v>
      </c>
      <c r="AR965" s="25"/>
      <c r="AS965" s="25">
        <v>0</v>
      </c>
      <c r="AT965" s="25">
        <v>0</v>
      </c>
      <c r="AU965" s="25">
        <v>0</v>
      </c>
      <c r="AV965" s="25">
        <v>0</v>
      </c>
      <c r="AW965" s="25"/>
      <c r="AX965" s="25"/>
      <c r="AY965" s="25">
        <v>0</v>
      </c>
      <c r="AZ965" s="25">
        <v>0</v>
      </c>
      <c r="BA965" s="25">
        <v>3673</v>
      </c>
      <c r="BB965" s="25"/>
      <c r="BC965" s="25"/>
      <c r="BD965" s="25"/>
      <c r="BE965" s="25"/>
      <c r="BF965" s="25"/>
      <c r="BG965" s="25"/>
      <c r="BH965" s="25"/>
      <c r="BI965" s="25"/>
      <c r="BJ965" s="25"/>
      <c r="BK965" s="25"/>
      <c r="BL965" s="25">
        <v>0</v>
      </c>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v>2971</v>
      </c>
      <c r="CJ965" s="25"/>
      <c r="CK965" s="25">
        <v>0</v>
      </c>
      <c r="CL965" s="25">
        <v>0</v>
      </c>
      <c r="CM965" s="25">
        <v>0</v>
      </c>
      <c r="CN965" s="25"/>
      <c r="CO965" s="25"/>
      <c r="CP965" s="25">
        <v>42650</v>
      </c>
      <c r="CQ965" s="25">
        <v>0</v>
      </c>
      <c r="CR965" s="25">
        <v>0</v>
      </c>
      <c r="CS965" s="25">
        <v>45621</v>
      </c>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v>2830</v>
      </c>
      <c r="DQ965" s="25"/>
      <c r="DR965" s="25">
        <v>0</v>
      </c>
      <c r="DS965" s="25">
        <v>0</v>
      </c>
      <c r="DT965" s="25">
        <v>0</v>
      </c>
      <c r="DU965" s="25"/>
      <c r="DV965" s="25"/>
      <c r="DW965" s="25">
        <v>0</v>
      </c>
      <c r="DX965" s="25">
        <v>0</v>
      </c>
      <c r="DY965" s="25">
        <v>0</v>
      </c>
      <c r="DZ965" s="25">
        <v>2830</v>
      </c>
      <c r="EA965" s="25"/>
      <c r="EB965" s="25"/>
      <c r="EC965" s="25"/>
      <c r="ED965" s="25"/>
      <c r="EE965" s="25"/>
      <c r="EF965" s="25"/>
      <c r="EG965" s="25"/>
      <c r="EH965" s="25"/>
      <c r="EI965" s="25"/>
      <c r="EJ965" s="25"/>
      <c r="EK965" s="25"/>
      <c r="EL965" s="25"/>
      <c r="EM965" s="25"/>
      <c r="EN965" s="25"/>
      <c r="EO965" s="25"/>
      <c r="EP965" s="25"/>
      <c r="EQ965" s="25"/>
      <c r="ER965" s="25"/>
      <c r="ES965" s="25"/>
      <c r="ET965" s="25"/>
      <c r="EU965" s="25"/>
      <c r="EV965" s="25"/>
      <c r="EW965" s="25"/>
      <c r="EX965" s="25"/>
      <c r="EY965" s="25"/>
      <c r="EZ965" s="25"/>
      <c r="FA965" s="25"/>
      <c r="FB965" s="25"/>
      <c r="FC965" s="25"/>
      <c r="FD965" s="25"/>
      <c r="FE965" s="25"/>
      <c r="FF965" s="25"/>
      <c r="FG965" s="25"/>
      <c r="FH965" s="25"/>
      <c r="FI965" s="25"/>
      <c r="FJ965" s="25"/>
      <c r="FK965" s="25"/>
      <c r="FL965" s="25"/>
      <c r="FM965" s="25"/>
      <c r="FN965" s="25"/>
      <c r="FO965" s="25"/>
      <c r="FP965" s="25">
        <v>92435</v>
      </c>
      <c r="FQ965" s="25">
        <v>48451</v>
      </c>
      <c r="FR965" s="25">
        <v>140886</v>
      </c>
      <c r="FS965" s="26" t="s">
        <v>1298</v>
      </c>
      <c r="FT965" s="26" t="s">
        <v>1241</v>
      </c>
      <c r="FU965" s="26" t="s">
        <v>1344</v>
      </c>
      <c r="FV965" s="26"/>
      <c r="FW965" s="26"/>
      <c r="FX965" s="26"/>
      <c r="FY965" s="1" t="s">
        <v>1299</v>
      </c>
      <c r="FZ965" s="26"/>
      <c r="GA965" s="25">
        <v>720</v>
      </c>
      <c r="GB965" s="25">
        <v>1009</v>
      </c>
      <c r="GC965" s="25">
        <v>51</v>
      </c>
      <c r="GD965" s="25">
        <v>51</v>
      </c>
      <c r="GE965" s="25">
        <v>54856</v>
      </c>
      <c r="GF965" s="25">
        <v>0</v>
      </c>
      <c r="GG965" s="25">
        <v>0</v>
      </c>
      <c r="GH965" s="25">
        <v>346</v>
      </c>
      <c r="GI965" s="25"/>
      <c r="GJ965" s="25">
        <v>104604</v>
      </c>
      <c r="GK965" s="25">
        <v>164</v>
      </c>
      <c r="GL965" s="25">
        <v>170</v>
      </c>
      <c r="GM965" s="25">
        <v>10386</v>
      </c>
      <c r="GN965" s="25"/>
      <c r="GO965" s="25"/>
      <c r="GP965" s="25">
        <v>7</v>
      </c>
      <c r="GQ965" s="25">
        <v>3.71</v>
      </c>
      <c r="GR965" s="27"/>
      <c r="GS965" s="27"/>
      <c r="GT965" s="28">
        <v>6</v>
      </c>
      <c r="GU965" s="28">
        <v>6</v>
      </c>
      <c r="GV965" s="25">
        <v>9.7100000000000009</v>
      </c>
      <c r="GW965" s="25">
        <v>1</v>
      </c>
      <c r="GX965" s="25">
        <v>11146</v>
      </c>
      <c r="GY965" s="26" t="s">
        <v>1058</v>
      </c>
      <c r="GZ965" s="25">
        <v>13509</v>
      </c>
      <c r="HA965" s="25">
        <v>8041</v>
      </c>
      <c r="HB965" s="25">
        <v>24286</v>
      </c>
      <c r="HC965" s="25">
        <v>2786</v>
      </c>
      <c r="HD965" s="25"/>
      <c r="HE965" s="25">
        <v>0</v>
      </c>
      <c r="HF965" s="25">
        <v>45386</v>
      </c>
      <c r="HG965" s="25"/>
      <c r="HH965" s="25"/>
      <c r="HI965" s="25">
        <v>44</v>
      </c>
      <c r="HJ965" s="25">
        <v>42</v>
      </c>
      <c r="HK965" s="25">
        <v>209</v>
      </c>
      <c r="HL965" s="25">
        <v>63</v>
      </c>
      <c r="HM965" s="25"/>
      <c r="HN965" s="25"/>
      <c r="HO965" s="25"/>
      <c r="HP965" s="25"/>
      <c r="HQ965" s="25"/>
      <c r="HR965" s="25"/>
      <c r="HS965" s="25"/>
      <c r="HT965" s="25"/>
      <c r="HU965" s="25"/>
      <c r="HV965" s="25"/>
      <c r="HW965" s="25"/>
      <c r="HX965" s="25"/>
      <c r="HY965" s="25"/>
      <c r="HZ965" s="25">
        <v>137</v>
      </c>
      <c r="IA965" s="25">
        <v>1734</v>
      </c>
      <c r="IB965" s="25">
        <v>0</v>
      </c>
      <c r="IC965" s="25">
        <v>0</v>
      </c>
      <c r="ID965" s="25">
        <v>0</v>
      </c>
      <c r="IE965" s="25">
        <v>65</v>
      </c>
      <c r="IF965" s="25">
        <v>47</v>
      </c>
      <c r="IG965" s="25">
        <v>47</v>
      </c>
      <c r="IH965" s="25">
        <v>5</v>
      </c>
      <c r="II965" s="25">
        <v>0</v>
      </c>
      <c r="IJ965" s="25">
        <v>5</v>
      </c>
      <c r="IK965" s="25">
        <v>0</v>
      </c>
      <c r="IL965" s="25"/>
      <c r="IM965" s="25"/>
      <c r="IN965" s="25"/>
      <c r="IO965" s="25"/>
      <c r="IP965" s="25"/>
      <c r="IQ965" s="25">
        <v>143253</v>
      </c>
      <c r="IR965" s="25">
        <v>53</v>
      </c>
      <c r="IS965" s="36">
        <f t="shared" ref="IS965:IS972" si="1102">AE965/$FR965</f>
        <v>0.43894354300640231</v>
      </c>
      <c r="IT965" s="36">
        <f t="shared" ref="IT965:IT972" si="1103">AP965/$FR965</f>
        <v>0.19108357111423421</v>
      </c>
      <c r="IU965" s="36">
        <f t="shared" ref="IU965:IU972" si="1104">BA965/$FR965</f>
        <v>2.6070723847649874E-2</v>
      </c>
      <c r="IV965" s="36">
        <f t="shared" ref="IV965:IV972" si="1105">BL965/$FR965</f>
        <v>0</v>
      </c>
      <c r="IW965" s="36">
        <f t="shared" ref="IW965:IW972" si="1106">CS965/$FR965</f>
        <v>0.32381499936118563</v>
      </c>
      <c r="IX965" s="36">
        <f t="shared" ref="IX965:IX972" si="1107">DZ965/$FR965</f>
        <v>2.0087162670527944E-2</v>
      </c>
      <c r="IY965" s="36"/>
      <c r="IZ965" s="36">
        <f t="shared" ref="IZ965:JB972" si="1108">FO965/$FR965</f>
        <v>0</v>
      </c>
      <c r="JA965" s="36">
        <f t="shared" si="1108"/>
        <v>0.65609783796828647</v>
      </c>
      <c r="JB965" s="36">
        <f t="shared" si="1108"/>
        <v>0.34390216203171359</v>
      </c>
      <c r="JN965" s="43">
        <f t="shared" si="1097"/>
        <v>938.09570889116935</v>
      </c>
      <c r="JO965" s="1" t="str">
        <f t="shared" si="1098"/>
        <v>Small</v>
      </c>
    </row>
    <row r="966" spans="1:275" x14ac:dyDescent="0.2">
      <c r="A966" s="1" t="s">
        <v>699</v>
      </c>
      <c r="B966" s="24" t="s">
        <v>700</v>
      </c>
      <c r="C966" s="76" t="s">
        <v>1509</v>
      </c>
      <c r="D966" s="24" t="s">
        <v>655</v>
      </c>
      <c r="E966">
        <v>4</v>
      </c>
      <c r="F966" s="46">
        <v>0.75701237287037637</v>
      </c>
      <c r="G966" s="46">
        <v>0.41666126838116213</v>
      </c>
      <c r="H966" s="46">
        <v>0.11</v>
      </c>
      <c r="I966">
        <v>49.3</v>
      </c>
      <c r="J966">
        <v>33.9</v>
      </c>
      <c r="K966" s="24">
        <v>20070</v>
      </c>
      <c r="L966" s="24" t="s">
        <v>603</v>
      </c>
      <c r="M966" s="34">
        <v>8450.3481904761775</v>
      </c>
      <c r="N966" s="25">
        <v>29886</v>
      </c>
      <c r="O966" s="26">
        <v>6</v>
      </c>
      <c r="P966" s="26">
        <v>26</v>
      </c>
      <c r="Q966" s="26">
        <v>355</v>
      </c>
      <c r="R966" s="26">
        <v>30</v>
      </c>
      <c r="S966" s="26">
        <v>35</v>
      </c>
      <c r="T966" s="31" t="s">
        <v>1240</v>
      </c>
      <c r="U966" s="25">
        <v>26927</v>
      </c>
      <c r="V966" s="25"/>
      <c r="W966" s="25">
        <v>0</v>
      </c>
      <c r="X966" s="25">
        <v>53006</v>
      </c>
      <c r="Y966" s="25">
        <v>0</v>
      </c>
      <c r="Z966" s="25">
        <v>0</v>
      </c>
      <c r="AA966" s="25"/>
      <c r="AB966" s="25"/>
      <c r="AC966" s="25">
        <v>0</v>
      </c>
      <c r="AD966" s="25">
        <v>0</v>
      </c>
      <c r="AE966" s="25">
        <v>79933</v>
      </c>
      <c r="AF966" s="25">
        <v>0</v>
      </c>
      <c r="AG966" s="25"/>
      <c r="AH966" s="25">
        <v>0</v>
      </c>
      <c r="AI966" s="25">
        <v>28056</v>
      </c>
      <c r="AJ966" s="25">
        <v>0</v>
      </c>
      <c r="AK966" s="25">
        <v>0</v>
      </c>
      <c r="AL966" s="25"/>
      <c r="AM966" s="25"/>
      <c r="AN966" s="25">
        <v>0</v>
      </c>
      <c r="AO966" s="25">
        <v>0</v>
      </c>
      <c r="AP966" s="25">
        <v>28056</v>
      </c>
      <c r="AQ966" s="25">
        <v>4727</v>
      </c>
      <c r="AR966" s="25"/>
      <c r="AS966" s="25">
        <v>0</v>
      </c>
      <c r="AT966" s="25">
        <v>0</v>
      </c>
      <c r="AU966" s="25">
        <v>0</v>
      </c>
      <c r="AV966" s="25">
        <v>0</v>
      </c>
      <c r="AW966" s="25"/>
      <c r="AX966" s="25"/>
      <c r="AY966" s="25">
        <v>0</v>
      </c>
      <c r="AZ966" s="25">
        <v>0</v>
      </c>
      <c r="BA966" s="25">
        <v>4727</v>
      </c>
      <c r="BB966" s="25"/>
      <c r="BC966" s="25"/>
      <c r="BD966" s="25"/>
      <c r="BE966" s="25"/>
      <c r="BF966" s="25"/>
      <c r="BG966" s="25"/>
      <c r="BH966" s="25"/>
      <c r="BI966" s="25"/>
      <c r="BJ966" s="25"/>
      <c r="BK966" s="25"/>
      <c r="BL966" s="25">
        <v>0</v>
      </c>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v>3000</v>
      </c>
      <c r="CJ966" s="25"/>
      <c r="CK966" s="25">
        <v>0</v>
      </c>
      <c r="CL966" s="25">
        <v>0</v>
      </c>
      <c r="CM966" s="25">
        <v>0</v>
      </c>
      <c r="CN966" s="25"/>
      <c r="CO966" s="25"/>
      <c r="CP966" s="25">
        <v>32922</v>
      </c>
      <c r="CQ966" s="25">
        <v>0</v>
      </c>
      <c r="CR966" s="25">
        <v>0</v>
      </c>
      <c r="CS966" s="25">
        <v>35922</v>
      </c>
      <c r="CT966" s="25"/>
      <c r="CU966" s="25"/>
      <c r="CV966" s="25"/>
      <c r="CW966" s="25"/>
      <c r="CX966" s="25"/>
      <c r="CY966" s="25"/>
      <c r="CZ966" s="25"/>
      <c r="DA966" s="25"/>
      <c r="DB966" s="25"/>
      <c r="DC966" s="25"/>
      <c r="DD966" s="25"/>
      <c r="DE966" s="25"/>
      <c r="DF966" s="25"/>
      <c r="DG966" s="25"/>
      <c r="DH966" s="25"/>
      <c r="DI966" s="25"/>
      <c r="DJ966" s="25"/>
      <c r="DK966" s="25"/>
      <c r="DL966" s="25"/>
      <c r="DM966" s="25"/>
      <c r="DN966" s="25"/>
      <c r="DO966" s="25"/>
      <c r="DP966" s="25">
        <v>1848</v>
      </c>
      <c r="DQ966" s="25"/>
      <c r="DR966" s="25">
        <v>0</v>
      </c>
      <c r="DS966" s="25">
        <v>0</v>
      </c>
      <c r="DT966" s="25">
        <v>0</v>
      </c>
      <c r="DU966" s="25"/>
      <c r="DV966" s="25"/>
      <c r="DW966" s="25">
        <v>0</v>
      </c>
      <c r="DX966" s="25">
        <v>0</v>
      </c>
      <c r="DY966" s="25">
        <v>0</v>
      </c>
      <c r="DZ966" s="25">
        <v>1848</v>
      </c>
      <c r="EA966" s="25"/>
      <c r="EB966" s="25"/>
      <c r="EC966" s="25"/>
      <c r="ED966" s="25"/>
      <c r="EE966" s="25"/>
      <c r="EF966" s="25"/>
      <c r="EG966" s="25"/>
      <c r="EH966" s="25"/>
      <c r="EI966" s="25"/>
      <c r="EJ966" s="25"/>
      <c r="EK966" s="25"/>
      <c r="EL966" s="25"/>
      <c r="EM966" s="25"/>
      <c r="EN966" s="25"/>
      <c r="EO966" s="25"/>
      <c r="EP966" s="25"/>
      <c r="EQ966" s="25"/>
      <c r="ER966" s="25"/>
      <c r="ES966" s="25"/>
      <c r="ET966" s="25"/>
      <c r="EU966" s="25"/>
      <c r="EV966" s="25"/>
      <c r="EW966" s="25"/>
      <c r="EX966" s="25"/>
      <c r="EY966" s="25"/>
      <c r="EZ966" s="25"/>
      <c r="FA966" s="25"/>
      <c r="FB966" s="25"/>
      <c r="FC966" s="25"/>
      <c r="FD966" s="25"/>
      <c r="FE966" s="25"/>
      <c r="FF966" s="25"/>
      <c r="FG966" s="25"/>
      <c r="FH966" s="25"/>
      <c r="FI966" s="25"/>
      <c r="FJ966" s="25"/>
      <c r="FK966" s="25"/>
      <c r="FL966" s="25"/>
      <c r="FM966" s="25"/>
      <c r="FN966" s="25"/>
      <c r="FO966" s="25"/>
      <c r="FP966" s="25">
        <v>112716</v>
      </c>
      <c r="FQ966" s="25">
        <v>37770</v>
      </c>
      <c r="FR966" s="25">
        <v>150486</v>
      </c>
      <c r="FS966" s="26" t="s">
        <v>1298</v>
      </c>
      <c r="FT966" s="26" t="s">
        <v>1241</v>
      </c>
      <c r="FU966" s="26" t="s">
        <v>1344</v>
      </c>
      <c r="FV966" s="26"/>
      <c r="FW966" s="26"/>
      <c r="FX966" s="26"/>
      <c r="FY966" s="1" t="s">
        <v>1299</v>
      </c>
      <c r="FZ966" s="26"/>
      <c r="GA966" s="25">
        <v>1104</v>
      </c>
      <c r="GB966" s="25">
        <v>1433</v>
      </c>
      <c r="GC966" s="25">
        <v>110</v>
      </c>
      <c r="GD966" s="25">
        <v>110</v>
      </c>
      <c r="GE966" s="25">
        <v>56152</v>
      </c>
      <c r="GF966" s="25">
        <v>0</v>
      </c>
      <c r="GG966" s="25">
        <v>0</v>
      </c>
      <c r="GH966" s="25">
        <v>331</v>
      </c>
      <c r="GI966" s="25"/>
      <c r="GJ966" s="25">
        <v>105660</v>
      </c>
      <c r="GK966" s="25">
        <v>188</v>
      </c>
      <c r="GL966" s="25">
        <v>254</v>
      </c>
      <c r="GM966" s="25">
        <v>10640</v>
      </c>
      <c r="GN966" s="25"/>
      <c r="GO966" s="25"/>
      <c r="GP966" s="25">
        <v>7</v>
      </c>
      <c r="GQ966" s="25">
        <v>3.71</v>
      </c>
      <c r="GR966" s="27"/>
      <c r="GS966" s="27"/>
      <c r="GT966" s="28">
        <v>6</v>
      </c>
      <c r="GU966" s="28">
        <v>6</v>
      </c>
      <c r="GV966" s="25">
        <v>9.7100000000000009</v>
      </c>
      <c r="GW966" s="25">
        <v>1</v>
      </c>
      <c r="GX966" s="25">
        <v>9900</v>
      </c>
      <c r="GY966" s="26" t="s">
        <v>1058</v>
      </c>
      <c r="GZ966" s="25">
        <v>11539</v>
      </c>
      <c r="HA966" s="25">
        <v>9046</v>
      </c>
      <c r="HB966" s="25">
        <v>20828</v>
      </c>
      <c r="HC966" s="25">
        <v>2646</v>
      </c>
      <c r="HD966" s="25"/>
      <c r="HE966" s="25">
        <v>0</v>
      </c>
      <c r="HF966" s="25">
        <v>44059</v>
      </c>
      <c r="HG966" s="25"/>
      <c r="HH966" s="25"/>
      <c r="HI966" s="25">
        <v>43</v>
      </c>
      <c r="HJ966" s="25">
        <v>35</v>
      </c>
      <c r="HK966" s="25">
        <v>179</v>
      </c>
      <c r="HL966" s="25">
        <v>68</v>
      </c>
      <c r="HM966" s="25"/>
      <c r="HN966" s="25"/>
      <c r="HO966" s="25"/>
      <c r="HP966" s="25"/>
      <c r="HQ966" s="25"/>
      <c r="HR966" s="25"/>
      <c r="HS966" s="25"/>
      <c r="HT966" s="25"/>
      <c r="HU966" s="25"/>
      <c r="HV966" s="25"/>
      <c r="HW966" s="25"/>
      <c r="HX966" s="25"/>
      <c r="HY966" s="25"/>
      <c r="HZ966" s="25">
        <v>140</v>
      </c>
      <c r="IA966" s="25">
        <v>1735</v>
      </c>
      <c r="IB966" s="25">
        <v>0</v>
      </c>
      <c r="IC966" s="25">
        <v>0</v>
      </c>
      <c r="ID966" s="25">
        <v>0</v>
      </c>
      <c r="IE966" s="25">
        <v>65</v>
      </c>
      <c r="IF966" s="25">
        <v>47</v>
      </c>
      <c r="IG966" s="25">
        <v>47</v>
      </c>
      <c r="IH966" s="25">
        <v>5</v>
      </c>
      <c r="II966" s="25">
        <v>0</v>
      </c>
      <c r="IJ966" s="25">
        <v>5</v>
      </c>
      <c r="IK966" s="25">
        <v>0</v>
      </c>
      <c r="IL966" s="25"/>
      <c r="IM966" s="25"/>
      <c r="IN966" s="25"/>
      <c r="IO966" s="25"/>
      <c r="IP966" s="25"/>
      <c r="IQ966" s="25">
        <v>141177</v>
      </c>
      <c r="IR966" s="25">
        <v>27</v>
      </c>
      <c r="IS966" s="36">
        <f t="shared" si="1102"/>
        <v>0.53116568983161228</v>
      </c>
      <c r="IT966" s="36">
        <f t="shared" si="1103"/>
        <v>0.18643594753000278</v>
      </c>
      <c r="IU966" s="36">
        <f t="shared" si="1104"/>
        <v>3.141155987932432E-2</v>
      </c>
      <c r="IV966" s="36">
        <f t="shared" si="1105"/>
        <v>0</v>
      </c>
      <c r="IW966" s="36">
        <f t="shared" si="1106"/>
        <v>0.23870659064630598</v>
      </c>
      <c r="IX966" s="36">
        <f t="shared" si="1107"/>
        <v>1.2280212112754674E-2</v>
      </c>
      <c r="IY966" s="36"/>
      <c r="IZ966" s="36">
        <f t="shared" si="1108"/>
        <v>0</v>
      </c>
      <c r="JA966" s="36">
        <f t="shared" si="1108"/>
        <v>0.7490131972409394</v>
      </c>
      <c r="JB966" s="36">
        <f t="shared" si="1108"/>
        <v>0.25098680275906066</v>
      </c>
      <c r="JN966" s="43">
        <f t="shared" si="1097"/>
        <v>870.27272816438483</v>
      </c>
      <c r="JO966" s="1" t="str">
        <f t="shared" si="1098"/>
        <v>Small</v>
      </c>
    </row>
    <row r="967" spans="1:275" x14ac:dyDescent="0.2">
      <c r="A967" s="14" t="s">
        <v>699</v>
      </c>
      <c r="B967" s="14" t="s">
        <v>700</v>
      </c>
      <c r="C967" s="76" t="s">
        <v>1509</v>
      </c>
      <c r="D967" s="24" t="s">
        <v>655</v>
      </c>
      <c r="E967">
        <v>4</v>
      </c>
      <c r="F967" s="46">
        <v>0.75701237287037637</v>
      </c>
      <c r="G967" s="46">
        <v>0.41666126838116213</v>
      </c>
      <c r="H967" s="46">
        <v>0.11</v>
      </c>
      <c r="I967">
        <v>49.3</v>
      </c>
      <c r="J967">
        <v>33.9</v>
      </c>
      <c r="K967" s="14">
        <v>20080</v>
      </c>
      <c r="L967" s="14" t="s">
        <v>604</v>
      </c>
      <c r="M967" s="35">
        <v>9535.204952381011</v>
      </c>
      <c r="N967" s="15">
        <v>29886</v>
      </c>
      <c r="O967" s="15">
        <v>6</v>
      </c>
      <c r="P967" s="15">
        <v>26</v>
      </c>
      <c r="Q967" s="15">
        <v>355</v>
      </c>
      <c r="R967" s="15">
        <v>30</v>
      </c>
      <c r="S967" s="15">
        <v>35</v>
      </c>
      <c r="T967" s="32" t="s">
        <v>701</v>
      </c>
      <c r="U967" s="15">
        <v>24890</v>
      </c>
      <c r="V967" s="15"/>
      <c r="W967" s="15"/>
      <c r="X967" s="15">
        <v>35428</v>
      </c>
      <c r="Y967" s="15"/>
      <c r="Z967" s="15"/>
      <c r="AA967" s="15"/>
      <c r="AB967" s="15"/>
      <c r="AC967" s="15"/>
      <c r="AD967" s="15"/>
      <c r="AE967" s="15">
        <v>60318</v>
      </c>
      <c r="AF967" s="15"/>
      <c r="AG967" s="15"/>
      <c r="AH967" s="15"/>
      <c r="AI967" s="15"/>
      <c r="AJ967" s="15"/>
      <c r="AK967" s="15"/>
      <c r="AL967" s="15"/>
      <c r="AM967" s="15"/>
      <c r="AN967" s="15"/>
      <c r="AO967" s="15"/>
      <c r="AP967" s="15">
        <v>0</v>
      </c>
      <c r="AQ967" s="15"/>
      <c r="AR967" s="15"/>
      <c r="AS967" s="15"/>
      <c r="AT967" s="15">
        <v>26594</v>
      </c>
      <c r="AU967" s="15"/>
      <c r="AV967" s="15"/>
      <c r="AW967" s="15"/>
      <c r="AX967" s="15"/>
      <c r="AY967" s="15"/>
      <c r="AZ967" s="15"/>
      <c r="BA967" s="15">
        <v>26594</v>
      </c>
      <c r="BB967" s="15">
        <v>4262</v>
      </c>
      <c r="BC967" s="15"/>
      <c r="BD967" s="15"/>
      <c r="BE967" s="15"/>
      <c r="BF967" s="15"/>
      <c r="BG967" s="15"/>
      <c r="BH967" s="15"/>
      <c r="BI967" s="15"/>
      <c r="BJ967" s="15"/>
      <c r="BK967" s="15"/>
      <c r="BL967" s="15">
        <v>4262</v>
      </c>
      <c r="BM967" s="15"/>
      <c r="BN967" s="15"/>
      <c r="BO967" s="15"/>
      <c r="BP967" s="15"/>
      <c r="BQ967" s="15"/>
      <c r="BR967" s="15"/>
      <c r="BS967" s="15"/>
      <c r="BT967" s="15"/>
      <c r="BU967" s="15"/>
      <c r="BV967" s="15"/>
      <c r="BW967" s="15"/>
      <c r="BX967" s="15"/>
      <c r="BY967" s="15"/>
      <c r="BZ967" s="15"/>
      <c r="CA967" s="15"/>
      <c r="CB967" s="15"/>
      <c r="CC967" s="15"/>
      <c r="CD967" s="15"/>
      <c r="CE967" s="15"/>
      <c r="CF967" s="15"/>
      <c r="CG967" s="15"/>
      <c r="CH967" s="15"/>
      <c r="CI967" s="15">
        <v>2590</v>
      </c>
      <c r="CJ967" s="15"/>
      <c r="CK967" s="15"/>
      <c r="CL967" s="15"/>
      <c r="CM967" s="15"/>
      <c r="CN967" s="15"/>
      <c r="CO967" s="15"/>
      <c r="CP967" s="15">
        <v>33788</v>
      </c>
      <c r="CQ967" s="15"/>
      <c r="CR967" s="15"/>
      <c r="CS967" s="15">
        <v>36378</v>
      </c>
      <c r="CT967" s="15"/>
      <c r="CU967" s="15"/>
      <c r="CV967" s="15"/>
      <c r="CW967" s="15"/>
      <c r="CX967" s="15"/>
      <c r="CY967" s="15"/>
      <c r="CZ967" s="15"/>
      <c r="DA967" s="15"/>
      <c r="DB967" s="15"/>
      <c r="DC967" s="15"/>
      <c r="DD967" s="15"/>
      <c r="DE967" s="15"/>
      <c r="DF967" s="15"/>
      <c r="DG967" s="15"/>
      <c r="DH967" s="15"/>
      <c r="DI967" s="15"/>
      <c r="DJ967" s="15"/>
      <c r="DK967" s="15"/>
      <c r="DL967" s="15"/>
      <c r="DM967" s="15"/>
      <c r="DN967" s="15"/>
      <c r="DO967" s="15"/>
      <c r="DP967" s="15">
        <v>2561</v>
      </c>
      <c r="DQ967" s="15"/>
      <c r="DR967" s="15"/>
      <c r="DS967" s="15"/>
      <c r="DT967" s="15"/>
      <c r="DU967" s="15"/>
      <c r="DV967" s="15"/>
      <c r="DW967" s="15"/>
      <c r="DX967" s="15"/>
      <c r="DY967" s="15"/>
      <c r="DZ967" s="15">
        <v>2561</v>
      </c>
      <c r="EA967" s="15"/>
      <c r="EB967" s="15"/>
      <c r="EC967" s="15"/>
      <c r="ED967" s="15"/>
      <c r="EE967" s="15"/>
      <c r="EF967" s="15"/>
      <c r="EG967" s="15"/>
      <c r="EH967" s="15"/>
      <c r="EI967" s="15"/>
      <c r="EJ967" s="15"/>
      <c r="EK967" s="15"/>
      <c r="EL967" s="15"/>
      <c r="EM967" s="15"/>
      <c r="EN967" s="15"/>
      <c r="EO967" s="15"/>
      <c r="EP967" s="15"/>
      <c r="EQ967" s="15"/>
      <c r="ER967" s="15"/>
      <c r="ES967" s="15"/>
      <c r="ET967" s="15"/>
      <c r="EU967" s="15"/>
      <c r="EV967" s="15"/>
      <c r="EW967" s="15"/>
      <c r="EX967" s="15"/>
      <c r="EY967" s="15"/>
      <c r="EZ967" s="15"/>
      <c r="FA967" s="15"/>
      <c r="FB967" s="15"/>
      <c r="FC967" s="15"/>
      <c r="FD967" s="15"/>
      <c r="FE967" s="15"/>
      <c r="FF967" s="15"/>
      <c r="FG967" s="15"/>
      <c r="FH967" s="15"/>
      <c r="FI967" s="15"/>
      <c r="FJ967" s="15"/>
      <c r="FK967" s="15"/>
      <c r="FL967" s="15"/>
      <c r="FM967" s="15"/>
      <c r="FN967" s="15"/>
      <c r="FO967" s="15">
        <v>0</v>
      </c>
      <c r="FP967" s="15">
        <v>91174</v>
      </c>
      <c r="FQ967" s="15">
        <v>38939</v>
      </c>
      <c r="FR967" s="15">
        <v>130113</v>
      </c>
      <c r="FS967" s="14" t="s">
        <v>1284</v>
      </c>
      <c r="FT967" s="14"/>
      <c r="FU967" s="14" t="s">
        <v>1277</v>
      </c>
      <c r="FV967" s="14" t="s">
        <v>1287</v>
      </c>
      <c r="FW967" s="14"/>
      <c r="FX967" s="14"/>
      <c r="FY967" s="1" t="s">
        <v>1299</v>
      </c>
      <c r="GA967" s="15">
        <v>1108</v>
      </c>
      <c r="GB967" s="15">
        <v>1161</v>
      </c>
      <c r="GC967" s="15">
        <v>57</v>
      </c>
      <c r="GD967" s="15">
        <v>57</v>
      </c>
      <c r="GE967" s="15">
        <v>54431</v>
      </c>
      <c r="GF967" s="15">
        <v>0</v>
      </c>
      <c r="GG967" s="15">
        <v>0</v>
      </c>
      <c r="GH967" s="15">
        <v>285</v>
      </c>
      <c r="GI967" s="15"/>
      <c r="GJ967" s="15">
        <v>248</v>
      </c>
      <c r="GK967" s="15">
        <v>185</v>
      </c>
      <c r="GL967" s="15">
        <v>281</v>
      </c>
      <c r="GM967" s="15">
        <v>10940</v>
      </c>
      <c r="GN967" s="15"/>
      <c r="GO967" s="15"/>
      <c r="GP967" s="21">
        <v>5</v>
      </c>
      <c r="GQ967" s="21">
        <v>3.71</v>
      </c>
      <c r="GR967" s="22"/>
      <c r="GS967" s="22"/>
      <c r="GT967" s="23">
        <v>6</v>
      </c>
      <c r="GU967" s="23">
        <v>6</v>
      </c>
      <c r="GV967" s="21">
        <v>9.7100000000000009</v>
      </c>
      <c r="GW967" s="21">
        <v>0.57999999999999996</v>
      </c>
      <c r="GX967" s="15">
        <v>9916</v>
      </c>
      <c r="GY967" s="14" t="s">
        <v>1172</v>
      </c>
      <c r="GZ967" s="15">
        <v>10904</v>
      </c>
      <c r="HA967" s="15">
        <v>14654</v>
      </c>
      <c r="HB967" s="15">
        <v>8343</v>
      </c>
      <c r="HC967" s="15">
        <v>2729</v>
      </c>
      <c r="HD967" s="15"/>
      <c r="HE967" s="15"/>
      <c r="HF967" s="15">
        <v>36630</v>
      </c>
      <c r="HG967" s="15"/>
      <c r="HH967" s="15"/>
      <c r="HI967" s="15">
        <v>76</v>
      </c>
      <c r="HJ967" s="15">
        <v>73</v>
      </c>
      <c r="HK967" s="15">
        <v>199</v>
      </c>
      <c r="HL967" s="15">
        <v>73</v>
      </c>
      <c r="HM967" s="15"/>
      <c r="HN967" s="15"/>
      <c r="HO967" s="15"/>
      <c r="HP967" s="15"/>
      <c r="HQ967" s="15"/>
      <c r="HR967" s="15"/>
      <c r="HS967" s="15"/>
      <c r="HT967" s="15"/>
      <c r="HU967" s="15"/>
      <c r="HV967" s="15"/>
      <c r="HW967" s="15"/>
      <c r="HX967" s="15"/>
      <c r="HY967" s="15"/>
      <c r="HZ967" s="15">
        <v>140</v>
      </c>
      <c r="IA967" s="15">
        <v>3411</v>
      </c>
      <c r="IB967" s="14">
        <v>0</v>
      </c>
      <c r="IC967" s="14">
        <v>0</v>
      </c>
      <c r="ID967" s="15">
        <v>0</v>
      </c>
      <c r="IE967" s="14">
        <v>65</v>
      </c>
      <c r="IF967" s="14">
        <v>40</v>
      </c>
      <c r="IG967" s="14">
        <v>40</v>
      </c>
      <c r="IH967" s="14">
        <v>5</v>
      </c>
      <c r="II967" s="14">
        <v>0</v>
      </c>
      <c r="IJ967" s="14">
        <v>5</v>
      </c>
      <c r="IK967" s="14">
        <v>0</v>
      </c>
      <c r="IL967" s="14"/>
      <c r="IM967" s="14"/>
      <c r="IN967" s="14"/>
      <c r="IO967" s="14"/>
      <c r="IP967" s="14"/>
      <c r="IQ967" s="15">
        <v>161867</v>
      </c>
      <c r="IR967" s="15">
        <v>46</v>
      </c>
      <c r="IS967" s="36">
        <f t="shared" si="1102"/>
        <v>0.46358165594521683</v>
      </c>
      <c r="IT967" s="36">
        <f t="shared" si="1103"/>
        <v>0</v>
      </c>
      <c r="IU967" s="36">
        <f t="shared" si="1104"/>
        <v>0.2043915673299363</v>
      </c>
      <c r="IV967" s="36">
        <f t="shared" si="1105"/>
        <v>3.2756142737466666E-2</v>
      </c>
      <c r="IW967" s="36">
        <f t="shared" si="1106"/>
        <v>0.27958774296188699</v>
      </c>
      <c r="IX967" s="36">
        <f t="shared" si="1107"/>
        <v>1.9682891025493227E-2</v>
      </c>
      <c r="IY967" s="36"/>
      <c r="IZ967" s="36">
        <f t="shared" si="1108"/>
        <v>0</v>
      </c>
      <c r="JA967" s="36">
        <f t="shared" si="1108"/>
        <v>0.70072936601261981</v>
      </c>
      <c r="JB967" s="36">
        <f t="shared" si="1108"/>
        <v>0.29927063398738019</v>
      </c>
      <c r="JN967" s="43">
        <f t="shared" si="1097"/>
        <v>981.99845029670553</v>
      </c>
      <c r="JO967" s="1" t="str">
        <f t="shared" si="1098"/>
        <v>Small</v>
      </c>
    </row>
    <row r="968" spans="1:275" x14ac:dyDescent="0.2">
      <c r="A968" s="14" t="s">
        <v>699</v>
      </c>
      <c r="B968" s="14" t="s">
        <v>700</v>
      </c>
      <c r="C968" s="76" t="s">
        <v>1509</v>
      </c>
      <c r="D968" s="24" t="s">
        <v>655</v>
      </c>
      <c r="E968">
        <v>4</v>
      </c>
      <c r="F968" s="46">
        <v>0.75701237287037637</v>
      </c>
      <c r="G968" s="46">
        <v>0.41666126838116213</v>
      </c>
      <c r="H968" s="46">
        <v>0.11</v>
      </c>
      <c r="I968">
        <v>49.3</v>
      </c>
      <c r="J968">
        <v>33.9</v>
      </c>
      <c r="K968" s="14">
        <v>20090</v>
      </c>
      <c r="L968" s="14" t="s">
        <v>605</v>
      </c>
      <c r="M968" s="35">
        <v>10204.787619047609</v>
      </c>
      <c r="N968" s="15">
        <v>29886</v>
      </c>
      <c r="O968" s="15">
        <v>6</v>
      </c>
      <c r="P968" s="15">
        <v>26</v>
      </c>
      <c r="Q968" s="15">
        <v>355</v>
      </c>
      <c r="R968" s="15">
        <v>30</v>
      </c>
      <c r="S968" s="15">
        <v>35</v>
      </c>
      <c r="T968" s="32" t="s">
        <v>701</v>
      </c>
      <c r="U968" s="15">
        <v>25036</v>
      </c>
      <c r="V968" s="15"/>
      <c r="W968" s="15"/>
      <c r="X968" s="15">
        <v>27526</v>
      </c>
      <c r="Y968" s="15"/>
      <c r="Z968" s="15"/>
      <c r="AA968" s="15"/>
      <c r="AB968" s="15"/>
      <c r="AC968" s="15"/>
      <c r="AD968" s="15"/>
      <c r="AE968" s="15">
        <v>52562</v>
      </c>
      <c r="AF968" s="15"/>
      <c r="AG968" s="15"/>
      <c r="AH968" s="15"/>
      <c r="AI968" s="15"/>
      <c r="AJ968" s="15"/>
      <c r="AK968" s="15"/>
      <c r="AL968" s="15"/>
      <c r="AM968" s="15"/>
      <c r="AN968" s="15"/>
      <c r="AO968" s="15"/>
      <c r="AP968" s="15">
        <v>0</v>
      </c>
      <c r="AQ968" s="15"/>
      <c r="AR968" s="15"/>
      <c r="AS968" s="15"/>
      <c r="AT968" s="15">
        <v>24982</v>
      </c>
      <c r="AU968" s="15"/>
      <c r="AV968" s="15"/>
      <c r="AW968" s="15"/>
      <c r="AX968" s="15"/>
      <c r="AY968" s="15"/>
      <c r="AZ968" s="15"/>
      <c r="BA968" s="15">
        <v>24982</v>
      </c>
      <c r="BB968" s="15">
        <v>4151</v>
      </c>
      <c r="BC968" s="15"/>
      <c r="BD968" s="15"/>
      <c r="BE968" s="15"/>
      <c r="BF968" s="15"/>
      <c r="BG968" s="15"/>
      <c r="BH968" s="15"/>
      <c r="BI968" s="15"/>
      <c r="BJ968" s="15"/>
      <c r="BK968" s="15"/>
      <c r="BL968" s="15">
        <v>4151</v>
      </c>
      <c r="BM968" s="15"/>
      <c r="BN968" s="15"/>
      <c r="BO968" s="15"/>
      <c r="BP968" s="15"/>
      <c r="BQ968" s="15"/>
      <c r="BR968" s="15"/>
      <c r="BS968" s="15"/>
      <c r="BT968" s="15"/>
      <c r="BU968" s="15"/>
      <c r="BV968" s="15"/>
      <c r="BW968" s="15"/>
      <c r="BX968" s="15"/>
      <c r="BY968" s="15"/>
      <c r="BZ968" s="15"/>
      <c r="CA968" s="15"/>
      <c r="CB968" s="15"/>
      <c r="CC968" s="15"/>
      <c r="CD968" s="15"/>
      <c r="CE968" s="15"/>
      <c r="CF968" s="15"/>
      <c r="CG968" s="15"/>
      <c r="CH968" s="15"/>
      <c r="CI968" s="15">
        <v>2699</v>
      </c>
      <c r="CJ968" s="15"/>
      <c r="CK968" s="15"/>
      <c r="CL968" s="15"/>
      <c r="CM968" s="15"/>
      <c r="CN968" s="15"/>
      <c r="CO968" s="15"/>
      <c r="CP968" s="15">
        <v>28647</v>
      </c>
      <c r="CQ968" s="15"/>
      <c r="CR968" s="15"/>
      <c r="CS968" s="15">
        <v>31346</v>
      </c>
      <c r="CT968" s="15"/>
      <c r="CU968" s="15"/>
      <c r="CV968" s="15"/>
      <c r="CW968" s="15"/>
      <c r="CX968" s="15"/>
      <c r="CY968" s="15"/>
      <c r="CZ968" s="15"/>
      <c r="DA968" s="15"/>
      <c r="DB968" s="15"/>
      <c r="DC968" s="15"/>
      <c r="DD968" s="15"/>
      <c r="DE968" s="15"/>
      <c r="DF968" s="15"/>
      <c r="DG968" s="15"/>
      <c r="DH968" s="15"/>
      <c r="DI968" s="15"/>
      <c r="DJ968" s="15"/>
      <c r="DK968" s="15"/>
      <c r="DL968" s="15"/>
      <c r="DM968" s="15"/>
      <c r="DN968" s="15"/>
      <c r="DO968" s="15"/>
      <c r="DP968" s="15">
        <v>1326</v>
      </c>
      <c r="DQ968" s="15"/>
      <c r="DR968" s="15"/>
      <c r="DS968" s="15"/>
      <c r="DT968" s="15"/>
      <c r="DU968" s="15"/>
      <c r="DV968" s="15"/>
      <c r="DW968" s="15"/>
      <c r="DX968" s="15"/>
      <c r="DY968" s="15"/>
      <c r="DZ968" s="15">
        <v>1326</v>
      </c>
      <c r="EA968" s="15"/>
      <c r="EB968" s="15"/>
      <c r="EC968" s="15"/>
      <c r="ED968" s="15"/>
      <c r="EE968" s="15"/>
      <c r="EF968" s="15"/>
      <c r="EG968" s="15"/>
      <c r="EH968" s="15"/>
      <c r="EI968" s="15"/>
      <c r="EJ968" s="15"/>
      <c r="EK968" s="15"/>
      <c r="EL968" s="15"/>
      <c r="EM968" s="15"/>
      <c r="EN968" s="15"/>
      <c r="EO968" s="15"/>
      <c r="EP968" s="15"/>
      <c r="EQ968" s="15"/>
      <c r="ER968" s="15"/>
      <c r="ES968" s="15"/>
      <c r="ET968" s="15"/>
      <c r="EU968" s="15"/>
      <c r="EV968" s="15"/>
      <c r="EW968" s="15"/>
      <c r="EX968" s="15"/>
      <c r="EY968" s="15"/>
      <c r="EZ968" s="15"/>
      <c r="FA968" s="15"/>
      <c r="FB968" s="15"/>
      <c r="FC968" s="15"/>
      <c r="FD968" s="15"/>
      <c r="FE968" s="15"/>
      <c r="FF968" s="15"/>
      <c r="FG968" s="15"/>
      <c r="FH968" s="15"/>
      <c r="FI968" s="15"/>
      <c r="FJ968" s="15"/>
      <c r="FK968" s="15"/>
      <c r="FL968" s="15"/>
      <c r="FM968" s="15"/>
      <c r="FN968" s="15"/>
      <c r="FO968" s="15">
        <v>0</v>
      </c>
      <c r="FP968" s="15">
        <v>81695</v>
      </c>
      <c r="FQ968" s="15">
        <v>32672</v>
      </c>
      <c r="FR968" s="15">
        <v>114367</v>
      </c>
      <c r="FS968" s="14" t="s">
        <v>1284</v>
      </c>
      <c r="FT968" s="14"/>
      <c r="FU968" s="14" t="s">
        <v>1277</v>
      </c>
      <c r="FV968" s="14" t="s">
        <v>1287</v>
      </c>
      <c r="FW968" s="14"/>
      <c r="FX968" s="14"/>
      <c r="FY968" s="1" t="s">
        <v>1299</v>
      </c>
      <c r="GA968" s="15">
        <v>1319</v>
      </c>
      <c r="GB968" s="15">
        <v>1411</v>
      </c>
      <c r="GC968" s="15">
        <v>40</v>
      </c>
      <c r="GD968" s="15">
        <v>45</v>
      </c>
      <c r="GE968" s="15">
        <v>55342</v>
      </c>
      <c r="GF968" s="15">
        <v>0</v>
      </c>
      <c r="GG968" s="15">
        <v>0</v>
      </c>
      <c r="GH968" s="15">
        <v>284</v>
      </c>
      <c r="GI968" s="15"/>
      <c r="GJ968" s="15">
        <v>248</v>
      </c>
      <c r="GK968" s="15">
        <v>108</v>
      </c>
      <c r="GL968" s="15">
        <v>126</v>
      </c>
      <c r="GM968" s="15">
        <v>10923</v>
      </c>
      <c r="GN968" s="15"/>
      <c r="GO968" s="15"/>
      <c r="GP968" s="16">
        <v>5</v>
      </c>
      <c r="GQ968" s="16">
        <v>3.71</v>
      </c>
      <c r="GR968" s="17"/>
      <c r="GS968" s="17"/>
      <c r="GT968" s="18">
        <v>6</v>
      </c>
      <c r="GU968" s="18">
        <v>6</v>
      </c>
      <c r="GV968" s="16">
        <v>9.7100000000000009</v>
      </c>
      <c r="GW968" s="16">
        <v>2</v>
      </c>
      <c r="GX968" s="15">
        <v>6007</v>
      </c>
      <c r="GY968" s="14" t="s">
        <v>1172</v>
      </c>
      <c r="GZ968" s="15">
        <v>12156</v>
      </c>
      <c r="HA968" s="15">
        <v>24998</v>
      </c>
      <c r="HB968" s="15">
        <v>10333</v>
      </c>
      <c r="HC968" s="15">
        <v>2791</v>
      </c>
      <c r="HD968" s="15"/>
      <c r="HE968" s="15"/>
      <c r="HF968" s="15">
        <v>50278</v>
      </c>
      <c r="HG968" s="15"/>
      <c r="HH968" s="15"/>
      <c r="HI968" s="15">
        <v>162</v>
      </c>
      <c r="HJ968" s="15">
        <v>151</v>
      </c>
      <c r="HK968" s="15">
        <v>168</v>
      </c>
      <c r="HL968" s="15">
        <v>53</v>
      </c>
      <c r="HM968" s="15"/>
      <c r="HN968" s="15"/>
      <c r="HO968" s="15"/>
      <c r="HP968" s="15"/>
      <c r="HQ968" s="15"/>
      <c r="HR968" s="15"/>
      <c r="HS968" s="15"/>
      <c r="HT968" s="15"/>
      <c r="HU968" s="15"/>
      <c r="HV968" s="15"/>
      <c r="HW968" s="15"/>
      <c r="HX968" s="15"/>
      <c r="HY968" s="15"/>
      <c r="HZ968" s="15">
        <v>131</v>
      </c>
      <c r="IA968" s="15">
        <v>3699</v>
      </c>
      <c r="IB968" s="15">
        <v>0</v>
      </c>
      <c r="IC968" s="15">
        <v>0</v>
      </c>
      <c r="ID968" s="15">
        <v>0</v>
      </c>
      <c r="IE968" s="14">
        <v>65</v>
      </c>
      <c r="IF968" s="14">
        <v>40</v>
      </c>
      <c r="IG968" s="14">
        <v>40</v>
      </c>
      <c r="IH968" s="14">
        <v>5</v>
      </c>
      <c r="II968" s="14">
        <v>0</v>
      </c>
      <c r="IJ968" s="14">
        <v>5</v>
      </c>
      <c r="IK968" s="14">
        <v>0</v>
      </c>
      <c r="IL968" s="14"/>
      <c r="IM968" s="14"/>
      <c r="IN968" s="14"/>
      <c r="IO968" s="14"/>
      <c r="IP968" s="14"/>
      <c r="IQ968" s="20">
        <v>191139</v>
      </c>
      <c r="IR968" s="20">
        <v>34</v>
      </c>
      <c r="IS968" s="36">
        <f t="shared" si="1102"/>
        <v>0.45959061617424607</v>
      </c>
      <c r="IT968" s="36">
        <f t="shared" si="1103"/>
        <v>0</v>
      </c>
      <c r="IU968" s="36">
        <f t="shared" si="1104"/>
        <v>0.21843713658660277</v>
      </c>
      <c r="IV968" s="36">
        <f t="shared" si="1105"/>
        <v>3.6295434871947328E-2</v>
      </c>
      <c r="IW968" s="36">
        <f t="shared" si="1106"/>
        <v>0.27408255878006765</v>
      </c>
      <c r="IX968" s="36">
        <f t="shared" si="1107"/>
        <v>1.1594253587136149E-2</v>
      </c>
      <c r="IY968" s="36"/>
      <c r="IZ968" s="36">
        <f t="shared" si="1108"/>
        <v>0</v>
      </c>
      <c r="JA968" s="36">
        <f t="shared" si="1108"/>
        <v>0.71432318763279612</v>
      </c>
      <c r="JB968" s="36">
        <f t="shared" si="1108"/>
        <v>0.28567681236720383</v>
      </c>
      <c r="JN968" s="43">
        <f t="shared" si="1097"/>
        <v>1050.9565004168494</v>
      </c>
      <c r="JO968" s="1" t="str">
        <f t="shared" si="1098"/>
        <v>Medium</v>
      </c>
    </row>
    <row r="969" spans="1:275" x14ac:dyDescent="0.2">
      <c r="A969" s="14" t="s">
        <v>699</v>
      </c>
      <c r="B969" s="14" t="s">
        <v>700</v>
      </c>
      <c r="C969" s="76" t="s">
        <v>1509</v>
      </c>
      <c r="D969" s="24" t="s">
        <v>655</v>
      </c>
      <c r="E969">
        <v>4</v>
      </c>
      <c r="F969" s="46">
        <v>0.75701237287037637</v>
      </c>
      <c r="G969" s="46">
        <v>0.41666126838116213</v>
      </c>
      <c r="H969" s="46">
        <v>0.11</v>
      </c>
      <c r="I969">
        <v>49.3</v>
      </c>
      <c r="J969">
        <v>33.9</v>
      </c>
      <c r="K969" s="14">
        <v>20100</v>
      </c>
      <c r="L969" s="14" t="s">
        <v>606</v>
      </c>
      <c r="M969" s="35">
        <v>10329.780761904784</v>
      </c>
      <c r="N969" s="15">
        <v>29886</v>
      </c>
      <c r="O969" s="15">
        <v>6</v>
      </c>
      <c r="P969" s="15">
        <v>26</v>
      </c>
      <c r="Q969" s="15">
        <v>355</v>
      </c>
      <c r="R969" s="15">
        <v>30</v>
      </c>
      <c r="S969" s="15">
        <v>35</v>
      </c>
      <c r="T969" s="32" t="s">
        <v>701</v>
      </c>
      <c r="U969" s="15">
        <v>9174</v>
      </c>
      <c r="V969" s="15"/>
      <c r="W969" s="15"/>
      <c r="X969" s="15"/>
      <c r="Y969" s="15"/>
      <c r="Z969" s="15"/>
      <c r="AA969" s="15"/>
      <c r="AB969" s="15"/>
      <c r="AC969" s="15"/>
      <c r="AD969" s="15"/>
      <c r="AE969" s="15">
        <v>9174</v>
      </c>
      <c r="AF969" s="15"/>
      <c r="AG969" s="15"/>
      <c r="AH969" s="15"/>
      <c r="AI969" s="15"/>
      <c r="AJ969" s="15"/>
      <c r="AK969" s="15"/>
      <c r="AL969" s="15"/>
      <c r="AM969" s="15"/>
      <c r="AN969" s="15"/>
      <c r="AO969" s="15"/>
      <c r="AP969" s="15">
        <v>0</v>
      </c>
      <c r="AQ969" s="15">
        <v>774</v>
      </c>
      <c r="AR969" s="15"/>
      <c r="AS969" s="15"/>
      <c r="AT969" s="15"/>
      <c r="AU969" s="15"/>
      <c r="AV969" s="15"/>
      <c r="AW969" s="15"/>
      <c r="AX969" s="15"/>
      <c r="AY969" s="15"/>
      <c r="AZ969" s="15"/>
      <c r="BA969" s="15">
        <v>774</v>
      </c>
      <c r="BB969" s="15">
        <v>1704</v>
      </c>
      <c r="BC969" s="15"/>
      <c r="BD969" s="15"/>
      <c r="BE969" s="15"/>
      <c r="BF969" s="15"/>
      <c r="BG969" s="15"/>
      <c r="BH969" s="15"/>
      <c r="BI969" s="15"/>
      <c r="BJ969" s="15"/>
      <c r="BK969" s="15"/>
      <c r="BL969" s="15">
        <v>1704</v>
      </c>
      <c r="BM969" s="15"/>
      <c r="BN969" s="15"/>
      <c r="BO969" s="15"/>
      <c r="BP969" s="15"/>
      <c r="BQ969" s="15"/>
      <c r="BR969" s="15"/>
      <c r="BS969" s="15"/>
      <c r="BT969" s="15"/>
      <c r="BU969" s="15"/>
      <c r="BV969" s="15"/>
      <c r="BW969" s="15"/>
      <c r="BX969" s="15"/>
      <c r="BY969" s="15"/>
      <c r="BZ969" s="15"/>
      <c r="CA969" s="15"/>
      <c r="CB969" s="15"/>
      <c r="CC969" s="15"/>
      <c r="CD969" s="15"/>
      <c r="CE969" s="15"/>
      <c r="CF969" s="15"/>
      <c r="CG969" s="15"/>
      <c r="CH969" s="15"/>
      <c r="CI969" s="15">
        <v>25361</v>
      </c>
      <c r="CJ969" s="15"/>
      <c r="CK969" s="15"/>
      <c r="CL969" s="15"/>
      <c r="CM969" s="15"/>
      <c r="CN969" s="15"/>
      <c r="CO969" s="15"/>
      <c r="CP969" s="15">
        <v>28091</v>
      </c>
      <c r="CQ969" s="15"/>
      <c r="CR969" s="15"/>
      <c r="CS969" s="15">
        <v>53452</v>
      </c>
      <c r="CT969" s="15"/>
      <c r="CU969" s="15"/>
      <c r="CV969" s="15"/>
      <c r="CW969" s="15"/>
      <c r="CX969" s="15"/>
      <c r="CY969" s="15"/>
      <c r="CZ969" s="15"/>
      <c r="DA969" s="15"/>
      <c r="DB969" s="15"/>
      <c r="DC969" s="15"/>
      <c r="DD969" s="15"/>
      <c r="DE969" s="15"/>
      <c r="DF969" s="15"/>
      <c r="DG969" s="15"/>
      <c r="DH969" s="15"/>
      <c r="DI969" s="15"/>
      <c r="DJ969" s="15"/>
      <c r="DK969" s="15"/>
      <c r="DL969" s="15"/>
      <c r="DM969" s="15"/>
      <c r="DN969" s="15"/>
      <c r="DO969" s="15"/>
      <c r="DP969" s="15">
        <v>2061</v>
      </c>
      <c r="DQ969" s="15"/>
      <c r="DR969" s="15"/>
      <c r="DS969" s="15"/>
      <c r="DT969" s="15"/>
      <c r="DU969" s="15"/>
      <c r="DV969" s="15"/>
      <c r="DW969" s="15"/>
      <c r="DX969" s="15"/>
      <c r="DY969" s="15"/>
      <c r="DZ969" s="15">
        <v>2061</v>
      </c>
      <c r="EA969" s="15"/>
      <c r="EB969" s="15"/>
      <c r="EC969" s="15"/>
      <c r="ED969" s="15"/>
      <c r="EE969" s="15"/>
      <c r="EF969" s="15"/>
      <c r="EG969" s="15"/>
      <c r="EH969" s="15"/>
      <c r="EI969" s="15"/>
      <c r="EJ969" s="15"/>
      <c r="EK969" s="15"/>
      <c r="EL969" s="15"/>
      <c r="EM969" s="15"/>
      <c r="EN969" s="15"/>
      <c r="EO969" s="15"/>
      <c r="EP969" s="15"/>
      <c r="EQ969" s="15"/>
      <c r="ER969" s="15"/>
      <c r="ES969" s="15"/>
      <c r="ET969" s="15"/>
      <c r="EU969" s="15"/>
      <c r="EV969" s="15"/>
      <c r="EW969" s="15"/>
      <c r="EX969" s="15"/>
      <c r="EY969" s="15"/>
      <c r="EZ969" s="15"/>
      <c r="FA969" s="15"/>
      <c r="FB969" s="15"/>
      <c r="FC969" s="15"/>
      <c r="FD969" s="15"/>
      <c r="FE969" s="15"/>
      <c r="FF969" s="15"/>
      <c r="FG969" s="15"/>
      <c r="FH969" s="15"/>
      <c r="FI969" s="15"/>
      <c r="FJ969" s="15"/>
      <c r="FK969" s="15"/>
      <c r="FL969" s="15"/>
      <c r="FM969" s="15"/>
      <c r="FN969" s="15"/>
      <c r="FO969" s="15">
        <v>0</v>
      </c>
      <c r="FP969" s="15">
        <v>11652</v>
      </c>
      <c r="FQ969" s="15">
        <v>55513</v>
      </c>
      <c r="FR969" s="15">
        <v>67165</v>
      </c>
      <c r="FS969" s="14" t="s">
        <v>1284</v>
      </c>
      <c r="FT969" s="14"/>
      <c r="FU969" s="14" t="s">
        <v>1277</v>
      </c>
      <c r="FV969" s="14" t="s">
        <v>1287</v>
      </c>
      <c r="FW969" s="14"/>
      <c r="FX969" s="14"/>
      <c r="FY969" s="1" t="s">
        <v>1299</v>
      </c>
      <c r="GA969" s="15">
        <v>878</v>
      </c>
      <c r="GB969" s="15">
        <v>966</v>
      </c>
      <c r="GC969" s="15">
        <v>95</v>
      </c>
      <c r="GD969" s="15">
        <v>103</v>
      </c>
      <c r="GE969" s="15">
        <v>56119</v>
      </c>
      <c r="GF969" s="15">
        <v>0</v>
      </c>
      <c r="GG969" s="15">
        <v>0</v>
      </c>
      <c r="GH969" s="15">
        <v>74</v>
      </c>
      <c r="GI969" s="15"/>
      <c r="GJ969" s="15">
        <v>249</v>
      </c>
      <c r="GK969" s="15">
        <v>180</v>
      </c>
      <c r="GL969" s="15">
        <v>271</v>
      </c>
      <c r="GM969" s="15">
        <v>11110</v>
      </c>
      <c r="GN969" s="15"/>
      <c r="GO969" s="15"/>
      <c r="GP969" s="16">
        <v>5</v>
      </c>
      <c r="GQ969" s="16">
        <v>3.71</v>
      </c>
      <c r="GR969" s="17"/>
      <c r="GS969" s="17"/>
      <c r="GT969" s="18">
        <v>6</v>
      </c>
      <c r="GU969" s="18">
        <v>6</v>
      </c>
      <c r="GV969" s="16">
        <v>9.7100000000000009</v>
      </c>
      <c r="GW969" s="16">
        <v>2.25</v>
      </c>
      <c r="GX969" s="15">
        <v>11286</v>
      </c>
      <c r="GY969" s="14" t="s">
        <v>1172</v>
      </c>
      <c r="GZ969" s="15">
        <v>19979</v>
      </c>
      <c r="HA969" s="15">
        <v>35231</v>
      </c>
      <c r="HB969" s="15">
        <v>9548</v>
      </c>
      <c r="HC969" s="15">
        <v>4565</v>
      </c>
      <c r="HD969" s="15"/>
      <c r="HE969" s="15"/>
      <c r="HF969" s="15">
        <v>69323</v>
      </c>
      <c r="HG969" s="15"/>
      <c r="HH969" s="15"/>
      <c r="HI969" s="15">
        <v>100</v>
      </c>
      <c r="HJ969" s="15">
        <v>93</v>
      </c>
      <c r="HK969" s="15">
        <v>141</v>
      </c>
      <c r="HL969" s="15">
        <v>46</v>
      </c>
      <c r="HM969" s="15"/>
      <c r="HN969" s="15"/>
      <c r="HO969" s="15"/>
      <c r="HP969" s="15"/>
      <c r="HQ969" s="15"/>
      <c r="HR969" s="15"/>
      <c r="HS969" s="15"/>
      <c r="HT969" s="15"/>
      <c r="HU969" s="15"/>
      <c r="HV969" s="15"/>
      <c r="HW969" s="15"/>
      <c r="HX969" s="15"/>
      <c r="HY969" s="15"/>
      <c r="HZ969" s="15">
        <v>154</v>
      </c>
      <c r="IA969" s="15">
        <v>4366</v>
      </c>
      <c r="IB969" s="15">
        <v>0</v>
      </c>
      <c r="IC969" s="15">
        <v>0</v>
      </c>
      <c r="ID969" s="15">
        <v>0</v>
      </c>
      <c r="IE969" s="14">
        <v>65</v>
      </c>
      <c r="IF969" s="14">
        <v>40</v>
      </c>
      <c r="IG969" s="14">
        <v>40</v>
      </c>
      <c r="IH969" s="14">
        <v>5</v>
      </c>
      <c r="II969" s="14">
        <v>0</v>
      </c>
      <c r="IJ969" s="14">
        <v>5</v>
      </c>
      <c r="IK969" s="14">
        <v>0</v>
      </c>
      <c r="IL969" s="14"/>
      <c r="IM969" s="14"/>
      <c r="IN969" s="14"/>
      <c r="IO969" s="14"/>
      <c r="IP969" s="14"/>
      <c r="IQ969" s="15">
        <v>235973</v>
      </c>
      <c r="IR969" s="15">
        <v>31</v>
      </c>
      <c r="IS969" s="36">
        <f t="shared" si="1102"/>
        <v>0.13658899724558923</v>
      </c>
      <c r="IT969" s="36">
        <f t="shared" si="1103"/>
        <v>0</v>
      </c>
      <c r="IU969" s="36">
        <f t="shared" si="1104"/>
        <v>1.1523859152832577E-2</v>
      </c>
      <c r="IV969" s="36">
        <f t="shared" si="1105"/>
        <v>2.5370356584530632E-2</v>
      </c>
      <c r="IW969" s="36">
        <f t="shared" si="1106"/>
        <v>0.79583116206357474</v>
      </c>
      <c r="IX969" s="36">
        <f t="shared" si="1107"/>
        <v>3.0685624953472792E-2</v>
      </c>
      <c r="IY969" s="36"/>
      <c r="IZ969" s="36">
        <f t="shared" si="1108"/>
        <v>0</v>
      </c>
      <c r="JA969" s="36">
        <f t="shared" si="1108"/>
        <v>0.17348321298295244</v>
      </c>
      <c r="JB969" s="36">
        <f t="shared" si="1108"/>
        <v>0.82651678701704756</v>
      </c>
      <c r="JN969" s="43">
        <f t="shared" si="1097"/>
        <v>1063.8291206905028</v>
      </c>
      <c r="JO969" s="1" t="str">
        <f t="shared" si="1098"/>
        <v>Medium</v>
      </c>
    </row>
    <row r="970" spans="1:275" x14ac:dyDescent="0.2">
      <c r="A970" s="1" t="s">
        <v>699</v>
      </c>
      <c r="B970" s="1" t="s">
        <v>700</v>
      </c>
      <c r="C970" s="76" t="s">
        <v>1509</v>
      </c>
      <c r="D970" s="24" t="s">
        <v>655</v>
      </c>
      <c r="E970">
        <v>4</v>
      </c>
      <c r="F970" s="46">
        <v>0.75701237287037637</v>
      </c>
      <c r="G970" s="46">
        <v>0.41666126838116213</v>
      </c>
      <c r="H970" s="46">
        <v>0.11</v>
      </c>
      <c r="I970">
        <v>49.3</v>
      </c>
      <c r="J970">
        <v>33.9</v>
      </c>
      <c r="K970" s="1">
        <v>20110</v>
      </c>
      <c r="L970" s="1" t="s">
        <v>607</v>
      </c>
      <c r="M970" s="3">
        <v>9858.9973333333546</v>
      </c>
      <c r="N970" s="1">
        <v>29886</v>
      </c>
      <c r="O970" s="1">
        <v>6</v>
      </c>
      <c r="P970" s="1">
        <v>26</v>
      </c>
      <c r="Q970" s="1">
        <v>355</v>
      </c>
      <c r="R970" s="1">
        <v>30</v>
      </c>
      <c r="S970" s="1">
        <v>35</v>
      </c>
      <c r="T970" s="33" t="s">
        <v>953</v>
      </c>
      <c r="U970" s="1">
        <v>56062</v>
      </c>
      <c r="AD970" s="1">
        <v>7115</v>
      </c>
      <c r="AE970" s="1">
        <v>63177</v>
      </c>
      <c r="AF970" s="1">
        <v>4100</v>
      </c>
      <c r="AP970" s="1">
        <v>4100</v>
      </c>
      <c r="AQ970" s="1">
        <v>7660</v>
      </c>
      <c r="AZ970" s="1">
        <v>1847</v>
      </c>
      <c r="BA970" s="1">
        <v>9507</v>
      </c>
      <c r="BB970" s="1">
        <v>662</v>
      </c>
      <c r="BK970" s="1">
        <v>1027</v>
      </c>
      <c r="BL970" s="1">
        <v>1689</v>
      </c>
      <c r="CI970" s="1">
        <v>25400</v>
      </c>
      <c r="CK970" s="1">
        <v>2819</v>
      </c>
      <c r="CR970" s="1">
        <v>30144</v>
      </c>
      <c r="CS970" s="1">
        <v>59363</v>
      </c>
      <c r="DP970" s="1">
        <v>3272</v>
      </c>
      <c r="DZ970" s="1">
        <v>3272</v>
      </c>
      <c r="FP970" s="15">
        <f>AE970+BA970</f>
        <v>72684</v>
      </c>
      <c r="FQ970" s="15">
        <f>AP970+BL970+CS970+DZ970+FD970</f>
        <v>68424</v>
      </c>
      <c r="FR970" s="15">
        <f>AE970+AP970+BA970+BL970+CS970+DZ970+FD970+FO970</f>
        <v>141108</v>
      </c>
      <c r="FS970" s="1" t="s">
        <v>1284</v>
      </c>
      <c r="FU970" s="1" t="s">
        <v>1277</v>
      </c>
      <c r="FV970" s="1" t="s">
        <v>1287</v>
      </c>
      <c r="FY970" s="1" t="s">
        <v>1299</v>
      </c>
      <c r="GA970" s="1">
        <v>589</v>
      </c>
      <c r="GB970" s="1">
        <v>734</v>
      </c>
      <c r="GE970" s="1">
        <v>53001</v>
      </c>
      <c r="GF970" s="1">
        <v>0</v>
      </c>
      <c r="GG970" s="1">
        <v>0</v>
      </c>
      <c r="GH970" s="1">
        <v>74</v>
      </c>
      <c r="GJ970" s="1">
        <v>248</v>
      </c>
      <c r="GK970" s="1">
        <v>196</v>
      </c>
      <c r="GL970" s="1">
        <v>294</v>
      </c>
      <c r="GM970" s="1">
        <v>10679</v>
      </c>
      <c r="GP970" s="1">
        <v>5</v>
      </c>
      <c r="GQ970" s="1">
        <v>3.6</v>
      </c>
      <c r="GR970" s="5"/>
      <c r="GS970" s="5"/>
      <c r="GT970" s="4">
        <v>6</v>
      </c>
      <c r="GU970" s="4">
        <v>6</v>
      </c>
      <c r="GV970" s="1">
        <f>GQ970+GU970</f>
        <v>9.6</v>
      </c>
      <c r="GW970" s="1">
        <v>3.5</v>
      </c>
      <c r="GX970" s="1">
        <v>9023</v>
      </c>
      <c r="GY970" s="10" t="s">
        <v>1172</v>
      </c>
      <c r="GZ970" s="1">
        <v>10941</v>
      </c>
      <c r="HA970" s="1">
        <v>34321</v>
      </c>
      <c r="HB970" s="1">
        <v>8651</v>
      </c>
      <c r="HC970" s="1">
        <v>2208</v>
      </c>
      <c r="HF970" s="1">
        <v>56121</v>
      </c>
      <c r="HI970" s="1">
        <v>96</v>
      </c>
      <c r="HJ970" s="1">
        <v>72</v>
      </c>
      <c r="HK970" s="1">
        <v>120</v>
      </c>
      <c r="HL970" s="1">
        <v>41</v>
      </c>
      <c r="HZ970" s="1">
        <v>149</v>
      </c>
      <c r="IA970" s="1">
        <v>4261</v>
      </c>
      <c r="IB970" s="1">
        <v>0</v>
      </c>
      <c r="IC970" s="1">
        <v>0</v>
      </c>
      <c r="ID970" s="1">
        <v>0</v>
      </c>
      <c r="IE970" s="1">
        <v>65</v>
      </c>
      <c r="IF970" s="1">
        <v>40</v>
      </c>
      <c r="IG970" s="1">
        <v>40</v>
      </c>
      <c r="IH970" s="1">
        <v>5</v>
      </c>
      <c r="II970" s="1">
        <v>0</v>
      </c>
      <c r="IJ970" s="1">
        <v>5</v>
      </c>
      <c r="IK970" s="1">
        <v>0</v>
      </c>
      <c r="IQ970" s="1">
        <v>208686</v>
      </c>
      <c r="IR970" s="1">
        <v>20</v>
      </c>
      <c r="IS970" s="36">
        <f t="shared" si="1102"/>
        <v>0.44772089463389741</v>
      </c>
      <c r="IT970" s="36">
        <f t="shared" si="1103"/>
        <v>2.9055758709640844E-2</v>
      </c>
      <c r="IU970" s="36">
        <f t="shared" si="1104"/>
        <v>6.7373926354281827E-2</v>
      </c>
      <c r="IV970" s="36">
        <f t="shared" si="1105"/>
        <v>1.196955523428863E-2</v>
      </c>
      <c r="IW970" s="36">
        <f t="shared" si="1106"/>
        <v>0.42069195226351447</v>
      </c>
      <c r="IX970" s="36">
        <f t="shared" si="1107"/>
        <v>2.3187912804376789E-2</v>
      </c>
      <c r="IY970" s="36"/>
      <c r="IZ970" s="36">
        <f t="shared" si="1108"/>
        <v>0</v>
      </c>
      <c r="JA970" s="36">
        <f t="shared" si="1108"/>
        <v>0.51509482098817927</v>
      </c>
      <c r="JB970" s="36">
        <f t="shared" si="1108"/>
        <v>0.48490517901182073</v>
      </c>
      <c r="JN970" s="43">
        <f t="shared" si="1097"/>
        <v>1026.9788888888911</v>
      </c>
      <c r="JO970" s="1" t="str">
        <f t="shared" si="1098"/>
        <v>Small</v>
      </c>
    </row>
    <row r="971" spans="1:275" x14ac:dyDescent="0.2">
      <c r="A971" s="1" t="s">
        <v>699</v>
      </c>
      <c r="B971" s="1" t="s">
        <v>700</v>
      </c>
      <c r="C971" s="76" t="s">
        <v>1509</v>
      </c>
      <c r="D971" s="24" t="s">
        <v>655</v>
      </c>
      <c r="E971">
        <v>4</v>
      </c>
      <c r="F971" s="46">
        <v>0.75701237287037637</v>
      </c>
      <c r="G971" s="46">
        <v>0.41666126838116213</v>
      </c>
      <c r="H971" s="46">
        <v>0.11</v>
      </c>
      <c r="I971">
        <v>49.3</v>
      </c>
      <c r="J971">
        <v>33.9</v>
      </c>
      <c r="K971" s="1">
        <v>20120</v>
      </c>
      <c r="L971" s="1" t="s">
        <v>608</v>
      </c>
      <c r="M971" s="3">
        <v>9347.0910476190747</v>
      </c>
      <c r="N971" s="10">
        <v>29886</v>
      </c>
      <c r="O971" s="1">
        <v>6</v>
      </c>
      <c r="P971" s="1">
        <v>26</v>
      </c>
      <c r="Q971" s="1">
        <v>355</v>
      </c>
      <c r="R971" s="1">
        <v>30</v>
      </c>
      <c r="S971" s="1">
        <v>35</v>
      </c>
      <c r="T971" s="33" t="s">
        <v>953</v>
      </c>
      <c r="U971" s="1">
        <v>56533</v>
      </c>
      <c r="AD971" s="1">
        <v>6651</v>
      </c>
      <c r="AE971" s="1">
        <v>63184</v>
      </c>
      <c r="AQ971" s="1">
        <v>8626</v>
      </c>
      <c r="AZ971" s="1">
        <v>1736</v>
      </c>
      <c r="BA971" s="1">
        <v>10362</v>
      </c>
      <c r="BB971" s="1">
        <v>1183</v>
      </c>
      <c r="BL971" s="1">
        <v>1183</v>
      </c>
      <c r="CI971" s="1">
        <v>23289</v>
      </c>
      <c r="CR971" s="1">
        <v>5447</v>
      </c>
      <c r="CS971" s="1">
        <v>28736</v>
      </c>
      <c r="DP971" s="1">
        <v>2628</v>
      </c>
      <c r="FP971" s="15">
        <f>AE971+BA971</f>
        <v>73546</v>
      </c>
      <c r="FQ971" s="15">
        <f>AP971+BL971+CS971+DZ971+FD971</f>
        <v>29919</v>
      </c>
      <c r="FR971" s="15">
        <f>AE971+AP971+BA971+BL971+CS971+DZ971+FD971+FO971</f>
        <v>103465</v>
      </c>
      <c r="FS971" s="1" t="s">
        <v>1284</v>
      </c>
      <c r="FU971" s="1" t="s">
        <v>1277</v>
      </c>
      <c r="FV971" s="1" t="s">
        <v>1287</v>
      </c>
      <c r="FY971" s="1" t="s">
        <v>1299</v>
      </c>
      <c r="GA971" s="1">
        <v>763</v>
      </c>
      <c r="GB971" s="1">
        <v>853</v>
      </c>
      <c r="GE971" s="1">
        <v>53742</v>
      </c>
      <c r="GF971" s="1">
        <v>2294</v>
      </c>
      <c r="GG971" s="1">
        <v>2294</v>
      </c>
      <c r="GH971" s="1">
        <v>57</v>
      </c>
      <c r="GJ971" s="1">
        <v>248</v>
      </c>
      <c r="GK971" s="1">
        <v>180</v>
      </c>
      <c r="GL971" s="1">
        <v>205</v>
      </c>
      <c r="GM971" s="1">
        <v>10884</v>
      </c>
      <c r="GP971" s="1">
        <v>5</v>
      </c>
      <c r="GQ971" s="1">
        <v>3.6</v>
      </c>
      <c r="GR971" s="5"/>
      <c r="GS971" s="5"/>
      <c r="GT971" s="4">
        <v>5</v>
      </c>
      <c r="GU971" s="4">
        <v>5</v>
      </c>
      <c r="GV971" s="1">
        <f>GQ971+GU971</f>
        <v>8.6</v>
      </c>
      <c r="GW971" s="1">
        <v>3.4</v>
      </c>
      <c r="GX971" s="1">
        <v>10795</v>
      </c>
      <c r="GY971" s="10" t="s">
        <v>1172</v>
      </c>
      <c r="GZ971" s="1">
        <v>9215</v>
      </c>
      <c r="HA971" s="1">
        <v>30531</v>
      </c>
      <c r="HB971" s="1">
        <v>6357</v>
      </c>
      <c r="HC971" s="1">
        <v>2012</v>
      </c>
      <c r="HF971" s="1">
        <v>48115</v>
      </c>
      <c r="HI971" s="1">
        <v>23</v>
      </c>
      <c r="HJ971" s="1">
        <v>21</v>
      </c>
      <c r="HK971" s="1">
        <v>160</v>
      </c>
      <c r="HL971" s="1">
        <v>34</v>
      </c>
      <c r="HZ971" s="1">
        <v>129</v>
      </c>
      <c r="IA971" s="1">
        <v>3468</v>
      </c>
      <c r="IB971" s="1">
        <v>0</v>
      </c>
      <c r="IC971" s="1">
        <v>0</v>
      </c>
      <c r="ID971" s="1">
        <v>0</v>
      </c>
      <c r="IE971" s="1">
        <v>65</v>
      </c>
      <c r="IF971" s="1">
        <v>40</v>
      </c>
      <c r="IG971" s="1">
        <v>40</v>
      </c>
      <c r="IH971" s="1">
        <v>5</v>
      </c>
      <c r="II971" s="1">
        <v>0</v>
      </c>
      <c r="IJ971" s="1">
        <v>5</v>
      </c>
      <c r="IK971" s="1">
        <v>0</v>
      </c>
      <c r="IQ971" s="1">
        <v>269424</v>
      </c>
      <c r="IR971" s="1">
        <v>12</v>
      </c>
      <c r="IS971" s="36">
        <f t="shared" si="1102"/>
        <v>0.61067994007635429</v>
      </c>
      <c r="IT971" s="36">
        <f t="shared" si="1103"/>
        <v>0</v>
      </c>
      <c r="IU971" s="36">
        <f t="shared" si="1104"/>
        <v>0.1001498091141932</v>
      </c>
      <c r="IV971" s="36">
        <f t="shared" si="1105"/>
        <v>1.1433818199391099E-2</v>
      </c>
      <c r="IW971" s="36">
        <f t="shared" si="1106"/>
        <v>0.27773643261006137</v>
      </c>
      <c r="IX971" s="36">
        <f t="shared" si="1107"/>
        <v>0</v>
      </c>
      <c r="IY971" s="36"/>
      <c r="IZ971" s="36">
        <f t="shared" si="1108"/>
        <v>0</v>
      </c>
      <c r="JA971" s="36">
        <f t="shared" si="1108"/>
        <v>0.71082974919054753</v>
      </c>
      <c r="JB971" s="36">
        <f t="shared" si="1108"/>
        <v>0.28917025080945247</v>
      </c>
      <c r="JN971" s="43">
        <f t="shared" si="1097"/>
        <v>1086.8710520487298</v>
      </c>
      <c r="JO971" s="1" t="str">
        <f t="shared" si="1098"/>
        <v>Small</v>
      </c>
    </row>
    <row r="972" spans="1:275" x14ac:dyDescent="0.2">
      <c r="A972" s="1" t="s">
        <v>699</v>
      </c>
      <c r="B972" s="1" t="s">
        <v>700</v>
      </c>
      <c r="C972" s="76" t="s">
        <v>1509</v>
      </c>
      <c r="D972" s="24" t="s">
        <v>655</v>
      </c>
      <c r="E972">
        <v>4</v>
      </c>
      <c r="F972" s="46">
        <v>0.75701237287037637</v>
      </c>
      <c r="G972" s="46">
        <v>0.41666126838116213</v>
      </c>
      <c r="H972" s="46">
        <v>0.11</v>
      </c>
      <c r="I972">
        <v>49.3</v>
      </c>
      <c r="J972">
        <v>33.9</v>
      </c>
      <c r="K972" s="1">
        <v>20130</v>
      </c>
      <c r="L972" s="1" t="s">
        <v>609</v>
      </c>
      <c r="M972" s="3">
        <v>9086.2937142856699</v>
      </c>
      <c r="N972" s="2">
        <v>29886</v>
      </c>
      <c r="O972" s="1">
        <v>6</v>
      </c>
      <c r="P972" s="1">
        <v>26</v>
      </c>
      <c r="Q972" s="1">
        <v>355</v>
      </c>
      <c r="R972" s="1">
        <v>30</v>
      </c>
      <c r="S972" s="1">
        <v>35</v>
      </c>
      <c r="T972" s="33"/>
      <c r="U972" s="3">
        <v>28395</v>
      </c>
      <c r="V972" s="3"/>
      <c r="W972" s="3"/>
      <c r="X972" s="3"/>
      <c r="Y972" s="3"/>
      <c r="Z972" s="3"/>
      <c r="AA972" s="3"/>
      <c r="AB972" s="3">
        <v>9436</v>
      </c>
      <c r="AC972" s="3"/>
      <c r="AD972" s="3"/>
      <c r="AE972" s="2">
        <f>SUM(U972:AD972)</f>
        <v>37831</v>
      </c>
      <c r="AF972" s="3">
        <v>8991</v>
      </c>
      <c r="AG972" s="3"/>
      <c r="AP972" s="1">
        <f>SUM(AF972:AO972)</f>
        <v>8991</v>
      </c>
      <c r="AQ972" s="1">
        <v>8040</v>
      </c>
      <c r="AX972" s="1">
        <v>2236</v>
      </c>
      <c r="BA972" s="1">
        <f>SUM(AQ972:AZ972)</f>
        <v>10276</v>
      </c>
      <c r="BB972" s="1">
        <v>115</v>
      </c>
      <c r="BI972" s="1">
        <v>1114</v>
      </c>
      <c r="BL972" s="1">
        <f>SUM(BB972:BK972)</f>
        <v>1229</v>
      </c>
      <c r="CI972" s="1">
        <v>33504</v>
      </c>
      <c r="CO972" s="1">
        <v>4500</v>
      </c>
      <c r="CS972" s="1">
        <f>SUM(CI972:CR972)</f>
        <v>38004</v>
      </c>
      <c r="DP972" s="1">
        <v>2775</v>
      </c>
      <c r="DZ972" s="2">
        <f>SUM(DP972:DY972)</f>
        <v>2775</v>
      </c>
      <c r="EA972" s="2"/>
      <c r="EB972" s="2"/>
      <c r="EC972" s="2"/>
      <c r="ED972" s="2"/>
      <c r="EE972" s="2"/>
      <c r="EF972" s="2"/>
      <c r="EG972" s="2"/>
      <c r="EH972" s="2"/>
      <c r="EI972" s="2"/>
      <c r="EJ972" s="2"/>
      <c r="EK972" s="2"/>
      <c r="EL972" s="2"/>
      <c r="EM972" s="2"/>
      <c r="EN972" s="2"/>
      <c r="EO972" s="2"/>
      <c r="EP972" s="2"/>
      <c r="EQ972" s="2"/>
      <c r="ER972" s="2"/>
      <c r="ES972" s="2"/>
      <c r="ET972" s="2"/>
      <c r="FE972" s="1">
        <v>28270</v>
      </c>
      <c r="FO972" s="1">
        <f>SUM(FE972:FN972)</f>
        <v>28270</v>
      </c>
      <c r="FP972" s="15">
        <f>AE972+BA972</f>
        <v>48107</v>
      </c>
      <c r="FQ972" s="15">
        <f>AP972+BL972+CS972+DZ972+FD972</f>
        <v>50999</v>
      </c>
      <c r="FR972" s="15">
        <f>AE972+AP972+BA972+BL972+CS972+DZ972+FD972+FO972</f>
        <v>127376</v>
      </c>
      <c r="FS972" s="1" t="s">
        <v>1284</v>
      </c>
      <c r="FU972" s="1" t="s">
        <v>1277</v>
      </c>
      <c r="FV972" s="1" t="s">
        <v>1287</v>
      </c>
      <c r="FW972" s="5"/>
      <c r="FX972" s="5"/>
      <c r="FY972" s="5" t="s">
        <v>1299</v>
      </c>
      <c r="FZ972" s="5"/>
      <c r="GA972" s="1">
        <v>1094</v>
      </c>
      <c r="GB972" s="1">
        <v>1250</v>
      </c>
      <c r="GC972" s="1">
        <v>65</v>
      </c>
      <c r="GD972" s="1">
        <v>0</v>
      </c>
      <c r="GE972" s="1">
        <v>54744</v>
      </c>
      <c r="GF972" s="1">
        <v>166</v>
      </c>
      <c r="GG972" s="1">
        <v>2460</v>
      </c>
      <c r="GH972" s="1">
        <v>66</v>
      </c>
      <c r="GJ972" s="1">
        <v>248</v>
      </c>
      <c r="GK972" s="1">
        <v>93</v>
      </c>
      <c r="GL972" s="1">
        <v>164</v>
      </c>
      <c r="GM972" s="1">
        <v>3934</v>
      </c>
      <c r="GP972" s="1">
        <v>5</v>
      </c>
      <c r="GQ972" s="1">
        <v>3.6</v>
      </c>
      <c r="GR972" s="5">
        <v>0</v>
      </c>
      <c r="GS972" s="5">
        <v>5</v>
      </c>
      <c r="GT972" s="4">
        <v>5</v>
      </c>
      <c r="GU972" s="1">
        <v>5</v>
      </c>
      <c r="GV972" s="1">
        <f>GQ972+GU972</f>
        <v>8.6</v>
      </c>
      <c r="GW972" s="1">
        <v>1.7</v>
      </c>
      <c r="GX972" s="1">
        <v>15489</v>
      </c>
      <c r="GY972" s="1" t="s">
        <v>1172</v>
      </c>
      <c r="GZ972" s="1">
        <v>8201</v>
      </c>
      <c r="HA972" s="1">
        <v>29522</v>
      </c>
      <c r="HB972" s="1">
        <v>5838</v>
      </c>
      <c r="HC972" s="1">
        <v>1176</v>
      </c>
      <c r="HD972" s="1">
        <v>686</v>
      </c>
      <c r="HF972" s="1">
        <v>45423</v>
      </c>
      <c r="HI972" s="1">
        <v>43</v>
      </c>
      <c r="HJ972" s="1">
        <v>28</v>
      </c>
      <c r="HK972" s="1">
        <v>65</v>
      </c>
      <c r="HL972" s="1">
        <v>31</v>
      </c>
      <c r="HM972" s="1" t="s">
        <v>1277</v>
      </c>
      <c r="HX972" s="1" t="s">
        <v>1277</v>
      </c>
      <c r="HZ972" s="1">
        <v>134</v>
      </c>
      <c r="IA972" s="1">
        <v>3586</v>
      </c>
      <c r="IB972" s="1">
        <v>0</v>
      </c>
      <c r="IC972" s="1">
        <v>0</v>
      </c>
      <c r="ID972" s="1">
        <v>0</v>
      </c>
      <c r="IE972" s="1">
        <v>65</v>
      </c>
      <c r="IF972" s="1">
        <v>40</v>
      </c>
      <c r="IG972" s="1">
        <v>40</v>
      </c>
      <c r="IH972" s="1">
        <v>5</v>
      </c>
      <c r="II972" s="1">
        <v>0</v>
      </c>
      <c r="IJ972" s="1">
        <v>5</v>
      </c>
      <c r="IK972" s="1">
        <v>0</v>
      </c>
      <c r="IL972" s="1" t="s">
        <v>1277</v>
      </c>
      <c r="IO972" s="1" t="s">
        <v>1277</v>
      </c>
      <c r="IP972" s="1" t="s">
        <v>1281</v>
      </c>
      <c r="IQ972" s="1">
        <v>195494</v>
      </c>
      <c r="IR972" s="1">
        <v>8</v>
      </c>
      <c r="IS972" s="36">
        <f t="shared" si="1102"/>
        <v>0.29700257505338523</v>
      </c>
      <c r="IT972" s="36">
        <f t="shared" si="1103"/>
        <v>7.0586295691496048E-2</v>
      </c>
      <c r="IU972" s="36">
        <f t="shared" si="1104"/>
        <v>8.0674538374576055E-2</v>
      </c>
      <c r="IV972" s="36">
        <f t="shared" si="1105"/>
        <v>9.6485994221831434E-3</v>
      </c>
      <c r="IW972" s="36">
        <f t="shared" si="1106"/>
        <v>0.29836075869865597</v>
      </c>
      <c r="IX972" s="36">
        <f t="shared" si="1107"/>
        <v>2.1785893731943222E-2</v>
      </c>
      <c r="IY972" s="36"/>
      <c r="IZ972" s="36">
        <f t="shared" si="1108"/>
        <v>0.22194133902776034</v>
      </c>
      <c r="JA972" s="36">
        <f t="shared" si="1108"/>
        <v>0.37767711342796129</v>
      </c>
      <c r="JB972" s="36">
        <f t="shared" si="1108"/>
        <v>0.40038154754427835</v>
      </c>
      <c r="JN972" s="43">
        <f t="shared" si="1097"/>
        <v>1056.5457807308919</v>
      </c>
      <c r="JO972" s="1" t="str">
        <f t="shared" si="1098"/>
        <v>Small</v>
      </c>
    </row>
    <row r="973" spans="1:275" x14ac:dyDescent="0.2">
      <c r="A973" s="1" t="s">
        <v>699</v>
      </c>
      <c r="B973" s="1" t="s">
        <v>700</v>
      </c>
      <c r="C973" s="76" t="s">
        <v>1509</v>
      </c>
      <c r="D973" s="24" t="s">
        <v>655</v>
      </c>
      <c r="E973">
        <v>4</v>
      </c>
      <c r="F973" s="46">
        <v>0.75701237287037637</v>
      </c>
      <c r="G973" s="46">
        <v>0.41666126838116213</v>
      </c>
      <c r="H973" s="46">
        <v>0.11</v>
      </c>
      <c r="I973">
        <v>49.3</v>
      </c>
      <c r="J973">
        <v>33.9</v>
      </c>
      <c r="K973" s="42">
        <v>20140</v>
      </c>
      <c r="L973" s="54" t="s">
        <v>345</v>
      </c>
      <c r="M973" s="55">
        <v>8575.1476190476023</v>
      </c>
      <c r="N973" s="46">
        <v>29886</v>
      </c>
      <c r="O973">
        <v>6</v>
      </c>
      <c r="P973">
        <v>26</v>
      </c>
      <c r="Q973">
        <v>355</v>
      </c>
      <c r="R973">
        <v>30</v>
      </c>
      <c r="S973">
        <v>35</v>
      </c>
      <c r="T973"/>
      <c r="U973" s="46">
        <v>56885</v>
      </c>
      <c r="V973" s="46"/>
      <c r="W973" s="46"/>
      <c r="X973" s="46"/>
      <c r="Y973" s="46"/>
      <c r="Z973" s="46"/>
      <c r="AA973" s="46"/>
      <c r="AB973" s="46"/>
      <c r="AC973" s="46"/>
      <c r="AD973" s="46"/>
      <c r="AE973" s="46">
        <f>IF(SUM(U973:AD973)&gt;0,SUM(U973:AD973),)</f>
        <v>56885</v>
      </c>
      <c r="AF973" s="46"/>
      <c r="AG973" s="46"/>
      <c r="AH973" s="46"/>
      <c r="AI973" s="46"/>
      <c r="AJ973" s="46"/>
      <c r="AK973" s="46"/>
      <c r="AL973" s="46"/>
      <c r="AM973" s="46"/>
      <c r="AN973" s="46"/>
      <c r="AO973" s="46"/>
      <c r="AP973" s="46">
        <f>SUM(AF973:AO973)</f>
        <v>0</v>
      </c>
      <c r="AQ973" s="46">
        <v>11083</v>
      </c>
      <c r="AR973" s="46"/>
      <c r="AS973" s="46"/>
      <c r="AT973" s="46"/>
      <c r="AU973" s="46"/>
      <c r="AV973" s="46"/>
      <c r="AW973" s="46"/>
      <c r="AX973" s="46"/>
      <c r="AY973" s="46"/>
      <c r="AZ973" s="46"/>
      <c r="BA973" s="46">
        <f>SUM(AQ973:AZ973)</f>
        <v>11083</v>
      </c>
      <c r="BB973" s="46">
        <v>1146</v>
      </c>
      <c r="BC973" s="46"/>
      <c r="BD973" s="46"/>
      <c r="BE973" s="46"/>
      <c r="BF973" s="46"/>
      <c r="BG973" s="46"/>
      <c r="BH973" s="47"/>
      <c r="BI973" s="47"/>
      <c r="BJ973" s="47"/>
      <c r="BK973" s="47"/>
      <c r="BL973" s="47">
        <f>IF(SUM(BB973:BK973)&gt;=0,SUM(BB973:BK973),"")</f>
        <v>1146</v>
      </c>
      <c r="BM973" s="46">
        <v>31076</v>
      </c>
      <c r="BN973" s="47"/>
      <c r="BO973" s="46"/>
      <c r="BP973" s="46"/>
      <c r="BQ973" s="46"/>
      <c r="BR973" s="46"/>
      <c r="BS973" s="46"/>
      <c r="BT973" s="46"/>
      <c r="BU973" s="46"/>
      <c r="BV973" s="46"/>
      <c r="BW973" s="46">
        <f>SUM(BM973:BV973)</f>
        <v>31076</v>
      </c>
      <c r="BX973" s="46"/>
      <c r="BY973" s="47"/>
      <c r="BZ973" s="47"/>
      <c r="CA973" s="48"/>
      <c r="CB973" s="48"/>
      <c r="CC973" s="46"/>
      <c r="CD973" s="47"/>
      <c r="CE973" s="46"/>
      <c r="CF973" s="48"/>
      <c r="CG973" s="47"/>
      <c r="CH973" s="47">
        <f>SUM(BX973:CG973)</f>
        <v>0</v>
      </c>
      <c r="CI973" s="47">
        <f t="shared" ref="CI973:CS973" si="1109">BM973+BX973</f>
        <v>31076</v>
      </c>
      <c r="CJ973" s="47">
        <f t="shared" si="1109"/>
        <v>0</v>
      </c>
      <c r="CK973" s="47">
        <f t="shared" si="1109"/>
        <v>0</v>
      </c>
      <c r="CL973" s="47">
        <f t="shared" si="1109"/>
        <v>0</v>
      </c>
      <c r="CM973" s="47">
        <f t="shared" si="1109"/>
        <v>0</v>
      </c>
      <c r="CN973" s="47">
        <f t="shared" si="1109"/>
        <v>0</v>
      </c>
      <c r="CO973" s="47">
        <f t="shared" si="1109"/>
        <v>0</v>
      </c>
      <c r="CP973" s="47">
        <f t="shared" si="1109"/>
        <v>0</v>
      </c>
      <c r="CQ973" s="47">
        <f t="shared" si="1109"/>
        <v>0</v>
      </c>
      <c r="CR973" s="47">
        <f t="shared" si="1109"/>
        <v>0</v>
      </c>
      <c r="CS973" s="47">
        <f t="shared" si="1109"/>
        <v>31076</v>
      </c>
      <c r="CT973" s="48"/>
      <c r="CU973" s="46"/>
      <c r="CV973" s="46"/>
      <c r="CW973" s="47"/>
      <c r="CX973" s="47"/>
      <c r="CY973" s="47"/>
      <c r="CZ973" s="47"/>
      <c r="DA973" s="46"/>
      <c r="DB973" s="47"/>
      <c r="DC973" s="47"/>
      <c r="DD973" s="47">
        <f>SUM(CT973:DC973)</f>
        <v>0</v>
      </c>
      <c r="DE973" s="48">
        <v>2916</v>
      </c>
      <c r="DF973" s="48"/>
      <c r="DG973" s="48"/>
      <c r="DH973" s="48"/>
      <c r="DI973" s="48"/>
      <c r="DJ973" s="48"/>
      <c r="DK973" s="48"/>
      <c r="DL973" s="48"/>
      <c r="DM973" s="48"/>
      <c r="DN973" s="48"/>
      <c r="DO973" s="48">
        <f>SUM(DE973:DN973)</f>
        <v>2916</v>
      </c>
      <c r="DP973" s="48">
        <f t="shared" ref="DP973:DZ973" si="1110">CT973+DE973</f>
        <v>2916</v>
      </c>
      <c r="DQ973" s="48">
        <f t="shared" si="1110"/>
        <v>0</v>
      </c>
      <c r="DR973" s="48">
        <f t="shared" si="1110"/>
        <v>0</v>
      </c>
      <c r="DS973" s="48">
        <f t="shared" si="1110"/>
        <v>0</v>
      </c>
      <c r="DT973" s="48">
        <f t="shared" si="1110"/>
        <v>0</v>
      </c>
      <c r="DU973" s="48">
        <f t="shared" si="1110"/>
        <v>0</v>
      </c>
      <c r="DV973" s="48">
        <f t="shared" si="1110"/>
        <v>0</v>
      </c>
      <c r="DW973" s="48">
        <f t="shared" si="1110"/>
        <v>0</v>
      </c>
      <c r="DX973" s="48">
        <f t="shared" si="1110"/>
        <v>0</v>
      </c>
      <c r="DY973" s="48">
        <f t="shared" si="1110"/>
        <v>0</v>
      </c>
      <c r="DZ973" s="48">
        <f t="shared" si="1110"/>
        <v>2916</v>
      </c>
      <c r="EA973" s="48"/>
      <c r="EB973" s="48"/>
      <c r="EC973" s="48"/>
      <c r="ED973" s="48"/>
      <c r="EE973" s="48"/>
      <c r="EF973" s="48"/>
      <c r="EG973" s="46"/>
      <c r="EH973" s="48"/>
      <c r="EI973" s="48"/>
      <c r="EJ973" s="48">
        <f>SUM(EA973:EI973)</f>
        <v>0</v>
      </c>
      <c r="EK973" s="48"/>
      <c r="EL973"/>
      <c r="EM973" s="48"/>
      <c r="EN973" s="48"/>
      <c r="EO973" s="46"/>
      <c r="EP973" s="48"/>
      <c r="EQ973" s="48"/>
      <c r="ER973" s="48"/>
      <c r="ES973" s="48"/>
      <c r="ET973" s="48">
        <f>SUM(EK973:ES973)</f>
        <v>0</v>
      </c>
      <c r="EU973" s="48">
        <f t="shared" ref="EU973:FD973" si="1111">EA973+EK973</f>
        <v>0</v>
      </c>
      <c r="EV973" s="48">
        <f t="shared" si="1111"/>
        <v>0</v>
      </c>
      <c r="EW973" s="48">
        <f t="shared" si="1111"/>
        <v>0</v>
      </c>
      <c r="EX973" s="48">
        <f t="shared" si="1111"/>
        <v>0</v>
      </c>
      <c r="EY973" s="48">
        <f t="shared" si="1111"/>
        <v>0</v>
      </c>
      <c r="EZ973" s="48">
        <f t="shared" si="1111"/>
        <v>0</v>
      </c>
      <c r="FA973" s="48">
        <f t="shared" si="1111"/>
        <v>0</v>
      </c>
      <c r="FB973" s="48">
        <f t="shared" si="1111"/>
        <v>0</v>
      </c>
      <c r="FC973" s="48">
        <f t="shared" si="1111"/>
        <v>0</v>
      </c>
      <c r="FD973" s="48">
        <f t="shared" si="1111"/>
        <v>0</v>
      </c>
      <c r="FE973" s="48">
        <v>31641</v>
      </c>
      <c r="FF973" s="48"/>
      <c r="FG973" s="46"/>
      <c r="FH973" s="48"/>
      <c r="FI973" s="48"/>
      <c r="FJ973" s="48"/>
      <c r="FK973" s="48"/>
      <c r="FL973" s="48"/>
      <c r="FM973" s="48"/>
      <c r="FN973"/>
      <c r="FO973" s="48">
        <f>SUM(FE973:FN973)</f>
        <v>31641</v>
      </c>
      <c r="FP973" s="46">
        <f>AE973+BA973</f>
        <v>67968</v>
      </c>
      <c r="FQ973" s="46">
        <f>AP973+BL973+CS973+DZ973+FD973</f>
        <v>35138</v>
      </c>
      <c r="FR973" s="46">
        <f>FP973+FQ973+FO973</f>
        <v>134747</v>
      </c>
      <c r="FS973" t="s">
        <v>1284</v>
      </c>
      <c r="FT973"/>
      <c r="FU973" t="s">
        <v>1277</v>
      </c>
      <c r="FV973" t="s">
        <v>1287</v>
      </c>
      <c r="FW973"/>
      <c r="FX973"/>
      <c r="FY973" t="s">
        <v>1299</v>
      </c>
      <c r="FZ973"/>
      <c r="GA973" s="49">
        <v>1177</v>
      </c>
      <c r="GB973" s="49">
        <v>1379</v>
      </c>
      <c r="GC973">
        <v>20</v>
      </c>
      <c r="GD973">
        <v>22</v>
      </c>
      <c r="GE973" s="49">
        <v>48490</v>
      </c>
      <c r="GF973" s="47">
        <v>160</v>
      </c>
      <c r="GG973" s="49">
        <v>2454</v>
      </c>
      <c r="GH973">
        <v>65</v>
      </c>
      <c r="GI973"/>
      <c r="GJ973">
        <v>248</v>
      </c>
      <c r="GK973">
        <v>236</v>
      </c>
      <c r="GL973">
        <v>388</v>
      </c>
      <c r="GM973" s="49">
        <v>4415</v>
      </c>
      <c r="GN973" t="s">
        <v>1277</v>
      </c>
      <c r="GO973"/>
      <c r="GP973">
        <v>2</v>
      </c>
      <c r="GQ973">
        <v>3.6</v>
      </c>
      <c r="GR973"/>
      <c r="GS973">
        <v>5</v>
      </c>
      <c r="GT973">
        <f>GR973+GS973</f>
        <v>5</v>
      </c>
      <c r="GU973">
        <v>5</v>
      </c>
      <c r="GV973">
        <f>GQ973+GU973</f>
        <v>8.6</v>
      </c>
      <c r="GW973">
        <v>1.4</v>
      </c>
      <c r="GX973" s="49">
        <v>15264</v>
      </c>
      <c r="GY973" s="49" t="s">
        <v>1058</v>
      </c>
      <c r="GZ973" s="49">
        <v>8591</v>
      </c>
      <c r="HA973" s="49">
        <v>25248</v>
      </c>
      <c r="HB973" s="49">
        <v>6805</v>
      </c>
      <c r="HC973" s="49">
        <v>1311</v>
      </c>
      <c r="HD973"/>
      <c r="HE973"/>
      <c r="HF973" s="49">
        <v>41955</v>
      </c>
      <c r="HG973">
        <v>29</v>
      </c>
      <c r="HH973"/>
      <c r="HI973"/>
      <c r="HJ973">
        <v>21</v>
      </c>
      <c r="HK973">
        <v>75</v>
      </c>
      <c r="HL973">
        <v>40</v>
      </c>
      <c r="HM973" t="s">
        <v>1277</v>
      </c>
      <c r="HN973"/>
      <c r="HO973"/>
      <c r="HP973"/>
      <c r="HQ973"/>
      <c r="HR973"/>
      <c r="HS973"/>
      <c r="HT973"/>
      <c r="HU973"/>
      <c r="HV973"/>
      <c r="HW973"/>
      <c r="HX973" t="s">
        <v>1277</v>
      </c>
      <c r="HY973"/>
      <c r="HZ973">
        <v>135</v>
      </c>
      <c r="IA973" s="49">
        <v>3357</v>
      </c>
      <c r="IB973"/>
      <c r="IC973"/>
      <c r="ID973"/>
      <c r="IE973">
        <v>65</v>
      </c>
      <c r="IF973">
        <v>40</v>
      </c>
      <c r="IG973">
        <v>40</v>
      </c>
      <c r="IH973">
        <v>5</v>
      </c>
      <c r="II973">
        <v>0</v>
      </c>
      <c r="IJ973">
        <v>5</v>
      </c>
      <c r="IK973"/>
      <c r="IL973" t="s">
        <v>1277</v>
      </c>
      <c r="IM973"/>
      <c r="IN973" t="s">
        <v>1277</v>
      </c>
      <c r="IO973" t="s">
        <v>1277</v>
      </c>
      <c r="IP973" t="s">
        <v>1281</v>
      </c>
      <c r="IQ973" s="49">
        <v>190675</v>
      </c>
      <c r="IR973">
        <v>13</v>
      </c>
      <c r="IS973" s="36">
        <f>AE973/FR973</f>
        <v>0.42216153235322496</v>
      </c>
      <c r="IT973" s="36">
        <f>AP973/FR973</f>
        <v>0</v>
      </c>
      <c r="IU973" s="36">
        <f>BA973/FR973</f>
        <v>8.2250439712943518E-2</v>
      </c>
      <c r="IV973" s="50">
        <f>BL973/FR973</f>
        <v>8.5048275657343027E-3</v>
      </c>
      <c r="IW973" s="36">
        <f>CS973/FR973</f>
        <v>0.23062480055214588</v>
      </c>
      <c r="IX973" s="36">
        <f>DZ973/FR973</f>
        <v>2.1640556004957439E-2</v>
      </c>
      <c r="IY973" s="36">
        <f>FD973/FR973</f>
        <v>0</v>
      </c>
      <c r="IZ973" s="36">
        <f>FO973/FR973</f>
        <v>0.23481784381099394</v>
      </c>
      <c r="JA973" s="36">
        <f>FP973/FR973</f>
        <v>0.5044119720661685</v>
      </c>
      <c r="JB973" s="36">
        <f>FQ973/FR973</f>
        <v>0.26077018412283759</v>
      </c>
      <c r="JC973" s="46">
        <v>0.75</v>
      </c>
      <c r="JD973" t="s">
        <v>1277</v>
      </c>
      <c r="JE973"/>
      <c r="JF973"/>
      <c r="JG973"/>
      <c r="JH973"/>
      <c r="JI973"/>
      <c r="JJ973"/>
      <c r="JK973"/>
      <c r="JL973"/>
      <c r="JM973"/>
      <c r="JN973" s="43">
        <f t="shared" si="1097"/>
        <v>997.11018826134921</v>
      </c>
      <c r="JO973" s="1" t="str">
        <f t="shared" si="1098"/>
        <v>Small</v>
      </c>
    </row>
    <row r="974" spans="1:275" x14ac:dyDescent="0.2">
      <c r="A974" s="1" t="s">
        <v>764</v>
      </c>
      <c r="B974" s="30" t="s">
        <v>765</v>
      </c>
      <c r="C974" s="76" t="s">
        <v>1510</v>
      </c>
      <c r="D974" s="14" t="s">
        <v>656</v>
      </c>
      <c r="E974">
        <v>4</v>
      </c>
      <c r="F974" s="46">
        <v>0.43940061701189953</v>
      </c>
      <c r="G974" s="46">
        <v>0.26575583957690613</v>
      </c>
      <c r="H974" s="46">
        <v>0.1</v>
      </c>
      <c r="I974">
        <v>118.7</v>
      </c>
      <c r="J974">
        <v>76.3</v>
      </c>
      <c r="K974" s="24">
        <v>20060</v>
      </c>
      <c r="L974" s="24" t="s">
        <v>602</v>
      </c>
      <c r="M974" s="37">
        <v>4548.1645714285714</v>
      </c>
      <c r="N974" s="25">
        <v>14800</v>
      </c>
      <c r="O974" s="26">
        <v>2</v>
      </c>
      <c r="P974" s="26">
        <v>12</v>
      </c>
      <c r="Q974" s="26">
        <v>159</v>
      </c>
      <c r="R974" s="26">
        <v>0</v>
      </c>
      <c r="S974" s="26">
        <v>41</v>
      </c>
      <c r="T974" s="31">
        <v>35</v>
      </c>
      <c r="U974" s="25">
        <v>12993</v>
      </c>
      <c r="V974" s="25"/>
      <c r="W974" s="25"/>
      <c r="X974" s="25"/>
      <c r="Y974" s="25"/>
      <c r="Z974" s="25"/>
      <c r="AA974" s="25"/>
      <c r="AB974" s="25"/>
      <c r="AC974" s="25"/>
      <c r="AD974" s="25"/>
      <c r="AE974" s="25">
        <v>12993</v>
      </c>
      <c r="AF974" s="25">
        <v>1996</v>
      </c>
      <c r="AG974" s="25"/>
      <c r="AH974" s="25"/>
      <c r="AI974" s="25"/>
      <c r="AJ974" s="25"/>
      <c r="AK974" s="25"/>
      <c r="AL974" s="25"/>
      <c r="AM974" s="25"/>
      <c r="AN974" s="25"/>
      <c r="AO974" s="25"/>
      <c r="AP974" s="25">
        <v>1996</v>
      </c>
      <c r="AQ974" s="25"/>
      <c r="AR974" s="25"/>
      <c r="AS974" s="25"/>
      <c r="AT974" s="25"/>
      <c r="AU974" s="25"/>
      <c r="AV974" s="25"/>
      <c r="AW974" s="25"/>
      <c r="AX974" s="25"/>
      <c r="AY974" s="25"/>
      <c r="AZ974" s="25"/>
      <c r="BA974" s="25">
        <v>0</v>
      </c>
      <c r="BB974" s="25"/>
      <c r="BC974" s="25"/>
      <c r="BD974" s="25"/>
      <c r="BE974" s="25"/>
      <c r="BF974" s="25"/>
      <c r="BG974" s="25">
        <v>2800</v>
      </c>
      <c r="BH974" s="25"/>
      <c r="BI974" s="25"/>
      <c r="BJ974" s="25"/>
      <c r="BK974" s="25"/>
      <c r="BL974" s="25">
        <v>2800</v>
      </c>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v>11589</v>
      </c>
      <c r="CQ974" s="25"/>
      <c r="CR974" s="25"/>
      <c r="CS974" s="25">
        <v>11589</v>
      </c>
      <c r="CT974" s="25"/>
      <c r="CU974" s="25"/>
      <c r="CV974" s="25"/>
      <c r="CW974" s="25"/>
      <c r="CX974" s="25"/>
      <c r="CY974" s="25"/>
      <c r="CZ974" s="25"/>
      <c r="DA974" s="25"/>
      <c r="DB974" s="25"/>
      <c r="DC974" s="25"/>
      <c r="DD974" s="25"/>
      <c r="DE974" s="25"/>
      <c r="DF974" s="25"/>
      <c r="DG974" s="25"/>
      <c r="DH974" s="25"/>
      <c r="DI974" s="25"/>
      <c r="DJ974" s="25"/>
      <c r="DK974" s="25"/>
      <c r="DL974" s="25"/>
      <c r="DM974" s="25"/>
      <c r="DN974" s="25"/>
      <c r="DO974" s="25"/>
      <c r="DP974" s="25"/>
      <c r="DQ974" s="25"/>
      <c r="DR974" s="25"/>
      <c r="DS974" s="25"/>
      <c r="DT974" s="25"/>
      <c r="DU974" s="25"/>
      <c r="DV974" s="25"/>
      <c r="DW974" s="25"/>
      <c r="DX974" s="25"/>
      <c r="DY974" s="25"/>
      <c r="DZ974" s="25">
        <v>0</v>
      </c>
      <c r="EA974" s="25"/>
      <c r="EB974" s="25"/>
      <c r="EC974" s="25"/>
      <c r="ED974" s="25"/>
      <c r="EE974" s="25"/>
      <c r="EF974" s="25"/>
      <c r="EG974" s="25"/>
      <c r="EH974" s="25"/>
      <c r="EI974" s="25"/>
      <c r="EJ974" s="25"/>
      <c r="EK974" s="25"/>
      <c r="EL974" s="25"/>
      <c r="EM974" s="25"/>
      <c r="EN974" s="25"/>
      <c r="EO974" s="25"/>
      <c r="EP974" s="25"/>
      <c r="EQ974" s="25"/>
      <c r="ER974" s="25"/>
      <c r="ES974" s="25"/>
      <c r="ET974" s="25"/>
      <c r="EU974" s="25"/>
      <c r="EV974" s="25"/>
      <c r="EW974" s="25"/>
      <c r="EX974" s="25"/>
      <c r="EY974" s="25"/>
      <c r="EZ974" s="25"/>
      <c r="FA974" s="25"/>
      <c r="FB974" s="25"/>
      <c r="FC974" s="25"/>
      <c r="FD974" s="25"/>
      <c r="FE974" s="25"/>
      <c r="FF974" s="25"/>
      <c r="FG974" s="25"/>
      <c r="FH974" s="25"/>
      <c r="FI974" s="25"/>
      <c r="FJ974" s="25"/>
      <c r="FK974" s="25"/>
      <c r="FL974" s="25"/>
      <c r="FM974" s="25"/>
      <c r="FN974" s="25"/>
      <c r="FO974" s="25">
        <v>0</v>
      </c>
      <c r="FP974" s="25">
        <v>14989</v>
      </c>
      <c r="FQ974" s="25">
        <v>14389</v>
      </c>
      <c r="FR974" s="25">
        <v>29378</v>
      </c>
      <c r="FS974" s="26" t="s">
        <v>1298</v>
      </c>
      <c r="FT974" s="26" t="s">
        <v>1275</v>
      </c>
      <c r="FU974" s="26" t="s">
        <v>1344</v>
      </c>
      <c r="FV974" s="26"/>
      <c r="FW974" s="1" t="s">
        <v>1279</v>
      </c>
      <c r="FX974" s="26"/>
      <c r="FY974" s="26"/>
      <c r="FZ974" s="26"/>
      <c r="GA974" s="25">
        <v>505</v>
      </c>
      <c r="GB974" s="25">
        <v>520</v>
      </c>
      <c r="GC974" s="25">
        <v>0</v>
      </c>
      <c r="GD974" s="25">
        <v>0</v>
      </c>
      <c r="GE974" s="25">
        <v>27539</v>
      </c>
      <c r="GF974" s="25">
        <v>6306</v>
      </c>
      <c r="GG974" s="25">
        <v>8234</v>
      </c>
      <c r="GH974" s="25">
        <v>47</v>
      </c>
      <c r="GI974" s="25"/>
      <c r="GJ974" s="25">
        <v>0</v>
      </c>
      <c r="GK974" s="25">
        <v>27</v>
      </c>
      <c r="GL974" s="25">
        <v>2</v>
      </c>
      <c r="GM974" s="25">
        <v>595</v>
      </c>
      <c r="GN974" s="25"/>
      <c r="GO974" s="25"/>
      <c r="GP974" s="25">
        <v>1</v>
      </c>
      <c r="GQ974" s="25">
        <v>1</v>
      </c>
      <c r="GR974" s="27"/>
      <c r="GS974" s="27"/>
      <c r="GT974" s="28">
        <v>1</v>
      </c>
      <c r="GU974" s="28">
        <v>1</v>
      </c>
      <c r="GV974" s="25">
        <v>2</v>
      </c>
      <c r="GW974" s="25">
        <v>2</v>
      </c>
      <c r="GX974" s="25">
        <v>125</v>
      </c>
      <c r="GY974" s="26" t="s">
        <v>1150</v>
      </c>
      <c r="GZ974" s="25">
        <v>379</v>
      </c>
      <c r="HA974" s="25">
        <v>1</v>
      </c>
      <c r="HB974" s="25"/>
      <c r="HC974" s="25">
        <v>24</v>
      </c>
      <c r="HD974" s="25"/>
      <c r="HE974" s="25">
        <v>21</v>
      </c>
      <c r="HF974" s="25">
        <v>425</v>
      </c>
      <c r="HG974" s="25"/>
      <c r="HH974" s="25"/>
      <c r="HI974" s="25">
        <v>0</v>
      </c>
      <c r="HJ974" s="25">
        <v>0</v>
      </c>
      <c r="HK974" s="25">
        <v>0</v>
      </c>
      <c r="HL974" s="25">
        <v>0</v>
      </c>
      <c r="HM974" s="25"/>
      <c r="HN974" s="25"/>
      <c r="HO974" s="25"/>
      <c r="HP974" s="25"/>
      <c r="HQ974" s="25"/>
      <c r="HR974" s="25"/>
      <c r="HS974" s="25"/>
      <c r="HT974" s="25"/>
      <c r="HU974" s="25"/>
      <c r="HV974" s="25"/>
      <c r="HW974" s="25"/>
      <c r="HX974" s="25"/>
      <c r="HY974" s="25"/>
      <c r="HZ974" s="25">
        <v>10</v>
      </c>
      <c r="IA974" s="25">
        <v>300</v>
      </c>
      <c r="IB974" s="25">
        <v>0</v>
      </c>
      <c r="IC974" s="25">
        <v>0</v>
      </c>
      <c r="ID974" s="25">
        <v>0</v>
      </c>
      <c r="IE974" s="25">
        <v>58.5</v>
      </c>
      <c r="IF974" s="25">
        <v>44</v>
      </c>
      <c r="IG974" s="25">
        <v>15</v>
      </c>
      <c r="IH974" s="25">
        <v>0</v>
      </c>
      <c r="II974" s="25">
        <v>0</v>
      </c>
      <c r="IJ974" s="25">
        <v>0</v>
      </c>
      <c r="IK974" s="25">
        <v>0</v>
      </c>
      <c r="IL974" s="25"/>
      <c r="IM974" s="25"/>
      <c r="IN974" s="25"/>
      <c r="IO974" s="25"/>
      <c r="IP974" s="25"/>
      <c r="IQ974" s="25">
        <v>204326</v>
      </c>
      <c r="IR974" s="25">
        <v>0</v>
      </c>
      <c r="IS974" s="36">
        <f t="shared" ref="IS974:IS981" si="1112">AE974/$FR974</f>
        <v>0.44226972564504052</v>
      </c>
      <c r="IT974" s="36">
        <f t="shared" ref="IT974:IT981" si="1113">AP974/$FR974</f>
        <v>6.7941997413030156E-2</v>
      </c>
      <c r="IU974" s="36">
        <f t="shared" ref="IU974:IU981" si="1114">BA974/$FR974</f>
        <v>0</v>
      </c>
      <c r="IV974" s="36">
        <f t="shared" ref="IV974:IV981" si="1115">BL974/$FR974</f>
        <v>9.5309415208659543E-2</v>
      </c>
      <c r="IW974" s="36">
        <f t="shared" ref="IW974:IW981" si="1116">CS974/$FR974</f>
        <v>0.39447886173326979</v>
      </c>
      <c r="IX974" s="36">
        <f t="shared" ref="IX974:IX981" si="1117">DZ974/$FR974</f>
        <v>0</v>
      </c>
      <c r="IY974" s="36"/>
      <c r="IZ974" s="36">
        <f t="shared" ref="IZ974:JB981" si="1118">FO974/$FR974</f>
        <v>0</v>
      </c>
      <c r="JA974" s="36">
        <f t="shared" si="1118"/>
        <v>0.51021172305807061</v>
      </c>
      <c r="JB974" s="36">
        <f t="shared" si="1118"/>
        <v>0.48978827694192933</v>
      </c>
      <c r="JN974" s="43">
        <f t="shared" si="1097"/>
        <v>2274.0822857142857</v>
      </c>
      <c r="JO974" s="1" t="str">
        <f t="shared" si="1098"/>
        <v>Small</v>
      </c>
    </row>
    <row r="975" spans="1:275" x14ac:dyDescent="0.2">
      <c r="A975" s="1" t="s">
        <v>764</v>
      </c>
      <c r="B975" s="30" t="s">
        <v>765</v>
      </c>
      <c r="C975" s="76" t="s">
        <v>1510</v>
      </c>
      <c r="D975" s="14" t="s">
        <v>656</v>
      </c>
      <c r="E975">
        <v>4</v>
      </c>
      <c r="F975" s="46">
        <v>0.43940061701189953</v>
      </c>
      <c r="G975" s="46">
        <v>0.26575583957690613</v>
      </c>
      <c r="H975" s="46">
        <v>0.1</v>
      </c>
      <c r="I975">
        <v>118.7</v>
      </c>
      <c r="J975">
        <v>76.3</v>
      </c>
      <c r="K975" s="24">
        <v>20070</v>
      </c>
      <c r="L975" s="24" t="s">
        <v>603</v>
      </c>
      <c r="M975" s="34">
        <v>2026.1857142857143</v>
      </c>
      <c r="N975" s="25">
        <v>14800</v>
      </c>
      <c r="O975" s="26">
        <v>2</v>
      </c>
      <c r="P975" s="26">
        <v>12</v>
      </c>
      <c r="Q975" s="26">
        <v>159</v>
      </c>
      <c r="R975" s="26">
        <v>0</v>
      </c>
      <c r="S975" s="26">
        <v>41</v>
      </c>
      <c r="T975" s="31">
        <v>35</v>
      </c>
      <c r="U975" s="25">
        <v>12102</v>
      </c>
      <c r="V975" s="25"/>
      <c r="W975" s="25">
        <v>23884</v>
      </c>
      <c r="X975" s="25"/>
      <c r="Y975" s="25"/>
      <c r="Z975" s="25"/>
      <c r="AA975" s="25"/>
      <c r="AB975" s="25"/>
      <c r="AC975" s="25"/>
      <c r="AD975" s="25"/>
      <c r="AE975" s="25">
        <v>35986</v>
      </c>
      <c r="AF975" s="25">
        <v>2887</v>
      </c>
      <c r="AG975" s="25"/>
      <c r="AH975" s="25"/>
      <c r="AI975" s="25"/>
      <c r="AJ975" s="25"/>
      <c r="AK975" s="25"/>
      <c r="AL975" s="25"/>
      <c r="AM975" s="25"/>
      <c r="AN975" s="25"/>
      <c r="AO975" s="25"/>
      <c r="AP975" s="25">
        <v>2887</v>
      </c>
      <c r="AQ975" s="25"/>
      <c r="AR975" s="25"/>
      <c r="AS975" s="25"/>
      <c r="AT975" s="25"/>
      <c r="AU975" s="25"/>
      <c r="AV975" s="25"/>
      <c r="AW975" s="25"/>
      <c r="AX975" s="25"/>
      <c r="AY975" s="25"/>
      <c r="AZ975" s="25"/>
      <c r="BA975" s="25">
        <v>0</v>
      </c>
      <c r="BB975" s="25"/>
      <c r="BC975" s="25"/>
      <c r="BD975" s="25"/>
      <c r="BE975" s="25"/>
      <c r="BF975" s="25"/>
      <c r="BG975" s="25">
        <v>12108</v>
      </c>
      <c r="BH975" s="25"/>
      <c r="BI975" s="25"/>
      <c r="BJ975" s="25"/>
      <c r="BK975" s="25"/>
      <c r="BL975" s="25">
        <v>12108</v>
      </c>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v>17787</v>
      </c>
      <c r="CQ975" s="25"/>
      <c r="CR975" s="25"/>
      <c r="CS975" s="25">
        <v>17787</v>
      </c>
      <c r="CT975" s="25"/>
      <c r="CU975" s="25"/>
      <c r="CV975" s="25"/>
      <c r="CW975" s="25"/>
      <c r="CX975" s="25"/>
      <c r="CY975" s="25"/>
      <c r="CZ975" s="25"/>
      <c r="DA975" s="25"/>
      <c r="DB975" s="25"/>
      <c r="DC975" s="25"/>
      <c r="DD975" s="25"/>
      <c r="DE975" s="25"/>
      <c r="DF975" s="25"/>
      <c r="DG975" s="25"/>
      <c r="DH975" s="25"/>
      <c r="DI975" s="25"/>
      <c r="DJ975" s="25"/>
      <c r="DK975" s="25"/>
      <c r="DL975" s="25"/>
      <c r="DM975" s="25"/>
      <c r="DN975" s="25"/>
      <c r="DO975" s="25"/>
      <c r="DP975" s="25"/>
      <c r="DQ975" s="25"/>
      <c r="DR975" s="25">
        <v>9111</v>
      </c>
      <c r="DS975" s="25"/>
      <c r="DT975" s="25"/>
      <c r="DU975" s="25"/>
      <c r="DV975" s="25"/>
      <c r="DW975" s="25"/>
      <c r="DX975" s="25"/>
      <c r="DY975" s="25"/>
      <c r="DZ975" s="25">
        <v>9111</v>
      </c>
      <c r="EA975" s="25"/>
      <c r="EB975" s="25"/>
      <c r="EC975" s="25"/>
      <c r="ED975" s="25"/>
      <c r="EE975" s="25"/>
      <c r="EF975" s="25"/>
      <c r="EG975" s="25"/>
      <c r="EH975" s="25"/>
      <c r="EI975" s="25"/>
      <c r="EJ975" s="25"/>
      <c r="EK975" s="25"/>
      <c r="EL975" s="25"/>
      <c r="EM975" s="25"/>
      <c r="EN975" s="25"/>
      <c r="EO975" s="25"/>
      <c r="EP975" s="25"/>
      <c r="EQ975" s="25"/>
      <c r="ER975" s="25"/>
      <c r="ES975" s="25"/>
      <c r="ET975" s="25"/>
      <c r="EU975" s="25"/>
      <c r="EV975" s="25"/>
      <c r="EW975" s="25"/>
      <c r="EX975" s="25"/>
      <c r="EY975" s="25"/>
      <c r="EZ975" s="25"/>
      <c r="FA975" s="25"/>
      <c r="FB975" s="25"/>
      <c r="FC975" s="25"/>
      <c r="FD975" s="25"/>
      <c r="FE975" s="25"/>
      <c r="FF975" s="25"/>
      <c r="FG975" s="25"/>
      <c r="FH975" s="25"/>
      <c r="FI975" s="25"/>
      <c r="FJ975" s="25"/>
      <c r="FK975" s="25"/>
      <c r="FL975" s="25"/>
      <c r="FM975" s="25"/>
      <c r="FN975" s="25"/>
      <c r="FO975" s="25">
        <v>0</v>
      </c>
      <c r="FP975" s="25">
        <v>38873</v>
      </c>
      <c r="FQ975" s="25">
        <v>39006</v>
      </c>
      <c r="FR975" s="25">
        <v>77879</v>
      </c>
      <c r="FS975" s="26" t="s">
        <v>1298</v>
      </c>
      <c r="FT975" s="26" t="s">
        <v>1275</v>
      </c>
      <c r="FU975" s="26" t="s">
        <v>1344</v>
      </c>
      <c r="FV975" s="26"/>
      <c r="FW975" s="1" t="s">
        <v>1279</v>
      </c>
      <c r="FX975" s="26"/>
      <c r="FY975" s="26"/>
      <c r="FZ975" s="26"/>
      <c r="GA975" s="25">
        <v>1389</v>
      </c>
      <c r="GB975" s="25">
        <v>1439</v>
      </c>
      <c r="GC975" s="25">
        <v>25</v>
      </c>
      <c r="GD975" s="25">
        <v>25</v>
      </c>
      <c r="GE975" s="25">
        <v>28166</v>
      </c>
      <c r="GF975" s="25">
        <v>3153</v>
      </c>
      <c r="GG975" s="25">
        <v>11387</v>
      </c>
      <c r="GH975" s="25">
        <v>47</v>
      </c>
      <c r="GI975" s="25">
        <v>0</v>
      </c>
      <c r="GJ975" s="25">
        <v>0</v>
      </c>
      <c r="GK975" s="25">
        <v>217</v>
      </c>
      <c r="GL975" s="25">
        <v>332</v>
      </c>
      <c r="GM975" s="25">
        <v>812</v>
      </c>
      <c r="GN975" s="25"/>
      <c r="GO975" s="25"/>
      <c r="GP975" s="25">
        <v>1</v>
      </c>
      <c r="GQ975" s="25">
        <v>1</v>
      </c>
      <c r="GR975" s="27"/>
      <c r="GS975" s="27"/>
      <c r="GT975" s="28">
        <v>2</v>
      </c>
      <c r="GU975" s="28">
        <v>1.5</v>
      </c>
      <c r="GV975" s="25">
        <v>2.5</v>
      </c>
      <c r="GW975" s="25">
        <v>2</v>
      </c>
      <c r="GX975" s="25">
        <v>250</v>
      </c>
      <c r="GY975" s="26" t="s">
        <v>1150</v>
      </c>
      <c r="GZ975" s="25">
        <v>1600</v>
      </c>
      <c r="HA975" s="25">
        <v>410</v>
      </c>
      <c r="HB975" s="25"/>
      <c r="HC975" s="25">
        <v>305</v>
      </c>
      <c r="HD975" s="25"/>
      <c r="HE975" s="25">
        <v>7393</v>
      </c>
      <c r="HF975" s="25">
        <v>9708</v>
      </c>
      <c r="HG975" s="25"/>
      <c r="HH975" s="25"/>
      <c r="HI975" s="25">
        <v>0</v>
      </c>
      <c r="HJ975" s="25">
        <v>0</v>
      </c>
      <c r="HK975" s="25">
        <v>1</v>
      </c>
      <c r="HL975" s="25">
        <v>1</v>
      </c>
      <c r="HM975" s="25"/>
      <c r="HN975" s="25"/>
      <c r="HO975" s="25"/>
      <c r="HP975" s="25"/>
      <c r="HQ975" s="25"/>
      <c r="HR975" s="25"/>
      <c r="HS975" s="25"/>
      <c r="HT975" s="25"/>
      <c r="HU975" s="25"/>
      <c r="HV975" s="25"/>
      <c r="HW975" s="25"/>
      <c r="HX975" s="25"/>
      <c r="HY975" s="25"/>
      <c r="HZ975" s="25">
        <v>16</v>
      </c>
      <c r="IA975" s="25">
        <v>320</v>
      </c>
      <c r="IB975" s="25">
        <v>0</v>
      </c>
      <c r="IC975" s="25">
        <v>0</v>
      </c>
      <c r="ID975" s="25">
        <v>0</v>
      </c>
      <c r="IE975" s="25">
        <v>58.5</v>
      </c>
      <c r="IF975" s="25">
        <v>44</v>
      </c>
      <c r="IG975" s="25">
        <v>25</v>
      </c>
      <c r="IH975" s="25">
        <v>0</v>
      </c>
      <c r="II975" s="25">
        <v>0</v>
      </c>
      <c r="IJ975" s="25">
        <v>0</v>
      </c>
      <c r="IK975" s="25">
        <v>0</v>
      </c>
      <c r="IL975" s="25"/>
      <c r="IM975" s="25"/>
      <c r="IN975" s="25"/>
      <c r="IO975" s="25"/>
      <c r="IP975" s="25"/>
      <c r="IQ975" s="25">
        <v>247156</v>
      </c>
      <c r="IR975" s="25">
        <v>0</v>
      </c>
      <c r="IS975" s="36">
        <f t="shared" si="1112"/>
        <v>0.4620757842293815</v>
      </c>
      <c r="IT975" s="36">
        <f t="shared" si="1113"/>
        <v>3.7070327045801821E-2</v>
      </c>
      <c r="IU975" s="36">
        <f t="shared" si="1114"/>
        <v>0</v>
      </c>
      <c r="IV975" s="36">
        <f t="shared" si="1115"/>
        <v>0.15547195007640058</v>
      </c>
      <c r="IW975" s="36">
        <f t="shared" si="1116"/>
        <v>0.22839276313255177</v>
      </c>
      <c r="IX975" s="36">
        <f t="shared" si="1117"/>
        <v>0.11698917551586435</v>
      </c>
      <c r="IY975" s="36"/>
      <c r="IZ975" s="36">
        <f t="shared" si="1118"/>
        <v>0</v>
      </c>
      <c r="JA975" s="36">
        <f t="shared" si="1118"/>
        <v>0.49914611127518332</v>
      </c>
      <c r="JB975" s="36">
        <f t="shared" si="1118"/>
        <v>0.50085388872481673</v>
      </c>
      <c r="JN975" s="43">
        <f t="shared" si="1097"/>
        <v>810.47428571428577</v>
      </c>
      <c r="JO975" s="1" t="str">
        <f t="shared" si="1098"/>
        <v>Small</v>
      </c>
    </row>
    <row r="976" spans="1:275" x14ac:dyDescent="0.2">
      <c r="A976" s="14" t="s">
        <v>764</v>
      </c>
      <c r="B976" s="14" t="s">
        <v>765</v>
      </c>
      <c r="C976" s="76" t="s">
        <v>1510</v>
      </c>
      <c r="D976" s="14" t="s">
        <v>656</v>
      </c>
      <c r="E976">
        <v>4</v>
      </c>
      <c r="F976" s="46">
        <v>0.43940061701189953</v>
      </c>
      <c r="G976" s="46">
        <v>0.26575583957690613</v>
      </c>
      <c r="H976" s="46">
        <v>0.1</v>
      </c>
      <c r="I976">
        <v>118.7</v>
      </c>
      <c r="J976">
        <v>76.3</v>
      </c>
      <c r="K976" s="14">
        <v>20080</v>
      </c>
      <c r="L976" s="14" t="s">
        <v>604</v>
      </c>
      <c r="M976" s="35">
        <v>2534.937142857143</v>
      </c>
      <c r="N976" s="15">
        <v>14800</v>
      </c>
      <c r="O976" s="15">
        <v>2</v>
      </c>
      <c r="P976" s="15">
        <v>12</v>
      </c>
      <c r="Q976" s="15">
        <v>211</v>
      </c>
      <c r="R976" s="15">
        <v>0</v>
      </c>
      <c r="S976" s="15">
        <v>45</v>
      </c>
      <c r="T976" s="32">
        <v>35</v>
      </c>
      <c r="U976" s="15">
        <v>13751</v>
      </c>
      <c r="V976" s="15"/>
      <c r="W976" s="15"/>
      <c r="X976" s="15"/>
      <c r="Y976" s="15"/>
      <c r="Z976" s="15"/>
      <c r="AA976" s="15"/>
      <c r="AB976" s="15"/>
      <c r="AC976" s="15"/>
      <c r="AD976" s="15"/>
      <c r="AE976" s="15">
        <v>13751</v>
      </c>
      <c r="AF976" s="15"/>
      <c r="AG976" s="15"/>
      <c r="AH976" s="15"/>
      <c r="AI976" s="15"/>
      <c r="AJ976" s="15"/>
      <c r="AK976" s="15">
        <v>2400</v>
      </c>
      <c r="AL976" s="15"/>
      <c r="AM976" s="15"/>
      <c r="AN976" s="15"/>
      <c r="AO976" s="15"/>
      <c r="AP976" s="15">
        <v>2400</v>
      </c>
      <c r="AQ976" s="15">
        <v>2900</v>
      </c>
      <c r="AR976" s="15"/>
      <c r="AS976" s="15"/>
      <c r="AT976" s="15"/>
      <c r="AU976" s="15"/>
      <c r="AV976" s="15"/>
      <c r="AW976" s="15"/>
      <c r="AX976" s="15"/>
      <c r="AY976" s="15"/>
      <c r="AZ976" s="15"/>
      <c r="BA976" s="15">
        <v>2900</v>
      </c>
      <c r="BB976" s="15"/>
      <c r="BC976" s="15"/>
      <c r="BD976" s="15"/>
      <c r="BE976" s="15"/>
      <c r="BF976" s="15"/>
      <c r="BG976" s="15"/>
      <c r="BH976" s="15"/>
      <c r="BI976" s="15"/>
      <c r="BJ976" s="15"/>
      <c r="BK976" s="15"/>
      <c r="BL976" s="15">
        <v>0</v>
      </c>
      <c r="BM976" s="15"/>
      <c r="BN976" s="15"/>
      <c r="BO976" s="15"/>
      <c r="BP976" s="15"/>
      <c r="BQ976" s="15"/>
      <c r="BR976" s="15"/>
      <c r="BS976" s="15"/>
      <c r="BT976" s="15"/>
      <c r="BU976" s="15"/>
      <c r="BV976" s="15"/>
      <c r="BW976" s="15"/>
      <c r="BX976" s="15"/>
      <c r="BY976" s="15"/>
      <c r="BZ976" s="15"/>
      <c r="CA976" s="15"/>
      <c r="CB976" s="15"/>
      <c r="CC976" s="15"/>
      <c r="CD976" s="15"/>
      <c r="CE976" s="15"/>
      <c r="CF976" s="15"/>
      <c r="CG976" s="15"/>
      <c r="CH976" s="15"/>
      <c r="CI976" s="15"/>
      <c r="CJ976" s="15"/>
      <c r="CK976" s="15"/>
      <c r="CL976" s="15"/>
      <c r="CM976" s="15"/>
      <c r="CN976" s="15"/>
      <c r="CO976" s="15"/>
      <c r="CP976" s="15">
        <v>22785</v>
      </c>
      <c r="CQ976" s="15"/>
      <c r="CR976" s="15"/>
      <c r="CS976" s="15">
        <v>22785</v>
      </c>
      <c r="CT976" s="15"/>
      <c r="CU976" s="15"/>
      <c r="CV976" s="15"/>
      <c r="CW976" s="15"/>
      <c r="CX976" s="15"/>
      <c r="CY976" s="15"/>
      <c r="CZ976" s="15"/>
      <c r="DA976" s="15"/>
      <c r="DB976" s="15"/>
      <c r="DC976" s="15"/>
      <c r="DD976" s="15"/>
      <c r="DE976" s="15"/>
      <c r="DF976" s="15"/>
      <c r="DG976" s="15"/>
      <c r="DH976" s="15"/>
      <c r="DI976" s="15"/>
      <c r="DJ976" s="15"/>
      <c r="DK976" s="15"/>
      <c r="DL976" s="15"/>
      <c r="DM976" s="15"/>
      <c r="DN976" s="15"/>
      <c r="DO976" s="15"/>
      <c r="DP976" s="15">
        <v>6085</v>
      </c>
      <c r="DQ976" s="15"/>
      <c r="DR976" s="15"/>
      <c r="DS976" s="15"/>
      <c r="DT976" s="15"/>
      <c r="DU976" s="15"/>
      <c r="DV976" s="15"/>
      <c r="DW976" s="15"/>
      <c r="DX976" s="15"/>
      <c r="DY976" s="15"/>
      <c r="DZ976" s="15">
        <v>6085</v>
      </c>
      <c r="EA976" s="15"/>
      <c r="EB976" s="15"/>
      <c r="EC976" s="15"/>
      <c r="ED976" s="15"/>
      <c r="EE976" s="15"/>
      <c r="EF976" s="15"/>
      <c r="EG976" s="15"/>
      <c r="EH976" s="15"/>
      <c r="EI976" s="15"/>
      <c r="EJ976" s="15"/>
      <c r="EK976" s="15"/>
      <c r="EL976" s="15"/>
      <c r="EM976" s="15"/>
      <c r="EN976" s="15"/>
      <c r="EO976" s="15"/>
      <c r="EP976" s="15"/>
      <c r="EQ976" s="15"/>
      <c r="ER976" s="15"/>
      <c r="ES976" s="15"/>
      <c r="ET976" s="15"/>
      <c r="EU976" s="15"/>
      <c r="EV976" s="15"/>
      <c r="EW976" s="15"/>
      <c r="EX976" s="15"/>
      <c r="EY976" s="15"/>
      <c r="EZ976" s="15"/>
      <c r="FA976" s="15"/>
      <c r="FB976" s="15"/>
      <c r="FC976" s="15"/>
      <c r="FD976" s="15"/>
      <c r="FE976" s="15"/>
      <c r="FF976" s="15"/>
      <c r="FG976" s="15"/>
      <c r="FH976" s="15"/>
      <c r="FI976" s="15"/>
      <c r="FJ976" s="15"/>
      <c r="FK976" s="15"/>
      <c r="FL976" s="15"/>
      <c r="FM976" s="15"/>
      <c r="FN976" s="15"/>
      <c r="FO976" s="15"/>
      <c r="FP976" s="15">
        <v>16651</v>
      </c>
      <c r="FQ976" s="15">
        <v>31270</v>
      </c>
      <c r="FR976" s="15">
        <v>47921</v>
      </c>
      <c r="FS976" s="14"/>
      <c r="FT976" s="14" t="s">
        <v>1296</v>
      </c>
      <c r="FU976" s="14" t="s">
        <v>1281</v>
      </c>
      <c r="FV976" s="14"/>
      <c r="FW976" s="14"/>
      <c r="FX976" s="14"/>
      <c r="FY976" s="14"/>
      <c r="FZ976" s="1" t="s">
        <v>618</v>
      </c>
      <c r="GA976" s="15">
        <v>1357</v>
      </c>
      <c r="GB976" s="15">
        <v>1406</v>
      </c>
      <c r="GC976" s="15"/>
      <c r="GD976" s="15"/>
      <c r="GE976" s="15">
        <v>36102</v>
      </c>
      <c r="GF976" s="15">
        <v>2971</v>
      </c>
      <c r="GG976" s="15">
        <v>14575</v>
      </c>
      <c r="GH976" s="15">
        <v>58</v>
      </c>
      <c r="GI976" s="15"/>
      <c r="GJ976" s="15">
        <v>0</v>
      </c>
      <c r="GK976" s="15">
        <v>522</v>
      </c>
      <c r="GL976" s="15">
        <v>541</v>
      </c>
      <c r="GM976" s="15">
        <v>1679</v>
      </c>
      <c r="GN976" s="15"/>
      <c r="GO976" s="15"/>
      <c r="GP976" s="21">
        <v>1</v>
      </c>
      <c r="GQ976" s="21">
        <v>1</v>
      </c>
      <c r="GR976" s="22"/>
      <c r="GS976" s="22"/>
      <c r="GT976" s="23">
        <v>2</v>
      </c>
      <c r="GU976" s="23">
        <v>1.5</v>
      </c>
      <c r="GV976" s="21">
        <v>2.5</v>
      </c>
      <c r="GW976" s="21">
        <v>2</v>
      </c>
      <c r="GX976" s="15">
        <v>150</v>
      </c>
      <c r="GY976" s="14" t="s">
        <v>1172</v>
      </c>
      <c r="GZ976" s="15">
        <v>3244</v>
      </c>
      <c r="HA976" s="15"/>
      <c r="HB976" s="15"/>
      <c r="HC976" s="15">
        <v>2064</v>
      </c>
      <c r="HD976" s="15"/>
      <c r="HE976" s="15">
        <v>7814</v>
      </c>
      <c r="HF976" s="15">
        <v>13122</v>
      </c>
      <c r="HG976" s="15"/>
      <c r="HH976" s="15"/>
      <c r="HI976" s="15"/>
      <c r="HJ976" s="15"/>
      <c r="HK976" s="15"/>
      <c r="HL976" s="15"/>
      <c r="HM976" s="15"/>
      <c r="HN976" s="15"/>
      <c r="HO976" s="15"/>
      <c r="HP976" s="15"/>
      <c r="HQ976" s="15"/>
      <c r="HR976" s="15"/>
      <c r="HS976" s="15"/>
      <c r="HT976" s="15"/>
      <c r="HU976" s="15"/>
      <c r="HV976" s="15"/>
      <c r="HW976" s="15"/>
      <c r="HX976" s="15"/>
      <c r="HY976" s="15"/>
      <c r="HZ976" s="15">
        <v>27</v>
      </c>
      <c r="IA976" s="15">
        <v>635</v>
      </c>
      <c r="IB976" s="14">
        <v>0</v>
      </c>
      <c r="IC976" s="14">
        <v>0</v>
      </c>
      <c r="ID976" s="15"/>
      <c r="IE976" s="14">
        <v>58</v>
      </c>
      <c r="IF976" s="14">
        <v>44</v>
      </c>
      <c r="IG976" s="14">
        <v>44</v>
      </c>
      <c r="IH976" s="14"/>
      <c r="II976" s="14"/>
      <c r="IJ976" s="14"/>
      <c r="IK976" s="14"/>
      <c r="IL976" s="14"/>
      <c r="IM976" s="14"/>
      <c r="IN976" s="14"/>
      <c r="IO976" s="14"/>
      <c r="IP976" s="14"/>
      <c r="IQ976" s="15">
        <v>319583</v>
      </c>
      <c r="IR976" s="15"/>
      <c r="IS976" s="36">
        <f t="shared" si="1112"/>
        <v>0.2869514409131696</v>
      </c>
      <c r="IT976" s="36">
        <f t="shared" si="1113"/>
        <v>5.0082427328311176E-2</v>
      </c>
      <c r="IU976" s="36">
        <f t="shared" si="1114"/>
        <v>6.0516266355042675E-2</v>
      </c>
      <c r="IV976" s="36">
        <f t="shared" si="1115"/>
        <v>0</v>
      </c>
      <c r="IW976" s="36">
        <f t="shared" si="1116"/>
        <v>0.47547004444815427</v>
      </c>
      <c r="IX976" s="36">
        <f t="shared" si="1117"/>
        <v>0.12697982095532231</v>
      </c>
      <c r="IY976" s="36"/>
      <c r="IZ976" s="36">
        <f t="shared" si="1118"/>
        <v>0</v>
      </c>
      <c r="JA976" s="36">
        <f t="shared" si="1118"/>
        <v>0.34746770726821224</v>
      </c>
      <c r="JB976" s="36">
        <f t="shared" si="1118"/>
        <v>0.6525322927317877</v>
      </c>
      <c r="JN976" s="43">
        <f t="shared" si="1097"/>
        <v>1013.9748571428572</v>
      </c>
      <c r="JO976" s="1" t="str">
        <f t="shared" si="1098"/>
        <v>Small</v>
      </c>
    </row>
    <row r="977" spans="1:275" x14ac:dyDescent="0.2">
      <c r="A977" s="14" t="s">
        <v>764</v>
      </c>
      <c r="B977" s="14" t="s">
        <v>765</v>
      </c>
      <c r="C977" s="76" t="s">
        <v>1510</v>
      </c>
      <c r="D977" s="14" t="s">
        <v>656</v>
      </c>
      <c r="E977">
        <v>4</v>
      </c>
      <c r="F977" s="46">
        <v>0.43940061701189953</v>
      </c>
      <c r="G977" s="46">
        <v>0.26575583957690613</v>
      </c>
      <c r="H977" s="46">
        <v>0.1</v>
      </c>
      <c r="I977">
        <v>118.7</v>
      </c>
      <c r="J977">
        <v>76.3</v>
      </c>
      <c r="K977" s="14">
        <v>20090</v>
      </c>
      <c r="L977" s="14" t="s">
        <v>605</v>
      </c>
      <c r="M977" s="35">
        <v>2878.1617142857122</v>
      </c>
      <c r="N977" s="15">
        <v>14800</v>
      </c>
      <c r="O977" s="15">
        <v>2</v>
      </c>
      <c r="P977" s="15">
        <v>12</v>
      </c>
      <c r="Q977" s="15">
        <v>211</v>
      </c>
      <c r="R977" s="15">
        <v>0</v>
      </c>
      <c r="S977" s="15">
        <v>45</v>
      </c>
      <c r="T977" s="32">
        <v>35</v>
      </c>
      <c r="U977" s="15">
        <v>8942</v>
      </c>
      <c r="V977" s="15"/>
      <c r="W977" s="15">
        <v>19461</v>
      </c>
      <c r="X977" s="15"/>
      <c r="Y977" s="15"/>
      <c r="Z977" s="15"/>
      <c r="AA977" s="15"/>
      <c r="AB977" s="15"/>
      <c r="AC977" s="15"/>
      <c r="AD977" s="15"/>
      <c r="AE977" s="15">
        <v>28403</v>
      </c>
      <c r="AF977" s="15"/>
      <c r="AG977" s="15"/>
      <c r="AH977" s="15"/>
      <c r="AI977" s="15"/>
      <c r="AJ977" s="15"/>
      <c r="AK977" s="15">
        <v>2480</v>
      </c>
      <c r="AL977" s="15"/>
      <c r="AM977" s="15"/>
      <c r="AN977" s="15"/>
      <c r="AO977" s="15"/>
      <c r="AP977" s="15">
        <v>2480</v>
      </c>
      <c r="AQ977" s="15">
        <v>3519</v>
      </c>
      <c r="AR977" s="15"/>
      <c r="AS977" s="15"/>
      <c r="AT977" s="15"/>
      <c r="AU977" s="15"/>
      <c r="AV977" s="15"/>
      <c r="AW977" s="15"/>
      <c r="AX977" s="15"/>
      <c r="AY977" s="15"/>
      <c r="AZ977" s="15"/>
      <c r="BA977" s="15">
        <v>3519</v>
      </c>
      <c r="BB977" s="15"/>
      <c r="BC977" s="15"/>
      <c r="BD977" s="15"/>
      <c r="BE977" s="15"/>
      <c r="BF977" s="15"/>
      <c r="BG977" s="15"/>
      <c r="BH977" s="15"/>
      <c r="BI977" s="15"/>
      <c r="BJ977" s="15"/>
      <c r="BK977" s="15"/>
      <c r="BL977" s="15">
        <v>0</v>
      </c>
      <c r="BM977" s="15"/>
      <c r="BN977" s="15"/>
      <c r="BO977" s="15"/>
      <c r="BP977" s="15"/>
      <c r="BQ977" s="15"/>
      <c r="BR977" s="15"/>
      <c r="BS977" s="15"/>
      <c r="BT977" s="15"/>
      <c r="BU977" s="15"/>
      <c r="BV977" s="15"/>
      <c r="BW977" s="15"/>
      <c r="BX977" s="15"/>
      <c r="BY977" s="15"/>
      <c r="BZ977" s="15"/>
      <c r="CA977" s="15"/>
      <c r="CB977" s="15"/>
      <c r="CC977" s="15"/>
      <c r="CD977" s="15"/>
      <c r="CE977" s="15"/>
      <c r="CF977" s="15"/>
      <c r="CG977" s="15"/>
      <c r="CH977" s="15"/>
      <c r="CI977" s="15"/>
      <c r="CJ977" s="15"/>
      <c r="CK977" s="15"/>
      <c r="CL977" s="15"/>
      <c r="CM977" s="15"/>
      <c r="CN977" s="15"/>
      <c r="CO977" s="15"/>
      <c r="CP977" s="15">
        <v>23454</v>
      </c>
      <c r="CQ977" s="15"/>
      <c r="CR977" s="15"/>
      <c r="CS977" s="15">
        <v>23454</v>
      </c>
      <c r="CT977" s="15"/>
      <c r="CU977" s="15"/>
      <c r="CV977" s="15"/>
      <c r="CW977" s="15"/>
      <c r="CX977" s="15"/>
      <c r="CY977" s="15"/>
      <c r="CZ977" s="15"/>
      <c r="DA977" s="15"/>
      <c r="DB977" s="15"/>
      <c r="DC977" s="15"/>
      <c r="DD977" s="15"/>
      <c r="DE977" s="15"/>
      <c r="DF977" s="15"/>
      <c r="DG977" s="15"/>
      <c r="DH977" s="15"/>
      <c r="DI977" s="15"/>
      <c r="DJ977" s="15"/>
      <c r="DK977" s="15"/>
      <c r="DL977" s="15"/>
      <c r="DM977" s="15"/>
      <c r="DN977" s="15"/>
      <c r="DO977" s="15"/>
      <c r="DP977" s="15">
        <v>930</v>
      </c>
      <c r="DQ977" s="15"/>
      <c r="DR977" s="15">
        <v>1496</v>
      </c>
      <c r="DS977" s="15"/>
      <c r="DT977" s="15"/>
      <c r="DU977" s="15"/>
      <c r="DV977" s="15"/>
      <c r="DW977" s="15"/>
      <c r="DX977" s="15"/>
      <c r="DY977" s="15"/>
      <c r="DZ977" s="15">
        <v>2426</v>
      </c>
      <c r="EA977" s="15"/>
      <c r="EB977" s="15"/>
      <c r="EC977" s="15"/>
      <c r="ED977" s="15"/>
      <c r="EE977" s="15"/>
      <c r="EF977" s="15"/>
      <c r="EG977" s="15"/>
      <c r="EH977" s="15"/>
      <c r="EI977" s="15"/>
      <c r="EJ977" s="15"/>
      <c r="EK977" s="15"/>
      <c r="EL977" s="15"/>
      <c r="EM977" s="15"/>
      <c r="EN977" s="15"/>
      <c r="EO977" s="15"/>
      <c r="EP977" s="15"/>
      <c r="EQ977" s="15"/>
      <c r="ER977" s="15"/>
      <c r="ES977" s="15"/>
      <c r="ET977" s="15"/>
      <c r="EU977" s="15"/>
      <c r="EV977" s="15"/>
      <c r="EW977" s="15"/>
      <c r="EX977" s="15"/>
      <c r="EY977" s="15"/>
      <c r="EZ977" s="15"/>
      <c r="FA977" s="15"/>
      <c r="FB977" s="15"/>
      <c r="FC977" s="15"/>
      <c r="FD977" s="15"/>
      <c r="FE977" s="15"/>
      <c r="FF977" s="15"/>
      <c r="FG977" s="15"/>
      <c r="FH977" s="15"/>
      <c r="FI977" s="15"/>
      <c r="FJ977" s="15"/>
      <c r="FK977" s="15"/>
      <c r="FL977" s="15"/>
      <c r="FM977" s="15"/>
      <c r="FN977" s="15"/>
      <c r="FO977" s="15"/>
      <c r="FP977" s="15">
        <v>31922</v>
      </c>
      <c r="FQ977" s="15">
        <v>28360</v>
      </c>
      <c r="FR977" s="15">
        <v>60282</v>
      </c>
      <c r="FS977" s="14"/>
      <c r="FT977" s="14" t="s">
        <v>1296</v>
      </c>
      <c r="FU977" s="14" t="s">
        <v>1281</v>
      </c>
      <c r="FV977" s="14"/>
      <c r="FW977" s="14"/>
      <c r="FX977" s="14"/>
      <c r="FY977" s="14"/>
      <c r="FZ977" s="1" t="s">
        <v>618</v>
      </c>
      <c r="GA977" s="15">
        <v>1117</v>
      </c>
      <c r="GB977" s="15">
        <v>1158</v>
      </c>
      <c r="GC977" s="15"/>
      <c r="GD977" s="15"/>
      <c r="GE977" s="15">
        <v>37317</v>
      </c>
      <c r="GF977" s="15">
        <v>2685</v>
      </c>
      <c r="GG977" s="15">
        <v>17260</v>
      </c>
      <c r="GH977" s="15">
        <v>56</v>
      </c>
      <c r="GI977" s="15"/>
      <c r="GJ977" s="15">
        <v>0</v>
      </c>
      <c r="GK977" s="15">
        <v>356</v>
      </c>
      <c r="GL977" s="15">
        <v>369</v>
      </c>
      <c r="GM977" s="15">
        <v>2067</v>
      </c>
      <c r="GN977" s="15"/>
      <c r="GO977" s="15"/>
      <c r="GP977" s="16">
        <v>1</v>
      </c>
      <c r="GQ977" s="16">
        <v>1</v>
      </c>
      <c r="GR977" s="17"/>
      <c r="GS977" s="17"/>
      <c r="GT977" s="18">
        <v>2</v>
      </c>
      <c r="GU977" s="18">
        <v>1.5</v>
      </c>
      <c r="GV977" s="16">
        <v>2.5</v>
      </c>
      <c r="GW977" s="16">
        <v>2</v>
      </c>
      <c r="GX977" s="15">
        <v>105</v>
      </c>
      <c r="GY977" s="14" t="s">
        <v>1172</v>
      </c>
      <c r="GZ977" s="15">
        <v>4734</v>
      </c>
      <c r="HA977" s="15"/>
      <c r="HB977" s="15"/>
      <c r="HC977" s="15">
        <v>2470</v>
      </c>
      <c r="HD977" s="15"/>
      <c r="HE977" s="15">
        <v>7128</v>
      </c>
      <c r="HF977" s="15">
        <v>14332</v>
      </c>
      <c r="HG977" s="15"/>
      <c r="HH977" s="15"/>
      <c r="HI977" s="15"/>
      <c r="HJ977" s="15"/>
      <c r="HK977" s="15"/>
      <c r="HL977" s="15"/>
      <c r="HM977" s="15"/>
      <c r="HN977" s="15"/>
      <c r="HO977" s="15"/>
      <c r="HP977" s="15"/>
      <c r="HQ977" s="15"/>
      <c r="HR977" s="15"/>
      <c r="HS977" s="15"/>
      <c r="HT977" s="15"/>
      <c r="HU977" s="15"/>
      <c r="HV977" s="15"/>
      <c r="HW977" s="15"/>
      <c r="HX977" s="15"/>
      <c r="HY977" s="15"/>
      <c r="HZ977" s="15">
        <v>23</v>
      </c>
      <c r="IA977" s="15">
        <v>520</v>
      </c>
      <c r="IB977" s="15">
        <v>0</v>
      </c>
      <c r="IC977" s="15">
        <v>0</v>
      </c>
      <c r="ID977" s="15"/>
      <c r="IE977" s="14">
        <v>58</v>
      </c>
      <c r="IF977" s="14">
        <v>44</v>
      </c>
      <c r="IG977" s="14">
        <v>44</v>
      </c>
      <c r="IH977" s="14"/>
      <c r="II977" s="14"/>
      <c r="IJ977" s="14"/>
      <c r="IK977" s="14"/>
      <c r="IL977" s="14"/>
      <c r="IM977" s="14"/>
      <c r="IN977" s="14"/>
      <c r="IO977" s="14"/>
      <c r="IP977" s="14"/>
      <c r="IQ977" s="20">
        <v>337526</v>
      </c>
      <c r="IR977" s="20"/>
      <c r="IS977" s="36">
        <f t="shared" si="1112"/>
        <v>0.47116883978633756</v>
      </c>
      <c r="IT977" s="36">
        <f t="shared" si="1113"/>
        <v>4.1139975448724331E-2</v>
      </c>
      <c r="IU977" s="36">
        <f t="shared" si="1114"/>
        <v>5.8375634517766499E-2</v>
      </c>
      <c r="IV977" s="36">
        <f t="shared" si="1115"/>
        <v>0</v>
      </c>
      <c r="IW977" s="36">
        <f t="shared" si="1116"/>
        <v>0.3890713645864437</v>
      </c>
      <c r="IX977" s="36">
        <f t="shared" si="1117"/>
        <v>4.0244185660727912E-2</v>
      </c>
      <c r="IY977" s="36"/>
      <c r="IZ977" s="36">
        <f t="shared" si="1118"/>
        <v>0</v>
      </c>
      <c r="JA977" s="36">
        <f t="shared" si="1118"/>
        <v>0.52954447430410401</v>
      </c>
      <c r="JB977" s="36">
        <f t="shared" si="1118"/>
        <v>0.47045552569589594</v>
      </c>
      <c r="JN977" s="43">
        <f t="shared" si="1097"/>
        <v>1151.264685714285</v>
      </c>
      <c r="JO977" s="1" t="str">
        <f t="shared" si="1098"/>
        <v>Small</v>
      </c>
    </row>
    <row r="978" spans="1:275" x14ac:dyDescent="0.2">
      <c r="A978" s="14" t="s">
        <v>764</v>
      </c>
      <c r="B978" s="14" t="s">
        <v>765</v>
      </c>
      <c r="C978" s="76" t="s">
        <v>1510</v>
      </c>
      <c r="D978" s="14" t="s">
        <v>656</v>
      </c>
      <c r="E978">
        <v>4</v>
      </c>
      <c r="F978" s="46">
        <v>0.43940061701189953</v>
      </c>
      <c r="G978" s="46">
        <v>0.26575583957690613</v>
      </c>
      <c r="H978" s="46">
        <v>0.1</v>
      </c>
      <c r="I978">
        <v>118.7</v>
      </c>
      <c r="J978">
        <v>76.3</v>
      </c>
      <c r="K978" s="14">
        <v>20100</v>
      </c>
      <c r="L978" s="14" t="s">
        <v>606</v>
      </c>
      <c r="M978" s="35">
        <v>2446.2310476190482</v>
      </c>
      <c r="N978" s="15">
        <v>14800</v>
      </c>
      <c r="O978" s="15">
        <v>2</v>
      </c>
      <c r="P978" s="15">
        <v>12</v>
      </c>
      <c r="Q978" s="15">
        <v>211</v>
      </c>
      <c r="R978" s="15">
        <v>0</v>
      </c>
      <c r="S978" s="15">
        <v>45</v>
      </c>
      <c r="T978" s="32">
        <v>35</v>
      </c>
      <c r="U978" s="15">
        <v>9828</v>
      </c>
      <c r="V978" s="15"/>
      <c r="W978" s="15"/>
      <c r="X978" s="15"/>
      <c r="Y978" s="15"/>
      <c r="Z978" s="15"/>
      <c r="AA978" s="15"/>
      <c r="AB978" s="15"/>
      <c r="AC978" s="15"/>
      <c r="AD978" s="15"/>
      <c r="AE978" s="15">
        <v>9828</v>
      </c>
      <c r="AF978" s="15"/>
      <c r="AG978" s="15"/>
      <c r="AH978" s="15"/>
      <c r="AI978" s="15"/>
      <c r="AJ978" s="15"/>
      <c r="AK978" s="15"/>
      <c r="AL978" s="15"/>
      <c r="AM978" s="15"/>
      <c r="AN978" s="15"/>
      <c r="AO978" s="15"/>
      <c r="AP978" s="15">
        <v>0</v>
      </c>
      <c r="AQ978" s="15"/>
      <c r="AR978" s="15"/>
      <c r="AS978" s="15">
        <v>3027</v>
      </c>
      <c r="AT978" s="15"/>
      <c r="AU978" s="15"/>
      <c r="AV978" s="15"/>
      <c r="AW978" s="15"/>
      <c r="AX978" s="15"/>
      <c r="AY978" s="15"/>
      <c r="AZ978" s="15"/>
      <c r="BA978" s="15">
        <v>3027</v>
      </c>
      <c r="BB978" s="15"/>
      <c r="BC978" s="15"/>
      <c r="BD978" s="15"/>
      <c r="BE978" s="15"/>
      <c r="BF978" s="15"/>
      <c r="BG978" s="15"/>
      <c r="BH978" s="15"/>
      <c r="BI978" s="15"/>
      <c r="BJ978" s="15"/>
      <c r="BK978" s="15"/>
      <c r="BL978" s="15">
        <v>0</v>
      </c>
      <c r="BM978" s="15"/>
      <c r="BN978" s="15"/>
      <c r="BO978" s="15"/>
      <c r="BP978" s="15"/>
      <c r="BQ978" s="15"/>
      <c r="BR978" s="15"/>
      <c r="BS978" s="15"/>
      <c r="BT978" s="15"/>
      <c r="BU978" s="15"/>
      <c r="BV978" s="15"/>
      <c r="BW978" s="15"/>
      <c r="BX978" s="15"/>
      <c r="BY978" s="15"/>
      <c r="BZ978" s="15"/>
      <c r="CA978" s="15"/>
      <c r="CB978" s="15"/>
      <c r="CC978" s="15"/>
      <c r="CD978" s="15"/>
      <c r="CE978" s="15"/>
      <c r="CF978" s="15"/>
      <c r="CG978" s="15"/>
      <c r="CH978" s="15"/>
      <c r="CI978" s="15"/>
      <c r="CJ978" s="15"/>
      <c r="CK978" s="15"/>
      <c r="CL978" s="15"/>
      <c r="CM978" s="15"/>
      <c r="CN978" s="15"/>
      <c r="CO978" s="15"/>
      <c r="CP978" s="15">
        <v>23813</v>
      </c>
      <c r="CQ978" s="15"/>
      <c r="CR978" s="15"/>
      <c r="CS978" s="15">
        <v>23813</v>
      </c>
      <c r="CT978" s="15"/>
      <c r="CU978" s="15"/>
      <c r="CV978" s="15"/>
      <c r="CW978" s="15"/>
      <c r="CX978" s="15"/>
      <c r="CY978" s="15"/>
      <c r="CZ978" s="15"/>
      <c r="DA978" s="15"/>
      <c r="DB978" s="15"/>
      <c r="DC978" s="15"/>
      <c r="DD978" s="15"/>
      <c r="DE978" s="15"/>
      <c r="DF978" s="15"/>
      <c r="DG978" s="15"/>
      <c r="DH978" s="15"/>
      <c r="DI978" s="15"/>
      <c r="DJ978" s="15"/>
      <c r="DK978" s="15"/>
      <c r="DL978" s="15"/>
      <c r="DM978" s="15"/>
      <c r="DN978" s="15"/>
      <c r="DO978" s="15"/>
      <c r="DP978" s="15"/>
      <c r="DQ978" s="15"/>
      <c r="DR978" s="15">
        <v>1953</v>
      </c>
      <c r="DS978" s="15"/>
      <c r="DT978" s="15"/>
      <c r="DU978" s="15"/>
      <c r="DV978" s="15"/>
      <c r="DW978" s="15"/>
      <c r="DX978" s="15"/>
      <c r="DY978" s="15"/>
      <c r="DZ978" s="15">
        <v>1953</v>
      </c>
      <c r="EA978" s="15"/>
      <c r="EB978" s="15"/>
      <c r="EC978" s="15"/>
      <c r="ED978" s="15"/>
      <c r="EE978" s="15"/>
      <c r="EF978" s="15"/>
      <c r="EG978" s="15"/>
      <c r="EH978" s="15"/>
      <c r="EI978" s="15"/>
      <c r="EJ978" s="15"/>
      <c r="EK978" s="15"/>
      <c r="EL978" s="15"/>
      <c r="EM978" s="15"/>
      <c r="EN978" s="15"/>
      <c r="EO978" s="15"/>
      <c r="EP978" s="15"/>
      <c r="EQ978" s="15"/>
      <c r="ER978" s="15"/>
      <c r="ES978" s="15"/>
      <c r="ET978" s="15"/>
      <c r="EU978" s="15"/>
      <c r="EV978" s="15"/>
      <c r="EW978" s="15"/>
      <c r="EX978" s="15"/>
      <c r="EY978" s="15"/>
      <c r="EZ978" s="15"/>
      <c r="FA978" s="15"/>
      <c r="FB978" s="15"/>
      <c r="FC978" s="15"/>
      <c r="FD978" s="15"/>
      <c r="FE978" s="15"/>
      <c r="FF978" s="15"/>
      <c r="FG978" s="15"/>
      <c r="FH978" s="15"/>
      <c r="FI978" s="15"/>
      <c r="FJ978" s="15"/>
      <c r="FK978" s="15"/>
      <c r="FL978" s="15"/>
      <c r="FM978" s="15"/>
      <c r="FN978" s="15"/>
      <c r="FO978" s="15"/>
      <c r="FP978" s="15">
        <v>12855</v>
      </c>
      <c r="FQ978" s="15">
        <v>25766</v>
      </c>
      <c r="FR978" s="15">
        <v>38621</v>
      </c>
      <c r="FS978" s="14"/>
      <c r="FT978" s="14" t="s">
        <v>1296</v>
      </c>
      <c r="FU978" s="14" t="s">
        <v>1281</v>
      </c>
      <c r="FV978" s="14"/>
      <c r="FW978" s="14"/>
      <c r="FX978" s="14"/>
      <c r="FY978" s="14"/>
      <c r="FZ978" s="1" t="s">
        <v>618</v>
      </c>
      <c r="GA978" s="15">
        <v>720</v>
      </c>
      <c r="GB978" s="15">
        <v>747</v>
      </c>
      <c r="GC978" s="15"/>
      <c r="GD978" s="15"/>
      <c r="GE978" s="15">
        <v>38079</v>
      </c>
      <c r="GF978" s="15">
        <v>0</v>
      </c>
      <c r="GG978" s="15">
        <v>17260</v>
      </c>
      <c r="GH978" s="15">
        <v>60</v>
      </c>
      <c r="GI978" s="15"/>
      <c r="GJ978" s="15">
        <v>0</v>
      </c>
      <c r="GK978" s="15">
        <v>130</v>
      </c>
      <c r="GL978" s="15">
        <v>139</v>
      </c>
      <c r="GM978" s="15">
        <v>2205</v>
      </c>
      <c r="GN978" s="15"/>
      <c r="GO978" s="15"/>
      <c r="GP978" s="16">
        <v>1</v>
      </c>
      <c r="GQ978" s="16">
        <v>1</v>
      </c>
      <c r="GR978" s="17"/>
      <c r="GS978" s="17"/>
      <c r="GT978" s="18">
        <v>2</v>
      </c>
      <c r="GU978" s="18">
        <v>1.5</v>
      </c>
      <c r="GV978" s="16">
        <v>2.5</v>
      </c>
      <c r="GW978" s="16">
        <v>2</v>
      </c>
      <c r="GX978" s="15">
        <v>69</v>
      </c>
      <c r="GY978" s="14" t="s">
        <v>1172</v>
      </c>
      <c r="GZ978" s="15">
        <v>6696</v>
      </c>
      <c r="HA978" s="15"/>
      <c r="HB978" s="15"/>
      <c r="HC978" s="15">
        <v>3250</v>
      </c>
      <c r="HD978" s="15"/>
      <c r="HE978" s="15">
        <v>5024</v>
      </c>
      <c r="HF978" s="15">
        <v>14970</v>
      </c>
      <c r="HG978" s="15"/>
      <c r="HH978" s="15"/>
      <c r="HI978" s="15"/>
      <c r="HJ978" s="15"/>
      <c r="HK978" s="15"/>
      <c r="HL978" s="15"/>
      <c r="HM978" s="15"/>
      <c r="HN978" s="15"/>
      <c r="HO978" s="15"/>
      <c r="HP978" s="15"/>
      <c r="HQ978" s="15"/>
      <c r="HR978" s="15"/>
      <c r="HS978" s="15"/>
      <c r="HT978" s="15"/>
      <c r="HU978" s="15"/>
      <c r="HV978" s="15"/>
      <c r="HW978" s="15"/>
      <c r="HX978" s="15"/>
      <c r="HY978" s="15"/>
      <c r="HZ978" s="15">
        <v>15</v>
      </c>
      <c r="IA978" s="15">
        <v>402</v>
      </c>
      <c r="IB978" s="15">
        <v>0</v>
      </c>
      <c r="IC978" s="15">
        <v>0</v>
      </c>
      <c r="ID978" s="15"/>
      <c r="IE978" s="14">
        <v>58</v>
      </c>
      <c r="IF978" s="14">
        <v>44</v>
      </c>
      <c r="IG978" s="14">
        <v>44</v>
      </c>
      <c r="IH978" s="14"/>
      <c r="II978" s="14"/>
      <c r="IJ978" s="14"/>
      <c r="IK978" s="14"/>
      <c r="IL978" s="14"/>
      <c r="IM978" s="14"/>
      <c r="IN978" s="14"/>
      <c r="IO978" s="14"/>
      <c r="IP978" s="14"/>
      <c r="IQ978" s="15">
        <v>335989</v>
      </c>
      <c r="IR978" s="15"/>
      <c r="IS978" s="36">
        <f t="shared" si="1112"/>
        <v>0.25447295512803914</v>
      </c>
      <c r="IT978" s="36">
        <f t="shared" si="1113"/>
        <v>0</v>
      </c>
      <c r="IU978" s="36">
        <f t="shared" si="1114"/>
        <v>7.8377048755858214E-2</v>
      </c>
      <c r="IV978" s="36">
        <f t="shared" si="1115"/>
        <v>0</v>
      </c>
      <c r="IW978" s="36">
        <f t="shared" si="1116"/>
        <v>0.61658165246886409</v>
      </c>
      <c r="IX978" s="36">
        <f t="shared" si="1117"/>
        <v>5.0568343647238549E-2</v>
      </c>
      <c r="IY978" s="36"/>
      <c r="IZ978" s="36">
        <f t="shared" si="1118"/>
        <v>0</v>
      </c>
      <c r="JA978" s="36">
        <f t="shared" si="1118"/>
        <v>0.33285000388389735</v>
      </c>
      <c r="JB978" s="36">
        <f t="shared" si="1118"/>
        <v>0.66714999611610259</v>
      </c>
      <c r="JN978" s="43">
        <f t="shared" si="1097"/>
        <v>978.49241904761925</v>
      </c>
      <c r="JO978" s="1" t="str">
        <f t="shared" si="1098"/>
        <v>Small</v>
      </c>
    </row>
    <row r="979" spans="1:275" x14ac:dyDescent="0.2">
      <c r="A979" s="1" t="s">
        <v>764</v>
      </c>
      <c r="B979" s="1" t="s">
        <v>765</v>
      </c>
      <c r="C979" s="76" t="s">
        <v>1510</v>
      </c>
      <c r="D979" s="14" t="s">
        <v>656</v>
      </c>
      <c r="E979">
        <v>4</v>
      </c>
      <c r="F979" s="46">
        <v>0.43940061701189953</v>
      </c>
      <c r="G979" s="46">
        <v>0.26575583957690613</v>
      </c>
      <c r="H979" s="46">
        <v>0.1</v>
      </c>
      <c r="I979">
        <v>118.7</v>
      </c>
      <c r="J979">
        <v>76.3</v>
      </c>
      <c r="K979" s="1">
        <v>20110</v>
      </c>
      <c r="L979" s="1" t="s">
        <v>607</v>
      </c>
      <c r="M979" s="3">
        <v>3145.4653333333331</v>
      </c>
      <c r="N979" s="1">
        <v>14800</v>
      </c>
      <c r="O979" s="1">
        <v>2</v>
      </c>
      <c r="P979" s="1">
        <v>12</v>
      </c>
      <c r="Q979" s="1">
        <v>159</v>
      </c>
      <c r="R979" s="1">
        <v>0</v>
      </c>
      <c r="S979" s="1">
        <v>49</v>
      </c>
      <c r="T979" s="33">
        <v>20</v>
      </c>
      <c r="U979" s="1">
        <v>0</v>
      </c>
      <c r="W979" s="1">
        <v>30547</v>
      </c>
      <c r="X979" s="1">
        <v>0</v>
      </c>
      <c r="Y979" s="1">
        <v>0</v>
      </c>
      <c r="Z979" s="1">
        <v>0</v>
      </c>
      <c r="AC979" s="1">
        <v>0</v>
      </c>
      <c r="AD979" s="1">
        <v>0</v>
      </c>
      <c r="AE979" s="1">
        <v>30547</v>
      </c>
      <c r="AF979" s="1">
        <v>0</v>
      </c>
      <c r="AH979" s="1">
        <v>0</v>
      </c>
      <c r="AI979" s="1">
        <v>0</v>
      </c>
      <c r="AJ979" s="1">
        <v>0</v>
      </c>
      <c r="AK979" s="1">
        <v>0</v>
      </c>
      <c r="AN979" s="1">
        <v>0</v>
      </c>
      <c r="AO979" s="1">
        <v>0</v>
      </c>
      <c r="AP979" s="1">
        <v>0</v>
      </c>
      <c r="AQ979" s="1">
        <v>27709</v>
      </c>
      <c r="AS979" s="1">
        <v>0</v>
      </c>
      <c r="AT979" s="1">
        <v>0</v>
      </c>
      <c r="AU979" s="1">
        <v>0</v>
      </c>
      <c r="AV979" s="1">
        <v>0</v>
      </c>
      <c r="AY979" s="1">
        <v>0</v>
      </c>
      <c r="AZ979" s="1">
        <v>0</v>
      </c>
      <c r="BB979" s="1">
        <v>0</v>
      </c>
      <c r="BD979" s="1">
        <v>0</v>
      </c>
      <c r="BE979" s="1">
        <v>0</v>
      </c>
      <c r="BF979" s="1">
        <v>0</v>
      </c>
      <c r="BG979" s="1">
        <v>0</v>
      </c>
      <c r="BJ979" s="1">
        <v>0</v>
      </c>
      <c r="BK979" s="1">
        <v>0</v>
      </c>
      <c r="BL979" s="1">
        <v>0</v>
      </c>
      <c r="CI979" s="1">
        <v>23862</v>
      </c>
      <c r="CK979" s="1">
        <v>0</v>
      </c>
      <c r="CL979" s="1">
        <v>0</v>
      </c>
      <c r="CM979" s="1">
        <v>0</v>
      </c>
      <c r="CP979" s="1">
        <v>0</v>
      </c>
      <c r="CQ979" s="1">
        <v>0</v>
      </c>
      <c r="CR979" s="1">
        <v>0</v>
      </c>
      <c r="CS979" s="1">
        <v>23862</v>
      </c>
      <c r="DP979" s="1">
        <v>6700</v>
      </c>
      <c r="DR979" s="1">
        <v>0</v>
      </c>
      <c r="DS979" s="1">
        <v>0</v>
      </c>
      <c r="DT979" s="1">
        <v>0</v>
      </c>
      <c r="DW979" s="1">
        <v>0</v>
      </c>
      <c r="DX979" s="1">
        <v>0</v>
      </c>
      <c r="DY979" s="1">
        <v>0</v>
      </c>
      <c r="DZ979" s="1">
        <v>6700</v>
      </c>
      <c r="FE979" s="1">
        <v>0</v>
      </c>
      <c r="FG979" s="1">
        <v>0</v>
      </c>
      <c r="FH979" s="1">
        <v>0</v>
      </c>
      <c r="FI979" s="1">
        <v>0</v>
      </c>
      <c r="FJ979" s="1">
        <v>0</v>
      </c>
      <c r="FM979" s="1">
        <v>0</v>
      </c>
      <c r="FN979" s="1">
        <v>0</v>
      </c>
      <c r="FO979" s="1">
        <v>0</v>
      </c>
      <c r="FP979" s="15">
        <f>AE979+BA979</f>
        <v>30547</v>
      </c>
      <c r="FQ979" s="15">
        <f>AP979+BL979+CS979+DZ979+FD979</f>
        <v>30562</v>
      </c>
      <c r="FR979" s="15">
        <f>AE979+AP979+BA979+BL979+CS979+DZ979+FD979+FO979</f>
        <v>61109</v>
      </c>
      <c r="FT979" s="1" t="s">
        <v>1275</v>
      </c>
      <c r="FU979" s="1" t="s">
        <v>1281</v>
      </c>
      <c r="FW979" s="1" t="s">
        <v>1279</v>
      </c>
      <c r="GA979" s="1">
        <v>1323</v>
      </c>
      <c r="GB979" s="1">
        <v>1451</v>
      </c>
      <c r="GC979" s="1">
        <v>210</v>
      </c>
      <c r="GD979" s="1">
        <v>214</v>
      </c>
      <c r="GE979" s="1">
        <v>32086</v>
      </c>
      <c r="GF979" s="1">
        <v>0</v>
      </c>
      <c r="GG979" s="1">
        <v>17256</v>
      </c>
      <c r="GH979" s="1">
        <v>68</v>
      </c>
      <c r="GI979" s="1">
        <v>0</v>
      </c>
      <c r="GJ979" s="1">
        <v>0</v>
      </c>
      <c r="GK979" s="1">
        <v>181</v>
      </c>
      <c r="GL979" s="1">
        <v>217</v>
      </c>
      <c r="GM979" s="1">
        <v>1764</v>
      </c>
      <c r="GP979" s="1">
        <v>1</v>
      </c>
      <c r="GQ979" s="1">
        <v>1</v>
      </c>
      <c r="GR979" s="5"/>
      <c r="GS979" s="5"/>
      <c r="GT979" s="4">
        <v>1</v>
      </c>
      <c r="GU979" s="4">
        <v>1</v>
      </c>
      <c r="GV979" s="1">
        <f>GQ979+GU979</f>
        <v>2</v>
      </c>
      <c r="GW979" s="1">
        <v>3</v>
      </c>
      <c r="GX979" s="1">
        <v>550</v>
      </c>
      <c r="GY979" s="10" t="s">
        <v>1230</v>
      </c>
      <c r="GZ979" s="1">
        <v>5404</v>
      </c>
      <c r="HA979" s="1">
        <v>3090</v>
      </c>
      <c r="HB979" s="1">
        <v>0</v>
      </c>
      <c r="HC979" s="1">
        <v>2169</v>
      </c>
      <c r="HE979" s="1">
        <v>5693</v>
      </c>
      <c r="HF979" s="1">
        <v>16356</v>
      </c>
      <c r="HI979" s="1">
        <v>0</v>
      </c>
      <c r="HJ979" s="1">
        <v>0</v>
      </c>
      <c r="HK979" s="1">
        <v>0</v>
      </c>
      <c r="HL979" s="1">
        <v>0</v>
      </c>
      <c r="HZ979" s="1">
        <v>21</v>
      </c>
      <c r="IA979" s="1">
        <v>639</v>
      </c>
      <c r="IB979" s="1">
        <v>0</v>
      </c>
      <c r="IC979" s="1">
        <v>0</v>
      </c>
      <c r="ID979" s="1">
        <v>0</v>
      </c>
      <c r="IE979" s="1">
        <v>58.5</v>
      </c>
      <c r="IF979" s="1">
        <v>44</v>
      </c>
      <c r="IG979" s="1">
        <v>35</v>
      </c>
      <c r="IH979" s="1">
        <v>0</v>
      </c>
      <c r="II979" s="1">
        <v>0</v>
      </c>
      <c r="IJ979" s="1">
        <v>0</v>
      </c>
      <c r="IK979" s="1">
        <v>0</v>
      </c>
      <c r="IQ979" s="1">
        <v>346360</v>
      </c>
      <c r="IR979" s="1">
        <v>0</v>
      </c>
      <c r="IS979" s="36">
        <f t="shared" si="1112"/>
        <v>0.49987726848745684</v>
      </c>
      <c r="IT979" s="36">
        <f t="shared" si="1113"/>
        <v>0</v>
      </c>
      <c r="IU979" s="36">
        <f t="shared" si="1114"/>
        <v>0</v>
      </c>
      <c r="IV979" s="36">
        <f t="shared" si="1115"/>
        <v>0</v>
      </c>
      <c r="IW979" s="36">
        <f t="shared" si="1116"/>
        <v>0.39048258030731969</v>
      </c>
      <c r="IX979" s="36">
        <f t="shared" si="1117"/>
        <v>0.10964015120522345</v>
      </c>
      <c r="IY979" s="36"/>
      <c r="IZ979" s="36">
        <f t="shared" si="1118"/>
        <v>0</v>
      </c>
      <c r="JA979" s="36">
        <f t="shared" si="1118"/>
        <v>0.49987726848745684</v>
      </c>
      <c r="JB979" s="36">
        <f t="shared" si="1118"/>
        <v>0.50012273151254316</v>
      </c>
      <c r="JN979" s="43">
        <f t="shared" si="1097"/>
        <v>1572.7326666666665</v>
      </c>
      <c r="JO979" s="1" t="str">
        <f t="shared" si="1098"/>
        <v>Small</v>
      </c>
    </row>
    <row r="980" spans="1:275" x14ac:dyDescent="0.2">
      <c r="A980" s="1" t="s">
        <v>764</v>
      </c>
      <c r="B980" s="1" t="s">
        <v>765</v>
      </c>
      <c r="C980" s="76" t="s">
        <v>1510</v>
      </c>
      <c r="D980" s="14" t="s">
        <v>656</v>
      </c>
      <c r="E980">
        <v>4</v>
      </c>
      <c r="F980" s="46">
        <v>0.43940061701189953</v>
      </c>
      <c r="G980" s="46">
        <v>0.26575583957690613</v>
      </c>
      <c r="H980" s="46">
        <v>0.1</v>
      </c>
      <c r="I980">
        <v>118.7</v>
      </c>
      <c r="J980">
        <v>76.3</v>
      </c>
      <c r="K980" s="1">
        <v>20120</v>
      </c>
      <c r="L980" s="1" t="s">
        <v>608</v>
      </c>
      <c r="M980" s="3">
        <v>2587.02</v>
      </c>
      <c r="N980" s="10">
        <v>14800</v>
      </c>
      <c r="O980" s="1">
        <v>2</v>
      </c>
      <c r="P980" s="1">
        <v>12</v>
      </c>
      <c r="Q980" s="1">
        <v>159</v>
      </c>
      <c r="R980" s="1">
        <v>0</v>
      </c>
      <c r="S980" s="1">
        <v>49</v>
      </c>
      <c r="T980" s="33">
        <v>20</v>
      </c>
      <c r="U980" s="1">
        <v>11751</v>
      </c>
      <c r="W980" s="1">
        <v>0</v>
      </c>
      <c r="X980" s="1">
        <v>0</v>
      </c>
      <c r="Y980" s="1">
        <v>0</v>
      </c>
      <c r="Z980" s="1">
        <v>0</v>
      </c>
      <c r="AC980" s="1">
        <v>0</v>
      </c>
      <c r="AD980" s="1">
        <v>0</v>
      </c>
      <c r="AE980" s="1">
        <v>11751</v>
      </c>
      <c r="AF980" s="1">
        <v>0</v>
      </c>
      <c r="AH980" s="1">
        <v>0</v>
      </c>
      <c r="AI980" s="1">
        <v>0</v>
      </c>
      <c r="AJ980" s="1">
        <v>0</v>
      </c>
      <c r="AK980" s="1">
        <v>0</v>
      </c>
      <c r="AN980" s="1">
        <v>0</v>
      </c>
      <c r="AO980" s="1">
        <v>0</v>
      </c>
      <c r="AP980" s="1">
        <v>0</v>
      </c>
      <c r="AQ980" s="1">
        <v>2383</v>
      </c>
      <c r="AS980" s="1">
        <v>0</v>
      </c>
      <c r="AT980" s="1">
        <v>0</v>
      </c>
      <c r="AU980" s="1">
        <v>0</v>
      </c>
      <c r="AV980" s="1">
        <v>0</v>
      </c>
      <c r="AY980" s="1">
        <v>0</v>
      </c>
      <c r="AZ980" s="1">
        <v>0</v>
      </c>
      <c r="BA980" s="1">
        <v>2383</v>
      </c>
      <c r="BB980" s="1">
        <v>0</v>
      </c>
      <c r="BD980" s="1">
        <v>0</v>
      </c>
      <c r="BE980" s="1">
        <v>0</v>
      </c>
      <c r="BF980" s="1">
        <v>0</v>
      </c>
      <c r="BG980" s="1">
        <v>0</v>
      </c>
      <c r="BJ980" s="1">
        <v>0</v>
      </c>
      <c r="BK980" s="1">
        <v>0</v>
      </c>
      <c r="BL980" s="1">
        <v>0</v>
      </c>
      <c r="CI980" s="1">
        <v>22311</v>
      </c>
      <c r="CK980" s="1">
        <v>0</v>
      </c>
      <c r="CL980" s="1">
        <v>0</v>
      </c>
      <c r="CM980" s="1">
        <v>0</v>
      </c>
      <c r="CP980" s="1">
        <v>0</v>
      </c>
      <c r="CQ980" s="1">
        <v>0</v>
      </c>
      <c r="CR980" s="1">
        <v>0</v>
      </c>
      <c r="CS980" s="1">
        <v>22311</v>
      </c>
      <c r="DP980" s="1">
        <v>1840</v>
      </c>
      <c r="DR980" s="1">
        <v>0</v>
      </c>
      <c r="DS980" s="1">
        <v>0</v>
      </c>
      <c r="DT980" s="1">
        <v>0</v>
      </c>
      <c r="DW980" s="1">
        <v>0</v>
      </c>
      <c r="DX980" s="1">
        <v>0</v>
      </c>
      <c r="DY980" s="1">
        <v>0</v>
      </c>
      <c r="DZ980" s="1">
        <v>1840</v>
      </c>
      <c r="FE980" s="1">
        <v>0</v>
      </c>
      <c r="FG980" s="1">
        <v>0</v>
      </c>
      <c r="FH980" s="1">
        <v>0</v>
      </c>
      <c r="FI980" s="1">
        <v>0</v>
      </c>
      <c r="FJ980" s="1">
        <v>0</v>
      </c>
      <c r="FM980" s="1">
        <v>0</v>
      </c>
      <c r="FN980" s="1">
        <v>0</v>
      </c>
      <c r="FO980" s="1">
        <v>0</v>
      </c>
      <c r="FP980" s="15">
        <f>AE980+BA980</f>
        <v>14134</v>
      </c>
      <c r="FQ980" s="15">
        <f>AP980+BL980+CS980+DZ980+FD980</f>
        <v>24151</v>
      </c>
      <c r="FR980" s="15">
        <f>AE980+AP980+BA980+BL980+CS980+DZ980+FD980+FO980</f>
        <v>38285</v>
      </c>
      <c r="FT980" s="1" t="s">
        <v>1275</v>
      </c>
      <c r="FU980" s="1" t="s">
        <v>1281</v>
      </c>
      <c r="FW980" s="1" t="s">
        <v>1279</v>
      </c>
      <c r="GA980" s="1">
        <v>1040</v>
      </c>
      <c r="GB980" s="1">
        <v>1165</v>
      </c>
      <c r="GC980" s="1">
        <v>104</v>
      </c>
      <c r="GD980" s="1">
        <v>107</v>
      </c>
      <c r="GE980" s="1">
        <v>33047</v>
      </c>
      <c r="GF980" s="1">
        <v>0</v>
      </c>
      <c r="GG980" s="1">
        <v>17256</v>
      </c>
      <c r="GH980" s="1">
        <v>66</v>
      </c>
      <c r="GI980" s="1">
        <v>0</v>
      </c>
      <c r="GJ980" s="1">
        <v>0</v>
      </c>
      <c r="GK980" s="1">
        <v>123</v>
      </c>
      <c r="GL980" s="1">
        <v>141</v>
      </c>
      <c r="GM980" s="1">
        <v>1875</v>
      </c>
      <c r="GP980" s="1">
        <v>1</v>
      </c>
      <c r="GQ980" s="1">
        <v>1</v>
      </c>
      <c r="GR980" s="5"/>
      <c r="GS980" s="5"/>
      <c r="GT980" s="4">
        <v>1</v>
      </c>
      <c r="GU980" s="4">
        <v>1</v>
      </c>
      <c r="GV980" s="1">
        <f>GQ980+GU980</f>
        <v>2</v>
      </c>
      <c r="GW980" s="1">
        <v>3</v>
      </c>
      <c r="GX980" s="1">
        <v>600</v>
      </c>
      <c r="GY980" s="10" t="s">
        <v>1230</v>
      </c>
      <c r="GZ980" s="1">
        <v>6317</v>
      </c>
      <c r="HA980" s="1">
        <v>5445</v>
      </c>
      <c r="HB980" s="1">
        <v>0</v>
      </c>
      <c r="HC980" s="1">
        <v>1879</v>
      </c>
      <c r="HE980" s="1">
        <v>6034</v>
      </c>
      <c r="HF980" s="1">
        <v>19675</v>
      </c>
      <c r="HI980" s="1">
        <v>0</v>
      </c>
      <c r="HJ980" s="1">
        <v>0</v>
      </c>
      <c r="HK980" s="1">
        <v>0</v>
      </c>
      <c r="HL980" s="1">
        <v>0</v>
      </c>
      <c r="HZ980" s="1">
        <v>19</v>
      </c>
      <c r="IA980" s="1">
        <v>748</v>
      </c>
      <c r="IB980" s="1">
        <v>0</v>
      </c>
      <c r="IC980" s="1">
        <v>0</v>
      </c>
      <c r="ID980" s="1">
        <v>0</v>
      </c>
      <c r="IE980" s="1">
        <v>58.5</v>
      </c>
      <c r="IF980" s="1">
        <v>44</v>
      </c>
      <c r="IG980" s="1">
        <v>35</v>
      </c>
      <c r="IH980" s="1">
        <v>0</v>
      </c>
      <c r="II980" s="1">
        <v>0</v>
      </c>
      <c r="IJ980" s="1">
        <v>0</v>
      </c>
      <c r="IK980" s="1">
        <v>0</v>
      </c>
      <c r="IQ980" s="1">
        <v>317958</v>
      </c>
      <c r="IR980" s="1">
        <v>0</v>
      </c>
      <c r="IS980" s="36">
        <f t="shared" si="1112"/>
        <v>0.30693483087371032</v>
      </c>
      <c r="IT980" s="36">
        <f t="shared" si="1113"/>
        <v>0</v>
      </c>
      <c r="IU980" s="36">
        <f t="shared" si="1114"/>
        <v>6.2243698576465979E-2</v>
      </c>
      <c r="IV980" s="36">
        <f t="shared" si="1115"/>
        <v>0</v>
      </c>
      <c r="IW980" s="36">
        <f t="shared" si="1116"/>
        <v>0.58276087240433594</v>
      </c>
      <c r="IX980" s="36">
        <f t="shared" si="1117"/>
        <v>4.8060598145487791E-2</v>
      </c>
      <c r="IY980" s="36"/>
      <c r="IZ980" s="36">
        <f t="shared" si="1118"/>
        <v>0</v>
      </c>
      <c r="JA980" s="36">
        <f t="shared" si="1118"/>
        <v>0.36917852945017632</v>
      </c>
      <c r="JB980" s="36">
        <f t="shared" si="1118"/>
        <v>0.63082147054982374</v>
      </c>
      <c r="JN980" s="43">
        <f t="shared" si="1097"/>
        <v>1293.51</v>
      </c>
      <c r="JO980" s="1" t="str">
        <f t="shared" si="1098"/>
        <v>Small</v>
      </c>
    </row>
    <row r="981" spans="1:275" x14ac:dyDescent="0.2">
      <c r="A981" s="1" t="s">
        <v>764</v>
      </c>
      <c r="B981" s="1" t="s">
        <v>765</v>
      </c>
      <c r="C981" s="76" t="s">
        <v>1510</v>
      </c>
      <c r="D981" s="14" t="s">
        <v>656</v>
      </c>
      <c r="E981">
        <v>4</v>
      </c>
      <c r="F981" s="46">
        <v>0.43940061701189953</v>
      </c>
      <c r="G981" s="46">
        <v>0.26575583957690613</v>
      </c>
      <c r="H981" s="46">
        <v>0.1</v>
      </c>
      <c r="I981">
        <v>118.7</v>
      </c>
      <c r="J981">
        <v>76.3</v>
      </c>
      <c r="K981" s="1">
        <v>20130</v>
      </c>
      <c r="L981" s="1" t="s">
        <v>609</v>
      </c>
      <c r="M981" s="3">
        <v>2345.9325714285701</v>
      </c>
      <c r="N981" s="1">
        <v>14800</v>
      </c>
      <c r="O981" s="1">
        <v>2</v>
      </c>
      <c r="P981" s="1">
        <v>12</v>
      </c>
      <c r="Q981" s="1">
        <v>159</v>
      </c>
      <c r="R981" s="1">
        <v>0</v>
      </c>
      <c r="S981" s="1">
        <v>49</v>
      </c>
      <c r="T981" s="33"/>
      <c r="U981" s="3">
        <v>2860</v>
      </c>
      <c r="V981" s="3"/>
      <c r="W981" s="3">
        <v>1261</v>
      </c>
      <c r="X981" s="3">
        <v>0</v>
      </c>
      <c r="Y981" s="3"/>
      <c r="Z981" s="3"/>
      <c r="AA981" s="3">
        <v>293</v>
      </c>
      <c r="AB981" s="3">
        <v>0</v>
      </c>
      <c r="AC981" s="3">
        <v>0</v>
      </c>
      <c r="AD981" s="3">
        <v>5000</v>
      </c>
      <c r="AE981" s="2">
        <f>SUM(U981:AD981)</f>
        <v>9414</v>
      </c>
      <c r="AF981" s="3">
        <v>0</v>
      </c>
      <c r="AG981" s="3"/>
      <c r="AH981" s="1">
        <v>0</v>
      </c>
      <c r="AI981" s="1">
        <v>0</v>
      </c>
      <c r="AL981" s="1">
        <v>0</v>
      </c>
      <c r="AM981" s="1">
        <v>0</v>
      </c>
      <c r="AN981" s="1">
        <v>0</v>
      </c>
      <c r="AO981" s="1">
        <v>0</v>
      </c>
      <c r="AP981" s="1">
        <f>SUM(AF981:AO981)</f>
        <v>0</v>
      </c>
      <c r="AQ981" s="1">
        <v>0</v>
      </c>
      <c r="AS981" s="1">
        <v>0</v>
      </c>
      <c r="AT981" s="1">
        <v>0</v>
      </c>
      <c r="AW981" s="1">
        <v>0</v>
      </c>
      <c r="AX981" s="1">
        <v>0</v>
      </c>
      <c r="AY981" s="1">
        <v>0</v>
      </c>
      <c r="AZ981" s="1">
        <v>0</v>
      </c>
      <c r="BA981" s="1">
        <f>SUM(AQ981:AZ981)</f>
        <v>0</v>
      </c>
      <c r="BB981" s="1">
        <v>0</v>
      </c>
      <c r="BD981" s="1">
        <v>0</v>
      </c>
      <c r="BE981" s="1">
        <v>0</v>
      </c>
      <c r="BH981" s="1">
        <v>0</v>
      </c>
      <c r="BI981" s="1">
        <v>0</v>
      </c>
      <c r="BJ981" s="1">
        <v>0</v>
      </c>
      <c r="BK981" s="1">
        <v>0</v>
      </c>
      <c r="BL981" s="1">
        <f>SUM(BB981:BK981)</f>
        <v>0</v>
      </c>
      <c r="CI981" s="1">
        <v>5741</v>
      </c>
      <c r="CK981" s="1">
        <v>0</v>
      </c>
      <c r="CL981" s="1">
        <v>0</v>
      </c>
      <c r="CN981" s="1">
        <v>0</v>
      </c>
      <c r="CO981" s="1">
        <v>0</v>
      </c>
      <c r="CP981" s="1">
        <v>0</v>
      </c>
      <c r="CQ981" s="1">
        <v>0</v>
      </c>
      <c r="CR981" s="1">
        <v>0</v>
      </c>
      <c r="CS981" s="1">
        <f>SUM(CI981:CR981)</f>
        <v>5741</v>
      </c>
      <c r="DP981" s="1">
        <v>753</v>
      </c>
      <c r="DR981" s="1">
        <v>0</v>
      </c>
      <c r="DS981" s="1">
        <v>0</v>
      </c>
      <c r="DU981" s="1">
        <v>0</v>
      </c>
      <c r="DV981" s="1">
        <v>0</v>
      </c>
      <c r="DX981" s="1">
        <v>0</v>
      </c>
      <c r="DY981" s="1">
        <v>0</v>
      </c>
      <c r="DZ981" s="2">
        <f>SUM(DP981:DY981)</f>
        <v>753</v>
      </c>
      <c r="EA981" s="2"/>
      <c r="EB981" s="2"/>
      <c r="EC981" s="2"/>
      <c r="ED981" s="2"/>
      <c r="EE981" s="2"/>
      <c r="EF981" s="2"/>
      <c r="EG981" s="2"/>
      <c r="EH981" s="2"/>
      <c r="EI981" s="2"/>
      <c r="EJ981" s="2"/>
      <c r="EK981" s="2"/>
      <c r="EL981" s="2"/>
      <c r="EM981" s="2"/>
      <c r="EN981" s="2"/>
      <c r="EO981" s="2"/>
      <c r="EP981" s="2"/>
      <c r="EQ981" s="2"/>
      <c r="ER981" s="2"/>
      <c r="ES981" s="2"/>
      <c r="ET981" s="2"/>
      <c r="EU981" s="1">
        <v>0</v>
      </c>
      <c r="EW981" s="1">
        <v>0</v>
      </c>
      <c r="EX981" s="1">
        <v>0</v>
      </c>
      <c r="EZ981" s="1">
        <v>0</v>
      </c>
      <c r="FB981" s="1">
        <v>0</v>
      </c>
      <c r="FC981" s="1">
        <v>0</v>
      </c>
      <c r="FD981" s="1">
        <f>SUM(EU981:FC981)</f>
        <v>0</v>
      </c>
      <c r="FE981" s="1">
        <v>0</v>
      </c>
      <c r="FG981" s="1">
        <v>0</v>
      </c>
      <c r="FH981" s="1">
        <v>0</v>
      </c>
      <c r="FK981" s="1">
        <v>0</v>
      </c>
      <c r="FL981" s="1">
        <v>0</v>
      </c>
      <c r="FM981" s="1">
        <v>0</v>
      </c>
      <c r="FN981" s="1">
        <v>0</v>
      </c>
      <c r="FO981" s="1">
        <f>SUM(FE981:FN981)</f>
        <v>0</v>
      </c>
      <c r="FP981" s="15">
        <f>AE981+BA981</f>
        <v>9414</v>
      </c>
      <c r="FQ981" s="15">
        <f>AP981+BL981+CS981+DZ981+FD981</f>
        <v>6494</v>
      </c>
      <c r="FR981" s="15">
        <f>AE981+AP981+BA981+BL981+CS981+DZ981+FD981+FO981</f>
        <v>15908</v>
      </c>
      <c r="FS981" s="1" t="s">
        <v>1276</v>
      </c>
      <c r="FT981" s="1" t="s">
        <v>1275</v>
      </c>
      <c r="FU981" s="1" t="s">
        <v>1277</v>
      </c>
      <c r="FV981" s="1" t="s">
        <v>1349</v>
      </c>
      <c r="FW981" s="5" t="s">
        <v>1279</v>
      </c>
      <c r="FX981" s="5"/>
      <c r="FY981" s="5"/>
      <c r="FZ981" s="5"/>
      <c r="GA981" s="1">
        <v>490</v>
      </c>
      <c r="GB981" s="1">
        <v>497</v>
      </c>
      <c r="GC981" s="1">
        <v>25</v>
      </c>
      <c r="GD981" s="1">
        <v>25</v>
      </c>
      <c r="GE981" s="1">
        <v>35216</v>
      </c>
      <c r="GF981" s="1">
        <v>0</v>
      </c>
      <c r="GG981" s="1">
        <v>17256</v>
      </c>
      <c r="GH981" s="1">
        <v>66</v>
      </c>
      <c r="GI981" s="1">
        <v>0</v>
      </c>
      <c r="GJ981" s="1">
        <v>0</v>
      </c>
      <c r="GK981" s="1">
        <v>52</v>
      </c>
      <c r="GL981" s="1">
        <v>55</v>
      </c>
      <c r="GM981" s="1">
        <v>1506</v>
      </c>
      <c r="GP981" s="1">
        <v>1</v>
      </c>
      <c r="GQ981" s="1">
        <v>1</v>
      </c>
      <c r="GR981" s="5">
        <v>1.5</v>
      </c>
      <c r="GS981" s="5"/>
      <c r="GT981" s="4">
        <v>1.5</v>
      </c>
      <c r="GU981" s="1">
        <v>1.5</v>
      </c>
      <c r="GV981" s="1">
        <f>GQ981+GU981</f>
        <v>2.5</v>
      </c>
      <c r="GW981" s="1">
        <v>2.5</v>
      </c>
      <c r="GX981" s="1">
        <v>650</v>
      </c>
      <c r="GY981" s="1" t="s">
        <v>1230</v>
      </c>
      <c r="GZ981" s="1">
        <v>3809</v>
      </c>
      <c r="HA981" s="1">
        <v>8002</v>
      </c>
      <c r="HB981" s="1">
        <v>0</v>
      </c>
      <c r="HC981" s="1">
        <v>1112</v>
      </c>
      <c r="HD981" s="1">
        <v>0</v>
      </c>
      <c r="HF981" s="1">
        <v>21968</v>
      </c>
      <c r="HI981" s="1">
        <v>42</v>
      </c>
      <c r="HJ981" s="1">
        <v>40</v>
      </c>
      <c r="HK981" s="1">
        <v>47</v>
      </c>
      <c r="HL981" s="1">
        <v>41</v>
      </c>
      <c r="HM981" s="1" t="s">
        <v>1281</v>
      </c>
      <c r="HN981" s="1" t="s">
        <v>1118</v>
      </c>
      <c r="HX981" s="1" t="s">
        <v>1277</v>
      </c>
      <c r="HZ981" s="1">
        <v>17</v>
      </c>
      <c r="IA981" s="1">
        <v>785</v>
      </c>
      <c r="IB981" s="1">
        <v>0</v>
      </c>
      <c r="IC981" s="1">
        <v>0</v>
      </c>
      <c r="ID981" s="1">
        <v>0</v>
      </c>
      <c r="IE981" s="1">
        <v>58.5</v>
      </c>
      <c r="IF981" s="1">
        <v>44</v>
      </c>
      <c r="IG981" s="1">
        <v>35</v>
      </c>
      <c r="IH981" s="1">
        <v>0</v>
      </c>
      <c r="II981" s="1">
        <v>0</v>
      </c>
      <c r="IJ981" s="1">
        <v>0</v>
      </c>
      <c r="IK981" s="1">
        <v>0</v>
      </c>
      <c r="IL981" s="1" t="s">
        <v>1277</v>
      </c>
      <c r="IO981" s="1" t="s">
        <v>1281</v>
      </c>
      <c r="IP981" s="1" t="s">
        <v>1277</v>
      </c>
      <c r="IQ981" s="1">
        <v>306841</v>
      </c>
      <c r="IR981" s="1">
        <v>0</v>
      </c>
      <c r="IS981" s="36">
        <f t="shared" si="1112"/>
        <v>0.59177772190093036</v>
      </c>
      <c r="IT981" s="36">
        <f t="shared" si="1113"/>
        <v>0</v>
      </c>
      <c r="IU981" s="36">
        <f t="shared" si="1114"/>
        <v>0</v>
      </c>
      <c r="IV981" s="36">
        <f t="shared" si="1115"/>
        <v>0</v>
      </c>
      <c r="IW981" s="36">
        <f t="shared" si="1116"/>
        <v>0.36088760372139805</v>
      </c>
      <c r="IX981" s="36">
        <f t="shared" si="1117"/>
        <v>4.7334674377671609E-2</v>
      </c>
      <c r="IY981" s="36"/>
      <c r="IZ981" s="36">
        <f t="shared" si="1118"/>
        <v>0</v>
      </c>
      <c r="JA981" s="36">
        <f t="shared" si="1118"/>
        <v>0.59177772190093036</v>
      </c>
      <c r="JB981" s="36">
        <f t="shared" si="1118"/>
        <v>0.40822227809906964</v>
      </c>
      <c r="JN981" s="43">
        <f t="shared" si="1097"/>
        <v>938.37302857142799</v>
      </c>
      <c r="JO981" s="1" t="str">
        <f t="shared" si="1098"/>
        <v>Small</v>
      </c>
    </row>
    <row r="982" spans="1:275" x14ac:dyDescent="0.2">
      <c r="A982" s="1" t="s">
        <v>764</v>
      </c>
      <c r="B982" s="1" t="s">
        <v>765</v>
      </c>
      <c r="C982" s="76" t="s">
        <v>1510</v>
      </c>
      <c r="D982" s="14" t="s">
        <v>656</v>
      </c>
      <c r="E982">
        <v>4</v>
      </c>
      <c r="F982" s="46">
        <v>0.43940061701189953</v>
      </c>
      <c r="G982" s="46">
        <v>0.26575583957690613</v>
      </c>
      <c r="H982" s="46">
        <v>0.1</v>
      </c>
      <c r="I982">
        <v>118.7</v>
      </c>
      <c r="J982">
        <v>76.3</v>
      </c>
      <c r="K982" s="42">
        <v>20140</v>
      </c>
      <c r="L982" s="54" t="s">
        <v>345</v>
      </c>
      <c r="M982" s="55">
        <v>2197.0958095238066</v>
      </c>
      <c r="N982" s="46">
        <v>14800</v>
      </c>
      <c r="O982">
        <v>5</v>
      </c>
      <c r="P982">
        <v>18</v>
      </c>
      <c r="Q982">
        <v>165</v>
      </c>
      <c r="R982">
        <v>0</v>
      </c>
      <c r="S982">
        <v>85</v>
      </c>
      <c r="T982"/>
      <c r="U982" s="46">
        <v>15238</v>
      </c>
      <c r="V982" s="46">
        <v>0</v>
      </c>
      <c r="W982" s="46">
        <v>0</v>
      </c>
      <c r="X982" s="46">
        <v>0</v>
      </c>
      <c r="Y982" s="46"/>
      <c r="Z982" s="46"/>
      <c r="AA982" s="46">
        <v>0</v>
      </c>
      <c r="AB982" s="46">
        <v>0</v>
      </c>
      <c r="AC982" s="46">
        <v>0</v>
      </c>
      <c r="AD982" s="46">
        <v>0</v>
      </c>
      <c r="AE982" s="46">
        <f>IF(SUM(U982:AD982)&gt;0,SUM(U982:AD982),)</f>
        <v>15238</v>
      </c>
      <c r="AF982" s="46">
        <v>0</v>
      </c>
      <c r="AG982" s="46">
        <v>0</v>
      </c>
      <c r="AH982" s="46">
        <v>0</v>
      </c>
      <c r="AI982" s="46">
        <v>0</v>
      </c>
      <c r="AJ982" s="46"/>
      <c r="AK982" s="46"/>
      <c r="AL982" s="46">
        <v>0</v>
      </c>
      <c r="AM982" s="46">
        <v>0</v>
      </c>
      <c r="AN982" s="46">
        <v>0</v>
      </c>
      <c r="AO982" s="46">
        <v>0</v>
      </c>
      <c r="AP982" s="46">
        <f>SUM(AF982:AO982)</f>
        <v>0</v>
      </c>
      <c r="AQ982" s="46">
        <v>258</v>
      </c>
      <c r="AR982" s="46">
        <v>0</v>
      </c>
      <c r="AS982" s="46">
        <v>0</v>
      </c>
      <c r="AT982" s="46">
        <v>0</v>
      </c>
      <c r="AU982" s="46"/>
      <c r="AV982" s="46"/>
      <c r="AW982" s="46">
        <v>0</v>
      </c>
      <c r="AX982" s="46">
        <v>0</v>
      </c>
      <c r="AY982" s="46">
        <v>0</v>
      </c>
      <c r="AZ982" s="46">
        <v>0</v>
      </c>
      <c r="BA982" s="46">
        <f>SUM(AQ982:AZ982)</f>
        <v>258</v>
      </c>
      <c r="BB982" s="46">
        <v>0</v>
      </c>
      <c r="BC982" s="46">
        <v>0</v>
      </c>
      <c r="BD982" s="46">
        <v>0</v>
      </c>
      <c r="BE982" s="46">
        <v>0</v>
      </c>
      <c r="BF982" s="46"/>
      <c r="BG982" s="46"/>
      <c r="BH982" s="47">
        <v>0</v>
      </c>
      <c r="BI982" s="47">
        <v>0</v>
      </c>
      <c r="BJ982" s="47">
        <v>0</v>
      </c>
      <c r="BK982" s="47">
        <v>0</v>
      </c>
      <c r="BL982" s="47">
        <f>IF(SUM(BB982:BK982)&gt;=0,SUM(BB982:BK982),"")</f>
        <v>0</v>
      </c>
      <c r="BM982" s="46">
        <v>6980</v>
      </c>
      <c r="BN982" s="47">
        <v>0</v>
      </c>
      <c r="BO982" s="46">
        <v>0</v>
      </c>
      <c r="BP982" s="46">
        <v>0</v>
      </c>
      <c r="BQ982" s="46"/>
      <c r="BR982" s="46">
        <v>0</v>
      </c>
      <c r="BS982" s="46">
        <v>0</v>
      </c>
      <c r="BT982" s="46">
        <v>0</v>
      </c>
      <c r="BU982" s="46">
        <v>0</v>
      </c>
      <c r="BV982" s="46">
        <v>0</v>
      </c>
      <c r="BW982" s="46">
        <f>SUM(BM982:BV982)</f>
        <v>6980</v>
      </c>
      <c r="BX982" s="46">
        <v>6980</v>
      </c>
      <c r="BY982" s="47">
        <v>0</v>
      </c>
      <c r="BZ982" s="47">
        <v>0</v>
      </c>
      <c r="CA982" s="48">
        <v>0</v>
      </c>
      <c r="CB982" s="48"/>
      <c r="CC982" s="46">
        <v>0</v>
      </c>
      <c r="CD982" s="47">
        <v>0</v>
      </c>
      <c r="CE982" s="46">
        <v>0</v>
      </c>
      <c r="CF982" s="48">
        <v>0</v>
      </c>
      <c r="CG982" s="47">
        <v>0</v>
      </c>
      <c r="CH982" s="47">
        <f>SUM(BX982:CG982)</f>
        <v>6980</v>
      </c>
      <c r="CI982" s="47">
        <f t="shared" ref="CI982:CS982" si="1119">BM982+BX982</f>
        <v>13960</v>
      </c>
      <c r="CJ982" s="47">
        <f t="shared" si="1119"/>
        <v>0</v>
      </c>
      <c r="CK982" s="47">
        <f t="shared" si="1119"/>
        <v>0</v>
      </c>
      <c r="CL982" s="47">
        <f t="shared" si="1119"/>
        <v>0</v>
      </c>
      <c r="CM982" s="47">
        <f t="shared" si="1119"/>
        <v>0</v>
      </c>
      <c r="CN982" s="47">
        <f t="shared" si="1119"/>
        <v>0</v>
      </c>
      <c r="CO982" s="47">
        <f t="shared" si="1119"/>
        <v>0</v>
      </c>
      <c r="CP982" s="47">
        <f t="shared" si="1119"/>
        <v>0</v>
      </c>
      <c r="CQ982" s="47">
        <f t="shared" si="1119"/>
        <v>0</v>
      </c>
      <c r="CR982" s="47">
        <f t="shared" si="1119"/>
        <v>0</v>
      </c>
      <c r="CS982" s="47">
        <f t="shared" si="1119"/>
        <v>13960</v>
      </c>
      <c r="CT982" s="48">
        <v>1055</v>
      </c>
      <c r="CU982" s="46">
        <v>0</v>
      </c>
      <c r="CV982" s="46">
        <v>0</v>
      </c>
      <c r="CW982" s="47">
        <v>0</v>
      </c>
      <c r="CX982" s="47"/>
      <c r="CY982" s="47">
        <v>0</v>
      </c>
      <c r="CZ982" s="47">
        <v>0</v>
      </c>
      <c r="DA982" s="46">
        <v>0</v>
      </c>
      <c r="DB982" s="47">
        <v>0</v>
      </c>
      <c r="DC982" s="47">
        <v>0</v>
      </c>
      <c r="DD982" s="47">
        <f>SUM(CT982:DC982)</f>
        <v>1055</v>
      </c>
      <c r="DE982" s="48">
        <v>1055</v>
      </c>
      <c r="DF982" s="48">
        <v>0</v>
      </c>
      <c r="DG982" s="48">
        <v>0</v>
      </c>
      <c r="DH982" s="48">
        <v>0</v>
      </c>
      <c r="DI982" s="48"/>
      <c r="DJ982" s="48">
        <v>0</v>
      </c>
      <c r="DK982" s="48">
        <v>0</v>
      </c>
      <c r="DL982" s="48">
        <v>0</v>
      </c>
      <c r="DM982" s="48">
        <v>0</v>
      </c>
      <c r="DN982" s="48">
        <v>0</v>
      </c>
      <c r="DO982" s="48">
        <f>SUM(DE982:DN982)</f>
        <v>1055</v>
      </c>
      <c r="DP982" s="48">
        <f t="shared" ref="DP982:DZ982" si="1120">CT982+DE982</f>
        <v>2110</v>
      </c>
      <c r="DQ982" s="48">
        <f t="shared" si="1120"/>
        <v>0</v>
      </c>
      <c r="DR982" s="48">
        <f t="shared" si="1120"/>
        <v>0</v>
      </c>
      <c r="DS982" s="48">
        <f t="shared" si="1120"/>
        <v>0</v>
      </c>
      <c r="DT982" s="48">
        <f t="shared" si="1120"/>
        <v>0</v>
      </c>
      <c r="DU982" s="48">
        <f t="shared" si="1120"/>
        <v>0</v>
      </c>
      <c r="DV982" s="48">
        <f t="shared" si="1120"/>
        <v>0</v>
      </c>
      <c r="DW982" s="48">
        <f t="shared" si="1120"/>
        <v>0</v>
      </c>
      <c r="DX982" s="48">
        <f t="shared" si="1120"/>
        <v>0</v>
      </c>
      <c r="DY982" s="48">
        <f t="shared" si="1120"/>
        <v>0</v>
      </c>
      <c r="DZ982" s="48">
        <f t="shared" si="1120"/>
        <v>2110</v>
      </c>
      <c r="EA982" s="48">
        <v>4137</v>
      </c>
      <c r="EB982" s="48">
        <v>0</v>
      </c>
      <c r="EC982" s="48">
        <v>0</v>
      </c>
      <c r="ED982" s="48">
        <v>0</v>
      </c>
      <c r="EE982" s="48">
        <v>0</v>
      </c>
      <c r="EF982" s="48">
        <v>0</v>
      </c>
      <c r="EG982" s="46">
        <v>0</v>
      </c>
      <c r="EH982" s="48">
        <v>0</v>
      </c>
      <c r="EI982" s="48">
        <v>0</v>
      </c>
      <c r="EJ982" s="48">
        <f>SUM(EA982:EI982)</f>
        <v>4137</v>
      </c>
      <c r="EK982" s="48">
        <v>4137</v>
      </c>
      <c r="EL982">
        <v>0</v>
      </c>
      <c r="EM982" s="48">
        <v>0</v>
      </c>
      <c r="EN982" s="48">
        <v>0</v>
      </c>
      <c r="EO982" s="46">
        <v>0</v>
      </c>
      <c r="EP982" s="48">
        <v>0</v>
      </c>
      <c r="EQ982" s="48">
        <v>0</v>
      </c>
      <c r="ER982" s="48">
        <v>0</v>
      </c>
      <c r="ES982" s="48">
        <v>0</v>
      </c>
      <c r="ET982" s="48">
        <f>SUM(EK982:ES982)</f>
        <v>4137</v>
      </c>
      <c r="EU982" s="48">
        <f t="shared" ref="EU982:FD982" si="1121">EA982+EK982</f>
        <v>8274</v>
      </c>
      <c r="EV982" s="48">
        <f t="shared" si="1121"/>
        <v>0</v>
      </c>
      <c r="EW982" s="48">
        <f t="shared" si="1121"/>
        <v>0</v>
      </c>
      <c r="EX982" s="48">
        <f t="shared" si="1121"/>
        <v>0</v>
      </c>
      <c r="EY982" s="48">
        <f t="shared" si="1121"/>
        <v>0</v>
      </c>
      <c r="EZ982" s="48">
        <f t="shared" si="1121"/>
        <v>0</v>
      </c>
      <c r="FA982" s="48">
        <f t="shared" si="1121"/>
        <v>0</v>
      </c>
      <c r="FB982" s="48">
        <f t="shared" si="1121"/>
        <v>0</v>
      </c>
      <c r="FC982" s="48">
        <f t="shared" si="1121"/>
        <v>0</v>
      </c>
      <c r="FD982" s="48">
        <f t="shared" si="1121"/>
        <v>8274</v>
      </c>
      <c r="FE982" s="48">
        <v>0</v>
      </c>
      <c r="FF982" s="48">
        <v>0</v>
      </c>
      <c r="FG982" s="46">
        <v>0</v>
      </c>
      <c r="FH982" s="48">
        <v>0</v>
      </c>
      <c r="FI982" s="48"/>
      <c r="FJ982" s="48"/>
      <c r="FK982" s="48">
        <v>0</v>
      </c>
      <c r="FL982" s="48">
        <v>0</v>
      </c>
      <c r="FM982" s="48">
        <v>0</v>
      </c>
      <c r="FN982">
        <v>0</v>
      </c>
      <c r="FO982" s="48">
        <f>SUM(FE982:FN982)</f>
        <v>0</v>
      </c>
      <c r="FP982" s="46">
        <f>AE982+BA982</f>
        <v>15496</v>
      </c>
      <c r="FQ982" s="46">
        <f>AP982+BL982+CS982+DZ982+FD982</f>
        <v>24344</v>
      </c>
      <c r="FR982" s="46">
        <f>FP982+FQ982+FO982</f>
        <v>39840</v>
      </c>
      <c r="FS982" t="s">
        <v>1276</v>
      </c>
      <c r="FT982" t="s">
        <v>1275</v>
      </c>
      <c r="FU982" t="s">
        <v>1281</v>
      </c>
      <c r="FV982"/>
      <c r="FW982" t="s">
        <v>1279</v>
      </c>
      <c r="FX982"/>
      <c r="FY982"/>
      <c r="FZ982"/>
      <c r="GA982">
        <v>741</v>
      </c>
      <c r="GB982">
        <v>763</v>
      </c>
      <c r="GC982">
        <v>15</v>
      </c>
      <c r="GD982">
        <v>15</v>
      </c>
      <c r="GE982">
        <v>35216</v>
      </c>
      <c r="GF982" s="47">
        <v>0</v>
      </c>
      <c r="GG982">
        <v>0</v>
      </c>
      <c r="GH982"/>
      <c r="GI982"/>
      <c r="GJ982">
        <v>0</v>
      </c>
      <c r="GK982">
        <v>66</v>
      </c>
      <c r="GL982">
        <v>66</v>
      </c>
      <c r="GM982">
        <v>1506</v>
      </c>
      <c r="GN982" t="s">
        <v>1277</v>
      </c>
      <c r="GO982"/>
      <c r="GP982">
        <v>1</v>
      </c>
      <c r="GQ982">
        <v>1</v>
      </c>
      <c r="GR982">
        <v>2</v>
      </c>
      <c r="GS982">
        <v>0.5</v>
      </c>
      <c r="GT982">
        <f>GR982+GS982</f>
        <v>2.5</v>
      </c>
      <c r="GU982">
        <v>2.5</v>
      </c>
      <c r="GV982">
        <f>GQ982+GU982</f>
        <v>3.5</v>
      </c>
      <c r="GW982">
        <v>2.5</v>
      </c>
      <c r="GX982">
        <v>600</v>
      </c>
      <c r="GY982" s="49" t="s">
        <v>1150</v>
      </c>
      <c r="GZ982">
        <v>7275</v>
      </c>
      <c r="HA982">
        <v>4458</v>
      </c>
      <c r="HB982">
        <v>0</v>
      </c>
      <c r="HC982">
        <v>895</v>
      </c>
      <c r="HD982">
        <v>0</v>
      </c>
      <c r="HE982"/>
      <c r="HF982">
        <v>12628</v>
      </c>
      <c r="HG982">
        <v>0</v>
      </c>
      <c r="HH982">
        <v>29</v>
      </c>
      <c r="HI982"/>
      <c r="HJ982">
        <v>35</v>
      </c>
      <c r="HK982">
        <v>29</v>
      </c>
      <c r="HL982">
        <v>29</v>
      </c>
      <c r="HM982" t="s">
        <v>1281</v>
      </c>
      <c r="HN982" t="s">
        <v>1118</v>
      </c>
      <c r="HO982"/>
      <c r="HP982"/>
      <c r="HQ982"/>
      <c r="HR982"/>
      <c r="HS982"/>
      <c r="HT982"/>
      <c r="HU982"/>
      <c r="HV982"/>
      <c r="HW982"/>
      <c r="HX982" t="s">
        <v>1277</v>
      </c>
      <c r="HY982"/>
      <c r="HZ982">
        <v>23</v>
      </c>
      <c r="IA982">
        <v>695</v>
      </c>
      <c r="IB982">
        <v>0</v>
      </c>
      <c r="IC982">
        <v>0</v>
      </c>
      <c r="ID982">
        <v>0</v>
      </c>
      <c r="IE982">
        <v>58.5</v>
      </c>
      <c r="IF982">
        <v>44</v>
      </c>
      <c r="IG982">
        <v>35</v>
      </c>
      <c r="IH982">
        <v>0</v>
      </c>
      <c r="II982">
        <v>0</v>
      </c>
      <c r="IJ982">
        <v>0</v>
      </c>
      <c r="IK982">
        <v>0</v>
      </c>
      <c r="IL982" t="s">
        <v>1277</v>
      </c>
      <c r="IM982"/>
      <c r="IN982" t="s">
        <v>1277</v>
      </c>
      <c r="IO982" t="s">
        <v>1281</v>
      </c>
      <c r="IP982" t="s">
        <v>1277</v>
      </c>
      <c r="IQ982">
        <v>273352</v>
      </c>
      <c r="IR982">
        <v>0</v>
      </c>
      <c r="IS982" s="36">
        <f>AE982/FR982</f>
        <v>0.38247991967871486</v>
      </c>
      <c r="IT982" s="36">
        <f>AP982/FR982</f>
        <v>0</v>
      </c>
      <c r="IU982" s="36">
        <f>BA982/FR982</f>
        <v>6.4759036144578317E-3</v>
      </c>
      <c r="IV982" s="50">
        <f>BL982/FR982</f>
        <v>0</v>
      </c>
      <c r="IW982" s="36">
        <f>CS982/FR982</f>
        <v>0.35040160642570284</v>
      </c>
      <c r="IX982" s="36">
        <f>DZ982/FR982</f>
        <v>5.2961847389558232E-2</v>
      </c>
      <c r="IY982" s="36">
        <f>FD982/FR982</f>
        <v>0.20768072289156628</v>
      </c>
      <c r="IZ982" s="36">
        <f>FO982/FR982</f>
        <v>0</v>
      </c>
      <c r="JA982" s="36">
        <f>FP982/FR982</f>
        <v>0.38895582329317269</v>
      </c>
      <c r="JB982" s="36">
        <f>FQ982/FR982</f>
        <v>0.61104417670682731</v>
      </c>
      <c r="JC982" s="46">
        <v>52</v>
      </c>
      <c r="JD982" t="s">
        <v>1281</v>
      </c>
      <c r="JE982"/>
      <c r="JF982"/>
      <c r="JG982"/>
      <c r="JH982"/>
      <c r="JI982"/>
      <c r="JJ982"/>
      <c r="JK982"/>
      <c r="JL982" t="s">
        <v>1276</v>
      </c>
      <c r="JM982" t="s">
        <v>251</v>
      </c>
      <c r="JN982" s="43">
        <f t="shared" si="1097"/>
        <v>627.74165986394473</v>
      </c>
      <c r="JO982" s="1" t="str">
        <f t="shared" si="1098"/>
        <v>Small</v>
      </c>
    </row>
    <row r="983" spans="1:275" x14ac:dyDescent="0.2">
      <c r="A983" s="1" t="s">
        <v>764</v>
      </c>
      <c r="B983" s="30" t="s">
        <v>766</v>
      </c>
      <c r="C983" s="76">
        <v>582</v>
      </c>
      <c r="D983" s="14" t="s">
        <v>656</v>
      </c>
      <c r="E983">
        <v>4</v>
      </c>
      <c r="F983" s="46">
        <v>0.63637899003546694</v>
      </c>
      <c r="G983" s="46">
        <v>0.38777233575409559</v>
      </c>
      <c r="H983" s="46"/>
      <c r="I983">
        <v>91.1</v>
      </c>
      <c r="J983">
        <v>38.299999999999997</v>
      </c>
      <c r="K983" s="24">
        <v>20060</v>
      </c>
      <c r="L983" s="24" t="s">
        <v>602</v>
      </c>
      <c r="M983" s="38"/>
      <c r="N983" s="25">
        <v>25000</v>
      </c>
      <c r="O983" s="26">
        <v>7</v>
      </c>
      <c r="P983" s="26">
        <v>35</v>
      </c>
      <c r="Q983" s="26">
        <v>400</v>
      </c>
      <c r="R983" s="26">
        <v>108</v>
      </c>
      <c r="S983" s="26">
        <v>140</v>
      </c>
      <c r="T983" s="31" t="s">
        <v>1244</v>
      </c>
      <c r="U983" s="25">
        <v>27629</v>
      </c>
      <c r="V983" s="25"/>
      <c r="W983" s="25">
        <v>88183</v>
      </c>
      <c r="X983" s="25"/>
      <c r="Y983" s="25"/>
      <c r="Z983" s="25"/>
      <c r="AA983" s="25"/>
      <c r="AB983" s="25"/>
      <c r="AC983" s="25">
        <v>25000</v>
      </c>
      <c r="AD983" s="25"/>
      <c r="AE983" s="25">
        <v>140812</v>
      </c>
      <c r="AF983" s="25">
        <v>3295</v>
      </c>
      <c r="AG983" s="25"/>
      <c r="AH983" s="25"/>
      <c r="AI983" s="25"/>
      <c r="AJ983" s="25"/>
      <c r="AK983" s="25"/>
      <c r="AL983" s="25"/>
      <c r="AM983" s="25"/>
      <c r="AN983" s="25"/>
      <c r="AO983" s="25"/>
      <c r="AP983" s="25">
        <v>3295</v>
      </c>
      <c r="AQ983" s="25"/>
      <c r="AR983" s="25"/>
      <c r="AS983" s="25"/>
      <c r="AT983" s="25"/>
      <c r="AU983" s="25"/>
      <c r="AV983" s="25"/>
      <c r="AW983" s="25"/>
      <c r="AX983" s="25"/>
      <c r="AY983" s="25"/>
      <c r="AZ983" s="25"/>
      <c r="BA983" s="25">
        <v>0</v>
      </c>
      <c r="BB983" s="25"/>
      <c r="BC983" s="25"/>
      <c r="BD983" s="25"/>
      <c r="BE983" s="25"/>
      <c r="BF983" s="25"/>
      <c r="BG983" s="25">
        <v>2800</v>
      </c>
      <c r="BH983" s="25"/>
      <c r="BI983" s="25"/>
      <c r="BJ983" s="25"/>
      <c r="BK983" s="25"/>
      <c r="BL983" s="25">
        <v>2800</v>
      </c>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v>11589</v>
      </c>
      <c r="CQ983" s="25"/>
      <c r="CR983" s="25"/>
      <c r="CS983" s="25">
        <v>11589</v>
      </c>
      <c r="CT983" s="25"/>
      <c r="CU983" s="25"/>
      <c r="CV983" s="25"/>
      <c r="CW983" s="25"/>
      <c r="CX983" s="25"/>
      <c r="CY983" s="25"/>
      <c r="CZ983" s="25"/>
      <c r="DA983" s="25"/>
      <c r="DB983" s="25"/>
      <c r="DC983" s="25"/>
      <c r="DD983" s="25"/>
      <c r="DE983" s="25"/>
      <c r="DF983" s="25"/>
      <c r="DG983" s="25"/>
      <c r="DH983" s="25"/>
      <c r="DI983" s="25"/>
      <c r="DJ983" s="25"/>
      <c r="DK983" s="25"/>
      <c r="DL983" s="25"/>
      <c r="DM983" s="25"/>
      <c r="DN983" s="25"/>
      <c r="DO983" s="25"/>
      <c r="DP983" s="25">
        <v>1425</v>
      </c>
      <c r="DQ983" s="25"/>
      <c r="DR983" s="25"/>
      <c r="DS983" s="25"/>
      <c r="DT983" s="25"/>
      <c r="DU983" s="25"/>
      <c r="DV983" s="25"/>
      <c r="DW983" s="25"/>
      <c r="DX983" s="25"/>
      <c r="DY983" s="25"/>
      <c r="DZ983" s="25">
        <v>1425</v>
      </c>
      <c r="EA983" s="25"/>
      <c r="EB983" s="25"/>
      <c r="EC983" s="25"/>
      <c r="ED983" s="25"/>
      <c r="EE983" s="25"/>
      <c r="EF983" s="25"/>
      <c r="EG983" s="25"/>
      <c r="EH983" s="25"/>
      <c r="EI983" s="25"/>
      <c r="EJ983" s="25"/>
      <c r="EK983" s="25"/>
      <c r="EL983" s="25"/>
      <c r="EM983" s="25"/>
      <c r="EN983" s="25"/>
      <c r="EO983" s="25"/>
      <c r="EP983" s="25"/>
      <c r="EQ983" s="25"/>
      <c r="ER983" s="25"/>
      <c r="ES983" s="25"/>
      <c r="ET983" s="25"/>
      <c r="EU983" s="25"/>
      <c r="EV983" s="25"/>
      <c r="EW983" s="25"/>
      <c r="EX983" s="25"/>
      <c r="EY983" s="25"/>
      <c r="EZ983" s="25"/>
      <c r="FA983" s="25"/>
      <c r="FB983" s="25"/>
      <c r="FC983" s="25"/>
      <c r="FD983" s="25"/>
      <c r="FE983" s="25"/>
      <c r="FF983" s="25"/>
      <c r="FG983" s="25"/>
      <c r="FH983" s="25"/>
      <c r="FI983" s="25"/>
      <c r="FJ983" s="25"/>
      <c r="FK983" s="25"/>
      <c r="FL983" s="25"/>
      <c r="FM983" s="25"/>
      <c r="FN983" s="25"/>
      <c r="FO983" s="25">
        <v>0</v>
      </c>
      <c r="FP983" s="25">
        <v>144107</v>
      </c>
      <c r="FQ983" s="25">
        <v>15814</v>
      </c>
      <c r="FR983" s="25">
        <v>159921</v>
      </c>
      <c r="FS983" s="26"/>
      <c r="FT983" s="26" t="s">
        <v>1275</v>
      </c>
      <c r="FU983" s="26" t="s">
        <v>1344</v>
      </c>
      <c r="FV983" s="26"/>
      <c r="FW983" s="1" t="s">
        <v>1279</v>
      </c>
      <c r="FX983" s="26"/>
      <c r="FY983" s="26"/>
      <c r="FZ983" s="26"/>
      <c r="GA983" s="25">
        <v>6887</v>
      </c>
      <c r="GB983" s="25">
        <v>7177</v>
      </c>
      <c r="GC983" s="25">
        <v>200</v>
      </c>
      <c r="GD983" s="25">
        <v>200</v>
      </c>
      <c r="GE983" s="25">
        <v>22096</v>
      </c>
      <c r="GF983" s="25">
        <v>6306</v>
      </c>
      <c r="GG983" s="25">
        <v>8234</v>
      </c>
      <c r="GH983" s="25">
        <v>91</v>
      </c>
      <c r="GI983" s="25"/>
      <c r="GJ983" s="25">
        <v>0</v>
      </c>
      <c r="GK983" s="25">
        <v>18</v>
      </c>
      <c r="GL983" s="25">
        <v>0</v>
      </c>
      <c r="GM983" s="25">
        <v>825</v>
      </c>
      <c r="GN983" s="25"/>
      <c r="GO983" s="25"/>
      <c r="GP983" s="25">
        <v>1</v>
      </c>
      <c r="GQ983" s="25"/>
      <c r="GR983" s="27"/>
      <c r="GS983" s="27"/>
      <c r="GT983" s="28">
        <v>1.5</v>
      </c>
      <c r="GU983" s="28"/>
      <c r="GV983" s="25"/>
      <c r="GW983" s="25">
        <v>3</v>
      </c>
      <c r="GX983" s="25">
        <v>225</v>
      </c>
      <c r="GY983" s="26" t="s">
        <v>1150</v>
      </c>
      <c r="GZ983" s="25">
        <v>7088</v>
      </c>
      <c r="HA983" s="25"/>
      <c r="HB983" s="25"/>
      <c r="HC983" s="25">
        <v>357</v>
      </c>
      <c r="HD983" s="25"/>
      <c r="HE983" s="25">
        <v>6453</v>
      </c>
      <c r="HF983" s="25">
        <v>13898</v>
      </c>
      <c r="HG983" s="25"/>
      <c r="HH983" s="25"/>
      <c r="HI983" s="25">
        <v>15</v>
      </c>
      <c r="HJ983" s="25">
        <v>15</v>
      </c>
      <c r="HK983" s="25">
        <v>0</v>
      </c>
      <c r="HL983" s="25">
        <v>0</v>
      </c>
      <c r="HM983" s="25"/>
      <c r="HN983" s="25"/>
      <c r="HO983" s="25"/>
      <c r="HP983" s="25"/>
      <c r="HQ983" s="25"/>
      <c r="HR983" s="25"/>
      <c r="HS983" s="25"/>
      <c r="HT983" s="25"/>
      <c r="HU983" s="25"/>
      <c r="HV983" s="25"/>
      <c r="HW983" s="25"/>
      <c r="HX983" s="25"/>
      <c r="HY983" s="25"/>
      <c r="HZ983" s="25">
        <v>33</v>
      </c>
      <c r="IA983" s="25">
        <v>828</v>
      </c>
      <c r="IB983" s="25">
        <v>0</v>
      </c>
      <c r="IC983" s="25">
        <v>0</v>
      </c>
      <c r="ID983" s="25">
        <v>0</v>
      </c>
      <c r="IE983" s="25">
        <v>62.5</v>
      </c>
      <c r="IF983" s="25">
        <v>42.5</v>
      </c>
      <c r="IG983" s="25">
        <v>42.5</v>
      </c>
      <c r="IH983" s="25">
        <v>0</v>
      </c>
      <c r="II983" s="25">
        <v>0</v>
      </c>
      <c r="IJ983" s="25">
        <v>0</v>
      </c>
      <c r="IK983" s="25">
        <v>0</v>
      </c>
      <c r="IL983" s="25"/>
      <c r="IM983" s="25"/>
      <c r="IN983" s="25"/>
      <c r="IO983" s="25"/>
      <c r="IP983" s="25"/>
      <c r="IQ983" s="25">
        <v>110000</v>
      </c>
      <c r="IR983" s="25">
        <v>0</v>
      </c>
      <c r="IS983" s="36">
        <f t="shared" ref="IS983:IS990" si="1122">AE983/$FR983</f>
        <v>0.88050975168989687</v>
      </c>
      <c r="IT983" s="36">
        <f t="shared" ref="IT983:IT990" si="1123">AP983/$FR983</f>
        <v>2.0603923187073617E-2</v>
      </c>
      <c r="IU983" s="36">
        <f t="shared" ref="IU983:IU990" si="1124">BA983/$FR983</f>
        <v>0</v>
      </c>
      <c r="IV983" s="36">
        <f t="shared" ref="IV983:IV990" si="1125">BL983/$FR983</f>
        <v>1.7508644893416123E-2</v>
      </c>
      <c r="IW983" s="36">
        <f t="shared" ref="IW983:IW990" si="1126">CS983/$FR983</f>
        <v>7.2467030596356952E-2</v>
      </c>
      <c r="IX983" s="36">
        <f t="shared" ref="IX983:IX990" si="1127">DZ983/$FR983</f>
        <v>8.9106496332564209E-3</v>
      </c>
      <c r="IY983" s="36"/>
      <c r="IZ983" s="36">
        <f t="shared" ref="IZ983:JB990" si="1128">FO983/$FR983</f>
        <v>0</v>
      </c>
      <c r="JA983" s="36">
        <f t="shared" si="1128"/>
        <v>0.90111367487697047</v>
      </c>
      <c r="JB983" s="36">
        <f t="shared" si="1128"/>
        <v>9.88863251230295E-2</v>
      </c>
      <c r="JN983" s="43" t="e">
        <f t="shared" si="1097"/>
        <v>#DIV/0!</v>
      </c>
      <c r="JO983" s="1" t="str">
        <f t="shared" si="1098"/>
        <v>Small</v>
      </c>
    </row>
    <row r="984" spans="1:275" x14ac:dyDescent="0.2">
      <c r="A984" s="1" t="s">
        <v>764</v>
      </c>
      <c r="B984" s="30" t="s">
        <v>766</v>
      </c>
      <c r="C984" s="76">
        <v>582</v>
      </c>
      <c r="D984" s="14" t="s">
        <v>656</v>
      </c>
      <c r="E984">
        <v>4</v>
      </c>
      <c r="F984" s="46">
        <v>0.63637899003546694</v>
      </c>
      <c r="G984" s="46">
        <v>0.38777233575409559</v>
      </c>
      <c r="H984" s="46"/>
      <c r="I984">
        <v>91.1</v>
      </c>
      <c r="J984">
        <v>38.299999999999997</v>
      </c>
      <c r="K984" s="24">
        <v>20070</v>
      </c>
      <c r="L984" s="24" t="s">
        <v>603</v>
      </c>
      <c r="M984" s="34">
        <v>2638.0733333333333</v>
      </c>
      <c r="N984" s="25">
        <v>25000</v>
      </c>
      <c r="O984" s="26">
        <v>7</v>
      </c>
      <c r="P984" s="26">
        <v>35</v>
      </c>
      <c r="Q984" s="26">
        <v>400</v>
      </c>
      <c r="R984" s="26">
        <v>108</v>
      </c>
      <c r="S984" s="26">
        <v>140</v>
      </c>
      <c r="T984" s="31" t="s">
        <v>1244</v>
      </c>
      <c r="U984" s="25">
        <v>27629</v>
      </c>
      <c r="V984" s="25"/>
      <c r="W984" s="25">
        <v>95188</v>
      </c>
      <c r="X984" s="25"/>
      <c r="Y984" s="25"/>
      <c r="Z984" s="25"/>
      <c r="AA984" s="25"/>
      <c r="AB984" s="25"/>
      <c r="AC984" s="25">
        <v>20000</v>
      </c>
      <c r="AD984" s="25"/>
      <c r="AE984" s="25">
        <v>142817</v>
      </c>
      <c r="AF984" s="25">
        <v>3834</v>
      </c>
      <c r="AG984" s="25"/>
      <c r="AH984" s="25"/>
      <c r="AI984" s="25"/>
      <c r="AJ984" s="25"/>
      <c r="AK984" s="25"/>
      <c r="AL984" s="25"/>
      <c r="AM984" s="25"/>
      <c r="AN984" s="25"/>
      <c r="AO984" s="25"/>
      <c r="AP984" s="25">
        <v>3834</v>
      </c>
      <c r="AQ984" s="25"/>
      <c r="AR984" s="25"/>
      <c r="AS984" s="25"/>
      <c r="AT984" s="25"/>
      <c r="AU984" s="25"/>
      <c r="AV984" s="25"/>
      <c r="AW984" s="25"/>
      <c r="AX984" s="25"/>
      <c r="AY984" s="25"/>
      <c r="AZ984" s="25"/>
      <c r="BA984" s="25">
        <v>0</v>
      </c>
      <c r="BB984" s="25"/>
      <c r="BC984" s="25"/>
      <c r="BD984" s="25"/>
      <c r="BE984" s="25"/>
      <c r="BF984" s="25"/>
      <c r="BG984" s="25">
        <v>5294</v>
      </c>
      <c r="BH984" s="25"/>
      <c r="BI984" s="25"/>
      <c r="BJ984" s="25"/>
      <c r="BK984" s="25"/>
      <c r="BL984" s="25">
        <v>5294</v>
      </c>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v>17787</v>
      </c>
      <c r="CQ984" s="25"/>
      <c r="CR984" s="25"/>
      <c r="CS984" s="25">
        <v>17787</v>
      </c>
      <c r="CT984" s="25"/>
      <c r="CU984" s="25"/>
      <c r="CV984" s="25"/>
      <c r="CW984" s="25"/>
      <c r="CX984" s="25"/>
      <c r="CY984" s="25"/>
      <c r="CZ984" s="25"/>
      <c r="DA984" s="25"/>
      <c r="DB984" s="25"/>
      <c r="DC984" s="25"/>
      <c r="DD984" s="25"/>
      <c r="DE984" s="25"/>
      <c r="DF984" s="25"/>
      <c r="DG984" s="25"/>
      <c r="DH984" s="25"/>
      <c r="DI984" s="25"/>
      <c r="DJ984" s="25"/>
      <c r="DK984" s="25"/>
      <c r="DL984" s="25"/>
      <c r="DM984" s="25"/>
      <c r="DN984" s="25"/>
      <c r="DO984" s="25"/>
      <c r="DP984" s="25">
        <v>894</v>
      </c>
      <c r="DQ984" s="25"/>
      <c r="DR984" s="25">
        <v>20400</v>
      </c>
      <c r="DS984" s="25"/>
      <c r="DT984" s="25"/>
      <c r="DU984" s="25"/>
      <c r="DV984" s="25"/>
      <c r="DW984" s="25"/>
      <c r="DX984" s="25"/>
      <c r="DY984" s="25"/>
      <c r="DZ984" s="25">
        <v>21294</v>
      </c>
      <c r="EA984" s="25"/>
      <c r="EB984" s="25"/>
      <c r="EC984" s="25"/>
      <c r="ED984" s="25"/>
      <c r="EE984" s="25"/>
      <c r="EF984" s="25"/>
      <c r="EG984" s="25"/>
      <c r="EH984" s="25"/>
      <c r="EI984" s="25"/>
      <c r="EJ984" s="25"/>
      <c r="EK984" s="25"/>
      <c r="EL984" s="25"/>
      <c r="EM984" s="25"/>
      <c r="EN984" s="25"/>
      <c r="EO984" s="25"/>
      <c r="EP984" s="25"/>
      <c r="EQ984" s="25"/>
      <c r="ER984" s="25"/>
      <c r="ES984" s="25"/>
      <c r="ET984" s="25"/>
      <c r="EU984" s="25"/>
      <c r="EV984" s="25"/>
      <c r="EW984" s="25"/>
      <c r="EX984" s="25"/>
      <c r="EY984" s="25"/>
      <c r="EZ984" s="25"/>
      <c r="FA984" s="25"/>
      <c r="FB984" s="25"/>
      <c r="FC984" s="25"/>
      <c r="FD984" s="25"/>
      <c r="FE984" s="25"/>
      <c r="FF984" s="25"/>
      <c r="FG984" s="25"/>
      <c r="FH984" s="25"/>
      <c r="FI984" s="25"/>
      <c r="FJ984" s="25"/>
      <c r="FK984" s="25"/>
      <c r="FL984" s="25"/>
      <c r="FM984" s="25"/>
      <c r="FN984" s="25"/>
      <c r="FO984" s="25">
        <v>0</v>
      </c>
      <c r="FP984" s="25">
        <v>146651</v>
      </c>
      <c r="FQ984" s="25">
        <v>44375</v>
      </c>
      <c r="FR984" s="25">
        <v>191026</v>
      </c>
      <c r="FS984" s="26"/>
      <c r="FT984" s="26" t="s">
        <v>1275</v>
      </c>
      <c r="FU984" s="26" t="s">
        <v>1344</v>
      </c>
      <c r="FV984" s="26"/>
      <c r="FW984" s="1" t="s">
        <v>1279</v>
      </c>
      <c r="FX984" s="26"/>
      <c r="FY984" s="26"/>
      <c r="FZ984" s="26"/>
      <c r="GA984" s="25">
        <v>5191</v>
      </c>
      <c r="GB984" s="25">
        <v>5789</v>
      </c>
      <c r="GC984" s="25">
        <v>125</v>
      </c>
      <c r="GD984" s="25">
        <v>125</v>
      </c>
      <c r="GE984" s="25">
        <v>27885</v>
      </c>
      <c r="GF984" s="25">
        <v>3153</v>
      </c>
      <c r="GG984" s="25">
        <v>11387</v>
      </c>
      <c r="GH984" s="25">
        <v>91</v>
      </c>
      <c r="GI984" s="25">
        <v>0</v>
      </c>
      <c r="GJ984" s="25">
        <v>0</v>
      </c>
      <c r="GK984" s="25">
        <v>304</v>
      </c>
      <c r="GL984" s="25">
        <v>0</v>
      </c>
      <c r="GM984" s="25">
        <v>1129</v>
      </c>
      <c r="GN984" s="25"/>
      <c r="GO984" s="25"/>
      <c r="GP984" s="25">
        <v>1.5</v>
      </c>
      <c r="GQ984" s="25">
        <v>0.54</v>
      </c>
      <c r="GR984" s="27"/>
      <c r="GS984" s="27"/>
      <c r="GT984" s="28">
        <v>2</v>
      </c>
      <c r="GU984" s="28">
        <v>0.875</v>
      </c>
      <c r="GV984" s="25">
        <v>1.415</v>
      </c>
      <c r="GW984" s="25">
        <v>3.38</v>
      </c>
      <c r="GX984" s="25">
        <v>300</v>
      </c>
      <c r="GY984" s="26" t="s">
        <v>1150</v>
      </c>
      <c r="GZ984" s="25">
        <v>6847</v>
      </c>
      <c r="HA984" s="25"/>
      <c r="HB984" s="25"/>
      <c r="HC984" s="25">
        <v>265</v>
      </c>
      <c r="HD984" s="25"/>
      <c r="HE984" s="25">
        <v>20195</v>
      </c>
      <c r="HF984" s="25">
        <v>27307</v>
      </c>
      <c r="HG984" s="25"/>
      <c r="HH984" s="25"/>
      <c r="HI984" s="25">
        <v>25</v>
      </c>
      <c r="HJ984" s="25">
        <v>25</v>
      </c>
      <c r="HK984" s="25">
        <v>0</v>
      </c>
      <c r="HL984" s="25">
        <v>0</v>
      </c>
      <c r="HM984" s="25"/>
      <c r="HN984" s="25"/>
      <c r="HO984" s="25"/>
      <c r="HP984" s="25"/>
      <c r="HQ984" s="25"/>
      <c r="HR984" s="25"/>
      <c r="HS984" s="25"/>
      <c r="HT984" s="25"/>
      <c r="HU984" s="25"/>
      <c r="HV984" s="25"/>
      <c r="HW984" s="25"/>
      <c r="HX984" s="25"/>
      <c r="HY984" s="25"/>
      <c r="HZ984" s="25">
        <v>35</v>
      </c>
      <c r="IA984" s="25">
        <v>644</v>
      </c>
      <c r="IB984" s="25">
        <v>0</v>
      </c>
      <c r="IC984" s="25">
        <v>0</v>
      </c>
      <c r="ID984" s="25">
        <v>0</v>
      </c>
      <c r="IE984" s="25">
        <v>58.5</v>
      </c>
      <c r="IF984" s="25">
        <v>42.5</v>
      </c>
      <c r="IG984" s="25">
        <v>42.5</v>
      </c>
      <c r="IH984" s="25">
        <v>0</v>
      </c>
      <c r="II984" s="25">
        <v>0</v>
      </c>
      <c r="IJ984" s="25">
        <v>0</v>
      </c>
      <c r="IK984" s="25">
        <v>0</v>
      </c>
      <c r="IL984" s="25"/>
      <c r="IM984" s="25"/>
      <c r="IN984" s="25"/>
      <c r="IO984" s="25"/>
      <c r="IP984" s="25"/>
      <c r="IQ984" s="25">
        <v>140000</v>
      </c>
      <c r="IR984" s="25">
        <v>0</v>
      </c>
      <c r="IS984" s="36">
        <f t="shared" si="1122"/>
        <v>0.747631212505104</v>
      </c>
      <c r="IT984" s="36">
        <f t="shared" si="1123"/>
        <v>2.0070566310345189E-2</v>
      </c>
      <c r="IU984" s="36">
        <f t="shared" si="1124"/>
        <v>0</v>
      </c>
      <c r="IV984" s="36">
        <f t="shared" si="1125"/>
        <v>2.7713504967910127E-2</v>
      </c>
      <c r="IW984" s="36">
        <f t="shared" si="1126"/>
        <v>9.3112979385005179E-2</v>
      </c>
      <c r="IX984" s="36">
        <f t="shared" si="1127"/>
        <v>0.11147173683163548</v>
      </c>
      <c r="IY984" s="36"/>
      <c r="IZ984" s="36">
        <f t="shared" si="1128"/>
        <v>0</v>
      </c>
      <c r="JA984" s="36">
        <f t="shared" si="1128"/>
        <v>0.76770177881544921</v>
      </c>
      <c r="JB984" s="36">
        <f t="shared" si="1128"/>
        <v>0.23229822118455079</v>
      </c>
      <c r="JN984" s="43">
        <f t="shared" si="1097"/>
        <v>1864.3627797408715</v>
      </c>
      <c r="JO984" s="1" t="str">
        <f t="shared" si="1098"/>
        <v>Small</v>
      </c>
    </row>
    <row r="985" spans="1:275" x14ac:dyDescent="0.2">
      <c r="A985" s="14" t="s">
        <v>764</v>
      </c>
      <c r="B985" s="14" t="s">
        <v>766</v>
      </c>
      <c r="C985" s="76">
        <v>582</v>
      </c>
      <c r="D985" s="14" t="s">
        <v>656</v>
      </c>
      <c r="E985">
        <v>4</v>
      </c>
      <c r="F985" s="46">
        <v>0.63637899003546694</v>
      </c>
      <c r="G985" s="46">
        <v>0.38777233575409559</v>
      </c>
      <c r="H985" s="46"/>
      <c r="I985">
        <v>91.1</v>
      </c>
      <c r="J985">
        <v>38.299999999999997</v>
      </c>
      <c r="K985" s="14">
        <v>20080</v>
      </c>
      <c r="L985" s="14" t="s">
        <v>604</v>
      </c>
      <c r="M985" s="35">
        <v>2883.1525714285717</v>
      </c>
      <c r="N985" s="15">
        <v>25000</v>
      </c>
      <c r="O985" s="15">
        <v>7</v>
      </c>
      <c r="P985" s="15">
        <v>44</v>
      </c>
      <c r="Q985" s="15">
        <v>400</v>
      </c>
      <c r="R985" s="15">
        <v>110</v>
      </c>
      <c r="S985" s="15">
        <v>180</v>
      </c>
      <c r="T985" s="32" t="s">
        <v>827</v>
      </c>
      <c r="U985" s="15">
        <v>17797</v>
      </c>
      <c r="V985" s="15"/>
      <c r="W985" s="15">
        <v>7564</v>
      </c>
      <c r="X985" s="15"/>
      <c r="Y985" s="15"/>
      <c r="Z985" s="15"/>
      <c r="AA985" s="15"/>
      <c r="AB985" s="15"/>
      <c r="AC985" s="15"/>
      <c r="AD985" s="15"/>
      <c r="AE985" s="15">
        <v>25361</v>
      </c>
      <c r="AF985" s="15"/>
      <c r="AG985" s="15"/>
      <c r="AH985" s="15"/>
      <c r="AI985" s="15"/>
      <c r="AJ985" s="15"/>
      <c r="AK985" s="15">
        <v>9814</v>
      </c>
      <c r="AL985" s="15"/>
      <c r="AM985" s="15"/>
      <c r="AN985" s="15"/>
      <c r="AO985" s="15"/>
      <c r="AP985" s="15">
        <v>9814</v>
      </c>
      <c r="AQ985" s="15">
        <v>9892</v>
      </c>
      <c r="AR985" s="15"/>
      <c r="AS985" s="15"/>
      <c r="AT985" s="15"/>
      <c r="AU985" s="15"/>
      <c r="AV985" s="15"/>
      <c r="AW985" s="15"/>
      <c r="AX985" s="15"/>
      <c r="AY985" s="15"/>
      <c r="AZ985" s="15"/>
      <c r="BA985" s="15">
        <v>9892</v>
      </c>
      <c r="BB985" s="15"/>
      <c r="BC985" s="15"/>
      <c r="BD985" s="15"/>
      <c r="BE985" s="15"/>
      <c r="BF985" s="15"/>
      <c r="BG985" s="15"/>
      <c r="BH985" s="15"/>
      <c r="BI985" s="15"/>
      <c r="BJ985" s="15"/>
      <c r="BK985" s="15"/>
      <c r="BL985" s="15">
        <v>0</v>
      </c>
      <c r="BM985" s="15"/>
      <c r="BN985" s="15"/>
      <c r="BO985" s="15"/>
      <c r="BP985" s="15"/>
      <c r="BQ985" s="15"/>
      <c r="BR985" s="15"/>
      <c r="BS985" s="15"/>
      <c r="BT985" s="15"/>
      <c r="BU985" s="15"/>
      <c r="BV985" s="15"/>
      <c r="BW985" s="15"/>
      <c r="BX985" s="15"/>
      <c r="BY985" s="15"/>
      <c r="BZ985" s="15"/>
      <c r="CA985" s="15"/>
      <c r="CB985" s="15"/>
      <c r="CC985" s="15"/>
      <c r="CD985" s="15"/>
      <c r="CE985" s="15"/>
      <c r="CF985" s="15"/>
      <c r="CG985" s="15"/>
      <c r="CH985" s="15"/>
      <c r="CI985" s="15"/>
      <c r="CJ985" s="15"/>
      <c r="CK985" s="15"/>
      <c r="CL985" s="15"/>
      <c r="CM985" s="15"/>
      <c r="CN985" s="15"/>
      <c r="CO985" s="15"/>
      <c r="CP985" s="15">
        <v>24979</v>
      </c>
      <c r="CQ985" s="15"/>
      <c r="CR985" s="15"/>
      <c r="CS985" s="15">
        <v>24979</v>
      </c>
      <c r="CT985" s="15"/>
      <c r="CU985" s="15"/>
      <c r="CV985" s="15"/>
      <c r="CW985" s="15"/>
      <c r="CX985" s="15"/>
      <c r="CY985" s="15"/>
      <c r="CZ985" s="15"/>
      <c r="DA985" s="15"/>
      <c r="DB985" s="15"/>
      <c r="DC985" s="15"/>
      <c r="DD985" s="15"/>
      <c r="DE985" s="15"/>
      <c r="DF985" s="15"/>
      <c r="DG985" s="15"/>
      <c r="DH985" s="15"/>
      <c r="DI985" s="15"/>
      <c r="DJ985" s="15"/>
      <c r="DK985" s="15"/>
      <c r="DL985" s="15"/>
      <c r="DM985" s="15"/>
      <c r="DN985" s="15"/>
      <c r="DO985" s="15"/>
      <c r="DP985" s="15">
        <v>4421</v>
      </c>
      <c r="DQ985" s="15"/>
      <c r="DR985" s="15">
        <v>4335</v>
      </c>
      <c r="DS985" s="15"/>
      <c r="DT985" s="15"/>
      <c r="DU985" s="15"/>
      <c r="DV985" s="15"/>
      <c r="DW985" s="15"/>
      <c r="DX985" s="15"/>
      <c r="DY985" s="15"/>
      <c r="DZ985" s="15">
        <v>8756</v>
      </c>
      <c r="EA985" s="15"/>
      <c r="EB985" s="15"/>
      <c r="EC985" s="15"/>
      <c r="ED985" s="15"/>
      <c r="EE985" s="15"/>
      <c r="EF985" s="15"/>
      <c r="EG985" s="15"/>
      <c r="EH985" s="15"/>
      <c r="EI985" s="15"/>
      <c r="EJ985" s="15"/>
      <c r="EK985" s="15"/>
      <c r="EL985" s="15"/>
      <c r="EM985" s="15"/>
      <c r="EN985" s="15"/>
      <c r="EO985" s="15"/>
      <c r="EP985" s="15"/>
      <c r="EQ985" s="15"/>
      <c r="ER985" s="15"/>
      <c r="ES985" s="15"/>
      <c r="ET985" s="15"/>
      <c r="EU985" s="15"/>
      <c r="EV985" s="15"/>
      <c r="EW985" s="15"/>
      <c r="EX985" s="15"/>
      <c r="EY985" s="15"/>
      <c r="EZ985" s="15"/>
      <c r="FA985" s="15"/>
      <c r="FB985" s="15"/>
      <c r="FC985" s="15"/>
      <c r="FD985" s="15"/>
      <c r="FE985" s="15"/>
      <c r="FF985" s="15"/>
      <c r="FG985" s="15"/>
      <c r="FH985" s="15"/>
      <c r="FI985" s="15"/>
      <c r="FJ985" s="15"/>
      <c r="FK985" s="15"/>
      <c r="FL985" s="15"/>
      <c r="FM985" s="15"/>
      <c r="FN985" s="15"/>
      <c r="FO985" s="15">
        <v>0</v>
      </c>
      <c r="FP985" s="15">
        <v>35253</v>
      </c>
      <c r="FQ985" s="15">
        <v>43549</v>
      </c>
      <c r="FR985" s="15">
        <v>78802</v>
      </c>
      <c r="FS985" s="14"/>
      <c r="FT985" s="14" t="s">
        <v>1275</v>
      </c>
      <c r="FU985" s="14" t="s">
        <v>1281</v>
      </c>
      <c r="FV985" s="14"/>
      <c r="FW985" s="1" t="s">
        <v>1279</v>
      </c>
      <c r="FX985" s="14"/>
      <c r="FY985" s="14"/>
      <c r="GA985" s="15">
        <v>3221</v>
      </c>
      <c r="GB985" s="15">
        <v>3491</v>
      </c>
      <c r="GC985" s="15">
        <v>200</v>
      </c>
      <c r="GD985" s="15">
        <v>200</v>
      </c>
      <c r="GE985" s="15">
        <v>25835</v>
      </c>
      <c r="GF985" s="15">
        <v>2973</v>
      </c>
      <c r="GG985" s="15">
        <v>14574</v>
      </c>
      <c r="GH985" s="15">
        <v>76</v>
      </c>
      <c r="GI985" s="15"/>
      <c r="GJ985" s="15">
        <v>0</v>
      </c>
      <c r="GK985" s="15">
        <v>119</v>
      </c>
      <c r="GL985" s="15">
        <v>173</v>
      </c>
      <c r="GM985" s="15">
        <v>1253</v>
      </c>
      <c r="GN985" s="15"/>
      <c r="GO985" s="15"/>
      <c r="GP985" s="21">
        <v>2</v>
      </c>
      <c r="GQ985" s="21">
        <v>1.46</v>
      </c>
      <c r="GR985" s="22"/>
      <c r="GS985" s="22"/>
      <c r="GT985" s="23">
        <v>4</v>
      </c>
      <c r="GU985" s="23">
        <v>2.36</v>
      </c>
      <c r="GV985" s="21">
        <v>3.82</v>
      </c>
      <c r="GW985" s="21">
        <v>4</v>
      </c>
      <c r="GX985" s="15">
        <v>731</v>
      </c>
      <c r="GY985" s="14" t="s">
        <v>1230</v>
      </c>
      <c r="GZ985" s="15">
        <v>8029</v>
      </c>
      <c r="HA985" s="15">
        <v>2415</v>
      </c>
      <c r="HB985" s="15">
        <v>64</v>
      </c>
      <c r="HC985" s="15">
        <v>448</v>
      </c>
      <c r="HD985" s="15"/>
      <c r="HE985" s="15">
        <v>17394</v>
      </c>
      <c r="HF985" s="15">
        <v>28350</v>
      </c>
      <c r="HG985" s="15"/>
      <c r="HH985" s="15"/>
      <c r="HI985" s="15">
        <v>24</v>
      </c>
      <c r="HJ985" s="15">
        <v>24</v>
      </c>
      <c r="HK985" s="15">
        <v>6</v>
      </c>
      <c r="HL985" s="15">
        <v>6</v>
      </c>
      <c r="HM985" s="15"/>
      <c r="HN985" s="15"/>
      <c r="HO985" s="15"/>
      <c r="HP985" s="15"/>
      <c r="HQ985" s="15"/>
      <c r="HR985" s="15"/>
      <c r="HS985" s="15"/>
      <c r="HT985" s="15"/>
      <c r="HU985" s="15"/>
      <c r="HV985" s="15"/>
      <c r="HW985" s="15"/>
      <c r="HX985" s="15"/>
      <c r="HY985" s="15"/>
      <c r="HZ985" s="15">
        <v>31</v>
      </c>
      <c r="IA985" s="15">
        <v>544</v>
      </c>
      <c r="IB985" s="14">
        <v>0</v>
      </c>
      <c r="IC985" s="14">
        <v>0</v>
      </c>
      <c r="ID985" s="15">
        <v>0</v>
      </c>
      <c r="IE985" s="14">
        <v>58.5</v>
      </c>
      <c r="IF985" s="14">
        <v>32</v>
      </c>
      <c r="IG985" s="14">
        <v>32</v>
      </c>
      <c r="IH985" s="14">
        <v>0</v>
      </c>
      <c r="II985" s="14">
        <v>0</v>
      </c>
      <c r="IJ985" s="14">
        <v>0</v>
      </c>
      <c r="IK985" s="14">
        <v>0</v>
      </c>
      <c r="IL985" s="14"/>
      <c r="IM985" s="14"/>
      <c r="IN985" s="14"/>
      <c r="IO985" s="14"/>
      <c r="IP985" s="14"/>
      <c r="IQ985" s="15">
        <v>161595</v>
      </c>
      <c r="IR985" s="15">
        <v>0</v>
      </c>
      <c r="IS985" s="36">
        <f t="shared" si="1122"/>
        <v>0.32183193319966497</v>
      </c>
      <c r="IT985" s="36">
        <f t="shared" si="1123"/>
        <v>0.12453998629476409</v>
      </c>
      <c r="IU985" s="36">
        <f t="shared" si="1124"/>
        <v>0.12552980888809928</v>
      </c>
      <c r="IV985" s="36">
        <f t="shared" si="1125"/>
        <v>0</v>
      </c>
      <c r="IW985" s="36">
        <f t="shared" si="1126"/>
        <v>0.31698434049897212</v>
      </c>
      <c r="IX985" s="36">
        <f t="shared" si="1127"/>
        <v>0.11111393111849953</v>
      </c>
      <c r="IY985" s="36"/>
      <c r="IZ985" s="36">
        <f t="shared" si="1128"/>
        <v>0</v>
      </c>
      <c r="JA985" s="36">
        <f t="shared" si="1128"/>
        <v>0.44736174208776425</v>
      </c>
      <c r="JB985" s="36">
        <f t="shared" si="1128"/>
        <v>0.55263825791223575</v>
      </c>
      <c r="JN985" s="43">
        <f t="shared" si="1097"/>
        <v>754.7519820493643</v>
      </c>
      <c r="JO985" s="1" t="str">
        <f t="shared" si="1098"/>
        <v>Small</v>
      </c>
    </row>
    <row r="986" spans="1:275" x14ac:dyDescent="0.2">
      <c r="A986" s="14" t="s">
        <v>764</v>
      </c>
      <c r="B986" s="14" t="s">
        <v>766</v>
      </c>
      <c r="C986" s="76">
        <v>582</v>
      </c>
      <c r="D986" s="14" t="s">
        <v>656</v>
      </c>
      <c r="E986">
        <v>4</v>
      </c>
      <c r="F986" s="46">
        <v>0.63637899003546694</v>
      </c>
      <c r="G986" s="46">
        <v>0.38777233575409559</v>
      </c>
      <c r="H986" s="46"/>
      <c r="I986">
        <v>91.1</v>
      </c>
      <c r="J986">
        <v>38.299999999999997</v>
      </c>
      <c r="K986" s="14">
        <v>20090</v>
      </c>
      <c r="L986" s="14" t="s">
        <v>605</v>
      </c>
      <c r="M986" s="35">
        <v>3231.944</v>
      </c>
      <c r="N986" s="15">
        <v>25000</v>
      </c>
      <c r="O986" s="15">
        <v>7</v>
      </c>
      <c r="P986" s="15">
        <v>44</v>
      </c>
      <c r="Q986" s="15">
        <v>400</v>
      </c>
      <c r="R986" s="15">
        <v>110</v>
      </c>
      <c r="S986" s="15">
        <v>180</v>
      </c>
      <c r="T986" s="32" t="s">
        <v>827</v>
      </c>
      <c r="U986" s="15">
        <v>243</v>
      </c>
      <c r="V986" s="15"/>
      <c r="W986" s="15">
        <v>9471</v>
      </c>
      <c r="X986" s="15"/>
      <c r="Y986" s="15"/>
      <c r="Z986" s="15"/>
      <c r="AA986" s="15"/>
      <c r="AB986" s="15"/>
      <c r="AC986" s="15"/>
      <c r="AD986" s="15"/>
      <c r="AE986" s="15">
        <v>9714</v>
      </c>
      <c r="AF986" s="15"/>
      <c r="AG986" s="15"/>
      <c r="AH986" s="15"/>
      <c r="AI986" s="15"/>
      <c r="AJ986" s="15"/>
      <c r="AK986" s="15">
        <v>2480</v>
      </c>
      <c r="AL986" s="15"/>
      <c r="AM986" s="15"/>
      <c r="AN986" s="15"/>
      <c r="AO986" s="15"/>
      <c r="AP986" s="15">
        <v>2480</v>
      </c>
      <c r="AQ986" s="15">
        <v>4706</v>
      </c>
      <c r="AR986" s="15"/>
      <c r="AS986" s="15"/>
      <c r="AT986" s="15"/>
      <c r="AU986" s="15"/>
      <c r="AV986" s="15"/>
      <c r="AW986" s="15"/>
      <c r="AX986" s="15"/>
      <c r="AY986" s="15"/>
      <c r="AZ986" s="15"/>
      <c r="BA986" s="15">
        <v>4706</v>
      </c>
      <c r="BB986" s="15"/>
      <c r="BC986" s="15"/>
      <c r="BD986" s="15"/>
      <c r="BE986" s="15"/>
      <c r="BF986" s="15"/>
      <c r="BG986" s="15"/>
      <c r="BH986" s="15"/>
      <c r="BI986" s="15"/>
      <c r="BJ986" s="15"/>
      <c r="BK986" s="15"/>
      <c r="BL986" s="15">
        <v>0</v>
      </c>
      <c r="BM986" s="15"/>
      <c r="BN986" s="15"/>
      <c r="BO986" s="15"/>
      <c r="BP986" s="15"/>
      <c r="BQ986" s="15"/>
      <c r="BR986" s="15"/>
      <c r="BS986" s="15"/>
      <c r="BT986" s="15"/>
      <c r="BU986" s="15"/>
      <c r="BV986" s="15"/>
      <c r="BW986" s="15"/>
      <c r="BX986" s="15"/>
      <c r="BY986" s="15"/>
      <c r="BZ986" s="15"/>
      <c r="CA986" s="15"/>
      <c r="CB986" s="15"/>
      <c r="CC986" s="15"/>
      <c r="CD986" s="15"/>
      <c r="CE986" s="15"/>
      <c r="CF986" s="15"/>
      <c r="CG986" s="15"/>
      <c r="CH986" s="15"/>
      <c r="CI986" s="15"/>
      <c r="CJ986" s="15"/>
      <c r="CK986" s="15"/>
      <c r="CL986" s="15"/>
      <c r="CM986" s="15"/>
      <c r="CN986" s="15"/>
      <c r="CO986" s="15"/>
      <c r="CP986" s="15">
        <v>25934</v>
      </c>
      <c r="CQ986" s="15"/>
      <c r="CR986" s="15"/>
      <c r="CS986" s="15">
        <v>25934</v>
      </c>
      <c r="CT986" s="15"/>
      <c r="CU986" s="15"/>
      <c r="CV986" s="15"/>
      <c r="CW986" s="15"/>
      <c r="CX986" s="15"/>
      <c r="CY986" s="15"/>
      <c r="CZ986" s="15"/>
      <c r="DA986" s="15"/>
      <c r="DB986" s="15"/>
      <c r="DC986" s="15"/>
      <c r="DD986" s="15"/>
      <c r="DE986" s="15"/>
      <c r="DF986" s="15"/>
      <c r="DG986" s="15"/>
      <c r="DH986" s="15"/>
      <c r="DI986" s="15"/>
      <c r="DJ986" s="15"/>
      <c r="DK986" s="15"/>
      <c r="DL986" s="15"/>
      <c r="DM986" s="15"/>
      <c r="DN986" s="15"/>
      <c r="DO986" s="15"/>
      <c r="DP986" s="15"/>
      <c r="DQ986" s="15"/>
      <c r="DR986" s="15"/>
      <c r="DS986" s="15"/>
      <c r="DT986" s="15"/>
      <c r="DU986" s="15"/>
      <c r="DV986" s="15"/>
      <c r="DW986" s="15"/>
      <c r="DX986" s="15">
        <v>2000</v>
      </c>
      <c r="DY986" s="15"/>
      <c r="DZ986" s="15">
        <v>2000</v>
      </c>
      <c r="EA986" s="15"/>
      <c r="EB986" s="15"/>
      <c r="EC986" s="15"/>
      <c r="ED986" s="15"/>
      <c r="EE986" s="15"/>
      <c r="EF986" s="15"/>
      <c r="EG986" s="15"/>
      <c r="EH986" s="15"/>
      <c r="EI986" s="15"/>
      <c r="EJ986" s="15"/>
      <c r="EK986" s="15"/>
      <c r="EL986" s="15"/>
      <c r="EM986" s="15"/>
      <c r="EN986" s="15"/>
      <c r="EO986" s="15"/>
      <c r="EP986" s="15"/>
      <c r="EQ986" s="15"/>
      <c r="ER986" s="15"/>
      <c r="ES986" s="15"/>
      <c r="ET986" s="15"/>
      <c r="EU986" s="15"/>
      <c r="EV986" s="15"/>
      <c r="EW986" s="15"/>
      <c r="EX986" s="15"/>
      <c r="EY986" s="15"/>
      <c r="EZ986" s="15"/>
      <c r="FA986" s="15"/>
      <c r="FB986" s="15"/>
      <c r="FC986" s="15"/>
      <c r="FD986" s="15"/>
      <c r="FE986" s="15"/>
      <c r="FF986" s="15"/>
      <c r="FG986" s="15"/>
      <c r="FH986" s="15"/>
      <c r="FI986" s="15"/>
      <c r="FJ986" s="15"/>
      <c r="FK986" s="15"/>
      <c r="FL986" s="15"/>
      <c r="FM986" s="15"/>
      <c r="FN986" s="15"/>
      <c r="FO986" s="15">
        <v>0</v>
      </c>
      <c r="FP986" s="15">
        <v>14420</v>
      </c>
      <c r="FQ986" s="15">
        <v>30414</v>
      </c>
      <c r="FR986" s="15">
        <v>44834</v>
      </c>
      <c r="FS986" s="14"/>
      <c r="FT986" s="14" t="s">
        <v>1275</v>
      </c>
      <c r="FU986" s="14" t="s">
        <v>1281</v>
      </c>
      <c r="FV986" s="14"/>
      <c r="FW986" s="1" t="s">
        <v>1279</v>
      </c>
      <c r="FX986" s="14"/>
      <c r="FY986" s="14"/>
      <c r="GA986" s="15">
        <v>548</v>
      </c>
      <c r="GB986" s="15">
        <v>574</v>
      </c>
      <c r="GC986" s="15">
        <v>350</v>
      </c>
      <c r="GD986" s="15">
        <v>350</v>
      </c>
      <c r="GE986" s="15">
        <v>26384</v>
      </c>
      <c r="GF986" s="15">
        <v>2685</v>
      </c>
      <c r="GG986" s="15">
        <v>17259</v>
      </c>
      <c r="GH986" s="15">
        <v>76</v>
      </c>
      <c r="GI986" s="15"/>
      <c r="GJ986" s="15">
        <v>0</v>
      </c>
      <c r="GK986" s="15">
        <v>134</v>
      </c>
      <c r="GL986" s="15">
        <v>154</v>
      </c>
      <c r="GM986" s="15">
        <v>1452</v>
      </c>
      <c r="GN986" s="15"/>
      <c r="GO986" s="15"/>
      <c r="GP986" s="16">
        <v>2</v>
      </c>
      <c r="GQ986" s="16">
        <v>1.46</v>
      </c>
      <c r="GR986" s="17"/>
      <c r="GS986" s="17"/>
      <c r="GT986" s="18">
        <v>4</v>
      </c>
      <c r="GU986" s="18">
        <v>2.36</v>
      </c>
      <c r="GV986" s="16">
        <v>3.82</v>
      </c>
      <c r="GW986" s="16">
        <v>4</v>
      </c>
      <c r="GX986" s="15">
        <v>712</v>
      </c>
      <c r="GY986" s="14" t="s">
        <v>1230</v>
      </c>
      <c r="GZ986" s="15">
        <v>10919</v>
      </c>
      <c r="HA986" s="15">
        <v>4253</v>
      </c>
      <c r="HB986" s="15">
        <v>82</v>
      </c>
      <c r="HC986" s="15">
        <v>503</v>
      </c>
      <c r="HD986" s="15"/>
      <c r="HE986" s="15">
        <v>21647</v>
      </c>
      <c r="HF986" s="15">
        <v>37404</v>
      </c>
      <c r="HG986" s="15"/>
      <c r="HH986" s="15"/>
      <c r="HI986" s="15">
        <v>19</v>
      </c>
      <c r="HJ986" s="15">
        <v>19</v>
      </c>
      <c r="HK986" s="15">
        <v>15</v>
      </c>
      <c r="HL986" s="15">
        <v>14</v>
      </c>
      <c r="HM986" s="15"/>
      <c r="HN986" s="15"/>
      <c r="HO986" s="15"/>
      <c r="HP986" s="15"/>
      <c r="HQ986" s="15"/>
      <c r="HR986" s="15"/>
      <c r="HS986" s="15"/>
      <c r="HT986" s="15"/>
      <c r="HU986" s="15"/>
      <c r="HV986" s="15"/>
      <c r="HW986" s="15"/>
      <c r="HX986" s="15"/>
      <c r="HY986" s="15"/>
      <c r="HZ986" s="15">
        <v>29</v>
      </c>
      <c r="IA986" s="15">
        <v>580</v>
      </c>
      <c r="IB986" s="15">
        <v>0</v>
      </c>
      <c r="IC986" s="15">
        <v>0</v>
      </c>
      <c r="ID986" s="15">
        <v>0</v>
      </c>
      <c r="IE986" s="14">
        <v>58.5</v>
      </c>
      <c r="IF986" s="14">
        <v>32</v>
      </c>
      <c r="IG986" s="14">
        <v>32</v>
      </c>
      <c r="IH986" s="14">
        <v>0</v>
      </c>
      <c r="II986" s="14">
        <v>0</v>
      </c>
      <c r="IJ986" s="14">
        <v>0</v>
      </c>
      <c r="IK986" s="14">
        <v>0</v>
      </c>
      <c r="IL986" s="14"/>
      <c r="IM986" s="14"/>
      <c r="IN986" s="14"/>
      <c r="IO986" s="14"/>
      <c r="IP986" s="14"/>
      <c r="IQ986" s="20">
        <v>175795</v>
      </c>
      <c r="IR986" s="20">
        <v>0</v>
      </c>
      <c r="IS986" s="36">
        <f t="shared" si="1122"/>
        <v>0.21666592318329839</v>
      </c>
      <c r="IT986" s="36">
        <f t="shared" si="1123"/>
        <v>5.5315162599812645E-2</v>
      </c>
      <c r="IU986" s="36">
        <f t="shared" si="1124"/>
        <v>0.10496498193335416</v>
      </c>
      <c r="IV986" s="36">
        <f t="shared" si="1125"/>
        <v>0</v>
      </c>
      <c r="IW986" s="36">
        <f t="shared" si="1126"/>
        <v>0.57844493018691168</v>
      </c>
      <c r="IX986" s="36">
        <f t="shared" si="1127"/>
        <v>4.46090020966231E-2</v>
      </c>
      <c r="IY986" s="36"/>
      <c r="IZ986" s="36">
        <f t="shared" si="1128"/>
        <v>0</v>
      </c>
      <c r="JA986" s="36">
        <f t="shared" si="1128"/>
        <v>0.32163090511665254</v>
      </c>
      <c r="JB986" s="36">
        <f t="shared" si="1128"/>
        <v>0.67836909488334751</v>
      </c>
      <c r="JN986" s="43">
        <f t="shared" si="1097"/>
        <v>846.0586387434555</v>
      </c>
      <c r="JO986" s="1" t="str">
        <f t="shared" si="1098"/>
        <v>Small</v>
      </c>
    </row>
    <row r="987" spans="1:275" x14ac:dyDescent="0.2">
      <c r="A987" s="14" t="s">
        <v>764</v>
      </c>
      <c r="B987" s="14" t="s">
        <v>766</v>
      </c>
      <c r="C987" s="76">
        <v>582</v>
      </c>
      <c r="D987" s="14" t="s">
        <v>656</v>
      </c>
      <c r="E987">
        <v>4</v>
      </c>
      <c r="F987" s="46">
        <v>0.63637899003546694</v>
      </c>
      <c r="G987" s="46">
        <v>0.38777233575409559</v>
      </c>
      <c r="H987" s="46"/>
      <c r="I987">
        <v>91.1</v>
      </c>
      <c r="J987">
        <v>38.299999999999997</v>
      </c>
      <c r="K987" s="14">
        <v>20100</v>
      </c>
      <c r="L987" s="14" t="s">
        <v>606</v>
      </c>
      <c r="M987" s="35">
        <v>2912.7695238095239</v>
      </c>
      <c r="N987" s="15">
        <v>25000</v>
      </c>
      <c r="O987" s="15">
        <v>7</v>
      </c>
      <c r="P987" s="15">
        <v>44</v>
      </c>
      <c r="Q987" s="15">
        <v>400</v>
      </c>
      <c r="R987" s="15">
        <v>110</v>
      </c>
      <c r="S987" s="15">
        <v>180</v>
      </c>
      <c r="T987" s="32" t="s">
        <v>827</v>
      </c>
      <c r="U987" s="15">
        <v>253.68</v>
      </c>
      <c r="V987" s="15"/>
      <c r="W987" s="15"/>
      <c r="X987" s="15"/>
      <c r="Y987" s="15"/>
      <c r="Z987" s="15"/>
      <c r="AA987" s="15"/>
      <c r="AB987" s="15"/>
      <c r="AC987" s="15"/>
      <c r="AD987" s="15"/>
      <c r="AE987" s="15">
        <v>253.68</v>
      </c>
      <c r="AF987" s="15"/>
      <c r="AG987" s="15"/>
      <c r="AH987" s="15">
        <v>4121</v>
      </c>
      <c r="AI987" s="15"/>
      <c r="AJ987" s="15"/>
      <c r="AK987" s="15"/>
      <c r="AL987" s="15"/>
      <c r="AM987" s="15"/>
      <c r="AN987" s="15"/>
      <c r="AO987" s="15"/>
      <c r="AP987" s="15">
        <v>4121</v>
      </c>
      <c r="AQ987" s="15">
        <v>4154</v>
      </c>
      <c r="AR987" s="15"/>
      <c r="AS987" s="15"/>
      <c r="AT987" s="15"/>
      <c r="AU987" s="15"/>
      <c r="AV987" s="15"/>
      <c r="AW987" s="15"/>
      <c r="AX987" s="15"/>
      <c r="AY987" s="15"/>
      <c r="AZ987" s="15"/>
      <c r="BA987" s="15">
        <v>4154</v>
      </c>
      <c r="BB987" s="15"/>
      <c r="BC987" s="15"/>
      <c r="BD987" s="15"/>
      <c r="BE987" s="15"/>
      <c r="BF987" s="15"/>
      <c r="BG987" s="15"/>
      <c r="BH987" s="15"/>
      <c r="BI987" s="15"/>
      <c r="BJ987" s="15"/>
      <c r="BK987" s="15"/>
      <c r="BL987" s="15">
        <v>0</v>
      </c>
      <c r="BM987" s="15"/>
      <c r="BN987" s="15"/>
      <c r="BO987" s="15"/>
      <c r="BP987" s="15"/>
      <c r="BQ987" s="15"/>
      <c r="BR987" s="15"/>
      <c r="BS987" s="15"/>
      <c r="BT987" s="15"/>
      <c r="BU987" s="15"/>
      <c r="BV987" s="15"/>
      <c r="BW987" s="15"/>
      <c r="BX987" s="15"/>
      <c r="BY987" s="15"/>
      <c r="BZ987" s="15"/>
      <c r="CA987" s="15"/>
      <c r="CB987" s="15"/>
      <c r="CC987" s="15"/>
      <c r="CD987" s="15"/>
      <c r="CE987" s="15"/>
      <c r="CF987" s="15"/>
      <c r="CG987" s="15"/>
      <c r="CH987" s="15"/>
      <c r="CI987" s="15">
        <v>23813</v>
      </c>
      <c r="CJ987" s="15"/>
      <c r="CK987" s="15">
        <v>800</v>
      </c>
      <c r="CL987" s="15"/>
      <c r="CM987" s="15"/>
      <c r="CN987" s="15"/>
      <c r="CO987" s="15"/>
      <c r="CP987" s="15"/>
      <c r="CQ987" s="15"/>
      <c r="CR987" s="15"/>
      <c r="CS987" s="15">
        <v>24613</v>
      </c>
      <c r="CT987" s="15"/>
      <c r="CU987" s="15"/>
      <c r="CV987" s="15"/>
      <c r="CW987" s="15"/>
      <c r="CX987" s="15"/>
      <c r="CY987" s="15"/>
      <c r="CZ987" s="15"/>
      <c r="DA987" s="15"/>
      <c r="DB987" s="15"/>
      <c r="DC987" s="15"/>
      <c r="DD987" s="15"/>
      <c r="DE987" s="15"/>
      <c r="DF987" s="15"/>
      <c r="DG987" s="15"/>
      <c r="DH987" s="15"/>
      <c r="DI987" s="15"/>
      <c r="DJ987" s="15"/>
      <c r="DK987" s="15"/>
      <c r="DL987" s="15"/>
      <c r="DM987" s="15"/>
      <c r="DN987" s="15"/>
      <c r="DO987" s="15"/>
      <c r="DP987" s="15"/>
      <c r="DQ987" s="15"/>
      <c r="DR987" s="15"/>
      <c r="DS987" s="15"/>
      <c r="DT987" s="15"/>
      <c r="DU987" s="15"/>
      <c r="DV987" s="15"/>
      <c r="DW987" s="15"/>
      <c r="DX987" s="15"/>
      <c r="DY987" s="15"/>
      <c r="DZ987" s="15">
        <v>0</v>
      </c>
      <c r="EA987" s="15"/>
      <c r="EB987" s="15"/>
      <c r="EC987" s="15"/>
      <c r="ED987" s="15"/>
      <c r="EE987" s="15"/>
      <c r="EF987" s="15"/>
      <c r="EG987" s="15"/>
      <c r="EH987" s="15"/>
      <c r="EI987" s="15"/>
      <c r="EJ987" s="15"/>
      <c r="EK987" s="15"/>
      <c r="EL987" s="15"/>
      <c r="EM987" s="15"/>
      <c r="EN987" s="15"/>
      <c r="EO987" s="15"/>
      <c r="EP987" s="15"/>
      <c r="EQ987" s="15"/>
      <c r="ER987" s="15"/>
      <c r="ES987" s="15"/>
      <c r="ET987" s="15"/>
      <c r="EU987" s="15"/>
      <c r="EV987" s="15"/>
      <c r="EW987" s="15"/>
      <c r="EX987" s="15"/>
      <c r="EY987" s="15"/>
      <c r="EZ987" s="15"/>
      <c r="FA987" s="15"/>
      <c r="FB987" s="15"/>
      <c r="FC987" s="15"/>
      <c r="FD987" s="15"/>
      <c r="FE987" s="15"/>
      <c r="FF987" s="15"/>
      <c r="FG987" s="15"/>
      <c r="FH987" s="15"/>
      <c r="FI987" s="15"/>
      <c r="FJ987" s="15"/>
      <c r="FK987" s="15"/>
      <c r="FL987" s="15"/>
      <c r="FM987" s="15"/>
      <c r="FN987" s="15"/>
      <c r="FO987" s="15">
        <v>0</v>
      </c>
      <c r="FP987" s="15">
        <v>4407.68</v>
      </c>
      <c r="FQ987" s="15">
        <v>28734</v>
      </c>
      <c r="FR987" s="15">
        <v>33141.68</v>
      </c>
      <c r="FS987" s="14"/>
      <c r="FT987" s="14" t="s">
        <v>1275</v>
      </c>
      <c r="FU987" s="14" t="s">
        <v>1281</v>
      </c>
      <c r="FV987" s="14"/>
      <c r="FW987" s="1" t="s">
        <v>1279</v>
      </c>
      <c r="FX987" s="14"/>
      <c r="FY987" s="14"/>
      <c r="GA987" s="15">
        <v>736</v>
      </c>
      <c r="GB987" s="15">
        <v>699</v>
      </c>
      <c r="GC987" s="15">
        <v>425</v>
      </c>
      <c r="GD987" s="15">
        <v>425</v>
      </c>
      <c r="GE987" s="15">
        <v>27083</v>
      </c>
      <c r="GF987" s="15">
        <v>0</v>
      </c>
      <c r="GG987" s="15">
        <v>17259</v>
      </c>
      <c r="GH987" s="15">
        <v>77</v>
      </c>
      <c r="GI987" s="15">
        <v>0</v>
      </c>
      <c r="GJ987" s="15">
        <v>0</v>
      </c>
      <c r="GK987" s="15">
        <v>48</v>
      </c>
      <c r="GL987" s="15">
        <v>50</v>
      </c>
      <c r="GM987" s="15">
        <v>1515</v>
      </c>
      <c r="GN987" s="15"/>
      <c r="GO987" s="15"/>
      <c r="GP987" s="16">
        <v>2</v>
      </c>
      <c r="GQ987" s="16">
        <v>1.46</v>
      </c>
      <c r="GR987" s="17"/>
      <c r="GS987" s="17"/>
      <c r="GT987" s="18">
        <v>4</v>
      </c>
      <c r="GU987" s="18">
        <v>2.36</v>
      </c>
      <c r="GV987" s="16">
        <v>3.82</v>
      </c>
      <c r="GW987" s="16">
        <v>4</v>
      </c>
      <c r="GX987" s="15">
        <v>906</v>
      </c>
      <c r="GY987" s="14" t="s">
        <v>1230</v>
      </c>
      <c r="GZ987" s="15">
        <v>12356</v>
      </c>
      <c r="HA987" s="15">
        <v>6067</v>
      </c>
      <c r="HB987" s="15">
        <v>106</v>
      </c>
      <c r="HC987" s="15">
        <v>310</v>
      </c>
      <c r="HD987" s="15"/>
      <c r="HE987" s="15">
        <v>26887</v>
      </c>
      <c r="HF987" s="15">
        <v>45726</v>
      </c>
      <c r="HG987" s="15"/>
      <c r="HH987" s="15"/>
      <c r="HI987" s="15">
        <v>21</v>
      </c>
      <c r="HJ987" s="15">
        <v>21</v>
      </c>
      <c r="HK987" s="15">
        <v>12</v>
      </c>
      <c r="HL987" s="15">
        <v>12</v>
      </c>
      <c r="HM987" s="15"/>
      <c r="HN987" s="15"/>
      <c r="HO987" s="15"/>
      <c r="HP987" s="15"/>
      <c r="HQ987" s="15"/>
      <c r="HR987" s="15"/>
      <c r="HS987" s="15"/>
      <c r="HT987" s="15"/>
      <c r="HU987" s="15"/>
      <c r="HV987" s="15"/>
      <c r="HW987" s="15"/>
      <c r="HX987" s="15"/>
      <c r="HY987" s="15"/>
      <c r="HZ987" s="15">
        <v>26</v>
      </c>
      <c r="IA987" s="15">
        <v>600</v>
      </c>
      <c r="IB987" s="15">
        <v>0</v>
      </c>
      <c r="IC987" s="15">
        <v>0</v>
      </c>
      <c r="ID987" s="15">
        <v>0</v>
      </c>
      <c r="IE987" s="14">
        <v>58.5</v>
      </c>
      <c r="IF987" s="14">
        <v>32</v>
      </c>
      <c r="IG987" s="14">
        <v>32</v>
      </c>
      <c r="IH987" s="14">
        <v>0</v>
      </c>
      <c r="II987" s="14">
        <v>0</v>
      </c>
      <c r="IJ987" s="14">
        <v>0</v>
      </c>
      <c r="IK987" s="14">
        <v>0</v>
      </c>
      <c r="IL987" s="14"/>
      <c r="IM987" s="14"/>
      <c r="IN987" s="14"/>
      <c r="IO987" s="14"/>
      <c r="IP987" s="14"/>
      <c r="IQ987" s="15">
        <v>199555</v>
      </c>
      <c r="IR987" s="15">
        <v>0</v>
      </c>
      <c r="IS987" s="36">
        <f t="shared" si="1122"/>
        <v>7.6544097945547718E-3</v>
      </c>
      <c r="IT987" s="36">
        <f t="shared" si="1123"/>
        <v>0.12434493363040136</v>
      </c>
      <c r="IU987" s="36">
        <f t="shared" si="1124"/>
        <v>0.12534065865097968</v>
      </c>
      <c r="IV987" s="36">
        <f t="shared" si="1125"/>
        <v>0</v>
      </c>
      <c r="IW987" s="36">
        <f t="shared" si="1126"/>
        <v>0.74265999792406423</v>
      </c>
      <c r="IX987" s="36">
        <f t="shared" si="1127"/>
        <v>0</v>
      </c>
      <c r="IY987" s="36"/>
      <c r="IZ987" s="36">
        <f t="shared" si="1128"/>
        <v>0</v>
      </c>
      <c r="JA987" s="36">
        <f t="shared" si="1128"/>
        <v>0.13299506844553446</v>
      </c>
      <c r="JB987" s="36">
        <f t="shared" si="1128"/>
        <v>0.86700493155446556</v>
      </c>
      <c r="JN987" s="43">
        <f t="shared" si="1097"/>
        <v>762.50511094490162</v>
      </c>
      <c r="JO987" s="1" t="str">
        <f t="shared" si="1098"/>
        <v>Small</v>
      </c>
    </row>
    <row r="988" spans="1:275" x14ac:dyDescent="0.2">
      <c r="A988" s="1" t="s">
        <v>764</v>
      </c>
      <c r="B988" s="1" t="s">
        <v>766</v>
      </c>
      <c r="C988" s="76">
        <v>582</v>
      </c>
      <c r="D988" s="14" t="s">
        <v>656</v>
      </c>
      <c r="E988">
        <v>4</v>
      </c>
      <c r="F988" s="46">
        <v>0.63637899003546694</v>
      </c>
      <c r="G988" s="46">
        <v>0.38777233575409559</v>
      </c>
      <c r="H988" s="46"/>
      <c r="I988">
        <v>91.1</v>
      </c>
      <c r="J988">
        <v>38.299999999999997</v>
      </c>
      <c r="K988" s="1">
        <v>20110</v>
      </c>
      <c r="L988" s="1" t="s">
        <v>607</v>
      </c>
      <c r="M988" s="3">
        <v>3148.4441904761902</v>
      </c>
      <c r="N988" s="1">
        <v>25000</v>
      </c>
      <c r="O988" s="1">
        <v>7</v>
      </c>
      <c r="P988" s="1">
        <v>45</v>
      </c>
      <c r="Q988" s="1">
        <v>400</v>
      </c>
      <c r="R988" s="1">
        <v>0</v>
      </c>
      <c r="S988" s="1">
        <v>180</v>
      </c>
      <c r="T988" s="33" t="s">
        <v>1009</v>
      </c>
      <c r="U988" s="1">
        <v>2500</v>
      </c>
      <c r="AC988" s="1">
        <v>18750</v>
      </c>
      <c r="AE988" s="1">
        <v>21250</v>
      </c>
      <c r="AP988" s="1">
        <v>0</v>
      </c>
      <c r="AQ988" s="1">
        <v>665</v>
      </c>
      <c r="AY988" s="1">
        <v>4711</v>
      </c>
      <c r="BA988" s="1">
        <v>5377</v>
      </c>
      <c r="BL988" s="1">
        <v>0</v>
      </c>
      <c r="CI988" s="1">
        <v>23862</v>
      </c>
      <c r="CK988" s="1">
        <v>4281</v>
      </c>
      <c r="CS988" s="1">
        <v>28143</v>
      </c>
      <c r="DX988" s="1">
        <v>1000</v>
      </c>
      <c r="DZ988" s="1">
        <v>1000</v>
      </c>
      <c r="FG988" s="1">
        <v>800</v>
      </c>
      <c r="FO988" s="1">
        <v>800</v>
      </c>
      <c r="FP988" s="15">
        <f>AE988+BA988</f>
        <v>26627</v>
      </c>
      <c r="FQ988" s="15">
        <f>AP988+BL988+CS988+DZ988+FD988</f>
        <v>29143</v>
      </c>
      <c r="FR988" s="15">
        <f>AE988+AP988+BA988+BL988+CS988+DZ988+FD988+FO988</f>
        <v>56570</v>
      </c>
      <c r="FT988" s="1" t="s">
        <v>1275</v>
      </c>
      <c r="FU988" s="1" t="s">
        <v>1281</v>
      </c>
      <c r="FW988" s="1" t="s">
        <v>1279</v>
      </c>
      <c r="GA988" s="1">
        <v>1117</v>
      </c>
      <c r="GB988" s="1">
        <v>1196</v>
      </c>
      <c r="GC988" s="1">
        <v>400</v>
      </c>
      <c r="GD988" s="1">
        <v>400</v>
      </c>
      <c r="GE988" s="1">
        <v>28753</v>
      </c>
      <c r="GF988" s="1">
        <v>0</v>
      </c>
      <c r="GG988" s="1">
        <v>17256</v>
      </c>
      <c r="GH988" s="1">
        <v>86</v>
      </c>
      <c r="GI988" s="1">
        <v>0</v>
      </c>
      <c r="GJ988" s="1">
        <v>0</v>
      </c>
      <c r="GK988" s="1">
        <v>20</v>
      </c>
      <c r="GL988" s="1">
        <v>20</v>
      </c>
      <c r="GM988" s="1">
        <v>1535</v>
      </c>
      <c r="GP988" s="1">
        <v>2</v>
      </c>
      <c r="GQ988" s="1">
        <v>1.46</v>
      </c>
      <c r="GR988" s="5"/>
      <c r="GS988" s="5"/>
      <c r="GT988" s="4">
        <v>3</v>
      </c>
      <c r="GU988" s="4">
        <v>1.95</v>
      </c>
      <c r="GV988" s="1">
        <f>GQ988+GU988</f>
        <v>3.41</v>
      </c>
      <c r="GW988" s="1">
        <v>4.2750000000000004</v>
      </c>
      <c r="GX988" s="1">
        <v>738</v>
      </c>
      <c r="GY988" s="10" t="s">
        <v>1230</v>
      </c>
      <c r="GZ988" s="1">
        <v>13387</v>
      </c>
      <c r="HA988" s="1">
        <v>7982</v>
      </c>
      <c r="HB988" s="1">
        <v>90</v>
      </c>
      <c r="HC988" s="1">
        <v>234</v>
      </c>
      <c r="HE988" s="1">
        <v>10317</v>
      </c>
      <c r="HF988" s="1">
        <v>32010</v>
      </c>
      <c r="HI988" s="1">
        <v>25</v>
      </c>
      <c r="HJ988" s="1">
        <v>21</v>
      </c>
      <c r="HK988" s="1">
        <v>15</v>
      </c>
      <c r="HL988" s="1">
        <v>12</v>
      </c>
      <c r="HZ988" s="1">
        <v>31</v>
      </c>
      <c r="IA988" s="1">
        <v>620</v>
      </c>
      <c r="IB988" s="1">
        <v>0</v>
      </c>
      <c r="IC988" s="1">
        <v>0</v>
      </c>
      <c r="ID988" s="1">
        <v>0</v>
      </c>
      <c r="IE988" s="1">
        <v>58.5</v>
      </c>
      <c r="IF988" s="1">
        <v>32</v>
      </c>
      <c r="IG988" s="1">
        <v>32</v>
      </c>
      <c r="IH988" s="1">
        <v>0</v>
      </c>
      <c r="II988" s="1">
        <v>0</v>
      </c>
      <c r="IJ988" s="1">
        <v>0</v>
      </c>
      <c r="IK988" s="1">
        <v>0</v>
      </c>
      <c r="IQ988" s="1">
        <v>215162</v>
      </c>
      <c r="IR988" s="1">
        <v>0</v>
      </c>
      <c r="IS988" s="36">
        <f t="shared" si="1122"/>
        <v>0.37564079901007602</v>
      </c>
      <c r="IT988" s="36">
        <f t="shared" si="1123"/>
        <v>0</v>
      </c>
      <c r="IU988" s="36">
        <f t="shared" si="1124"/>
        <v>9.5050380060102524E-2</v>
      </c>
      <c r="IV988" s="36">
        <f t="shared" si="1125"/>
        <v>0</v>
      </c>
      <c r="IW988" s="36">
        <f t="shared" si="1126"/>
        <v>0.49748983560190913</v>
      </c>
      <c r="IX988" s="36">
        <f t="shared" si="1127"/>
        <v>1.7677214071062399E-2</v>
      </c>
      <c r="IY988" s="36"/>
      <c r="IZ988" s="36">
        <f t="shared" si="1128"/>
        <v>1.4141771256849921E-2</v>
      </c>
      <c r="JA988" s="36">
        <f t="shared" si="1128"/>
        <v>0.47069117907017854</v>
      </c>
      <c r="JB988" s="36">
        <f t="shared" si="1128"/>
        <v>0.51516704967297156</v>
      </c>
      <c r="JN988" s="43">
        <f t="shared" si="1097"/>
        <v>923.29741656193255</v>
      </c>
      <c r="JO988" s="1" t="str">
        <f t="shared" si="1098"/>
        <v>Small</v>
      </c>
    </row>
    <row r="989" spans="1:275" x14ac:dyDescent="0.2">
      <c r="A989" s="1" t="s">
        <v>764</v>
      </c>
      <c r="B989" s="1" t="s">
        <v>766</v>
      </c>
      <c r="C989" s="76">
        <v>582</v>
      </c>
      <c r="D989" s="14" t="s">
        <v>656</v>
      </c>
      <c r="E989">
        <v>4</v>
      </c>
      <c r="F989" s="46">
        <v>0.63637899003546694</v>
      </c>
      <c r="G989" s="46">
        <v>0.38777233575409559</v>
      </c>
      <c r="H989" s="46"/>
      <c r="I989">
        <v>91.1</v>
      </c>
      <c r="J989">
        <v>38.299999999999997</v>
      </c>
      <c r="K989" s="1">
        <v>20120</v>
      </c>
      <c r="L989" s="1" t="s">
        <v>608</v>
      </c>
      <c r="M989" s="3">
        <v>3121.5721904761913</v>
      </c>
      <c r="N989" s="10">
        <v>25000</v>
      </c>
      <c r="O989" s="1">
        <v>7</v>
      </c>
      <c r="P989" s="1">
        <v>45</v>
      </c>
      <c r="Q989" s="1">
        <v>400</v>
      </c>
      <c r="R989" s="1">
        <v>0</v>
      </c>
      <c r="S989" s="1">
        <v>180</v>
      </c>
      <c r="T989" s="33" t="s">
        <v>1009</v>
      </c>
      <c r="U989" s="1">
        <v>514</v>
      </c>
      <c r="AC989" s="1">
        <v>18474</v>
      </c>
      <c r="AE989" s="1">
        <v>18988</v>
      </c>
      <c r="AP989" s="1">
        <v>0</v>
      </c>
      <c r="AQ989" s="1">
        <v>7</v>
      </c>
      <c r="AY989" s="1">
        <v>4695</v>
      </c>
      <c r="BA989" s="1">
        <v>4702</v>
      </c>
      <c r="BL989" s="1">
        <v>0</v>
      </c>
      <c r="CI989" s="1">
        <v>23311</v>
      </c>
      <c r="CK989" s="1">
        <v>3730</v>
      </c>
      <c r="CS989" s="1">
        <v>27401</v>
      </c>
      <c r="DZ989" s="1">
        <v>0</v>
      </c>
      <c r="FG989" s="1">
        <v>1000</v>
      </c>
      <c r="FO989" s="1">
        <v>1000</v>
      </c>
      <c r="FP989" s="15">
        <f>AE989+BA989</f>
        <v>23690</v>
      </c>
      <c r="FQ989" s="15">
        <f>AP989+BL989+CS989+DZ989+FD989</f>
        <v>27401</v>
      </c>
      <c r="FR989" s="15">
        <f>AE989+AP989+BA989+BL989+CS989+DZ989+FD989+FO989</f>
        <v>52091</v>
      </c>
      <c r="FT989" s="1" t="s">
        <v>1275</v>
      </c>
      <c r="FU989" s="1" t="s">
        <v>1281</v>
      </c>
      <c r="FW989" s="1" t="s">
        <v>1279</v>
      </c>
      <c r="GA989" s="1">
        <v>1227</v>
      </c>
      <c r="GB989" s="1">
        <v>1398</v>
      </c>
      <c r="GC989" s="1">
        <v>300</v>
      </c>
      <c r="GD989" s="1">
        <v>300</v>
      </c>
      <c r="GE989" s="1">
        <v>30118</v>
      </c>
      <c r="GF989" s="1">
        <v>0</v>
      </c>
      <c r="GG989" s="1">
        <v>17256</v>
      </c>
      <c r="GH989" s="1">
        <v>78</v>
      </c>
      <c r="GI989" s="1">
        <v>0</v>
      </c>
      <c r="GJ989" s="1">
        <v>0</v>
      </c>
      <c r="GK989" s="1">
        <v>54</v>
      </c>
      <c r="GL989" s="1">
        <v>54</v>
      </c>
      <c r="GM989" s="1">
        <v>1589</v>
      </c>
      <c r="GP989" s="1">
        <v>2</v>
      </c>
      <c r="GQ989" s="1">
        <v>1.46</v>
      </c>
      <c r="GR989" s="5"/>
      <c r="GS989" s="5"/>
      <c r="GT989" s="4">
        <v>3</v>
      </c>
      <c r="GU989" s="4">
        <v>1.95</v>
      </c>
      <c r="GV989" s="1">
        <f>GQ989+GU989</f>
        <v>3.41</v>
      </c>
      <c r="GW989" s="1">
        <v>3.3250000000000002</v>
      </c>
      <c r="GX989" s="1">
        <v>897</v>
      </c>
      <c r="GY989" s="10" t="s">
        <v>1230</v>
      </c>
      <c r="GZ989" s="1">
        <v>11247</v>
      </c>
      <c r="HA989" s="1">
        <v>6717</v>
      </c>
      <c r="HB989" s="1">
        <v>96</v>
      </c>
      <c r="HC989" s="1">
        <v>146</v>
      </c>
      <c r="HE989" s="1">
        <v>2316</v>
      </c>
      <c r="HF989" s="1">
        <v>20522</v>
      </c>
      <c r="HI989" s="1">
        <v>30</v>
      </c>
      <c r="HJ989" s="1">
        <v>26</v>
      </c>
      <c r="HK989" s="1">
        <v>17</v>
      </c>
      <c r="HL989" s="1">
        <v>15</v>
      </c>
      <c r="HZ989" s="1">
        <v>35</v>
      </c>
      <c r="IA989" s="1">
        <v>875</v>
      </c>
      <c r="IB989" s="1">
        <v>0</v>
      </c>
      <c r="IC989" s="1">
        <v>0</v>
      </c>
      <c r="ID989" s="1">
        <v>0</v>
      </c>
      <c r="IE989" s="1">
        <v>58.5</v>
      </c>
      <c r="IF989" s="1">
        <v>32</v>
      </c>
      <c r="IG989" s="1">
        <v>32</v>
      </c>
      <c r="IH989" s="1">
        <v>0</v>
      </c>
      <c r="II989" s="1">
        <v>0</v>
      </c>
      <c r="IJ989" s="1">
        <v>0</v>
      </c>
      <c r="IK989" s="1">
        <v>0</v>
      </c>
      <c r="IQ989" s="1">
        <v>197097</v>
      </c>
      <c r="IR989" s="1">
        <v>0</v>
      </c>
      <c r="IS989" s="36">
        <f t="shared" si="1122"/>
        <v>0.36451594325315312</v>
      </c>
      <c r="IT989" s="36">
        <f t="shared" si="1123"/>
        <v>0</v>
      </c>
      <c r="IU989" s="36">
        <f t="shared" si="1124"/>
        <v>9.0265112975370029E-2</v>
      </c>
      <c r="IV989" s="36">
        <f t="shared" si="1125"/>
        <v>0</v>
      </c>
      <c r="IW989" s="36">
        <f t="shared" si="1126"/>
        <v>0.5260217695955155</v>
      </c>
      <c r="IX989" s="36">
        <f t="shared" si="1127"/>
        <v>0</v>
      </c>
      <c r="IY989" s="36"/>
      <c r="IZ989" s="36">
        <f t="shared" si="1128"/>
        <v>1.9197174175961298E-2</v>
      </c>
      <c r="JA989" s="36">
        <f t="shared" si="1128"/>
        <v>0.45478105622852316</v>
      </c>
      <c r="JB989" s="36">
        <f t="shared" si="1128"/>
        <v>0.5260217695955155</v>
      </c>
      <c r="JN989" s="43">
        <f t="shared" si="1097"/>
        <v>915.41706465577454</v>
      </c>
      <c r="JO989" s="1" t="str">
        <f t="shared" si="1098"/>
        <v>Small</v>
      </c>
    </row>
    <row r="990" spans="1:275" x14ac:dyDescent="0.2">
      <c r="A990" s="1" t="s">
        <v>764</v>
      </c>
      <c r="B990" s="1" t="s">
        <v>766</v>
      </c>
      <c r="C990" s="76">
        <v>582</v>
      </c>
      <c r="D990" s="14" t="s">
        <v>656</v>
      </c>
      <c r="E990">
        <v>4</v>
      </c>
      <c r="F990" s="46">
        <v>0.63637899003546694</v>
      </c>
      <c r="G990" s="46">
        <v>0.38777233575409559</v>
      </c>
      <c r="H990" s="46"/>
      <c r="I990">
        <v>91.1</v>
      </c>
      <c r="J990">
        <v>38.299999999999997</v>
      </c>
      <c r="K990" s="1">
        <v>20130</v>
      </c>
      <c r="L990" s="1" t="s">
        <v>609</v>
      </c>
      <c r="M990" s="3">
        <v>2963.2104761904834</v>
      </c>
      <c r="N990" s="2">
        <v>25000</v>
      </c>
      <c r="O990" s="1">
        <v>7</v>
      </c>
      <c r="P990" s="1">
        <v>45</v>
      </c>
      <c r="Q990" s="1">
        <v>400</v>
      </c>
      <c r="R990" s="1">
        <v>0</v>
      </c>
      <c r="S990" s="1">
        <v>80</v>
      </c>
      <c r="T990" s="33"/>
      <c r="U990" s="3">
        <v>14.82</v>
      </c>
      <c r="V990" s="3"/>
      <c r="W990" s="3"/>
      <c r="X990" s="3"/>
      <c r="Y990" s="3"/>
      <c r="Z990" s="3"/>
      <c r="AA990" s="3"/>
      <c r="AB990" s="3"/>
      <c r="AC990" s="3">
        <v>26380</v>
      </c>
      <c r="AD990" s="3"/>
      <c r="AE990" s="2">
        <f>SUM(U990:AD990)</f>
        <v>26394.82</v>
      </c>
      <c r="AF990" s="3"/>
      <c r="AG990" s="3"/>
      <c r="AQ990" s="1">
        <v>556.4</v>
      </c>
      <c r="AY990" s="2">
        <v>4300</v>
      </c>
      <c r="BA990" s="1">
        <f>SUM(AQ990:AZ990)</f>
        <v>4856.3999999999996</v>
      </c>
      <c r="CI990" s="2">
        <v>5741</v>
      </c>
      <c r="CJ990" s="2"/>
      <c r="CN990" s="2">
        <v>2352</v>
      </c>
      <c r="CR990" s="2">
        <v>1900</v>
      </c>
      <c r="CS990" s="1">
        <f>SUM(CI990:CR990)</f>
        <v>9993</v>
      </c>
      <c r="DP990" s="1">
        <v>32.49</v>
      </c>
      <c r="DZ990" s="2">
        <f>SUM(DP990:DY990)</f>
        <v>32.49</v>
      </c>
      <c r="EA990" s="2"/>
      <c r="EB990" s="2"/>
      <c r="EC990" s="2"/>
      <c r="ED990" s="2"/>
      <c r="EE990" s="2"/>
      <c r="EF990" s="2"/>
      <c r="EG990" s="2"/>
      <c r="EH990" s="2"/>
      <c r="EI990" s="2"/>
      <c r="EJ990" s="2"/>
      <c r="EK990" s="2"/>
      <c r="EL990" s="2"/>
      <c r="EM990" s="2"/>
      <c r="EN990" s="2"/>
      <c r="EO990" s="2"/>
      <c r="EP990" s="2"/>
      <c r="EQ990" s="2"/>
      <c r="ER990" s="2"/>
      <c r="ES990" s="2"/>
      <c r="ET990" s="2"/>
      <c r="FE990" s="2">
        <v>1000</v>
      </c>
      <c r="FF990" s="2"/>
      <c r="FO990" s="1">
        <f>SUM(FE990:FN990)</f>
        <v>1000</v>
      </c>
      <c r="FP990" s="15">
        <f>AE990+BA990</f>
        <v>31251.22</v>
      </c>
      <c r="FQ990" s="15">
        <f>AP990+BL990+CS990+DZ990+FD990</f>
        <v>10025.49</v>
      </c>
      <c r="FR990" s="15">
        <f>AE990+AP990+BA990+BL990+CS990+DZ990+FD990+FO990</f>
        <v>42276.71</v>
      </c>
      <c r="FS990" s="1" t="s">
        <v>1276</v>
      </c>
      <c r="FT990" s="1" t="s">
        <v>1275</v>
      </c>
      <c r="FU990" s="1" t="s">
        <v>1281</v>
      </c>
      <c r="FW990" s="5" t="s">
        <v>1279</v>
      </c>
      <c r="FX990" s="5"/>
      <c r="FY990" s="5"/>
      <c r="FZ990" s="5"/>
      <c r="GA990" s="1">
        <v>869</v>
      </c>
      <c r="GB990" s="1">
        <v>1011</v>
      </c>
      <c r="GC990" s="1">
        <v>300</v>
      </c>
      <c r="GD990" s="1">
        <v>300</v>
      </c>
      <c r="GE990" s="1">
        <v>28909</v>
      </c>
      <c r="GF990" s="1">
        <v>0</v>
      </c>
      <c r="GG990" s="1">
        <v>17255</v>
      </c>
      <c r="GH990" s="1">
        <v>73</v>
      </c>
      <c r="GK990" s="1">
        <v>1</v>
      </c>
      <c r="GL990" s="1">
        <v>1</v>
      </c>
      <c r="GM990" s="1">
        <v>1072</v>
      </c>
      <c r="GP990" s="1">
        <v>2</v>
      </c>
      <c r="GQ990" s="1">
        <v>1.54</v>
      </c>
      <c r="GR990" s="5">
        <v>3</v>
      </c>
      <c r="GS990" s="5"/>
      <c r="GT990" s="4">
        <v>3</v>
      </c>
      <c r="GU990" s="1">
        <v>1.96</v>
      </c>
      <c r="GV990" s="1">
        <f>GQ990+GU990</f>
        <v>3.5</v>
      </c>
      <c r="GW990" s="1">
        <v>3.33</v>
      </c>
      <c r="GX990" s="1">
        <v>870</v>
      </c>
      <c r="GY990" s="1" t="s">
        <v>1230</v>
      </c>
      <c r="GZ990" s="1">
        <v>3517</v>
      </c>
      <c r="HA990" s="1">
        <v>7629</v>
      </c>
      <c r="HB990" s="1">
        <v>74</v>
      </c>
      <c r="HC990" s="1">
        <v>152</v>
      </c>
      <c r="HI990" s="1">
        <v>22</v>
      </c>
      <c r="HJ990" s="1">
        <v>17</v>
      </c>
      <c r="HK990" s="1">
        <v>18</v>
      </c>
      <c r="HL990" s="1">
        <v>14</v>
      </c>
      <c r="HM990" s="1" t="s">
        <v>1281</v>
      </c>
      <c r="HN990" s="1" t="s">
        <v>1117</v>
      </c>
      <c r="HX990" s="1" t="s">
        <v>1277</v>
      </c>
      <c r="HZ990" s="1">
        <v>26</v>
      </c>
      <c r="IA990" s="1">
        <v>780</v>
      </c>
      <c r="IE990" s="1">
        <v>58.5</v>
      </c>
      <c r="IF990" s="1">
        <v>34</v>
      </c>
      <c r="IG990" s="1">
        <v>34</v>
      </c>
      <c r="IO990" s="1" t="s">
        <v>1281</v>
      </c>
      <c r="IP990" s="1" t="s">
        <v>1281</v>
      </c>
      <c r="IQ990" s="2">
        <v>206350</v>
      </c>
      <c r="IS990" s="36">
        <f t="shared" si="1122"/>
        <v>0.62433476966395918</v>
      </c>
      <c r="IT990" s="36">
        <f t="shared" si="1123"/>
        <v>0</v>
      </c>
      <c r="IU990" s="36">
        <f t="shared" si="1124"/>
        <v>0.11487175799630577</v>
      </c>
      <c r="IV990" s="36">
        <f t="shared" si="1125"/>
        <v>0</v>
      </c>
      <c r="IW990" s="36">
        <f t="shared" si="1126"/>
        <v>0.23637127865437021</v>
      </c>
      <c r="IX990" s="36">
        <f t="shared" si="1127"/>
        <v>7.6850824011613021E-4</v>
      </c>
      <c r="IY990" s="36"/>
      <c r="IZ990" s="36">
        <f t="shared" si="1128"/>
        <v>2.3653685445248696E-2</v>
      </c>
      <c r="JA990" s="36">
        <f t="shared" si="1128"/>
        <v>0.73920652766026496</v>
      </c>
      <c r="JB990" s="36">
        <f t="shared" si="1128"/>
        <v>0.23713978689448634</v>
      </c>
      <c r="JN990" s="43">
        <f t="shared" si="1097"/>
        <v>846.63156462585243</v>
      </c>
      <c r="JO990" s="1" t="str">
        <f t="shared" si="1098"/>
        <v>Small</v>
      </c>
    </row>
    <row r="991" spans="1:275" x14ac:dyDescent="0.2">
      <c r="A991" s="1" t="s">
        <v>764</v>
      </c>
      <c r="B991" s="1" t="s">
        <v>766</v>
      </c>
      <c r="C991" s="76">
        <v>582</v>
      </c>
      <c r="D991" s="14" t="s">
        <v>656</v>
      </c>
      <c r="E991">
        <v>4</v>
      </c>
      <c r="F991" s="46">
        <v>0.63637899003546694</v>
      </c>
      <c r="G991" s="46">
        <v>0.38777233575409559</v>
      </c>
      <c r="H991" s="46"/>
      <c r="I991">
        <v>91.1</v>
      </c>
      <c r="J991">
        <v>38.299999999999997</v>
      </c>
      <c r="K991" s="42">
        <v>20140</v>
      </c>
      <c r="L991" s="54" t="s">
        <v>345</v>
      </c>
      <c r="M991" s="55">
        <v>3102.8302857142812</v>
      </c>
      <c r="N991" s="46">
        <v>25000</v>
      </c>
      <c r="O991">
        <v>7</v>
      </c>
      <c r="P991">
        <v>45</v>
      </c>
      <c r="Q991">
        <v>400</v>
      </c>
      <c r="R991">
        <v>0</v>
      </c>
      <c r="S991">
        <v>110</v>
      </c>
      <c r="T991"/>
      <c r="U991" s="46">
        <v>39.75</v>
      </c>
      <c r="V991" s="46"/>
      <c r="W991" s="46"/>
      <c r="X991" s="46"/>
      <c r="Y991" s="46"/>
      <c r="Z991" s="46"/>
      <c r="AA991" s="46"/>
      <c r="AB991" s="46"/>
      <c r="AC991" s="46">
        <v>2620</v>
      </c>
      <c r="AD991" s="46"/>
      <c r="AE991" s="46">
        <f>IF(SUM(U991:AD991)&gt;0,SUM(U991:AD991),)</f>
        <v>2659.75</v>
      </c>
      <c r="AF991" s="46"/>
      <c r="AG991" s="46"/>
      <c r="AH991" s="46"/>
      <c r="AI991" s="46"/>
      <c r="AJ991" s="46"/>
      <c r="AK991" s="46"/>
      <c r="AL991" s="46"/>
      <c r="AM991" s="46"/>
      <c r="AN991" s="46"/>
      <c r="AO991" s="46"/>
      <c r="AP991" s="46">
        <f>SUM(AF991:AO991)</f>
        <v>0</v>
      </c>
      <c r="AQ991" s="46"/>
      <c r="AR991" s="46"/>
      <c r="AS991" s="46"/>
      <c r="AT991" s="46"/>
      <c r="AU991" s="46"/>
      <c r="AV991" s="46"/>
      <c r="AW991" s="46"/>
      <c r="AX991" s="46"/>
      <c r="AY991" s="46">
        <v>4300</v>
      </c>
      <c r="AZ991" s="46"/>
      <c r="BA991" s="46">
        <f>SUM(AQ991:AZ991)</f>
        <v>4300</v>
      </c>
      <c r="BB991" s="47"/>
      <c r="BC991" s="47"/>
      <c r="BD991" s="47"/>
      <c r="BE991" s="47"/>
      <c r="BF991" s="47"/>
      <c r="BG991" s="47"/>
      <c r="BH991" s="47"/>
      <c r="BI991" s="47"/>
      <c r="BJ991" s="47"/>
      <c r="BK991" s="47"/>
      <c r="BL991" s="47">
        <f>IF(SUM(BB991:BK991)&gt;=0,SUM(BB991:BK991),"")</f>
        <v>0</v>
      </c>
      <c r="BM991" s="46">
        <v>4137</v>
      </c>
      <c r="BN991" s="47"/>
      <c r="BO991" s="46"/>
      <c r="BP991" s="46"/>
      <c r="BQ991" s="46"/>
      <c r="BR991" s="46">
        <v>2352</v>
      </c>
      <c r="BS991" s="46"/>
      <c r="BT991" s="46"/>
      <c r="BU991" s="46">
        <v>13617</v>
      </c>
      <c r="BV991" s="46">
        <v>2054</v>
      </c>
      <c r="BW991" s="46">
        <f>SUM(BM991:BV991)</f>
        <v>22160</v>
      </c>
      <c r="BX991" s="46"/>
      <c r="BY991" s="47"/>
      <c r="BZ991" s="47"/>
      <c r="CA991" s="48"/>
      <c r="CB991" s="48"/>
      <c r="CC991" s="46"/>
      <c r="CD991" s="47"/>
      <c r="CE991" s="46"/>
      <c r="CF991" s="48"/>
      <c r="CG991" s="47"/>
      <c r="CH991" s="47">
        <f>SUM(BX991:CG991)</f>
        <v>0</v>
      </c>
      <c r="CI991" s="47">
        <f t="shared" ref="CI991:CS991" si="1129">BM991+BX991</f>
        <v>4137</v>
      </c>
      <c r="CJ991" s="47">
        <f t="shared" si="1129"/>
        <v>0</v>
      </c>
      <c r="CK991" s="47">
        <f t="shared" si="1129"/>
        <v>0</v>
      </c>
      <c r="CL991" s="47">
        <f t="shared" si="1129"/>
        <v>0</v>
      </c>
      <c r="CM991" s="47">
        <f t="shared" si="1129"/>
        <v>0</v>
      </c>
      <c r="CN991" s="47">
        <f t="shared" si="1129"/>
        <v>2352</v>
      </c>
      <c r="CO991" s="47">
        <f t="shared" si="1129"/>
        <v>0</v>
      </c>
      <c r="CP991" s="47">
        <f t="shared" si="1129"/>
        <v>0</v>
      </c>
      <c r="CQ991" s="47">
        <f t="shared" si="1129"/>
        <v>13617</v>
      </c>
      <c r="CR991" s="47">
        <f t="shared" si="1129"/>
        <v>2054</v>
      </c>
      <c r="CS991" s="47">
        <f t="shared" si="1129"/>
        <v>22160</v>
      </c>
      <c r="CT991" s="48"/>
      <c r="CU991" s="46"/>
      <c r="CV991" s="46"/>
      <c r="CW991" s="47"/>
      <c r="CX991" s="47"/>
      <c r="CY991" s="47"/>
      <c r="CZ991" s="47"/>
      <c r="DA991" s="46"/>
      <c r="DB991" s="47"/>
      <c r="DC991" s="47"/>
      <c r="DD991" s="47">
        <f>SUM(CT991:DC991)</f>
        <v>0</v>
      </c>
      <c r="DE991" s="48"/>
      <c r="DF991" s="48"/>
      <c r="DG991" s="48"/>
      <c r="DH991" s="48"/>
      <c r="DI991" s="48"/>
      <c r="DJ991" s="48"/>
      <c r="DK991" s="48"/>
      <c r="DL991" s="48"/>
      <c r="DM991" s="48"/>
      <c r="DN991" s="48"/>
      <c r="DO991" s="48">
        <f>SUM(DE991:DN991)</f>
        <v>0</v>
      </c>
      <c r="DP991" s="48">
        <f t="shared" ref="DP991:DZ991" si="1130">CT991+DE991</f>
        <v>0</v>
      </c>
      <c r="DQ991" s="48">
        <f t="shared" si="1130"/>
        <v>0</v>
      </c>
      <c r="DR991" s="48">
        <f t="shared" si="1130"/>
        <v>0</v>
      </c>
      <c r="DS991" s="48">
        <f t="shared" si="1130"/>
        <v>0</v>
      </c>
      <c r="DT991" s="48">
        <f t="shared" si="1130"/>
        <v>0</v>
      </c>
      <c r="DU991" s="48">
        <f t="shared" si="1130"/>
        <v>0</v>
      </c>
      <c r="DV991" s="48">
        <f t="shared" si="1130"/>
        <v>0</v>
      </c>
      <c r="DW991" s="48">
        <f t="shared" si="1130"/>
        <v>0</v>
      </c>
      <c r="DX991" s="48">
        <f t="shared" si="1130"/>
        <v>0</v>
      </c>
      <c r="DY991" s="48">
        <f t="shared" si="1130"/>
        <v>0</v>
      </c>
      <c r="DZ991" s="48">
        <f t="shared" si="1130"/>
        <v>0</v>
      </c>
      <c r="EA991" s="48"/>
      <c r="EB991" s="48"/>
      <c r="EC991" s="48"/>
      <c r="ED991" s="48"/>
      <c r="EE991" s="48"/>
      <c r="EF991" s="48"/>
      <c r="EG991" s="46"/>
      <c r="EH991" s="48"/>
      <c r="EI991" s="48"/>
      <c r="EJ991" s="48">
        <f>SUM(EA991:EI991)</f>
        <v>0</v>
      </c>
      <c r="EK991" s="48"/>
      <c r="EL991"/>
      <c r="EM991" s="48"/>
      <c r="EN991" s="48"/>
      <c r="EO991" s="46"/>
      <c r="EP991" s="48"/>
      <c r="EQ991" s="48"/>
      <c r="ER991" s="48"/>
      <c r="ES991" s="48"/>
      <c r="ET991" s="48">
        <f>SUM(EK991:ES991)</f>
        <v>0</v>
      </c>
      <c r="EU991" s="48">
        <f t="shared" ref="EU991:FD991" si="1131">EA991+EK991</f>
        <v>0</v>
      </c>
      <c r="EV991" s="48">
        <f t="shared" si="1131"/>
        <v>0</v>
      </c>
      <c r="EW991" s="48">
        <f t="shared" si="1131"/>
        <v>0</v>
      </c>
      <c r="EX991" s="48">
        <f t="shared" si="1131"/>
        <v>0</v>
      </c>
      <c r="EY991" s="48">
        <f t="shared" si="1131"/>
        <v>0</v>
      </c>
      <c r="EZ991" s="48">
        <f t="shared" si="1131"/>
        <v>0</v>
      </c>
      <c r="FA991" s="48">
        <f t="shared" si="1131"/>
        <v>0</v>
      </c>
      <c r="FB991" s="48">
        <f t="shared" si="1131"/>
        <v>0</v>
      </c>
      <c r="FC991" s="48">
        <f t="shared" si="1131"/>
        <v>0</v>
      </c>
      <c r="FD991" s="48">
        <f t="shared" si="1131"/>
        <v>0</v>
      </c>
      <c r="FE991" s="48">
        <v>1099</v>
      </c>
      <c r="FF991" s="48"/>
      <c r="FG991" s="46"/>
      <c r="FH991" s="48"/>
      <c r="FI991" s="48"/>
      <c r="FJ991" s="48"/>
      <c r="FK991" s="48"/>
      <c r="FL991" s="48"/>
      <c r="FM991" s="48"/>
      <c r="FN991"/>
      <c r="FO991" s="48">
        <f>SUM(FE991:FN991)</f>
        <v>1099</v>
      </c>
      <c r="FP991" s="46">
        <f>AE991+BA991</f>
        <v>6959.75</v>
      </c>
      <c r="FQ991" s="46">
        <f>AP991+BL991+CS991+DZ991+FD991</f>
        <v>22160</v>
      </c>
      <c r="FR991" s="46">
        <f>FP991+FQ991+FO991</f>
        <v>30218.75</v>
      </c>
      <c r="FS991" t="s">
        <v>1276</v>
      </c>
      <c r="FT991" t="s">
        <v>1275</v>
      </c>
      <c r="FU991" t="s">
        <v>1281</v>
      </c>
      <c r="FV991"/>
      <c r="FW991" t="s">
        <v>1279</v>
      </c>
      <c r="FX991"/>
      <c r="FY991"/>
      <c r="FZ991"/>
      <c r="GA991">
        <v>272</v>
      </c>
      <c r="GB991">
        <v>294</v>
      </c>
      <c r="GC991">
        <v>5</v>
      </c>
      <c r="GD991">
        <v>7</v>
      </c>
      <c r="GE991">
        <v>26971</v>
      </c>
      <c r="GF991" s="47"/>
      <c r="GG991">
        <v>17255</v>
      </c>
      <c r="GH991">
        <v>73</v>
      </c>
      <c r="GI991"/>
      <c r="GJ991"/>
      <c r="GK991">
        <v>3</v>
      </c>
      <c r="GL991">
        <v>3</v>
      </c>
      <c r="GM991">
        <v>2012</v>
      </c>
      <c r="GN991" t="s">
        <v>1277</v>
      </c>
      <c r="GO991"/>
      <c r="GP991">
        <v>1</v>
      </c>
      <c r="GQ991">
        <v>0.46</v>
      </c>
      <c r="GR991"/>
      <c r="GS991">
        <v>4</v>
      </c>
      <c r="GT991">
        <f>GR991+GS991</f>
        <v>4</v>
      </c>
      <c r="GU991">
        <v>2.44</v>
      </c>
      <c r="GV991">
        <f>GQ991+GU991</f>
        <v>2.9</v>
      </c>
      <c r="GW991">
        <v>3.33</v>
      </c>
      <c r="GX991">
        <v>954</v>
      </c>
      <c r="GY991" s="49" t="s">
        <v>1150</v>
      </c>
      <c r="GZ991">
        <v>4598</v>
      </c>
      <c r="HA991">
        <v>8273</v>
      </c>
      <c r="HB991">
        <v>100</v>
      </c>
      <c r="HC991">
        <v>412</v>
      </c>
      <c r="HD991"/>
      <c r="HE991"/>
      <c r="HF991">
        <v>13383</v>
      </c>
      <c r="HG991"/>
      <c r="HH991">
        <v>35</v>
      </c>
      <c r="HI991"/>
      <c r="HJ991">
        <v>35</v>
      </c>
      <c r="HK991">
        <v>29</v>
      </c>
      <c r="HL991">
        <v>29</v>
      </c>
      <c r="HM991" t="s">
        <v>1281</v>
      </c>
      <c r="HN991" t="s">
        <v>1117</v>
      </c>
      <c r="HO991"/>
      <c r="HP991"/>
      <c r="HQ991"/>
      <c r="HR991"/>
      <c r="HS991"/>
      <c r="HT991"/>
      <c r="HU991"/>
      <c r="HV991"/>
      <c r="HW991"/>
      <c r="HX991" t="s">
        <v>1277</v>
      </c>
      <c r="HY991"/>
      <c r="HZ991">
        <v>18</v>
      </c>
      <c r="IA991">
        <v>540</v>
      </c>
      <c r="IB991"/>
      <c r="IC991"/>
      <c r="ID991"/>
      <c r="IE991">
        <v>58.5</v>
      </c>
      <c r="IF991">
        <v>30</v>
      </c>
      <c r="IG991">
        <v>30</v>
      </c>
      <c r="IH991"/>
      <c r="II991"/>
      <c r="IJ991"/>
      <c r="IK991"/>
      <c r="IL991" t="s">
        <v>1277</v>
      </c>
      <c r="IM991"/>
      <c r="IN991" t="s">
        <v>1277</v>
      </c>
      <c r="IO991" t="s">
        <v>1277</v>
      </c>
      <c r="IP991" t="s">
        <v>1281</v>
      </c>
      <c r="IQ991">
        <v>11760</v>
      </c>
      <c r="IR991"/>
      <c r="IS991" s="36">
        <f>AE991/FR991</f>
        <v>8.8016546018614278E-2</v>
      </c>
      <c r="IT991" s="36">
        <f>AP991/FR991</f>
        <v>0</v>
      </c>
      <c r="IU991" s="36">
        <f>BA991/FR991</f>
        <v>0.14229576008273009</v>
      </c>
      <c r="IV991" s="50">
        <f>BL991/FR991</f>
        <v>0</v>
      </c>
      <c r="IW991" s="36">
        <f>CS991/FR991</f>
        <v>0.73331954498448815</v>
      </c>
      <c r="IX991" s="36">
        <f>DZ991/FR991</f>
        <v>0</v>
      </c>
      <c r="IY991" s="36">
        <f>FD991/FR991</f>
        <v>0</v>
      </c>
      <c r="IZ991" s="36">
        <f>FO991/FR991</f>
        <v>3.6368148914167529E-2</v>
      </c>
      <c r="JA991" s="36">
        <f>FP991/FR991</f>
        <v>0.23031230610134437</v>
      </c>
      <c r="JB991" s="36">
        <f>FQ991/FR991</f>
        <v>0.73331954498448815</v>
      </c>
      <c r="JC991" s="46">
        <v>0.38</v>
      </c>
      <c r="JD991" t="s">
        <v>1281</v>
      </c>
      <c r="JE991"/>
      <c r="JF991"/>
      <c r="JG991"/>
      <c r="JH991"/>
      <c r="JI991"/>
      <c r="JJ991" t="s">
        <v>354</v>
      </c>
      <c r="JK991" t="s">
        <v>356</v>
      </c>
      <c r="JL991" t="s">
        <v>1276</v>
      </c>
      <c r="JM991" t="s">
        <v>360</v>
      </c>
      <c r="JN991" s="43">
        <f t="shared" si="1097"/>
        <v>1069.9414778325108</v>
      </c>
      <c r="JO991" s="1" t="str">
        <f t="shared" si="1098"/>
        <v>Small</v>
      </c>
    </row>
    <row r="992" spans="1:275" x14ac:dyDescent="0.2">
      <c r="A992" s="1" t="s">
        <v>901</v>
      </c>
      <c r="B992" s="14" t="s">
        <v>767</v>
      </c>
      <c r="C992" s="76" t="s">
        <v>1511</v>
      </c>
      <c r="D992" s="14" t="s">
        <v>656</v>
      </c>
      <c r="E992">
        <v>5</v>
      </c>
      <c r="F992" s="46">
        <v>0.75672696621928293</v>
      </c>
      <c r="G992" s="46">
        <v>0.26129806133696426</v>
      </c>
      <c r="H992" s="46">
        <v>0.24</v>
      </c>
      <c r="I992">
        <v>6</v>
      </c>
      <c r="J992">
        <v>16</v>
      </c>
      <c r="K992" s="24">
        <v>20060</v>
      </c>
      <c r="L992" s="24" t="s">
        <v>602</v>
      </c>
      <c r="M992" s="37">
        <v>5717.5588571428752</v>
      </c>
      <c r="N992" s="25">
        <v>22379</v>
      </c>
      <c r="O992" s="26">
        <v>8</v>
      </c>
      <c r="P992" s="26">
        <v>40</v>
      </c>
      <c r="Q992" s="26">
        <v>553</v>
      </c>
      <c r="R992" s="26">
        <v>52</v>
      </c>
      <c r="S992" s="26">
        <v>146</v>
      </c>
      <c r="T992" s="31">
        <v>146</v>
      </c>
      <c r="U992" s="25">
        <v>11258</v>
      </c>
      <c r="V992" s="25"/>
      <c r="W992" s="25">
        <v>0</v>
      </c>
      <c r="X992" s="25">
        <v>0</v>
      </c>
      <c r="Y992" s="25">
        <v>0</v>
      </c>
      <c r="Z992" s="25">
        <v>21</v>
      </c>
      <c r="AA992" s="25"/>
      <c r="AB992" s="25"/>
      <c r="AC992" s="25">
        <v>0</v>
      </c>
      <c r="AD992" s="25">
        <v>2000</v>
      </c>
      <c r="AE992" s="25">
        <v>13279</v>
      </c>
      <c r="AF992" s="25">
        <v>8714</v>
      </c>
      <c r="AG992" s="25"/>
      <c r="AH992" s="25">
        <v>0</v>
      </c>
      <c r="AI992" s="25">
        <v>0</v>
      </c>
      <c r="AJ992" s="25">
        <v>0</v>
      </c>
      <c r="AK992" s="25">
        <v>0</v>
      </c>
      <c r="AL992" s="25"/>
      <c r="AM992" s="25"/>
      <c r="AN992" s="25">
        <v>0</v>
      </c>
      <c r="AO992" s="25">
        <v>0</v>
      </c>
      <c r="AP992" s="25">
        <v>8714</v>
      </c>
      <c r="AQ992" s="25">
        <v>0</v>
      </c>
      <c r="AR992" s="25"/>
      <c r="AS992" s="25">
        <v>0</v>
      </c>
      <c r="AT992" s="25">
        <v>0</v>
      </c>
      <c r="AU992" s="25">
        <v>0</v>
      </c>
      <c r="AV992" s="25">
        <v>0</v>
      </c>
      <c r="AW992" s="25"/>
      <c r="AX992" s="25"/>
      <c r="AY992" s="25">
        <v>0</v>
      </c>
      <c r="AZ992" s="25">
        <v>0</v>
      </c>
      <c r="BA992" s="25">
        <v>0</v>
      </c>
      <c r="BB992" s="25">
        <v>0</v>
      </c>
      <c r="BC992" s="25"/>
      <c r="BD992" s="25">
        <v>0</v>
      </c>
      <c r="BE992" s="25">
        <v>0</v>
      </c>
      <c r="BF992" s="25">
        <v>0</v>
      </c>
      <c r="BG992" s="25">
        <v>6423</v>
      </c>
      <c r="BH992" s="25"/>
      <c r="BI992" s="25"/>
      <c r="BJ992" s="25">
        <v>0</v>
      </c>
      <c r="BK992" s="25">
        <v>0</v>
      </c>
      <c r="BL992" s="25">
        <v>6423</v>
      </c>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v>0</v>
      </c>
      <c r="CJ992" s="25"/>
      <c r="CK992" s="25">
        <v>0</v>
      </c>
      <c r="CL992" s="25">
        <v>0</v>
      </c>
      <c r="CM992" s="25">
        <v>0</v>
      </c>
      <c r="CN992" s="25"/>
      <c r="CO992" s="25"/>
      <c r="CP992" s="25">
        <v>18097</v>
      </c>
      <c r="CQ992" s="25">
        <v>0</v>
      </c>
      <c r="CR992" s="25">
        <v>0</v>
      </c>
      <c r="CS992" s="25">
        <v>18097</v>
      </c>
      <c r="CT992" s="25"/>
      <c r="CU992" s="25"/>
      <c r="CV992" s="25"/>
      <c r="CW992" s="25"/>
      <c r="CX992" s="25"/>
      <c r="CY992" s="25"/>
      <c r="CZ992" s="25"/>
      <c r="DA992" s="25"/>
      <c r="DB992" s="25"/>
      <c r="DC992" s="25"/>
      <c r="DD992" s="25"/>
      <c r="DE992" s="25"/>
      <c r="DF992" s="25"/>
      <c r="DG992" s="25"/>
      <c r="DH992" s="25"/>
      <c r="DI992" s="25"/>
      <c r="DJ992" s="25"/>
      <c r="DK992" s="25"/>
      <c r="DL992" s="25"/>
      <c r="DM992" s="25"/>
      <c r="DN992" s="25"/>
      <c r="DO992" s="25"/>
      <c r="DP992" s="25">
        <v>1042</v>
      </c>
      <c r="DQ992" s="25"/>
      <c r="DR992" s="25">
        <v>0</v>
      </c>
      <c r="DS992" s="25">
        <v>0</v>
      </c>
      <c r="DT992" s="25">
        <v>0</v>
      </c>
      <c r="DU992" s="25"/>
      <c r="DV992" s="25"/>
      <c r="DW992" s="25">
        <v>0</v>
      </c>
      <c r="DX992" s="25">
        <v>0</v>
      </c>
      <c r="DY992" s="25">
        <v>0</v>
      </c>
      <c r="DZ992" s="25">
        <v>1042</v>
      </c>
      <c r="EA992" s="25"/>
      <c r="EB992" s="25"/>
      <c r="EC992" s="25"/>
      <c r="ED992" s="25"/>
      <c r="EE992" s="25"/>
      <c r="EF992" s="25"/>
      <c r="EG992" s="25"/>
      <c r="EH992" s="25"/>
      <c r="EI992" s="25"/>
      <c r="EJ992" s="25"/>
      <c r="EK992" s="25"/>
      <c r="EL992" s="25"/>
      <c r="EM992" s="25"/>
      <c r="EN992" s="25"/>
      <c r="EO992" s="25"/>
      <c r="EP992" s="25"/>
      <c r="EQ992" s="25"/>
      <c r="ER992" s="25"/>
      <c r="ES992" s="25"/>
      <c r="ET992" s="25"/>
      <c r="EU992" s="25"/>
      <c r="EV992" s="25"/>
      <c r="EW992" s="25"/>
      <c r="EX992" s="25"/>
      <c r="EY992" s="25"/>
      <c r="EZ992" s="25"/>
      <c r="FA992" s="25"/>
      <c r="FB992" s="25"/>
      <c r="FC992" s="25"/>
      <c r="FD992" s="25"/>
      <c r="FE992" s="25">
        <v>0</v>
      </c>
      <c r="FF992" s="25"/>
      <c r="FG992" s="25">
        <v>0</v>
      </c>
      <c r="FH992" s="25">
        <v>0</v>
      </c>
      <c r="FI992" s="25">
        <v>0</v>
      </c>
      <c r="FJ992" s="25">
        <v>0</v>
      </c>
      <c r="FK992" s="25"/>
      <c r="FL992" s="25"/>
      <c r="FM992" s="25">
        <v>0</v>
      </c>
      <c r="FN992" s="25">
        <v>0</v>
      </c>
      <c r="FO992" s="25">
        <v>0</v>
      </c>
      <c r="FP992" s="25">
        <v>21993</v>
      </c>
      <c r="FQ992" s="25">
        <v>25562</v>
      </c>
      <c r="FR992" s="25">
        <v>47555</v>
      </c>
      <c r="FS992" s="26" t="s">
        <v>1298</v>
      </c>
      <c r="FT992" s="26"/>
      <c r="FU992" s="26" t="s">
        <v>1344</v>
      </c>
      <c r="FV992" s="26" t="s">
        <v>1287</v>
      </c>
      <c r="FW992" s="26"/>
      <c r="FX992" s="1" t="s">
        <v>1010</v>
      </c>
      <c r="FY992" s="26"/>
      <c r="FZ992" s="1" t="s">
        <v>1242</v>
      </c>
      <c r="GA992" s="25">
        <v>1506</v>
      </c>
      <c r="GB992" s="25"/>
      <c r="GC992" s="25">
        <v>150</v>
      </c>
      <c r="GD992" s="25"/>
      <c r="GE992" s="25">
        <v>74979</v>
      </c>
      <c r="GF992" s="25">
        <v>3</v>
      </c>
      <c r="GG992" s="25">
        <v>3103</v>
      </c>
      <c r="GH992" s="25">
        <v>63</v>
      </c>
      <c r="GI992" s="25"/>
      <c r="GJ992" s="25">
        <v>6</v>
      </c>
      <c r="GK992" s="25">
        <v>241</v>
      </c>
      <c r="GL992" s="25"/>
      <c r="GM992" s="25">
        <v>5093</v>
      </c>
      <c r="GN992" s="25"/>
      <c r="GO992" s="25"/>
      <c r="GP992" s="25">
        <v>4</v>
      </c>
      <c r="GQ992" s="25">
        <v>3.5</v>
      </c>
      <c r="GR992" s="27"/>
      <c r="GS992" s="27"/>
      <c r="GT992" s="28">
        <v>7</v>
      </c>
      <c r="GU992" s="28">
        <v>6.5</v>
      </c>
      <c r="GV992" s="25">
        <v>10</v>
      </c>
      <c r="GW992" s="25">
        <v>0.3</v>
      </c>
      <c r="GX992" s="25">
        <v>5700</v>
      </c>
      <c r="GY992" s="26" t="s">
        <v>1150</v>
      </c>
      <c r="GZ992" s="25">
        <v>168</v>
      </c>
      <c r="HA992" s="25">
        <v>206</v>
      </c>
      <c r="HB992" s="25">
        <v>168</v>
      </c>
      <c r="HC992" s="25"/>
      <c r="HD992" s="25"/>
      <c r="HE992" s="25"/>
      <c r="HF992" s="25">
        <v>542</v>
      </c>
      <c r="HG992" s="25"/>
      <c r="HH992" s="25"/>
      <c r="HI992" s="25">
        <v>9</v>
      </c>
      <c r="HJ992" s="25">
        <v>6</v>
      </c>
      <c r="HK992" s="25">
        <v>37</v>
      </c>
      <c r="HL992" s="25">
        <v>18</v>
      </c>
      <c r="HM992" s="25"/>
      <c r="HN992" s="25"/>
      <c r="HO992" s="25"/>
      <c r="HP992" s="25"/>
      <c r="HQ992" s="25"/>
      <c r="HR992" s="25"/>
      <c r="HS992" s="25"/>
      <c r="HT992" s="25"/>
      <c r="HU992" s="25"/>
      <c r="HV992" s="25"/>
      <c r="HW992" s="25"/>
      <c r="HX992" s="25"/>
      <c r="HY992" s="25"/>
      <c r="HZ992" s="25">
        <v>148</v>
      </c>
      <c r="IA992" s="25">
        <v>4450</v>
      </c>
      <c r="IB992" s="25">
        <v>7</v>
      </c>
      <c r="IC992" s="25">
        <v>4</v>
      </c>
      <c r="ID992" s="25">
        <v>53</v>
      </c>
      <c r="IE992" s="25">
        <v>52</v>
      </c>
      <c r="IF992" s="25">
        <v>40</v>
      </c>
      <c r="IG992" s="25">
        <v>40</v>
      </c>
      <c r="IH992" s="25">
        <v>4</v>
      </c>
      <c r="II992" s="25">
        <v>0</v>
      </c>
      <c r="IJ992" s="25">
        <v>4</v>
      </c>
      <c r="IK992" s="25">
        <v>0</v>
      </c>
      <c r="IL992" s="25"/>
      <c r="IM992" s="25"/>
      <c r="IN992" s="25"/>
      <c r="IO992" s="25"/>
      <c r="IP992" s="25"/>
      <c r="IQ992" s="25"/>
      <c r="IR992" s="25">
        <v>0</v>
      </c>
      <c r="IS992" s="36">
        <f t="shared" ref="IS992:IS999" si="1132">AE992/$FR992</f>
        <v>0.27923457049731887</v>
      </c>
      <c r="IT992" s="36">
        <f t="shared" ref="IT992:IT999" si="1133">AP992/$FR992</f>
        <v>0.18324045841657027</v>
      </c>
      <c r="IU992" s="36">
        <f t="shared" ref="IU992:IU999" si="1134">BA992/$FR992</f>
        <v>0</v>
      </c>
      <c r="IV992" s="36">
        <f t="shared" ref="IV992:IV999" si="1135">BL992/$FR992</f>
        <v>0.13506466197035011</v>
      </c>
      <c r="IW992" s="36">
        <f t="shared" ref="IW992:IW999" si="1136">CS992/$FR992</f>
        <v>0.38054883818736202</v>
      </c>
      <c r="IX992" s="36">
        <f t="shared" ref="IX992:IX999" si="1137">DZ992/$FR992</f>
        <v>2.1911470928398697E-2</v>
      </c>
      <c r="IY992" s="36"/>
      <c r="IZ992" s="36">
        <f t="shared" ref="IZ992:JB999" si="1138">FO992/$FR992</f>
        <v>0</v>
      </c>
      <c r="JA992" s="36">
        <f t="shared" si="1138"/>
        <v>0.4624750289138892</v>
      </c>
      <c r="JB992" s="36">
        <f t="shared" si="1138"/>
        <v>0.53752497108611086</v>
      </c>
      <c r="JN992" s="43">
        <f t="shared" si="1097"/>
        <v>571.7558857142875</v>
      </c>
      <c r="JO992" s="1" t="str">
        <f t="shared" si="1098"/>
        <v>Small</v>
      </c>
    </row>
    <row r="993" spans="1:275" x14ac:dyDescent="0.2">
      <c r="A993" s="1" t="s">
        <v>901</v>
      </c>
      <c r="B993" s="14" t="s">
        <v>767</v>
      </c>
      <c r="C993" s="76" t="s">
        <v>1511</v>
      </c>
      <c r="D993" s="14" t="s">
        <v>656</v>
      </c>
      <c r="E993">
        <v>5</v>
      </c>
      <c r="F993" s="46">
        <v>0.75672696621928293</v>
      </c>
      <c r="G993" s="46">
        <v>0.26129806133696426</v>
      </c>
      <c r="H993" s="46">
        <v>0.24</v>
      </c>
      <c r="I993">
        <v>6</v>
      </c>
      <c r="J993">
        <v>16</v>
      </c>
      <c r="K993" s="24">
        <v>20070</v>
      </c>
      <c r="L993" s="24" t="s">
        <v>603</v>
      </c>
      <c r="M993" s="34">
        <v>5865.5464761904768</v>
      </c>
      <c r="N993" s="25">
        <v>22379</v>
      </c>
      <c r="O993" s="26">
        <v>8</v>
      </c>
      <c r="P993" s="26">
        <v>40</v>
      </c>
      <c r="Q993" s="26">
        <v>553</v>
      </c>
      <c r="R993" s="26">
        <v>52</v>
      </c>
      <c r="S993" s="26">
        <v>146</v>
      </c>
      <c r="T993" s="31">
        <v>146</v>
      </c>
      <c r="U993" s="25">
        <v>11258</v>
      </c>
      <c r="V993" s="25"/>
      <c r="W993" s="25">
        <v>0</v>
      </c>
      <c r="X993" s="25">
        <v>10825</v>
      </c>
      <c r="Y993" s="25">
        <v>0</v>
      </c>
      <c r="Z993" s="25">
        <v>21</v>
      </c>
      <c r="AA993" s="25"/>
      <c r="AB993" s="25"/>
      <c r="AC993" s="25">
        <v>0</v>
      </c>
      <c r="AD993" s="25">
        <v>2000</v>
      </c>
      <c r="AE993" s="25">
        <v>24104</v>
      </c>
      <c r="AF993" s="25">
        <v>8714</v>
      </c>
      <c r="AG993" s="25"/>
      <c r="AH993" s="25">
        <v>0</v>
      </c>
      <c r="AI993" s="25">
        <v>0</v>
      </c>
      <c r="AJ993" s="25">
        <v>0</v>
      </c>
      <c r="AK993" s="25">
        <v>0</v>
      </c>
      <c r="AL993" s="25"/>
      <c r="AM993" s="25"/>
      <c r="AN993" s="25">
        <v>0</v>
      </c>
      <c r="AO993" s="25">
        <v>0</v>
      </c>
      <c r="AP993" s="25">
        <v>8714</v>
      </c>
      <c r="AQ993" s="25">
        <v>0</v>
      </c>
      <c r="AR993" s="25"/>
      <c r="AS993" s="25">
        <v>0</v>
      </c>
      <c r="AT993" s="25">
        <v>0</v>
      </c>
      <c r="AU993" s="25">
        <v>0</v>
      </c>
      <c r="AV993" s="25">
        <v>0</v>
      </c>
      <c r="AW993" s="25"/>
      <c r="AX993" s="25"/>
      <c r="AY993" s="25">
        <v>0</v>
      </c>
      <c r="AZ993" s="25">
        <v>0</v>
      </c>
      <c r="BA993" s="25">
        <v>0</v>
      </c>
      <c r="BB993" s="25">
        <v>0</v>
      </c>
      <c r="BC993" s="25"/>
      <c r="BD993" s="25">
        <v>0</v>
      </c>
      <c r="BE993" s="25">
        <v>0</v>
      </c>
      <c r="BF993" s="25">
        <v>0</v>
      </c>
      <c r="BG993" s="25">
        <v>5246</v>
      </c>
      <c r="BH993" s="25"/>
      <c r="BI993" s="25"/>
      <c r="BJ993" s="25">
        <v>0</v>
      </c>
      <c r="BK993" s="25">
        <v>0</v>
      </c>
      <c r="BL993" s="25">
        <v>5246</v>
      </c>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v>0</v>
      </c>
      <c r="CJ993" s="25"/>
      <c r="CK993" s="25">
        <v>0</v>
      </c>
      <c r="CL993" s="25">
        <v>0</v>
      </c>
      <c r="CM993" s="25">
        <v>0</v>
      </c>
      <c r="CN993" s="25"/>
      <c r="CO993" s="25"/>
      <c r="CP993" s="25">
        <v>18443</v>
      </c>
      <c r="CQ993" s="25">
        <v>0</v>
      </c>
      <c r="CR993" s="25">
        <v>0</v>
      </c>
      <c r="CS993" s="25">
        <v>18443</v>
      </c>
      <c r="CT993" s="25"/>
      <c r="CU993" s="25"/>
      <c r="CV993" s="25"/>
      <c r="CW993" s="25"/>
      <c r="CX993" s="25"/>
      <c r="CY993" s="25"/>
      <c r="CZ993" s="25"/>
      <c r="DA993" s="25"/>
      <c r="DB993" s="25"/>
      <c r="DC993" s="25"/>
      <c r="DD993" s="25"/>
      <c r="DE993" s="25"/>
      <c r="DF993" s="25"/>
      <c r="DG993" s="25"/>
      <c r="DH993" s="25"/>
      <c r="DI993" s="25"/>
      <c r="DJ993" s="25"/>
      <c r="DK993" s="25"/>
      <c r="DL993" s="25"/>
      <c r="DM993" s="25"/>
      <c r="DN993" s="25"/>
      <c r="DO993" s="25"/>
      <c r="DP993" s="25">
        <v>2844.17</v>
      </c>
      <c r="DQ993" s="25"/>
      <c r="DR993" s="25">
        <v>0</v>
      </c>
      <c r="DS993" s="25">
        <v>0</v>
      </c>
      <c r="DT993" s="25">
        <v>0</v>
      </c>
      <c r="DU993" s="25"/>
      <c r="DV993" s="25"/>
      <c r="DW993" s="25">
        <v>0</v>
      </c>
      <c r="DX993" s="25">
        <v>0</v>
      </c>
      <c r="DY993" s="25">
        <v>0</v>
      </c>
      <c r="DZ993" s="25">
        <v>2.8439999999999999</v>
      </c>
      <c r="EA993" s="25"/>
      <c r="EB993" s="25"/>
      <c r="EC993" s="25"/>
      <c r="ED993" s="25"/>
      <c r="EE993" s="25"/>
      <c r="EF993" s="25"/>
      <c r="EG993" s="25"/>
      <c r="EH993" s="25"/>
      <c r="EI993" s="25"/>
      <c r="EJ993" s="25"/>
      <c r="EK993" s="25"/>
      <c r="EL993" s="25"/>
      <c r="EM993" s="25"/>
      <c r="EN993" s="25"/>
      <c r="EO993" s="25"/>
      <c r="EP993" s="25"/>
      <c r="EQ993" s="25"/>
      <c r="ER993" s="25"/>
      <c r="ES993" s="25"/>
      <c r="ET993" s="25"/>
      <c r="EU993" s="25"/>
      <c r="EV993" s="25"/>
      <c r="EW993" s="25"/>
      <c r="EX993" s="25"/>
      <c r="EY993" s="25"/>
      <c r="EZ993" s="25"/>
      <c r="FA993" s="25"/>
      <c r="FB993" s="25"/>
      <c r="FC993" s="25"/>
      <c r="FD993" s="25"/>
      <c r="FE993" s="25">
        <v>0</v>
      </c>
      <c r="FF993" s="25"/>
      <c r="FG993" s="25">
        <v>0</v>
      </c>
      <c r="FH993" s="25">
        <v>0</v>
      </c>
      <c r="FI993" s="25">
        <v>0</v>
      </c>
      <c r="FJ993" s="25">
        <v>0</v>
      </c>
      <c r="FK993" s="25"/>
      <c r="FL993" s="25"/>
      <c r="FM993" s="25">
        <v>0</v>
      </c>
      <c r="FN993" s="25">
        <v>0</v>
      </c>
      <c r="FO993" s="25">
        <v>0</v>
      </c>
      <c r="FP993" s="25">
        <v>32818</v>
      </c>
      <c r="FQ993" s="25">
        <v>23691.844000000001</v>
      </c>
      <c r="FR993" s="25">
        <v>56509.843999999997</v>
      </c>
      <c r="FS993" s="26" t="s">
        <v>1298</v>
      </c>
      <c r="FT993" s="26"/>
      <c r="FU993" s="26" t="s">
        <v>1344</v>
      </c>
      <c r="FV993" s="26" t="s">
        <v>1287</v>
      </c>
      <c r="FW993" s="26"/>
      <c r="FX993" s="1" t="s">
        <v>1010</v>
      </c>
      <c r="FY993" s="26"/>
      <c r="FZ993" s="1" t="s">
        <v>1242</v>
      </c>
      <c r="GA993" s="25">
        <v>4248</v>
      </c>
      <c r="GB993" s="25"/>
      <c r="GC993" s="25">
        <v>250</v>
      </c>
      <c r="GD993" s="25"/>
      <c r="GE993" s="25">
        <v>75993</v>
      </c>
      <c r="GF993" s="25">
        <v>3234</v>
      </c>
      <c r="GG993" s="25">
        <v>6337</v>
      </c>
      <c r="GH993" s="25">
        <v>59</v>
      </c>
      <c r="GI993" s="25">
        <v>0</v>
      </c>
      <c r="GJ993" s="25">
        <v>6</v>
      </c>
      <c r="GK993" s="25">
        <v>26</v>
      </c>
      <c r="GL993" s="25"/>
      <c r="GM993" s="25">
        <v>5113</v>
      </c>
      <c r="GN993" s="25"/>
      <c r="GO993" s="25"/>
      <c r="GP993" s="25">
        <v>4</v>
      </c>
      <c r="GQ993" s="25">
        <v>3.5</v>
      </c>
      <c r="GR993" s="27"/>
      <c r="GS993" s="27"/>
      <c r="GT993" s="28">
        <v>7</v>
      </c>
      <c r="GU993" s="28">
        <v>6.5</v>
      </c>
      <c r="GV993" s="25">
        <v>10</v>
      </c>
      <c r="GW993" s="25">
        <v>0.3</v>
      </c>
      <c r="GX993" s="25">
        <v>5900</v>
      </c>
      <c r="GY993" s="26" t="s">
        <v>1150</v>
      </c>
      <c r="GZ993" s="25">
        <v>193</v>
      </c>
      <c r="HA993" s="25">
        <v>163</v>
      </c>
      <c r="HB993" s="25">
        <v>163</v>
      </c>
      <c r="HC993" s="25"/>
      <c r="HD993" s="25"/>
      <c r="HE993" s="25"/>
      <c r="HF993" s="25">
        <v>519</v>
      </c>
      <c r="HG993" s="25"/>
      <c r="HH993" s="25"/>
      <c r="HI993" s="25">
        <v>11</v>
      </c>
      <c r="HJ993" s="25">
        <v>8</v>
      </c>
      <c r="HK993" s="25">
        <v>15</v>
      </c>
      <c r="HL993" s="25">
        <v>7</v>
      </c>
      <c r="HM993" s="25"/>
      <c r="HN993" s="25"/>
      <c r="HO993" s="25"/>
      <c r="HP993" s="25"/>
      <c r="HQ993" s="25"/>
      <c r="HR993" s="25"/>
      <c r="HS993" s="25"/>
      <c r="HT993" s="25"/>
      <c r="HU993" s="25"/>
      <c r="HV993" s="25"/>
      <c r="HW993" s="25"/>
      <c r="HX993" s="25"/>
      <c r="HY993" s="25"/>
      <c r="HZ993" s="25">
        <v>150</v>
      </c>
      <c r="IA993" s="25">
        <v>4500</v>
      </c>
      <c r="IB993" s="25">
        <v>7</v>
      </c>
      <c r="IC993" s="25">
        <v>5</v>
      </c>
      <c r="ID993" s="25">
        <v>79</v>
      </c>
      <c r="IE993" s="25">
        <v>52</v>
      </c>
      <c r="IF993" s="25">
        <v>40</v>
      </c>
      <c r="IG993" s="25">
        <v>40</v>
      </c>
      <c r="IH993" s="25">
        <v>4</v>
      </c>
      <c r="II993" s="25">
        <v>0</v>
      </c>
      <c r="IJ993" s="25">
        <v>4</v>
      </c>
      <c r="IK993" s="25">
        <v>0</v>
      </c>
      <c r="IL993" s="25"/>
      <c r="IM993" s="25"/>
      <c r="IN993" s="25"/>
      <c r="IO993" s="25"/>
      <c r="IP993" s="25"/>
      <c r="IQ993" s="25"/>
      <c r="IR993" s="25">
        <v>0</v>
      </c>
      <c r="IS993" s="36">
        <f t="shared" si="1132"/>
        <v>0.42654515202696369</v>
      </c>
      <c r="IT993" s="36">
        <f t="shared" si="1133"/>
        <v>0.15420322165462005</v>
      </c>
      <c r="IU993" s="36">
        <f t="shared" si="1134"/>
        <v>0</v>
      </c>
      <c r="IV993" s="36">
        <f t="shared" si="1135"/>
        <v>9.283338315356171E-2</v>
      </c>
      <c r="IW993" s="36">
        <f t="shared" si="1136"/>
        <v>0.3263679156502361</v>
      </c>
      <c r="IX993" s="36">
        <f t="shared" si="1137"/>
        <v>5.0327514618514965E-5</v>
      </c>
      <c r="IY993" s="36"/>
      <c r="IZ993" s="36">
        <f t="shared" si="1138"/>
        <v>0</v>
      </c>
      <c r="JA993" s="36">
        <f t="shared" si="1138"/>
        <v>0.58074837368158372</v>
      </c>
      <c r="JB993" s="36">
        <f t="shared" si="1138"/>
        <v>0.41925162631841634</v>
      </c>
      <c r="JN993" s="43">
        <f t="shared" si="1097"/>
        <v>586.55464761904773</v>
      </c>
      <c r="JO993" s="1" t="str">
        <f t="shared" si="1098"/>
        <v>Small</v>
      </c>
    </row>
    <row r="994" spans="1:275" x14ac:dyDescent="0.2">
      <c r="A994" s="14" t="s">
        <v>901</v>
      </c>
      <c r="B994" s="14" t="s">
        <v>767</v>
      </c>
      <c r="C994" s="76" t="s">
        <v>1511</v>
      </c>
      <c r="D994" s="14" t="s">
        <v>656</v>
      </c>
      <c r="E994">
        <v>5</v>
      </c>
      <c r="F994" s="46">
        <v>0.75672696621928293</v>
      </c>
      <c r="G994" s="46">
        <v>0.26129806133696426</v>
      </c>
      <c r="H994" s="46">
        <v>0.24</v>
      </c>
      <c r="I994">
        <v>6</v>
      </c>
      <c r="J994">
        <v>16</v>
      </c>
      <c r="K994" s="14">
        <v>20080</v>
      </c>
      <c r="L994" s="14" t="s">
        <v>604</v>
      </c>
      <c r="M994" s="35">
        <v>7236.8356190476234</v>
      </c>
      <c r="N994" s="15" t="s">
        <v>861</v>
      </c>
      <c r="O994" s="94">
        <v>8</v>
      </c>
      <c r="P994" s="15"/>
      <c r="Q994" s="15"/>
      <c r="R994" s="15"/>
      <c r="S994" s="15"/>
      <c r="T994" s="32"/>
      <c r="U994" s="15">
        <v>11250</v>
      </c>
      <c r="V994" s="15"/>
      <c r="W994" s="15"/>
      <c r="X994" s="15"/>
      <c r="Y994" s="15"/>
      <c r="Z994" s="15"/>
      <c r="AA994" s="15"/>
      <c r="AB994" s="15"/>
      <c r="AC994" s="15"/>
      <c r="AD994" s="15">
        <v>12000</v>
      </c>
      <c r="AE994" s="15">
        <v>23250</v>
      </c>
      <c r="AF994" s="15">
        <v>2000</v>
      </c>
      <c r="AG994" s="15"/>
      <c r="AH994" s="15"/>
      <c r="AI994" s="15"/>
      <c r="AJ994" s="15"/>
      <c r="AK994" s="15"/>
      <c r="AL994" s="15"/>
      <c r="AM994" s="15"/>
      <c r="AN994" s="15"/>
      <c r="AO994" s="15"/>
      <c r="AP994" s="15">
        <v>2000</v>
      </c>
      <c r="AQ994" s="15">
        <v>3000</v>
      </c>
      <c r="AR994" s="15"/>
      <c r="AS994" s="15"/>
      <c r="AT994" s="15"/>
      <c r="AU994" s="15"/>
      <c r="AV994" s="15"/>
      <c r="AW994" s="15"/>
      <c r="AX994" s="15"/>
      <c r="AY994" s="15"/>
      <c r="AZ994" s="15"/>
      <c r="BA994" s="15">
        <v>3000</v>
      </c>
      <c r="BB994" s="15"/>
      <c r="BC994" s="15"/>
      <c r="BD994" s="15"/>
      <c r="BE994" s="15"/>
      <c r="BF994" s="15"/>
      <c r="BG994" s="15"/>
      <c r="BH994" s="15"/>
      <c r="BI994" s="15"/>
      <c r="BJ994" s="15"/>
      <c r="BK994" s="15"/>
      <c r="BL994" s="15">
        <v>0</v>
      </c>
      <c r="BM994" s="15"/>
      <c r="BN994" s="15"/>
      <c r="BO994" s="15"/>
      <c r="BP994" s="15"/>
      <c r="BQ994" s="15"/>
      <c r="BR994" s="15"/>
      <c r="BS994" s="15"/>
      <c r="BT994" s="15"/>
      <c r="BU994" s="15"/>
      <c r="BV994" s="15"/>
      <c r="BW994" s="15"/>
      <c r="BX994" s="15"/>
      <c r="BY994" s="15"/>
      <c r="BZ994" s="15"/>
      <c r="CA994" s="15"/>
      <c r="CB994" s="15"/>
      <c r="CC994" s="15"/>
      <c r="CD994" s="15"/>
      <c r="CE994" s="15"/>
      <c r="CF994" s="15"/>
      <c r="CG994" s="15"/>
      <c r="CH994" s="15"/>
      <c r="CI994" s="15">
        <v>11489</v>
      </c>
      <c r="CJ994" s="15"/>
      <c r="CK994" s="15"/>
      <c r="CL994" s="15"/>
      <c r="CM994" s="15"/>
      <c r="CN994" s="15"/>
      <c r="CO994" s="15"/>
      <c r="CP994" s="15">
        <v>25000</v>
      </c>
      <c r="CQ994" s="15"/>
      <c r="CR994" s="15">
        <v>2000</v>
      </c>
      <c r="CS994" s="15">
        <v>38489</v>
      </c>
      <c r="CT994" s="15"/>
      <c r="CU994" s="15"/>
      <c r="CV994" s="15"/>
      <c r="CW994" s="15"/>
      <c r="CX994" s="15"/>
      <c r="CY994" s="15"/>
      <c r="CZ994" s="15"/>
      <c r="DA994" s="15"/>
      <c r="DB994" s="15"/>
      <c r="DC994" s="15"/>
      <c r="DD994" s="15"/>
      <c r="DE994" s="15"/>
      <c r="DF994" s="15"/>
      <c r="DG994" s="15"/>
      <c r="DH994" s="15"/>
      <c r="DI994" s="15"/>
      <c r="DJ994" s="15"/>
      <c r="DK994" s="15"/>
      <c r="DL994" s="15"/>
      <c r="DM994" s="15"/>
      <c r="DN994" s="15"/>
      <c r="DO994" s="15"/>
      <c r="DP994" s="15">
        <v>2000</v>
      </c>
      <c r="DQ994" s="15"/>
      <c r="DR994" s="15"/>
      <c r="DS994" s="15"/>
      <c r="DT994" s="15"/>
      <c r="DU994" s="15"/>
      <c r="DV994" s="15"/>
      <c r="DW994" s="15"/>
      <c r="DX994" s="15"/>
      <c r="DY994" s="15"/>
      <c r="DZ994" s="15">
        <v>2000</v>
      </c>
      <c r="EA994" s="15"/>
      <c r="EB994" s="15"/>
      <c r="EC994" s="15"/>
      <c r="ED994" s="15"/>
      <c r="EE994" s="15"/>
      <c r="EF994" s="15"/>
      <c r="EG994" s="15"/>
      <c r="EH994" s="15"/>
      <c r="EI994" s="15"/>
      <c r="EJ994" s="15"/>
      <c r="EK994" s="15"/>
      <c r="EL994" s="15"/>
      <c r="EM994" s="15"/>
      <c r="EN994" s="15"/>
      <c r="EO994" s="15"/>
      <c r="EP994" s="15"/>
      <c r="EQ994" s="15"/>
      <c r="ER994" s="15"/>
      <c r="ES994" s="15"/>
      <c r="ET994" s="15"/>
      <c r="EU994" s="15"/>
      <c r="EV994" s="15"/>
      <c r="EW994" s="15"/>
      <c r="EX994" s="15"/>
      <c r="EY994" s="15"/>
      <c r="EZ994" s="15"/>
      <c r="FA994" s="15"/>
      <c r="FB994" s="15"/>
      <c r="FC994" s="15"/>
      <c r="FD994" s="15"/>
      <c r="FE994" s="15">
        <v>1853</v>
      </c>
      <c r="FF994" s="15"/>
      <c r="FG994" s="15"/>
      <c r="FH994" s="15"/>
      <c r="FI994" s="15"/>
      <c r="FJ994" s="15"/>
      <c r="FK994" s="15"/>
      <c r="FL994" s="15"/>
      <c r="FM994" s="15"/>
      <c r="FN994" s="15"/>
      <c r="FO994" s="15">
        <v>1853</v>
      </c>
      <c r="FP994" s="15">
        <v>26250</v>
      </c>
      <c r="FQ994" s="15">
        <v>42489</v>
      </c>
      <c r="FR994" s="15">
        <v>70592</v>
      </c>
      <c r="FS994" s="14" t="s">
        <v>1298</v>
      </c>
      <c r="FT994" s="14"/>
      <c r="FU994" s="14" t="s">
        <v>1281</v>
      </c>
      <c r="FV994" s="14"/>
      <c r="FW994" s="14"/>
      <c r="FX994" s="14"/>
      <c r="FY994" s="1" t="s">
        <v>1299</v>
      </c>
      <c r="GA994" s="15">
        <v>500</v>
      </c>
      <c r="GB994" s="15">
        <v>600</v>
      </c>
      <c r="GC994" s="15">
        <v>30</v>
      </c>
      <c r="GD994" s="15">
        <v>30</v>
      </c>
      <c r="GE994" s="15">
        <v>59489</v>
      </c>
      <c r="GF994" s="15">
        <v>1000</v>
      </c>
      <c r="GG994" s="15">
        <v>14364</v>
      </c>
      <c r="GH994" s="15">
        <v>80</v>
      </c>
      <c r="GI994" s="15"/>
      <c r="GJ994" s="15">
        <v>80</v>
      </c>
      <c r="GK994" s="15">
        <v>50</v>
      </c>
      <c r="GL994" s="15">
        <v>65</v>
      </c>
      <c r="GM994" s="15">
        <v>1000</v>
      </c>
      <c r="GN994" s="15"/>
      <c r="GO994" s="15"/>
      <c r="GP994" s="21">
        <v>6</v>
      </c>
      <c r="GQ994" s="21">
        <v>5</v>
      </c>
      <c r="GR994" s="22"/>
      <c r="GS994" s="22"/>
      <c r="GT994" s="23">
        <v>7</v>
      </c>
      <c r="GU994" s="23">
        <v>6</v>
      </c>
      <c r="GV994" s="21">
        <v>11</v>
      </c>
      <c r="GW994" s="21">
        <v>3</v>
      </c>
      <c r="GX994" s="15">
        <v>12348</v>
      </c>
      <c r="GY994" s="14" t="s">
        <v>1172</v>
      </c>
      <c r="GZ994" s="15"/>
      <c r="HA994" s="15"/>
      <c r="HB994" s="15"/>
      <c r="HC994" s="15"/>
      <c r="HD994" s="15"/>
      <c r="HE994" s="15"/>
      <c r="HF994" s="15">
        <v>2806</v>
      </c>
      <c r="HG994" s="15"/>
      <c r="HH994" s="15"/>
      <c r="HI994" s="15">
        <v>33</v>
      </c>
      <c r="HJ994" s="15">
        <v>28</v>
      </c>
      <c r="HK994" s="15">
        <v>66</v>
      </c>
      <c r="HL994" s="15">
        <v>62</v>
      </c>
      <c r="HM994" s="15"/>
      <c r="HN994" s="15"/>
      <c r="HO994" s="15"/>
      <c r="HP994" s="15"/>
      <c r="HQ994" s="15"/>
      <c r="HR994" s="15"/>
      <c r="HS994" s="15"/>
      <c r="HT994" s="15"/>
      <c r="HU994" s="15"/>
      <c r="HV994" s="15"/>
      <c r="HW994" s="15"/>
      <c r="HX994" s="15"/>
      <c r="HY994" s="15"/>
      <c r="HZ994" s="15">
        <v>130</v>
      </c>
      <c r="IA994" s="15">
        <v>3250</v>
      </c>
      <c r="IB994" s="14">
        <v>6</v>
      </c>
      <c r="IC994" s="14">
        <v>8</v>
      </c>
      <c r="ID994" s="15">
        <v>360</v>
      </c>
      <c r="IE994" s="14">
        <v>66</v>
      </c>
      <c r="IF994" s="14">
        <v>20</v>
      </c>
      <c r="IG994" s="14">
        <v>20</v>
      </c>
      <c r="IH994" s="14">
        <v>4</v>
      </c>
      <c r="II994" s="14">
        <v>4</v>
      </c>
      <c r="IJ994" s="14">
        <v>4</v>
      </c>
      <c r="IK994" s="14">
        <v>4</v>
      </c>
      <c r="IL994" s="14"/>
      <c r="IM994" s="14"/>
      <c r="IN994" s="14"/>
      <c r="IO994" s="14"/>
      <c r="IP994" s="14"/>
      <c r="IQ994" s="15"/>
      <c r="IR994" s="15">
        <v>0</v>
      </c>
      <c r="IS994" s="36">
        <f t="shared" si="1132"/>
        <v>0.32935743427017228</v>
      </c>
      <c r="IT994" s="36">
        <f t="shared" si="1133"/>
        <v>2.8331822302810516E-2</v>
      </c>
      <c r="IU994" s="36">
        <f t="shared" si="1134"/>
        <v>4.2497733454215772E-2</v>
      </c>
      <c r="IV994" s="36">
        <f t="shared" si="1135"/>
        <v>0</v>
      </c>
      <c r="IW994" s="36">
        <f t="shared" si="1136"/>
        <v>0.545231754306437</v>
      </c>
      <c r="IX994" s="36">
        <f t="shared" si="1137"/>
        <v>2.8331822302810516E-2</v>
      </c>
      <c r="IY994" s="36"/>
      <c r="IZ994" s="36">
        <f t="shared" si="1138"/>
        <v>2.6249433363553943E-2</v>
      </c>
      <c r="JA994" s="36">
        <f t="shared" si="1138"/>
        <v>0.37185516772438804</v>
      </c>
      <c r="JB994" s="36">
        <f t="shared" si="1138"/>
        <v>0.60189539891205801</v>
      </c>
      <c r="JN994" s="43">
        <f t="shared" si="1097"/>
        <v>657.89414718614762</v>
      </c>
      <c r="JO994" s="1" t="str">
        <f t="shared" si="1098"/>
        <v>Small</v>
      </c>
    </row>
    <row r="995" spans="1:275" x14ac:dyDescent="0.2">
      <c r="A995" s="14" t="s">
        <v>901</v>
      </c>
      <c r="B995" s="14" t="s">
        <v>767</v>
      </c>
      <c r="C995" s="76" t="s">
        <v>1511</v>
      </c>
      <c r="D995" s="14" t="s">
        <v>656</v>
      </c>
      <c r="E995">
        <v>5</v>
      </c>
      <c r="F995" s="46">
        <v>0.75672696621928293</v>
      </c>
      <c r="G995" s="46">
        <v>0.26129806133696426</v>
      </c>
      <c r="H995" s="46">
        <v>0.24</v>
      </c>
      <c r="I995">
        <v>6</v>
      </c>
      <c r="J995">
        <v>16</v>
      </c>
      <c r="K995" s="14">
        <v>20090</v>
      </c>
      <c r="L995" s="14" t="s">
        <v>605</v>
      </c>
      <c r="M995" s="35">
        <v>8937.8883809523559</v>
      </c>
      <c r="N995" s="15" t="s">
        <v>861</v>
      </c>
      <c r="O995" s="94">
        <v>8</v>
      </c>
      <c r="P995" s="15"/>
      <c r="Q995" s="15"/>
      <c r="R995" s="15"/>
      <c r="S995" s="15"/>
      <c r="T995" s="32"/>
      <c r="U995" s="15">
        <v>11250</v>
      </c>
      <c r="V995" s="15"/>
      <c r="W995" s="15"/>
      <c r="X995" s="15"/>
      <c r="Y995" s="15"/>
      <c r="Z995" s="15"/>
      <c r="AA995" s="15"/>
      <c r="AB995" s="15"/>
      <c r="AC995" s="15"/>
      <c r="AD995" s="15">
        <v>12000</v>
      </c>
      <c r="AE995" s="15">
        <v>23250</v>
      </c>
      <c r="AF995" s="15">
        <v>1000</v>
      </c>
      <c r="AG995" s="15"/>
      <c r="AH995" s="15"/>
      <c r="AI995" s="15"/>
      <c r="AJ995" s="15"/>
      <c r="AK995" s="15"/>
      <c r="AL995" s="15"/>
      <c r="AM995" s="15"/>
      <c r="AN995" s="15"/>
      <c r="AO995" s="15"/>
      <c r="AP995" s="15">
        <v>2000</v>
      </c>
      <c r="AQ995" s="15">
        <v>2000</v>
      </c>
      <c r="AR995" s="15"/>
      <c r="AS995" s="15"/>
      <c r="AT995" s="15"/>
      <c r="AU995" s="15"/>
      <c r="AV995" s="15"/>
      <c r="AW995" s="15"/>
      <c r="AX995" s="15"/>
      <c r="AY995" s="15"/>
      <c r="AZ995" s="15"/>
      <c r="BA995" s="15">
        <v>2000</v>
      </c>
      <c r="BB995" s="15"/>
      <c r="BC995" s="15"/>
      <c r="BD995" s="15"/>
      <c r="BE995" s="15"/>
      <c r="BF995" s="15"/>
      <c r="BG995" s="15"/>
      <c r="BH995" s="15"/>
      <c r="BI995" s="15"/>
      <c r="BJ995" s="15"/>
      <c r="BK995" s="15"/>
      <c r="BL995" s="15">
        <v>0</v>
      </c>
      <c r="BM995" s="15"/>
      <c r="BN995" s="15"/>
      <c r="BO995" s="15"/>
      <c r="BP995" s="15"/>
      <c r="BQ995" s="15"/>
      <c r="BR995" s="15"/>
      <c r="BS995" s="15"/>
      <c r="BT995" s="15"/>
      <c r="BU995" s="15"/>
      <c r="BV995" s="15"/>
      <c r="BW995" s="15"/>
      <c r="BX995" s="15"/>
      <c r="BY995" s="15"/>
      <c r="BZ995" s="15"/>
      <c r="CA995" s="15"/>
      <c r="CB995" s="15"/>
      <c r="CC995" s="15"/>
      <c r="CD995" s="15"/>
      <c r="CE995" s="15"/>
      <c r="CF995" s="15"/>
      <c r="CG995" s="15"/>
      <c r="CH995" s="15"/>
      <c r="CI995" s="15">
        <v>13489</v>
      </c>
      <c r="CJ995" s="15"/>
      <c r="CK995" s="15"/>
      <c r="CL995" s="15"/>
      <c r="CM995" s="15"/>
      <c r="CN995" s="15"/>
      <c r="CO995" s="15"/>
      <c r="CP995" s="15">
        <v>25000</v>
      </c>
      <c r="CQ995" s="15"/>
      <c r="CR995" s="15">
        <v>2000</v>
      </c>
      <c r="CS995" s="15">
        <v>40489</v>
      </c>
      <c r="CT995" s="15"/>
      <c r="CU995" s="15"/>
      <c r="CV995" s="15"/>
      <c r="CW995" s="15"/>
      <c r="CX995" s="15"/>
      <c r="CY995" s="15"/>
      <c r="CZ995" s="15"/>
      <c r="DA995" s="15"/>
      <c r="DB995" s="15"/>
      <c r="DC995" s="15"/>
      <c r="DD995" s="15"/>
      <c r="DE995" s="15"/>
      <c r="DF995" s="15"/>
      <c r="DG995" s="15"/>
      <c r="DH995" s="15"/>
      <c r="DI995" s="15"/>
      <c r="DJ995" s="15"/>
      <c r="DK995" s="15"/>
      <c r="DL995" s="15"/>
      <c r="DM995" s="15"/>
      <c r="DN995" s="15"/>
      <c r="DO995" s="15"/>
      <c r="DP995" s="15">
        <v>2000</v>
      </c>
      <c r="DQ995" s="15"/>
      <c r="DR995" s="15"/>
      <c r="DS995" s="15"/>
      <c r="DT995" s="15"/>
      <c r="DU995" s="15"/>
      <c r="DV995" s="15"/>
      <c r="DW995" s="15"/>
      <c r="DX995" s="15"/>
      <c r="DY995" s="15"/>
      <c r="DZ995" s="15">
        <v>2000</v>
      </c>
      <c r="EA995" s="15"/>
      <c r="EB995" s="15"/>
      <c r="EC995" s="15"/>
      <c r="ED995" s="15"/>
      <c r="EE995" s="15"/>
      <c r="EF995" s="15"/>
      <c r="EG995" s="15"/>
      <c r="EH995" s="15"/>
      <c r="EI995" s="15"/>
      <c r="EJ995" s="15"/>
      <c r="EK995" s="15"/>
      <c r="EL995" s="15"/>
      <c r="EM995" s="15"/>
      <c r="EN995" s="15"/>
      <c r="EO995" s="15"/>
      <c r="EP995" s="15"/>
      <c r="EQ995" s="15"/>
      <c r="ER995" s="15"/>
      <c r="ES995" s="15"/>
      <c r="ET995" s="15"/>
      <c r="EU995" s="15"/>
      <c r="EV995" s="15"/>
      <c r="EW995" s="15"/>
      <c r="EX995" s="15"/>
      <c r="EY995" s="15"/>
      <c r="EZ995" s="15"/>
      <c r="FA995" s="15"/>
      <c r="FB995" s="15"/>
      <c r="FC995" s="15"/>
      <c r="FD995" s="15"/>
      <c r="FE995" s="15">
        <v>1853</v>
      </c>
      <c r="FF995" s="15"/>
      <c r="FG995" s="15"/>
      <c r="FH995" s="15"/>
      <c r="FI995" s="15"/>
      <c r="FJ995" s="15"/>
      <c r="FK995" s="15"/>
      <c r="FL995" s="15"/>
      <c r="FM995" s="15"/>
      <c r="FN995" s="15"/>
      <c r="FO995" s="15">
        <v>1853</v>
      </c>
      <c r="FP995" s="15">
        <v>25250</v>
      </c>
      <c r="FQ995" s="15">
        <v>44489</v>
      </c>
      <c r="FR995" s="15">
        <v>71592</v>
      </c>
      <c r="FS995" s="14" t="s">
        <v>1298</v>
      </c>
      <c r="FT995" s="14"/>
      <c r="FU995" s="14" t="s">
        <v>1281</v>
      </c>
      <c r="FV995" s="14"/>
      <c r="FW995" s="14"/>
      <c r="FX995" s="14"/>
      <c r="FY995" s="1" t="s">
        <v>1299</v>
      </c>
      <c r="GA995" s="15">
        <v>500</v>
      </c>
      <c r="GB995" s="15">
        <v>600</v>
      </c>
      <c r="GC995" s="15">
        <v>50</v>
      </c>
      <c r="GD995" s="15">
        <v>50</v>
      </c>
      <c r="GE995" s="15">
        <v>60487</v>
      </c>
      <c r="GF995" s="15">
        <v>1000</v>
      </c>
      <c r="GG995" s="15">
        <v>15364</v>
      </c>
      <c r="GH995" s="15">
        <v>70</v>
      </c>
      <c r="GI995" s="15"/>
      <c r="GJ995" s="15">
        <v>80</v>
      </c>
      <c r="GK995" s="15">
        <v>50</v>
      </c>
      <c r="GL995" s="15">
        <v>65</v>
      </c>
      <c r="GM995" s="15">
        <v>1200</v>
      </c>
      <c r="GN995" s="15"/>
      <c r="GO995" s="15"/>
      <c r="GP995" s="16">
        <v>8</v>
      </c>
      <c r="GQ995" s="16">
        <v>4</v>
      </c>
      <c r="GR995" s="17"/>
      <c r="GS995" s="17"/>
      <c r="GT995" s="18">
        <v>5</v>
      </c>
      <c r="GU995" s="18">
        <v>5</v>
      </c>
      <c r="GV995" s="16">
        <v>9</v>
      </c>
      <c r="GW995" s="16">
        <v>4</v>
      </c>
      <c r="GX995" s="15">
        <v>14279</v>
      </c>
      <c r="GY995" s="14" t="s">
        <v>1172</v>
      </c>
      <c r="GZ995" s="15"/>
      <c r="HA995" s="15"/>
      <c r="HB995" s="15"/>
      <c r="HC995" s="15"/>
      <c r="HD995" s="15"/>
      <c r="HE995" s="15"/>
      <c r="HF995" s="15">
        <v>7708</v>
      </c>
      <c r="HG995" s="15"/>
      <c r="HH995" s="15"/>
      <c r="HI995" s="15">
        <v>35</v>
      </c>
      <c r="HJ995" s="15">
        <v>30</v>
      </c>
      <c r="HK995" s="15">
        <v>71</v>
      </c>
      <c r="HL995" s="15">
        <v>65</v>
      </c>
      <c r="HM995" s="15"/>
      <c r="HN995" s="15"/>
      <c r="HO995" s="15"/>
      <c r="HP995" s="15"/>
      <c r="HQ995" s="15"/>
      <c r="HR995" s="15"/>
      <c r="HS995" s="15"/>
      <c r="HT995" s="15"/>
      <c r="HU995" s="15"/>
      <c r="HV995" s="15"/>
      <c r="HW995" s="15"/>
      <c r="HX995" s="15"/>
      <c r="HY995" s="15"/>
      <c r="HZ995" s="15">
        <v>274</v>
      </c>
      <c r="IA995" s="15">
        <v>8227</v>
      </c>
      <c r="IB995" s="15">
        <v>5</v>
      </c>
      <c r="IC995" s="15">
        <v>5</v>
      </c>
      <c r="ID995" s="15">
        <v>190</v>
      </c>
      <c r="IE995" s="14">
        <v>62</v>
      </c>
      <c r="IF995" s="14">
        <v>20</v>
      </c>
      <c r="IG995" s="14">
        <v>20</v>
      </c>
      <c r="IH995" s="14">
        <v>4</v>
      </c>
      <c r="II995" s="14">
        <v>0</v>
      </c>
      <c r="IJ995" s="14">
        <v>4</v>
      </c>
      <c r="IK995" s="14">
        <v>0</v>
      </c>
      <c r="IL995" s="14"/>
      <c r="IM995" s="14"/>
      <c r="IN995" s="14"/>
      <c r="IO995" s="14"/>
      <c r="IP995" s="14"/>
      <c r="IQ995" s="20"/>
      <c r="IR995" s="20">
        <v>0</v>
      </c>
      <c r="IS995" s="36">
        <f t="shared" si="1132"/>
        <v>0.32475695608447869</v>
      </c>
      <c r="IT995" s="36">
        <f t="shared" si="1133"/>
        <v>2.7936082243826127E-2</v>
      </c>
      <c r="IU995" s="36">
        <f t="shared" si="1134"/>
        <v>2.7936082243826127E-2</v>
      </c>
      <c r="IV995" s="36">
        <f t="shared" si="1135"/>
        <v>0</v>
      </c>
      <c r="IW995" s="36">
        <f t="shared" si="1136"/>
        <v>0.56555201698513802</v>
      </c>
      <c r="IX995" s="36">
        <f t="shared" si="1137"/>
        <v>2.7936082243826127E-2</v>
      </c>
      <c r="IY995" s="36"/>
      <c r="IZ995" s="36">
        <f t="shared" si="1138"/>
        <v>2.5882780198904904E-2</v>
      </c>
      <c r="JA995" s="36">
        <f t="shared" si="1138"/>
        <v>0.35269303832830484</v>
      </c>
      <c r="JB995" s="36">
        <f t="shared" si="1138"/>
        <v>0.62142418147279022</v>
      </c>
      <c r="JN995" s="43">
        <f t="shared" si="1097"/>
        <v>993.09870899470616</v>
      </c>
      <c r="JO995" s="1" t="str">
        <f t="shared" si="1098"/>
        <v>Small</v>
      </c>
    </row>
    <row r="996" spans="1:275" x14ac:dyDescent="0.2">
      <c r="A996" s="14" t="s">
        <v>901</v>
      </c>
      <c r="B996" s="14" t="s">
        <v>767</v>
      </c>
      <c r="C996" s="76" t="s">
        <v>1511</v>
      </c>
      <c r="D996" s="14" t="s">
        <v>656</v>
      </c>
      <c r="E996">
        <v>5</v>
      </c>
      <c r="F996" s="46">
        <v>0.75672696621928293</v>
      </c>
      <c r="G996" s="46">
        <v>0.26129806133696426</v>
      </c>
      <c r="H996" s="46">
        <v>0.24</v>
      </c>
      <c r="I996">
        <v>6</v>
      </c>
      <c r="J996">
        <v>16</v>
      </c>
      <c r="K996" s="14">
        <v>20100</v>
      </c>
      <c r="L996" s="14" t="s">
        <v>606</v>
      </c>
      <c r="M996" s="35">
        <v>7014.051047619022</v>
      </c>
      <c r="N996" s="15" t="s">
        <v>861</v>
      </c>
      <c r="O996" s="94">
        <v>8</v>
      </c>
      <c r="P996" s="15"/>
      <c r="Q996" s="15"/>
      <c r="R996" s="15"/>
      <c r="S996" s="15"/>
      <c r="T996" s="32"/>
      <c r="U996" s="15">
        <v>11250</v>
      </c>
      <c r="V996" s="15"/>
      <c r="W996" s="15">
        <v>90000</v>
      </c>
      <c r="X996" s="15"/>
      <c r="Y996" s="15"/>
      <c r="Z996" s="15"/>
      <c r="AA996" s="15"/>
      <c r="AB996" s="15"/>
      <c r="AC996" s="15"/>
      <c r="AD996" s="15">
        <v>12000</v>
      </c>
      <c r="AE996" s="15">
        <v>113250</v>
      </c>
      <c r="AF996" s="15">
        <v>300</v>
      </c>
      <c r="AG996" s="15"/>
      <c r="AH996" s="15"/>
      <c r="AI996" s="15"/>
      <c r="AJ996" s="15"/>
      <c r="AK996" s="15"/>
      <c r="AL996" s="15"/>
      <c r="AM996" s="15"/>
      <c r="AN996" s="15"/>
      <c r="AO996" s="15"/>
      <c r="AP996" s="15">
        <v>300</v>
      </c>
      <c r="AQ996" s="15">
        <v>1000</v>
      </c>
      <c r="AR996" s="15"/>
      <c r="AS996" s="15"/>
      <c r="AT996" s="15"/>
      <c r="AU996" s="15"/>
      <c r="AV996" s="15"/>
      <c r="AW996" s="15"/>
      <c r="AX996" s="15"/>
      <c r="AY996" s="15"/>
      <c r="AZ996" s="15"/>
      <c r="BA996" s="15">
        <v>1000</v>
      </c>
      <c r="BB996" s="15"/>
      <c r="BC996" s="15"/>
      <c r="BD996" s="15"/>
      <c r="BE996" s="15"/>
      <c r="BF996" s="15"/>
      <c r="BG996" s="15"/>
      <c r="BH996" s="15"/>
      <c r="BI996" s="15"/>
      <c r="BJ996" s="15"/>
      <c r="BK996" s="15"/>
      <c r="BL996" s="15">
        <v>0</v>
      </c>
      <c r="BM996" s="15"/>
      <c r="BN996" s="15"/>
      <c r="BO996" s="15"/>
      <c r="BP996" s="15"/>
      <c r="BQ996" s="15"/>
      <c r="BR996" s="15"/>
      <c r="BS996" s="15"/>
      <c r="BT996" s="15"/>
      <c r="BU996" s="15"/>
      <c r="BV996" s="15"/>
      <c r="BW996" s="15"/>
      <c r="BX996" s="15"/>
      <c r="BY996" s="15"/>
      <c r="BZ996" s="15"/>
      <c r="CA996" s="15"/>
      <c r="CB996" s="15"/>
      <c r="CC996" s="15"/>
      <c r="CD996" s="15"/>
      <c r="CE996" s="15"/>
      <c r="CF996" s="15"/>
      <c r="CG996" s="15"/>
      <c r="CH996" s="15"/>
      <c r="CI996" s="15">
        <v>15189</v>
      </c>
      <c r="CJ996" s="15"/>
      <c r="CK996" s="15">
        <v>15000</v>
      </c>
      <c r="CL996" s="15"/>
      <c r="CM996" s="15"/>
      <c r="CN996" s="15"/>
      <c r="CO996" s="15"/>
      <c r="CP996" s="15">
        <v>0</v>
      </c>
      <c r="CQ996" s="15"/>
      <c r="CR996" s="15">
        <v>2000</v>
      </c>
      <c r="CS996" s="15">
        <v>32189</v>
      </c>
      <c r="CT996" s="15"/>
      <c r="CU996" s="15"/>
      <c r="CV996" s="15"/>
      <c r="CW996" s="15"/>
      <c r="CX996" s="15"/>
      <c r="CY996" s="15"/>
      <c r="CZ996" s="15"/>
      <c r="DA996" s="15"/>
      <c r="DB996" s="15"/>
      <c r="DC996" s="15"/>
      <c r="DD996" s="15"/>
      <c r="DE996" s="15"/>
      <c r="DF996" s="15"/>
      <c r="DG996" s="15"/>
      <c r="DH996" s="15"/>
      <c r="DI996" s="15"/>
      <c r="DJ996" s="15"/>
      <c r="DK996" s="15"/>
      <c r="DL996" s="15"/>
      <c r="DM996" s="15"/>
      <c r="DN996" s="15"/>
      <c r="DO996" s="15"/>
      <c r="DP996" s="15">
        <v>2000</v>
      </c>
      <c r="DQ996" s="15"/>
      <c r="DR996" s="15"/>
      <c r="DS996" s="15"/>
      <c r="DT996" s="15"/>
      <c r="DU996" s="15"/>
      <c r="DV996" s="15"/>
      <c r="DW996" s="15"/>
      <c r="DX996" s="15"/>
      <c r="DY996" s="15"/>
      <c r="DZ996" s="15">
        <v>2000</v>
      </c>
      <c r="EA996" s="15"/>
      <c r="EB996" s="15"/>
      <c r="EC996" s="15"/>
      <c r="ED996" s="15"/>
      <c r="EE996" s="15"/>
      <c r="EF996" s="15"/>
      <c r="EG996" s="15"/>
      <c r="EH996" s="15"/>
      <c r="EI996" s="15"/>
      <c r="EJ996" s="15"/>
      <c r="EK996" s="15"/>
      <c r="EL996" s="15"/>
      <c r="EM996" s="15"/>
      <c r="EN996" s="15"/>
      <c r="EO996" s="15"/>
      <c r="EP996" s="15"/>
      <c r="EQ996" s="15"/>
      <c r="ER996" s="15"/>
      <c r="ES996" s="15"/>
      <c r="ET996" s="15"/>
      <c r="EU996" s="15"/>
      <c r="EV996" s="15"/>
      <c r="EW996" s="15"/>
      <c r="EX996" s="15"/>
      <c r="EY996" s="15"/>
      <c r="EZ996" s="15"/>
      <c r="FA996" s="15"/>
      <c r="FB996" s="15"/>
      <c r="FC996" s="15"/>
      <c r="FD996" s="15"/>
      <c r="FE996" s="15">
        <v>1853</v>
      </c>
      <c r="FF996" s="15"/>
      <c r="FG996" s="15"/>
      <c r="FH996" s="15"/>
      <c r="FI996" s="15"/>
      <c r="FJ996" s="15"/>
      <c r="FK996" s="15"/>
      <c r="FL996" s="15"/>
      <c r="FM996" s="15"/>
      <c r="FN996" s="15"/>
      <c r="FO996" s="15">
        <v>1853</v>
      </c>
      <c r="FP996" s="15">
        <v>114250</v>
      </c>
      <c r="FQ996" s="15">
        <v>34489</v>
      </c>
      <c r="FR996" s="15">
        <v>150592</v>
      </c>
      <c r="FS996" s="14" t="s">
        <v>1298</v>
      </c>
      <c r="FT996" s="14"/>
      <c r="FU996" s="14" t="s">
        <v>1281</v>
      </c>
      <c r="FV996" s="14"/>
      <c r="FW996" s="14"/>
      <c r="FX996" s="14"/>
      <c r="FY996" s="1" t="s">
        <v>1299</v>
      </c>
      <c r="GA996" s="15">
        <v>2000</v>
      </c>
      <c r="GB996" s="15">
        <v>2100</v>
      </c>
      <c r="GC996" s="15">
        <v>60</v>
      </c>
      <c r="GD996" s="15">
        <v>60</v>
      </c>
      <c r="GE996" s="15">
        <v>63181</v>
      </c>
      <c r="GF996" s="15">
        <v>0</v>
      </c>
      <c r="GG996" s="15">
        <v>15364</v>
      </c>
      <c r="GH996" s="15">
        <v>60</v>
      </c>
      <c r="GI996" s="15"/>
      <c r="GJ996" s="15">
        <v>80</v>
      </c>
      <c r="GK996" s="15">
        <v>50</v>
      </c>
      <c r="GL996" s="15">
        <v>65</v>
      </c>
      <c r="GM996" s="15">
        <v>1521</v>
      </c>
      <c r="GN996" s="15"/>
      <c r="GO996" s="15"/>
      <c r="GP996" s="16">
        <v>6</v>
      </c>
      <c r="GQ996" s="16">
        <v>3.5</v>
      </c>
      <c r="GR996" s="17"/>
      <c r="GS996" s="17"/>
      <c r="GT996" s="18">
        <v>5</v>
      </c>
      <c r="GU996" s="18">
        <v>5</v>
      </c>
      <c r="GV996" s="16">
        <v>8.5</v>
      </c>
      <c r="GW996" s="16">
        <v>3</v>
      </c>
      <c r="GX996" s="15">
        <v>15360</v>
      </c>
      <c r="GY996" s="14" t="s">
        <v>1172</v>
      </c>
      <c r="GZ996" s="15"/>
      <c r="HA996" s="15"/>
      <c r="HB996" s="15"/>
      <c r="HC996" s="15"/>
      <c r="HD996" s="15"/>
      <c r="HE996" s="15"/>
      <c r="HF996" s="15">
        <v>11686</v>
      </c>
      <c r="HG996" s="15"/>
      <c r="HH996" s="15"/>
      <c r="HI996" s="15">
        <v>37</v>
      </c>
      <c r="HJ996" s="15">
        <v>32</v>
      </c>
      <c r="HK996" s="15">
        <v>75</v>
      </c>
      <c r="HL996" s="15">
        <v>68</v>
      </c>
      <c r="HM996" s="15"/>
      <c r="HN996" s="15"/>
      <c r="HO996" s="15"/>
      <c r="HP996" s="15"/>
      <c r="HQ996" s="15"/>
      <c r="HR996" s="15"/>
      <c r="HS996" s="15"/>
      <c r="HT996" s="15"/>
      <c r="HU996" s="15"/>
      <c r="HV996" s="15"/>
      <c r="HW996" s="15"/>
      <c r="HX996" s="15"/>
      <c r="HY996" s="15"/>
      <c r="HZ996" s="15">
        <v>308</v>
      </c>
      <c r="IA996" s="15">
        <v>9856</v>
      </c>
      <c r="IB996" s="15">
        <v>4</v>
      </c>
      <c r="IC996" s="15">
        <v>4</v>
      </c>
      <c r="ID996" s="15">
        <v>180</v>
      </c>
      <c r="IE996" s="14">
        <v>58</v>
      </c>
      <c r="IF996" s="14">
        <v>20</v>
      </c>
      <c r="IG996" s="14">
        <v>20</v>
      </c>
      <c r="IH996" s="14">
        <v>4</v>
      </c>
      <c r="II996" s="14">
        <v>0</v>
      </c>
      <c r="IJ996" s="14">
        <v>4</v>
      </c>
      <c r="IK996" s="14">
        <v>0</v>
      </c>
      <c r="IL996" s="14"/>
      <c r="IM996" s="14"/>
      <c r="IN996" s="14"/>
      <c r="IO996" s="14"/>
      <c r="IP996" s="14"/>
      <c r="IQ996" s="15">
        <v>148435</v>
      </c>
      <c r="IR996" s="15">
        <v>0</v>
      </c>
      <c r="IS996" s="36">
        <f t="shared" si="1132"/>
        <v>0.75203198045048869</v>
      </c>
      <c r="IT996" s="36">
        <f t="shared" si="1133"/>
        <v>1.9921376965575861E-3</v>
      </c>
      <c r="IU996" s="36">
        <f t="shared" si="1134"/>
        <v>6.6404589885252869E-3</v>
      </c>
      <c r="IV996" s="36">
        <f t="shared" si="1135"/>
        <v>0</v>
      </c>
      <c r="IW996" s="36">
        <f t="shared" si="1136"/>
        <v>0.21374973438164047</v>
      </c>
      <c r="IX996" s="36">
        <f t="shared" si="1137"/>
        <v>1.3280917977050574E-2</v>
      </c>
      <c r="IY996" s="36"/>
      <c r="IZ996" s="36">
        <f t="shared" si="1138"/>
        <v>1.2304770505737356E-2</v>
      </c>
      <c r="JA996" s="36">
        <f t="shared" si="1138"/>
        <v>0.75867243943901408</v>
      </c>
      <c r="JB996" s="36">
        <f t="shared" si="1138"/>
        <v>0.22902279005524862</v>
      </c>
      <c r="JN996" s="43">
        <f t="shared" si="1097"/>
        <v>825.18247619047315</v>
      </c>
      <c r="JO996" s="1" t="str">
        <f t="shared" si="1098"/>
        <v>Small</v>
      </c>
    </row>
    <row r="997" spans="1:275" x14ac:dyDescent="0.2">
      <c r="A997" s="1" t="s">
        <v>901</v>
      </c>
      <c r="B997" s="1" t="s">
        <v>767</v>
      </c>
      <c r="C997" s="76" t="s">
        <v>1511</v>
      </c>
      <c r="D997" s="14" t="s">
        <v>656</v>
      </c>
      <c r="E997">
        <v>5</v>
      </c>
      <c r="F997" s="46">
        <v>0.75672696621928293</v>
      </c>
      <c r="G997" s="46">
        <v>0.26129806133696426</v>
      </c>
      <c r="H997" s="46">
        <v>0.24</v>
      </c>
      <c r="I997">
        <v>6</v>
      </c>
      <c r="J997">
        <v>16</v>
      </c>
      <c r="K997" s="1">
        <v>20110</v>
      </c>
      <c r="L997" s="1" t="s">
        <v>607</v>
      </c>
      <c r="M997" s="3">
        <v>6827.4262857142758</v>
      </c>
      <c r="N997" s="1">
        <v>50000</v>
      </c>
      <c r="O997" s="1">
        <v>20</v>
      </c>
      <c r="P997" s="1">
        <v>100</v>
      </c>
      <c r="Q997" s="1">
        <v>300</v>
      </c>
      <c r="R997" s="1">
        <v>50</v>
      </c>
      <c r="S997" s="1">
        <v>250</v>
      </c>
      <c r="T997" s="33" t="s">
        <v>1009</v>
      </c>
      <c r="U997" s="1">
        <v>5000</v>
      </c>
      <c r="AD997" s="1">
        <v>70000</v>
      </c>
      <c r="AE997" s="1">
        <v>75000</v>
      </c>
      <c r="AQ997" s="1">
        <v>5000</v>
      </c>
      <c r="BB997" s="1">
        <v>0</v>
      </c>
      <c r="CR997" s="1">
        <v>30000</v>
      </c>
      <c r="DP997" s="1">
        <v>0</v>
      </c>
      <c r="FE997" s="1">
        <v>1000</v>
      </c>
      <c r="FP997" s="15">
        <f>AE997+BA997</f>
        <v>75000</v>
      </c>
      <c r="FQ997" s="15">
        <f>AP997+BL997+CS997+DZ997+FD997</f>
        <v>0</v>
      </c>
      <c r="FR997" s="15">
        <f>AE997+AP997+BA997+BL997+CS997+DZ997+FD997+FO997</f>
        <v>75000</v>
      </c>
      <c r="FS997" s="1" t="s">
        <v>1298</v>
      </c>
      <c r="FU997" s="1" t="s">
        <v>1281</v>
      </c>
      <c r="FX997" s="1" t="s">
        <v>1010</v>
      </c>
      <c r="GA997" s="1">
        <v>1000</v>
      </c>
      <c r="GC997" s="1">
        <v>5</v>
      </c>
      <c r="GE997" s="1">
        <v>60000</v>
      </c>
      <c r="GF997" s="1">
        <v>100</v>
      </c>
      <c r="GG997" s="1">
        <v>10000</v>
      </c>
      <c r="GH997" s="1">
        <v>20</v>
      </c>
      <c r="GM997" s="1">
        <v>300</v>
      </c>
      <c r="GP997" s="1">
        <v>8</v>
      </c>
      <c r="GQ997" s="1">
        <v>2.67</v>
      </c>
      <c r="GR997" s="5"/>
      <c r="GS997" s="5"/>
      <c r="GT997" s="4">
        <v>8</v>
      </c>
      <c r="GU997" s="4">
        <v>8</v>
      </c>
      <c r="GV997" s="1">
        <f>GQ997+GU997</f>
        <v>10.67</v>
      </c>
      <c r="GW997" s="1">
        <v>1.5</v>
      </c>
      <c r="GX997" s="1">
        <v>6800</v>
      </c>
      <c r="GY997" s="10" t="s">
        <v>1230</v>
      </c>
      <c r="GZ997" s="1">
        <v>200</v>
      </c>
      <c r="HA997" s="1">
        <v>5800</v>
      </c>
      <c r="HC997" s="1">
        <v>50</v>
      </c>
      <c r="HF997" s="1">
        <v>6050</v>
      </c>
      <c r="HI997" s="1">
        <v>10</v>
      </c>
      <c r="HJ997" s="1">
        <v>9</v>
      </c>
      <c r="HK997" s="1">
        <v>5</v>
      </c>
      <c r="HL997" s="1">
        <v>4</v>
      </c>
      <c r="HZ997" s="1">
        <v>236</v>
      </c>
      <c r="IA997" s="1">
        <v>7080</v>
      </c>
      <c r="IB997" s="1">
        <v>10</v>
      </c>
      <c r="IC997" s="1">
        <v>8</v>
      </c>
      <c r="ID997" s="1">
        <v>200</v>
      </c>
      <c r="IE997" s="1">
        <v>54</v>
      </c>
      <c r="IF997" s="1">
        <v>24</v>
      </c>
      <c r="IG997" s="1">
        <v>144</v>
      </c>
      <c r="IH997" s="1">
        <v>4</v>
      </c>
      <c r="II997" s="1">
        <v>0</v>
      </c>
      <c r="IJ997" s="1">
        <v>120</v>
      </c>
      <c r="IK997" s="1">
        <v>0</v>
      </c>
      <c r="IS997" s="36">
        <f t="shared" si="1132"/>
        <v>1</v>
      </c>
      <c r="IT997" s="36">
        <f t="shared" si="1133"/>
        <v>0</v>
      </c>
      <c r="IU997" s="36">
        <f t="shared" si="1134"/>
        <v>0</v>
      </c>
      <c r="IV997" s="36">
        <f t="shared" si="1135"/>
        <v>0</v>
      </c>
      <c r="IW997" s="36">
        <f t="shared" si="1136"/>
        <v>0</v>
      </c>
      <c r="IX997" s="36">
        <f t="shared" si="1137"/>
        <v>0</v>
      </c>
      <c r="IY997" s="36"/>
      <c r="IZ997" s="36">
        <f t="shared" si="1138"/>
        <v>0</v>
      </c>
      <c r="JA997" s="36">
        <f t="shared" si="1138"/>
        <v>1</v>
      </c>
      <c r="JB997" s="36">
        <f t="shared" si="1138"/>
        <v>0</v>
      </c>
      <c r="JN997" s="43">
        <f t="shared" si="1097"/>
        <v>639.87125451867632</v>
      </c>
      <c r="JO997" s="1" t="str">
        <f t="shared" si="1098"/>
        <v>Small</v>
      </c>
    </row>
    <row r="998" spans="1:275" x14ac:dyDescent="0.2">
      <c r="A998" s="1" t="s">
        <v>901</v>
      </c>
      <c r="B998" s="1" t="s">
        <v>767</v>
      </c>
      <c r="C998" s="76" t="s">
        <v>1511</v>
      </c>
      <c r="D998" s="14" t="s">
        <v>656</v>
      </c>
      <c r="E998">
        <v>5</v>
      </c>
      <c r="F998" s="46">
        <v>0.75672696621928293</v>
      </c>
      <c r="G998" s="46">
        <v>0.26129806133696426</v>
      </c>
      <c r="H998" s="46">
        <v>0.24</v>
      </c>
      <c r="I998">
        <v>6</v>
      </c>
      <c r="J998">
        <v>16</v>
      </c>
      <c r="K998" s="1">
        <v>20120</v>
      </c>
      <c r="L998" s="1" t="s">
        <v>608</v>
      </c>
      <c r="M998" s="3">
        <v>6147.7601904761932</v>
      </c>
      <c r="N998" s="10">
        <v>50000</v>
      </c>
      <c r="O998" s="1">
        <v>20</v>
      </c>
      <c r="P998" s="1">
        <v>100</v>
      </c>
      <c r="Q998" s="1">
        <v>300</v>
      </c>
      <c r="R998" s="1">
        <v>50</v>
      </c>
      <c r="S998" s="1">
        <v>250</v>
      </c>
      <c r="T998" s="33" t="s">
        <v>1009</v>
      </c>
      <c r="U998" s="1">
        <v>5000</v>
      </c>
      <c r="AE998" s="1">
        <v>5000</v>
      </c>
      <c r="AQ998" s="1">
        <v>5000</v>
      </c>
      <c r="BB998" s="1">
        <v>0</v>
      </c>
      <c r="CR998" s="1">
        <v>30000</v>
      </c>
      <c r="DP998" s="1">
        <v>0</v>
      </c>
      <c r="FE998" s="1">
        <v>2000</v>
      </c>
      <c r="FP998" s="15">
        <f>AE998+BA998</f>
        <v>5000</v>
      </c>
      <c r="FQ998" s="15">
        <f>AP998+BL998+CS998+DZ998+FD998</f>
        <v>0</v>
      </c>
      <c r="FR998" s="15">
        <f>AE998+AP998+BA998+BL998+CS998+DZ998+FD998+FO998</f>
        <v>5000</v>
      </c>
      <c r="FS998" s="1" t="s">
        <v>1298</v>
      </c>
      <c r="FU998" s="1" t="s">
        <v>1281</v>
      </c>
      <c r="FX998" s="1" t="s">
        <v>1010</v>
      </c>
      <c r="GA998" s="1">
        <v>100</v>
      </c>
      <c r="GC998" s="1">
        <v>5</v>
      </c>
      <c r="GE998" s="1">
        <v>60000</v>
      </c>
      <c r="GF998" s="1">
        <v>200</v>
      </c>
      <c r="GG998" s="1">
        <v>12000</v>
      </c>
      <c r="GH998" s="1">
        <v>18</v>
      </c>
      <c r="GM998" s="1">
        <v>300</v>
      </c>
      <c r="GP998" s="1">
        <v>8</v>
      </c>
      <c r="GQ998" s="1">
        <v>2.67</v>
      </c>
      <c r="GR998" s="5"/>
      <c r="GS998" s="5"/>
      <c r="GT998" s="4">
        <v>8</v>
      </c>
      <c r="GU998" s="4">
        <v>8</v>
      </c>
      <c r="GV998" s="1">
        <f>GQ998+GU998</f>
        <v>10.67</v>
      </c>
      <c r="GW998" s="1">
        <v>1.5</v>
      </c>
      <c r="GX998" s="1">
        <v>10000</v>
      </c>
      <c r="GY998" s="10" t="s">
        <v>1230</v>
      </c>
      <c r="GZ998" s="1">
        <v>250</v>
      </c>
      <c r="HA998" s="1">
        <v>6000</v>
      </c>
      <c r="HC998" s="1">
        <v>60</v>
      </c>
      <c r="HF998" s="1">
        <v>6310</v>
      </c>
      <c r="HI998" s="1">
        <v>10</v>
      </c>
      <c r="HJ998" s="1">
        <v>8</v>
      </c>
      <c r="HK998" s="1">
        <v>4</v>
      </c>
      <c r="HL998" s="1">
        <v>3</v>
      </c>
      <c r="HZ998" s="1">
        <v>230</v>
      </c>
      <c r="IA998" s="1">
        <v>6900</v>
      </c>
      <c r="IB998" s="1">
        <v>10</v>
      </c>
      <c r="IC998" s="1">
        <v>8</v>
      </c>
      <c r="ID998" s="1">
        <v>200</v>
      </c>
      <c r="IE998" s="1">
        <v>54</v>
      </c>
      <c r="IF998" s="1">
        <v>0</v>
      </c>
      <c r="IG998" s="1">
        <v>0</v>
      </c>
      <c r="IH998" s="1">
        <v>4</v>
      </c>
      <c r="II998" s="1">
        <v>0</v>
      </c>
      <c r="IJ998" s="1">
        <v>120</v>
      </c>
      <c r="IK998" s="1">
        <v>0</v>
      </c>
      <c r="IS998" s="36">
        <f t="shared" si="1132"/>
        <v>1</v>
      </c>
      <c r="IT998" s="36">
        <f t="shared" si="1133"/>
        <v>0</v>
      </c>
      <c r="IU998" s="36">
        <f t="shared" si="1134"/>
        <v>0</v>
      </c>
      <c r="IV998" s="36">
        <f t="shared" si="1135"/>
        <v>0</v>
      </c>
      <c r="IW998" s="36">
        <f t="shared" si="1136"/>
        <v>0</v>
      </c>
      <c r="IX998" s="36">
        <f t="shared" si="1137"/>
        <v>0</v>
      </c>
      <c r="IY998" s="36"/>
      <c r="IZ998" s="36">
        <f t="shared" si="1138"/>
        <v>0</v>
      </c>
      <c r="JA998" s="36">
        <f t="shared" si="1138"/>
        <v>1</v>
      </c>
      <c r="JB998" s="36">
        <f t="shared" si="1138"/>
        <v>0</v>
      </c>
      <c r="JN998" s="43">
        <f t="shared" si="1097"/>
        <v>576.17246396215489</v>
      </c>
      <c r="JO998" s="1" t="str">
        <f t="shared" si="1098"/>
        <v>Small</v>
      </c>
    </row>
    <row r="999" spans="1:275" x14ac:dyDescent="0.2">
      <c r="A999" s="1" t="s">
        <v>901</v>
      </c>
      <c r="B999" s="1" t="s">
        <v>767</v>
      </c>
      <c r="C999" s="76" t="s">
        <v>1511</v>
      </c>
      <c r="D999" s="14" t="s">
        <v>656</v>
      </c>
      <c r="E999">
        <v>5</v>
      </c>
      <c r="F999" s="46">
        <v>0.75672696621928293</v>
      </c>
      <c r="G999" s="46">
        <v>0.26129806133696426</v>
      </c>
      <c r="H999" s="46">
        <v>0.24</v>
      </c>
      <c r="I999">
        <v>6</v>
      </c>
      <c r="J999">
        <v>16</v>
      </c>
      <c r="K999" s="1">
        <v>20130</v>
      </c>
      <c r="L999" s="1" t="s">
        <v>609</v>
      </c>
      <c r="M999" s="3">
        <v>5732.6043809523617</v>
      </c>
      <c r="N999" s="1">
        <v>50000</v>
      </c>
      <c r="O999" s="1">
        <v>20</v>
      </c>
      <c r="P999" s="1">
        <v>100</v>
      </c>
      <c r="Q999" s="1">
        <v>300</v>
      </c>
      <c r="R999" s="1">
        <v>50</v>
      </c>
      <c r="S999" s="1">
        <v>250</v>
      </c>
      <c r="T999" s="33"/>
      <c r="U999" s="3">
        <v>10000</v>
      </c>
      <c r="V999" s="3"/>
      <c r="W999" s="3">
        <v>27000</v>
      </c>
      <c r="X999" s="3">
        <v>0</v>
      </c>
      <c r="Y999" s="3"/>
      <c r="Z999" s="3"/>
      <c r="AA999" s="3">
        <v>0</v>
      </c>
      <c r="AB999" s="3">
        <v>15000</v>
      </c>
      <c r="AC999" s="3">
        <v>50000</v>
      </c>
      <c r="AD999" s="3">
        <v>0</v>
      </c>
      <c r="AE999" s="2">
        <f>SUM(U999:AD999)</f>
        <v>102000</v>
      </c>
      <c r="AF999" s="3">
        <v>0</v>
      </c>
      <c r="AG999" s="3"/>
      <c r="AH999" s="1">
        <v>500</v>
      </c>
      <c r="AI999" s="1">
        <v>0</v>
      </c>
      <c r="AL999" s="1">
        <v>0</v>
      </c>
      <c r="AM999" s="1">
        <v>0</v>
      </c>
      <c r="AN999" s="1">
        <v>10000</v>
      </c>
      <c r="AO999" s="1">
        <v>0</v>
      </c>
      <c r="AP999" s="1">
        <f>SUM(AF999:AO999)</f>
        <v>10500</v>
      </c>
      <c r="AQ999" s="1">
        <v>9000</v>
      </c>
      <c r="AS999" s="1">
        <v>0</v>
      </c>
      <c r="AT999" s="1">
        <v>0</v>
      </c>
      <c r="AW999" s="1">
        <v>0</v>
      </c>
      <c r="AX999" s="1">
        <v>0</v>
      </c>
      <c r="AY999" s="1">
        <v>0</v>
      </c>
      <c r="AZ999" s="1">
        <v>0</v>
      </c>
      <c r="BA999" s="1">
        <f>SUM(AQ999:AZ999)</f>
        <v>9000</v>
      </c>
      <c r="BB999" s="1">
        <v>0</v>
      </c>
      <c r="BD999" s="1">
        <v>0</v>
      </c>
      <c r="BE999" s="1">
        <v>0</v>
      </c>
      <c r="BH999" s="1">
        <v>0</v>
      </c>
      <c r="BI999" s="1">
        <v>0</v>
      </c>
      <c r="BJ999" s="1">
        <v>0</v>
      </c>
      <c r="BK999" s="1">
        <v>0</v>
      </c>
      <c r="BL999" s="1">
        <f>SUM(BB999:BK999)</f>
        <v>0</v>
      </c>
      <c r="CI999" s="1">
        <v>31000</v>
      </c>
      <c r="CK999" s="1">
        <v>22000</v>
      </c>
      <c r="CL999" s="1">
        <v>0</v>
      </c>
      <c r="CN999" s="1">
        <v>0</v>
      </c>
      <c r="CO999" s="1">
        <v>0</v>
      </c>
      <c r="CP999" s="1">
        <v>0</v>
      </c>
      <c r="CQ999" s="1">
        <v>90000</v>
      </c>
      <c r="CR999" s="1">
        <v>0</v>
      </c>
      <c r="CS999" s="1">
        <f>SUM(CI999:CR999)</f>
        <v>143000</v>
      </c>
      <c r="DP999" s="1">
        <v>200</v>
      </c>
      <c r="DR999" s="1">
        <v>0</v>
      </c>
      <c r="DS999" s="1">
        <v>0</v>
      </c>
      <c r="DU999" s="1">
        <v>0</v>
      </c>
      <c r="DV999" s="1">
        <v>0</v>
      </c>
      <c r="DX999" s="1">
        <v>500</v>
      </c>
      <c r="DY999" s="1">
        <v>0</v>
      </c>
      <c r="DZ999" s="2">
        <f>SUM(DP999:DY999)</f>
        <v>700</v>
      </c>
      <c r="EA999" s="2"/>
      <c r="EB999" s="2"/>
      <c r="EC999" s="2"/>
      <c r="ED999" s="2"/>
      <c r="EE999" s="2"/>
      <c r="EF999" s="2"/>
      <c r="EG999" s="2"/>
      <c r="EH999" s="2"/>
      <c r="EI999" s="2"/>
      <c r="EJ999" s="2"/>
      <c r="EK999" s="2"/>
      <c r="EL999" s="2"/>
      <c r="EM999" s="2"/>
      <c r="EN999" s="2"/>
      <c r="EO999" s="2"/>
      <c r="EP999" s="2"/>
      <c r="EQ999" s="2"/>
      <c r="ER999" s="2"/>
      <c r="ES999" s="2"/>
      <c r="ET999" s="2"/>
      <c r="EU999" s="1">
        <v>0</v>
      </c>
      <c r="EW999" s="1">
        <v>0</v>
      </c>
      <c r="EX999" s="1">
        <v>0</v>
      </c>
      <c r="EZ999" s="1">
        <v>0</v>
      </c>
      <c r="FB999" s="1">
        <v>0</v>
      </c>
      <c r="FC999" s="1">
        <v>0</v>
      </c>
      <c r="FD999" s="1">
        <f>SUM(EU999:FC999)</f>
        <v>0</v>
      </c>
      <c r="FE999" s="1">
        <v>2000</v>
      </c>
      <c r="FG999" s="1">
        <v>2800</v>
      </c>
      <c r="FH999" s="1">
        <v>0</v>
      </c>
      <c r="FK999" s="1">
        <v>0</v>
      </c>
      <c r="FL999" s="1">
        <v>0</v>
      </c>
      <c r="FM999" s="1">
        <v>0</v>
      </c>
      <c r="FN999" s="1">
        <v>0</v>
      </c>
      <c r="FO999" s="1">
        <f>SUM(FE999:FN999)</f>
        <v>4800</v>
      </c>
      <c r="FP999" s="15">
        <f>AE999+BA999</f>
        <v>111000</v>
      </c>
      <c r="FQ999" s="15">
        <f>AP999+BL999+CS999+DZ999+FD999</f>
        <v>154200</v>
      </c>
      <c r="FR999" s="15">
        <f>AE999+AP999+BA999+BL999+CS999+DZ999+FD999+FO999</f>
        <v>270000</v>
      </c>
      <c r="FS999" s="1" t="s">
        <v>1298</v>
      </c>
      <c r="FU999" s="1" t="s">
        <v>1281</v>
      </c>
      <c r="FW999" s="5"/>
      <c r="FX999" s="5"/>
      <c r="FY999" s="5" t="s">
        <v>1299</v>
      </c>
      <c r="FZ999" s="5"/>
      <c r="GA999" s="1">
        <v>1000</v>
      </c>
      <c r="GB999" s="1">
        <v>1200</v>
      </c>
      <c r="GC999" s="1">
        <v>30</v>
      </c>
      <c r="GD999" s="1">
        <v>30</v>
      </c>
      <c r="GE999" s="1">
        <v>60000</v>
      </c>
      <c r="GF999" s="1">
        <v>100000</v>
      </c>
      <c r="GG999" s="1">
        <v>120000</v>
      </c>
      <c r="GH999" s="1">
        <v>20</v>
      </c>
      <c r="GI999" s="1">
        <v>1000</v>
      </c>
      <c r="GJ999" s="1">
        <v>20</v>
      </c>
      <c r="GK999" s="1">
        <v>20</v>
      </c>
      <c r="GL999" s="1">
        <v>20</v>
      </c>
      <c r="GM999" s="1">
        <v>300</v>
      </c>
      <c r="GP999" s="1">
        <v>8</v>
      </c>
      <c r="GQ999" s="1">
        <v>2.67</v>
      </c>
      <c r="GR999" s="5">
        <v>0</v>
      </c>
      <c r="GS999" s="5">
        <v>8</v>
      </c>
      <c r="GT999" s="4">
        <v>8</v>
      </c>
      <c r="GU999" s="1">
        <v>8</v>
      </c>
      <c r="GV999" s="1">
        <f>GQ999+GU999</f>
        <v>10.67</v>
      </c>
      <c r="GW999" s="1">
        <v>1.5</v>
      </c>
      <c r="GX999" s="1">
        <v>10000</v>
      </c>
      <c r="GY999" s="1" t="s">
        <v>1230</v>
      </c>
      <c r="GZ999" s="1">
        <v>200</v>
      </c>
      <c r="HA999" s="1">
        <v>6000</v>
      </c>
      <c r="HB999" s="1">
        <v>500</v>
      </c>
      <c r="HC999" s="1">
        <v>50</v>
      </c>
      <c r="HD999" s="1">
        <v>0</v>
      </c>
      <c r="HF999" s="1">
        <v>6750</v>
      </c>
      <c r="HI999" s="1">
        <v>10</v>
      </c>
      <c r="HJ999" s="1">
        <v>10</v>
      </c>
      <c r="HK999" s="1">
        <v>5</v>
      </c>
      <c r="HL999" s="1">
        <v>5</v>
      </c>
      <c r="HM999" s="1" t="s">
        <v>1281</v>
      </c>
      <c r="HN999" s="1" t="s">
        <v>1306</v>
      </c>
      <c r="HO999" s="1" t="s">
        <v>1163</v>
      </c>
      <c r="HP999" s="1" t="s">
        <v>1018</v>
      </c>
      <c r="HQ999" s="1" t="s">
        <v>1019</v>
      </c>
      <c r="HR999" s="1" t="s">
        <v>1020</v>
      </c>
      <c r="HS999" s="1" t="s">
        <v>1021</v>
      </c>
      <c r="HT999" s="1" t="s">
        <v>1022</v>
      </c>
      <c r="HU999" s="1" t="s">
        <v>1023</v>
      </c>
      <c r="HX999" s="1" t="s">
        <v>1277</v>
      </c>
      <c r="HZ999" s="1">
        <v>230</v>
      </c>
      <c r="IA999" s="1">
        <v>6900</v>
      </c>
      <c r="IB999" s="1">
        <v>10</v>
      </c>
      <c r="IC999" s="1">
        <v>8</v>
      </c>
      <c r="ID999" s="1">
        <v>200</v>
      </c>
      <c r="IE999" s="1">
        <v>54</v>
      </c>
      <c r="IF999" s="1">
        <v>24</v>
      </c>
      <c r="IG999" s="1">
        <v>24</v>
      </c>
      <c r="IH999" s="1">
        <v>4</v>
      </c>
      <c r="II999" s="1">
        <v>0</v>
      </c>
      <c r="IJ999" s="1">
        <v>120</v>
      </c>
      <c r="IK999" s="1">
        <v>0</v>
      </c>
      <c r="IL999" s="1" t="s">
        <v>1281</v>
      </c>
      <c r="IM999" s="1">
        <v>2</v>
      </c>
      <c r="IO999" s="1" t="s">
        <v>1277</v>
      </c>
      <c r="IP999" s="1" t="s">
        <v>1281</v>
      </c>
      <c r="IQ999" s="1">
        <v>750000</v>
      </c>
      <c r="IR999" s="1">
        <v>0</v>
      </c>
      <c r="IS999" s="36">
        <f t="shared" si="1132"/>
        <v>0.37777777777777777</v>
      </c>
      <c r="IT999" s="36">
        <f t="shared" si="1133"/>
        <v>3.888888888888889E-2</v>
      </c>
      <c r="IU999" s="36">
        <f t="shared" si="1134"/>
        <v>3.3333333333333333E-2</v>
      </c>
      <c r="IV999" s="36">
        <f t="shared" si="1135"/>
        <v>0</v>
      </c>
      <c r="IW999" s="36">
        <f t="shared" si="1136"/>
        <v>0.52962962962962967</v>
      </c>
      <c r="IX999" s="36">
        <f t="shared" si="1137"/>
        <v>2.5925925925925925E-3</v>
      </c>
      <c r="IY999" s="36"/>
      <c r="IZ999" s="36">
        <f t="shared" si="1138"/>
        <v>1.7777777777777778E-2</v>
      </c>
      <c r="JA999" s="36">
        <f t="shared" si="1138"/>
        <v>0.41111111111111109</v>
      </c>
      <c r="JB999" s="36">
        <f t="shared" si="1138"/>
        <v>0.57111111111111112</v>
      </c>
      <c r="JN999" s="43">
        <f t="shared" si="1097"/>
        <v>537.26376578747534</v>
      </c>
      <c r="JO999" s="1" t="str">
        <f t="shared" si="1098"/>
        <v>Small</v>
      </c>
    </row>
    <row r="1000" spans="1:275" x14ac:dyDescent="0.2">
      <c r="A1000" s="1" t="s">
        <v>901</v>
      </c>
      <c r="B1000" s="1" t="s">
        <v>767</v>
      </c>
      <c r="C1000" s="76" t="s">
        <v>1511</v>
      </c>
      <c r="D1000" s="14" t="s">
        <v>656</v>
      </c>
      <c r="E1000">
        <v>5</v>
      </c>
      <c r="F1000" s="46">
        <v>0.75672696621928293</v>
      </c>
      <c r="G1000" s="46">
        <v>0.26129806133696426</v>
      </c>
      <c r="H1000" s="46">
        <v>0.24</v>
      </c>
      <c r="I1000">
        <v>6</v>
      </c>
      <c r="J1000">
        <v>16</v>
      </c>
      <c r="K1000" s="42">
        <v>20140</v>
      </c>
      <c r="L1000" s="54" t="s">
        <v>345</v>
      </c>
      <c r="M1000" s="47">
        <v>6408.3765714285555</v>
      </c>
      <c r="N1000" s="46">
        <v>50000</v>
      </c>
      <c r="O1000">
        <v>20</v>
      </c>
      <c r="P1000">
        <v>100</v>
      </c>
      <c r="Q1000">
        <v>300</v>
      </c>
      <c r="R1000">
        <v>50</v>
      </c>
      <c r="S1000">
        <v>250</v>
      </c>
      <c r="T1000"/>
      <c r="U1000" s="46">
        <v>9000</v>
      </c>
      <c r="V1000" s="46">
        <v>0</v>
      </c>
      <c r="W1000" s="46">
        <v>0</v>
      </c>
      <c r="X1000" s="46">
        <v>0</v>
      </c>
      <c r="Y1000" s="46"/>
      <c r="Z1000" s="46"/>
      <c r="AA1000" s="46">
        <v>0</v>
      </c>
      <c r="AB1000" s="46">
        <v>0</v>
      </c>
      <c r="AC1000" s="46">
        <v>50000</v>
      </c>
      <c r="AD1000" s="46">
        <v>0</v>
      </c>
      <c r="AE1000" s="46">
        <f>IF(SUM(U1000:AD1000)&gt;0,SUM(U1000:AD1000),)</f>
        <v>59000</v>
      </c>
      <c r="AF1000" s="46">
        <v>250</v>
      </c>
      <c r="AG1000" s="46">
        <v>0</v>
      </c>
      <c r="AH1000" s="46">
        <v>0</v>
      </c>
      <c r="AI1000" s="46">
        <v>0</v>
      </c>
      <c r="AJ1000" s="46"/>
      <c r="AK1000" s="46"/>
      <c r="AL1000" s="46">
        <v>0</v>
      </c>
      <c r="AM1000" s="46">
        <v>0</v>
      </c>
      <c r="AN1000" s="46">
        <v>30000</v>
      </c>
      <c r="AO1000" s="46">
        <v>0</v>
      </c>
      <c r="AP1000" s="46">
        <f>SUM(AF1000:AO1000)</f>
        <v>30250</v>
      </c>
      <c r="AQ1000" s="46">
        <v>9000</v>
      </c>
      <c r="AR1000" s="46">
        <v>0</v>
      </c>
      <c r="AS1000" s="46">
        <v>0</v>
      </c>
      <c r="AT1000" s="46">
        <v>0</v>
      </c>
      <c r="AU1000" s="46"/>
      <c r="AV1000" s="46"/>
      <c r="AW1000" s="46">
        <v>0</v>
      </c>
      <c r="AX1000" s="46">
        <v>0</v>
      </c>
      <c r="AY1000" s="46">
        <v>0</v>
      </c>
      <c r="AZ1000" s="46">
        <v>0</v>
      </c>
      <c r="BA1000" s="46">
        <f>SUM(AQ1000:AZ1000)</f>
        <v>9000</v>
      </c>
      <c r="BB1000" s="47">
        <v>0</v>
      </c>
      <c r="BC1000" s="47">
        <v>0</v>
      </c>
      <c r="BD1000" s="47">
        <v>0</v>
      </c>
      <c r="BE1000" s="47">
        <v>0</v>
      </c>
      <c r="BF1000" s="47"/>
      <c r="BG1000" s="47"/>
      <c r="BH1000" s="47">
        <v>0</v>
      </c>
      <c r="BI1000" s="47">
        <v>0</v>
      </c>
      <c r="BJ1000" s="47">
        <v>0</v>
      </c>
      <c r="BK1000" s="47">
        <v>0</v>
      </c>
      <c r="BL1000" s="47">
        <f>IF(SUM(BB1000:BK1000)&gt;=0,SUM(BB1000:BK1000),"")</f>
        <v>0</v>
      </c>
      <c r="BM1000" s="46">
        <v>36000</v>
      </c>
      <c r="BN1000" s="47">
        <v>0</v>
      </c>
      <c r="BO1000" s="46">
        <v>0</v>
      </c>
      <c r="BP1000" s="46">
        <v>0</v>
      </c>
      <c r="BQ1000" s="46"/>
      <c r="BR1000" s="46">
        <v>0</v>
      </c>
      <c r="BS1000" s="46">
        <v>0</v>
      </c>
      <c r="BT1000" s="46">
        <v>0</v>
      </c>
      <c r="BU1000" s="46">
        <v>128000</v>
      </c>
      <c r="BV1000" s="46">
        <v>0</v>
      </c>
      <c r="BW1000" s="46">
        <f>SUM(BM1000:BV1000)</f>
        <v>164000</v>
      </c>
      <c r="BX1000" s="46">
        <v>0</v>
      </c>
      <c r="BY1000" s="47">
        <v>0</v>
      </c>
      <c r="BZ1000" s="47">
        <v>0</v>
      </c>
      <c r="CA1000" s="48">
        <v>0</v>
      </c>
      <c r="CB1000" s="48"/>
      <c r="CC1000" s="46">
        <v>0</v>
      </c>
      <c r="CD1000" s="47">
        <v>0</v>
      </c>
      <c r="CE1000" s="46">
        <v>0</v>
      </c>
      <c r="CF1000" s="48">
        <v>75000</v>
      </c>
      <c r="CG1000" s="47">
        <v>0</v>
      </c>
      <c r="CH1000" s="47">
        <f>SUM(BX1000:CG1000)</f>
        <v>75000</v>
      </c>
      <c r="CI1000" s="47">
        <f t="shared" ref="CI1000:CS1000" si="1139">BM1000+BX1000</f>
        <v>36000</v>
      </c>
      <c r="CJ1000" s="47">
        <f t="shared" si="1139"/>
        <v>0</v>
      </c>
      <c r="CK1000" s="47">
        <f t="shared" si="1139"/>
        <v>0</v>
      </c>
      <c r="CL1000" s="47">
        <f t="shared" si="1139"/>
        <v>0</v>
      </c>
      <c r="CM1000" s="47">
        <f t="shared" si="1139"/>
        <v>0</v>
      </c>
      <c r="CN1000" s="47">
        <f t="shared" si="1139"/>
        <v>0</v>
      </c>
      <c r="CO1000" s="47">
        <f t="shared" si="1139"/>
        <v>0</v>
      </c>
      <c r="CP1000" s="47">
        <f t="shared" si="1139"/>
        <v>0</v>
      </c>
      <c r="CQ1000" s="47">
        <f t="shared" si="1139"/>
        <v>203000</v>
      </c>
      <c r="CR1000" s="47">
        <f t="shared" si="1139"/>
        <v>0</v>
      </c>
      <c r="CS1000" s="47">
        <f t="shared" si="1139"/>
        <v>239000</v>
      </c>
      <c r="CT1000" s="48">
        <v>0</v>
      </c>
      <c r="CU1000" s="46">
        <v>0</v>
      </c>
      <c r="CV1000" s="46">
        <v>0</v>
      </c>
      <c r="CW1000" s="47"/>
      <c r="CX1000" s="47"/>
      <c r="CY1000" s="47">
        <v>0</v>
      </c>
      <c r="CZ1000" s="47">
        <v>0</v>
      </c>
      <c r="DA1000" s="46">
        <v>0</v>
      </c>
      <c r="DB1000" s="47">
        <v>0</v>
      </c>
      <c r="DC1000" s="47">
        <v>0</v>
      </c>
      <c r="DD1000" s="47">
        <f>SUM(CT1000:DC1000)</f>
        <v>0</v>
      </c>
      <c r="DE1000" s="48">
        <v>200</v>
      </c>
      <c r="DF1000" s="48">
        <v>0</v>
      </c>
      <c r="DG1000" s="48">
        <v>0</v>
      </c>
      <c r="DH1000" s="48">
        <v>0</v>
      </c>
      <c r="DI1000" s="48"/>
      <c r="DJ1000" s="48">
        <v>0</v>
      </c>
      <c r="DK1000" s="48">
        <v>0</v>
      </c>
      <c r="DL1000" s="48">
        <v>0</v>
      </c>
      <c r="DM1000" s="48">
        <v>300</v>
      </c>
      <c r="DN1000" s="48">
        <v>0</v>
      </c>
      <c r="DO1000" s="48">
        <f>SUM(DE1000:DN1000)</f>
        <v>500</v>
      </c>
      <c r="DP1000" s="48">
        <f t="shared" ref="DP1000:DZ1000" si="1140">CT1000+DE1000</f>
        <v>200</v>
      </c>
      <c r="DQ1000" s="48">
        <f t="shared" si="1140"/>
        <v>0</v>
      </c>
      <c r="DR1000" s="48">
        <f t="shared" si="1140"/>
        <v>0</v>
      </c>
      <c r="DS1000" s="48">
        <f t="shared" si="1140"/>
        <v>0</v>
      </c>
      <c r="DT1000" s="48">
        <f t="shared" si="1140"/>
        <v>0</v>
      </c>
      <c r="DU1000" s="48">
        <f t="shared" si="1140"/>
        <v>0</v>
      </c>
      <c r="DV1000" s="48">
        <f t="shared" si="1140"/>
        <v>0</v>
      </c>
      <c r="DW1000" s="48">
        <f t="shared" si="1140"/>
        <v>0</v>
      </c>
      <c r="DX1000" s="48">
        <f t="shared" si="1140"/>
        <v>300</v>
      </c>
      <c r="DY1000" s="48">
        <f t="shared" si="1140"/>
        <v>0</v>
      </c>
      <c r="DZ1000" s="48">
        <f t="shared" si="1140"/>
        <v>500</v>
      </c>
      <c r="EA1000" s="48">
        <v>0</v>
      </c>
      <c r="EB1000" s="48">
        <v>0</v>
      </c>
      <c r="EC1000" s="48">
        <v>0</v>
      </c>
      <c r="ED1000" s="48">
        <v>0</v>
      </c>
      <c r="EE1000" s="48">
        <v>0</v>
      </c>
      <c r="EF1000" s="48">
        <v>0</v>
      </c>
      <c r="EG1000" s="46">
        <v>0</v>
      </c>
      <c r="EH1000" s="48">
        <v>7000</v>
      </c>
      <c r="EI1000" s="48">
        <v>0</v>
      </c>
      <c r="EJ1000" s="48">
        <f>SUM(EA1000:EI1000)</f>
        <v>7000</v>
      </c>
      <c r="EK1000" s="48">
        <v>0</v>
      </c>
      <c r="EL1000">
        <v>0</v>
      </c>
      <c r="EM1000" s="48">
        <v>0</v>
      </c>
      <c r="EN1000" s="48">
        <v>0</v>
      </c>
      <c r="EO1000" s="46">
        <v>0</v>
      </c>
      <c r="EP1000" s="48">
        <v>0</v>
      </c>
      <c r="EQ1000" s="48">
        <v>0</v>
      </c>
      <c r="ER1000" s="48">
        <v>300</v>
      </c>
      <c r="ES1000" s="48">
        <v>0</v>
      </c>
      <c r="ET1000" s="48">
        <f>SUM(EK1000:ES1000)</f>
        <v>300</v>
      </c>
      <c r="EU1000" s="48">
        <f t="shared" ref="EU1000:FD1000" si="1141">EA1000+EK1000</f>
        <v>0</v>
      </c>
      <c r="EV1000" s="48">
        <f t="shared" si="1141"/>
        <v>0</v>
      </c>
      <c r="EW1000" s="48">
        <f t="shared" si="1141"/>
        <v>0</v>
      </c>
      <c r="EX1000" s="48">
        <f t="shared" si="1141"/>
        <v>0</v>
      </c>
      <c r="EY1000" s="48">
        <f t="shared" si="1141"/>
        <v>0</v>
      </c>
      <c r="EZ1000" s="48">
        <f t="shared" si="1141"/>
        <v>0</v>
      </c>
      <c r="FA1000" s="48">
        <f t="shared" si="1141"/>
        <v>0</v>
      </c>
      <c r="FB1000" s="48">
        <f t="shared" si="1141"/>
        <v>7300</v>
      </c>
      <c r="FC1000" s="48">
        <f t="shared" si="1141"/>
        <v>0</v>
      </c>
      <c r="FD1000" s="48">
        <f t="shared" si="1141"/>
        <v>7300</v>
      </c>
      <c r="FE1000" s="48">
        <v>2500</v>
      </c>
      <c r="FF1000" s="48">
        <v>0</v>
      </c>
      <c r="FG1000" s="46">
        <v>0</v>
      </c>
      <c r="FH1000" s="48">
        <v>50000</v>
      </c>
      <c r="FI1000" s="48"/>
      <c r="FJ1000" s="48"/>
      <c r="FK1000" s="48">
        <v>20000</v>
      </c>
      <c r="FL1000" s="48">
        <v>0</v>
      </c>
      <c r="FM1000" s="48">
        <v>3000</v>
      </c>
      <c r="FN1000">
        <v>2000</v>
      </c>
      <c r="FO1000" s="48">
        <f>SUM(FE1000:FN1000)</f>
        <v>77500</v>
      </c>
      <c r="FP1000" s="46">
        <f>AE1000+BA1000</f>
        <v>68000</v>
      </c>
      <c r="FQ1000" s="46">
        <f>AP1000+BL1000+CS1000+DZ1000+FD1000</f>
        <v>277050</v>
      </c>
      <c r="FR1000" s="46">
        <f>FP1000+FQ1000+FO1000</f>
        <v>422550</v>
      </c>
      <c r="FS1000" t="s">
        <v>1298</v>
      </c>
      <c r="FT1000"/>
      <c r="FU1000" t="s">
        <v>1281</v>
      </c>
      <c r="FV1000"/>
      <c r="FW1000"/>
      <c r="FX1000" t="s">
        <v>1305</v>
      </c>
      <c r="FY1000" t="s">
        <v>1299</v>
      </c>
      <c r="FZ1000"/>
      <c r="GA1000">
        <v>2000</v>
      </c>
      <c r="GB1000">
        <v>2200</v>
      </c>
      <c r="GC1000">
        <v>30</v>
      </c>
      <c r="GD1000">
        <v>30</v>
      </c>
      <c r="GE1000">
        <v>69586</v>
      </c>
      <c r="GF1000" s="47">
        <v>5000</v>
      </c>
      <c r="GG1000">
        <v>329740</v>
      </c>
      <c r="GH1000">
        <v>20</v>
      </c>
      <c r="GI1000">
        <v>1000</v>
      </c>
      <c r="GJ1000">
        <v>20</v>
      </c>
      <c r="GK1000">
        <v>50</v>
      </c>
      <c r="GL1000">
        <v>50</v>
      </c>
      <c r="GM1000">
        <v>1523</v>
      </c>
      <c r="GN1000" t="s">
        <v>1281</v>
      </c>
      <c r="GO1000" t="s">
        <v>316</v>
      </c>
      <c r="GP1000">
        <v>4</v>
      </c>
      <c r="GQ1000">
        <v>6</v>
      </c>
      <c r="GR1000">
        <v>0</v>
      </c>
      <c r="GS1000">
        <v>8</v>
      </c>
      <c r="GT1000">
        <f>GR1000+GS1000</f>
        <v>8</v>
      </c>
      <c r="GU1000">
        <v>8</v>
      </c>
      <c r="GV1000">
        <f>GQ1000+GU1000</f>
        <v>14</v>
      </c>
      <c r="GW1000">
        <v>2</v>
      </c>
      <c r="GX1000">
        <v>5000</v>
      </c>
      <c r="GY1000" s="49" t="s">
        <v>1150</v>
      </c>
      <c r="GZ1000">
        <v>600</v>
      </c>
      <c r="HA1000"/>
      <c r="HB1000">
        <v>0</v>
      </c>
      <c r="HC1000">
        <v>1523</v>
      </c>
      <c r="HD1000">
        <v>0</v>
      </c>
      <c r="HE1000"/>
      <c r="HF1000">
        <v>14524</v>
      </c>
      <c r="HG1000">
        <v>0</v>
      </c>
      <c r="HH1000">
        <v>64</v>
      </c>
      <c r="HI1000"/>
      <c r="HJ1000">
        <v>64</v>
      </c>
      <c r="HK1000">
        <v>32</v>
      </c>
      <c r="HL1000">
        <v>32</v>
      </c>
      <c r="HM1000" t="s">
        <v>1281</v>
      </c>
      <c r="HN1000" t="s">
        <v>1306</v>
      </c>
      <c r="HO1000" t="s">
        <v>1163</v>
      </c>
      <c r="HP1000" t="s">
        <v>1023</v>
      </c>
      <c r="HQ1000" t="s">
        <v>1022</v>
      </c>
      <c r="HR1000" t="s">
        <v>252</v>
      </c>
      <c r="HS1000" t="s">
        <v>1021</v>
      </c>
      <c r="HT1000" t="s">
        <v>1018</v>
      </c>
      <c r="HU1000" t="s">
        <v>1019</v>
      </c>
      <c r="HV1000"/>
      <c r="HW1000"/>
      <c r="HX1000" t="s">
        <v>1281</v>
      </c>
      <c r="HY1000" t="s">
        <v>1158</v>
      </c>
      <c r="HZ1000">
        <v>83</v>
      </c>
      <c r="IA1000">
        <v>3320</v>
      </c>
      <c r="IB1000">
        <v>7</v>
      </c>
      <c r="IC1000">
        <v>7</v>
      </c>
      <c r="ID1000">
        <v>210</v>
      </c>
      <c r="IE1000">
        <v>58</v>
      </c>
      <c r="IF1000">
        <v>28</v>
      </c>
      <c r="IG1000">
        <v>28</v>
      </c>
      <c r="IH1000">
        <v>4</v>
      </c>
      <c r="II1000">
        <v>0</v>
      </c>
      <c r="IJ1000">
        <v>120</v>
      </c>
      <c r="IK1000">
        <v>0</v>
      </c>
      <c r="IL1000" t="s">
        <v>1281</v>
      </c>
      <c r="IM1000">
        <v>2</v>
      </c>
      <c r="IN1000" t="s">
        <v>1277</v>
      </c>
      <c r="IO1000" t="s">
        <v>1277</v>
      </c>
      <c r="IP1000" t="s">
        <v>1281</v>
      </c>
      <c r="IQ1000">
        <v>750000</v>
      </c>
      <c r="IR1000">
        <v>0</v>
      </c>
      <c r="IS1000" s="36">
        <f>AE1000/FR1000</f>
        <v>0.13962844633771151</v>
      </c>
      <c r="IT1000" s="36">
        <f>AP1000/FR1000</f>
        <v>7.1589161046030053E-2</v>
      </c>
      <c r="IU1000" s="36">
        <f>BA1000/FR1000</f>
        <v>2.1299254526091587E-2</v>
      </c>
      <c r="IV1000" s="50">
        <f>BL1000/FR1000</f>
        <v>0</v>
      </c>
      <c r="IW1000" s="36">
        <f>CS1000/FR1000</f>
        <v>0.5656135368595433</v>
      </c>
      <c r="IX1000" s="36">
        <f>DZ1000/FR1000</f>
        <v>1.1832919181161993E-3</v>
      </c>
      <c r="IY1000" s="36">
        <f>FD1000/FR1000</f>
        <v>1.7276062004496509E-2</v>
      </c>
      <c r="IZ1000" s="36">
        <f>FO1000/FR1000</f>
        <v>0.18341024730801089</v>
      </c>
      <c r="JA1000" s="36">
        <f>FP1000/FR1000</f>
        <v>0.16092770086380309</v>
      </c>
      <c r="JB1000" s="36">
        <f>FQ1000/FR1000</f>
        <v>0.65566205182818604</v>
      </c>
      <c r="JC1000" s="46">
        <v>59</v>
      </c>
      <c r="JD1000" t="s">
        <v>1277</v>
      </c>
      <c r="JE1000"/>
      <c r="JF1000"/>
      <c r="JG1000"/>
      <c r="JH1000"/>
      <c r="JI1000"/>
      <c r="JJ1000"/>
      <c r="JK1000"/>
      <c r="JL1000"/>
      <c r="JM1000"/>
      <c r="JN1000" s="93">
        <f t="shared" si="1097"/>
        <v>457.74118367346824</v>
      </c>
      <c r="JO1000" s="1" t="str">
        <f t="shared" si="1098"/>
        <v>Small</v>
      </c>
    </row>
    <row r="1001" spans="1:275" x14ac:dyDescent="0.2">
      <c r="A1001" s="1" t="s">
        <v>747</v>
      </c>
      <c r="B1001" s="24" t="s">
        <v>768</v>
      </c>
      <c r="C1001" s="76" t="s">
        <v>1512</v>
      </c>
      <c r="D1001" s="14" t="s">
        <v>656</v>
      </c>
      <c r="E1001">
        <v>6</v>
      </c>
      <c r="F1001" s="46">
        <v>0.23340986727893823</v>
      </c>
      <c r="G1001" s="46">
        <v>9.9680797446379574E-2</v>
      </c>
      <c r="H1001" s="46">
        <v>0.41</v>
      </c>
      <c r="I1001">
        <v>28.4</v>
      </c>
      <c r="J1001">
        <v>13.3</v>
      </c>
      <c r="K1001" s="24">
        <v>20060</v>
      </c>
      <c r="L1001" s="24" t="s">
        <v>602</v>
      </c>
      <c r="M1001" s="37">
        <v>8771.5584761904338</v>
      </c>
      <c r="N1001" s="25">
        <v>28007</v>
      </c>
      <c r="O1001" s="26">
        <v>8</v>
      </c>
      <c r="P1001" s="26">
        <v>36</v>
      </c>
      <c r="Q1001" s="26">
        <v>486</v>
      </c>
      <c r="R1001" s="26">
        <v>36</v>
      </c>
      <c r="S1001" s="26">
        <v>32</v>
      </c>
      <c r="T1001" s="31" t="s">
        <v>1244</v>
      </c>
      <c r="U1001" s="25">
        <v>8083</v>
      </c>
      <c r="V1001" s="25"/>
      <c r="W1001" s="25">
        <v>0</v>
      </c>
      <c r="X1001" s="25">
        <v>33336</v>
      </c>
      <c r="Y1001" s="25">
        <v>0</v>
      </c>
      <c r="Z1001" s="25">
        <v>0</v>
      </c>
      <c r="AA1001" s="25"/>
      <c r="AB1001" s="25"/>
      <c r="AC1001" s="25">
        <v>0</v>
      </c>
      <c r="AD1001" s="25">
        <v>4478</v>
      </c>
      <c r="AE1001" s="25">
        <v>45897</v>
      </c>
      <c r="AF1001" s="25">
        <v>9300</v>
      </c>
      <c r="AG1001" s="25"/>
      <c r="AH1001" s="25">
        <v>0</v>
      </c>
      <c r="AI1001" s="25">
        <v>0</v>
      </c>
      <c r="AJ1001" s="25">
        <v>0</v>
      </c>
      <c r="AK1001" s="25">
        <v>0</v>
      </c>
      <c r="AL1001" s="25"/>
      <c r="AM1001" s="25"/>
      <c r="AN1001" s="25">
        <v>0</v>
      </c>
      <c r="AO1001" s="25">
        <v>0</v>
      </c>
      <c r="AP1001" s="25">
        <v>9300</v>
      </c>
      <c r="AQ1001" s="25"/>
      <c r="AR1001" s="25"/>
      <c r="AS1001" s="25"/>
      <c r="AT1001" s="25"/>
      <c r="AU1001" s="25"/>
      <c r="AV1001" s="25"/>
      <c r="AW1001" s="25"/>
      <c r="AX1001" s="25"/>
      <c r="AY1001" s="25"/>
      <c r="AZ1001" s="25"/>
      <c r="BA1001" s="25">
        <v>0</v>
      </c>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v>14500</v>
      </c>
      <c r="CJ1001" s="25"/>
      <c r="CK1001" s="25"/>
      <c r="CL1001" s="25"/>
      <c r="CM1001" s="25"/>
      <c r="CN1001" s="25"/>
      <c r="CO1001" s="25"/>
      <c r="CP1001" s="25">
        <v>37816</v>
      </c>
      <c r="CQ1001" s="25"/>
      <c r="CR1001" s="25"/>
      <c r="CS1001" s="25">
        <v>52316</v>
      </c>
      <c r="CT1001" s="25"/>
      <c r="CU1001" s="25"/>
      <c r="CV1001" s="25"/>
      <c r="CW1001" s="25"/>
      <c r="CX1001" s="25"/>
      <c r="CY1001" s="25"/>
      <c r="CZ1001" s="25"/>
      <c r="DA1001" s="25"/>
      <c r="DB1001" s="25"/>
      <c r="DC1001" s="25"/>
      <c r="DD1001" s="25"/>
      <c r="DE1001" s="25"/>
      <c r="DF1001" s="25"/>
      <c r="DG1001" s="25"/>
      <c r="DH1001" s="25"/>
      <c r="DI1001" s="25"/>
      <c r="DJ1001" s="25"/>
      <c r="DK1001" s="25"/>
      <c r="DL1001" s="25"/>
      <c r="DM1001" s="25"/>
      <c r="DN1001" s="25"/>
      <c r="DO1001" s="25"/>
      <c r="DP1001" s="25">
        <v>2497</v>
      </c>
      <c r="DQ1001" s="25"/>
      <c r="DR1001" s="25"/>
      <c r="DS1001" s="25">
        <v>1557</v>
      </c>
      <c r="DT1001" s="25"/>
      <c r="DU1001" s="25"/>
      <c r="DV1001" s="25"/>
      <c r="DW1001" s="25"/>
      <c r="DX1001" s="25"/>
      <c r="DY1001" s="25"/>
      <c r="DZ1001" s="25">
        <v>4054</v>
      </c>
      <c r="EA1001" s="25"/>
      <c r="EB1001" s="25"/>
      <c r="EC1001" s="25"/>
      <c r="ED1001" s="25"/>
      <c r="EE1001" s="25"/>
      <c r="EF1001" s="25"/>
      <c r="EG1001" s="25"/>
      <c r="EH1001" s="25"/>
      <c r="EI1001" s="25"/>
      <c r="EJ1001" s="25"/>
      <c r="EK1001" s="25"/>
      <c r="EL1001" s="25"/>
      <c r="EM1001" s="25"/>
      <c r="EN1001" s="25"/>
      <c r="EO1001" s="25"/>
      <c r="EP1001" s="25"/>
      <c r="EQ1001" s="25"/>
      <c r="ER1001" s="25"/>
      <c r="ES1001" s="25"/>
      <c r="ET1001" s="25"/>
      <c r="EU1001" s="25"/>
      <c r="EV1001" s="25"/>
      <c r="EW1001" s="25"/>
      <c r="EX1001" s="25"/>
      <c r="EY1001" s="25"/>
      <c r="EZ1001" s="25"/>
      <c r="FA1001" s="25"/>
      <c r="FB1001" s="25"/>
      <c r="FC1001" s="25"/>
      <c r="FD1001" s="25"/>
      <c r="FE1001" s="25"/>
      <c r="FF1001" s="25"/>
      <c r="FG1001" s="25"/>
      <c r="FH1001" s="25"/>
      <c r="FI1001" s="25"/>
      <c r="FJ1001" s="25"/>
      <c r="FK1001" s="25"/>
      <c r="FL1001" s="25"/>
      <c r="FM1001" s="25"/>
      <c r="FN1001" s="25"/>
      <c r="FO1001" s="25">
        <v>0</v>
      </c>
      <c r="FP1001" s="25">
        <v>55197</v>
      </c>
      <c r="FQ1001" s="25">
        <v>56370</v>
      </c>
      <c r="FR1001" s="25">
        <v>111567</v>
      </c>
      <c r="FS1001" s="26" t="s">
        <v>1298</v>
      </c>
      <c r="FT1001" s="26"/>
      <c r="FU1001" s="26" t="s">
        <v>1344</v>
      </c>
      <c r="FV1001" s="26"/>
      <c r="FX1001" s="1" t="s">
        <v>1010</v>
      </c>
      <c r="FY1001" s="26"/>
      <c r="FZ1001" s="26"/>
      <c r="GA1001" s="25">
        <v>1247</v>
      </c>
      <c r="GB1001" s="25">
        <v>1377</v>
      </c>
      <c r="GC1001" s="25">
        <v>580</v>
      </c>
      <c r="GD1001" s="25">
        <v>623</v>
      </c>
      <c r="GE1001" s="25">
        <v>83001</v>
      </c>
      <c r="GF1001" s="25">
        <v>4333</v>
      </c>
      <c r="GG1001" s="25">
        <v>6235</v>
      </c>
      <c r="GH1001" s="25">
        <v>156</v>
      </c>
      <c r="GI1001" s="25"/>
      <c r="GJ1001" s="25">
        <v>395</v>
      </c>
      <c r="GK1001" s="25">
        <v>354</v>
      </c>
      <c r="GL1001" s="25">
        <v>3249</v>
      </c>
      <c r="GM1001" s="25">
        <v>5972</v>
      </c>
      <c r="GN1001" s="25"/>
      <c r="GO1001" s="25"/>
      <c r="GP1001" s="25">
        <v>8</v>
      </c>
      <c r="GQ1001" s="25">
        <v>5.3</v>
      </c>
      <c r="GR1001" s="27"/>
      <c r="GS1001" s="27"/>
      <c r="GT1001" s="28">
        <v>8</v>
      </c>
      <c r="GU1001" s="28">
        <v>7.64</v>
      </c>
      <c r="GV1001" s="25">
        <v>12.94</v>
      </c>
      <c r="GW1001" s="25">
        <v>1.8</v>
      </c>
      <c r="GX1001" s="25">
        <v>5785</v>
      </c>
      <c r="GY1001" s="26" t="s">
        <v>1058</v>
      </c>
      <c r="GZ1001" s="25">
        <v>10990</v>
      </c>
      <c r="HA1001" s="25">
        <v>6031</v>
      </c>
      <c r="HB1001" s="25">
        <v>16239</v>
      </c>
      <c r="HC1001" s="25">
        <v>10852</v>
      </c>
      <c r="HD1001" s="25"/>
      <c r="HE1001" s="25">
        <v>31</v>
      </c>
      <c r="HF1001" s="25">
        <v>44143</v>
      </c>
      <c r="HG1001" s="25"/>
      <c r="HH1001" s="25"/>
      <c r="HI1001" s="25">
        <v>1745</v>
      </c>
      <c r="HJ1001" s="25">
        <v>1745</v>
      </c>
      <c r="HK1001" s="25">
        <v>2051</v>
      </c>
      <c r="HL1001" s="25">
        <v>1870</v>
      </c>
      <c r="HM1001" s="25"/>
      <c r="HN1001" s="25"/>
      <c r="HO1001" s="25"/>
      <c r="HP1001" s="25"/>
      <c r="HQ1001" s="25"/>
      <c r="HR1001" s="25"/>
      <c r="HS1001" s="25"/>
      <c r="HT1001" s="25"/>
      <c r="HU1001" s="25"/>
      <c r="HV1001" s="25"/>
      <c r="HW1001" s="25"/>
      <c r="HX1001" s="25"/>
      <c r="HY1001" s="25"/>
      <c r="HZ1001" s="25">
        <v>85</v>
      </c>
      <c r="IA1001" s="25">
        <v>2109</v>
      </c>
      <c r="IB1001" s="25">
        <v>2</v>
      </c>
      <c r="IC1001" s="25">
        <v>9</v>
      </c>
      <c r="ID1001" s="25">
        <v>169</v>
      </c>
      <c r="IE1001" s="25">
        <v>54</v>
      </c>
      <c r="IF1001" s="25">
        <v>24</v>
      </c>
      <c r="IG1001" s="25">
        <v>20</v>
      </c>
      <c r="IH1001" s="25">
        <v>4</v>
      </c>
      <c r="II1001" s="25">
        <v>0</v>
      </c>
      <c r="IJ1001" s="25">
        <v>108</v>
      </c>
      <c r="IK1001" s="25">
        <v>0</v>
      </c>
      <c r="IL1001" s="25"/>
      <c r="IM1001" s="25"/>
      <c r="IN1001" s="25"/>
      <c r="IO1001" s="25"/>
      <c r="IP1001" s="25"/>
      <c r="IQ1001" s="25">
        <v>158511</v>
      </c>
      <c r="IR1001" s="25">
        <v>1</v>
      </c>
      <c r="IS1001" s="36">
        <f t="shared" ref="IS1001:IS1008" si="1142">AE1001/$FR1001</f>
        <v>0.4113850869880879</v>
      </c>
      <c r="IT1001" s="36">
        <f t="shared" ref="IT1001:IT1008" si="1143">AP1001/$FR1001</f>
        <v>8.3357982199037353E-2</v>
      </c>
      <c r="IU1001" s="36">
        <f t="shared" ref="IU1001:IU1008" si="1144">BA1001/$FR1001</f>
        <v>0</v>
      </c>
      <c r="IV1001" s="36">
        <f t="shared" ref="IV1001:IV1008" si="1145">BL1001/$FR1001</f>
        <v>0</v>
      </c>
      <c r="IW1001" s="36">
        <f t="shared" ref="IW1001:IW1008" si="1146">CS1001/$FR1001</f>
        <v>0.46892002115320841</v>
      </c>
      <c r="IX1001" s="36">
        <f t="shared" ref="IX1001:IX1008" si="1147">DZ1001/$FR1001</f>
        <v>3.6336909659666392E-2</v>
      </c>
      <c r="IY1001" s="36"/>
      <c r="IZ1001" s="36">
        <f t="shared" ref="IZ1001:JB1008" si="1148">FO1001/$FR1001</f>
        <v>0</v>
      </c>
      <c r="JA1001" s="36">
        <f t="shared" si="1148"/>
        <v>0.49474306918712524</v>
      </c>
      <c r="JB1001" s="36">
        <f t="shared" si="1148"/>
        <v>0.50525693081287482</v>
      </c>
      <c r="JN1001" s="43">
        <f t="shared" si="1097"/>
        <v>677.8638698756132</v>
      </c>
      <c r="JO1001" s="1" t="str">
        <f t="shared" si="1098"/>
        <v>Small</v>
      </c>
    </row>
    <row r="1002" spans="1:275" x14ac:dyDescent="0.2">
      <c r="A1002" s="1" t="s">
        <v>747</v>
      </c>
      <c r="B1002" s="24" t="s">
        <v>768</v>
      </c>
      <c r="C1002" s="76" t="s">
        <v>1512</v>
      </c>
      <c r="D1002" s="14" t="s">
        <v>656</v>
      </c>
      <c r="E1002">
        <v>6</v>
      </c>
      <c r="F1002" s="46">
        <v>0.23340986727893823</v>
      </c>
      <c r="G1002" s="46">
        <v>9.9680797446379574E-2</v>
      </c>
      <c r="H1002" s="46">
        <v>0.41</v>
      </c>
      <c r="I1002">
        <v>28.4</v>
      </c>
      <c r="J1002">
        <v>13.3</v>
      </c>
      <c r="K1002" s="24">
        <v>20070</v>
      </c>
      <c r="L1002" s="24" t="s">
        <v>603</v>
      </c>
      <c r="M1002" s="34">
        <v>8752.5826666665926</v>
      </c>
      <c r="N1002" s="25">
        <v>28007</v>
      </c>
      <c r="O1002" s="26">
        <v>8</v>
      </c>
      <c r="P1002" s="26">
        <v>36</v>
      </c>
      <c r="Q1002" s="26">
        <v>486</v>
      </c>
      <c r="R1002" s="26">
        <v>36</v>
      </c>
      <c r="S1002" s="26">
        <v>32</v>
      </c>
      <c r="T1002" s="31" t="s">
        <v>1244</v>
      </c>
      <c r="U1002" s="25">
        <v>22500</v>
      </c>
      <c r="V1002" s="25"/>
      <c r="W1002" s="25">
        <v>29200</v>
      </c>
      <c r="X1002" s="25"/>
      <c r="Y1002" s="25"/>
      <c r="Z1002" s="25"/>
      <c r="AA1002" s="25"/>
      <c r="AB1002" s="25"/>
      <c r="AC1002" s="25"/>
      <c r="AD1002" s="25">
        <v>4478</v>
      </c>
      <c r="AE1002" s="25">
        <v>56178</v>
      </c>
      <c r="AF1002" s="25">
        <v>9300</v>
      </c>
      <c r="AG1002" s="25"/>
      <c r="AH1002" s="25"/>
      <c r="AI1002" s="25"/>
      <c r="AJ1002" s="25"/>
      <c r="AK1002" s="25"/>
      <c r="AL1002" s="25"/>
      <c r="AM1002" s="25"/>
      <c r="AN1002" s="25"/>
      <c r="AO1002" s="25"/>
      <c r="AP1002" s="25">
        <v>9300</v>
      </c>
      <c r="AQ1002" s="25"/>
      <c r="AR1002" s="25"/>
      <c r="AS1002" s="25"/>
      <c r="AT1002" s="25"/>
      <c r="AU1002" s="25"/>
      <c r="AV1002" s="25"/>
      <c r="AW1002" s="25"/>
      <c r="AX1002" s="25"/>
      <c r="AY1002" s="25"/>
      <c r="AZ1002" s="25"/>
      <c r="BA1002" s="25">
        <v>0</v>
      </c>
      <c r="BB1002" s="25"/>
      <c r="BC1002" s="25"/>
      <c r="BD1002" s="25"/>
      <c r="BE1002" s="25"/>
      <c r="BF1002" s="25"/>
      <c r="BG1002" s="25"/>
      <c r="BH1002" s="25"/>
      <c r="BI1002" s="25"/>
      <c r="BJ1002" s="25"/>
      <c r="BK1002" s="25">
        <v>4100</v>
      </c>
      <c r="BL1002" s="25">
        <v>4100</v>
      </c>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v>36697</v>
      </c>
      <c r="CQ1002" s="25"/>
      <c r="CR1002" s="25"/>
      <c r="CS1002" s="25">
        <v>36697</v>
      </c>
      <c r="CT1002" s="25"/>
      <c r="CU1002" s="25"/>
      <c r="CV1002" s="25"/>
      <c r="CW1002" s="25"/>
      <c r="CX1002" s="25"/>
      <c r="CY1002" s="25"/>
      <c r="CZ1002" s="25"/>
      <c r="DA1002" s="25"/>
      <c r="DB1002" s="25"/>
      <c r="DC1002" s="25"/>
      <c r="DD1002" s="25"/>
      <c r="DE1002" s="25"/>
      <c r="DF1002" s="25"/>
      <c r="DG1002" s="25"/>
      <c r="DH1002" s="25"/>
      <c r="DI1002" s="25"/>
      <c r="DJ1002" s="25"/>
      <c r="DK1002" s="25"/>
      <c r="DL1002" s="25"/>
      <c r="DM1002" s="25"/>
      <c r="DN1002" s="25"/>
      <c r="DO1002" s="25"/>
      <c r="DP1002" s="25">
        <v>2498</v>
      </c>
      <c r="DQ1002" s="25"/>
      <c r="DR1002" s="25"/>
      <c r="DS1002" s="25">
        <v>2000</v>
      </c>
      <c r="DT1002" s="25"/>
      <c r="DU1002" s="25"/>
      <c r="DV1002" s="25"/>
      <c r="DW1002" s="25"/>
      <c r="DX1002" s="25"/>
      <c r="DY1002" s="25"/>
      <c r="DZ1002" s="25">
        <v>4498</v>
      </c>
      <c r="EA1002" s="25"/>
      <c r="EB1002" s="25"/>
      <c r="EC1002" s="25"/>
      <c r="ED1002" s="25"/>
      <c r="EE1002" s="25"/>
      <c r="EF1002" s="25"/>
      <c r="EG1002" s="25"/>
      <c r="EH1002" s="25"/>
      <c r="EI1002" s="25"/>
      <c r="EJ1002" s="25"/>
      <c r="EK1002" s="25"/>
      <c r="EL1002" s="25"/>
      <c r="EM1002" s="25"/>
      <c r="EN1002" s="25"/>
      <c r="EO1002" s="25"/>
      <c r="EP1002" s="25"/>
      <c r="EQ1002" s="25"/>
      <c r="ER1002" s="25"/>
      <c r="ES1002" s="25"/>
      <c r="ET1002" s="25"/>
      <c r="EU1002" s="25"/>
      <c r="EV1002" s="25"/>
      <c r="EW1002" s="25"/>
      <c r="EX1002" s="25"/>
      <c r="EY1002" s="25"/>
      <c r="EZ1002" s="25"/>
      <c r="FA1002" s="25"/>
      <c r="FB1002" s="25"/>
      <c r="FC1002" s="25"/>
      <c r="FD1002" s="25"/>
      <c r="FE1002" s="25"/>
      <c r="FF1002" s="25"/>
      <c r="FG1002" s="25"/>
      <c r="FH1002" s="25"/>
      <c r="FI1002" s="25"/>
      <c r="FJ1002" s="25"/>
      <c r="FK1002" s="25"/>
      <c r="FL1002" s="25"/>
      <c r="FM1002" s="25"/>
      <c r="FN1002" s="25"/>
      <c r="FO1002" s="25">
        <v>0</v>
      </c>
      <c r="FP1002" s="25">
        <v>65478</v>
      </c>
      <c r="FQ1002" s="25">
        <v>45295</v>
      </c>
      <c r="FR1002" s="25">
        <v>110773</v>
      </c>
      <c r="FS1002" s="26" t="s">
        <v>1298</v>
      </c>
      <c r="FT1002" s="26"/>
      <c r="FU1002" s="26" t="s">
        <v>1344</v>
      </c>
      <c r="FV1002" s="26"/>
      <c r="FX1002" s="1" t="s">
        <v>1010</v>
      </c>
      <c r="FY1002" s="26"/>
      <c r="FZ1002" s="26"/>
      <c r="GA1002" s="25">
        <v>1678</v>
      </c>
      <c r="GB1002" s="25">
        <v>1838</v>
      </c>
      <c r="GC1002" s="25">
        <v>320</v>
      </c>
      <c r="GD1002" s="25">
        <v>393</v>
      </c>
      <c r="GE1002" s="25">
        <v>83743</v>
      </c>
      <c r="GF1002" s="25">
        <v>3153</v>
      </c>
      <c r="GG1002" s="25">
        <v>9388</v>
      </c>
      <c r="GH1002" s="25">
        <v>153</v>
      </c>
      <c r="GI1002" s="25">
        <v>1</v>
      </c>
      <c r="GJ1002" s="25">
        <v>390</v>
      </c>
      <c r="GK1002" s="25">
        <v>163</v>
      </c>
      <c r="GL1002" s="25">
        <v>620</v>
      </c>
      <c r="GM1002" s="25">
        <v>2659</v>
      </c>
      <c r="GN1002" s="25"/>
      <c r="GO1002" s="25"/>
      <c r="GP1002" s="25">
        <v>10</v>
      </c>
      <c r="GQ1002" s="25">
        <v>5.3</v>
      </c>
      <c r="GR1002" s="27"/>
      <c r="GS1002" s="27"/>
      <c r="GT1002" s="28">
        <v>8</v>
      </c>
      <c r="GU1002" s="28">
        <v>7.64</v>
      </c>
      <c r="GV1002" s="25">
        <v>12.94</v>
      </c>
      <c r="GW1002" s="25">
        <v>2</v>
      </c>
      <c r="GX1002" s="25">
        <v>4863</v>
      </c>
      <c r="GY1002" s="26" t="s">
        <v>1058</v>
      </c>
      <c r="GZ1002" s="25">
        <v>10054</v>
      </c>
      <c r="HA1002" s="25">
        <v>7176</v>
      </c>
      <c r="HB1002" s="25">
        <v>17256</v>
      </c>
      <c r="HC1002" s="25">
        <v>9311</v>
      </c>
      <c r="HD1002" s="25"/>
      <c r="HE1002" s="25">
        <v>26</v>
      </c>
      <c r="HF1002" s="25">
        <v>43823</v>
      </c>
      <c r="HG1002" s="25"/>
      <c r="HH1002" s="25"/>
      <c r="HI1002" s="25">
        <v>1919</v>
      </c>
      <c r="HJ1002" s="25">
        <v>1919</v>
      </c>
      <c r="HK1002" s="25">
        <v>2387</v>
      </c>
      <c r="HL1002" s="25">
        <v>2168</v>
      </c>
      <c r="HM1002" s="25"/>
      <c r="HN1002" s="25"/>
      <c r="HO1002" s="25"/>
      <c r="HP1002" s="25"/>
      <c r="HQ1002" s="25"/>
      <c r="HR1002" s="25"/>
      <c r="HS1002" s="25"/>
      <c r="HT1002" s="25"/>
      <c r="HU1002" s="25"/>
      <c r="HV1002" s="25"/>
      <c r="HW1002" s="25"/>
      <c r="HX1002" s="25"/>
      <c r="HY1002" s="25"/>
      <c r="HZ1002" s="25">
        <v>93</v>
      </c>
      <c r="IA1002" s="25">
        <v>2089</v>
      </c>
      <c r="IB1002" s="25">
        <v>2</v>
      </c>
      <c r="IC1002" s="25">
        <v>23</v>
      </c>
      <c r="ID1002" s="25">
        <v>464</v>
      </c>
      <c r="IE1002" s="25">
        <v>54</v>
      </c>
      <c r="IF1002" s="25">
        <v>28</v>
      </c>
      <c r="IG1002" s="25">
        <v>20</v>
      </c>
      <c r="IH1002" s="25">
        <v>4</v>
      </c>
      <c r="II1002" s="25">
        <v>0</v>
      </c>
      <c r="IJ1002" s="25">
        <v>108</v>
      </c>
      <c r="IK1002" s="25">
        <v>0</v>
      </c>
      <c r="IL1002" s="25"/>
      <c r="IM1002" s="25"/>
      <c r="IN1002" s="25"/>
      <c r="IO1002" s="25"/>
      <c r="IP1002" s="25"/>
      <c r="IQ1002" s="25">
        <v>171793</v>
      </c>
      <c r="IR1002" s="25">
        <v>1</v>
      </c>
      <c r="IS1002" s="36">
        <f t="shared" si="1142"/>
        <v>0.50714524297437102</v>
      </c>
      <c r="IT1002" s="36">
        <f t="shared" si="1143"/>
        <v>8.3955476515035252E-2</v>
      </c>
      <c r="IU1002" s="36">
        <f t="shared" si="1144"/>
        <v>0</v>
      </c>
      <c r="IV1002" s="36">
        <f t="shared" si="1145"/>
        <v>3.7012629431359627E-2</v>
      </c>
      <c r="IW1002" s="36">
        <f t="shared" si="1146"/>
        <v>0.33128108835185471</v>
      </c>
      <c r="IX1002" s="36">
        <f t="shared" si="1147"/>
        <v>4.0605562727379418E-2</v>
      </c>
      <c r="IY1002" s="36"/>
      <c r="IZ1002" s="36">
        <f t="shared" si="1148"/>
        <v>0</v>
      </c>
      <c r="JA1002" s="36">
        <f t="shared" si="1148"/>
        <v>0.59110071948940623</v>
      </c>
      <c r="JB1002" s="36">
        <f t="shared" si="1148"/>
        <v>0.40889928051059371</v>
      </c>
      <c r="JN1002" s="43">
        <f t="shared" si="1097"/>
        <v>676.39742400823752</v>
      </c>
      <c r="JO1002" s="1" t="str">
        <f t="shared" si="1098"/>
        <v>Small</v>
      </c>
    </row>
    <row r="1003" spans="1:275" x14ac:dyDescent="0.2">
      <c r="A1003" s="14" t="s">
        <v>747</v>
      </c>
      <c r="B1003" s="14" t="s">
        <v>768</v>
      </c>
      <c r="C1003" s="76" t="s">
        <v>1512</v>
      </c>
      <c r="D1003" s="14" t="s">
        <v>656</v>
      </c>
      <c r="E1003">
        <v>6</v>
      </c>
      <c r="F1003" s="46">
        <v>0.23340986727893823</v>
      </c>
      <c r="G1003" s="46">
        <v>9.9680797446379574E-2</v>
      </c>
      <c r="H1003" s="46">
        <v>0.41</v>
      </c>
      <c r="I1003">
        <v>28.4</v>
      </c>
      <c r="J1003">
        <v>13.3</v>
      </c>
      <c r="K1003" s="14">
        <v>20080</v>
      </c>
      <c r="L1003" s="14" t="s">
        <v>604</v>
      </c>
      <c r="M1003" s="35">
        <v>9156.7013333332961</v>
      </c>
      <c r="N1003" s="15">
        <v>28007</v>
      </c>
      <c r="O1003" s="15">
        <v>8</v>
      </c>
      <c r="P1003" s="15">
        <v>36</v>
      </c>
      <c r="Q1003" s="15">
        <v>486</v>
      </c>
      <c r="R1003" s="15">
        <v>36</v>
      </c>
      <c r="S1003" s="15">
        <v>32</v>
      </c>
      <c r="T1003" s="32" t="s">
        <v>769</v>
      </c>
      <c r="U1003" s="15">
        <v>8083</v>
      </c>
      <c r="V1003" s="15"/>
      <c r="W1003" s="15">
        <v>0</v>
      </c>
      <c r="X1003" s="15">
        <v>33336</v>
      </c>
      <c r="Y1003" s="15">
        <v>0</v>
      </c>
      <c r="Z1003" s="15">
        <v>0</v>
      </c>
      <c r="AA1003" s="15"/>
      <c r="AB1003" s="15"/>
      <c r="AC1003" s="15">
        <v>0</v>
      </c>
      <c r="AD1003" s="15">
        <v>4478</v>
      </c>
      <c r="AE1003" s="15">
        <v>45897</v>
      </c>
      <c r="AF1003" s="15">
        <v>0</v>
      </c>
      <c r="AG1003" s="15"/>
      <c r="AH1003" s="15">
        <v>0</v>
      </c>
      <c r="AI1003" s="15">
        <v>0</v>
      </c>
      <c r="AJ1003" s="15">
        <v>0</v>
      </c>
      <c r="AK1003" s="15">
        <v>3200</v>
      </c>
      <c r="AL1003" s="15"/>
      <c r="AM1003" s="15"/>
      <c r="AN1003" s="15">
        <v>0</v>
      </c>
      <c r="AO1003" s="15">
        <v>0</v>
      </c>
      <c r="AP1003" s="15">
        <v>3200</v>
      </c>
      <c r="AQ1003" s="15">
        <v>9300</v>
      </c>
      <c r="AR1003" s="15"/>
      <c r="AS1003" s="15">
        <v>0</v>
      </c>
      <c r="AT1003" s="15">
        <v>0</v>
      </c>
      <c r="AU1003" s="15">
        <v>0</v>
      </c>
      <c r="AV1003" s="15">
        <v>0</v>
      </c>
      <c r="AW1003" s="15"/>
      <c r="AX1003" s="15"/>
      <c r="AY1003" s="15">
        <v>0</v>
      </c>
      <c r="AZ1003" s="15">
        <v>0</v>
      </c>
      <c r="BA1003" s="15">
        <v>9300</v>
      </c>
      <c r="BB1003" s="15">
        <v>0</v>
      </c>
      <c r="BC1003" s="15"/>
      <c r="BD1003" s="15">
        <v>0</v>
      </c>
      <c r="BE1003" s="15">
        <v>0</v>
      </c>
      <c r="BF1003" s="15">
        <v>0</v>
      </c>
      <c r="BG1003" s="15">
        <v>0</v>
      </c>
      <c r="BH1003" s="15"/>
      <c r="BI1003" s="15"/>
      <c r="BJ1003" s="15">
        <v>0</v>
      </c>
      <c r="BK1003" s="15">
        <v>0</v>
      </c>
      <c r="BL1003" s="15">
        <v>0</v>
      </c>
      <c r="BM1003" s="15"/>
      <c r="BN1003" s="15"/>
      <c r="BO1003" s="15"/>
      <c r="BP1003" s="15"/>
      <c r="BQ1003" s="15"/>
      <c r="BR1003" s="15"/>
      <c r="BS1003" s="15"/>
      <c r="BT1003" s="15"/>
      <c r="BU1003" s="15"/>
      <c r="BV1003" s="15"/>
      <c r="BW1003" s="15"/>
      <c r="BX1003" s="15"/>
      <c r="BY1003" s="15"/>
      <c r="BZ1003" s="15"/>
      <c r="CA1003" s="15"/>
      <c r="CB1003" s="15"/>
      <c r="CC1003" s="15"/>
      <c r="CD1003" s="15"/>
      <c r="CE1003" s="15"/>
      <c r="CF1003" s="15"/>
      <c r="CG1003" s="15"/>
      <c r="CH1003" s="15"/>
      <c r="CI1003" s="15">
        <v>14500</v>
      </c>
      <c r="CJ1003" s="15"/>
      <c r="CK1003" s="15">
        <v>0</v>
      </c>
      <c r="CL1003" s="15">
        <v>0</v>
      </c>
      <c r="CM1003" s="15">
        <v>0</v>
      </c>
      <c r="CN1003" s="15"/>
      <c r="CO1003" s="15"/>
      <c r="CP1003" s="15">
        <v>37816</v>
      </c>
      <c r="CQ1003" s="15">
        <v>0</v>
      </c>
      <c r="CR1003" s="15">
        <v>0</v>
      </c>
      <c r="CS1003" s="15">
        <v>52316</v>
      </c>
      <c r="CT1003" s="15"/>
      <c r="CU1003" s="15"/>
      <c r="CV1003" s="15"/>
      <c r="CW1003" s="15"/>
      <c r="CX1003" s="15"/>
      <c r="CY1003" s="15"/>
      <c r="CZ1003" s="15"/>
      <c r="DA1003" s="15"/>
      <c r="DB1003" s="15"/>
      <c r="DC1003" s="15"/>
      <c r="DD1003" s="15"/>
      <c r="DE1003" s="15"/>
      <c r="DF1003" s="15"/>
      <c r="DG1003" s="15"/>
      <c r="DH1003" s="15"/>
      <c r="DI1003" s="15"/>
      <c r="DJ1003" s="15"/>
      <c r="DK1003" s="15"/>
      <c r="DL1003" s="15"/>
      <c r="DM1003" s="15"/>
      <c r="DN1003" s="15"/>
      <c r="DO1003" s="15"/>
      <c r="DP1003" s="15">
        <v>2497</v>
      </c>
      <c r="DQ1003" s="15"/>
      <c r="DR1003" s="15">
        <v>0</v>
      </c>
      <c r="DS1003" s="15">
        <v>1557</v>
      </c>
      <c r="DT1003" s="15">
        <v>0</v>
      </c>
      <c r="DU1003" s="15"/>
      <c r="DV1003" s="15"/>
      <c r="DW1003" s="15">
        <v>0</v>
      </c>
      <c r="DX1003" s="15">
        <v>0</v>
      </c>
      <c r="DY1003" s="15">
        <v>0</v>
      </c>
      <c r="DZ1003" s="15">
        <v>4054</v>
      </c>
      <c r="EA1003" s="15"/>
      <c r="EB1003" s="15"/>
      <c r="EC1003" s="15"/>
      <c r="ED1003" s="15"/>
      <c r="EE1003" s="15"/>
      <c r="EF1003" s="15"/>
      <c r="EG1003" s="15"/>
      <c r="EH1003" s="15"/>
      <c r="EI1003" s="15"/>
      <c r="EJ1003" s="15"/>
      <c r="EK1003" s="15"/>
      <c r="EL1003" s="15"/>
      <c r="EM1003" s="15"/>
      <c r="EN1003" s="15"/>
      <c r="EO1003" s="15"/>
      <c r="EP1003" s="15"/>
      <c r="EQ1003" s="15"/>
      <c r="ER1003" s="15"/>
      <c r="ES1003" s="15"/>
      <c r="ET1003" s="15"/>
      <c r="EU1003" s="15"/>
      <c r="EV1003" s="15"/>
      <c r="EW1003" s="15"/>
      <c r="EX1003" s="15"/>
      <c r="EY1003" s="15"/>
      <c r="EZ1003" s="15"/>
      <c r="FA1003" s="15"/>
      <c r="FB1003" s="15"/>
      <c r="FC1003" s="15"/>
      <c r="FD1003" s="15"/>
      <c r="FE1003" s="15">
        <v>0</v>
      </c>
      <c r="FF1003" s="15"/>
      <c r="FG1003" s="15">
        <v>0</v>
      </c>
      <c r="FH1003" s="15">
        <v>0</v>
      </c>
      <c r="FI1003" s="15">
        <v>0</v>
      </c>
      <c r="FJ1003" s="15">
        <v>0</v>
      </c>
      <c r="FK1003" s="15"/>
      <c r="FL1003" s="15"/>
      <c r="FM1003" s="15">
        <v>0</v>
      </c>
      <c r="FN1003" s="15">
        <v>0</v>
      </c>
      <c r="FO1003" s="15">
        <v>0</v>
      </c>
      <c r="FP1003" s="15">
        <v>55197</v>
      </c>
      <c r="FQ1003" s="15">
        <v>59570</v>
      </c>
      <c r="FR1003" s="15">
        <v>114767</v>
      </c>
      <c r="FS1003" s="14" t="s">
        <v>1298</v>
      </c>
      <c r="FT1003" s="14"/>
      <c r="FU1003" s="14" t="s">
        <v>1281</v>
      </c>
      <c r="FV1003" s="14" t="s">
        <v>888</v>
      </c>
      <c r="FW1003" s="14"/>
      <c r="FX1003" s="1" t="s">
        <v>1010</v>
      </c>
      <c r="FY1003" s="14"/>
      <c r="GA1003" s="15">
        <v>1733</v>
      </c>
      <c r="GB1003" s="15">
        <v>2002</v>
      </c>
      <c r="GC1003" s="15">
        <v>192</v>
      </c>
      <c r="GD1003" s="15">
        <v>231</v>
      </c>
      <c r="GE1003" s="15"/>
      <c r="GF1003" s="15">
        <v>2970</v>
      </c>
      <c r="GG1003" s="15"/>
      <c r="GH1003" s="15"/>
      <c r="GI1003" s="15"/>
      <c r="GJ1003" s="15"/>
      <c r="GK1003" s="15">
        <v>386</v>
      </c>
      <c r="GL1003" s="15">
        <v>0</v>
      </c>
      <c r="GM1003" s="15"/>
      <c r="GN1003" s="15"/>
      <c r="GO1003" s="15"/>
      <c r="GP1003" s="21">
        <v>5</v>
      </c>
      <c r="GQ1003" s="21">
        <v>5.3</v>
      </c>
      <c r="GR1003" s="22"/>
      <c r="GS1003" s="22"/>
      <c r="GT1003" s="23">
        <v>7</v>
      </c>
      <c r="GU1003" s="23">
        <v>7.64</v>
      </c>
      <c r="GV1003" s="21">
        <v>12.94</v>
      </c>
      <c r="GW1003" s="21">
        <v>2</v>
      </c>
      <c r="GX1003" s="15">
        <v>4869</v>
      </c>
      <c r="GY1003" s="14" t="s">
        <v>1172</v>
      </c>
      <c r="GZ1003" s="15">
        <v>10149</v>
      </c>
      <c r="HA1003" s="15">
        <v>7452</v>
      </c>
      <c r="HB1003" s="15">
        <v>18750</v>
      </c>
      <c r="HC1003" s="15">
        <v>6486</v>
      </c>
      <c r="HD1003" s="15"/>
      <c r="HE1003" s="15">
        <v>0</v>
      </c>
      <c r="HF1003" s="15">
        <v>42837</v>
      </c>
      <c r="HG1003" s="15"/>
      <c r="HH1003" s="15"/>
      <c r="HI1003" s="15">
        <v>1900</v>
      </c>
      <c r="HJ1003" s="15">
        <v>1900</v>
      </c>
      <c r="HK1003" s="15">
        <v>2600</v>
      </c>
      <c r="HL1003" s="15">
        <v>2383</v>
      </c>
      <c r="HM1003" s="15"/>
      <c r="HN1003" s="15"/>
      <c r="HO1003" s="15"/>
      <c r="HP1003" s="15"/>
      <c r="HQ1003" s="15"/>
      <c r="HR1003" s="15"/>
      <c r="HS1003" s="15"/>
      <c r="HT1003" s="15"/>
      <c r="HU1003" s="15"/>
      <c r="HV1003" s="15"/>
      <c r="HW1003" s="15"/>
      <c r="HX1003" s="15"/>
      <c r="HY1003" s="15"/>
      <c r="HZ1003" s="15">
        <v>83</v>
      </c>
      <c r="IA1003" s="15">
        <v>2332</v>
      </c>
      <c r="IB1003" s="14"/>
      <c r="IC1003" s="14"/>
      <c r="ID1003" s="15"/>
      <c r="IE1003" s="14">
        <v>54</v>
      </c>
      <c r="IF1003" s="14">
        <v>28</v>
      </c>
      <c r="IG1003" s="14">
        <v>20</v>
      </c>
      <c r="IH1003" s="14">
        <v>4</v>
      </c>
      <c r="II1003" s="14">
        <v>0</v>
      </c>
      <c r="IJ1003" s="14">
        <v>4</v>
      </c>
      <c r="IK1003" s="14">
        <v>0</v>
      </c>
      <c r="IL1003" s="14"/>
      <c r="IM1003" s="14"/>
      <c r="IN1003" s="14"/>
      <c r="IO1003" s="14"/>
      <c r="IP1003" s="14"/>
      <c r="IQ1003" s="15">
        <v>70167</v>
      </c>
      <c r="IR1003" s="15">
        <v>0</v>
      </c>
      <c r="IS1003" s="36">
        <f t="shared" si="1142"/>
        <v>0.39991460960032066</v>
      </c>
      <c r="IT1003" s="36">
        <f t="shared" si="1143"/>
        <v>2.7882579487134802E-2</v>
      </c>
      <c r="IU1003" s="36">
        <f t="shared" si="1144"/>
        <v>8.1033746634485523E-2</v>
      </c>
      <c r="IV1003" s="36">
        <f t="shared" si="1145"/>
        <v>0</v>
      </c>
      <c r="IW1003" s="36">
        <f t="shared" si="1146"/>
        <v>0.4558453213902951</v>
      </c>
      <c r="IX1003" s="36">
        <f t="shared" si="1147"/>
        <v>3.5323742887763902E-2</v>
      </c>
      <c r="IY1003" s="36"/>
      <c r="IZ1003" s="36">
        <f t="shared" si="1148"/>
        <v>0</v>
      </c>
      <c r="JA1003" s="36">
        <f t="shared" si="1148"/>
        <v>0.4809483562348062</v>
      </c>
      <c r="JB1003" s="36">
        <f t="shared" si="1148"/>
        <v>0.51905164376519386</v>
      </c>
      <c r="JN1003" s="43">
        <f t="shared" si="1097"/>
        <v>707.62761463163031</v>
      </c>
      <c r="JO1003" s="1" t="str">
        <f t="shared" si="1098"/>
        <v>Small</v>
      </c>
    </row>
    <row r="1004" spans="1:275" x14ac:dyDescent="0.2">
      <c r="A1004" s="14" t="s">
        <v>747</v>
      </c>
      <c r="B1004" s="14" t="s">
        <v>768</v>
      </c>
      <c r="C1004" s="76" t="s">
        <v>1512</v>
      </c>
      <c r="D1004" s="14" t="s">
        <v>656</v>
      </c>
      <c r="E1004">
        <v>6</v>
      </c>
      <c r="F1004" s="46">
        <v>0.23340986727893823</v>
      </c>
      <c r="G1004" s="46">
        <v>9.9680797446379574E-2</v>
      </c>
      <c r="H1004" s="46">
        <v>0.41</v>
      </c>
      <c r="I1004">
        <v>28.4</v>
      </c>
      <c r="J1004">
        <v>13.3</v>
      </c>
      <c r="K1004" s="14">
        <v>20090</v>
      </c>
      <c r="L1004" s="14" t="s">
        <v>605</v>
      </c>
      <c r="M1004" s="35">
        <v>9724.2956190476416</v>
      </c>
      <c r="N1004" s="15">
        <v>28007</v>
      </c>
      <c r="O1004" s="15">
        <v>8</v>
      </c>
      <c r="P1004" s="15">
        <v>36</v>
      </c>
      <c r="Q1004" s="15">
        <v>486</v>
      </c>
      <c r="R1004" s="15">
        <v>36</v>
      </c>
      <c r="S1004" s="15">
        <v>32</v>
      </c>
      <c r="T1004" s="32" t="s">
        <v>769</v>
      </c>
      <c r="U1004" s="15">
        <v>22500</v>
      </c>
      <c r="V1004" s="15"/>
      <c r="W1004" s="15">
        <v>29200</v>
      </c>
      <c r="X1004" s="15"/>
      <c r="Y1004" s="15">
        <v>0</v>
      </c>
      <c r="Z1004" s="15">
        <v>0</v>
      </c>
      <c r="AA1004" s="15"/>
      <c r="AB1004" s="15"/>
      <c r="AC1004" s="15">
        <v>0</v>
      </c>
      <c r="AD1004" s="15">
        <v>4478</v>
      </c>
      <c r="AE1004" s="15">
        <v>56178</v>
      </c>
      <c r="AF1004" s="15">
        <v>0</v>
      </c>
      <c r="AG1004" s="15"/>
      <c r="AH1004" s="15">
        <v>0</v>
      </c>
      <c r="AI1004" s="15">
        <v>0</v>
      </c>
      <c r="AJ1004" s="15">
        <v>0</v>
      </c>
      <c r="AK1004" s="15">
        <v>0</v>
      </c>
      <c r="AL1004" s="15"/>
      <c r="AM1004" s="15"/>
      <c r="AN1004" s="15">
        <v>0</v>
      </c>
      <c r="AO1004" s="15">
        <v>4100</v>
      </c>
      <c r="AP1004" s="15">
        <v>4100</v>
      </c>
      <c r="AQ1004" s="15">
        <v>9300</v>
      </c>
      <c r="AR1004" s="15"/>
      <c r="AS1004" s="15">
        <v>0</v>
      </c>
      <c r="AT1004" s="15">
        <v>0</v>
      </c>
      <c r="AU1004" s="15">
        <v>0</v>
      </c>
      <c r="AV1004" s="15">
        <v>0</v>
      </c>
      <c r="AW1004" s="15"/>
      <c r="AX1004" s="15"/>
      <c r="AY1004" s="15">
        <v>0</v>
      </c>
      <c r="AZ1004" s="15">
        <v>0</v>
      </c>
      <c r="BA1004" s="15">
        <v>9300</v>
      </c>
      <c r="BB1004" s="15">
        <v>0</v>
      </c>
      <c r="BC1004" s="15"/>
      <c r="BD1004" s="15">
        <v>0</v>
      </c>
      <c r="BE1004" s="15">
        <v>0</v>
      </c>
      <c r="BF1004" s="15">
        <v>0</v>
      </c>
      <c r="BG1004" s="15">
        <v>0</v>
      </c>
      <c r="BH1004" s="15"/>
      <c r="BI1004" s="15"/>
      <c r="BJ1004" s="15">
        <v>0</v>
      </c>
      <c r="BK1004" s="15">
        <v>0</v>
      </c>
      <c r="BL1004" s="15">
        <v>0</v>
      </c>
      <c r="BM1004" s="15"/>
      <c r="BN1004" s="15"/>
      <c r="BO1004" s="15"/>
      <c r="BP1004" s="15"/>
      <c r="BQ1004" s="15"/>
      <c r="BR1004" s="15"/>
      <c r="BS1004" s="15"/>
      <c r="BT1004" s="15"/>
      <c r="BU1004" s="15"/>
      <c r="BV1004" s="15"/>
      <c r="BW1004" s="15"/>
      <c r="BX1004" s="15"/>
      <c r="BY1004" s="15"/>
      <c r="BZ1004" s="15"/>
      <c r="CA1004" s="15"/>
      <c r="CB1004" s="15"/>
      <c r="CC1004" s="15"/>
      <c r="CD1004" s="15"/>
      <c r="CE1004" s="15"/>
      <c r="CF1004" s="15"/>
      <c r="CG1004" s="15"/>
      <c r="CH1004" s="15"/>
      <c r="CI1004" s="15">
        <v>0</v>
      </c>
      <c r="CJ1004" s="15"/>
      <c r="CK1004" s="15">
        <v>0</v>
      </c>
      <c r="CL1004" s="15">
        <v>0</v>
      </c>
      <c r="CM1004" s="15">
        <v>0</v>
      </c>
      <c r="CN1004" s="15"/>
      <c r="CO1004" s="15"/>
      <c r="CP1004" s="15">
        <v>36697</v>
      </c>
      <c r="CQ1004" s="15">
        <v>0</v>
      </c>
      <c r="CR1004" s="15">
        <v>0</v>
      </c>
      <c r="CS1004" s="15">
        <v>36697</v>
      </c>
      <c r="CT1004" s="15"/>
      <c r="CU1004" s="15"/>
      <c r="CV1004" s="15"/>
      <c r="CW1004" s="15"/>
      <c r="CX1004" s="15"/>
      <c r="CY1004" s="15"/>
      <c r="CZ1004" s="15"/>
      <c r="DA1004" s="15"/>
      <c r="DB1004" s="15"/>
      <c r="DC1004" s="15"/>
      <c r="DD1004" s="15"/>
      <c r="DE1004" s="15"/>
      <c r="DF1004" s="15"/>
      <c r="DG1004" s="15"/>
      <c r="DH1004" s="15"/>
      <c r="DI1004" s="15"/>
      <c r="DJ1004" s="15"/>
      <c r="DK1004" s="15"/>
      <c r="DL1004" s="15"/>
      <c r="DM1004" s="15"/>
      <c r="DN1004" s="15"/>
      <c r="DO1004" s="15"/>
      <c r="DP1004" s="15">
        <v>2498</v>
      </c>
      <c r="DQ1004" s="15"/>
      <c r="DR1004" s="15">
        <v>2000</v>
      </c>
      <c r="DS1004" s="15">
        <v>0</v>
      </c>
      <c r="DT1004" s="15">
        <v>0</v>
      </c>
      <c r="DU1004" s="15"/>
      <c r="DV1004" s="15"/>
      <c r="DW1004" s="15">
        <v>0</v>
      </c>
      <c r="DX1004" s="15">
        <v>0</v>
      </c>
      <c r="DY1004" s="15">
        <v>0</v>
      </c>
      <c r="DZ1004" s="15">
        <v>4498</v>
      </c>
      <c r="EA1004" s="15"/>
      <c r="EB1004" s="15"/>
      <c r="EC1004" s="15"/>
      <c r="ED1004" s="15"/>
      <c r="EE1004" s="15"/>
      <c r="EF1004" s="15"/>
      <c r="EG1004" s="15"/>
      <c r="EH1004" s="15"/>
      <c r="EI1004" s="15"/>
      <c r="EJ1004" s="15"/>
      <c r="EK1004" s="15"/>
      <c r="EL1004" s="15"/>
      <c r="EM1004" s="15"/>
      <c r="EN1004" s="15"/>
      <c r="EO1004" s="15"/>
      <c r="EP1004" s="15"/>
      <c r="EQ1004" s="15"/>
      <c r="ER1004" s="15"/>
      <c r="ES1004" s="15"/>
      <c r="ET1004" s="15"/>
      <c r="EU1004" s="15"/>
      <c r="EV1004" s="15"/>
      <c r="EW1004" s="15"/>
      <c r="EX1004" s="15"/>
      <c r="EY1004" s="15"/>
      <c r="EZ1004" s="15"/>
      <c r="FA1004" s="15"/>
      <c r="FB1004" s="15"/>
      <c r="FC1004" s="15"/>
      <c r="FD1004" s="15"/>
      <c r="FE1004" s="15">
        <v>0</v>
      </c>
      <c r="FF1004" s="15"/>
      <c r="FG1004" s="15">
        <v>0</v>
      </c>
      <c r="FH1004" s="15">
        <v>0</v>
      </c>
      <c r="FI1004" s="15">
        <v>0</v>
      </c>
      <c r="FJ1004" s="15">
        <v>0</v>
      </c>
      <c r="FK1004" s="15"/>
      <c r="FL1004" s="15"/>
      <c r="FM1004" s="15">
        <v>0</v>
      </c>
      <c r="FN1004" s="15">
        <v>0</v>
      </c>
      <c r="FO1004" s="15">
        <v>0</v>
      </c>
      <c r="FP1004" s="15">
        <v>65478</v>
      </c>
      <c r="FQ1004" s="15">
        <v>45295</v>
      </c>
      <c r="FR1004" s="15">
        <v>110773</v>
      </c>
      <c r="FS1004" s="14" t="s">
        <v>1298</v>
      </c>
      <c r="FT1004" s="14"/>
      <c r="FU1004" s="14" t="s">
        <v>1281</v>
      </c>
      <c r="FV1004" s="14" t="s">
        <v>888</v>
      </c>
      <c r="FW1004" s="14"/>
      <c r="FX1004" s="1" t="s">
        <v>1010</v>
      </c>
      <c r="FY1004" s="14"/>
      <c r="GA1004" s="15">
        <v>1694</v>
      </c>
      <c r="GB1004" s="15">
        <v>2099</v>
      </c>
      <c r="GC1004" s="15">
        <v>226</v>
      </c>
      <c r="GD1004" s="15">
        <v>278</v>
      </c>
      <c r="GE1004" s="15"/>
      <c r="GF1004" s="15">
        <v>2680</v>
      </c>
      <c r="GG1004" s="15"/>
      <c r="GH1004" s="15"/>
      <c r="GI1004" s="15"/>
      <c r="GJ1004" s="15"/>
      <c r="GK1004" s="15">
        <v>409</v>
      </c>
      <c r="GL1004" s="15">
        <v>0</v>
      </c>
      <c r="GM1004" s="15"/>
      <c r="GN1004" s="15"/>
      <c r="GO1004" s="15"/>
      <c r="GP1004" s="16">
        <v>5</v>
      </c>
      <c r="GQ1004" s="16">
        <v>5.3</v>
      </c>
      <c r="GR1004" s="17"/>
      <c r="GS1004" s="17"/>
      <c r="GT1004" s="18">
        <v>7</v>
      </c>
      <c r="GU1004" s="18">
        <v>7.64</v>
      </c>
      <c r="GV1004" s="16">
        <v>12.94</v>
      </c>
      <c r="GW1004" s="16">
        <v>2</v>
      </c>
      <c r="GX1004" s="15">
        <v>5704</v>
      </c>
      <c r="GY1004" s="14" t="s">
        <v>1172</v>
      </c>
      <c r="GZ1004" s="15">
        <v>10242</v>
      </c>
      <c r="HA1004" s="15">
        <v>10972</v>
      </c>
      <c r="HB1004" s="15">
        <v>10834</v>
      </c>
      <c r="HC1004" s="15">
        <v>5912</v>
      </c>
      <c r="HD1004" s="15"/>
      <c r="HE1004" s="15">
        <v>0</v>
      </c>
      <c r="HF1004" s="15">
        <v>37960</v>
      </c>
      <c r="HG1004" s="15"/>
      <c r="HH1004" s="15"/>
      <c r="HI1004" s="15">
        <v>2189</v>
      </c>
      <c r="HJ1004" s="15">
        <v>2189</v>
      </c>
      <c r="HK1004" s="15">
        <v>3206</v>
      </c>
      <c r="HL1004" s="15">
        <v>3063</v>
      </c>
      <c r="HM1004" s="15"/>
      <c r="HN1004" s="15"/>
      <c r="HO1004" s="15"/>
      <c r="HP1004" s="15"/>
      <c r="HQ1004" s="15"/>
      <c r="HR1004" s="15"/>
      <c r="HS1004" s="15"/>
      <c r="HT1004" s="15"/>
      <c r="HU1004" s="15"/>
      <c r="HV1004" s="15"/>
      <c r="HW1004" s="15"/>
      <c r="HX1004" s="15"/>
      <c r="HY1004" s="15"/>
      <c r="HZ1004" s="15">
        <v>70</v>
      </c>
      <c r="IA1004" s="15">
        <v>2205</v>
      </c>
      <c r="IB1004" s="15">
        <v>2</v>
      </c>
      <c r="IC1004" s="15">
        <v>29</v>
      </c>
      <c r="ID1004" s="15">
        <v>582</v>
      </c>
      <c r="IE1004" s="14">
        <v>54</v>
      </c>
      <c r="IF1004" s="14">
        <v>28</v>
      </c>
      <c r="IG1004" s="14">
        <v>20</v>
      </c>
      <c r="IH1004" s="14">
        <v>4</v>
      </c>
      <c r="II1004" s="14">
        <v>0</v>
      </c>
      <c r="IJ1004" s="14">
        <v>4</v>
      </c>
      <c r="IK1004" s="14">
        <v>0</v>
      </c>
      <c r="IL1004" s="14"/>
      <c r="IM1004" s="14"/>
      <c r="IN1004" s="14"/>
      <c r="IO1004" s="14"/>
      <c r="IP1004" s="14"/>
      <c r="IQ1004" s="20">
        <v>294268</v>
      </c>
      <c r="IR1004" s="20">
        <v>0</v>
      </c>
      <c r="IS1004" s="36">
        <f t="shared" si="1142"/>
        <v>0.50714524297437102</v>
      </c>
      <c r="IT1004" s="36">
        <f t="shared" si="1143"/>
        <v>3.7012629431359627E-2</v>
      </c>
      <c r="IU1004" s="36">
        <f t="shared" si="1144"/>
        <v>8.3955476515035252E-2</v>
      </c>
      <c r="IV1004" s="36">
        <f t="shared" si="1145"/>
        <v>0</v>
      </c>
      <c r="IW1004" s="36">
        <f t="shared" si="1146"/>
        <v>0.33128108835185471</v>
      </c>
      <c r="IX1004" s="36">
        <f t="shared" si="1147"/>
        <v>4.0605562727379418E-2</v>
      </c>
      <c r="IY1004" s="36"/>
      <c r="IZ1004" s="36">
        <f t="shared" si="1148"/>
        <v>0</v>
      </c>
      <c r="JA1004" s="36">
        <f t="shared" si="1148"/>
        <v>0.59110071948940623</v>
      </c>
      <c r="JB1004" s="36">
        <f t="shared" si="1148"/>
        <v>0.40889928051059371</v>
      </c>
      <c r="JN1004" s="43">
        <f t="shared" si="1097"/>
        <v>751.49116066828765</v>
      </c>
      <c r="JO1004" s="1" t="str">
        <f t="shared" si="1098"/>
        <v>Small</v>
      </c>
    </row>
    <row r="1005" spans="1:275" x14ac:dyDescent="0.2">
      <c r="A1005" s="14" t="s">
        <v>747</v>
      </c>
      <c r="B1005" s="14" t="s">
        <v>768</v>
      </c>
      <c r="C1005" s="76" t="s">
        <v>1512</v>
      </c>
      <c r="D1005" s="14" t="s">
        <v>656</v>
      </c>
      <c r="E1005">
        <v>6</v>
      </c>
      <c r="F1005" s="46">
        <v>0.23340986727893823</v>
      </c>
      <c r="G1005" s="46">
        <v>9.9680797446379574E-2</v>
      </c>
      <c r="H1005" s="46">
        <v>0.41</v>
      </c>
      <c r="I1005">
        <v>28.4</v>
      </c>
      <c r="J1005">
        <v>13.3</v>
      </c>
      <c r="K1005" s="14">
        <v>20100</v>
      </c>
      <c r="L1005" s="14" t="s">
        <v>606</v>
      </c>
      <c r="M1005" s="35">
        <v>9837.7982857142961</v>
      </c>
      <c r="N1005" s="15">
        <v>28007</v>
      </c>
      <c r="O1005" s="15">
        <v>8</v>
      </c>
      <c r="P1005" s="15">
        <v>36</v>
      </c>
      <c r="Q1005" s="15">
        <v>486</v>
      </c>
      <c r="R1005" s="15">
        <v>36</v>
      </c>
      <c r="S1005" s="15">
        <v>32</v>
      </c>
      <c r="T1005" s="32" t="s">
        <v>769</v>
      </c>
      <c r="U1005" s="15">
        <v>15963</v>
      </c>
      <c r="V1005" s="15"/>
      <c r="W1005" s="15">
        <v>0</v>
      </c>
      <c r="X1005" s="15">
        <v>25600</v>
      </c>
      <c r="Y1005" s="15">
        <v>0</v>
      </c>
      <c r="Z1005" s="15">
        <v>0</v>
      </c>
      <c r="AA1005" s="15"/>
      <c r="AB1005" s="15"/>
      <c r="AC1005" s="15">
        <v>0</v>
      </c>
      <c r="AD1005" s="15">
        <v>6033</v>
      </c>
      <c r="AE1005" s="15">
        <v>47596</v>
      </c>
      <c r="AF1005" s="15">
        <v>0</v>
      </c>
      <c r="AG1005" s="15"/>
      <c r="AH1005" s="15">
        <v>0</v>
      </c>
      <c r="AI1005" s="15">
        <v>0</v>
      </c>
      <c r="AJ1005" s="15">
        <v>0</v>
      </c>
      <c r="AK1005" s="15">
        <v>0</v>
      </c>
      <c r="AL1005" s="15"/>
      <c r="AM1005" s="15"/>
      <c r="AN1005" s="15">
        <v>0</v>
      </c>
      <c r="AO1005" s="15">
        <v>0</v>
      </c>
      <c r="AP1005" s="15">
        <v>0</v>
      </c>
      <c r="AQ1005" s="15">
        <v>8970</v>
      </c>
      <c r="AR1005" s="15"/>
      <c r="AS1005" s="15">
        <v>0</v>
      </c>
      <c r="AT1005" s="15">
        <v>0</v>
      </c>
      <c r="AU1005" s="15">
        <v>0</v>
      </c>
      <c r="AV1005" s="15">
        <v>0</v>
      </c>
      <c r="AW1005" s="15"/>
      <c r="AX1005" s="15"/>
      <c r="AY1005" s="15">
        <v>0</v>
      </c>
      <c r="AZ1005" s="15">
        <v>0</v>
      </c>
      <c r="BA1005" s="15">
        <v>8970</v>
      </c>
      <c r="BB1005" s="15">
        <v>0</v>
      </c>
      <c r="BC1005" s="15"/>
      <c r="BD1005" s="15">
        <v>0</v>
      </c>
      <c r="BE1005" s="15">
        <v>0</v>
      </c>
      <c r="BF1005" s="15">
        <v>0</v>
      </c>
      <c r="BG1005" s="15">
        <v>0</v>
      </c>
      <c r="BH1005" s="15"/>
      <c r="BI1005" s="15"/>
      <c r="BJ1005" s="15">
        <v>0</v>
      </c>
      <c r="BK1005" s="15">
        <v>0</v>
      </c>
      <c r="BL1005" s="15">
        <v>0</v>
      </c>
      <c r="BM1005" s="15"/>
      <c r="BN1005" s="15"/>
      <c r="BO1005" s="15"/>
      <c r="BP1005" s="15"/>
      <c r="BQ1005" s="15"/>
      <c r="BR1005" s="15"/>
      <c r="BS1005" s="15"/>
      <c r="BT1005" s="15"/>
      <c r="BU1005" s="15"/>
      <c r="BV1005" s="15"/>
      <c r="BW1005" s="15"/>
      <c r="BX1005" s="15"/>
      <c r="BY1005" s="15"/>
      <c r="BZ1005" s="15"/>
      <c r="CA1005" s="15"/>
      <c r="CB1005" s="15"/>
      <c r="CC1005" s="15"/>
      <c r="CD1005" s="15"/>
      <c r="CE1005" s="15"/>
      <c r="CF1005" s="15"/>
      <c r="CG1005" s="15"/>
      <c r="CH1005" s="15"/>
      <c r="CI1005" s="15">
        <v>20059</v>
      </c>
      <c r="CJ1005" s="15"/>
      <c r="CK1005" s="15">
        <v>0</v>
      </c>
      <c r="CL1005" s="15">
        <v>4700</v>
      </c>
      <c r="CM1005" s="15">
        <v>0</v>
      </c>
      <c r="CN1005" s="15"/>
      <c r="CO1005" s="15"/>
      <c r="CP1005" s="15">
        <v>0</v>
      </c>
      <c r="CQ1005" s="15">
        <v>0</v>
      </c>
      <c r="CR1005" s="15">
        <v>0</v>
      </c>
      <c r="CS1005" s="15">
        <v>67059</v>
      </c>
      <c r="CT1005" s="15"/>
      <c r="CU1005" s="15"/>
      <c r="CV1005" s="15"/>
      <c r="CW1005" s="15"/>
      <c r="CX1005" s="15"/>
      <c r="CY1005" s="15"/>
      <c r="CZ1005" s="15"/>
      <c r="DA1005" s="15"/>
      <c r="DB1005" s="15"/>
      <c r="DC1005" s="15"/>
      <c r="DD1005" s="15"/>
      <c r="DE1005" s="15"/>
      <c r="DF1005" s="15"/>
      <c r="DG1005" s="15"/>
      <c r="DH1005" s="15"/>
      <c r="DI1005" s="15"/>
      <c r="DJ1005" s="15"/>
      <c r="DK1005" s="15"/>
      <c r="DL1005" s="15"/>
      <c r="DM1005" s="15"/>
      <c r="DN1005" s="15"/>
      <c r="DO1005" s="15"/>
      <c r="DP1005" s="15">
        <v>2485</v>
      </c>
      <c r="DQ1005" s="15"/>
      <c r="DR1005" s="15">
        <v>0</v>
      </c>
      <c r="DS1005" s="15">
        <v>2000</v>
      </c>
      <c r="DT1005" s="15">
        <v>0</v>
      </c>
      <c r="DU1005" s="15"/>
      <c r="DV1005" s="15"/>
      <c r="DW1005" s="15">
        <v>0</v>
      </c>
      <c r="DX1005" s="15">
        <v>0</v>
      </c>
      <c r="DY1005" s="15">
        <v>0</v>
      </c>
      <c r="DZ1005" s="15">
        <v>4485</v>
      </c>
      <c r="EA1005" s="15"/>
      <c r="EB1005" s="15"/>
      <c r="EC1005" s="15"/>
      <c r="ED1005" s="15"/>
      <c r="EE1005" s="15"/>
      <c r="EF1005" s="15"/>
      <c r="EG1005" s="15"/>
      <c r="EH1005" s="15"/>
      <c r="EI1005" s="15"/>
      <c r="EJ1005" s="15"/>
      <c r="EK1005" s="15"/>
      <c r="EL1005" s="15"/>
      <c r="EM1005" s="15"/>
      <c r="EN1005" s="15"/>
      <c r="EO1005" s="15"/>
      <c r="EP1005" s="15"/>
      <c r="EQ1005" s="15"/>
      <c r="ER1005" s="15"/>
      <c r="ES1005" s="15"/>
      <c r="ET1005" s="15"/>
      <c r="EU1005" s="15"/>
      <c r="EV1005" s="15"/>
      <c r="EW1005" s="15"/>
      <c r="EX1005" s="15"/>
      <c r="EY1005" s="15"/>
      <c r="EZ1005" s="15"/>
      <c r="FA1005" s="15"/>
      <c r="FB1005" s="15"/>
      <c r="FC1005" s="15"/>
      <c r="FD1005" s="15"/>
      <c r="FE1005" s="15">
        <v>0</v>
      </c>
      <c r="FF1005" s="15"/>
      <c r="FG1005" s="15">
        <v>0</v>
      </c>
      <c r="FH1005" s="15">
        <v>0</v>
      </c>
      <c r="FI1005" s="15">
        <v>0</v>
      </c>
      <c r="FJ1005" s="15">
        <v>0</v>
      </c>
      <c r="FK1005" s="15"/>
      <c r="FL1005" s="15"/>
      <c r="FM1005" s="15">
        <v>0</v>
      </c>
      <c r="FN1005" s="15">
        <v>0</v>
      </c>
      <c r="FO1005" s="15">
        <v>0</v>
      </c>
      <c r="FP1005" s="15">
        <v>56566</v>
      </c>
      <c r="FQ1005" s="15">
        <v>71544</v>
      </c>
      <c r="FR1005" s="15">
        <v>128110</v>
      </c>
      <c r="FS1005" s="14" t="s">
        <v>1298</v>
      </c>
      <c r="FT1005" s="14"/>
      <c r="FU1005" s="14" t="s">
        <v>1281</v>
      </c>
      <c r="FV1005" s="14" t="s">
        <v>888</v>
      </c>
      <c r="FW1005" s="14"/>
      <c r="FX1005" s="1" t="s">
        <v>1010</v>
      </c>
      <c r="FY1005" s="14"/>
      <c r="GA1005" s="15">
        <v>1649</v>
      </c>
      <c r="GB1005" s="15">
        <v>2179</v>
      </c>
      <c r="GC1005" s="15">
        <v>147</v>
      </c>
      <c r="GD1005" s="15">
        <v>178</v>
      </c>
      <c r="GE1005" s="15"/>
      <c r="GF1005" s="15">
        <v>32</v>
      </c>
      <c r="GG1005" s="15"/>
      <c r="GH1005" s="15"/>
      <c r="GI1005" s="15"/>
      <c r="GJ1005" s="15"/>
      <c r="GK1005" s="15">
        <v>609</v>
      </c>
      <c r="GL1005" s="15">
        <v>0</v>
      </c>
      <c r="GM1005" s="15"/>
      <c r="GN1005" s="15"/>
      <c r="GO1005" s="15"/>
      <c r="GP1005" s="16">
        <v>5</v>
      </c>
      <c r="GQ1005" s="16">
        <v>5.3</v>
      </c>
      <c r="GR1005" s="17"/>
      <c r="GS1005" s="17"/>
      <c r="GT1005" s="18">
        <v>7</v>
      </c>
      <c r="GU1005" s="18">
        <v>7.64</v>
      </c>
      <c r="GV1005" s="16">
        <v>12.94</v>
      </c>
      <c r="GW1005" s="16">
        <v>2</v>
      </c>
      <c r="GX1005" s="15">
        <v>6658</v>
      </c>
      <c r="GY1005" s="14" t="s">
        <v>1172</v>
      </c>
      <c r="GZ1005" s="15">
        <v>11759</v>
      </c>
      <c r="HA1005" s="15">
        <v>15676</v>
      </c>
      <c r="HB1005" s="15">
        <v>19371</v>
      </c>
      <c r="HC1005" s="15">
        <v>4753</v>
      </c>
      <c r="HD1005" s="15"/>
      <c r="HE1005" s="15">
        <v>0</v>
      </c>
      <c r="HF1005" s="15">
        <v>51559</v>
      </c>
      <c r="HG1005" s="15"/>
      <c r="HH1005" s="15"/>
      <c r="HI1005" s="15">
        <v>2263</v>
      </c>
      <c r="HJ1005" s="15">
        <v>2263</v>
      </c>
      <c r="HK1005" s="15">
        <v>3424</v>
      </c>
      <c r="HL1005" s="15">
        <v>2912</v>
      </c>
      <c r="HM1005" s="15"/>
      <c r="HN1005" s="15"/>
      <c r="HO1005" s="15"/>
      <c r="HP1005" s="15"/>
      <c r="HQ1005" s="15"/>
      <c r="HR1005" s="15"/>
      <c r="HS1005" s="15"/>
      <c r="HT1005" s="15"/>
      <c r="HU1005" s="15"/>
      <c r="HV1005" s="15"/>
      <c r="HW1005" s="15"/>
      <c r="HX1005" s="15"/>
      <c r="HY1005" s="15"/>
      <c r="HZ1005" s="15">
        <v>72</v>
      </c>
      <c r="IA1005" s="15">
        <v>2170</v>
      </c>
      <c r="IB1005" s="15">
        <v>2</v>
      </c>
      <c r="IC1005" s="15">
        <v>38</v>
      </c>
      <c r="ID1005" s="15">
        <v>849</v>
      </c>
      <c r="IE1005" s="14">
        <v>54</v>
      </c>
      <c r="IF1005" s="14">
        <v>28</v>
      </c>
      <c r="IG1005" s="14">
        <v>20</v>
      </c>
      <c r="IH1005" s="14">
        <v>4</v>
      </c>
      <c r="II1005" s="14">
        <v>0</v>
      </c>
      <c r="IJ1005" s="14">
        <v>4</v>
      </c>
      <c r="IK1005" s="14">
        <v>0</v>
      </c>
      <c r="IL1005" s="14"/>
      <c r="IM1005" s="14"/>
      <c r="IN1005" s="14"/>
      <c r="IO1005" s="14"/>
      <c r="IP1005" s="14"/>
      <c r="IQ1005" s="15">
        <v>328631</v>
      </c>
      <c r="IR1005" s="15">
        <v>0</v>
      </c>
      <c r="IS1005" s="36">
        <f t="shared" si="1142"/>
        <v>0.37152447115759896</v>
      </c>
      <c r="IT1005" s="36">
        <f t="shared" si="1143"/>
        <v>0</v>
      </c>
      <c r="IU1005" s="36">
        <f t="shared" si="1144"/>
        <v>7.0017953321364457E-2</v>
      </c>
      <c r="IV1005" s="36">
        <f t="shared" si="1145"/>
        <v>0</v>
      </c>
      <c r="IW1005" s="36">
        <f t="shared" si="1146"/>
        <v>0.52344859886035433</v>
      </c>
      <c r="IX1005" s="36">
        <f t="shared" si="1147"/>
        <v>3.5008976660682228E-2</v>
      </c>
      <c r="IY1005" s="36"/>
      <c r="IZ1005" s="36">
        <f t="shared" si="1148"/>
        <v>0</v>
      </c>
      <c r="JA1005" s="36">
        <f t="shared" si="1148"/>
        <v>0.44154242447896341</v>
      </c>
      <c r="JB1005" s="36">
        <f t="shared" si="1148"/>
        <v>0.55845757552103659</v>
      </c>
      <c r="JN1005" s="43">
        <f t="shared" si="1097"/>
        <v>760.26261867962103</v>
      </c>
      <c r="JO1005" s="1" t="str">
        <f t="shared" si="1098"/>
        <v>Small</v>
      </c>
    </row>
    <row r="1006" spans="1:275" x14ac:dyDescent="0.2">
      <c r="A1006" s="1" t="s">
        <v>747</v>
      </c>
      <c r="B1006" s="1" t="s">
        <v>768</v>
      </c>
      <c r="C1006" s="76" t="s">
        <v>1512</v>
      </c>
      <c r="D1006" s="14" t="s">
        <v>656</v>
      </c>
      <c r="E1006">
        <v>6</v>
      </c>
      <c r="F1006" s="46">
        <v>0.23340986727893823</v>
      </c>
      <c r="G1006" s="46">
        <v>9.9680797446379574E-2</v>
      </c>
      <c r="H1006" s="46">
        <v>0.41</v>
      </c>
      <c r="I1006">
        <v>28.4</v>
      </c>
      <c r="J1006">
        <v>13.3</v>
      </c>
      <c r="K1006" s="1">
        <v>20110</v>
      </c>
      <c r="L1006" s="1" t="s">
        <v>607</v>
      </c>
      <c r="M1006" s="3">
        <v>9382.2192380952365</v>
      </c>
      <c r="N1006" s="1">
        <v>28007</v>
      </c>
      <c r="O1006" s="1">
        <v>8</v>
      </c>
      <c r="P1006" s="1">
        <v>36</v>
      </c>
      <c r="Q1006" s="1">
        <v>486</v>
      </c>
      <c r="R1006" s="1">
        <v>36</v>
      </c>
      <c r="S1006" s="1">
        <v>32</v>
      </c>
      <c r="T1006" s="33" t="s">
        <v>925</v>
      </c>
      <c r="U1006" s="1">
        <v>6947</v>
      </c>
      <c r="W1006" s="1">
        <v>37750</v>
      </c>
      <c r="X1006" s="1">
        <v>0</v>
      </c>
      <c r="Y1006" s="1">
        <v>0</v>
      </c>
      <c r="Z1006" s="1">
        <v>0</v>
      </c>
      <c r="AC1006" s="1">
        <v>0</v>
      </c>
      <c r="AD1006" s="1">
        <v>0</v>
      </c>
      <c r="AE1006" s="1">
        <v>44697</v>
      </c>
      <c r="AF1006" s="1">
        <v>0</v>
      </c>
      <c r="AH1006" s="1">
        <v>0</v>
      </c>
      <c r="AI1006" s="1">
        <v>0</v>
      </c>
      <c r="AJ1006" s="1">
        <v>0</v>
      </c>
      <c r="AK1006" s="1">
        <v>0</v>
      </c>
      <c r="AN1006" s="1">
        <v>0</v>
      </c>
      <c r="AO1006" s="1">
        <v>0</v>
      </c>
      <c r="AP1006" s="1">
        <v>0</v>
      </c>
      <c r="AQ1006" s="1">
        <v>1343</v>
      </c>
      <c r="AS1006" s="1">
        <v>0</v>
      </c>
      <c r="AT1006" s="1">
        <v>0</v>
      </c>
      <c r="AU1006" s="1">
        <v>0</v>
      </c>
      <c r="AV1006" s="1">
        <v>0</v>
      </c>
      <c r="AY1006" s="1">
        <v>7649</v>
      </c>
      <c r="AZ1006" s="1">
        <v>0</v>
      </c>
      <c r="BA1006" s="1">
        <v>8992</v>
      </c>
      <c r="BB1006" s="1">
        <v>0</v>
      </c>
      <c r="BD1006" s="1">
        <v>0</v>
      </c>
      <c r="BE1006" s="1">
        <v>0</v>
      </c>
      <c r="BF1006" s="1">
        <v>0</v>
      </c>
      <c r="BG1006" s="1">
        <v>0</v>
      </c>
      <c r="BJ1006" s="1">
        <v>0</v>
      </c>
      <c r="BK1006" s="1">
        <v>0</v>
      </c>
      <c r="BL1006" s="1">
        <v>0</v>
      </c>
      <c r="CI1006" s="1">
        <v>5559</v>
      </c>
      <c r="CK1006" s="1">
        <v>15790</v>
      </c>
      <c r="CQ1006" s="1">
        <v>14500</v>
      </c>
      <c r="CS1006" s="1">
        <v>35849</v>
      </c>
      <c r="DP1006" s="1">
        <v>1280</v>
      </c>
      <c r="DR1006" s="1">
        <v>0</v>
      </c>
      <c r="DS1006" s="1">
        <v>0</v>
      </c>
      <c r="DT1006" s="1">
        <v>0</v>
      </c>
      <c r="DW1006" s="1">
        <v>0</v>
      </c>
      <c r="DX1006" s="1">
        <v>2224</v>
      </c>
      <c r="DY1006" s="1">
        <v>0</v>
      </c>
      <c r="DZ1006" s="1">
        <v>3504</v>
      </c>
      <c r="FE1006" s="1">
        <v>0</v>
      </c>
      <c r="FG1006" s="1">
        <v>0</v>
      </c>
      <c r="FH1006" s="1">
        <v>0</v>
      </c>
      <c r="FI1006" s="1">
        <v>0</v>
      </c>
      <c r="FJ1006" s="1">
        <v>0</v>
      </c>
      <c r="FM1006" s="1">
        <v>0</v>
      </c>
      <c r="FN1006" s="1">
        <v>0</v>
      </c>
      <c r="FO1006" s="1">
        <v>0</v>
      </c>
      <c r="FP1006" s="15">
        <f>AE1006+BA1006</f>
        <v>53689</v>
      </c>
      <c r="FQ1006" s="15">
        <f>AP1006+BL1006+CS1006+DZ1006+FD1006</f>
        <v>39353</v>
      </c>
      <c r="FR1006" s="15">
        <f>AE1006+AP1006+BA1006+BL1006+CS1006+DZ1006+FD1006+FO1006</f>
        <v>93042</v>
      </c>
      <c r="FS1006" s="1" t="s">
        <v>1298</v>
      </c>
      <c r="FU1006" s="1" t="s">
        <v>1281</v>
      </c>
      <c r="FV1006" s="1" t="s">
        <v>888</v>
      </c>
      <c r="FX1006" s="1" t="s">
        <v>1010</v>
      </c>
      <c r="GA1006" s="1">
        <v>1596</v>
      </c>
      <c r="GB1006" s="1">
        <v>1822</v>
      </c>
      <c r="GC1006" s="1">
        <v>244</v>
      </c>
      <c r="GD1006" s="1">
        <v>271</v>
      </c>
      <c r="GE1006" s="1">
        <v>88956</v>
      </c>
      <c r="GF1006" s="1">
        <v>78</v>
      </c>
      <c r="GG1006" s="1">
        <v>13279</v>
      </c>
      <c r="GH1006" s="1">
        <v>106</v>
      </c>
      <c r="GI1006" s="1">
        <v>0</v>
      </c>
      <c r="GJ1006" s="1">
        <v>4287</v>
      </c>
      <c r="GK1006" s="1">
        <v>175</v>
      </c>
      <c r="GL1006" s="1">
        <v>181</v>
      </c>
      <c r="GM1006" s="1">
        <v>6234</v>
      </c>
      <c r="GP1006" s="1">
        <v>5</v>
      </c>
      <c r="GQ1006" s="1">
        <v>5</v>
      </c>
      <c r="GR1006" s="5"/>
      <c r="GS1006" s="5"/>
      <c r="GT1006" s="4">
        <v>7</v>
      </c>
      <c r="GU1006" s="4">
        <v>6.64</v>
      </c>
      <c r="GV1006" s="1">
        <f>GQ1006+GU1006</f>
        <v>11.64</v>
      </c>
      <c r="GW1006" s="1">
        <v>2</v>
      </c>
      <c r="GX1006" s="1">
        <v>10479</v>
      </c>
      <c r="GY1006" s="10" t="s">
        <v>1172</v>
      </c>
      <c r="GZ1006" s="1">
        <v>10551</v>
      </c>
      <c r="HA1006" s="1">
        <v>13710</v>
      </c>
      <c r="HB1006" s="1">
        <v>7719</v>
      </c>
      <c r="HC1006" s="1">
        <v>2987</v>
      </c>
      <c r="HE1006" s="1">
        <v>2088</v>
      </c>
      <c r="HF1006" s="1">
        <v>37055</v>
      </c>
      <c r="HI1006" s="1">
        <v>2189</v>
      </c>
      <c r="HJ1006" s="1">
        <v>2189</v>
      </c>
      <c r="HK1006" s="1">
        <v>3158</v>
      </c>
      <c r="HL1006" s="1">
        <v>2791</v>
      </c>
      <c r="HZ1006" s="1">
        <v>77</v>
      </c>
      <c r="IA1006" s="1">
        <v>2476</v>
      </c>
      <c r="IB1006" s="1">
        <v>2</v>
      </c>
      <c r="IC1006" s="1">
        <v>38</v>
      </c>
      <c r="ID1006" s="1">
        <v>538</v>
      </c>
      <c r="IE1006" s="1">
        <v>54</v>
      </c>
      <c r="IF1006" s="1">
        <v>28</v>
      </c>
      <c r="IG1006" s="1">
        <v>16</v>
      </c>
      <c r="IH1006" s="1">
        <v>4</v>
      </c>
      <c r="II1006" s="1">
        <v>0</v>
      </c>
      <c r="IJ1006" s="1">
        <v>4</v>
      </c>
      <c r="IK1006" s="1">
        <v>0</v>
      </c>
      <c r="IQ1006" s="1">
        <v>341049</v>
      </c>
      <c r="IR1006" s="1">
        <v>0</v>
      </c>
      <c r="IS1006" s="36">
        <f t="shared" si="1142"/>
        <v>0.48039595021603149</v>
      </c>
      <c r="IT1006" s="36">
        <f t="shared" si="1143"/>
        <v>0</v>
      </c>
      <c r="IU1006" s="36">
        <f t="shared" si="1144"/>
        <v>9.6644526127985214E-2</v>
      </c>
      <c r="IV1006" s="36">
        <f t="shared" si="1145"/>
        <v>0</v>
      </c>
      <c r="IW1006" s="36">
        <f t="shared" si="1146"/>
        <v>0.38529911222888585</v>
      </c>
      <c r="IX1006" s="36">
        <f t="shared" si="1147"/>
        <v>3.7660411427097439E-2</v>
      </c>
      <c r="IY1006" s="36"/>
      <c r="IZ1006" s="36">
        <f t="shared" si="1148"/>
        <v>0</v>
      </c>
      <c r="JA1006" s="36">
        <f t="shared" si="1148"/>
        <v>0.57704047634401667</v>
      </c>
      <c r="JB1006" s="36">
        <f t="shared" si="1148"/>
        <v>0.42295952365598333</v>
      </c>
      <c r="JN1006" s="43">
        <f t="shared" si="1097"/>
        <v>806.03258059237419</v>
      </c>
      <c r="JO1006" s="1" t="str">
        <f t="shared" si="1098"/>
        <v>Small</v>
      </c>
    </row>
    <row r="1007" spans="1:275" x14ac:dyDescent="0.2">
      <c r="A1007" s="1" t="s">
        <v>747</v>
      </c>
      <c r="B1007" s="1" t="s">
        <v>768</v>
      </c>
      <c r="C1007" s="76" t="s">
        <v>1512</v>
      </c>
      <c r="D1007" s="14" t="s">
        <v>656</v>
      </c>
      <c r="E1007">
        <v>6</v>
      </c>
      <c r="F1007" s="46">
        <v>0.23340986727893823</v>
      </c>
      <c r="G1007" s="46">
        <v>9.9680797446379574E-2</v>
      </c>
      <c r="H1007" s="46">
        <v>0.41</v>
      </c>
      <c r="I1007">
        <v>28.4</v>
      </c>
      <c r="J1007">
        <v>13.3</v>
      </c>
      <c r="K1007" s="1">
        <v>20120</v>
      </c>
      <c r="L1007" s="1" t="s">
        <v>608</v>
      </c>
      <c r="M1007" s="3">
        <v>8969.0965714285921</v>
      </c>
      <c r="N1007" s="10">
        <v>28007</v>
      </c>
      <c r="O1007" s="1">
        <v>8</v>
      </c>
      <c r="P1007" s="1">
        <v>36</v>
      </c>
      <c r="Q1007" s="1">
        <v>486</v>
      </c>
      <c r="R1007" s="1">
        <v>36</v>
      </c>
      <c r="S1007" s="1">
        <v>32</v>
      </c>
      <c r="T1007" s="33" t="s">
        <v>925</v>
      </c>
      <c r="U1007" s="1">
        <v>34000</v>
      </c>
      <c r="W1007" s="1">
        <v>18750</v>
      </c>
      <c r="X1007" s="1">
        <v>0</v>
      </c>
      <c r="Y1007" s="1">
        <v>0</v>
      </c>
      <c r="Z1007" s="1">
        <v>0</v>
      </c>
      <c r="AC1007" s="1">
        <v>0</v>
      </c>
      <c r="AD1007" s="1">
        <v>0</v>
      </c>
      <c r="AE1007" s="1">
        <v>52750</v>
      </c>
      <c r="AF1007" s="1">
        <v>0</v>
      </c>
      <c r="AH1007" s="1">
        <v>0</v>
      </c>
      <c r="AI1007" s="1">
        <v>0</v>
      </c>
      <c r="AJ1007" s="1">
        <v>0</v>
      </c>
      <c r="AK1007" s="1">
        <v>0</v>
      </c>
      <c r="AN1007" s="1">
        <v>0</v>
      </c>
      <c r="AO1007" s="1">
        <v>0</v>
      </c>
      <c r="AP1007" s="1">
        <v>0</v>
      </c>
      <c r="AQ1007" s="1">
        <v>6000</v>
      </c>
      <c r="AS1007" s="1">
        <v>0</v>
      </c>
      <c r="AT1007" s="1">
        <v>0</v>
      </c>
      <c r="AU1007" s="1">
        <v>0</v>
      </c>
      <c r="AV1007" s="1">
        <v>0</v>
      </c>
      <c r="AY1007" s="1">
        <v>0</v>
      </c>
      <c r="AZ1007" s="1">
        <v>0</v>
      </c>
      <c r="BA1007" s="1">
        <v>6000</v>
      </c>
      <c r="BB1007" s="1">
        <v>0</v>
      </c>
      <c r="BD1007" s="1">
        <v>0</v>
      </c>
      <c r="BE1007" s="1">
        <v>0</v>
      </c>
      <c r="BF1007" s="1">
        <v>0</v>
      </c>
      <c r="BG1007" s="1">
        <v>0</v>
      </c>
      <c r="BJ1007" s="1">
        <v>0</v>
      </c>
      <c r="BK1007" s="1">
        <v>0</v>
      </c>
      <c r="BL1007" s="1">
        <v>0</v>
      </c>
      <c r="CI1007" s="1">
        <v>18580</v>
      </c>
      <c r="CK1007" s="1">
        <v>14517</v>
      </c>
      <c r="CR1007" s="1">
        <v>3556</v>
      </c>
      <c r="CS1007" s="1">
        <v>36653</v>
      </c>
      <c r="DP1007" s="1">
        <v>3210</v>
      </c>
      <c r="DR1007" s="1">
        <v>0</v>
      </c>
      <c r="DS1007" s="1">
        <v>0</v>
      </c>
      <c r="DT1007" s="1">
        <v>0</v>
      </c>
      <c r="DW1007" s="1">
        <v>0</v>
      </c>
      <c r="DX1007" s="1">
        <v>0</v>
      </c>
      <c r="DY1007" s="1">
        <v>0</v>
      </c>
      <c r="DZ1007" s="1">
        <v>3210</v>
      </c>
      <c r="FE1007" s="1">
        <v>0</v>
      </c>
      <c r="FG1007" s="1">
        <v>0</v>
      </c>
      <c r="FH1007" s="1">
        <v>0</v>
      </c>
      <c r="FI1007" s="1">
        <v>0</v>
      </c>
      <c r="FJ1007" s="1">
        <v>0</v>
      </c>
      <c r="FM1007" s="1">
        <v>0</v>
      </c>
      <c r="FN1007" s="1">
        <v>0</v>
      </c>
      <c r="FO1007" s="1">
        <v>0</v>
      </c>
      <c r="FP1007" s="15">
        <f>AE1007+BA1007</f>
        <v>58750</v>
      </c>
      <c r="FQ1007" s="15">
        <f>AP1007+BL1007+CS1007+DZ1007+FD1007</f>
        <v>39863</v>
      </c>
      <c r="FR1007" s="15">
        <f>AE1007+AP1007+BA1007+BL1007+CS1007+DZ1007+FD1007+FO1007</f>
        <v>98613</v>
      </c>
      <c r="FS1007" s="1" t="s">
        <v>1298</v>
      </c>
      <c r="FU1007" s="1" t="s">
        <v>1281</v>
      </c>
      <c r="FV1007" s="1" t="s">
        <v>888</v>
      </c>
      <c r="FX1007" s="1" t="s">
        <v>1010</v>
      </c>
      <c r="GA1007" s="1">
        <v>1461</v>
      </c>
      <c r="GB1007" s="1">
        <v>1845</v>
      </c>
      <c r="GC1007" s="1">
        <v>86</v>
      </c>
      <c r="GD1007" s="1">
        <v>101</v>
      </c>
      <c r="GE1007" s="1">
        <v>88652</v>
      </c>
      <c r="GF1007" s="1">
        <v>0</v>
      </c>
      <c r="GG1007" s="1">
        <v>13279</v>
      </c>
      <c r="GH1007" s="1">
        <v>100</v>
      </c>
      <c r="GI1007" s="1">
        <v>0</v>
      </c>
      <c r="GJ1007" s="1">
        <v>3561</v>
      </c>
      <c r="GK1007" s="1">
        <v>316</v>
      </c>
      <c r="GL1007" s="1">
        <v>330</v>
      </c>
      <c r="GM1007" s="1">
        <v>3150</v>
      </c>
      <c r="GP1007" s="1">
        <v>4</v>
      </c>
      <c r="GQ1007" s="1">
        <v>4.3</v>
      </c>
      <c r="GR1007" s="5"/>
      <c r="GS1007" s="5"/>
      <c r="GT1007" s="4">
        <v>7</v>
      </c>
      <c r="GU1007" s="4">
        <v>6.64</v>
      </c>
      <c r="GV1007" s="1">
        <f>GQ1007+GU1007</f>
        <v>10.94</v>
      </c>
      <c r="GW1007" s="1">
        <v>2</v>
      </c>
      <c r="GX1007" s="1">
        <v>10822</v>
      </c>
      <c r="GY1007" s="10" t="s">
        <v>1172</v>
      </c>
      <c r="GZ1007" s="1">
        <v>10758</v>
      </c>
      <c r="HA1007" s="1">
        <v>12384</v>
      </c>
      <c r="HB1007" s="1">
        <v>6351</v>
      </c>
      <c r="HC1007" s="1">
        <v>2673</v>
      </c>
      <c r="HE1007" s="1">
        <v>3846</v>
      </c>
      <c r="HF1007" s="1">
        <v>36012</v>
      </c>
      <c r="HI1007" s="1">
        <v>2410</v>
      </c>
      <c r="HJ1007" s="1">
        <v>2410</v>
      </c>
      <c r="HK1007" s="1">
        <v>3266</v>
      </c>
      <c r="HL1007" s="1">
        <v>2751</v>
      </c>
      <c r="HZ1007" s="1">
        <v>87</v>
      </c>
      <c r="IA1007" s="1">
        <v>2708</v>
      </c>
      <c r="IB1007" s="1">
        <v>2</v>
      </c>
      <c r="IC1007" s="1">
        <v>35</v>
      </c>
      <c r="ID1007" s="1">
        <v>729</v>
      </c>
      <c r="IE1007" s="1">
        <v>54</v>
      </c>
      <c r="IF1007" s="1">
        <v>28</v>
      </c>
      <c r="IG1007" s="1">
        <v>16</v>
      </c>
      <c r="IH1007" s="1">
        <v>4</v>
      </c>
      <c r="II1007" s="1">
        <v>0</v>
      </c>
      <c r="IJ1007" s="1">
        <v>4</v>
      </c>
      <c r="IK1007" s="1">
        <v>0</v>
      </c>
      <c r="IQ1007" s="1">
        <v>343929</v>
      </c>
      <c r="IR1007" s="1">
        <v>0</v>
      </c>
      <c r="IS1007" s="36">
        <f t="shared" si="1142"/>
        <v>0.53491933112267143</v>
      </c>
      <c r="IT1007" s="36">
        <f t="shared" si="1143"/>
        <v>0</v>
      </c>
      <c r="IU1007" s="36">
        <f t="shared" si="1144"/>
        <v>6.0843904961820447E-2</v>
      </c>
      <c r="IV1007" s="36">
        <f t="shared" si="1145"/>
        <v>0</v>
      </c>
      <c r="IW1007" s="36">
        <f t="shared" si="1146"/>
        <v>0.37168527476093416</v>
      </c>
      <c r="IX1007" s="36">
        <f t="shared" si="1147"/>
        <v>3.255148915457394E-2</v>
      </c>
      <c r="IY1007" s="36"/>
      <c r="IZ1007" s="36">
        <f t="shared" si="1148"/>
        <v>0</v>
      </c>
      <c r="JA1007" s="36">
        <f t="shared" si="1148"/>
        <v>0.59576323608449189</v>
      </c>
      <c r="JB1007" s="36">
        <f t="shared" si="1148"/>
        <v>0.40423676391550811</v>
      </c>
      <c r="JN1007" s="43">
        <f t="shared" si="1097"/>
        <v>819.84429354923145</v>
      </c>
      <c r="JO1007" s="1" t="str">
        <f t="shared" si="1098"/>
        <v>Small</v>
      </c>
    </row>
    <row r="1008" spans="1:275" x14ac:dyDescent="0.2">
      <c r="A1008" s="1" t="s">
        <v>747</v>
      </c>
      <c r="B1008" s="1" t="s">
        <v>768</v>
      </c>
      <c r="C1008" s="76" t="s">
        <v>1512</v>
      </c>
      <c r="D1008" s="14" t="s">
        <v>656</v>
      </c>
      <c r="E1008">
        <v>6</v>
      </c>
      <c r="F1008" s="46">
        <v>0.23340986727893823</v>
      </c>
      <c r="G1008" s="46">
        <v>9.9680797446379574E-2</v>
      </c>
      <c r="H1008" s="46">
        <v>0.41</v>
      </c>
      <c r="I1008">
        <v>28.4</v>
      </c>
      <c r="J1008">
        <v>13.3</v>
      </c>
      <c r="K1008" s="1">
        <v>20130</v>
      </c>
      <c r="L1008" s="1" t="s">
        <v>609</v>
      </c>
      <c r="M1008" s="3">
        <v>8000.5479999999861</v>
      </c>
      <c r="N1008" s="1">
        <v>28007</v>
      </c>
      <c r="O1008" s="1">
        <v>8</v>
      </c>
      <c r="P1008" s="1">
        <v>36</v>
      </c>
      <c r="Q1008" s="1">
        <v>485</v>
      </c>
      <c r="R1008" s="1">
        <v>36</v>
      </c>
      <c r="S1008" s="1">
        <v>32</v>
      </c>
      <c r="T1008" s="33"/>
      <c r="U1008" s="3">
        <v>33294</v>
      </c>
      <c r="V1008" s="3"/>
      <c r="W1008" s="3">
        <v>0</v>
      </c>
      <c r="X1008" s="3">
        <v>0</v>
      </c>
      <c r="Y1008" s="3"/>
      <c r="Z1008" s="3"/>
      <c r="AA1008" s="3">
        <v>0</v>
      </c>
      <c r="AB1008" s="3">
        <v>0</v>
      </c>
      <c r="AC1008" s="3">
        <v>0</v>
      </c>
      <c r="AD1008" s="3">
        <v>7288</v>
      </c>
      <c r="AE1008" s="2">
        <f>SUM(U1008:AD1008)</f>
        <v>40582</v>
      </c>
      <c r="AF1008" s="3">
        <v>0</v>
      </c>
      <c r="AG1008" s="3"/>
      <c r="AH1008" s="1">
        <v>0</v>
      </c>
      <c r="AI1008" s="1">
        <v>0</v>
      </c>
      <c r="AL1008" s="1">
        <v>0</v>
      </c>
      <c r="AM1008" s="1">
        <v>0</v>
      </c>
      <c r="AN1008" s="6">
        <v>2500</v>
      </c>
      <c r="AO1008" s="1">
        <v>0</v>
      </c>
      <c r="AP1008" s="1">
        <f>SUM(AF1008:AO1008)</f>
        <v>2500</v>
      </c>
      <c r="AQ1008" s="1">
        <v>0</v>
      </c>
      <c r="AS1008" s="1">
        <v>0</v>
      </c>
      <c r="AT1008" s="1">
        <v>0</v>
      </c>
      <c r="AW1008" s="1">
        <v>0</v>
      </c>
      <c r="AX1008" s="1">
        <v>0</v>
      </c>
      <c r="AY1008" s="6">
        <v>6015</v>
      </c>
      <c r="AZ1008" s="1">
        <v>0</v>
      </c>
      <c r="BA1008" s="1">
        <f>SUM(AQ1008:AZ1008)</f>
        <v>6015</v>
      </c>
      <c r="BB1008" s="1">
        <v>0</v>
      </c>
      <c r="BD1008" s="1">
        <v>0</v>
      </c>
      <c r="BE1008" s="1">
        <v>0</v>
      </c>
      <c r="BH1008" s="1">
        <v>0</v>
      </c>
      <c r="BI1008" s="1">
        <v>0</v>
      </c>
      <c r="BJ1008" s="1">
        <v>0</v>
      </c>
      <c r="BK1008" s="1">
        <v>0</v>
      </c>
      <c r="BL1008" s="1">
        <f>SUM(BB1008:BK1008)</f>
        <v>0</v>
      </c>
      <c r="CI1008" s="1">
        <v>0</v>
      </c>
      <c r="CK1008" s="1">
        <v>0</v>
      </c>
      <c r="CL1008" s="1">
        <v>0</v>
      </c>
      <c r="CN1008" s="1">
        <v>0</v>
      </c>
      <c r="CO1008" s="1">
        <v>0</v>
      </c>
      <c r="CP1008" s="1">
        <v>0</v>
      </c>
      <c r="CQ1008" s="6">
        <v>15500</v>
      </c>
      <c r="CR1008" s="1">
        <v>0</v>
      </c>
      <c r="CS1008" s="1">
        <f>SUM(CI1008:CR1008)</f>
        <v>15500</v>
      </c>
      <c r="DP1008" s="1">
        <v>0</v>
      </c>
      <c r="DR1008" s="1">
        <v>0</v>
      </c>
      <c r="DS1008" s="1">
        <v>0</v>
      </c>
      <c r="DU1008" s="1">
        <v>0</v>
      </c>
      <c r="DV1008" s="1">
        <v>0</v>
      </c>
      <c r="DX1008" s="6">
        <v>2425</v>
      </c>
      <c r="DY1008" s="1">
        <v>0</v>
      </c>
      <c r="DZ1008" s="2">
        <f>SUM(DP1008:DY1008)</f>
        <v>2425</v>
      </c>
      <c r="EA1008" s="2"/>
      <c r="EB1008" s="2"/>
      <c r="EC1008" s="2"/>
      <c r="ED1008" s="2"/>
      <c r="EE1008" s="2"/>
      <c r="EF1008" s="2"/>
      <c r="EG1008" s="2"/>
      <c r="EH1008" s="2"/>
      <c r="EI1008" s="2"/>
      <c r="EJ1008" s="2"/>
      <c r="EK1008" s="2"/>
      <c r="EL1008" s="2"/>
      <c r="EM1008" s="2"/>
      <c r="EN1008" s="2"/>
      <c r="EO1008" s="2"/>
      <c r="EP1008" s="2"/>
      <c r="EQ1008" s="2"/>
      <c r="ER1008" s="2"/>
      <c r="ES1008" s="2"/>
      <c r="ET1008" s="2"/>
      <c r="EU1008" s="1">
        <v>0</v>
      </c>
      <c r="EW1008" s="1">
        <v>0</v>
      </c>
      <c r="EX1008" s="1">
        <v>0</v>
      </c>
      <c r="EZ1008" s="1">
        <v>0</v>
      </c>
      <c r="FB1008" s="1">
        <v>0</v>
      </c>
      <c r="FC1008" s="1">
        <v>0</v>
      </c>
      <c r="FD1008" s="1">
        <f>SUM(EU1008:FC1008)</f>
        <v>0</v>
      </c>
      <c r="FE1008" s="1">
        <v>0</v>
      </c>
      <c r="FG1008" s="1">
        <v>0</v>
      </c>
      <c r="FH1008" s="1">
        <v>0</v>
      </c>
      <c r="FK1008" s="1">
        <v>0</v>
      </c>
      <c r="FL1008" s="1">
        <v>0</v>
      </c>
      <c r="FM1008" s="1">
        <v>0</v>
      </c>
      <c r="FN1008" s="1">
        <v>0</v>
      </c>
      <c r="FO1008" s="1">
        <f>SUM(FE1008:FN1008)</f>
        <v>0</v>
      </c>
      <c r="FP1008" s="15">
        <f>AE1008+BA1008</f>
        <v>46597</v>
      </c>
      <c r="FQ1008" s="15">
        <f>AP1008+BL1008+CS1008+DZ1008+FD1008</f>
        <v>20425</v>
      </c>
      <c r="FR1008" s="15">
        <f>AE1008+AP1008+BA1008+BL1008+CS1008+DZ1008+FD1008+FO1008</f>
        <v>67022</v>
      </c>
      <c r="FS1008" s="1" t="s">
        <v>1284</v>
      </c>
      <c r="FU1008" s="1" t="s">
        <v>1277</v>
      </c>
      <c r="FV1008" s="1" t="s">
        <v>1349</v>
      </c>
      <c r="FW1008" s="5"/>
      <c r="FX1008" s="5" t="s">
        <v>1305</v>
      </c>
      <c r="FY1008" s="5"/>
      <c r="FZ1008" s="5"/>
      <c r="GA1008" s="1">
        <v>1784</v>
      </c>
      <c r="GB1008" s="1">
        <v>1900</v>
      </c>
      <c r="GC1008" s="1">
        <v>193</v>
      </c>
      <c r="GD1008" s="1">
        <v>252</v>
      </c>
      <c r="GE1008" s="1">
        <v>88980</v>
      </c>
      <c r="GF1008" s="1">
        <v>27700</v>
      </c>
      <c r="GG1008" s="1">
        <v>40979</v>
      </c>
      <c r="GH1008" s="1">
        <v>102</v>
      </c>
      <c r="GI1008" s="1">
        <v>0</v>
      </c>
      <c r="GJ1008" s="1">
        <v>3561</v>
      </c>
      <c r="GK1008" s="1">
        <v>128</v>
      </c>
      <c r="GL1008" s="1">
        <v>170</v>
      </c>
      <c r="GM1008" s="1">
        <v>3045</v>
      </c>
      <c r="GP1008" s="1">
        <v>4</v>
      </c>
      <c r="GQ1008" s="1">
        <v>4.6500000000000004</v>
      </c>
      <c r="GR1008" s="5"/>
      <c r="GS1008" s="5">
        <v>4</v>
      </c>
      <c r="GT1008" s="4">
        <v>4</v>
      </c>
      <c r="GU1008" s="1">
        <v>4.5</v>
      </c>
      <c r="GV1008" s="1">
        <f>GQ1008+GU1008</f>
        <v>9.15</v>
      </c>
      <c r="GW1008" s="1">
        <v>2</v>
      </c>
      <c r="GX1008" s="1">
        <v>5885</v>
      </c>
      <c r="GY1008" s="1" t="s">
        <v>1172</v>
      </c>
      <c r="GZ1008" s="1">
        <v>9726</v>
      </c>
      <c r="HA1008" s="1">
        <v>10511</v>
      </c>
      <c r="HB1008" s="1">
        <v>5219</v>
      </c>
      <c r="HC1008" s="1">
        <v>2400</v>
      </c>
      <c r="HD1008" s="1">
        <v>1636</v>
      </c>
      <c r="HF1008" s="1">
        <v>29492</v>
      </c>
      <c r="HI1008" s="1">
        <v>1642</v>
      </c>
      <c r="HJ1008" s="1">
        <v>1642</v>
      </c>
      <c r="HK1008" s="1">
        <v>3038</v>
      </c>
      <c r="HL1008" s="1">
        <v>2537</v>
      </c>
      <c r="HM1008" s="1" t="s">
        <v>1281</v>
      </c>
      <c r="HN1008" s="1" t="s">
        <v>1316</v>
      </c>
      <c r="HX1008" s="1" t="s">
        <v>1277</v>
      </c>
      <c r="HZ1008" s="1">
        <v>77</v>
      </c>
      <c r="IA1008" s="1">
        <v>2422</v>
      </c>
      <c r="IB1008" s="1">
        <v>1</v>
      </c>
      <c r="IC1008" s="1">
        <v>41</v>
      </c>
      <c r="ID1008" s="1">
        <v>890</v>
      </c>
      <c r="IE1008" s="1">
        <v>54</v>
      </c>
      <c r="IF1008" s="1">
        <v>28</v>
      </c>
      <c r="IG1008" s="1">
        <v>16</v>
      </c>
      <c r="IH1008" s="1">
        <v>4</v>
      </c>
      <c r="II1008" s="1">
        <v>0</v>
      </c>
      <c r="IJ1008" s="1">
        <v>108</v>
      </c>
      <c r="IK1008" s="1">
        <v>0</v>
      </c>
      <c r="IL1008" s="1" t="s">
        <v>1277</v>
      </c>
      <c r="IO1008" s="1" t="s">
        <v>1277</v>
      </c>
      <c r="IP1008" s="1" t="s">
        <v>1277</v>
      </c>
      <c r="IQ1008" s="2">
        <v>321719</v>
      </c>
      <c r="IR1008" s="1">
        <v>0</v>
      </c>
      <c r="IS1008" s="36">
        <f t="shared" si="1142"/>
        <v>0.60550267076482345</v>
      </c>
      <c r="IT1008" s="36">
        <f t="shared" si="1143"/>
        <v>3.7301184685625613E-2</v>
      </c>
      <c r="IU1008" s="36">
        <f t="shared" si="1144"/>
        <v>8.9746650353615232E-2</v>
      </c>
      <c r="IV1008" s="36">
        <f t="shared" si="1145"/>
        <v>0</v>
      </c>
      <c r="IW1008" s="36">
        <f t="shared" si="1146"/>
        <v>0.23126734505087881</v>
      </c>
      <c r="IX1008" s="36">
        <f t="shared" si="1147"/>
        <v>3.6182149145056845E-2</v>
      </c>
      <c r="IY1008" s="36"/>
      <c r="IZ1008" s="36">
        <f t="shared" si="1148"/>
        <v>0</v>
      </c>
      <c r="JA1008" s="36">
        <f t="shared" si="1148"/>
        <v>0.69524932111843873</v>
      </c>
      <c r="JB1008" s="36">
        <f t="shared" si="1148"/>
        <v>0.30475067888156127</v>
      </c>
      <c r="JN1008" s="43">
        <f t="shared" si="1097"/>
        <v>874.37683060109134</v>
      </c>
      <c r="JO1008" s="1" t="str">
        <f t="shared" si="1098"/>
        <v>Small</v>
      </c>
    </row>
    <row r="1009" spans="1:275" x14ac:dyDescent="0.2">
      <c r="A1009" s="1" t="s">
        <v>747</v>
      </c>
      <c r="B1009" s="1" t="s">
        <v>768</v>
      </c>
      <c r="C1009" s="76" t="s">
        <v>1512</v>
      </c>
      <c r="D1009" s="14" t="s">
        <v>656</v>
      </c>
      <c r="E1009">
        <v>6</v>
      </c>
      <c r="F1009" s="46">
        <v>0.23340986727893823</v>
      </c>
      <c r="G1009" s="46">
        <v>9.9680797446379574E-2</v>
      </c>
      <c r="H1009" s="46">
        <v>0.41</v>
      </c>
      <c r="I1009">
        <v>28.4</v>
      </c>
      <c r="J1009">
        <v>13.3</v>
      </c>
      <c r="K1009" s="42">
        <v>20140</v>
      </c>
      <c r="L1009" s="54" t="s">
        <v>345</v>
      </c>
      <c r="M1009" s="47">
        <v>7633.6123809523961</v>
      </c>
      <c r="N1009" s="46">
        <v>28007</v>
      </c>
      <c r="O1009">
        <v>8</v>
      </c>
      <c r="P1009">
        <v>36</v>
      </c>
      <c r="Q1009">
        <v>485</v>
      </c>
      <c r="R1009">
        <v>36</v>
      </c>
      <c r="S1009">
        <v>71</v>
      </c>
      <c r="T1009"/>
      <c r="U1009" s="46">
        <v>0</v>
      </c>
      <c r="V1009" s="46"/>
      <c r="W1009" s="46"/>
      <c r="X1009" s="46"/>
      <c r="Y1009" s="46"/>
      <c r="Z1009" s="46"/>
      <c r="AA1009" s="46"/>
      <c r="AB1009" s="46"/>
      <c r="AC1009" s="46">
        <v>33295</v>
      </c>
      <c r="AD1009" s="46">
        <v>6000</v>
      </c>
      <c r="AE1009" s="46">
        <f>IF(SUM(U1009:AD1009)&gt;0,SUM(U1009:AD1009),)</f>
        <v>39295</v>
      </c>
      <c r="AF1009" s="46"/>
      <c r="AG1009" s="46"/>
      <c r="AH1009" s="46"/>
      <c r="AI1009" s="46">
        <v>2600</v>
      </c>
      <c r="AJ1009" s="46"/>
      <c r="AK1009" s="46"/>
      <c r="AL1009" s="46"/>
      <c r="AM1009" s="46"/>
      <c r="AN1009" s="46"/>
      <c r="AO1009" s="46"/>
      <c r="AP1009" s="46">
        <f>SUM(AF1009:AO1009)</f>
        <v>2600</v>
      </c>
      <c r="AQ1009" s="46"/>
      <c r="AR1009" s="46"/>
      <c r="AS1009" s="46"/>
      <c r="AT1009" s="46"/>
      <c r="AU1009" s="46"/>
      <c r="AV1009" s="46"/>
      <c r="AW1009" s="46"/>
      <c r="AX1009" s="46"/>
      <c r="AY1009" s="46">
        <v>6000</v>
      </c>
      <c r="AZ1009" s="46"/>
      <c r="BA1009" s="46">
        <f>SUM(AQ1009:AZ1009)</f>
        <v>6000</v>
      </c>
      <c r="BB1009" s="47"/>
      <c r="BC1009" s="47"/>
      <c r="BD1009" s="47"/>
      <c r="BE1009" s="47"/>
      <c r="BF1009" s="47"/>
      <c r="BG1009" s="47"/>
      <c r="BH1009" s="47"/>
      <c r="BI1009" s="47"/>
      <c r="BJ1009" s="47"/>
      <c r="BK1009" s="47"/>
      <c r="BL1009" s="47">
        <f>IF(SUM(BB1009:BK1009)&gt;=0,SUM(BB1009:BK1009),"")</f>
        <v>0</v>
      </c>
      <c r="BM1009" s="46"/>
      <c r="BN1009" s="47"/>
      <c r="BO1009" s="46"/>
      <c r="BP1009" s="46">
        <v>8100</v>
      </c>
      <c r="BQ1009" s="46"/>
      <c r="BR1009" s="46"/>
      <c r="BS1009" s="46"/>
      <c r="BT1009" s="46"/>
      <c r="BU1009" s="46">
        <v>29000</v>
      </c>
      <c r="BV1009" s="46"/>
      <c r="BW1009" s="46">
        <f>SUM(BM1009:BV1009)</f>
        <v>37100</v>
      </c>
      <c r="BX1009" s="46"/>
      <c r="BY1009" s="47"/>
      <c r="BZ1009" s="47"/>
      <c r="CA1009" s="48"/>
      <c r="CB1009" s="48"/>
      <c r="CC1009" s="46"/>
      <c r="CD1009" s="47"/>
      <c r="CE1009" s="46"/>
      <c r="CF1009" s="48"/>
      <c r="CG1009" s="47"/>
      <c r="CH1009" s="47">
        <f>SUM(BX1009:CG1009)</f>
        <v>0</v>
      </c>
      <c r="CI1009" s="47">
        <f t="shared" ref="CI1009:CS1009" si="1149">BM1009+BX1009</f>
        <v>0</v>
      </c>
      <c r="CJ1009" s="47">
        <f t="shared" si="1149"/>
        <v>0</v>
      </c>
      <c r="CK1009" s="47">
        <f t="shared" si="1149"/>
        <v>0</v>
      </c>
      <c r="CL1009" s="47">
        <f t="shared" si="1149"/>
        <v>8100</v>
      </c>
      <c r="CM1009" s="47">
        <f t="shared" si="1149"/>
        <v>0</v>
      </c>
      <c r="CN1009" s="47">
        <f t="shared" si="1149"/>
        <v>0</v>
      </c>
      <c r="CO1009" s="47">
        <f t="shared" si="1149"/>
        <v>0</v>
      </c>
      <c r="CP1009" s="47">
        <f t="shared" si="1149"/>
        <v>0</v>
      </c>
      <c r="CQ1009" s="47">
        <f t="shared" si="1149"/>
        <v>29000</v>
      </c>
      <c r="CR1009" s="47">
        <f t="shared" si="1149"/>
        <v>0</v>
      </c>
      <c r="CS1009" s="47">
        <f t="shared" si="1149"/>
        <v>37100</v>
      </c>
      <c r="CT1009" s="48"/>
      <c r="CU1009" s="46"/>
      <c r="CV1009" s="46"/>
      <c r="CW1009" s="47"/>
      <c r="CX1009" s="47"/>
      <c r="CY1009" s="47"/>
      <c r="CZ1009" s="47"/>
      <c r="DA1009" s="46"/>
      <c r="DB1009" s="47"/>
      <c r="DC1009" s="47"/>
      <c r="DD1009" s="47">
        <f>SUM(CT1009:DC1009)</f>
        <v>0</v>
      </c>
      <c r="DE1009" s="48"/>
      <c r="DF1009" s="48"/>
      <c r="DG1009" s="48"/>
      <c r="DH1009" s="48"/>
      <c r="DI1009" s="48"/>
      <c r="DJ1009" s="48"/>
      <c r="DK1009" s="48"/>
      <c r="DL1009" s="48"/>
      <c r="DM1009" s="48">
        <v>2500</v>
      </c>
      <c r="DN1009" s="48"/>
      <c r="DO1009" s="48">
        <f>SUM(DE1009:DN1009)</f>
        <v>2500</v>
      </c>
      <c r="DP1009" s="48">
        <f t="shared" ref="DP1009:DZ1009" si="1150">CT1009+DE1009</f>
        <v>0</v>
      </c>
      <c r="DQ1009" s="48">
        <f t="shared" si="1150"/>
        <v>0</v>
      </c>
      <c r="DR1009" s="48">
        <f t="shared" si="1150"/>
        <v>0</v>
      </c>
      <c r="DS1009" s="48">
        <f t="shared" si="1150"/>
        <v>0</v>
      </c>
      <c r="DT1009" s="48">
        <f t="shared" si="1150"/>
        <v>0</v>
      </c>
      <c r="DU1009" s="48">
        <f t="shared" si="1150"/>
        <v>0</v>
      </c>
      <c r="DV1009" s="48">
        <f t="shared" si="1150"/>
        <v>0</v>
      </c>
      <c r="DW1009" s="48">
        <f t="shared" si="1150"/>
        <v>0</v>
      </c>
      <c r="DX1009" s="48">
        <f t="shared" si="1150"/>
        <v>2500</v>
      </c>
      <c r="DY1009" s="48">
        <f t="shared" si="1150"/>
        <v>0</v>
      </c>
      <c r="DZ1009" s="48">
        <f t="shared" si="1150"/>
        <v>2500</v>
      </c>
      <c r="EA1009" s="48"/>
      <c r="EB1009" s="48"/>
      <c r="EC1009" s="48"/>
      <c r="ED1009" s="48"/>
      <c r="EE1009" s="48"/>
      <c r="EF1009" s="48"/>
      <c r="EG1009" s="46"/>
      <c r="EH1009" s="48"/>
      <c r="EI1009" s="48"/>
      <c r="EJ1009" s="48">
        <f>SUM(EA1009:EI1009)</f>
        <v>0</v>
      </c>
      <c r="EK1009" s="48"/>
      <c r="EL1009"/>
      <c r="EM1009" s="48"/>
      <c r="EN1009" s="48"/>
      <c r="EO1009" s="46"/>
      <c r="EP1009" s="48"/>
      <c r="EQ1009" s="48"/>
      <c r="ER1009" s="48"/>
      <c r="ES1009" s="48"/>
      <c r="ET1009" s="48">
        <f>SUM(EK1009:ES1009)</f>
        <v>0</v>
      </c>
      <c r="EU1009" s="48">
        <f t="shared" ref="EU1009:FD1009" si="1151">EA1009+EK1009</f>
        <v>0</v>
      </c>
      <c r="EV1009" s="48">
        <f t="shared" si="1151"/>
        <v>0</v>
      </c>
      <c r="EW1009" s="48">
        <f t="shared" si="1151"/>
        <v>0</v>
      </c>
      <c r="EX1009" s="48">
        <f t="shared" si="1151"/>
        <v>0</v>
      </c>
      <c r="EY1009" s="48">
        <f t="shared" si="1151"/>
        <v>0</v>
      </c>
      <c r="EZ1009" s="48">
        <f t="shared" si="1151"/>
        <v>0</v>
      </c>
      <c r="FA1009" s="48">
        <f t="shared" si="1151"/>
        <v>0</v>
      </c>
      <c r="FB1009" s="48">
        <f t="shared" si="1151"/>
        <v>0</v>
      </c>
      <c r="FC1009" s="48">
        <f t="shared" si="1151"/>
        <v>0</v>
      </c>
      <c r="FD1009" s="48">
        <f t="shared" si="1151"/>
        <v>0</v>
      </c>
      <c r="FE1009" s="48"/>
      <c r="FF1009" s="48"/>
      <c r="FG1009" s="46"/>
      <c r="FH1009" s="48"/>
      <c r="FI1009" s="48"/>
      <c r="FJ1009" s="48"/>
      <c r="FK1009" s="48"/>
      <c r="FL1009" s="48"/>
      <c r="FM1009" s="48"/>
      <c r="FN1009"/>
      <c r="FO1009" s="48">
        <f>SUM(FE1009:FN1009)</f>
        <v>0</v>
      </c>
      <c r="FP1009" s="46">
        <f>AE1009+BA1009</f>
        <v>45295</v>
      </c>
      <c r="FQ1009" s="46">
        <f>AP1009+BL1009+CS1009+DZ1009+FD1009</f>
        <v>42200</v>
      </c>
      <c r="FR1009" s="46">
        <f>FP1009+FQ1009+FO1009</f>
        <v>87495</v>
      </c>
      <c r="FS1009" t="s">
        <v>1284</v>
      </c>
      <c r="FT1009"/>
      <c r="FU1009" t="s">
        <v>1277</v>
      </c>
      <c r="FV1009" t="s">
        <v>1349</v>
      </c>
      <c r="FW1009"/>
      <c r="FX1009" t="s">
        <v>1305</v>
      </c>
      <c r="FY1009"/>
      <c r="FZ1009"/>
      <c r="GA1009">
        <v>1300</v>
      </c>
      <c r="GB1009">
        <v>1670</v>
      </c>
      <c r="GC1009">
        <v>76</v>
      </c>
      <c r="GD1009">
        <v>103</v>
      </c>
      <c r="GE1009">
        <v>86100</v>
      </c>
      <c r="GF1009" s="47">
        <v>32946</v>
      </c>
      <c r="GG1009">
        <v>49613</v>
      </c>
      <c r="GH1009">
        <v>102</v>
      </c>
      <c r="GI1009"/>
      <c r="GJ1009">
        <v>3561</v>
      </c>
      <c r="GK1009">
        <v>84</v>
      </c>
      <c r="GL1009">
        <v>124</v>
      </c>
      <c r="GM1009">
        <v>3184</v>
      </c>
      <c r="GN1009" t="s">
        <v>1277</v>
      </c>
      <c r="GO1009"/>
      <c r="GP1009">
        <v>4</v>
      </c>
      <c r="GQ1009">
        <v>4.53</v>
      </c>
      <c r="GR1009"/>
      <c r="GS1009">
        <v>4</v>
      </c>
      <c r="GT1009">
        <f>GR1009+GS1009</f>
        <v>4</v>
      </c>
      <c r="GU1009">
        <v>4.5</v>
      </c>
      <c r="GV1009">
        <f>GQ1009+GU1009</f>
        <v>9.0300000000000011</v>
      </c>
      <c r="GW1009">
        <v>3</v>
      </c>
      <c r="GX1009">
        <v>5069</v>
      </c>
      <c r="GY1009" s="49" t="s">
        <v>1058</v>
      </c>
      <c r="GZ1009">
        <v>7421</v>
      </c>
      <c r="HA1009">
        <v>9305</v>
      </c>
      <c r="HB1009">
        <v>2891</v>
      </c>
      <c r="HC1009">
        <v>1115</v>
      </c>
      <c r="HD1009">
        <v>1832</v>
      </c>
      <c r="HE1009"/>
      <c r="HF1009">
        <v>22294</v>
      </c>
      <c r="HG1009">
        <v>1117</v>
      </c>
      <c r="HH1009">
        <v>209</v>
      </c>
      <c r="HI1009"/>
      <c r="HJ1009">
        <v>1326</v>
      </c>
      <c r="HK1009">
        <v>2348</v>
      </c>
      <c r="HL1009">
        <v>2265</v>
      </c>
      <c r="HM1009" t="s">
        <v>1281</v>
      </c>
      <c r="HN1009" t="s">
        <v>1316</v>
      </c>
      <c r="HO1009"/>
      <c r="HP1009"/>
      <c r="HQ1009"/>
      <c r="HR1009"/>
      <c r="HS1009"/>
      <c r="HT1009"/>
      <c r="HU1009"/>
      <c r="HV1009"/>
      <c r="HW1009"/>
      <c r="HX1009" t="s">
        <v>1277</v>
      </c>
      <c r="HY1009"/>
      <c r="HZ1009">
        <v>85</v>
      </c>
      <c r="IA1009">
        <v>2479</v>
      </c>
      <c r="IB1009">
        <v>1</v>
      </c>
      <c r="IC1009">
        <v>34</v>
      </c>
      <c r="ID1009">
        <v>825</v>
      </c>
      <c r="IE1009">
        <v>54</v>
      </c>
      <c r="IF1009">
        <v>28</v>
      </c>
      <c r="IG1009">
        <v>16</v>
      </c>
      <c r="IH1009">
        <v>4</v>
      </c>
      <c r="II1009">
        <v>0</v>
      </c>
      <c r="IJ1009">
        <v>108</v>
      </c>
      <c r="IK1009">
        <v>0</v>
      </c>
      <c r="IL1009" t="s">
        <v>1277</v>
      </c>
      <c r="IM1009"/>
      <c r="IN1009" t="s">
        <v>1277</v>
      </c>
      <c r="IO1009" t="s">
        <v>1277</v>
      </c>
      <c r="IP1009" t="s">
        <v>1277</v>
      </c>
      <c r="IQ1009">
        <v>270612</v>
      </c>
      <c r="IR1009">
        <v>0</v>
      </c>
      <c r="IS1009" s="36">
        <f>AE1009/FR1009</f>
        <v>0.44911137779301674</v>
      </c>
      <c r="IT1009" s="36">
        <f>AP1009/FR1009</f>
        <v>2.9715983770501171E-2</v>
      </c>
      <c r="IU1009" s="36">
        <f>BA1009/FR1009</f>
        <v>6.8575347162695005E-2</v>
      </c>
      <c r="IV1009" s="50">
        <f>BL1009/FR1009</f>
        <v>0</v>
      </c>
      <c r="IW1009" s="36">
        <f>CS1009/FR1009</f>
        <v>0.42402422995599748</v>
      </c>
      <c r="IX1009" s="36">
        <f>DZ1009/FR1009</f>
        <v>2.8573061317789587E-2</v>
      </c>
      <c r="IY1009" s="36">
        <f>FD1009/FR1009</f>
        <v>0</v>
      </c>
      <c r="IZ1009" s="36">
        <f>FO1009/FR1009</f>
        <v>0</v>
      </c>
      <c r="JA1009" s="36">
        <f>FP1009/FR1009</f>
        <v>0.51768672495571177</v>
      </c>
      <c r="JB1009" s="36">
        <f>FQ1009/FR1009</f>
        <v>0.48231327504428823</v>
      </c>
      <c r="JC1009" s="46">
        <v>0.42</v>
      </c>
      <c r="JD1009" t="s">
        <v>1281</v>
      </c>
      <c r="JE1009"/>
      <c r="JF1009" t="s">
        <v>350</v>
      </c>
      <c r="JG1009"/>
      <c r="JH1009" t="s">
        <v>351</v>
      </c>
      <c r="JI1009" t="s">
        <v>347</v>
      </c>
      <c r="JJ1009"/>
      <c r="JK1009"/>
      <c r="JL1009"/>
      <c r="JM1009"/>
      <c r="JN1009" s="43">
        <f t="shared" si="1097"/>
        <v>845.36128249749663</v>
      </c>
      <c r="JO1009" s="1" t="str">
        <f t="shared" si="1098"/>
        <v>Small</v>
      </c>
    </row>
    <row r="1010" spans="1:275" x14ac:dyDescent="0.2">
      <c r="A1010" s="14" t="s">
        <v>770</v>
      </c>
      <c r="B1010" s="14" t="s">
        <v>771</v>
      </c>
      <c r="C1010" s="76">
        <v>292</v>
      </c>
      <c r="D1010" s="14" t="s">
        <v>656</v>
      </c>
      <c r="E1010">
        <v>2</v>
      </c>
      <c r="F1010" s="46">
        <v>0.56643356643356646</v>
      </c>
      <c r="G1010" s="46">
        <v>0.29570429570429568</v>
      </c>
      <c r="H1010" s="46"/>
      <c r="I1010">
        <v>10.6</v>
      </c>
      <c r="J1010">
        <v>25.7</v>
      </c>
      <c r="K1010" s="24">
        <v>20060</v>
      </c>
      <c r="L1010" s="24" t="s">
        <v>602</v>
      </c>
      <c r="M1010" s="3"/>
      <c r="T1010" s="33"/>
      <c r="FX1010" s="26"/>
      <c r="FY1010" s="26"/>
      <c r="FZ1010" s="26"/>
      <c r="GR1010" s="5"/>
      <c r="GS1010" s="5"/>
      <c r="GT1010" s="4"/>
      <c r="GU1010" s="4"/>
      <c r="IS1010" s="36" t="e">
        <f t="shared" ref="IS1010:IS1017" si="1152">AE1010/$FR1010</f>
        <v>#DIV/0!</v>
      </c>
      <c r="IT1010" s="36" t="e">
        <f t="shared" ref="IT1010:IT1017" si="1153">AP1010/$FR1010</f>
        <v>#DIV/0!</v>
      </c>
      <c r="IU1010" s="36" t="e">
        <f t="shared" ref="IU1010:IU1017" si="1154">BA1010/$FR1010</f>
        <v>#DIV/0!</v>
      </c>
      <c r="IV1010" s="36" t="e">
        <f t="shared" ref="IV1010:IV1017" si="1155">BL1010/$FR1010</f>
        <v>#DIV/0!</v>
      </c>
      <c r="IW1010" s="36" t="e">
        <f t="shared" ref="IW1010:IW1017" si="1156">CS1010/$FR1010</f>
        <v>#DIV/0!</v>
      </c>
      <c r="IX1010" s="36" t="e">
        <f t="shared" ref="IX1010:IX1017" si="1157">DZ1010/$FR1010</f>
        <v>#DIV/0!</v>
      </c>
      <c r="IY1010" s="36"/>
      <c r="IZ1010" s="36" t="e">
        <f t="shared" ref="IZ1010:JB1017" si="1158">FO1010/$FR1010</f>
        <v>#DIV/0!</v>
      </c>
      <c r="JA1010" s="36" t="e">
        <f t="shared" si="1158"/>
        <v>#DIV/0!</v>
      </c>
      <c r="JB1010" s="36" t="e">
        <f t="shared" si="1158"/>
        <v>#DIV/0!</v>
      </c>
      <c r="JN1010" s="43" t="e">
        <f t="shared" si="1097"/>
        <v>#DIV/0!</v>
      </c>
      <c r="JO1010" s="1" t="str">
        <f t="shared" si="1098"/>
        <v>Small</v>
      </c>
    </row>
    <row r="1011" spans="1:275" x14ac:dyDescent="0.2">
      <c r="A1011" s="14" t="s">
        <v>770</v>
      </c>
      <c r="B1011" s="14" t="s">
        <v>771</v>
      </c>
      <c r="C1011" s="76">
        <v>292</v>
      </c>
      <c r="D1011" s="14" t="s">
        <v>656</v>
      </c>
      <c r="E1011">
        <v>2</v>
      </c>
      <c r="F1011" s="46">
        <v>0.56643356643356646</v>
      </c>
      <c r="G1011" s="46">
        <v>0.29570429570429568</v>
      </c>
      <c r="H1011" s="46"/>
      <c r="I1011">
        <v>10.6</v>
      </c>
      <c r="J1011">
        <v>25.7</v>
      </c>
      <c r="K1011" s="24">
        <v>20070</v>
      </c>
      <c r="L1011" s="24" t="s">
        <v>603</v>
      </c>
      <c r="M1011" s="3"/>
      <c r="T1011" s="33"/>
      <c r="FX1011" s="26"/>
      <c r="FY1011" s="26"/>
      <c r="FZ1011" s="26"/>
      <c r="GR1011" s="5"/>
      <c r="GS1011" s="5"/>
      <c r="GT1011" s="4"/>
      <c r="GU1011" s="4"/>
      <c r="IS1011" s="36" t="e">
        <f t="shared" si="1152"/>
        <v>#DIV/0!</v>
      </c>
      <c r="IT1011" s="36" t="e">
        <f t="shared" si="1153"/>
        <v>#DIV/0!</v>
      </c>
      <c r="IU1011" s="36" t="e">
        <f t="shared" si="1154"/>
        <v>#DIV/0!</v>
      </c>
      <c r="IV1011" s="36" t="e">
        <f t="shared" si="1155"/>
        <v>#DIV/0!</v>
      </c>
      <c r="IW1011" s="36" t="e">
        <f t="shared" si="1156"/>
        <v>#DIV/0!</v>
      </c>
      <c r="IX1011" s="36" t="e">
        <f t="shared" si="1157"/>
        <v>#DIV/0!</v>
      </c>
      <c r="IY1011" s="36"/>
      <c r="IZ1011" s="36" t="e">
        <f t="shared" si="1158"/>
        <v>#DIV/0!</v>
      </c>
      <c r="JA1011" s="36" t="e">
        <f t="shared" si="1158"/>
        <v>#DIV/0!</v>
      </c>
      <c r="JB1011" s="36" t="e">
        <f t="shared" si="1158"/>
        <v>#DIV/0!</v>
      </c>
      <c r="JN1011" s="43" t="e">
        <f t="shared" si="1097"/>
        <v>#DIV/0!</v>
      </c>
      <c r="JO1011" s="1" t="str">
        <f t="shared" si="1098"/>
        <v>Small</v>
      </c>
    </row>
    <row r="1012" spans="1:275" x14ac:dyDescent="0.2">
      <c r="A1012" s="14" t="s">
        <v>770</v>
      </c>
      <c r="B1012" s="14" t="s">
        <v>771</v>
      </c>
      <c r="C1012" s="76">
        <v>292</v>
      </c>
      <c r="D1012" s="14" t="s">
        <v>656</v>
      </c>
      <c r="E1012">
        <v>2</v>
      </c>
      <c r="F1012" s="46">
        <v>0.56643356643356646</v>
      </c>
      <c r="G1012" s="46">
        <v>0.29570429570429568</v>
      </c>
      <c r="H1012" s="46"/>
      <c r="I1012">
        <v>10.6</v>
      </c>
      <c r="J1012">
        <v>25.7</v>
      </c>
      <c r="K1012" s="14">
        <v>20080</v>
      </c>
      <c r="L1012" s="14" t="s">
        <v>604</v>
      </c>
      <c r="M1012" s="35"/>
      <c r="N1012" s="15">
        <v>16342</v>
      </c>
      <c r="O1012" s="15">
        <v>5</v>
      </c>
      <c r="P1012" s="15">
        <v>25</v>
      </c>
      <c r="Q1012" s="15">
        <v>166</v>
      </c>
      <c r="R1012" s="15">
        <v>28</v>
      </c>
      <c r="S1012" s="15">
        <v>46</v>
      </c>
      <c r="T1012" s="32">
        <v>0</v>
      </c>
      <c r="U1012" s="15">
        <v>0</v>
      </c>
      <c r="V1012" s="15"/>
      <c r="W1012" s="15">
        <v>0</v>
      </c>
      <c r="X1012" s="15">
        <v>0</v>
      </c>
      <c r="Y1012" s="15">
        <v>0</v>
      </c>
      <c r="Z1012" s="15">
        <v>0</v>
      </c>
      <c r="AA1012" s="15"/>
      <c r="AB1012" s="15"/>
      <c r="AC1012" s="15">
        <v>0</v>
      </c>
      <c r="AD1012" s="15">
        <v>35954</v>
      </c>
      <c r="AE1012" s="15">
        <v>35954</v>
      </c>
      <c r="AF1012" s="15">
        <v>0</v>
      </c>
      <c r="AG1012" s="15"/>
      <c r="AH1012" s="15">
        <v>0</v>
      </c>
      <c r="AI1012" s="15">
        <v>0</v>
      </c>
      <c r="AJ1012" s="15">
        <v>0</v>
      </c>
      <c r="AK1012" s="15">
        <v>0</v>
      </c>
      <c r="AL1012" s="15"/>
      <c r="AM1012" s="15"/>
      <c r="AN1012" s="15">
        <v>0</v>
      </c>
      <c r="AO1012" s="15">
        <v>3000</v>
      </c>
      <c r="AP1012" s="15">
        <v>3000</v>
      </c>
      <c r="AQ1012" s="15">
        <v>8271</v>
      </c>
      <c r="AR1012" s="15"/>
      <c r="AS1012" s="15">
        <v>0</v>
      </c>
      <c r="AT1012" s="15">
        <v>0</v>
      </c>
      <c r="AU1012" s="15">
        <v>0</v>
      </c>
      <c r="AV1012" s="15">
        <v>0</v>
      </c>
      <c r="AW1012" s="15"/>
      <c r="AX1012" s="15"/>
      <c r="AY1012" s="15">
        <v>0</v>
      </c>
      <c r="AZ1012" s="15">
        <v>0</v>
      </c>
      <c r="BA1012" s="15">
        <v>8271</v>
      </c>
      <c r="BB1012" s="15">
        <v>0</v>
      </c>
      <c r="BC1012" s="15"/>
      <c r="BD1012" s="15">
        <v>0</v>
      </c>
      <c r="BE1012" s="15">
        <v>0</v>
      </c>
      <c r="BF1012" s="15">
        <v>0</v>
      </c>
      <c r="BG1012" s="15">
        <v>0</v>
      </c>
      <c r="BH1012" s="15"/>
      <c r="BI1012" s="15"/>
      <c r="BJ1012" s="15">
        <v>0</v>
      </c>
      <c r="BK1012" s="15">
        <v>0</v>
      </c>
      <c r="BL1012" s="15">
        <v>0</v>
      </c>
      <c r="BM1012" s="15"/>
      <c r="BN1012" s="15"/>
      <c r="BO1012" s="15"/>
      <c r="BP1012" s="15"/>
      <c r="BQ1012" s="15"/>
      <c r="BR1012" s="15"/>
      <c r="BS1012" s="15"/>
      <c r="BT1012" s="15"/>
      <c r="BU1012" s="15"/>
      <c r="BV1012" s="15"/>
      <c r="BW1012" s="15"/>
      <c r="BX1012" s="15"/>
      <c r="BY1012" s="15"/>
      <c r="BZ1012" s="15"/>
      <c r="CA1012" s="15"/>
      <c r="CB1012" s="15"/>
      <c r="CC1012" s="15"/>
      <c r="CD1012" s="15"/>
      <c r="CE1012" s="15"/>
      <c r="CF1012" s="15"/>
      <c r="CG1012" s="15"/>
      <c r="CH1012" s="15"/>
      <c r="CI1012" s="15">
        <v>0</v>
      </c>
      <c r="CJ1012" s="15"/>
      <c r="CK1012" s="15">
        <v>0</v>
      </c>
      <c r="CL1012" s="15">
        <v>0</v>
      </c>
      <c r="CM1012" s="15">
        <v>0</v>
      </c>
      <c r="CN1012" s="15"/>
      <c r="CO1012" s="15"/>
      <c r="CP1012" s="15">
        <v>0</v>
      </c>
      <c r="CQ1012" s="15">
        <v>0</v>
      </c>
      <c r="CR1012" s="15">
        <v>0</v>
      </c>
      <c r="CS1012" s="15">
        <v>0</v>
      </c>
      <c r="CT1012" s="15"/>
      <c r="CU1012" s="15"/>
      <c r="CV1012" s="15"/>
      <c r="CW1012" s="15"/>
      <c r="CX1012" s="15"/>
      <c r="CY1012" s="15"/>
      <c r="CZ1012" s="15"/>
      <c r="DA1012" s="15"/>
      <c r="DB1012" s="15"/>
      <c r="DC1012" s="15"/>
      <c r="DD1012" s="15"/>
      <c r="DE1012" s="15"/>
      <c r="DF1012" s="15"/>
      <c r="DG1012" s="15"/>
      <c r="DH1012" s="15"/>
      <c r="DI1012" s="15"/>
      <c r="DJ1012" s="15"/>
      <c r="DK1012" s="15"/>
      <c r="DL1012" s="15"/>
      <c r="DM1012" s="15"/>
      <c r="DN1012" s="15"/>
      <c r="DO1012" s="15"/>
      <c r="DP1012" s="15">
        <v>0</v>
      </c>
      <c r="DQ1012" s="15"/>
      <c r="DR1012" s="15">
        <v>0</v>
      </c>
      <c r="DS1012" s="15">
        <v>0</v>
      </c>
      <c r="DT1012" s="15">
        <v>0</v>
      </c>
      <c r="DU1012" s="15"/>
      <c r="DV1012" s="15"/>
      <c r="DW1012" s="15">
        <v>0</v>
      </c>
      <c r="DX1012" s="15">
        <v>0</v>
      </c>
      <c r="DY1012" s="15">
        <v>0</v>
      </c>
      <c r="DZ1012" s="15">
        <v>0</v>
      </c>
      <c r="EA1012" s="15"/>
      <c r="EB1012" s="15"/>
      <c r="EC1012" s="15"/>
      <c r="ED1012" s="15"/>
      <c r="EE1012" s="15"/>
      <c r="EF1012" s="15"/>
      <c r="EG1012" s="15"/>
      <c r="EH1012" s="15"/>
      <c r="EI1012" s="15"/>
      <c r="EJ1012" s="15"/>
      <c r="EK1012" s="15"/>
      <c r="EL1012" s="15"/>
      <c r="EM1012" s="15"/>
      <c r="EN1012" s="15"/>
      <c r="EO1012" s="15"/>
      <c r="EP1012" s="15"/>
      <c r="EQ1012" s="15"/>
      <c r="ER1012" s="15"/>
      <c r="ES1012" s="15"/>
      <c r="ET1012" s="15"/>
      <c r="EU1012" s="15"/>
      <c r="EV1012" s="15"/>
      <c r="EW1012" s="15"/>
      <c r="EX1012" s="15"/>
      <c r="EY1012" s="15"/>
      <c r="EZ1012" s="15"/>
      <c r="FA1012" s="15"/>
      <c r="FB1012" s="15"/>
      <c r="FC1012" s="15"/>
      <c r="FD1012" s="15"/>
      <c r="FE1012" s="15">
        <v>0</v>
      </c>
      <c r="FF1012" s="15"/>
      <c r="FG1012" s="15">
        <v>0</v>
      </c>
      <c r="FH1012" s="15">
        <v>0</v>
      </c>
      <c r="FI1012" s="15">
        <v>0</v>
      </c>
      <c r="FJ1012" s="15">
        <v>0</v>
      </c>
      <c r="FK1012" s="15"/>
      <c r="FL1012" s="15"/>
      <c r="FM1012" s="15">
        <v>0</v>
      </c>
      <c r="FN1012" s="15">
        <v>0</v>
      </c>
      <c r="FO1012" s="15">
        <v>0</v>
      </c>
      <c r="FP1012" s="15">
        <v>44225</v>
      </c>
      <c r="FQ1012" s="15">
        <v>3000</v>
      </c>
      <c r="FR1012" s="15">
        <v>47225</v>
      </c>
      <c r="FS1012" s="14" t="s">
        <v>1298</v>
      </c>
      <c r="FT1012" s="14"/>
      <c r="FU1012" s="14" t="s">
        <v>1281</v>
      </c>
      <c r="FV1012" s="14"/>
      <c r="FW1012" s="1" t="s">
        <v>1279</v>
      </c>
      <c r="FX1012" s="14"/>
      <c r="FY1012" s="14"/>
      <c r="GA1012" s="15">
        <v>560</v>
      </c>
      <c r="GB1012" s="15">
        <v>938</v>
      </c>
      <c r="GC1012" s="15">
        <v>35</v>
      </c>
      <c r="GD1012" s="15">
        <v>35</v>
      </c>
      <c r="GE1012" s="15">
        <v>8595</v>
      </c>
      <c r="GF1012" s="15">
        <v>2970</v>
      </c>
      <c r="GG1012" s="15">
        <v>2970</v>
      </c>
      <c r="GH1012" s="15">
        <v>55</v>
      </c>
      <c r="GI1012" s="15"/>
      <c r="GJ1012" s="15">
        <v>0</v>
      </c>
      <c r="GK1012" s="15">
        <v>93</v>
      </c>
      <c r="GL1012" s="15">
        <v>141</v>
      </c>
      <c r="GM1012" s="15">
        <v>880</v>
      </c>
      <c r="GN1012" s="15"/>
      <c r="GO1012" s="15"/>
      <c r="GP1012" s="21">
        <v>2</v>
      </c>
      <c r="GQ1012" s="21">
        <v>1.46</v>
      </c>
      <c r="GR1012" s="22"/>
      <c r="GS1012" s="22"/>
      <c r="GT1012" s="23">
        <v>2</v>
      </c>
      <c r="GU1012" s="23">
        <v>2</v>
      </c>
      <c r="GV1012" s="21">
        <v>3.46</v>
      </c>
      <c r="GW1012" s="21">
        <v>0</v>
      </c>
      <c r="GX1012" s="15">
        <v>382</v>
      </c>
      <c r="GY1012" s="14" t="s">
        <v>1172</v>
      </c>
      <c r="GZ1012" s="15">
        <v>4328</v>
      </c>
      <c r="HA1012" s="15">
        <v>2634</v>
      </c>
      <c r="HB1012" s="15">
        <v>501</v>
      </c>
      <c r="HC1012" s="15">
        <v>294</v>
      </c>
      <c r="HD1012" s="15"/>
      <c r="HE1012" s="15">
        <v>10</v>
      </c>
      <c r="HF1012" s="15">
        <v>7617</v>
      </c>
      <c r="HG1012" s="15"/>
      <c r="HH1012" s="15"/>
      <c r="HI1012" s="15">
        <v>41</v>
      </c>
      <c r="HJ1012" s="15">
        <v>41</v>
      </c>
      <c r="HK1012" s="15">
        <v>18</v>
      </c>
      <c r="HL1012" s="15">
        <v>18</v>
      </c>
      <c r="HM1012" s="15"/>
      <c r="HN1012" s="15"/>
      <c r="HO1012" s="15"/>
      <c r="HP1012" s="15"/>
      <c r="HQ1012" s="15"/>
      <c r="HR1012" s="15"/>
      <c r="HS1012" s="15"/>
      <c r="HT1012" s="15"/>
      <c r="HU1012" s="15"/>
      <c r="HV1012" s="15"/>
      <c r="HW1012" s="15"/>
      <c r="HX1012" s="15"/>
      <c r="HY1012" s="15"/>
      <c r="HZ1012" s="15">
        <v>50</v>
      </c>
      <c r="IA1012" s="15">
        <v>851</v>
      </c>
      <c r="IB1012" s="14">
        <v>1</v>
      </c>
      <c r="IC1012" s="14">
        <v>1</v>
      </c>
      <c r="ID1012" s="15">
        <v>7</v>
      </c>
      <c r="IE1012" s="14">
        <v>58.5</v>
      </c>
      <c r="IF1012" s="14">
        <v>0</v>
      </c>
      <c r="IG1012" s="14">
        <v>0</v>
      </c>
      <c r="IH1012" s="14">
        <v>0</v>
      </c>
      <c r="II1012" s="14">
        <v>0</v>
      </c>
      <c r="IJ1012" s="14">
        <v>0</v>
      </c>
      <c r="IK1012" s="14">
        <v>0</v>
      </c>
      <c r="IL1012" s="14"/>
      <c r="IM1012" s="14"/>
      <c r="IN1012" s="14"/>
      <c r="IO1012" s="14"/>
      <c r="IP1012" s="14"/>
      <c r="IQ1012" s="15">
        <v>0</v>
      </c>
      <c r="IR1012" s="15">
        <v>41</v>
      </c>
      <c r="IS1012" s="36">
        <f t="shared" si="1152"/>
        <v>0.7613340391741662</v>
      </c>
      <c r="IT1012" s="36">
        <f t="shared" si="1153"/>
        <v>6.3525674960296458E-2</v>
      </c>
      <c r="IU1012" s="36">
        <f t="shared" si="1154"/>
        <v>0.17514028586553732</v>
      </c>
      <c r="IV1012" s="36">
        <f t="shared" si="1155"/>
        <v>0</v>
      </c>
      <c r="IW1012" s="36">
        <f t="shared" si="1156"/>
        <v>0</v>
      </c>
      <c r="IX1012" s="36">
        <f t="shared" si="1157"/>
        <v>0</v>
      </c>
      <c r="IY1012" s="36"/>
      <c r="IZ1012" s="36">
        <f t="shared" si="1158"/>
        <v>0</v>
      </c>
      <c r="JA1012" s="36">
        <f t="shared" si="1158"/>
        <v>0.93647432503970351</v>
      </c>
      <c r="JB1012" s="36">
        <f t="shared" si="1158"/>
        <v>6.3525674960296458E-2</v>
      </c>
      <c r="JN1012" s="43">
        <f t="shared" si="1097"/>
        <v>0</v>
      </c>
      <c r="JO1012" s="1" t="str">
        <f t="shared" si="1098"/>
        <v>Small</v>
      </c>
    </row>
    <row r="1013" spans="1:275" x14ac:dyDescent="0.2">
      <c r="A1013" s="14" t="s">
        <v>770</v>
      </c>
      <c r="B1013" s="14" t="s">
        <v>771</v>
      </c>
      <c r="C1013" s="76">
        <v>292</v>
      </c>
      <c r="D1013" s="14" t="s">
        <v>656</v>
      </c>
      <c r="E1013">
        <v>2</v>
      </c>
      <c r="F1013" s="46">
        <v>0.56643356643356646</v>
      </c>
      <c r="G1013" s="46">
        <v>0.29570429570429568</v>
      </c>
      <c r="H1013" s="46"/>
      <c r="I1013">
        <v>10.6</v>
      </c>
      <c r="J1013">
        <v>25.7</v>
      </c>
      <c r="K1013" s="14">
        <v>20090</v>
      </c>
      <c r="L1013" s="14" t="s">
        <v>605</v>
      </c>
      <c r="M1013" s="35">
        <v>1673.5099047619017</v>
      </c>
      <c r="N1013" s="15">
        <v>16342</v>
      </c>
      <c r="O1013" s="15">
        <v>5</v>
      </c>
      <c r="P1013" s="15">
        <v>25</v>
      </c>
      <c r="Q1013" s="15">
        <v>166</v>
      </c>
      <c r="R1013" s="15">
        <v>28</v>
      </c>
      <c r="S1013" s="15">
        <v>46</v>
      </c>
      <c r="T1013" s="32">
        <v>0</v>
      </c>
      <c r="U1013" s="15">
        <v>0</v>
      </c>
      <c r="V1013" s="15"/>
      <c r="W1013" s="15">
        <v>0</v>
      </c>
      <c r="X1013" s="15">
        <v>0</v>
      </c>
      <c r="Y1013" s="15">
        <v>0</v>
      </c>
      <c r="Z1013" s="15">
        <v>0</v>
      </c>
      <c r="AA1013" s="15"/>
      <c r="AB1013" s="15"/>
      <c r="AC1013" s="15">
        <v>0</v>
      </c>
      <c r="AD1013" s="15">
        <v>79176</v>
      </c>
      <c r="AE1013" s="15">
        <v>79176</v>
      </c>
      <c r="AF1013" s="15">
        <v>0</v>
      </c>
      <c r="AG1013" s="15"/>
      <c r="AH1013" s="15">
        <v>0</v>
      </c>
      <c r="AI1013" s="15">
        <v>0</v>
      </c>
      <c r="AJ1013" s="15">
        <v>0</v>
      </c>
      <c r="AK1013" s="15">
        <v>0</v>
      </c>
      <c r="AL1013" s="15"/>
      <c r="AM1013" s="15"/>
      <c r="AN1013" s="15">
        <v>0</v>
      </c>
      <c r="AO1013" s="15">
        <v>3100</v>
      </c>
      <c r="AP1013" s="15">
        <v>3100</v>
      </c>
      <c r="AQ1013" s="15">
        <v>10779</v>
      </c>
      <c r="AR1013" s="15"/>
      <c r="AS1013" s="15">
        <v>0</v>
      </c>
      <c r="AT1013" s="15">
        <v>0</v>
      </c>
      <c r="AU1013" s="15">
        <v>0</v>
      </c>
      <c r="AV1013" s="15">
        <v>0</v>
      </c>
      <c r="AW1013" s="15"/>
      <c r="AX1013" s="15"/>
      <c r="AY1013" s="15">
        <v>0</v>
      </c>
      <c r="AZ1013" s="15">
        <v>0</v>
      </c>
      <c r="BA1013" s="15">
        <v>10779</v>
      </c>
      <c r="BB1013" s="15">
        <v>0</v>
      </c>
      <c r="BC1013" s="15"/>
      <c r="BD1013" s="15">
        <v>0</v>
      </c>
      <c r="BE1013" s="15">
        <v>0</v>
      </c>
      <c r="BF1013" s="15">
        <v>0</v>
      </c>
      <c r="BG1013" s="15">
        <v>0</v>
      </c>
      <c r="BH1013" s="15"/>
      <c r="BI1013" s="15"/>
      <c r="BJ1013" s="15">
        <v>0</v>
      </c>
      <c r="BK1013" s="15">
        <v>0</v>
      </c>
      <c r="BL1013" s="15">
        <v>0</v>
      </c>
      <c r="BM1013" s="15"/>
      <c r="BN1013" s="15"/>
      <c r="BO1013" s="15"/>
      <c r="BP1013" s="15"/>
      <c r="BQ1013" s="15"/>
      <c r="BR1013" s="15"/>
      <c r="BS1013" s="15"/>
      <c r="BT1013" s="15"/>
      <c r="BU1013" s="15"/>
      <c r="BV1013" s="15"/>
      <c r="BW1013" s="15"/>
      <c r="BX1013" s="15"/>
      <c r="BY1013" s="15"/>
      <c r="BZ1013" s="15"/>
      <c r="CA1013" s="15"/>
      <c r="CB1013" s="15"/>
      <c r="CC1013" s="15"/>
      <c r="CD1013" s="15"/>
      <c r="CE1013" s="15"/>
      <c r="CF1013" s="15"/>
      <c r="CG1013" s="15"/>
      <c r="CH1013" s="15"/>
      <c r="CI1013" s="15">
        <v>0</v>
      </c>
      <c r="CJ1013" s="15"/>
      <c r="CK1013" s="15">
        <v>0</v>
      </c>
      <c r="CL1013" s="15">
        <v>0</v>
      </c>
      <c r="CM1013" s="15">
        <v>0</v>
      </c>
      <c r="CN1013" s="15"/>
      <c r="CO1013" s="15"/>
      <c r="CP1013" s="15">
        <v>33312</v>
      </c>
      <c r="CQ1013" s="15">
        <v>0</v>
      </c>
      <c r="CR1013" s="15">
        <v>0</v>
      </c>
      <c r="CS1013" s="15">
        <v>33312</v>
      </c>
      <c r="CT1013" s="15"/>
      <c r="CU1013" s="15"/>
      <c r="CV1013" s="15"/>
      <c r="CW1013" s="15"/>
      <c r="CX1013" s="15"/>
      <c r="CY1013" s="15"/>
      <c r="CZ1013" s="15"/>
      <c r="DA1013" s="15"/>
      <c r="DB1013" s="15"/>
      <c r="DC1013" s="15"/>
      <c r="DD1013" s="15"/>
      <c r="DE1013" s="15"/>
      <c r="DF1013" s="15"/>
      <c r="DG1013" s="15"/>
      <c r="DH1013" s="15"/>
      <c r="DI1013" s="15"/>
      <c r="DJ1013" s="15"/>
      <c r="DK1013" s="15"/>
      <c r="DL1013" s="15"/>
      <c r="DM1013" s="15"/>
      <c r="DN1013" s="15"/>
      <c r="DO1013" s="15"/>
      <c r="DP1013" s="15">
        <v>0</v>
      </c>
      <c r="DQ1013" s="15"/>
      <c r="DR1013" s="15">
        <v>0</v>
      </c>
      <c r="DS1013" s="15">
        <v>0</v>
      </c>
      <c r="DT1013" s="15">
        <v>0</v>
      </c>
      <c r="DU1013" s="15"/>
      <c r="DV1013" s="15"/>
      <c r="DW1013" s="15">
        <v>0</v>
      </c>
      <c r="DX1013" s="15">
        <v>0</v>
      </c>
      <c r="DY1013" s="15">
        <v>0</v>
      </c>
      <c r="DZ1013" s="15">
        <v>0</v>
      </c>
      <c r="EA1013" s="15"/>
      <c r="EB1013" s="15"/>
      <c r="EC1013" s="15"/>
      <c r="ED1013" s="15"/>
      <c r="EE1013" s="15"/>
      <c r="EF1013" s="15"/>
      <c r="EG1013" s="15"/>
      <c r="EH1013" s="15"/>
      <c r="EI1013" s="15"/>
      <c r="EJ1013" s="15"/>
      <c r="EK1013" s="15"/>
      <c r="EL1013" s="15"/>
      <c r="EM1013" s="15"/>
      <c r="EN1013" s="15"/>
      <c r="EO1013" s="15"/>
      <c r="EP1013" s="15"/>
      <c r="EQ1013" s="15"/>
      <c r="ER1013" s="15"/>
      <c r="ES1013" s="15"/>
      <c r="ET1013" s="15"/>
      <c r="EU1013" s="15"/>
      <c r="EV1013" s="15"/>
      <c r="EW1013" s="15"/>
      <c r="EX1013" s="15"/>
      <c r="EY1013" s="15"/>
      <c r="EZ1013" s="15"/>
      <c r="FA1013" s="15"/>
      <c r="FB1013" s="15"/>
      <c r="FC1013" s="15"/>
      <c r="FD1013" s="15"/>
      <c r="FE1013" s="15">
        <v>0</v>
      </c>
      <c r="FF1013" s="15"/>
      <c r="FG1013" s="15">
        <v>0</v>
      </c>
      <c r="FH1013" s="15">
        <v>0</v>
      </c>
      <c r="FI1013" s="15">
        <v>0</v>
      </c>
      <c r="FJ1013" s="15">
        <v>0</v>
      </c>
      <c r="FK1013" s="15"/>
      <c r="FL1013" s="15"/>
      <c r="FM1013" s="15">
        <v>0</v>
      </c>
      <c r="FN1013" s="15">
        <v>0</v>
      </c>
      <c r="FO1013" s="15">
        <v>0</v>
      </c>
      <c r="FP1013" s="15">
        <v>89955</v>
      </c>
      <c r="FQ1013" s="15">
        <v>36412</v>
      </c>
      <c r="FR1013" s="15">
        <v>126367</v>
      </c>
      <c r="FS1013" s="14" t="s">
        <v>1298</v>
      </c>
      <c r="FT1013" s="14"/>
      <c r="FU1013" s="14" t="s">
        <v>1281</v>
      </c>
      <c r="FV1013" s="14"/>
      <c r="FW1013" s="1" t="s">
        <v>1279</v>
      </c>
      <c r="FX1013" s="14"/>
      <c r="FY1013" s="14"/>
      <c r="GA1013" s="15">
        <v>663</v>
      </c>
      <c r="GB1013" s="15">
        <v>675</v>
      </c>
      <c r="GC1013" s="15">
        <v>0</v>
      </c>
      <c r="GD1013" s="15">
        <v>0</v>
      </c>
      <c r="GE1013" s="15">
        <v>9277</v>
      </c>
      <c r="GF1013" s="15">
        <v>2681</v>
      </c>
      <c r="GG1013" s="15">
        <v>5651</v>
      </c>
      <c r="GH1013" s="15">
        <v>68</v>
      </c>
      <c r="GI1013" s="15"/>
      <c r="GJ1013" s="15">
        <v>0</v>
      </c>
      <c r="GK1013" s="15">
        <v>65</v>
      </c>
      <c r="GL1013" s="15">
        <v>94</v>
      </c>
      <c r="GM1013" s="15">
        <v>922</v>
      </c>
      <c r="GN1013" s="15"/>
      <c r="GO1013" s="15"/>
      <c r="GP1013" s="16">
        <v>2</v>
      </c>
      <c r="GQ1013" s="16">
        <v>1.41</v>
      </c>
      <c r="GR1013" s="17"/>
      <c r="GS1013" s="17"/>
      <c r="GT1013" s="18">
        <v>2</v>
      </c>
      <c r="GU1013" s="18">
        <v>2</v>
      </c>
      <c r="GV1013" s="16">
        <v>3.41</v>
      </c>
      <c r="GW1013" s="16">
        <v>0</v>
      </c>
      <c r="GX1013" s="15">
        <v>693</v>
      </c>
      <c r="GY1013" s="14" t="s">
        <v>1172</v>
      </c>
      <c r="GZ1013" s="15">
        <v>6144</v>
      </c>
      <c r="HA1013" s="15">
        <v>4421</v>
      </c>
      <c r="HB1013" s="15">
        <v>906</v>
      </c>
      <c r="HC1013" s="15">
        <v>518</v>
      </c>
      <c r="HD1013" s="15"/>
      <c r="HE1013" s="15">
        <v>32</v>
      </c>
      <c r="HF1013" s="15">
        <v>11636</v>
      </c>
      <c r="HG1013" s="15"/>
      <c r="HH1013" s="15"/>
      <c r="HI1013" s="15">
        <v>50</v>
      </c>
      <c r="HJ1013" s="15">
        <v>50</v>
      </c>
      <c r="HK1013" s="15">
        <v>10</v>
      </c>
      <c r="HL1013" s="15">
        <v>10</v>
      </c>
      <c r="HM1013" s="15"/>
      <c r="HN1013" s="15"/>
      <c r="HO1013" s="15"/>
      <c r="HP1013" s="15"/>
      <c r="HQ1013" s="15"/>
      <c r="HR1013" s="15"/>
      <c r="HS1013" s="15"/>
      <c r="HT1013" s="15"/>
      <c r="HU1013" s="15"/>
      <c r="HV1013" s="15"/>
      <c r="HW1013" s="15"/>
      <c r="HX1013" s="15"/>
      <c r="HY1013" s="15"/>
      <c r="HZ1013" s="15">
        <v>49</v>
      </c>
      <c r="IA1013" s="15">
        <v>965</v>
      </c>
      <c r="IB1013" s="15">
        <v>1</v>
      </c>
      <c r="IC1013" s="15">
        <v>1</v>
      </c>
      <c r="ID1013" s="15">
        <v>12</v>
      </c>
      <c r="IE1013" s="14">
        <v>58.5</v>
      </c>
      <c r="IF1013" s="14">
        <v>0</v>
      </c>
      <c r="IG1013" s="14">
        <v>0</v>
      </c>
      <c r="IH1013" s="14">
        <v>0</v>
      </c>
      <c r="II1013" s="14">
        <v>0</v>
      </c>
      <c r="IJ1013" s="14">
        <v>0</v>
      </c>
      <c r="IK1013" s="14">
        <v>0</v>
      </c>
      <c r="IL1013" s="14"/>
      <c r="IM1013" s="14"/>
      <c r="IN1013" s="14"/>
      <c r="IO1013" s="14"/>
      <c r="IP1013" s="14"/>
      <c r="IQ1013" s="20">
        <v>0</v>
      </c>
      <c r="IR1013" s="20">
        <v>42</v>
      </c>
      <c r="IS1013" s="36">
        <f t="shared" si="1152"/>
        <v>0.62655598376158328</v>
      </c>
      <c r="IT1013" s="36">
        <f t="shared" si="1153"/>
        <v>2.4531721098071491E-2</v>
      </c>
      <c r="IU1013" s="36">
        <f t="shared" si="1154"/>
        <v>8.5299168295520186E-2</v>
      </c>
      <c r="IV1013" s="36">
        <f t="shared" si="1155"/>
        <v>0</v>
      </c>
      <c r="IW1013" s="36">
        <f t="shared" si="1156"/>
        <v>0.26361312684482502</v>
      </c>
      <c r="IX1013" s="36">
        <f t="shared" si="1157"/>
        <v>0</v>
      </c>
      <c r="IY1013" s="36"/>
      <c r="IZ1013" s="36">
        <f t="shared" si="1158"/>
        <v>0</v>
      </c>
      <c r="JA1013" s="36">
        <f t="shared" si="1158"/>
        <v>0.71185515205710348</v>
      </c>
      <c r="JB1013" s="36">
        <f t="shared" si="1158"/>
        <v>0.28814484794289646</v>
      </c>
      <c r="JN1013" s="43">
        <f t="shared" si="1097"/>
        <v>490.76536796536703</v>
      </c>
      <c r="JO1013" s="1" t="str">
        <f t="shared" si="1098"/>
        <v>Small</v>
      </c>
    </row>
    <row r="1014" spans="1:275" x14ac:dyDescent="0.2">
      <c r="A1014" s="14" t="s">
        <v>770</v>
      </c>
      <c r="B1014" s="14" t="s">
        <v>771</v>
      </c>
      <c r="C1014" s="76">
        <v>292</v>
      </c>
      <c r="D1014" s="14" t="s">
        <v>656</v>
      </c>
      <c r="E1014">
        <v>2</v>
      </c>
      <c r="F1014" s="46">
        <v>0.56643356643356646</v>
      </c>
      <c r="G1014" s="46">
        <v>0.29570429570429568</v>
      </c>
      <c r="H1014" s="46"/>
      <c r="I1014">
        <v>10.6</v>
      </c>
      <c r="J1014">
        <v>25.7</v>
      </c>
      <c r="K1014" s="14">
        <v>20100</v>
      </c>
      <c r="L1014" s="14" t="s">
        <v>606</v>
      </c>
      <c r="M1014" s="35">
        <v>2183.9152380952355</v>
      </c>
      <c r="N1014" s="15">
        <v>16342</v>
      </c>
      <c r="O1014" s="15">
        <v>5</v>
      </c>
      <c r="P1014" s="15">
        <v>25</v>
      </c>
      <c r="Q1014" s="15">
        <v>166</v>
      </c>
      <c r="R1014" s="15">
        <v>28</v>
      </c>
      <c r="S1014" s="15">
        <v>46</v>
      </c>
      <c r="T1014" s="32">
        <v>0</v>
      </c>
      <c r="U1014" s="15">
        <v>0</v>
      </c>
      <c r="V1014" s="15"/>
      <c r="W1014" s="15">
        <v>0</v>
      </c>
      <c r="X1014" s="15">
        <v>0</v>
      </c>
      <c r="Y1014" s="15">
        <v>0</v>
      </c>
      <c r="Z1014" s="15">
        <v>0</v>
      </c>
      <c r="AA1014" s="15"/>
      <c r="AB1014" s="15"/>
      <c r="AC1014" s="15">
        <v>0</v>
      </c>
      <c r="AD1014" s="15">
        <v>81501</v>
      </c>
      <c r="AE1014" s="15">
        <v>81501</v>
      </c>
      <c r="AF1014" s="15">
        <v>0</v>
      </c>
      <c r="AG1014" s="15"/>
      <c r="AH1014" s="15">
        <v>0</v>
      </c>
      <c r="AI1014" s="15">
        <v>0</v>
      </c>
      <c r="AJ1014" s="15">
        <v>0</v>
      </c>
      <c r="AK1014" s="15">
        <v>0</v>
      </c>
      <c r="AL1014" s="15"/>
      <c r="AM1014" s="15"/>
      <c r="AN1014" s="15">
        <v>0</v>
      </c>
      <c r="AO1014" s="15">
        <v>3100</v>
      </c>
      <c r="AP1014" s="15">
        <v>3100</v>
      </c>
      <c r="AQ1014" s="15">
        <v>10014</v>
      </c>
      <c r="AR1014" s="15"/>
      <c r="AS1014" s="15">
        <v>0</v>
      </c>
      <c r="AT1014" s="15">
        <v>0</v>
      </c>
      <c r="AU1014" s="15">
        <v>0</v>
      </c>
      <c r="AV1014" s="15">
        <v>0</v>
      </c>
      <c r="AW1014" s="15"/>
      <c r="AX1014" s="15"/>
      <c r="AY1014" s="15">
        <v>0</v>
      </c>
      <c r="AZ1014" s="15">
        <v>0</v>
      </c>
      <c r="BA1014" s="15">
        <v>10014</v>
      </c>
      <c r="BB1014" s="15">
        <v>0</v>
      </c>
      <c r="BC1014" s="15"/>
      <c r="BD1014" s="15">
        <v>0</v>
      </c>
      <c r="BE1014" s="15">
        <v>0</v>
      </c>
      <c r="BF1014" s="15">
        <v>0</v>
      </c>
      <c r="BG1014" s="15">
        <v>0</v>
      </c>
      <c r="BH1014" s="15"/>
      <c r="BI1014" s="15"/>
      <c r="BJ1014" s="15">
        <v>0</v>
      </c>
      <c r="BK1014" s="15">
        <v>0</v>
      </c>
      <c r="BL1014" s="15">
        <v>0</v>
      </c>
      <c r="BM1014" s="15"/>
      <c r="BN1014" s="15"/>
      <c r="BO1014" s="15"/>
      <c r="BP1014" s="15"/>
      <c r="BQ1014" s="15"/>
      <c r="BR1014" s="15"/>
      <c r="BS1014" s="15"/>
      <c r="BT1014" s="15"/>
      <c r="BU1014" s="15"/>
      <c r="BV1014" s="15"/>
      <c r="BW1014" s="15"/>
      <c r="BX1014" s="15"/>
      <c r="BY1014" s="15"/>
      <c r="BZ1014" s="15"/>
      <c r="CA1014" s="15"/>
      <c r="CB1014" s="15"/>
      <c r="CC1014" s="15"/>
      <c r="CD1014" s="15"/>
      <c r="CE1014" s="15"/>
      <c r="CF1014" s="15"/>
      <c r="CG1014" s="15"/>
      <c r="CH1014" s="15"/>
      <c r="CI1014" s="15">
        <v>0</v>
      </c>
      <c r="CJ1014" s="15"/>
      <c r="CK1014" s="15">
        <v>0</v>
      </c>
      <c r="CL1014" s="15">
        <v>0</v>
      </c>
      <c r="CM1014" s="15">
        <v>0</v>
      </c>
      <c r="CN1014" s="15"/>
      <c r="CO1014" s="15"/>
      <c r="CP1014" s="15">
        <v>33628</v>
      </c>
      <c r="CQ1014" s="15">
        <v>0</v>
      </c>
      <c r="CR1014" s="15">
        <v>0</v>
      </c>
      <c r="CS1014" s="15">
        <v>33628</v>
      </c>
      <c r="CT1014" s="15"/>
      <c r="CU1014" s="15"/>
      <c r="CV1014" s="15"/>
      <c r="CW1014" s="15"/>
      <c r="CX1014" s="15"/>
      <c r="CY1014" s="15"/>
      <c r="CZ1014" s="15"/>
      <c r="DA1014" s="15"/>
      <c r="DB1014" s="15"/>
      <c r="DC1014" s="15"/>
      <c r="DD1014" s="15"/>
      <c r="DE1014" s="15"/>
      <c r="DF1014" s="15"/>
      <c r="DG1014" s="15"/>
      <c r="DH1014" s="15"/>
      <c r="DI1014" s="15"/>
      <c r="DJ1014" s="15"/>
      <c r="DK1014" s="15"/>
      <c r="DL1014" s="15"/>
      <c r="DM1014" s="15"/>
      <c r="DN1014" s="15"/>
      <c r="DO1014" s="15"/>
      <c r="DP1014" s="15">
        <v>0</v>
      </c>
      <c r="DQ1014" s="15"/>
      <c r="DR1014" s="15">
        <v>0</v>
      </c>
      <c r="DS1014" s="15">
        <v>0</v>
      </c>
      <c r="DT1014" s="15">
        <v>0</v>
      </c>
      <c r="DU1014" s="15"/>
      <c r="DV1014" s="15"/>
      <c r="DW1014" s="15">
        <v>0</v>
      </c>
      <c r="DX1014" s="15">
        <v>0</v>
      </c>
      <c r="DY1014" s="15">
        <v>0</v>
      </c>
      <c r="DZ1014" s="15">
        <v>0</v>
      </c>
      <c r="EA1014" s="15"/>
      <c r="EB1014" s="15"/>
      <c r="EC1014" s="15"/>
      <c r="ED1014" s="15"/>
      <c r="EE1014" s="15"/>
      <c r="EF1014" s="15"/>
      <c r="EG1014" s="15"/>
      <c r="EH1014" s="15"/>
      <c r="EI1014" s="15"/>
      <c r="EJ1014" s="15"/>
      <c r="EK1014" s="15"/>
      <c r="EL1014" s="15"/>
      <c r="EM1014" s="15"/>
      <c r="EN1014" s="15"/>
      <c r="EO1014" s="15"/>
      <c r="EP1014" s="15"/>
      <c r="EQ1014" s="15"/>
      <c r="ER1014" s="15"/>
      <c r="ES1014" s="15"/>
      <c r="ET1014" s="15"/>
      <c r="EU1014" s="15"/>
      <c r="EV1014" s="15"/>
      <c r="EW1014" s="15"/>
      <c r="EX1014" s="15"/>
      <c r="EY1014" s="15"/>
      <c r="EZ1014" s="15"/>
      <c r="FA1014" s="15"/>
      <c r="FB1014" s="15"/>
      <c r="FC1014" s="15"/>
      <c r="FD1014" s="15"/>
      <c r="FE1014" s="15">
        <v>0</v>
      </c>
      <c r="FF1014" s="15"/>
      <c r="FG1014" s="15">
        <v>0</v>
      </c>
      <c r="FH1014" s="15">
        <v>0</v>
      </c>
      <c r="FI1014" s="15">
        <v>0</v>
      </c>
      <c r="FJ1014" s="15">
        <v>0</v>
      </c>
      <c r="FK1014" s="15"/>
      <c r="FL1014" s="15"/>
      <c r="FM1014" s="15">
        <v>0</v>
      </c>
      <c r="FN1014" s="15">
        <v>0</v>
      </c>
      <c r="FO1014" s="15">
        <v>0</v>
      </c>
      <c r="FP1014" s="15">
        <v>91515</v>
      </c>
      <c r="FQ1014" s="15">
        <v>36728</v>
      </c>
      <c r="FR1014" s="15">
        <v>128243</v>
      </c>
      <c r="FS1014" s="14" t="s">
        <v>1298</v>
      </c>
      <c r="FT1014" s="14"/>
      <c r="FU1014" s="14" t="s">
        <v>1281</v>
      </c>
      <c r="FV1014" s="14"/>
      <c r="FW1014" s="1" t="s">
        <v>1279</v>
      </c>
      <c r="FX1014" s="14"/>
      <c r="FY1014" s="14"/>
      <c r="GA1014" s="15">
        <v>1462</v>
      </c>
      <c r="GB1014" s="15">
        <v>1506</v>
      </c>
      <c r="GC1014" s="15">
        <v>0</v>
      </c>
      <c r="GD1014" s="15">
        <v>0</v>
      </c>
      <c r="GE1014" s="15">
        <v>10587</v>
      </c>
      <c r="GF1014" s="15">
        <v>3174</v>
      </c>
      <c r="GG1014" s="15">
        <v>8825</v>
      </c>
      <c r="GH1014" s="15">
        <v>73</v>
      </c>
      <c r="GI1014" s="15">
        <v>3060</v>
      </c>
      <c r="GJ1014" s="15">
        <v>0</v>
      </c>
      <c r="GK1014" s="15">
        <v>129</v>
      </c>
      <c r="GL1014" s="15">
        <v>189</v>
      </c>
      <c r="GM1014" s="15">
        <v>1070</v>
      </c>
      <c r="GN1014" s="15"/>
      <c r="GO1014" s="15"/>
      <c r="GP1014" s="16">
        <v>2</v>
      </c>
      <c r="GQ1014" s="16">
        <v>1.3</v>
      </c>
      <c r="GR1014" s="17"/>
      <c r="GS1014" s="17"/>
      <c r="GT1014" s="18">
        <v>0</v>
      </c>
      <c r="GU1014" s="18">
        <v>0</v>
      </c>
      <c r="GV1014" s="16">
        <v>1.3</v>
      </c>
      <c r="GW1014" s="16">
        <v>0</v>
      </c>
      <c r="GX1014" s="15">
        <v>531</v>
      </c>
      <c r="GY1014" s="14" t="s">
        <v>1172</v>
      </c>
      <c r="GZ1014" s="15">
        <v>7759</v>
      </c>
      <c r="HA1014" s="15">
        <v>5692</v>
      </c>
      <c r="HB1014" s="15">
        <v>605</v>
      </c>
      <c r="HC1014" s="15">
        <v>505</v>
      </c>
      <c r="HD1014" s="15"/>
      <c r="HE1014" s="15">
        <v>17</v>
      </c>
      <c r="HF1014" s="15">
        <v>14469</v>
      </c>
      <c r="HG1014" s="15"/>
      <c r="HH1014" s="15"/>
      <c r="HI1014" s="15">
        <v>45</v>
      </c>
      <c r="HJ1014" s="15">
        <v>42</v>
      </c>
      <c r="HK1014" s="15">
        <v>19</v>
      </c>
      <c r="HL1014" s="15">
        <v>15</v>
      </c>
      <c r="HM1014" s="15"/>
      <c r="HN1014" s="15"/>
      <c r="HO1014" s="15"/>
      <c r="HP1014" s="15"/>
      <c r="HQ1014" s="15"/>
      <c r="HR1014" s="15"/>
      <c r="HS1014" s="15"/>
      <c r="HT1014" s="15"/>
      <c r="HU1014" s="15"/>
      <c r="HV1014" s="15"/>
      <c r="HW1014" s="15"/>
      <c r="HX1014" s="15"/>
      <c r="HY1014" s="15"/>
      <c r="HZ1014" s="15">
        <v>24</v>
      </c>
      <c r="IA1014" s="15">
        <v>484</v>
      </c>
      <c r="IB1014" s="15">
        <v>0</v>
      </c>
      <c r="IC1014" s="15">
        <v>0</v>
      </c>
      <c r="ID1014" s="15">
        <v>0</v>
      </c>
      <c r="IE1014" s="14">
        <v>55.75</v>
      </c>
      <c r="IF1014" s="14">
        <v>42</v>
      </c>
      <c r="IG1014" s="14">
        <v>0</v>
      </c>
      <c r="IH1014" s="14">
        <v>0</v>
      </c>
      <c r="II1014" s="14">
        <v>0</v>
      </c>
      <c r="IJ1014" s="14">
        <v>0</v>
      </c>
      <c r="IK1014" s="14">
        <v>0</v>
      </c>
      <c r="IL1014" s="14"/>
      <c r="IM1014" s="14"/>
      <c r="IN1014" s="14"/>
      <c r="IO1014" s="14"/>
      <c r="IP1014" s="14"/>
      <c r="IQ1014" s="15">
        <v>93352</v>
      </c>
      <c r="IR1014" s="15">
        <v>44</v>
      </c>
      <c r="IS1014" s="36">
        <f t="shared" si="1152"/>
        <v>0.63552006737209832</v>
      </c>
      <c r="IT1014" s="36">
        <f t="shared" si="1153"/>
        <v>2.4172859337351745E-2</v>
      </c>
      <c r="IU1014" s="36">
        <f t="shared" si="1154"/>
        <v>7.808613335620658E-2</v>
      </c>
      <c r="IV1014" s="36">
        <f t="shared" si="1155"/>
        <v>0</v>
      </c>
      <c r="IW1014" s="36">
        <f t="shared" si="1156"/>
        <v>0.26222093993434342</v>
      </c>
      <c r="IX1014" s="36">
        <f t="shared" si="1157"/>
        <v>0</v>
      </c>
      <c r="IY1014" s="36"/>
      <c r="IZ1014" s="36">
        <f t="shared" si="1158"/>
        <v>0</v>
      </c>
      <c r="JA1014" s="36">
        <f t="shared" si="1158"/>
        <v>0.71360620072830483</v>
      </c>
      <c r="JB1014" s="36">
        <f t="shared" si="1158"/>
        <v>0.28639379927169512</v>
      </c>
      <c r="JN1014" s="43">
        <f t="shared" si="1097"/>
        <v>1679.9347985347965</v>
      </c>
      <c r="JO1014" s="1" t="str">
        <f t="shared" si="1098"/>
        <v>Small</v>
      </c>
    </row>
    <row r="1015" spans="1:275" x14ac:dyDescent="0.2">
      <c r="A1015" s="1" t="s">
        <v>770</v>
      </c>
      <c r="B1015" s="1" t="s">
        <v>771</v>
      </c>
      <c r="C1015" s="76">
        <v>292</v>
      </c>
      <c r="D1015" s="14" t="s">
        <v>656</v>
      </c>
      <c r="E1015">
        <v>2</v>
      </c>
      <c r="F1015" s="46">
        <v>0.56643356643356646</v>
      </c>
      <c r="G1015" s="46">
        <v>0.29570429570429568</v>
      </c>
      <c r="H1015" s="46"/>
      <c r="I1015">
        <v>10.6</v>
      </c>
      <c r="J1015">
        <v>25.7</v>
      </c>
      <c r="K1015" s="1">
        <v>20110</v>
      </c>
      <c r="L1015" s="1" t="s">
        <v>607</v>
      </c>
      <c r="M1015" s="3">
        <v>2125.9573333333328</v>
      </c>
      <c r="N1015" s="1">
        <v>18255</v>
      </c>
      <c r="O1015" s="1">
        <v>5</v>
      </c>
      <c r="P1015" s="1">
        <v>25</v>
      </c>
      <c r="Q1015" s="1">
        <v>166</v>
      </c>
      <c r="R1015" s="1">
        <v>28</v>
      </c>
      <c r="S1015" s="1">
        <v>46</v>
      </c>
      <c r="T1015" s="33">
        <v>0</v>
      </c>
      <c r="U1015" s="1">
        <v>2098.67</v>
      </c>
      <c r="W1015" s="1">
        <v>0</v>
      </c>
      <c r="X1015" s="1">
        <v>0</v>
      </c>
      <c r="Y1015" s="1">
        <v>0</v>
      </c>
      <c r="Z1015" s="1">
        <v>0</v>
      </c>
      <c r="AC1015" s="1">
        <v>0</v>
      </c>
      <c r="AD1015" s="1">
        <v>10867.02</v>
      </c>
      <c r="AE1015" s="1">
        <v>12965.69</v>
      </c>
      <c r="AF1015" s="1">
        <v>0</v>
      </c>
      <c r="AH1015" s="1">
        <v>0</v>
      </c>
      <c r="AI1015" s="1">
        <v>0</v>
      </c>
      <c r="AJ1015" s="1">
        <v>0</v>
      </c>
      <c r="AK1015" s="1">
        <v>0</v>
      </c>
      <c r="AN1015" s="1">
        <v>0</v>
      </c>
      <c r="AO1015" s="1">
        <v>0</v>
      </c>
      <c r="AP1015" s="1">
        <v>3100</v>
      </c>
      <c r="AQ1015" s="1">
        <v>11927.28</v>
      </c>
      <c r="AS1015" s="1">
        <v>0</v>
      </c>
      <c r="AT1015" s="1">
        <v>0</v>
      </c>
      <c r="AU1015" s="1">
        <v>0</v>
      </c>
      <c r="AV1015" s="1">
        <v>0</v>
      </c>
      <c r="AY1015" s="1">
        <v>0</v>
      </c>
      <c r="AZ1015" s="1">
        <v>0</v>
      </c>
      <c r="BA1015" s="1">
        <v>11927.28</v>
      </c>
      <c r="BB1015" s="1">
        <v>0</v>
      </c>
      <c r="BD1015" s="1">
        <v>0</v>
      </c>
      <c r="BE1015" s="1">
        <v>0</v>
      </c>
      <c r="BF1015" s="1">
        <v>0</v>
      </c>
      <c r="BG1015" s="1">
        <v>0</v>
      </c>
      <c r="BJ1015" s="1">
        <v>0</v>
      </c>
      <c r="BK1015" s="1">
        <v>0</v>
      </c>
      <c r="BL1015" s="1">
        <v>0</v>
      </c>
      <c r="CI1015" s="1">
        <v>20316.560000000001</v>
      </c>
      <c r="CK1015" s="1">
        <v>0</v>
      </c>
      <c r="CL1015" s="1">
        <v>0</v>
      </c>
      <c r="CM1015" s="1">
        <v>0</v>
      </c>
      <c r="CP1015" s="1">
        <v>0</v>
      </c>
      <c r="CQ1015" s="1">
        <v>0</v>
      </c>
      <c r="CR1015" s="1">
        <v>23780</v>
      </c>
      <c r="CS1015" s="1">
        <v>44096.56</v>
      </c>
      <c r="DP1015" s="1">
        <v>2294.9699999999998</v>
      </c>
      <c r="DR1015" s="1">
        <v>0</v>
      </c>
      <c r="DS1015" s="1">
        <v>0</v>
      </c>
      <c r="DT1015" s="1">
        <v>0</v>
      </c>
      <c r="DW1015" s="1">
        <v>0</v>
      </c>
      <c r="DX1015" s="1">
        <v>0</v>
      </c>
      <c r="DY1015" s="1">
        <v>0</v>
      </c>
      <c r="DZ1015" s="1">
        <v>2294.9699999999998</v>
      </c>
      <c r="FE1015" s="1">
        <v>0</v>
      </c>
      <c r="FG1015" s="1">
        <v>0</v>
      </c>
      <c r="FH1015" s="1">
        <v>0</v>
      </c>
      <c r="FI1015" s="1">
        <v>0</v>
      </c>
      <c r="FJ1015" s="1">
        <v>0</v>
      </c>
      <c r="FM1015" s="1">
        <v>0</v>
      </c>
      <c r="FN1015" s="1">
        <v>4270.8599999999997</v>
      </c>
      <c r="FO1015" s="1">
        <v>4270.8599999999997</v>
      </c>
      <c r="FP1015" s="15">
        <f>AE1015+BA1015</f>
        <v>24892.97</v>
      </c>
      <c r="FQ1015" s="15">
        <f>AP1015+BL1015+CS1015+DZ1015+FD1015</f>
        <v>49491.53</v>
      </c>
      <c r="FR1015" s="15">
        <f>AE1015+AP1015+BA1015+BL1015+CS1015+DZ1015+FD1015+FO1015</f>
        <v>78655.360000000001</v>
      </c>
      <c r="FT1015" s="1" t="s">
        <v>922</v>
      </c>
      <c r="FU1015" s="1" t="s">
        <v>1281</v>
      </c>
      <c r="FW1015" s="1" t="s">
        <v>1279</v>
      </c>
      <c r="GA1015" s="1">
        <v>1065</v>
      </c>
      <c r="GB1015" s="1">
        <v>1068</v>
      </c>
      <c r="GC1015" s="1">
        <v>0</v>
      </c>
      <c r="GD1015" s="1">
        <v>0</v>
      </c>
      <c r="GE1015" s="1">
        <v>9866</v>
      </c>
      <c r="GF1015" s="1">
        <v>2298</v>
      </c>
      <c r="GG1015" s="1">
        <v>11123</v>
      </c>
      <c r="GH1015" s="1">
        <v>72</v>
      </c>
      <c r="GI1015" s="1">
        <v>3068</v>
      </c>
      <c r="GJ1015" s="1">
        <v>0</v>
      </c>
      <c r="GK1015" s="1">
        <v>136</v>
      </c>
      <c r="GL1015" s="1">
        <v>157</v>
      </c>
      <c r="GM1015" s="1">
        <v>2015</v>
      </c>
      <c r="GP1015" s="1">
        <v>2</v>
      </c>
      <c r="GQ1015" s="1">
        <v>1.3</v>
      </c>
      <c r="GR1015" s="5"/>
      <c r="GS1015" s="5"/>
      <c r="GT1015" s="4">
        <v>0</v>
      </c>
      <c r="GU1015" s="4">
        <v>0</v>
      </c>
      <c r="GV1015" s="1">
        <f>GQ1015+GU1015</f>
        <v>1.3</v>
      </c>
      <c r="GW1015" s="1">
        <v>2.04</v>
      </c>
      <c r="GX1015" s="1">
        <v>352</v>
      </c>
      <c r="GY1015" s="10" t="s">
        <v>1172</v>
      </c>
      <c r="GZ1015" s="1">
        <v>6058</v>
      </c>
      <c r="HA1015" s="1">
        <v>11978</v>
      </c>
      <c r="HB1015" s="1">
        <v>617</v>
      </c>
      <c r="HC1015" s="1">
        <v>729</v>
      </c>
      <c r="HE1015" s="1">
        <v>46</v>
      </c>
      <c r="HF1015" s="1">
        <v>19428</v>
      </c>
      <c r="HI1015" s="1">
        <v>34</v>
      </c>
      <c r="HJ1015" s="1">
        <v>24</v>
      </c>
      <c r="HK1015" s="1">
        <v>34</v>
      </c>
      <c r="HL1015" s="1">
        <v>14</v>
      </c>
      <c r="HZ1015" s="1">
        <v>22</v>
      </c>
      <c r="IA1015" s="1">
        <v>493</v>
      </c>
      <c r="IB1015" s="1">
        <v>0</v>
      </c>
      <c r="IC1015" s="1">
        <v>0</v>
      </c>
      <c r="ID1015" s="1">
        <v>0</v>
      </c>
      <c r="IE1015" s="1">
        <v>41</v>
      </c>
      <c r="IF1015" s="1">
        <v>12</v>
      </c>
      <c r="IG1015" s="1">
        <v>0</v>
      </c>
      <c r="IH1015" s="1">
        <v>0</v>
      </c>
      <c r="II1015" s="1">
        <v>0</v>
      </c>
      <c r="IJ1015" s="1">
        <v>0</v>
      </c>
      <c r="IK1015" s="1">
        <v>0</v>
      </c>
      <c r="IQ1015" s="1">
        <v>103964</v>
      </c>
      <c r="IR1015" s="1">
        <v>52</v>
      </c>
      <c r="IS1015" s="36">
        <f t="shared" si="1152"/>
        <v>0.16484178573462763</v>
      </c>
      <c r="IT1015" s="36">
        <f t="shared" si="1153"/>
        <v>3.9412444364884988E-2</v>
      </c>
      <c r="IU1015" s="36">
        <f t="shared" si="1154"/>
        <v>0.15163976110464691</v>
      </c>
      <c r="IV1015" s="36">
        <f t="shared" si="1155"/>
        <v>0</v>
      </c>
      <c r="IW1015" s="36">
        <f t="shared" si="1156"/>
        <v>0.56063007022026212</v>
      </c>
      <c r="IX1015" s="36">
        <f t="shared" si="1157"/>
        <v>2.9177541110993577E-2</v>
      </c>
      <c r="IY1015" s="36"/>
      <c r="IZ1015" s="36">
        <f t="shared" si="1158"/>
        <v>5.4298397464584737E-2</v>
      </c>
      <c r="JA1015" s="36">
        <f t="shared" si="1158"/>
        <v>0.31648154683927454</v>
      </c>
      <c r="JB1015" s="36">
        <f t="shared" si="1158"/>
        <v>0.6292200556961407</v>
      </c>
      <c r="JN1015" s="43">
        <f t="shared" si="1097"/>
        <v>1635.3517948717945</v>
      </c>
      <c r="JO1015" s="1" t="str">
        <f t="shared" si="1098"/>
        <v>Small</v>
      </c>
    </row>
    <row r="1016" spans="1:275" x14ac:dyDescent="0.2">
      <c r="A1016" s="1" t="s">
        <v>770</v>
      </c>
      <c r="B1016" s="1" t="s">
        <v>771</v>
      </c>
      <c r="C1016" s="76">
        <v>292</v>
      </c>
      <c r="D1016" s="14" t="s">
        <v>656</v>
      </c>
      <c r="E1016">
        <v>2</v>
      </c>
      <c r="F1016" s="46">
        <v>0.56643356643356646</v>
      </c>
      <c r="G1016" s="46">
        <v>0.29570429570429568</v>
      </c>
      <c r="H1016" s="46"/>
      <c r="I1016">
        <v>10.6</v>
      </c>
      <c r="J1016">
        <v>25.7</v>
      </c>
      <c r="K1016" s="1">
        <v>20120</v>
      </c>
      <c r="L1016" s="1" t="s">
        <v>608</v>
      </c>
      <c r="M1016" s="3">
        <v>1420.1609523809502</v>
      </c>
      <c r="N1016" s="10">
        <v>18255</v>
      </c>
      <c r="O1016" s="1">
        <v>5</v>
      </c>
      <c r="P1016" s="1">
        <v>25</v>
      </c>
      <c r="Q1016" s="1">
        <v>166</v>
      </c>
      <c r="R1016" s="1">
        <v>28</v>
      </c>
      <c r="S1016" s="1">
        <v>46</v>
      </c>
      <c r="T1016" s="33">
        <v>0</v>
      </c>
      <c r="U1016" s="1">
        <v>9541</v>
      </c>
      <c r="W1016" s="1">
        <v>0</v>
      </c>
      <c r="X1016" s="1">
        <v>0</v>
      </c>
      <c r="Y1016" s="1">
        <v>0</v>
      </c>
      <c r="Z1016" s="1">
        <v>0</v>
      </c>
      <c r="AC1016" s="1">
        <v>0</v>
      </c>
      <c r="AD1016" s="1">
        <v>0</v>
      </c>
      <c r="AE1016" s="1">
        <v>9541</v>
      </c>
      <c r="AF1016" s="1">
        <v>0</v>
      </c>
      <c r="AH1016" s="1">
        <v>0</v>
      </c>
      <c r="AI1016" s="1">
        <v>0</v>
      </c>
      <c r="AJ1016" s="1">
        <v>0</v>
      </c>
      <c r="AK1016" s="1">
        <v>0</v>
      </c>
      <c r="AN1016" s="1">
        <v>0</v>
      </c>
      <c r="AO1016" s="1">
        <v>0</v>
      </c>
      <c r="AP1016" s="1">
        <v>0</v>
      </c>
      <c r="AQ1016" s="1">
        <v>11737.56</v>
      </c>
      <c r="AS1016" s="1">
        <v>0</v>
      </c>
      <c r="AT1016" s="1">
        <v>0</v>
      </c>
      <c r="AU1016" s="1">
        <v>0</v>
      </c>
      <c r="AV1016" s="1">
        <v>0</v>
      </c>
      <c r="AY1016" s="1">
        <v>0</v>
      </c>
      <c r="AZ1016" s="1">
        <v>0</v>
      </c>
      <c r="BA1016" s="1">
        <v>11737.56</v>
      </c>
      <c r="BB1016" s="1">
        <v>0</v>
      </c>
      <c r="BD1016" s="1">
        <v>0</v>
      </c>
      <c r="BE1016" s="1">
        <v>0</v>
      </c>
      <c r="BF1016" s="1">
        <v>0</v>
      </c>
      <c r="BG1016" s="1">
        <v>0</v>
      </c>
      <c r="BJ1016" s="1">
        <v>0</v>
      </c>
      <c r="BK1016" s="1">
        <v>0</v>
      </c>
      <c r="BL1016" s="1">
        <v>0</v>
      </c>
      <c r="CI1016" s="1">
        <v>19698.830000000002</v>
      </c>
      <c r="CK1016" s="1">
        <v>0</v>
      </c>
      <c r="CL1016" s="1">
        <v>0</v>
      </c>
      <c r="CM1016" s="1">
        <v>0</v>
      </c>
      <c r="CP1016" s="1">
        <v>0</v>
      </c>
      <c r="CQ1016" s="1">
        <v>0</v>
      </c>
      <c r="CR1016" s="1">
        <v>0</v>
      </c>
      <c r="CS1016" s="1">
        <v>19698.830000000002</v>
      </c>
      <c r="DP1016" s="1">
        <v>714.02</v>
      </c>
      <c r="DR1016" s="1">
        <v>0</v>
      </c>
      <c r="DS1016" s="1">
        <v>0</v>
      </c>
      <c r="DT1016" s="1">
        <v>0</v>
      </c>
      <c r="DW1016" s="1">
        <v>0</v>
      </c>
      <c r="DX1016" s="1">
        <v>0</v>
      </c>
      <c r="DY1016" s="1">
        <v>0</v>
      </c>
      <c r="DZ1016" s="1">
        <v>714.02</v>
      </c>
      <c r="FE1016" s="1">
        <v>0</v>
      </c>
      <c r="FG1016" s="1">
        <v>0</v>
      </c>
      <c r="FH1016" s="1">
        <v>0</v>
      </c>
      <c r="FI1016" s="1">
        <v>0</v>
      </c>
      <c r="FJ1016" s="1">
        <v>0</v>
      </c>
      <c r="FM1016" s="1">
        <v>0</v>
      </c>
      <c r="FN1016" s="1">
        <v>0</v>
      </c>
      <c r="FO1016" s="1">
        <v>0</v>
      </c>
      <c r="FP1016" s="15">
        <f>AE1016+BA1016</f>
        <v>21278.559999999998</v>
      </c>
      <c r="FQ1016" s="15">
        <f>AP1016+BL1016+CS1016+DZ1016+FD1016</f>
        <v>20412.850000000002</v>
      </c>
      <c r="FR1016" s="15">
        <f>AE1016+AP1016+BA1016+BL1016+CS1016+DZ1016+FD1016+FO1016</f>
        <v>41691.409999999996</v>
      </c>
      <c r="FT1016" s="1" t="s">
        <v>922</v>
      </c>
      <c r="FU1016" s="1" t="s">
        <v>1281</v>
      </c>
      <c r="FW1016" s="1" t="s">
        <v>1279</v>
      </c>
      <c r="GA1016" s="1">
        <v>669</v>
      </c>
      <c r="GB1016" s="1">
        <v>680</v>
      </c>
      <c r="GC1016" s="1">
        <v>133</v>
      </c>
      <c r="GD1016" s="1">
        <v>133</v>
      </c>
      <c r="GE1016" s="1">
        <v>11897</v>
      </c>
      <c r="GF1016" s="1">
        <v>0</v>
      </c>
      <c r="GG1016" s="1">
        <v>11123</v>
      </c>
      <c r="GH1016" s="1">
        <v>77</v>
      </c>
      <c r="GI1016" s="1">
        <v>3069</v>
      </c>
      <c r="GJ1016" s="1">
        <v>0</v>
      </c>
      <c r="GK1016" s="1">
        <v>99</v>
      </c>
      <c r="GL1016" s="1">
        <v>99</v>
      </c>
      <c r="GM1016" s="1">
        <v>2078</v>
      </c>
      <c r="GP1016" s="1">
        <v>2</v>
      </c>
      <c r="GQ1016" s="1">
        <v>1.3</v>
      </c>
      <c r="GR1016" s="5"/>
      <c r="GS1016" s="5"/>
      <c r="GT1016" s="4">
        <v>1</v>
      </c>
      <c r="GU1016" s="4">
        <v>0.5</v>
      </c>
      <c r="GV1016" s="1">
        <f>GQ1016+GU1016</f>
        <v>1.8</v>
      </c>
      <c r="GW1016" s="1">
        <v>1.86</v>
      </c>
      <c r="GX1016" s="1">
        <v>211</v>
      </c>
      <c r="GY1016" s="10" t="s">
        <v>1172</v>
      </c>
      <c r="GZ1016" s="1">
        <v>1824</v>
      </c>
      <c r="HA1016" s="1">
        <v>7863</v>
      </c>
      <c r="HB1016" s="1">
        <v>958</v>
      </c>
      <c r="HC1016" s="1">
        <v>336</v>
      </c>
      <c r="HE1016" s="1">
        <v>33</v>
      </c>
      <c r="HF1016" s="1">
        <v>11014</v>
      </c>
      <c r="HI1016" s="1">
        <v>20</v>
      </c>
      <c r="HJ1016" s="1">
        <v>11</v>
      </c>
      <c r="HK1016" s="1">
        <v>40</v>
      </c>
      <c r="HL1016" s="1">
        <v>40</v>
      </c>
      <c r="HZ1016" s="1">
        <v>39</v>
      </c>
      <c r="IA1016" s="1">
        <v>676</v>
      </c>
      <c r="IB1016" s="1">
        <v>0</v>
      </c>
      <c r="IC1016" s="1">
        <v>0</v>
      </c>
      <c r="ID1016" s="1">
        <v>0</v>
      </c>
      <c r="IE1016" s="1">
        <v>41</v>
      </c>
      <c r="IF1016" s="1">
        <v>9</v>
      </c>
      <c r="IG1016" s="1">
        <v>0</v>
      </c>
      <c r="IH1016" s="1">
        <v>0</v>
      </c>
      <c r="II1016" s="1">
        <v>0</v>
      </c>
      <c r="IJ1016" s="1">
        <v>0</v>
      </c>
      <c r="IK1016" s="1">
        <v>0</v>
      </c>
      <c r="IQ1016" s="1">
        <v>101515</v>
      </c>
      <c r="IR1016" s="1">
        <v>55</v>
      </c>
      <c r="IS1016" s="36">
        <f t="shared" si="1152"/>
        <v>0.22884810084379495</v>
      </c>
      <c r="IT1016" s="36">
        <f t="shared" si="1153"/>
        <v>0</v>
      </c>
      <c r="IU1016" s="36">
        <f t="shared" si="1154"/>
        <v>0.28153425369878354</v>
      </c>
      <c r="IV1016" s="36">
        <f t="shared" si="1155"/>
        <v>0</v>
      </c>
      <c r="IW1016" s="36">
        <f t="shared" si="1156"/>
        <v>0.47249133574518115</v>
      </c>
      <c r="IX1016" s="36">
        <f t="shared" si="1157"/>
        <v>1.7126309712240485E-2</v>
      </c>
      <c r="IY1016" s="36"/>
      <c r="IZ1016" s="36">
        <f t="shared" si="1158"/>
        <v>0</v>
      </c>
      <c r="JA1016" s="36">
        <f t="shared" si="1158"/>
        <v>0.51038235454257841</v>
      </c>
      <c r="JB1016" s="36">
        <f t="shared" si="1158"/>
        <v>0.48961764545742165</v>
      </c>
      <c r="JN1016" s="43">
        <f t="shared" si="1097"/>
        <v>788.9783068783056</v>
      </c>
      <c r="JO1016" s="1" t="str">
        <f t="shared" si="1098"/>
        <v>Small</v>
      </c>
    </row>
    <row r="1017" spans="1:275" x14ac:dyDescent="0.2">
      <c r="A1017" s="1" t="s">
        <v>770</v>
      </c>
      <c r="B1017" s="1" t="s">
        <v>771</v>
      </c>
      <c r="C1017" s="76">
        <v>292</v>
      </c>
      <c r="D1017" s="14" t="s">
        <v>656</v>
      </c>
      <c r="E1017">
        <v>2</v>
      </c>
      <c r="F1017" s="46">
        <v>0.56643356643356646</v>
      </c>
      <c r="G1017" s="46">
        <v>0.29570429570429568</v>
      </c>
      <c r="H1017" s="46"/>
      <c r="I1017">
        <v>10.6</v>
      </c>
      <c r="J1017">
        <v>25.7</v>
      </c>
      <c r="K1017" s="1">
        <v>20130</v>
      </c>
      <c r="L1017" s="1" t="s">
        <v>609</v>
      </c>
      <c r="M1017" s="3">
        <v>1053.6712380952358</v>
      </c>
      <c r="N1017" s="1">
        <v>18255</v>
      </c>
      <c r="O1017" s="1">
        <v>5</v>
      </c>
      <c r="P1017" s="1">
        <v>25</v>
      </c>
      <c r="Q1017" s="1">
        <v>166</v>
      </c>
      <c r="R1017" s="1">
        <v>28</v>
      </c>
      <c r="S1017" s="1">
        <v>46</v>
      </c>
      <c r="T1017" s="33"/>
      <c r="U1017" s="3">
        <v>4500</v>
      </c>
      <c r="V1017" s="3"/>
      <c r="W1017" s="3">
        <v>0</v>
      </c>
      <c r="X1017" s="3">
        <v>0</v>
      </c>
      <c r="Y1017" s="3"/>
      <c r="Z1017" s="3"/>
      <c r="AA1017" s="3">
        <v>0</v>
      </c>
      <c r="AB1017" s="3">
        <v>0</v>
      </c>
      <c r="AC1017" s="3">
        <v>0</v>
      </c>
      <c r="AD1017" s="3">
        <v>0</v>
      </c>
      <c r="AE1017" s="2">
        <f>SUM(U1017:AD1017)</f>
        <v>4500</v>
      </c>
      <c r="AF1017" s="3">
        <v>0</v>
      </c>
      <c r="AG1017" s="3"/>
      <c r="AH1017" s="1">
        <v>0</v>
      </c>
      <c r="AI1017" s="1">
        <v>0</v>
      </c>
      <c r="AL1017" s="1">
        <v>0</v>
      </c>
      <c r="AM1017" s="1">
        <v>0</v>
      </c>
      <c r="AN1017" s="1">
        <v>0</v>
      </c>
      <c r="AO1017" s="1">
        <v>0</v>
      </c>
      <c r="AP1017" s="1">
        <f>SUM(AF1017:AO1017)</f>
        <v>0</v>
      </c>
      <c r="AQ1017" s="1">
        <v>11301</v>
      </c>
      <c r="AS1017" s="1">
        <v>0</v>
      </c>
      <c r="AT1017" s="1">
        <v>0</v>
      </c>
      <c r="AW1017" s="1">
        <v>0</v>
      </c>
      <c r="AX1017" s="1">
        <v>0</v>
      </c>
      <c r="AY1017" s="1">
        <v>0</v>
      </c>
      <c r="AZ1017" s="1">
        <v>0</v>
      </c>
      <c r="BA1017" s="1">
        <f>SUM(AQ1017:AZ1017)</f>
        <v>11301</v>
      </c>
      <c r="BB1017" s="1">
        <v>0</v>
      </c>
      <c r="BD1017" s="1">
        <v>0</v>
      </c>
      <c r="BE1017" s="1">
        <v>0</v>
      </c>
      <c r="BH1017" s="1">
        <v>0</v>
      </c>
      <c r="BI1017" s="1">
        <v>0</v>
      </c>
      <c r="BJ1017" s="1">
        <v>0</v>
      </c>
      <c r="BK1017" s="1">
        <v>0</v>
      </c>
      <c r="BL1017" s="1">
        <f>SUM(BB1017:BK1017)</f>
        <v>0</v>
      </c>
      <c r="CI1017" s="1">
        <v>16655</v>
      </c>
      <c r="CK1017" s="1">
        <v>0</v>
      </c>
      <c r="CL1017" s="1">
        <v>0</v>
      </c>
      <c r="CN1017" s="1">
        <v>0</v>
      </c>
      <c r="CO1017" s="1">
        <v>0</v>
      </c>
      <c r="CP1017" s="1">
        <v>0</v>
      </c>
      <c r="CQ1017" s="1">
        <v>0</v>
      </c>
      <c r="CR1017" s="1">
        <v>0</v>
      </c>
      <c r="CS1017" s="1">
        <f>SUM(CI1017:CR1017)</f>
        <v>16655</v>
      </c>
      <c r="DP1017" s="1">
        <v>0</v>
      </c>
      <c r="DR1017" s="1">
        <v>0</v>
      </c>
      <c r="DS1017" s="1">
        <v>0</v>
      </c>
      <c r="DU1017" s="1">
        <v>0</v>
      </c>
      <c r="DV1017" s="1">
        <v>0</v>
      </c>
      <c r="DX1017" s="1">
        <v>0</v>
      </c>
      <c r="DY1017" s="1">
        <v>0</v>
      </c>
      <c r="DZ1017" s="2">
        <f>SUM(DP1017:DY1017)</f>
        <v>0</v>
      </c>
      <c r="EA1017" s="2"/>
      <c r="EB1017" s="2"/>
      <c r="EC1017" s="2"/>
      <c r="ED1017" s="2"/>
      <c r="EE1017" s="2"/>
      <c r="EF1017" s="2"/>
      <c r="EG1017" s="2"/>
      <c r="EH1017" s="2"/>
      <c r="EI1017" s="2"/>
      <c r="EJ1017" s="2"/>
      <c r="EK1017" s="2"/>
      <c r="EL1017" s="2"/>
      <c r="EM1017" s="2"/>
      <c r="EN1017" s="2"/>
      <c r="EO1017" s="2"/>
      <c r="EP1017" s="2"/>
      <c r="EQ1017" s="2"/>
      <c r="ER1017" s="2"/>
      <c r="ES1017" s="2"/>
      <c r="ET1017" s="2"/>
      <c r="EU1017" s="1">
        <v>0</v>
      </c>
      <c r="EW1017" s="1">
        <v>0</v>
      </c>
      <c r="EX1017" s="1">
        <v>0</v>
      </c>
      <c r="EZ1017" s="1">
        <v>0</v>
      </c>
      <c r="FB1017" s="1">
        <v>0</v>
      </c>
      <c r="FC1017" s="1">
        <v>0</v>
      </c>
      <c r="FD1017" s="1">
        <f>SUM(EU1017:FC1017)</f>
        <v>0</v>
      </c>
      <c r="FE1017" s="1">
        <v>0</v>
      </c>
      <c r="FG1017" s="1">
        <v>0</v>
      </c>
      <c r="FH1017" s="1">
        <v>0</v>
      </c>
      <c r="FK1017" s="1">
        <v>0</v>
      </c>
      <c r="FL1017" s="1">
        <v>0</v>
      </c>
      <c r="FM1017" s="1">
        <v>0</v>
      </c>
      <c r="FN1017" s="1">
        <v>0</v>
      </c>
      <c r="FO1017" s="1">
        <f>SUM(FE1017:FN1017)</f>
        <v>0</v>
      </c>
      <c r="FP1017" s="15">
        <f>AE1017+BA1017</f>
        <v>15801</v>
      </c>
      <c r="FQ1017" s="15">
        <f>AP1017+BL1017+CS1017+DZ1017+FD1017</f>
        <v>16655</v>
      </c>
      <c r="FR1017" s="15">
        <f>AE1017+AP1017+BA1017+BL1017+CS1017+DZ1017+FD1017+FO1017</f>
        <v>32456</v>
      </c>
      <c r="FS1017" s="1" t="s">
        <v>1298</v>
      </c>
      <c r="FU1017" s="1" t="s">
        <v>1281</v>
      </c>
      <c r="FW1017" s="5" t="s">
        <v>1279</v>
      </c>
      <c r="FX1017" s="5"/>
      <c r="FY1017" s="5"/>
      <c r="FZ1017" s="5"/>
      <c r="GA1017" s="1">
        <v>895</v>
      </c>
      <c r="GB1017" s="1">
        <v>903</v>
      </c>
      <c r="GC1017" s="1">
        <v>0</v>
      </c>
      <c r="GD1017" s="1">
        <v>0</v>
      </c>
      <c r="GE1017" s="1">
        <v>13802</v>
      </c>
      <c r="GF1017" s="1">
        <v>0</v>
      </c>
      <c r="GG1017" s="1">
        <v>11123</v>
      </c>
      <c r="GH1017" s="1">
        <v>77</v>
      </c>
      <c r="GI1017" s="1">
        <v>3065</v>
      </c>
      <c r="GJ1017" s="1">
        <v>0</v>
      </c>
      <c r="GK1017" s="1">
        <v>21</v>
      </c>
      <c r="GL1017" s="1">
        <v>40</v>
      </c>
      <c r="GM1017" s="1">
        <v>2104</v>
      </c>
      <c r="GP1017" s="1">
        <v>2</v>
      </c>
      <c r="GQ1017" s="1">
        <v>1.3</v>
      </c>
      <c r="GR1017" s="5">
        <v>0</v>
      </c>
      <c r="GS1017" s="5">
        <v>1</v>
      </c>
      <c r="GT1017" s="4">
        <v>1</v>
      </c>
      <c r="GU1017" s="1">
        <v>1</v>
      </c>
      <c r="GV1017" s="1">
        <f>GQ1017+GU1017</f>
        <v>2.2999999999999998</v>
      </c>
      <c r="GW1017" s="1">
        <v>2.29</v>
      </c>
      <c r="GX1017" s="1">
        <v>221</v>
      </c>
      <c r="GY1017" s="1" t="s">
        <v>1172</v>
      </c>
      <c r="GZ1017" s="1">
        <v>1673</v>
      </c>
      <c r="HA1017" s="1">
        <v>9884</v>
      </c>
      <c r="HB1017" s="1">
        <v>2594</v>
      </c>
      <c r="HC1017" s="1">
        <v>372</v>
      </c>
      <c r="HD1017" s="1">
        <v>38</v>
      </c>
      <c r="HF1017" s="1">
        <v>14561</v>
      </c>
      <c r="HI1017" s="1">
        <v>10</v>
      </c>
      <c r="HJ1017" s="1">
        <v>10</v>
      </c>
      <c r="HK1017" s="1">
        <v>0</v>
      </c>
      <c r="HL1017" s="1">
        <v>0</v>
      </c>
      <c r="HM1017" s="1" t="s">
        <v>1277</v>
      </c>
      <c r="HX1017" s="1" t="s">
        <v>1277</v>
      </c>
      <c r="HZ1017" s="1">
        <v>25</v>
      </c>
      <c r="IA1017" s="1">
        <v>556</v>
      </c>
      <c r="IB1017" s="1">
        <v>0</v>
      </c>
      <c r="IC1017" s="1">
        <v>0</v>
      </c>
      <c r="ID1017" s="1">
        <v>0</v>
      </c>
      <c r="IE1017" s="1">
        <v>45</v>
      </c>
      <c r="IF1017" s="1">
        <v>16</v>
      </c>
      <c r="IG1017" s="1">
        <v>16</v>
      </c>
      <c r="IH1017" s="1">
        <v>0</v>
      </c>
      <c r="II1017" s="1">
        <v>0</v>
      </c>
      <c r="IJ1017" s="1">
        <v>0</v>
      </c>
      <c r="IK1017" s="1">
        <v>0</v>
      </c>
      <c r="IL1017" s="1" t="s">
        <v>1277</v>
      </c>
      <c r="IO1017" s="1" t="s">
        <v>1277</v>
      </c>
      <c r="IP1017" s="1" t="s">
        <v>1277</v>
      </c>
      <c r="IQ1017" s="1">
        <v>128271</v>
      </c>
      <c r="IR1017" s="1">
        <v>18</v>
      </c>
      <c r="IS1017" s="36">
        <f t="shared" si="1152"/>
        <v>0.13864924821296523</v>
      </c>
      <c r="IT1017" s="36">
        <f t="shared" si="1153"/>
        <v>0</v>
      </c>
      <c r="IU1017" s="36">
        <f t="shared" si="1154"/>
        <v>0.34819447867882675</v>
      </c>
      <c r="IV1017" s="36">
        <f t="shared" si="1155"/>
        <v>0</v>
      </c>
      <c r="IW1017" s="36">
        <f t="shared" si="1156"/>
        <v>0.51315627310820799</v>
      </c>
      <c r="IX1017" s="36">
        <f t="shared" si="1157"/>
        <v>0</v>
      </c>
      <c r="IY1017" s="36"/>
      <c r="IZ1017" s="36">
        <f t="shared" si="1158"/>
        <v>0</v>
      </c>
      <c r="JA1017" s="36">
        <f t="shared" si="1158"/>
        <v>0.48684372689179195</v>
      </c>
      <c r="JB1017" s="36">
        <f t="shared" si="1158"/>
        <v>0.51315627310820799</v>
      </c>
      <c r="JN1017" s="43">
        <f t="shared" si="1097"/>
        <v>458.11792960662433</v>
      </c>
      <c r="JO1017" s="1" t="str">
        <f t="shared" si="1098"/>
        <v>Small</v>
      </c>
    </row>
    <row r="1018" spans="1:275" x14ac:dyDescent="0.2">
      <c r="A1018" s="1" t="s">
        <v>770</v>
      </c>
      <c r="B1018" s="1" t="s">
        <v>771</v>
      </c>
      <c r="C1018" s="76">
        <v>292</v>
      </c>
      <c r="D1018" s="14" t="s">
        <v>656</v>
      </c>
      <c r="E1018">
        <v>2</v>
      </c>
      <c r="F1018" s="46">
        <v>0.56643356643356646</v>
      </c>
      <c r="G1018" s="46">
        <v>0.29570429570429568</v>
      </c>
      <c r="H1018" s="46"/>
      <c r="I1018">
        <v>10.6</v>
      </c>
      <c r="J1018">
        <v>25.7</v>
      </c>
      <c r="K1018" s="42">
        <v>20140</v>
      </c>
      <c r="L1018" s="54" t="s">
        <v>345</v>
      </c>
      <c r="M1018" s="47">
        <v>1828.6160000000045</v>
      </c>
      <c r="N1018" s="46">
        <v>18255</v>
      </c>
      <c r="O1018">
        <v>5</v>
      </c>
      <c r="P1018">
        <v>25</v>
      </c>
      <c r="Q1018">
        <v>166</v>
      </c>
      <c r="R1018">
        <v>28</v>
      </c>
      <c r="S1018">
        <v>44</v>
      </c>
      <c r="T1018"/>
      <c r="U1018">
        <v>3415.17</v>
      </c>
      <c r="V1018" s="46">
        <v>0</v>
      </c>
      <c r="W1018" s="46">
        <v>0</v>
      </c>
      <c r="X1018" s="46">
        <v>0</v>
      </c>
      <c r="Y1018" s="46"/>
      <c r="Z1018" s="46"/>
      <c r="AA1018" s="46">
        <v>0</v>
      </c>
      <c r="AB1018" s="46">
        <v>0</v>
      </c>
      <c r="AC1018" s="46">
        <v>0</v>
      </c>
      <c r="AD1018" s="46">
        <v>0</v>
      </c>
      <c r="AE1018" s="46">
        <f>IF(SUM(U1018:AD1018)&gt;0,SUM(U1018:AD1018),)</f>
        <v>3415.17</v>
      </c>
      <c r="AF1018" s="46">
        <v>2700</v>
      </c>
      <c r="AG1018" s="46">
        <v>0</v>
      </c>
      <c r="AH1018" s="46">
        <v>0</v>
      </c>
      <c r="AI1018" s="46">
        <v>0</v>
      </c>
      <c r="AJ1018" s="46"/>
      <c r="AK1018" s="46"/>
      <c r="AL1018" s="46">
        <v>0</v>
      </c>
      <c r="AM1018" s="46">
        <v>0</v>
      </c>
      <c r="AN1018" s="46">
        <v>0</v>
      </c>
      <c r="AO1018" s="46">
        <v>0</v>
      </c>
      <c r="AP1018" s="46">
        <f>SUM(AF1018:AO1018)</f>
        <v>2700</v>
      </c>
      <c r="AQ1018" s="46">
        <v>10044.25</v>
      </c>
      <c r="AR1018" s="46">
        <v>0</v>
      </c>
      <c r="AS1018" s="46">
        <v>0</v>
      </c>
      <c r="AT1018" s="46">
        <v>0</v>
      </c>
      <c r="AU1018" s="46"/>
      <c r="AV1018" s="46"/>
      <c r="AW1018" s="46">
        <v>0</v>
      </c>
      <c r="AX1018" s="46">
        <v>0</v>
      </c>
      <c r="AY1018" s="46">
        <v>0</v>
      </c>
      <c r="AZ1018" s="46">
        <v>0</v>
      </c>
      <c r="BA1018" s="46">
        <f>SUM(AQ1018:AZ1018)</f>
        <v>10044.25</v>
      </c>
      <c r="BB1018" s="47">
        <v>0</v>
      </c>
      <c r="BC1018" s="47">
        <v>0</v>
      </c>
      <c r="BD1018" s="47">
        <v>0</v>
      </c>
      <c r="BE1018" s="47">
        <v>0</v>
      </c>
      <c r="BF1018" s="47"/>
      <c r="BG1018" s="47"/>
      <c r="BH1018" s="47">
        <v>0</v>
      </c>
      <c r="BI1018" s="47">
        <v>0</v>
      </c>
      <c r="BJ1018" s="47">
        <v>0</v>
      </c>
      <c r="BK1018" s="47">
        <v>0</v>
      </c>
      <c r="BL1018" s="47">
        <f>IF(SUM(BB1018:BK1018)&gt;=0,SUM(BB1018:BK1018),"")</f>
        <v>0</v>
      </c>
      <c r="BM1018" s="46">
        <v>19452.830000000002</v>
      </c>
      <c r="BN1018" s="47">
        <v>0</v>
      </c>
      <c r="BO1018" s="46">
        <v>0</v>
      </c>
      <c r="BP1018" s="46">
        <v>0</v>
      </c>
      <c r="BQ1018" s="46"/>
      <c r="BR1018" s="46">
        <v>0</v>
      </c>
      <c r="BS1018" s="46">
        <v>0</v>
      </c>
      <c r="BT1018" s="46">
        <v>0</v>
      </c>
      <c r="BU1018" s="46">
        <v>0</v>
      </c>
      <c r="BV1018" s="46">
        <v>0</v>
      </c>
      <c r="BW1018" s="46">
        <f>SUM(BM1018:BV1018)</f>
        <v>19452.830000000002</v>
      </c>
      <c r="BX1018" s="46">
        <v>0</v>
      </c>
      <c r="BY1018" s="47">
        <v>0</v>
      </c>
      <c r="BZ1018" s="47">
        <v>0</v>
      </c>
      <c r="CA1018" s="47">
        <v>0</v>
      </c>
      <c r="CB1018" s="47"/>
      <c r="CC1018" s="46">
        <v>0</v>
      </c>
      <c r="CD1018" s="47">
        <v>0</v>
      </c>
      <c r="CE1018" s="46">
        <v>0</v>
      </c>
      <c r="CF1018" s="48">
        <v>0</v>
      </c>
      <c r="CG1018" s="47">
        <v>0</v>
      </c>
      <c r="CH1018" s="47">
        <f>SUM(BX1018:CG1018)</f>
        <v>0</v>
      </c>
      <c r="CI1018" s="47">
        <f t="shared" ref="CI1018:CS1018" si="1159">BM1018+BX1018</f>
        <v>19452.830000000002</v>
      </c>
      <c r="CJ1018" s="47">
        <f t="shared" si="1159"/>
        <v>0</v>
      </c>
      <c r="CK1018" s="47">
        <f t="shared" si="1159"/>
        <v>0</v>
      </c>
      <c r="CL1018" s="47">
        <f t="shared" si="1159"/>
        <v>0</v>
      </c>
      <c r="CM1018" s="47">
        <f t="shared" si="1159"/>
        <v>0</v>
      </c>
      <c r="CN1018" s="47">
        <f t="shared" si="1159"/>
        <v>0</v>
      </c>
      <c r="CO1018" s="47">
        <f t="shared" si="1159"/>
        <v>0</v>
      </c>
      <c r="CP1018" s="47">
        <f t="shared" si="1159"/>
        <v>0</v>
      </c>
      <c r="CQ1018" s="47">
        <f t="shared" si="1159"/>
        <v>0</v>
      </c>
      <c r="CR1018" s="47">
        <f t="shared" si="1159"/>
        <v>0</v>
      </c>
      <c r="CS1018" s="47">
        <f t="shared" si="1159"/>
        <v>19452.830000000002</v>
      </c>
      <c r="CT1018" s="48">
        <v>0</v>
      </c>
      <c r="CU1018" s="46">
        <v>0</v>
      </c>
      <c r="CV1018" s="46">
        <v>0</v>
      </c>
      <c r="CW1018" s="47">
        <v>0</v>
      </c>
      <c r="CX1018" s="47"/>
      <c r="CY1018" s="47">
        <v>0</v>
      </c>
      <c r="CZ1018" s="47">
        <v>0</v>
      </c>
      <c r="DA1018" s="46">
        <v>0</v>
      </c>
      <c r="DB1018" s="47">
        <v>0</v>
      </c>
      <c r="DC1018" s="47">
        <v>0</v>
      </c>
      <c r="DD1018" s="47">
        <f>SUM(CT1018:DC1018)</f>
        <v>0</v>
      </c>
      <c r="DE1018" s="48">
        <v>32.57</v>
      </c>
      <c r="DF1018" s="48">
        <v>0</v>
      </c>
      <c r="DG1018" s="48">
        <v>0</v>
      </c>
      <c r="DH1018" s="48">
        <v>0</v>
      </c>
      <c r="DI1018" s="48"/>
      <c r="DJ1018" s="48">
        <v>0</v>
      </c>
      <c r="DK1018" s="48">
        <v>0</v>
      </c>
      <c r="DL1018" s="48">
        <v>0</v>
      </c>
      <c r="DM1018" s="48">
        <v>0</v>
      </c>
      <c r="DN1018" s="48">
        <v>0</v>
      </c>
      <c r="DO1018" s="48">
        <f>SUM(DE1018:DN1018)</f>
        <v>32.57</v>
      </c>
      <c r="DP1018" s="48">
        <f t="shared" ref="DP1018:DZ1018" si="1160">CT1018+DE1018</f>
        <v>32.57</v>
      </c>
      <c r="DQ1018" s="48">
        <f t="shared" si="1160"/>
        <v>0</v>
      </c>
      <c r="DR1018" s="48">
        <f t="shared" si="1160"/>
        <v>0</v>
      </c>
      <c r="DS1018" s="48">
        <f t="shared" si="1160"/>
        <v>0</v>
      </c>
      <c r="DT1018" s="48">
        <f t="shared" si="1160"/>
        <v>0</v>
      </c>
      <c r="DU1018" s="48">
        <f t="shared" si="1160"/>
        <v>0</v>
      </c>
      <c r="DV1018" s="48">
        <f t="shared" si="1160"/>
        <v>0</v>
      </c>
      <c r="DW1018" s="48">
        <f t="shared" si="1160"/>
        <v>0</v>
      </c>
      <c r="DX1018" s="48">
        <f t="shared" si="1160"/>
        <v>0</v>
      </c>
      <c r="DY1018" s="48">
        <f t="shared" si="1160"/>
        <v>0</v>
      </c>
      <c r="DZ1018" s="48">
        <f t="shared" si="1160"/>
        <v>32.57</v>
      </c>
      <c r="EA1018" s="48">
        <v>0</v>
      </c>
      <c r="EB1018" s="48">
        <v>0</v>
      </c>
      <c r="EC1018" s="48">
        <v>0</v>
      </c>
      <c r="ED1018" s="48">
        <v>0</v>
      </c>
      <c r="EE1018" s="48">
        <v>0</v>
      </c>
      <c r="EF1018" s="48">
        <v>0</v>
      </c>
      <c r="EG1018" s="46">
        <v>0</v>
      </c>
      <c r="EH1018" s="48">
        <v>0</v>
      </c>
      <c r="EI1018" s="48">
        <v>0</v>
      </c>
      <c r="EJ1018" s="48">
        <f>SUM(EA1018:EI1018)</f>
        <v>0</v>
      </c>
      <c r="EK1018" s="48">
        <v>0</v>
      </c>
      <c r="EL1018">
        <v>0</v>
      </c>
      <c r="EM1018" s="48">
        <v>0</v>
      </c>
      <c r="EN1018" s="48">
        <v>0</v>
      </c>
      <c r="EO1018" s="46">
        <v>0</v>
      </c>
      <c r="EP1018" s="48">
        <v>0</v>
      </c>
      <c r="EQ1018" s="48">
        <v>0</v>
      </c>
      <c r="ER1018" s="48">
        <v>0</v>
      </c>
      <c r="ES1018" s="48">
        <v>0</v>
      </c>
      <c r="ET1018" s="48">
        <f>SUM(EK1018:ES1018)</f>
        <v>0</v>
      </c>
      <c r="EU1018" s="48">
        <f t="shared" ref="EU1018:FD1018" si="1161">EA1018+EK1018</f>
        <v>0</v>
      </c>
      <c r="EV1018" s="48">
        <f t="shared" si="1161"/>
        <v>0</v>
      </c>
      <c r="EW1018" s="48">
        <f t="shared" si="1161"/>
        <v>0</v>
      </c>
      <c r="EX1018" s="48">
        <f t="shared" si="1161"/>
        <v>0</v>
      </c>
      <c r="EY1018" s="48">
        <f t="shared" si="1161"/>
        <v>0</v>
      </c>
      <c r="EZ1018" s="48">
        <f t="shared" si="1161"/>
        <v>0</v>
      </c>
      <c r="FA1018" s="48">
        <f t="shared" si="1161"/>
        <v>0</v>
      </c>
      <c r="FB1018" s="48">
        <f t="shared" si="1161"/>
        <v>0</v>
      </c>
      <c r="FC1018" s="48">
        <f t="shared" si="1161"/>
        <v>0</v>
      </c>
      <c r="FD1018" s="48">
        <f t="shared" si="1161"/>
        <v>0</v>
      </c>
      <c r="FE1018" s="48">
        <v>0</v>
      </c>
      <c r="FF1018" s="48">
        <v>0</v>
      </c>
      <c r="FG1018" s="46">
        <v>0</v>
      </c>
      <c r="FH1018" s="48">
        <v>0</v>
      </c>
      <c r="FI1018" s="48"/>
      <c r="FJ1018" s="48"/>
      <c r="FK1018" s="48">
        <v>0</v>
      </c>
      <c r="FL1018" s="48">
        <v>0</v>
      </c>
      <c r="FM1018" s="48">
        <v>0</v>
      </c>
      <c r="FN1018">
        <v>0</v>
      </c>
      <c r="FO1018" s="48">
        <f>SUM(FE1018:FN1018)</f>
        <v>0</v>
      </c>
      <c r="FP1018" s="46">
        <f>AE1018+BA1018</f>
        <v>13459.42</v>
      </c>
      <c r="FQ1018" s="46">
        <f>AP1018+BL1018+CS1018+DZ1018+FD1018</f>
        <v>22185.4</v>
      </c>
      <c r="FR1018" s="46">
        <f>FP1018+FQ1018+FO1018</f>
        <v>35644.82</v>
      </c>
      <c r="FS1018" t="s">
        <v>1298</v>
      </c>
      <c r="FT1018"/>
      <c r="FU1018" t="s">
        <v>1281</v>
      </c>
      <c r="FV1018"/>
      <c r="FW1018" t="s">
        <v>1279</v>
      </c>
      <c r="FX1018"/>
      <c r="FY1018"/>
      <c r="FZ1018"/>
      <c r="GA1018">
        <v>215</v>
      </c>
      <c r="GB1018">
        <v>234</v>
      </c>
      <c r="GC1018">
        <v>1</v>
      </c>
      <c r="GD1018">
        <v>1</v>
      </c>
      <c r="GE1018" s="49">
        <v>10232</v>
      </c>
      <c r="GF1018" s="47">
        <v>46</v>
      </c>
      <c r="GG1018" s="49">
        <v>11169</v>
      </c>
      <c r="GH1018">
        <v>59</v>
      </c>
      <c r="GI1018" s="49">
        <v>3065</v>
      </c>
      <c r="GJ1018">
        <v>0</v>
      </c>
      <c r="GK1018">
        <v>4</v>
      </c>
      <c r="GL1018">
        <v>4</v>
      </c>
      <c r="GM1018" s="49">
        <v>1878</v>
      </c>
      <c r="GN1018" t="s">
        <v>1277</v>
      </c>
      <c r="GO1018"/>
      <c r="GP1018">
        <v>1</v>
      </c>
      <c r="GQ1018">
        <v>1.34</v>
      </c>
      <c r="GR1018">
        <v>0</v>
      </c>
      <c r="GS1018">
        <v>1</v>
      </c>
      <c r="GT1018">
        <f>GR1018+GS1018</f>
        <v>1</v>
      </c>
      <c r="GU1018">
        <v>1</v>
      </c>
      <c r="GV1018">
        <f>GQ1018+GU1018</f>
        <v>2.34</v>
      </c>
      <c r="GW1018">
        <v>2.1800000000000002</v>
      </c>
      <c r="GX1018">
        <v>126</v>
      </c>
      <c r="GY1018" s="49" t="s">
        <v>278</v>
      </c>
      <c r="GZ1018">
        <v>1537</v>
      </c>
      <c r="HA1018">
        <v>9147</v>
      </c>
      <c r="HB1018">
        <v>2173</v>
      </c>
      <c r="HC1018">
        <v>741</v>
      </c>
      <c r="HD1018">
        <v>78</v>
      </c>
      <c r="HE1018"/>
      <c r="HF1018">
        <v>13676</v>
      </c>
      <c r="HG1018">
        <v>17</v>
      </c>
      <c r="HH1018">
        <v>10</v>
      </c>
      <c r="HI1018"/>
      <c r="HJ1018">
        <v>27</v>
      </c>
      <c r="HK1018">
        <v>5</v>
      </c>
      <c r="HL1018">
        <v>5</v>
      </c>
      <c r="HM1018" t="s">
        <v>1277</v>
      </c>
      <c r="HN1018"/>
      <c r="HO1018"/>
      <c r="HP1018"/>
      <c r="HQ1018"/>
      <c r="HR1018"/>
      <c r="HS1018"/>
      <c r="HT1018"/>
      <c r="HU1018"/>
      <c r="HV1018"/>
      <c r="HW1018"/>
      <c r="HX1018" t="s">
        <v>1277</v>
      </c>
      <c r="HY1018"/>
      <c r="HZ1018">
        <v>29</v>
      </c>
      <c r="IA1018">
        <v>685</v>
      </c>
      <c r="IB1018">
        <v>0</v>
      </c>
      <c r="IC1018">
        <v>0</v>
      </c>
      <c r="ID1018">
        <v>0</v>
      </c>
      <c r="IE1018">
        <v>45</v>
      </c>
      <c r="IF1018">
        <v>41</v>
      </c>
      <c r="IG1018">
        <v>20</v>
      </c>
      <c r="IH1018">
        <v>0</v>
      </c>
      <c r="II1018">
        <v>0</v>
      </c>
      <c r="IJ1018">
        <v>0</v>
      </c>
      <c r="IK1018">
        <v>0</v>
      </c>
      <c r="IL1018" t="s">
        <v>1277</v>
      </c>
      <c r="IM1018"/>
      <c r="IN1018" t="s">
        <v>1277</v>
      </c>
      <c r="IO1018" t="s">
        <v>1277</v>
      </c>
      <c r="IP1018" t="s">
        <v>1277</v>
      </c>
      <c r="IQ1018">
        <v>92790</v>
      </c>
      <c r="IR1018">
        <v>18</v>
      </c>
      <c r="IS1018" s="36">
        <f>AE1018/FR1018</f>
        <v>9.581111645394759E-2</v>
      </c>
      <c r="IT1018" s="36">
        <f>AP1018/FR1018</f>
        <v>7.5747331589835501E-2</v>
      </c>
      <c r="IU1018" s="36">
        <f>BA1018/FR1018</f>
        <v>0.28178708715600193</v>
      </c>
      <c r="IV1018" s="50">
        <f>BL1018/FR1018</f>
        <v>0</v>
      </c>
      <c r="IW1018" s="36">
        <f>CS1018/FR1018</f>
        <v>0.5457407275447036</v>
      </c>
      <c r="IX1018" s="36">
        <f>DZ1018/FR1018</f>
        <v>9.1373725551146005E-4</v>
      </c>
      <c r="IY1018" s="36">
        <f>FD1018/FR1018</f>
        <v>0</v>
      </c>
      <c r="IZ1018" s="36">
        <f>FO1018/FR1018</f>
        <v>0</v>
      </c>
      <c r="JA1018" s="36">
        <f>FP1018/FR1018</f>
        <v>0.3775982036099495</v>
      </c>
      <c r="JB1018" s="36">
        <f>FQ1018/FR1018</f>
        <v>0.62240179639005055</v>
      </c>
      <c r="JC1018" s="46">
        <v>0.23</v>
      </c>
      <c r="JD1018" t="s">
        <v>1277</v>
      </c>
      <c r="JE1018"/>
      <c r="JF1018"/>
      <c r="JG1018"/>
      <c r="JH1018"/>
      <c r="JI1018" t="s">
        <v>347</v>
      </c>
      <c r="JJ1018"/>
      <c r="JK1018" t="s">
        <v>356</v>
      </c>
      <c r="JL1018"/>
      <c r="JM1018"/>
      <c r="JN1018" s="93">
        <f t="shared" si="1097"/>
        <v>781.45982905983101</v>
      </c>
      <c r="JO1018" s="1" t="str">
        <f t="shared" si="1098"/>
        <v>Small</v>
      </c>
    </row>
    <row r="1019" spans="1:275" x14ac:dyDescent="0.2">
      <c r="A1019" s="1" t="s">
        <v>770</v>
      </c>
      <c r="B1019" s="24" t="s">
        <v>1223</v>
      </c>
      <c r="C1019" s="76" t="s">
        <v>1513</v>
      </c>
      <c r="D1019" s="14" t="s">
        <v>656</v>
      </c>
      <c r="E1019">
        <v>4</v>
      </c>
      <c r="F1019" s="46">
        <v>0.67832239540607053</v>
      </c>
      <c r="G1019" s="46">
        <v>0.38945857260049221</v>
      </c>
      <c r="H1019" s="46">
        <v>0.15</v>
      </c>
      <c r="I1019">
        <v>51.2</v>
      </c>
      <c r="J1019">
        <v>47.2</v>
      </c>
      <c r="K1019" s="24">
        <v>20060</v>
      </c>
      <c r="L1019" s="24" t="s">
        <v>602</v>
      </c>
      <c r="M1019" s="37">
        <v>7700.450857142906</v>
      </c>
      <c r="N1019" s="25">
        <v>16000</v>
      </c>
      <c r="O1019" s="26">
        <v>1</v>
      </c>
      <c r="P1019" s="26">
        <v>65</v>
      </c>
      <c r="Q1019" s="26">
        <v>125</v>
      </c>
      <c r="R1019" s="26">
        <v>0</v>
      </c>
      <c r="S1019" s="26">
        <v>40</v>
      </c>
      <c r="T1019" s="31">
        <v>65</v>
      </c>
      <c r="U1019" s="25">
        <v>44400</v>
      </c>
      <c r="V1019" s="25"/>
      <c r="W1019" s="25">
        <v>0</v>
      </c>
      <c r="X1019" s="25">
        <v>5500</v>
      </c>
      <c r="Y1019" s="25">
        <v>0</v>
      </c>
      <c r="Z1019" s="25">
        <v>0</v>
      </c>
      <c r="AA1019" s="25"/>
      <c r="AB1019" s="25"/>
      <c r="AC1019" s="25">
        <v>0</v>
      </c>
      <c r="AD1019" s="25">
        <v>0</v>
      </c>
      <c r="AE1019" s="25">
        <v>49900</v>
      </c>
      <c r="AF1019" s="25">
        <v>33000</v>
      </c>
      <c r="AG1019" s="25"/>
      <c r="AH1019" s="25">
        <v>0</v>
      </c>
      <c r="AI1019" s="25">
        <v>0</v>
      </c>
      <c r="AJ1019" s="25">
        <v>0</v>
      </c>
      <c r="AK1019" s="25">
        <v>0</v>
      </c>
      <c r="AL1019" s="25"/>
      <c r="AM1019" s="25"/>
      <c r="AN1019" s="25">
        <v>0</v>
      </c>
      <c r="AO1019" s="25">
        <v>0</v>
      </c>
      <c r="AP1019" s="25">
        <v>33000</v>
      </c>
      <c r="AQ1019" s="25">
        <v>200</v>
      </c>
      <c r="AR1019" s="25"/>
      <c r="AS1019" s="25">
        <v>0</v>
      </c>
      <c r="AT1019" s="25">
        <v>0</v>
      </c>
      <c r="AU1019" s="25">
        <v>0</v>
      </c>
      <c r="AV1019" s="25">
        <v>0</v>
      </c>
      <c r="AW1019" s="25"/>
      <c r="AX1019" s="25"/>
      <c r="AY1019" s="25">
        <v>0</v>
      </c>
      <c r="AZ1019" s="25">
        <v>0</v>
      </c>
      <c r="BA1019" s="25">
        <v>200</v>
      </c>
      <c r="BB1019" s="25">
        <v>0</v>
      </c>
      <c r="BC1019" s="25"/>
      <c r="BD1019" s="25">
        <v>0</v>
      </c>
      <c r="BE1019" s="25">
        <v>0</v>
      </c>
      <c r="BF1019" s="25">
        <v>0</v>
      </c>
      <c r="BG1019" s="25">
        <v>0</v>
      </c>
      <c r="BH1019" s="25"/>
      <c r="BI1019" s="25"/>
      <c r="BJ1019" s="25">
        <v>0</v>
      </c>
      <c r="BK1019" s="25">
        <v>0</v>
      </c>
      <c r="BL1019" s="25">
        <v>0</v>
      </c>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v>2302</v>
      </c>
      <c r="CJ1019" s="25"/>
      <c r="CK1019" s="25">
        <v>0</v>
      </c>
      <c r="CL1019" s="25">
        <v>0</v>
      </c>
      <c r="CM1019" s="25">
        <v>0</v>
      </c>
      <c r="CN1019" s="25"/>
      <c r="CO1019" s="25"/>
      <c r="CP1019" s="25">
        <v>14791</v>
      </c>
      <c r="CQ1019" s="25">
        <v>0</v>
      </c>
      <c r="CR1019" s="25">
        <v>0</v>
      </c>
      <c r="CS1019" s="25">
        <v>17093</v>
      </c>
      <c r="CT1019" s="25"/>
      <c r="CU1019" s="25"/>
      <c r="CV1019" s="25"/>
      <c r="CW1019" s="25"/>
      <c r="CX1019" s="25"/>
      <c r="CY1019" s="25"/>
      <c r="CZ1019" s="25"/>
      <c r="DA1019" s="25"/>
      <c r="DB1019" s="25"/>
      <c r="DC1019" s="25"/>
      <c r="DD1019" s="25"/>
      <c r="DE1019" s="25"/>
      <c r="DF1019" s="25"/>
      <c r="DG1019" s="25"/>
      <c r="DH1019" s="25"/>
      <c r="DI1019" s="25"/>
      <c r="DJ1019" s="25"/>
      <c r="DK1019" s="25"/>
      <c r="DL1019" s="25"/>
      <c r="DM1019" s="25"/>
      <c r="DN1019" s="25"/>
      <c r="DO1019" s="25"/>
      <c r="DP1019" s="25">
        <v>11528</v>
      </c>
      <c r="DQ1019" s="25"/>
      <c r="DR1019" s="25">
        <v>0</v>
      </c>
      <c r="DS1019" s="25">
        <v>0</v>
      </c>
      <c r="DT1019" s="25">
        <v>0</v>
      </c>
      <c r="DU1019" s="25"/>
      <c r="DV1019" s="25"/>
      <c r="DW1019" s="25">
        <v>0</v>
      </c>
      <c r="DX1019" s="25">
        <v>0</v>
      </c>
      <c r="DY1019" s="25">
        <v>0</v>
      </c>
      <c r="DZ1019" s="25">
        <v>11528</v>
      </c>
      <c r="EA1019" s="25"/>
      <c r="EB1019" s="25"/>
      <c r="EC1019" s="25"/>
      <c r="ED1019" s="25"/>
      <c r="EE1019" s="25"/>
      <c r="EF1019" s="25"/>
      <c r="EG1019" s="25"/>
      <c r="EH1019" s="25"/>
      <c r="EI1019" s="25"/>
      <c r="EJ1019" s="25"/>
      <c r="EK1019" s="25"/>
      <c r="EL1019" s="25"/>
      <c r="EM1019" s="25"/>
      <c r="EN1019" s="25"/>
      <c r="EO1019" s="25"/>
      <c r="EP1019" s="25"/>
      <c r="EQ1019" s="25"/>
      <c r="ER1019" s="25"/>
      <c r="ES1019" s="25"/>
      <c r="ET1019" s="25"/>
      <c r="EU1019" s="25"/>
      <c r="EV1019" s="25"/>
      <c r="EW1019" s="25"/>
      <c r="EX1019" s="25"/>
      <c r="EY1019" s="25"/>
      <c r="EZ1019" s="25"/>
      <c r="FA1019" s="25"/>
      <c r="FB1019" s="25"/>
      <c r="FC1019" s="25"/>
      <c r="FD1019" s="25"/>
      <c r="FE1019" s="25">
        <v>0</v>
      </c>
      <c r="FF1019" s="25"/>
      <c r="FG1019" s="25">
        <v>0</v>
      </c>
      <c r="FH1019" s="25">
        <v>0</v>
      </c>
      <c r="FI1019" s="25">
        <v>0</v>
      </c>
      <c r="FJ1019" s="25">
        <v>2673</v>
      </c>
      <c r="FK1019" s="25"/>
      <c r="FL1019" s="25"/>
      <c r="FM1019" s="25">
        <v>0</v>
      </c>
      <c r="FN1019" s="25">
        <v>0</v>
      </c>
      <c r="FO1019" s="25">
        <v>2673</v>
      </c>
      <c r="FP1019" s="25">
        <v>83100</v>
      </c>
      <c r="FQ1019" s="25">
        <v>28621</v>
      </c>
      <c r="FR1019" s="25">
        <v>114394</v>
      </c>
      <c r="FS1019" s="26"/>
      <c r="FT1019" s="26" t="s">
        <v>1275</v>
      </c>
      <c r="FU1019" s="26" t="s">
        <v>1343</v>
      </c>
      <c r="FV1019" s="26" t="s">
        <v>888</v>
      </c>
      <c r="FW1019" s="1" t="s">
        <v>1279</v>
      </c>
      <c r="FX1019" s="26"/>
      <c r="FY1019" s="26"/>
      <c r="FZ1019" s="26"/>
      <c r="GA1019" s="25">
        <v>859</v>
      </c>
      <c r="GB1019" s="25"/>
      <c r="GC1019" s="25">
        <v>384</v>
      </c>
      <c r="GD1019" s="25"/>
      <c r="GE1019" s="25">
        <v>61501</v>
      </c>
      <c r="GF1019" s="25">
        <v>0</v>
      </c>
      <c r="GG1019" s="25">
        <v>0</v>
      </c>
      <c r="GH1019" s="25">
        <v>238</v>
      </c>
      <c r="GI1019" s="25"/>
      <c r="GJ1019" s="25">
        <v>63</v>
      </c>
      <c r="GK1019" s="25">
        <v>111</v>
      </c>
      <c r="GL1019" s="25">
        <v>161</v>
      </c>
      <c r="GM1019" s="25">
        <v>7887</v>
      </c>
      <c r="GN1019" s="25"/>
      <c r="GO1019" s="25"/>
      <c r="GP1019" s="25">
        <v>3</v>
      </c>
      <c r="GQ1019" s="25">
        <v>1.5</v>
      </c>
      <c r="GR1019" s="27"/>
      <c r="GS1019" s="27"/>
      <c r="GT1019" s="28">
        <v>4.5</v>
      </c>
      <c r="GU1019" s="28">
        <v>4.5</v>
      </c>
      <c r="GV1019" s="25">
        <v>6</v>
      </c>
      <c r="GW1019" s="25">
        <v>3.4</v>
      </c>
      <c r="GX1019" s="25">
        <v>2424</v>
      </c>
      <c r="GY1019" s="26" t="s">
        <v>1150</v>
      </c>
      <c r="GZ1019" s="25">
        <v>15396</v>
      </c>
      <c r="HA1019" s="25">
        <v>9619</v>
      </c>
      <c r="HB1019" s="25">
        <v>1506</v>
      </c>
      <c r="HC1019" s="25">
        <v>34315</v>
      </c>
      <c r="HD1019" s="25"/>
      <c r="HE1019" s="25">
        <v>0</v>
      </c>
      <c r="HF1019" s="25">
        <v>60836</v>
      </c>
      <c r="HG1019" s="25"/>
      <c r="HH1019" s="25"/>
      <c r="HI1019" s="25">
        <v>351</v>
      </c>
      <c r="HJ1019" s="25">
        <v>291</v>
      </c>
      <c r="HK1019" s="25"/>
      <c r="HL1019" s="25">
        <v>95</v>
      </c>
      <c r="HM1019" s="25"/>
      <c r="HN1019" s="25"/>
      <c r="HO1019" s="25"/>
      <c r="HP1019" s="25"/>
      <c r="HQ1019" s="25"/>
      <c r="HR1019" s="25"/>
      <c r="HS1019" s="25"/>
      <c r="HT1019" s="25"/>
      <c r="HU1019" s="25"/>
      <c r="HV1019" s="25"/>
      <c r="HW1019" s="25"/>
      <c r="HX1019" s="25"/>
      <c r="HY1019" s="25"/>
      <c r="HZ1019" s="25">
        <v>29</v>
      </c>
      <c r="IA1019" s="25">
        <v>725</v>
      </c>
      <c r="IB1019" s="25">
        <v>0</v>
      </c>
      <c r="IC1019" s="25">
        <v>0</v>
      </c>
      <c r="ID1019" s="25">
        <v>0</v>
      </c>
      <c r="IE1019" s="25">
        <v>62</v>
      </c>
      <c r="IF1019" s="25">
        <v>40</v>
      </c>
      <c r="IG1019" s="25">
        <v>20</v>
      </c>
      <c r="IH1019" s="25">
        <v>0</v>
      </c>
      <c r="II1019" s="25">
        <v>0</v>
      </c>
      <c r="IJ1019" s="25">
        <v>0</v>
      </c>
      <c r="IK1019" s="25">
        <v>0</v>
      </c>
      <c r="IL1019" s="25"/>
      <c r="IM1019" s="25"/>
      <c r="IN1019" s="25"/>
      <c r="IO1019" s="25"/>
      <c r="IP1019" s="25"/>
      <c r="IQ1019" s="25">
        <v>235392</v>
      </c>
      <c r="IR1019" s="25"/>
      <c r="IS1019" s="36">
        <f t="shared" ref="IS1019:IS1026" si="1162">AE1019/$FR1019</f>
        <v>0.43621168942427052</v>
      </c>
      <c r="IT1019" s="36">
        <f t="shared" ref="IT1019:IT1026" si="1163">AP1019/$FR1019</f>
        <v>0.28847666835673197</v>
      </c>
      <c r="IU1019" s="36">
        <f t="shared" ref="IU1019:IU1026" si="1164">BA1019/$FR1019</f>
        <v>1.7483434445862546E-3</v>
      </c>
      <c r="IV1019" s="36">
        <f t="shared" ref="IV1019:IV1026" si="1165">BL1019/$FR1019</f>
        <v>0</v>
      </c>
      <c r="IW1019" s="36">
        <f t="shared" ref="IW1019:IW1026" si="1166">CS1019/$FR1019</f>
        <v>0.14942217249156425</v>
      </c>
      <c r="IX1019" s="36">
        <f t="shared" ref="IX1019:IX1026" si="1167">DZ1019/$FR1019</f>
        <v>0.10077451614595172</v>
      </c>
      <c r="IY1019" s="36"/>
      <c r="IZ1019" s="36">
        <f t="shared" ref="IZ1019:JB1026" si="1168">FO1019/$FR1019</f>
        <v>2.3366610136895293E-2</v>
      </c>
      <c r="JA1019" s="36">
        <f t="shared" si="1168"/>
        <v>0.72643670122558879</v>
      </c>
      <c r="JB1019" s="36">
        <f t="shared" si="1168"/>
        <v>0.25019668863751593</v>
      </c>
      <c r="JN1019" s="43">
        <f t="shared" si="1097"/>
        <v>1283.4084761904844</v>
      </c>
      <c r="JO1019" s="1" t="str">
        <f t="shared" si="1098"/>
        <v>Small</v>
      </c>
    </row>
    <row r="1020" spans="1:275" x14ac:dyDescent="0.2">
      <c r="A1020" s="1" t="s">
        <v>770</v>
      </c>
      <c r="B1020" s="24" t="s">
        <v>1223</v>
      </c>
      <c r="C1020" s="76" t="s">
        <v>1513</v>
      </c>
      <c r="D1020" s="14" t="s">
        <v>656</v>
      </c>
      <c r="E1020">
        <v>4</v>
      </c>
      <c r="F1020" s="46">
        <v>0.67832239540607053</v>
      </c>
      <c r="G1020" s="46">
        <v>0.38945857260049221</v>
      </c>
      <c r="H1020" s="46">
        <v>0.15</v>
      </c>
      <c r="I1020">
        <v>51.2</v>
      </c>
      <c r="J1020">
        <v>47.2</v>
      </c>
      <c r="K1020" s="24">
        <v>20070</v>
      </c>
      <c r="L1020" s="24" t="s">
        <v>603</v>
      </c>
      <c r="M1020" s="34">
        <v>8087.2222857143124</v>
      </c>
      <c r="N1020" s="25">
        <v>16000</v>
      </c>
      <c r="O1020" s="26">
        <v>1</v>
      </c>
      <c r="P1020" s="26">
        <v>65</v>
      </c>
      <c r="Q1020" s="26">
        <v>125</v>
      </c>
      <c r="R1020" s="26">
        <v>0</v>
      </c>
      <c r="S1020" s="26">
        <v>40</v>
      </c>
      <c r="T1020" s="31">
        <v>65</v>
      </c>
      <c r="U1020" s="25">
        <v>34099</v>
      </c>
      <c r="V1020" s="25"/>
      <c r="W1020" s="25">
        <v>0</v>
      </c>
      <c r="X1020" s="25">
        <v>37000</v>
      </c>
      <c r="Y1020" s="25">
        <v>0</v>
      </c>
      <c r="Z1020" s="25">
        <v>0</v>
      </c>
      <c r="AA1020" s="25"/>
      <c r="AB1020" s="25"/>
      <c r="AC1020" s="25">
        <v>0</v>
      </c>
      <c r="AD1020" s="25">
        <v>0</v>
      </c>
      <c r="AE1020" s="25">
        <v>71099</v>
      </c>
      <c r="AF1020" s="25">
        <v>25344</v>
      </c>
      <c r="AG1020" s="25"/>
      <c r="AH1020" s="25">
        <v>0</v>
      </c>
      <c r="AI1020" s="25">
        <v>0</v>
      </c>
      <c r="AJ1020" s="25">
        <v>0</v>
      </c>
      <c r="AK1020" s="25">
        <v>0</v>
      </c>
      <c r="AL1020" s="25"/>
      <c r="AM1020" s="25"/>
      <c r="AN1020" s="25">
        <v>0</v>
      </c>
      <c r="AO1020" s="25">
        <v>0</v>
      </c>
      <c r="AP1020" s="25">
        <v>25344</v>
      </c>
      <c r="AQ1020" s="25">
        <v>200</v>
      </c>
      <c r="AR1020" s="25"/>
      <c r="AS1020" s="25">
        <v>0</v>
      </c>
      <c r="AT1020" s="25">
        <v>0</v>
      </c>
      <c r="AU1020" s="25">
        <v>0</v>
      </c>
      <c r="AV1020" s="25">
        <v>0</v>
      </c>
      <c r="AW1020" s="25"/>
      <c r="AX1020" s="25"/>
      <c r="AY1020" s="25">
        <v>0</v>
      </c>
      <c r="AZ1020" s="25">
        <v>0</v>
      </c>
      <c r="BA1020" s="25">
        <v>200</v>
      </c>
      <c r="BB1020" s="25">
        <v>0</v>
      </c>
      <c r="BC1020" s="25"/>
      <c r="BD1020" s="25">
        <v>0</v>
      </c>
      <c r="BE1020" s="25">
        <v>0</v>
      </c>
      <c r="BF1020" s="25">
        <v>0</v>
      </c>
      <c r="BG1020" s="25">
        <v>0</v>
      </c>
      <c r="BH1020" s="25"/>
      <c r="BI1020" s="25"/>
      <c r="BJ1020" s="25">
        <v>0</v>
      </c>
      <c r="BK1020" s="25">
        <v>0</v>
      </c>
      <c r="BL1020" s="25">
        <v>0</v>
      </c>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v>5015</v>
      </c>
      <c r="CJ1020" s="25"/>
      <c r="CK1020" s="25">
        <v>0</v>
      </c>
      <c r="CL1020" s="25">
        <v>0</v>
      </c>
      <c r="CM1020" s="25">
        <v>0</v>
      </c>
      <c r="CN1020" s="25"/>
      <c r="CO1020" s="25"/>
      <c r="CP1020" s="25">
        <v>7816</v>
      </c>
      <c r="CQ1020" s="25">
        <v>0</v>
      </c>
      <c r="CR1020" s="25">
        <v>0</v>
      </c>
      <c r="CS1020" s="25">
        <v>12831</v>
      </c>
      <c r="CT1020" s="25"/>
      <c r="CU1020" s="25"/>
      <c r="CV1020" s="25"/>
      <c r="CW1020" s="25"/>
      <c r="CX1020" s="25"/>
      <c r="CY1020" s="25"/>
      <c r="CZ1020" s="25"/>
      <c r="DA1020" s="25"/>
      <c r="DB1020" s="25"/>
      <c r="DC1020" s="25"/>
      <c r="DD1020" s="25"/>
      <c r="DE1020" s="25"/>
      <c r="DF1020" s="25"/>
      <c r="DG1020" s="25"/>
      <c r="DH1020" s="25"/>
      <c r="DI1020" s="25"/>
      <c r="DJ1020" s="25"/>
      <c r="DK1020" s="25"/>
      <c r="DL1020" s="25"/>
      <c r="DM1020" s="25"/>
      <c r="DN1020" s="25"/>
      <c r="DO1020" s="25"/>
      <c r="DP1020" s="25">
        <v>11528</v>
      </c>
      <c r="DQ1020" s="25"/>
      <c r="DR1020" s="25">
        <v>0</v>
      </c>
      <c r="DS1020" s="25">
        <v>0</v>
      </c>
      <c r="DT1020" s="25">
        <v>0</v>
      </c>
      <c r="DU1020" s="25"/>
      <c r="DV1020" s="25"/>
      <c r="DW1020" s="25">
        <v>0</v>
      </c>
      <c r="DX1020" s="25">
        <v>0</v>
      </c>
      <c r="DY1020" s="25">
        <v>0</v>
      </c>
      <c r="DZ1020" s="25">
        <v>11528</v>
      </c>
      <c r="EA1020" s="25"/>
      <c r="EB1020" s="25"/>
      <c r="EC1020" s="25"/>
      <c r="ED1020" s="25"/>
      <c r="EE1020" s="25"/>
      <c r="EF1020" s="25"/>
      <c r="EG1020" s="25"/>
      <c r="EH1020" s="25"/>
      <c r="EI1020" s="25"/>
      <c r="EJ1020" s="25"/>
      <c r="EK1020" s="25"/>
      <c r="EL1020" s="25"/>
      <c r="EM1020" s="25"/>
      <c r="EN1020" s="25"/>
      <c r="EO1020" s="25"/>
      <c r="EP1020" s="25"/>
      <c r="EQ1020" s="25"/>
      <c r="ER1020" s="25"/>
      <c r="ES1020" s="25"/>
      <c r="ET1020" s="25"/>
      <c r="EU1020" s="25"/>
      <c r="EV1020" s="25"/>
      <c r="EW1020" s="25"/>
      <c r="EX1020" s="25"/>
      <c r="EY1020" s="25"/>
      <c r="EZ1020" s="25"/>
      <c r="FA1020" s="25"/>
      <c r="FB1020" s="25"/>
      <c r="FC1020" s="25"/>
      <c r="FD1020" s="25"/>
      <c r="FE1020" s="25">
        <v>0</v>
      </c>
      <c r="FF1020" s="25"/>
      <c r="FG1020" s="25">
        <v>0</v>
      </c>
      <c r="FH1020" s="25">
        <v>0</v>
      </c>
      <c r="FI1020" s="25">
        <v>0</v>
      </c>
      <c r="FJ1020" s="25">
        <v>2673</v>
      </c>
      <c r="FK1020" s="25"/>
      <c r="FL1020" s="25"/>
      <c r="FM1020" s="25">
        <v>0</v>
      </c>
      <c r="FN1020" s="25">
        <v>0</v>
      </c>
      <c r="FO1020" s="25">
        <v>2673</v>
      </c>
      <c r="FP1020" s="25">
        <v>96643</v>
      </c>
      <c r="FQ1020" s="25">
        <v>24359</v>
      </c>
      <c r="FR1020" s="25">
        <v>123675</v>
      </c>
      <c r="FS1020" s="26"/>
      <c r="FT1020" s="26" t="s">
        <v>1243</v>
      </c>
      <c r="FU1020" s="26" t="s">
        <v>1343</v>
      </c>
      <c r="FV1020" s="26" t="s">
        <v>888</v>
      </c>
      <c r="FW1020" s="1" t="s">
        <v>1279</v>
      </c>
      <c r="FX1020" s="26"/>
      <c r="FY1020" s="26"/>
      <c r="FZ1020" s="26"/>
      <c r="GA1020" s="25">
        <v>760</v>
      </c>
      <c r="GB1020" s="25"/>
      <c r="GC1020" s="25">
        <v>226</v>
      </c>
      <c r="GD1020" s="25"/>
      <c r="GE1020" s="25">
        <v>61976</v>
      </c>
      <c r="GF1020" s="25">
        <v>0</v>
      </c>
      <c r="GG1020" s="25">
        <v>0</v>
      </c>
      <c r="GH1020" s="25">
        <v>243</v>
      </c>
      <c r="GI1020" s="25">
        <v>0</v>
      </c>
      <c r="GJ1020" s="25">
        <v>63</v>
      </c>
      <c r="GK1020" s="25">
        <v>65</v>
      </c>
      <c r="GL1020" s="25">
        <v>114</v>
      </c>
      <c r="GM1020" s="25">
        <v>7952</v>
      </c>
      <c r="GN1020" s="25"/>
      <c r="GO1020" s="25"/>
      <c r="GP1020" s="25">
        <v>3</v>
      </c>
      <c r="GQ1020" s="25">
        <v>1.5</v>
      </c>
      <c r="GR1020" s="27"/>
      <c r="GS1020" s="27"/>
      <c r="GT1020" s="28">
        <v>4.5</v>
      </c>
      <c r="GU1020" s="28">
        <v>4.5</v>
      </c>
      <c r="GV1020" s="25">
        <v>6</v>
      </c>
      <c r="GW1020" s="25">
        <v>3.4</v>
      </c>
      <c r="GX1020" s="25">
        <v>2767</v>
      </c>
      <c r="GY1020" s="26" t="s">
        <v>1150</v>
      </c>
      <c r="GZ1020" s="25">
        <v>15408</v>
      </c>
      <c r="HA1020" s="25">
        <v>9648</v>
      </c>
      <c r="HB1020" s="25">
        <v>781</v>
      </c>
      <c r="HC1020" s="25">
        <v>42285</v>
      </c>
      <c r="HD1020" s="25"/>
      <c r="HE1020" s="25">
        <v>0</v>
      </c>
      <c r="HF1020" s="25">
        <v>68117</v>
      </c>
      <c r="HG1020" s="25"/>
      <c r="HH1020" s="25"/>
      <c r="HI1020" s="25">
        <v>172</v>
      </c>
      <c r="HJ1020" s="25">
        <v>154</v>
      </c>
      <c r="HK1020" s="25"/>
      <c r="HL1020" s="25">
        <v>68</v>
      </c>
      <c r="HM1020" s="25"/>
      <c r="HN1020" s="25"/>
      <c r="HO1020" s="25"/>
      <c r="HP1020" s="25"/>
      <c r="HQ1020" s="25"/>
      <c r="HR1020" s="25"/>
      <c r="HS1020" s="25"/>
      <c r="HT1020" s="25"/>
      <c r="HU1020" s="25"/>
      <c r="HV1020" s="25"/>
      <c r="HW1020" s="25"/>
      <c r="HX1020" s="25"/>
      <c r="HY1020" s="25"/>
      <c r="HZ1020" s="25">
        <v>20</v>
      </c>
      <c r="IA1020" s="25">
        <v>500</v>
      </c>
      <c r="IB1020" s="25">
        <v>0</v>
      </c>
      <c r="IC1020" s="25">
        <v>0</v>
      </c>
      <c r="ID1020" s="25">
        <v>0</v>
      </c>
      <c r="IE1020" s="25">
        <v>62</v>
      </c>
      <c r="IF1020" s="25">
        <v>40</v>
      </c>
      <c r="IG1020" s="25">
        <v>20</v>
      </c>
      <c r="IH1020" s="25">
        <v>0</v>
      </c>
      <c r="II1020" s="25">
        <v>0</v>
      </c>
      <c r="IJ1020" s="25">
        <v>0</v>
      </c>
      <c r="IK1020" s="25">
        <v>0</v>
      </c>
      <c r="IL1020" s="25"/>
      <c r="IM1020" s="25"/>
      <c r="IN1020" s="25"/>
      <c r="IO1020" s="25"/>
      <c r="IP1020" s="25"/>
      <c r="IQ1020" s="25">
        <v>214183</v>
      </c>
      <c r="IR1020" s="25"/>
      <c r="IS1020" s="36">
        <f t="shared" si="1162"/>
        <v>0.57488578936729329</v>
      </c>
      <c r="IT1020" s="36">
        <f t="shared" si="1163"/>
        <v>0.20492419648271679</v>
      </c>
      <c r="IU1020" s="36">
        <f t="shared" si="1164"/>
        <v>1.6171417020416413E-3</v>
      </c>
      <c r="IV1020" s="36">
        <f t="shared" si="1165"/>
        <v>0</v>
      </c>
      <c r="IW1020" s="36">
        <f t="shared" si="1166"/>
        <v>0.1037477258944815</v>
      </c>
      <c r="IX1020" s="36">
        <f t="shared" si="1167"/>
        <v>9.3212047705680215E-2</v>
      </c>
      <c r="IY1020" s="36"/>
      <c r="IZ1020" s="36">
        <f t="shared" si="1168"/>
        <v>2.1613098847786536E-2</v>
      </c>
      <c r="JA1020" s="36">
        <f t="shared" si="1168"/>
        <v>0.78142712755205179</v>
      </c>
      <c r="JB1020" s="36">
        <f t="shared" si="1168"/>
        <v>0.1969597736001617</v>
      </c>
      <c r="JN1020" s="43">
        <f t="shared" si="1097"/>
        <v>1347.8703809523854</v>
      </c>
      <c r="JO1020" s="1" t="str">
        <f t="shared" si="1098"/>
        <v>Small</v>
      </c>
    </row>
    <row r="1021" spans="1:275" x14ac:dyDescent="0.2">
      <c r="A1021" s="14" t="s">
        <v>770</v>
      </c>
      <c r="B1021" s="14" t="s">
        <v>1223</v>
      </c>
      <c r="C1021" s="76" t="s">
        <v>1513</v>
      </c>
      <c r="D1021" s="14" t="s">
        <v>656</v>
      </c>
      <c r="E1021">
        <v>4</v>
      </c>
      <c r="F1021" s="46">
        <v>0.67832239540607053</v>
      </c>
      <c r="G1021" s="46">
        <v>0.38945857260049221</v>
      </c>
      <c r="H1021" s="46">
        <v>0.15</v>
      </c>
      <c r="I1021">
        <v>51.2</v>
      </c>
      <c r="J1021">
        <v>47.2</v>
      </c>
      <c r="K1021" s="14">
        <v>20080</v>
      </c>
      <c r="L1021" s="14" t="s">
        <v>604</v>
      </c>
      <c r="M1021" s="35">
        <v>8959.4337142857748</v>
      </c>
      <c r="N1021" s="15">
        <v>18035</v>
      </c>
      <c r="O1021" s="15">
        <v>0</v>
      </c>
      <c r="P1021" s="15">
        <v>0</v>
      </c>
      <c r="Q1021" s="15">
        <v>234</v>
      </c>
      <c r="R1021" s="15">
        <v>30</v>
      </c>
      <c r="S1021" s="15">
        <v>46</v>
      </c>
      <c r="T1021" s="32">
        <v>0</v>
      </c>
      <c r="U1021" s="15">
        <v>34012.6</v>
      </c>
      <c r="V1021" s="15"/>
      <c r="W1021" s="15">
        <v>0</v>
      </c>
      <c r="X1021" s="15">
        <v>17117.04</v>
      </c>
      <c r="Y1021" s="15">
        <v>0</v>
      </c>
      <c r="Z1021" s="15">
        <v>0</v>
      </c>
      <c r="AA1021" s="15"/>
      <c r="AB1021" s="15"/>
      <c r="AC1021" s="15">
        <v>0</v>
      </c>
      <c r="AD1021" s="15">
        <v>0</v>
      </c>
      <c r="AE1021" s="15">
        <v>51129.64</v>
      </c>
      <c r="AF1021" s="15">
        <v>835.87</v>
      </c>
      <c r="AG1021" s="15"/>
      <c r="AH1021" s="15">
        <v>0</v>
      </c>
      <c r="AI1021" s="15">
        <v>0</v>
      </c>
      <c r="AJ1021" s="15">
        <v>0</v>
      </c>
      <c r="AK1021" s="15">
        <v>6817</v>
      </c>
      <c r="AL1021" s="15"/>
      <c r="AM1021" s="15"/>
      <c r="AN1021" s="15">
        <v>0</v>
      </c>
      <c r="AO1021" s="15">
        <v>0</v>
      </c>
      <c r="AP1021" s="15">
        <v>7652.87</v>
      </c>
      <c r="AQ1021" s="15">
        <v>23227.1</v>
      </c>
      <c r="AR1021" s="15"/>
      <c r="AS1021" s="15">
        <v>0</v>
      </c>
      <c r="AT1021" s="15">
        <v>0</v>
      </c>
      <c r="AU1021" s="15">
        <v>0</v>
      </c>
      <c r="AV1021" s="15">
        <v>0</v>
      </c>
      <c r="AW1021" s="15"/>
      <c r="AX1021" s="15"/>
      <c r="AY1021" s="15">
        <v>0</v>
      </c>
      <c r="AZ1021" s="15">
        <v>0</v>
      </c>
      <c r="BA1021" s="15">
        <v>23227.1</v>
      </c>
      <c r="BB1021" s="15">
        <v>138</v>
      </c>
      <c r="BC1021" s="15"/>
      <c r="BD1021" s="15">
        <v>0</v>
      </c>
      <c r="BE1021" s="15">
        <v>0</v>
      </c>
      <c r="BF1021" s="15">
        <v>0</v>
      </c>
      <c r="BG1021" s="15">
        <v>0</v>
      </c>
      <c r="BH1021" s="15"/>
      <c r="BI1021" s="15"/>
      <c r="BJ1021" s="15">
        <v>0</v>
      </c>
      <c r="BK1021" s="15">
        <v>0</v>
      </c>
      <c r="BL1021" s="15">
        <v>138</v>
      </c>
      <c r="BM1021" s="15"/>
      <c r="BN1021" s="15"/>
      <c r="BO1021" s="15"/>
      <c r="BP1021" s="15"/>
      <c r="BQ1021" s="15"/>
      <c r="BR1021" s="15"/>
      <c r="BS1021" s="15"/>
      <c r="BT1021" s="15"/>
      <c r="BU1021" s="15"/>
      <c r="BV1021" s="15"/>
      <c r="BW1021" s="15"/>
      <c r="BX1021" s="15"/>
      <c r="BY1021" s="15"/>
      <c r="BZ1021" s="15"/>
      <c r="CA1021" s="15"/>
      <c r="CB1021" s="15"/>
      <c r="CC1021" s="15"/>
      <c r="CD1021" s="15"/>
      <c r="CE1021" s="15"/>
      <c r="CF1021" s="15"/>
      <c r="CG1021" s="15"/>
      <c r="CH1021" s="15"/>
      <c r="CI1021" s="15">
        <v>5330</v>
      </c>
      <c r="CJ1021" s="15"/>
      <c r="CK1021" s="15">
        <v>0</v>
      </c>
      <c r="CL1021" s="15">
        <v>0</v>
      </c>
      <c r="CM1021" s="15">
        <v>0</v>
      </c>
      <c r="CN1021" s="15"/>
      <c r="CO1021" s="15"/>
      <c r="CP1021" s="15">
        <v>15487.79</v>
      </c>
      <c r="CQ1021" s="15">
        <v>0</v>
      </c>
      <c r="CR1021" s="15">
        <v>0</v>
      </c>
      <c r="CS1021" s="15">
        <v>20817.689999999999</v>
      </c>
      <c r="CT1021" s="15"/>
      <c r="CU1021" s="15"/>
      <c r="CV1021" s="15"/>
      <c r="CW1021" s="15"/>
      <c r="CX1021" s="15"/>
      <c r="CY1021" s="15"/>
      <c r="CZ1021" s="15"/>
      <c r="DA1021" s="15"/>
      <c r="DB1021" s="15"/>
      <c r="DC1021" s="15"/>
      <c r="DD1021" s="15"/>
      <c r="DE1021" s="15"/>
      <c r="DF1021" s="15"/>
      <c r="DG1021" s="15"/>
      <c r="DH1021" s="15"/>
      <c r="DI1021" s="15"/>
      <c r="DJ1021" s="15"/>
      <c r="DK1021" s="15"/>
      <c r="DL1021" s="15"/>
      <c r="DM1021" s="15"/>
      <c r="DN1021" s="15"/>
      <c r="DO1021" s="15"/>
      <c r="DP1021" s="15">
        <v>1236</v>
      </c>
      <c r="DQ1021" s="15"/>
      <c r="DR1021" s="15">
        <v>0</v>
      </c>
      <c r="DS1021" s="15">
        <v>0</v>
      </c>
      <c r="DT1021" s="15">
        <v>0</v>
      </c>
      <c r="DU1021" s="15"/>
      <c r="DV1021" s="15"/>
      <c r="DW1021" s="15">
        <v>0</v>
      </c>
      <c r="DX1021" s="15">
        <v>0</v>
      </c>
      <c r="DY1021" s="15">
        <v>0</v>
      </c>
      <c r="DZ1021" s="15">
        <v>1236</v>
      </c>
      <c r="EA1021" s="15"/>
      <c r="EB1021" s="15"/>
      <c r="EC1021" s="15"/>
      <c r="ED1021" s="15"/>
      <c r="EE1021" s="15"/>
      <c r="EF1021" s="15"/>
      <c r="EG1021" s="15"/>
      <c r="EH1021" s="15"/>
      <c r="EI1021" s="15"/>
      <c r="EJ1021" s="15"/>
      <c r="EK1021" s="15"/>
      <c r="EL1021" s="15"/>
      <c r="EM1021" s="15"/>
      <c r="EN1021" s="15"/>
      <c r="EO1021" s="15"/>
      <c r="EP1021" s="15"/>
      <c r="EQ1021" s="15"/>
      <c r="ER1021" s="15"/>
      <c r="ES1021" s="15"/>
      <c r="ET1021" s="15"/>
      <c r="EU1021" s="15"/>
      <c r="EV1021" s="15"/>
      <c r="EW1021" s="15"/>
      <c r="EX1021" s="15"/>
      <c r="EY1021" s="15"/>
      <c r="EZ1021" s="15"/>
      <c r="FA1021" s="15"/>
      <c r="FB1021" s="15"/>
      <c r="FC1021" s="15"/>
      <c r="FD1021" s="15"/>
      <c r="FE1021" s="15">
        <v>0</v>
      </c>
      <c r="FF1021" s="15"/>
      <c r="FG1021" s="15">
        <v>0</v>
      </c>
      <c r="FH1021" s="15">
        <v>0</v>
      </c>
      <c r="FI1021" s="15">
        <v>0</v>
      </c>
      <c r="FJ1021" s="15">
        <v>12042.12</v>
      </c>
      <c r="FK1021" s="15"/>
      <c r="FL1021" s="15"/>
      <c r="FM1021" s="15">
        <v>0</v>
      </c>
      <c r="FN1021" s="15">
        <v>0</v>
      </c>
      <c r="FO1021" s="15">
        <v>12042.12</v>
      </c>
      <c r="FP1021" s="15">
        <v>74494.739999999991</v>
      </c>
      <c r="FQ1021" s="15">
        <v>29706.559999999998</v>
      </c>
      <c r="FR1021" s="15">
        <v>116243.41999999998</v>
      </c>
      <c r="FS1021" s="14"/>
      <c r="FT1021" s="14" t="s">
        <v>1275</v>
      </c>
      <c r="FU1021" s="14" t="s">
        <v>1277</v>
      </c>
      <c r="FV1021" s="14" t="s">
        <v>888</v>
      </c>
      <c r="FW1021" s="1" t="s">
        <v>1279</v>
      </c>
      <c r="FX1021" s="14"/>
      <c r="FY1021" s="14"/>
      <c r="GA1021" s="15">
        <v>2008</v>
      </c>
      <c r="GB1021" s="15">
        <v>2186</v>
      </c>
      <c r="GC1021" s="15">
        <v>173</v>
      </c>
      <c r="GD1021" s="15">
        <v>173</v>
      </c>
      <c r="GE1021" s="15">
        <v>68370</v>
      </c>
      <c r="GF1021" s="15">
        <v>0</v>
      </c>
      <c r="GG1021" s="15">
        <v>0</v>
      </c>
      <c r="GH1021" s="15">
        <v>178</v>
      </c>
      <c r="GI1021" s="15"/>
      <c r="GJ1021" s="15">
        <v>77</v>
      </c>
      <c r="GK1021" s="15">
        <v>1553</v>
      </c>
      <c r="GL1021" s="15">
        <v>1956</v>
      </c>
      <c r="GM1021" s="15">
        <v>7725</v>
      </c>
      <c r="GN1021" s="15"/>
      <c r="GO1021" s="15"/>
      <c r="GP1021" s="21">
        <v>1.58</v>
      </c>
      <c r="GQ1021" s="21">
        <v>1.58</v>
      </c>
      <c r="GR1021" s="22"/>
      <c r="GS1021" s="22"/>
      <c r="GT1021" s="23">
        <v>6</v>
      </c>
      <c r="GU1021" s="23">
        <v>6</v>
      </c>
      <c r="GV1021" s="21">
        <v>7.58</v>
      </c>
      <c r="GW1021" s="21">
        <v>1.51</v>
      </c>
      <c r="GX1021" s="15">
        <v>2025</v>
      </c>
      <c r="GY1021" s="14" t="s">
        <v>1230</v>
      </c>
      <c r="GZ1021" s="15">
        <v>16132</v>
      </c>
      <c r="HA1021" s="15">
        <v>15410</v>
      </c>
      <c r="HB1021" s="15">
        <v>388</v>
      </c>
      <c r="HC1021" s="15">
        <v>829</v>
      </c>
      <c r="HD1021" s="15"/>
      <c r="HE1021" s="15"/>
      <c r="HF1021" s="15">
        <v>36193</v>
      </c>
      <c r="HG1021" s="15"/>
      <c r="HH1021" s="15"/>
      <c r="HI1021" s="15">
        <v>72</v>
      </c>
      <c r="HJ1021" s="15">
        <v>69</v>
      </c>
      <c r="HK1021" s="15">
        <v>81</v>
      </c>
      <c r="HL1021" s="15">
        <v>80</v>
      </c>
      <c r="HM1021" s="15"/>
      <c r="HN1021" s="15"/>
      <c r="HO1021" s="15"/>
      <c r="HP1021" s="15"/>
      <c r="HQ1021" s="15"/>
      <c r="HR1021" s="15"/>
      <c r="HS1021" s="15"/>
      <c r="HT1021" s="15"/>
      <c r="HU1021" s="15"/>
      <c r="HV1021" s="15"/>
      <c r="HW1021" s="15"/>
      <c r="HX1021" s="15"/>
      <c r="HY1021" s="15"/>
      <c r="HZ1021" s="15">
        <v>38</v>
      </c>
      <c r="IA1021" s="15">
        <v>1026</v>
      </c>
      <c r="IB1021" s="14">
        <v>0</v>
      </c>
      <c r="IC1021" s="14">
        <v>0</v>
      </c>
      <c r="ID1021" s="15">
        <v>0</v>
      </c>
      <c r="IE1021" s="14">
        <v>63</v>
      </c>
      <c r="IF1021" s="14">
        <v>40</v>
      </c>
      <c r="IG1021" s="14">
        <v>20</v>
      </c>
      <c r="IH1021" s="14">
        <v>0</v>
      </c>
      <c r="II1021" s="14">
        <v>0</v>
      </c>
      <c r="IJ1021" s="14">
        <v>0</v>
      </c>
      <c r="IK1021" s="14">
        <v>0</v>
      </c>
      <c r="IL1021" s="14"/>
      <c r="IM1021" s="14"/>
      <c r="IN1021" s="14"/>
      <c r="IO1021" s="14"/>
      <c r="IP1021" s="14"/>
      <c r="IQ1021" s="15">
        <v>226506</v>
      </c>
      <c r="IR1021" s="15">
        <v>35</v>
      </c>
      <c r="IS1021" s="36">
        <f t="shared" si="1162"/>
        <v>0.43984975665719406</v>
      </c>
      <c r="IT1021" s="36">
        <f t="shared" si="1163"/>
        <v>6.5834866179952392E-2</v>
      </c>
      <c r="IU1021" s="36">
        <f t="shared" si="1164"/>
        <v>0.19981432067294649</v>
      </c>
      <c r="IV1021" s="36">
        <f t="shared" si="1165"/>
        <v>1.1871639702273043E-3</v>
      </c>
      <c r="IW1021" s="36">
        <f t="shared" si="1166"/>
        <v>0.17908703993740036</v>
      </c>
      <c r="IX1021" s="36">
        <f t="shared" si="1167"/>
        <v>1.0632859907253246E-2</v>
      </c>
      <c r="IY1021" s="36"/>
      <c r="IZ1021" s="36">
        <f t="shared" si="1168"/>
        <v>0.10359399267502627</v>
      </c>
      <c r="JA1021" s="36">
        <f t="shared" si="1168"/>
        <v>0.64085124130036786</v>
      </c>
      <c r="JB1021" s="36">
        <f t="shared" si="1168"/>
        <v>0.25555476602460597</v>
      </c>
      <c r="JN1021" s="43">
        <f t="shared" si="1097"/>
        <v>1181.9833396155375</v>
      </c>
      <c r="JO1021" s="1" t="str">
        <f t="shared" si="1098"/>
        <v>Small</v>
      </c>
    </row>
    <row r="1022" spans="1:275" x14ac:dyDescent="0.2">
      <c r="A1022" s="14" t="s">
        <v>770</v>
      </c>
      <c r="B1022" s="14" t="s">
        <v>1223</v>
      </c>
      <c r="C1022" s="76" t="s">
        <v>1513</v>
      </c>
      <c r="D1022" s="14" t="s">
        <v>656</v>
      </c>
      <c r="E1022">
        <v>4</v>
      </c>
      <c r="F1022" s="46">
        <v>0.67832239540607053</v>
      </c>
      <c r="G1022" s="46">
        <v>0.38945857260049221</v>
      </c>
      <c r="H1022" s="46">
        <v>0.15</v>
      </c>
      <c r="I1022">
        <v>51.2</v>
      </c>
      <c r="J1022">
        <v>47.2</v>
      </c>
      <c r="K1022" s="14">
        <v>20090</v>
      </c>
      <c r="L1022" s="14" t="s">
        <v>605</v>
      </c>
      <c r="M1022" s="35">
        <v>7334.8079999999954</v>
      </c>
      <c r="N1022" s="15">
        <v>18035</v>
      </c>
      <c r="O1022" s="15">
        <v>0</v>
      </c>
      <c r="P1022" s="15">
        <v>0</v>
      </c>
      <c r="Q1022" s="15">
        <v>234</v>
      </c>
      <c r="R1022" s="15">
        <v>30</v>
      </c>
      <c r="S1022" s="15">
        <v>46</v>
      </c>
      <c r="T1022" s="32">
        <v>0</v>
      </c>
      <c r="U1022" s="15">
        <v>40120.58</v>
      </c>
      <c r="V1022" s="15"/>
      <c r="W1022" s="15">
        <v>0</v>
      </c>
      <c r="X1022" s="15">
        <v>5000</v>
      </c>
      <c r="Y1022" s="15">
        <v>0</v>
      </c>
      <c r="Z1022" s="15">
        <v>0</v>
      </c>
      <c r="AA1022" s="15"/>
      <c r="AB1022" s="15"/>
      <c r="AC1022" s="15">
        <v>0</v>
      </c>
      <c r="AD1022" s="15">
        <v>0</v>
      </c>
      <c r="AE1022" s="15">
        <v>45120.58</v>
      </c>
      <c r="AF1022" s="15">
        <v>0</v>
      </c>
      <c r="AG1022" s="15"/>
      <c r="AH1022" s="15">
        <v>0</v>
      </c>
      <c r="AI1022" s="15">
        <v>0</v>
      </c>
      <c r="AJ1022" s="15">
        <v>0</v>
      </c>
      <c r="AK1022" s="15">
        <v>5849</v>
      </c>
      <c r="AL1022" s="15"/>
      <c r="AM1022" s="15"/>
      <c r="AN1022" s="15">
        <v>0</v>
      </c>
      <c r="AO1022" s="15">
        <v>0</v>
      </c>
      <c r="AP1022" s="15">
        <v>5849</v>
      </c>
      <c r="AQ1022" s="15">
        <v>23005.8</v>
      </c>
      <c r="AR1022" s="15"/>
      <c r="AS1022" s="15">
        <v>0</v>
      </c>
      <c r="AT1022" s="15">
        <v>0</v>
      </c>
      <c r="AU1022" s="15">
        <v>0</v>
      </c>
      <c r="AV1022" s="15">
        <v>0</v>
      </c>
      <c r="AW1022" s="15"/>
      <c r="AX1022" s="15"/>
      <c r="AY1022" s="15">
        <v>0</v>
      </c>
      <c r="AZ1022" s="15">
        <v>0</v>
      </c>
      <c r="BA1022" s="15">
        <v>23005.8</v>
      </c>
      <c r="BB1022" s="15">
        <v>297</v>
      </c>
      <c r="BC1022" s="15"/>
      <c r="BD1022" s="15">
        <v>0</v>
      </c>
      <c r="BE1022" s="15">
        <v>0</v>
      </c>
      <c r="BF1022" s="15">
        <v>0</v>
      </c>
      <c r="BG1022" s="15">
        <v>0</v>
      </c>
      <c r="BH1022" s="15"/>
      <c r="BI1022" s="15"/>
      <c r="BJ1022" s="15">
        <v>0</v>
      </c>
      <c r="BK1022" s="15">
        <v>0</v>
      </c>
      <c r="BL1022" s="15">
        <v>297</v>
      </c>
      <c r="BM1022" s="15"/>
      <c r="BN1022" s="15"/>
      <c r="BO1022" s="15"/>
      <c r="BP1022" s="15"/>
      <c r="BQ1022" s="15"/>
      <c r="BR1022" s="15"/>
      <c r="BS1022" s="15"/>
      <c r="BT1022" s="15"/>
      <c r="BU1022" s="15"/>
      <c r="BV1022" s="15"/>
      <c r="BW1022" s="15"/>
      <c r="BX1022" s="15"/>
      <c r="BY1022" s="15"/>
      <c r="BZ1022" s="15"/>
      <c r="CA1022" s="15"/>
      <c r="CB1022" s="15"/>
      <c r="CC1022" s="15"/>
      <c r="CD1022" s="15"/>
      <c r="CE1022" s="15"/>
      <c r="CF1022" s="15"/>
      <c r="CG1022" s="15"/>
      <c r="CH1022" s="15"/>
      <c r="CI1022" s="15">
        <v>1268.6400000000001</v>
      </c>
      <c r="CJ1022" s="15"/>
      <c r="CK1022" s="15">
        <v>0</v>
      </c>
      <c r="CL1022" s="15">
        <v>0</v>
      </c>
      <c r="CM1022" s="15">
        <v>0</v>
      </c>
      <c r="CN1022" s="15"/>
      <c r="CO1022" s="15"/>
      <c r="CP1022" s="15">
        <v>24627.72</v>
      </c>
      <c r="CQ1022" s="15">
        <v>0</v>
      </c>
      <c r="CR1022" s="15">
        <v>0</v>
      </c>
      <c r="CS1022" s="15">
        <v>25896.36</v>
      </c>
      <c r="CT1022" s="15"/>
      <c r="CU1022" s="15"/>
      <c r="CV1022" s="15"/>
      <c r="CW1022" s="15"/>
      <c r="CX1022" s="15"/>
      <c r="CY1022" s="15"/>
      <c r="CZ1022" s="15"/>
      <c r="DA1022" s="15"/>
      <c r="DB1022" s="15"/>
      <c r="DC1022" s="15"/>
      <c r="DD1022" s="15"/>
      <c r="DE1022" s="15"/>
      <c r="DF1022" s="15"/>
      <c r="DG1022" s="15"/>
      <c r="DH1022" s="15"/>
      <c r="DI1022" s="15"/>
      <c r="DJ1022" s="15"/>
      <c r="DK1022" s="15"/>
      <c r="DL1022" s="15"/>
      <c r="DM1022" s="15"/>
      <c r="DN1022" s="15"/>
      <c r="DO1022" s="15"/>
      <c r="DP1022" s="15">
        <v>1236</v>
      </c>
      <c r="DQ1022" s="15"/>
      <c r="DR1022" s="15">
        <v>0</v>
      </c>
      <c r="DS1022" s="15">
        <v>0</v>
      </c>
      <c r="DT1022" s="15">
        <v>0</v>
      </c>
      <c r="DU1022" s="15"/>
      <c r="DV1022" s="15"/>
      <c r="DW1022" s="15">
        <v>0</v>
      </c>
      <c r="DX1022" s="15">
        <v>0</v>
      </c>
      <c r="DY1022" s="15">
        <v>0</v>
      </c>
      <c r="DZ1022" s="15">
        <v>1236</v>
      </c>
      <c r="EA1022" s="15"/>
      <c r="EB1022" s="15"/>
      <c r="EC1022" s="15"/>
      <c r="ED1022" s="15"/>
      <c r="EE1022" s="15"/>
      <c r="EF1022" s="15"/>
      <c r="EG1022" s="15"/>
      <c r="EH1022" s="15"/>
      <c r="EI1022" s="15"/>
      <c r="EJ1022" s="15"/>
      <c r="EK1022" s="15"/>
      <c r="EL1022" s="15"/>
      <c r="EM1022" s="15"/>
      <c r="EN1022" s="15"/>
      <c r="EO1022" s="15"/>
      <c r="EP1022" s="15"/>
      <c r="EQ1022" s="15"/>
      <c r="ER1022" s="15"/>
      <c r="ES1022" s="15"/>
      <c r="ET1022" s="15"/>
      <c r="EU1022" s="15"/>
      <c r="EV1022" s="15"/>
      <c r="EW1022" s="15"/>
      <c r="EX1022" s="15"/>
      <c r="EY1022" s="15"/>
      <c r="EZ1022" s="15"/>
      <c r="FA1022" s="15"/>
      <c r="FB1022" s="15"/>
      <c r="FC1022" s="15"/>
      <c r="FD1022" s="15"/>
      <c r="FE1022" s="15">
        <v>0</v>
      </c>
      <c r="FF1022" s="15"/>
      <c r="FG1022" s="15">
        <v>0</v>
      </c>
      <c r="FH1022" s="15">
        <v>0</v>
      </c>
      <c r="FI1022" s="15">
        <v>0</v>
      </c>
      <c r="FJ1022" s="15">
        <v>7037.78</v>
      </c>
      <c r="FK1022" s="15"/>
      <c r="FL1022" s="15"/>
      <c r="FM1022" s="15">
        <v>0</v>
      </c>
      <c r="FN1022" s="15">
        <v>0</v>
      </c>
      <c r="FO1022" s="15">
        <v>7037.78</v>
      </c>
      <c r="FP1022" s="15">
        <v>68423.38</v>
      </c>
      <c r="FQ1022" s="15">
        <v>32981.360000000001</v>
      </c>
      <c r="FR1022" s="15">
        <v>108442.52</v>
      </c>
      <c r="FS1022" s="14"/>
      <c r="FT1022" s="14" t="s">
        <v>1275</v>
      </c>
      <c r="FU1022" s="14" t="s">
        <v>1277</v>
      </c>
      <c r="FV1022" s="14" t="s">
        <v>888</v>
      </c>
      <c r="FW1022" s="1" t="s">
        <v>1279</v>
      </c>
      <c r="FX1022" s="14"/>
      <c r="FY1022" s="14"/>
      <c r="GA1022" s="15">
        <v>1731</v>
      </c>
      <c r="GB1022" s="15">
        <v>1855</v>
      </c>
      <c r="GC1022" s="15">
        <v>0</v>
      </c>
      <c r="GD1022" s="15">
        <v>0</v>
      </c>
      <c r="GE1022" s="15">
        <v>67985</v>
      </c>
      <c r="GF1022" s="15">
        <v>2682</v>
      </c>
      <c r="GG1022" s="15">
        <v>0</v>
      </c>
      <c r="GH1022" s="15">
        <v>156</v>
      </c>
      <c r="GI1022" s="15"/>
      <c r="GJ1022" s="15">
        <v>77</v>
      </c>
      <c r="GK1022" s="15">
        <v>863</v>
      </c>
      <c r="GL1022" s="15">
        <v>1161</v>
      </c>
      <c r="GM1022" s="15">
        <v>7719</v>
      </c>
      <c r="GN1022" s="15"/>
      <c r="GO1022" s="15"/>
      <c r="GP1022" s="16">
        <v>2.2000000000000002</v>
      </c>
      <c r="GQ1022" s="16">
        <v>2.2000000000000002</v>
      </c>
      <c r="GR1022" s="17"/>
      <c r="GS1022" s="17"/>
      <c r="GT1022" s="18">
        <v>6</v>
      </c>
      <c r="GU1022" s="18">
        <v>6</v>
      </c>
      <c r="GV1022" s="16">
        <v>8.1999999999999993</v>
      </c>
      <c r="GW1022" s="16">
        <v>1.5</v>
      </c>
      <c r="GX1022" s="15">
        <v>2200</v>
      </c>
      <c r="GY1022" s="14" t="s">
        <v>1230</v>
      </c>
      <c r="GZ1022" s="15">
        <v>22343</v>
      </c>
      <c r="HA1022" s="15">
        <v>13194</v>
      </c>
      <c r="HB1022" s="15">
        <v>568</v>
      </c>
      <c r="HC1022" s="15">
        <v>1353</v>
      </c>
      <c r="HD1022" s="15"/>
      <c r="HE1022" s="15"/>
      <c r="HF1022" s="15">
        <v>37458</v>
      </c>
      <c r="HG1022" s="15"/>
      <c r="HH1022" s="15"/>
      <c r="HI1022" s="15">
        <v>23</v>
      </c>
      <c r="HJ1022" s="15">
        <v>20</v>
      </c>
      <c r="HK1022" s="15">
        <v>58</v>
      </c>
      <c r="HL1022" s="15">
        <v>58</v>
      </c>
      <c r="HM1022" s="15"/>
      <c r="HN1022" s="15"/>
      <c r="HO1022" s="15"/>
      <c r="HP1022" s="15"/>
      <c r="HQ1022" s="15"/>
      <c r="HR1022" s="15"/>
      <c r="HS1022" s="15"/>
      <c r="HT1022" s="15"/>
      <c r="HU1022" s="15"/>
      <c r="HV1022" s="15"/>
      <c r="HW1022" s="15"/>
      <c r="HX1022" s="15"/>
      <c r="HY1022" s="15"/>
      <c r="HZ1022" s="15">
        <v>43</v>
      </c>
      <c r="IA1022" s="15">
        <v>1104</v>
      </c>
      <c r="IB1022" s="15">
        <v>0</v>
      </c>
      <c r="IC1022" s="15">
        <v>0</v>
      </c>
      <c r="ID1022" s="15">
        <v>0</v>
      </c>
      <c r="IE1022" s="14">
        <v>63</v>
      </c>
      <c r="IF1022" s="14">
        <v>40</v>
      </c>
      <c r="IG1022" s="14">
        <v>20</v>
      </c>
      <c r="IH1022" s="14">
        <v>0</v>
      </c>
      <c r="II1022" s="14">
        <v>0</v>
      </c>
      <c r="IJ1022" s="14">
        <v>0</v>
      </c>
      <c r="IK1022" s="14">
        <v>0</v>
      </c>
      <c r="IL1022" s="14"/>
      <c r="IM1022" s="14"/>
      <c r="IN1022" s="14"/>
      <c r="IO1022" s="14"/>
      <c r="IP1022" s="14"/>
      <c r="IQ1022" s="20">
        <v>282158</v>
      </c>
      <c r="IR1022" s="20">
        <v>34</v>
      </c>
      <c r="IS1022" s="36">
        <f t="shared" si="1162"/>
        <v>0.41607830581583682</v>
      </c>
      <c r="IT1022" s="36">
        <f t="shared" si="1163"/>
        <v>5.3936407969862744E-2</v>
      </c>
      <c r="IU1022" s="36">
        <f t="shared" si="1164"/>
        <v>0.21214741228809511</v>
      </c>
      <c r="IV1022" s="36">
        <f t="shared" si="1165"/>
        <v>2.7387781102836783E-3</v>
      </c>
      <c r="IW1022" s="36">
        <f t="shared" si="1166"/>
        <v>0.23880263940749441</v>
      </c>
      <c r="IX1022" s="36">
        <f t="shared" si="1167"/>
        <v>1.1397743246837126E-2</v>
      </c>
      <c r="IY1022" s="36"/>
      <c r="IZ1022" s="36">
        <f t="shared" si="1168"/>
        <v>6.4898713161590113E-2</v>
      </c>
      <c r="JA1022" s="36">
        <f t="shared" si="1168"/>
        <v>0.63096449621421558</v>
      </c>
      <c r="JB1022" s="36">
        <f t="shared" si="1168"/>
        <v>0.30413679062419424</v>
      </c>
      <c r="JN1022" s="43">
        <f t="shared" si="1097"/>
        <v>894.48878048780443</v>
      </c>
      <c r="JO1022" s="1" t="str">
        <f t="shared" si="1098"/>
        <v>Small</v>
      </c>
    </row>
    <row r="1023" spans="1:275" x14ac:dyDescent="0.2">
      <c r="A1023" s="14" t="s">
        <v>770</v>
      </c>
      <c r="B1023" s="14" t="s">
        <v>1223</v>
      </c>
      <c r="C1023" s="76" t="s">
        <v>1513</v>
      </c>
      <c r="D1023" s="14" t="s">
        <v>656</v>
      </c>
      <c r="E1023">
        <v>4</v>
      </c>
      <c r="F1023" s="46">
        <v>0.67832239540607053</v>
      </c>
      <c r="G1023" s="46">
        <v>0.38945857260049221</v>
      </c>
      <c r="H1023" s="46">
        <v>0.15</v>
      </c>
      <c r="I1023">
        <v>51.2</v>
      </c>
      <c r="J1023">
        <v>47.2</v>
      </c>
      <c r="K1023" s="14">
        <v>20100</v>
      </c>
      <c r="L1023" s="14" t="s">
        <v>606</v>
      </c>
      <c r="M1023" s="35">
        <v>7533.1773333333622</v>
      </c>
      <c r="N1023" s="15">
        <v>18035</v>
      </c>
      <c r="O1023" s="15">
        <v>0</v>
      </c>
      <c r="P1023" s="15">
        <v>0</v>
      </c>
      <c r="Q1023" s="15">
        <v>234</v>
      </c>
      <c r="R1023" s="15">
        <v>30</v>
      </c>
      <c r="S1023" s="15">
        <v>46</v>
      </c>
      <c r="T1023" s="32">
        <v>0</v>
      </c>
      <c r="U1023" s="15">
        <v>51693.77</v>
      </c>
      <c r="V1023" s="15"/>
      <c r="W1023" s="15">
        <v>0</v>
      </c>
      <c r="X1023" s="15">
        <v>0</v>
      </c>
      <c r="Y1023" s="15">
        <v>0</v>
      </c>
      <c r="Z1023" s="15">
        <v>0</v>
      </c>
      <c r="AA1023" s="15"/>
      <c r="AB1023" s="15"/>
      <c r="AC1023" s="15">
        <v>0</v>
      </c>
      <c r="AD1023" s="15">
        <v>0</v>
      </c>
      <c r="AE1023" s="15">
        <v>51693.77</v>
      </c>
      <c r="AF1023" s="15">
        <v>392.88</v>
      </c>
      <c r="AG1023" s="15"/>
      <c r="AH1023" s="15">
        <v>0</v>
      </c>
      <c r="AI1023" s="15">
        <v>0</v>
      </c>
      <c r="AJ1023" s="15">
        <v>0</v>
      </c>
      <c r="AK1023" s="15">
        <v>0</v>
      </c>
      <c r="AL1023" s="15"/>
      <c r="AM1023" s="15"/>
      <c r="AN1023" s="15">
        <v>0</v>
      </c>
      <c r="AO1023" s="15">
        <v>5849</v>
      </c>
      <c r="AP1023" s="15">
        <v>6241.88</v>
      </c>
      <c r="AQ1023" s="15">
        <v>17699.080000000002</v>
      </c>
      <c r="AR1023" s="15"/>
      <c r="AS1023" s="15">
        <v>0</v>
      </c>
      <c r="AT1023" s="15">
        <v>0</v>
      </c>
      <c r="AU1023" s="15">
        <v>0</v>
      </c>
      <c r="AV1023" s="15">
        <v>0</v>
      </c>
      <c r="AW1023" s="15"/>
      <c r="AX1023" s="15"/>
      <c r="AY1023" s="15">
        <v>0</v>
      </c>
      <c r="AZ1023" s="15">
        <v>0</v>
      </c>
      <c r="BA1023" s="15">
        <v>17699.080000000002</v>
      </c>
      <c r="BB1023" s="15">
        <v>0</v>
      </c>
      <c r="BC1023" s="15"/>
      <c r="BD1023" s="15">
        <v>0</v>
      </c>
      <c r="BE1023" s="15">
        <v>0</v>
      </c>
      <c r="BF1023" s="15">
        <v>0</v>
      </c>
      <c r="BG1023" s="15">
        <v>0</v>
      </c>
      <c r="BH1023" s="15"/>
      <c r="BI1023" s="15"/>
      <c r="BJ1023" s="15">
        <v>0</v>
      </c>
      <c r="BK1023" s="15">
        <v>0</v>
      </c>
      <c r="BL1023" s="15">
        <v>0</v>
      </c>
      <c r="BM1023" s="15"/>
      <c r="BN1023" s="15"/>
      <c r="BO1023" s="15"/>
      <c r="BP1023" s="15"/>
      <c r="BQ1023" s="15"/>
      <c r="BR1023" s="15"/>
      <c r="BS1023" s="15"/>
      <c r="BT1023" s="15"/>
      <c r="BU1023" s="15"/>
      <c r="BV1023" s="15"/>
      <c r="BW1023" s="15"/>
      <c r="BX1023" s="15"/>
      <c r="BY1023" s="15"/>
      <c r="BZ1023" s="15"/>
      <c r="CA1023" s="15"/>
      <c r="CB1023" s="15"/>
      <c r="CC1023" s="15"/>
      <c r="CD1023" s="15"/>
      <c r="CE1023" s="15"/>
      <c r="CF1023" s="15"/>
      <c r="CG1023" s="15"/>
      <c r="CH1023" s="15"/>
      <c r="CI1023" s="15">
        <v>26855.22</v>
      </c>
      <c r="CJ1023" s="15"/>
      <c r="CK1023" s="15">
        <v>0</v>
      </c>
      <c r="CL1023" s="15">
        <v>0</v>
      </c>
      <c r="CM1023" s="15">
        <v>0</v>
      </c>
      <c r="CN1023" s="15"/>
      <c r="CO1023" s="15"/>
      <c r="CP1023" s="15">
        <v>0</v>
      </c>
      <c r="CQ1023" s="15">
        <v>0</v>
      </c>
      <c r="CR1023" s="15">
        <v>24677.72</v>
      </c>
      <c r="CS1023" s="15">
        <v>51532.94</v>
      </c>
      <c r="CT1023" s="15"/>
      <c r="CU1023" s="15"/>
      <c r="CV1023" s="15"/>
      <c r="CW1023" s="15"/>
      <c r="CX1023" s="15"/>
      <c r="CY1023" s="15"/>
      <c r="CZ1023" s="15"/>
      <c r="DA1023" s="15"/>
      <c r="DB1023" s="15"/>
      <c r="DC1023" s="15"/>
      <c r="DD1023" s="15"/>
      <c r="DE1023" s="15"/>
      <c r="DF1023" s="15"/>
      <c r="DG1023" s="15"/>
      <c r="DH1023" s="15"/>
      <c r="DI1023" s="15"/>
      <c r="DJ1023" s="15"/>
      <c r="DK1023" s="15"/>
      <c r="DL1023" s="15"/>
      <c r="DM1023" s="15"/>
      <c r="DN1023" s="15"/>
      <c r="DO1023" s="15"/>
      <c r="DP1023" s="15">
        <v>1236</v>
      </c>
      <c r="DQ1023" s="15"/>
      <c r="DR1023" s="15">
        <v>0</v>
      </c>
      <c r="DS1023" s="15">
        <v>0</v>
      </c>
      <c r="DT1023" s="15">
        <v>0</v>
      </c>
      <c r="DU1023" s="15"/>
      <c r="DV1023" s="15"/>
      <c r="DW1023" s="15">
        <v>0</v>
      </c>
      <c r="DX1023" s="15">
        <v>0</v>
      </c>
      <c r="DY1023" s="15">
        <v>0</v>
      </c>
      <c r="DZ1023" s="15">
        <v>1236</v>
      </c>
      <c r="EA1023" s="15"/>
      <c r="EB1023" s="15"/>
      <c r="EC1023" s="15"/>
      <c r="ED1023" s="15"/>
      <c r="EE1023" s="15"/>
      <c r="EF1023" s="15"/>
      <c r="EG1023" s="15"/>
      <c r="EH1023" s="15"/>
      <c r="EI1023" s="15"/>
      <c r="EJ1023" s="15"/>
      <c r="EK1023" s="15"/>
      <c r="EL1023" s="15"/>
      <c r="EM1023" s="15"/>
      <c r="EN1023" s="15"/>
      <c r="EO1023" s="15"/>
      <c r="EP1023" s="15"/>
      <c r="EQ1023" s="15"/>
      <c r="ER1023" s="15"/>
      <c r="ES1023" s="15"/>
      <c r="ET1023" s="15"/>
      <c r="EU1023" s="15"/>
      <c r="EV1023" s="15"/>
      <c r="EW1023" s="15"/>
      <c r="EX1023" s="15"/>
      <c r="EY1023" s="15"/>
      <c r="EZ1023" s="15"/>
      <c r="FA1023" s="15"/>
      <c r="FB1023" s="15"/>
      <c r="FC1023" s="15"/>
      <c r="FD1023" s="15"/>
      <c r="FE1023" s="15">
        <v>0</v>
      </c>
      <c r="FF1023" s="15"/>
      <c r="FG1023" s="15">
        <v>0</v>
      </c>
      <c r="FH1023" s="15">
        <v>0</v>
      </c>
      <c r="FI1023" s="15">
        <v>0</v>
      </c>
      <c r="FJ1023" s="15">
        <v>0</v>
      </c>
      <c r="FK1023" s="15"/>
      <c r="FL1023" s="15"/>
      <c r="FM1023" s="15">
        <v>0</v>
      </c>
      <c r="FN1023" s="15">
        <v>7037.78</v>
      </c>
      <c r="FO1023" s="15">
        <v>7037.78</v>
      </c>
      <c r="FP1023" s="15">
        <v>69392.850000000006</v>
      </c>
      <c r="FQ1023" s="15">
        <v>59010.82</v>
      </c>
      <c r="FR1023" s="15">
        <v>135441.45000000001</v>
      </c>
      <c r="FS1023" s="14"/>
      <c r="FT1023" s="14" t="s">
        <v>1275</v>
      </c>
      <c r="FU1023" s="14" t="s">
        <v>1277</v>
      </c>
      <c r="FV1023" s="14" t="s">
        <v>888</v>
      </c>
      <c r="FW1023" s="1" t="s">
        <v>1279</v>
      </c>
      <c r="FX1023" s="14"/>
      <c r="FY1023" s="14"/>
      <c r="GA1023" s="15">
        <v>2442</v>
      </c>
      <c r="GB1023" s="15">
        <v>2610</v>
      </c>
      <c r="GC1023" s="15">
        <v>0</v>
      </c>
      <c r="GD1023" s="15">
        <v>0</v>
      </c>
      <c r="GE1023" s="15">
        <v>63559</v>
      </c>
      <c r="GF1023" s="15">
        <v>3174</v>
      </c>
      <c r="GG1023" s="15">
        <v>2682</v>
      </c>
      <c r="GH1023" s="15">
        <v>102</v>
      </c>
      <c r="GI1023" s="15">
        <v>0</v>
      </c>
      <c r="GJ1023" s="15">
        <v>77</v>
      </c>
      <c r="GK1023" s="15">
        <v>312</v>
      </c>
      <c r="GL1023" s="15">
        <v>321</v>
      </c>
      <c r="GM1023" s="15">
        <v>7726</v>
      </c>
      <c r="GN1023" s="15"/>
      <c r="GO1023" s="15"/>
      <c r="GP1023" s="16">
        <v>1.26</v>
      </c>
      <c r="GQ1023" s="16">
        <v>1.26</v>
      </c>
      <c r="GR1023" s="17"/>
      <c r="GS1023" s="17"/>
      <c r="GT1023" s="18">
        <v>6</v>
      </c>
      <c r="GU1023" s="18">
        <v>6</v>
      </c>
      <c r="GV1023" s="16">
        <v>7.26</v>
      </c>
      <c r="GW1023" s="16">
        <v>1.66</v>
      </c>
      <c r="GX1023" s="15">
        <v>1765</v>
      </c>
      <c r="GY1023" s="14" t="s">
        <v>1230</v>
      </c>
      <c r="GZ1023" s="15">
        <v>19801</v>
      </c>
      <c r="HA1023" s="15">
        <v>14637</v>
      </c>
      <c r="HB1023" s="15">
        <v>848</v>
      </c>
      <c r="HC1023" s="15">
        <v>1258</v>
      </c>
      <c r="HD1023" s="15"/>
      <c r="HE1023" s="15"/>
      <c r="HF1023" s="15">
        <v>36544</v>
      </c>
      <c r="HG1023" s="15"/>
      <c r="HH1023" s="15"/>
      <c r="HI1023" s="15">
        <v>99</v>
      </c>
      <c r="HJ1023" s="15">
        <v>76</v>
      </c>
      <c r="HK1023" s="15">
        <v>142</v>
      </c>
      <c r="HL1023" s="15">
        <v>79</v>
      </c>
      <c r="HM1023" s="15"/>
      <c r="HN1023" s="15"/>
      <c r="HO1023" s="15"/>
      <c r="HP1023" s="15"/>
      <c r="HQ1023" s="15"/>
      <c r="HR1023" s="15"/>
      <c r="HS1023" s="15"/>
      <c r="HT1023" s="15"/>
      <c r="HU1023" s="15"/>
      <c r="HV1023" s="15"/>
      <c r="HW1023" s="15"/>
      <c r="HX1023" s="15"/>
      <c r="HY1023" s="15"/>
      <c r="HZ1023" s="15">
        <v>35</v>
      </c>
      <c r="IA1023" s="15">
        <v>1009</v>
      </c>
      <c r="IB1023" s="15">
        <v>0</v>
      </c>
      <c r="IC1023" s="15">
        <v>0</v>
      </c>
      <c r="ID1023" s="15">
        <v>0</v>
      </c>
      <c r="IE1023" s="14">
        <v>55.5</v>
      </c>
      <c r="IF1023" s="14">
        <v>26</v>
      </c>
      <c r="IG1023" s="14">
        <v>12</v>
      </c>
      <c r="IH1023" s="14">
        <v>0</v>
      </c>
      <c r="II1023" s="14">
        <v>0</v>
      </c>
      <c r="IJ1023" s="14">
        <v>0</v>
      </c>
      <c r="IK1023" s="14">
        <v>0</v>
      </c>
      <c r="IL1023" s="14"/>
      <c r="IM1023" s="14"/>
      <c r="IN1023" s="14"/>
      <c r="IO1023" s="14"/>
      <c r="IP1023" s="14"/>
      <c r="IQ1023" s="15">
        <v>295925</v>
      </c>
      <c r="IR1023" s="15">
        <v>25</v>
      </c>
      <c r="IS1023" s="36">
        <f t="shared" si="1162"/>
        <v>0.38166875797623245</v>
      </c>
      <c r="IT1023" s="36">
        <f t="shared" si="1163"/>
        <v>4.6085448730798437E-2</v>
      </c>
      <c r="IU1023" s="36">
        <f t="shared" si="1164"/>
        <v>0.13067698256331425</v>
      </c>
      <c r="IV1023" s="36">
        <f t="shared" si="1165"/>
        <v>0</v>
      </c>
      <c r="IW1023" s="36">
        <f t="shared" si="1166"/>
        <v>0.38048130760561111</v>
      </c>
      <c r="IX1023" s="36">
        <f t="shared" si="1167"/>
        <v>9.1257144692411356E-3</v>
      </c>
      <c r="IY1023" s="36"/>
      <c r="IZ1023" s="36">
        <f t="shared" si="1168"/>
        <v>5.1961788654802492E-2</v>
      </c>
      <c r="JA1023" s="36">
        <f t="shared" si="1168"/>
        <v>0.51234574053954685</v>
      </c>
      <c r="JB1023" s="36">
        <f t="shared" si="1168"/>
        <v>0.43569247080565066</v>
      </c>
      <c r="JN1023" s="43">
        <f t="shared" si="1097"/>
        <v>1037.6277318640996</v>
      </c>
      <c r="JO1023" s="1" t="str">
        <f t="shared" si="1098"/>
        <v>Small</v>
      </c>
    </row>
    <row r="1024" spans="1:275" x14ac:dyDescent="0.2">
      <c r="A1024" s="1" t="s">
        <v>770</v>
      </c>
      <c r="B1024" s="1" t="s">
        <v>1223</v>
      </c>
      <c r="C1024" s="76" t="s">
        <v>1513</v>
      </c>
      <c r="D1024" s="14" t="s">
        <v>656</v>
      </c>
      <c r="E1024">
        <v>4</v>
      </c>
      <c r="F1024" s="46">
        <v>0.67832239540607053</v>
      </c>
      <c r="G1024" s="46">
        <v>0.38945857260049221</v>
      </c>
      <c r="H1024" s="46">
        <v>0.15</v>
      </c>
      <c r="I1024">
        <v>51.2</v>
      </c>
      <c r="J1024">
        <v>47.2</v>
      </c>
      <c r="K1024" s="1">
        <v>20110</v>
      </c>
      <c r="L1024" s="1" t="s">
        <v>607</v>
      </c>
      <c r="M1024" s="3">
        <v>6764.0879999999825</v>
      </c>
      <c r="N1024" s="1">
        <v>18035</v>
      </c>
      <c r="O1024" s="1">
        <v>0</v>
      </c>
      <c r="P1024" s="1">
        <v>0</v>
      </c>
      <c r="Q1024" s="1">
        <v>102</v>
      </c>
      <c r="R1024" s="1">
        <v>0</v>
      </c>
      <c r="S1024" s="1">
        <v>36</v>
      </c>
      <c r="T1024" s="33">
        <v>0</v>
      </c>
      <c r="U1024" s="1">
        <v>19560</v>
      </c>
      <c r="W1024" s="1">
        <v>0</v>
      </c>
      <c r="X1024" s="1">
        <v>0</v>
      </c>
      <c r="Y1024" s="1">
        <v>0</v>
      </c>
      <c r="Z1024" s="1">
        <v>0</v>
      </c>
      <c r="AC1024" s="1">
        <v>0</v>
      </c>
      <c r="AD1024" s="1">
        <v>0</v>
      </c>
      <c r="AE1024" s="1">
        <v>19560</v>
      </c>
      <c r="AF1024" s="1">
        <v>24533</v>
      </c>
      <c r="AH1024" s="1">
        <v>0</v>
      </c>
      <c r="AI1024" s="1">
        <v>0</v>
      </c>
      <c r="AJ1024" s="1">
        <v>0</v>
      </c>
      <c r="AK1024" s="1">
        <v>0</v>
      </c>
      <c r="AN1024" s="1">
        <v>0</v>
      </c>
      <c r="AO1024" s="1">
        <v>0</v>
      </c>
      <c r="AP1024" s="1">
        <v>24533</v>
      </c>
      <c r="AQ1024" s="1">
        <v>10319</v>
      </c>
      <c r="AS1024" s="1">
        <v>0</v>
      </c>
      <c r="AT1024" s="1">
        <v>0</v>
      </c>
      <c r="AU1024" s="1">
        <v>0</v>
      </c>
      <c r="AV1024" s="1">
        <v>0</v>
      </c>
      <c r="AY1024" s="1">
        <v>0</v>
      </c>
      <c r="AZ1024" s="1">
        <v>0</v>
      </c>
      <c r="BA1024" s="1">
        <v>10319</v>
      </c>
      <c r="BB1024" s="1">
        <v>0</v>
      </c>
      <c r="BD1024" s="1">
        <v>0</v>
      </c>
      <c r="BE1024" s="1">
        <v>0</v>
      </c>
      <c r="BF1024" s="1">
        <v>0</v>
      </c>
      <c r="BG1024" s="1">
        <v>0</v>
      </c>
      <c r="BJ1024" s="1">
        <v>0</v>
      </c>
      <c r="BK1024" s="1">
        <v>0</v>
      </c>
      <c r="BL1024" s="1">
        <v>0</v>
      </c>
      <c r="CI1024" s="1">
        <v>54380</v>
      </c>
      <c r="CK1024" s="1">
        <v>0</v>
      </c>
      <c r="CL1024" s="1">
        <v>0</v>
      </c>
      <c r="CM1024" s="1">
        <v>0</v>
      </c>
      <c r="CP1024" s="1">
        <v>0</v>
      </c>
      <c r="CQ1024" s="1">
        <v>0</v>
      </c>
      <c r="CR1024" s="1">
        <v>0</v>
      </c>
      <c r="CS1024" s="1">
        <v>54380</v>
      </c>
      <c r="DP1024" s="1">
        <v>354</v>
      </c>
      <c r="DR1024" s="1">
        <v>0</v>
      </c>
      <c r="DS1024" s="1">
        <v>0</v>
      </c>
      <c r="DT1024" s="1">
        <v>0</v>
      </c>
      <c r="DW1024" s="1">
        <v>0</v>
      </c>
      <c r="DX1024" s="1">
        <v>0</v>
      </c>
      <c r="DY1024" s="1">
        <v>0</v>
      </c>
      <c r="DZ1024" s="1">
        <v>354</v>
      </c>
      <c r="FE1024" s="1">
        <v>0</v>
      </c>
      <c r="FG1024" s="1">
        <v>0</v>
      </c>
      <c r="FH1024" s="1">
        <v>0</v>
      </c>
      <c r="FI1024" s="1">
        <v>0</v>
      </c>
      <c r="FJ1024" s="1">
        <v>0</v>
      </c>
      <c r="FM1024" s="1">
        <v>0</v>
      </c>
      <c r="FN1024" s="1">
        <v>0</v>
      </c>
      <c r="FO1024" s="1">
        <v>0</v>
      </c>
      <c r="FP1024" s="15">
        <f>AE1024+BA1024</f>
        <v>29879</v>
      </c>
      <c r="FQ1024" s="15">
        <f>AP1024+BL1024+CS1024+DZ1024+FD1024</f>
        <v>79267</v>
      </c>
      <c r="FR1024" s="15">
        <f>AE1024+AP1024+BA1024+BL1024+CS1024+DZ1024+FD1024+FO1024</f>
        <v>109146</v>
      </c>
      <c r="FT1024" s="1" t="s">
        <v>1275</v>
      </c>
      <c r="FU1024" s="1" t="s">
        <v>1281</v>
      </c>
      <c r="FW1024" s="1" t="s">
        <v>1279</v>
      </c>
      <c r="GA1024" s="1">
        <v>1103</v>
      </c>
      <c r="GB1024" s="1">
        <v>1103</v>
      </c>
      <c r="GC1024" s="1">
        <v>0</v>
      </c>
      <c r="GD1024" s="1">
        <v>0</v>
      </c>
      <c r="GE1024" s="1">
        <v>34683</v>
      </c>
      <c r="GF1024" s="1">
        <v>2514</v>
      </c>
      <c r="GG1024" s="1">
        <v>25589</v>
      </c>
      <c r="GH1024" s="1">
        <v>102</v>
      </c>
      <c r="GI1024" s="1">
        <v>0</v>
      </c>
      <c r="GJ1024" s="1">
        <v>0</v>
      </c>
      <c r="GK1024" s="1">
        <v>323</v>
      </c>
      <c r="GL1024" s="1">
        <v>323</v>
      </c>
      <c r="GM1024" s="1">
        <v>4392</v>
      </c>
      <c r="GP1024" s="1">
        <v>2</v>
      </c>
      <c r="GQ1024" s="1">
        <v>1.36</v>
      </c>
      <c r="GR1024" s="5"/>
      <c r="GS1024" s="5"/>
      <c r="GT1024" s="4">
        <v>3</v>
      </c>
      <c r="GU1024" s="4">
        <v>2.5</v>
      </c>
      <c r="GV1024" s="1">
        <f>GQ1024+GU1024</f>
        <v>3.8600000000000003</v>
      </c>
      <c r="GW1024" s="1">
        <v>1.5</v>
      </c>
      <c r="GX1024" s="1">
        <v>798</v>
      </c>
      <c r="GY1024" s="10" t="s">
        <v>1230</v>
      </c>
      <c r="GZ1024" s="1">
        <v>17359</v>
      </c>
      <c r="HA1024" s="1">
        <v>17751</v>
      </c>
      <c r="HB1024" s="1">
        <v>672</v>
      </c>
      <c r="HC1024" s="1">
        <v>625</v>
      </c>
      <c r="HE1024" s="1">
        <v>0</v>
      </c>
      <c r="HF1024" s="1">
        <v>36407</v>
      </c>
      <c r="HI1024" s="1">
        <v>30</v>
      </c>
      <c r="HJ1024" s="1">
        <v>28</v>
      </c>
      <c r="HK1024" s="1">
        <v>0</v>
      </c>
      <c r="HL1024" s="1">
        <v>0</v>
      </c>
      <c r="HZ1024" s="1">
        <v>39</v>
      </c>
      <c r="IA1024" s="1">
        <v>1348</v>
      </c>
      <c r="IB1024" s="1">
        <v>1</v>
      </c>
      <c r="IC1024" s="1">
        <v>1</v>
      </c>
      <c r="ID1024" s="1">
        <v>18</v>
      </c>
      <c r="IE1024" s="1">
        <v>62.5</v>
      </c>
      <c r="IF1024" s="1">
        <v>36</v>
      </c>
      <c r="IG1024" s="1">
        <v>20</v>
      </c>
      <c r="IH1024" s="1">
        <v>0</v>
      </c>
      <c r="II1024" s="1">
        <v>0</v>
      </c>
      <c r="IJ1024" s="1">
        <v>0</v>
      </c>
      <c r="IK1024" s="1">
        <v>0</v>
      </c>
      <c r="IQ1024" s="1">
        <v>265676</v>
      </c>
      <c r="IR1024" s="1">
        <v>25</v>
      </c>
      <c r="IS1024" s="36">
        <f t="shared" si="1162"/>
        <v>0.17920949920290252</v>
      </c>
      <c r="IT1024" s="36">
        <f t="shared" si="1163"/>
        <v>0.22477232331006175</v>
      </c>
      <c r="IU1024" s="36">
        <f t="shared" si="1164"/>
        <v>9.4543089073351294E-2</v>
      </c>
      <c r="IV1024" s="36">
        <f t="shared" si="1165"/>
        <v>0</v>
      </c>
      <c r="IW1024" s="36">
        <f t="shared" si="1166"/>
        <v>0.498231726311546</v>
      </c>
      <c r="IX1024" s="36">
        <f t="shared" si="1167"/>
        <v>3.2433621021384202E-3</v>
      </c>
      <c r="IY1024" s="36"/>
      <c r="IZ1024" s="36">
        <f t="shared" si="1168"/>
        <v>0</v>
      </c>
      <c r="JA1024" s="36">
        <f t="shared" si="1168"/>
        <v>0.27375258827625382</v>
      </c>
      <c r="JB1024" s="36">
        <f t="shared" si="1168"/>
        <v>0.72624741172374618</v>
      </c>
      <c r="JN1024" s="43">
        <f t="shared" si="1097"/>
        <v>1752.354404145073</v>
      </c>
      <c r="JO1024" s="1" t="str">
        <f t="shared" si="1098"/>
        <v>Small</v>
      </c>
    </row>
    <row r="1025" spans="1:275" x14ac:dyDescent="0.2">
      <c r="A1025" s="1" t="s">
        <v>770</v>
      </c>
      <c r="B1025" s="1" t="s">
        <v>1223</v>
      </c>
      <c r="C1025" s="76" t="s">
        <v>1513</v>
      </c>
      <c r="D1025" s="14" t="s">
        <v>656</v>
      </c>
      <c r="E1025">
        <v>4</v>
      </c>
      <c r="F1025" s="46">
        <v>0.67832239540607053</v>
      </c>
      <c r="G1025" s="46">
        <v>0.38945857260049221</v>
      </c>
      <c r="H1025" s="46">
        <v>0.15</v>
      </c>
      <c r="I1025">
        <v>51.2</v>
      </c>
      <c r="J1025">
        <v>47.2</v>
      </c>
      <c r="K1025" s="1">
        <v>20120</v>
      </c>
      <c r="L1025" s="1" t="s">
        <v>608</v>
      </c>
      <c r="M1025" s="3">
        <v>5321.5236190476235</v>
      </c>
      <c r="N1025" s="10">
        <v>18035</v>
      </c>
      <c r="O1025" s="1">
        <v>0</v>
      </c>
      <c r="P1025" s="1">
        <v>0</v>
      </c>
      <c r="Q1025" s="1">
        <v>102</v>
      </c>
      <c r="R1025" s="1">
        <v>0</v>
      </c>
      <c r="S1025" s="1">
        <v>36</v>
      </c>
      <c r="T1025" s="33">
        <v>0</v>
      </c>
      <c r="U1025" s="1">
        <v>13843</v>
      </c>
      <c r="W1025" s="1">
        <v>0</v>
      </c>
      <c r="X1025" s="1">
        <v>0</v>
      </c>
      <c r="Y1025" s="1">
        <v>0</v>
      </c>
      <c r="Z1025" s="1">
        <v>0</v>
      </c>
      <c r="AC1025" s="1">
        <v>0</v>
      </c>
      <c r="AD1025" s="1">
        <v>0</v>
      </c>
      <c r="AE1025" s="1">
        <v>13843</v>
      </c>
      <c r="AF1025" s="1">
        <v>20000</v>
      </c>
      <c r="AH1025" s="1">
        <v>0</v>
      </c>
      <c r="AI1025" s="1">
        <v>0</v>
      </c>
      <c r="AJ1025" s="1">
        <v>0</v>
      </c>
      <c r="AK1025" s="1">
        <v>0</v>
      </c>
      <c r="AN1025" s="1">
        <v>0</v>
      </c>
      <c r="AO1025" s="1">
        <v>0</v>
      </c>
      <c r="AP1025" s="1">
        <v>20000</v>
      </c>
      <c r="AQ1025" s="1">
        <v>11008</v>
      </c>
      <c r="AS1025" s="1">
        <v>0</v>
      </c>
      <c r="AT1025" s="1">
        <v>0</v>
      </c>
      <c r="AU1025" s="1">
        <v>0</v>
      </c>
      <c r="AV1025" s="1">
        <v>0</v>
      </c>
      <c r="AY1025" s="1">
        <v>0</v>
      </c>
      <c r="AZ1025" s="1">
        <v>0</v>
      </c>
      <c r="BA1025" s="1">
        <v>11008</v>
      </c>
      <c r="BB1025" s="1">
        <v>0</v>
      </c>
      <c r="BD1025" s="1">
        <v>0</v>
      </c>
      <c r="BE1025" s="1">
        <v>0</v>
      </c>
      <c r="BF1025" s="1">
        <v>0</v>
      </c>
      <c r="BG1025" s="1">
        <v>0</v>
      </c>
      <c r="BJ1025" s="1">
        <v>0</v>
      </c>
      <c r="BK1025" s="1">
        <v>0</v>
      </c>
      <c r="BL1025" s="1">
        <v>0</v>
      </c>
      <c r="CI1025" s="1">
        <v>45050</v>
      </c>
      <c r="CK1025" s="1">
        <v>0</v>
      </c>
      <c r="CL1025" s="1">
        <v>0</v>
      </c>
      <c r="CM1025" s="1">
        <v>0</v>
      </c>
      <c r="CP1025" s="1">
        <v>0</v>
      </c>
      <c r="CQ1025" s="1">
        <v>0</v>
      </c>
      <c r="CR1025" s="1">
        <v>0</v>
      </c>
      <c r="CS1025" s="1">
        <v>45050</v>
      </c>
      <c r="DP1025" s="1">
        <v>909</v>
      </c>
      <c r="DR1025" s="1">
        <v>0</v>
      </c>
      <c r="DS1025" s="1">
        <v>0</v>
      </c>
      <c r="DT1025" s="1">
        <v>0</v>
      </c>
      <c r="DW1025" s="1">
        <v>0</v>
      </c>
      <c r="DX1025" s="1">
        <v>0</v>
      </c>
      <c r="DY1025" s="1">
        <v>0</v>
      </c>
      <c r="DZ1025" s="1">
        <v>909</v>
      </c>
      <c r="FE1025" s="1">
        <v>0</v>
      </c>
      <c r="FG1025" s="1">
        <v>0</v>
      </c>
      <c r="FH1025" s="1">
        <v>0</v>
      </c>
      <c r="FI1025" s="1">
        <v>0</v>
      </c>
      <c r="FJ1025" s="1">
        <v>0</v>
      </c>
      <c r="FM1025" s="1">
        <v>0</v>
      </c>
      <c r="FN1025" s="1">
        <v>0</v>
      </c>
      <c r="FO1025" s="1">
        <v>0</v>
      </c>
      <c r="FP1025" s="15">
        <f>AE1025+BA1025</f>
        <v>24851</v>
      </c>
      <c r="FQ1025" s="15">
        <f>AP1025+BL1025+CS1025+DZ1025+FD1025</f>
        <v>65959</v>
      </c>
      <c r="FR1025" s="15">
        <f>AE1025+AP1025+BA1025+BL1025+CS1025+DZ1025+FD1025+FO1025</f>
        <v>90810</v>
      </c>
      <c r="FT1025" s="1" t="s">
        <v>1275</v>
      </c>
      <c r="FU1025" s="1" t="s">
        <v>1281</v>
      </c>
      <c r="FW1025" s="1" t="s">
        <v>1279</v>
      </c>
      <c r="GA1025" s="1">
        <v>758</v>
      </c>
      <c r="GB1025" s="1">
        <v>758</v>
      </c>
      <c r="GC1025" s="1">
        <v>0</v>
      </c>
      <c r="GD1025" s="1">
        <v>0</v>
      </c>
      <c r="GE1025" s="1">
        <v>35158</v>
      </c>
      <c r="GF1025" s="1">
        <v>2567</v>
      </c>
      <c r="GG1025" s="1">
        <v>27668</v>
      </c>
      <c r="GH1025" s="1">
        <v>102</v>
      </c>
      <c r="GI1025" s="1">
        <v>0</v>
      </c>
      <c r="GJ1025" s="1">
        <v>0</v>
      </c>
      <c r="GK1025" s="1">
        <v>109</v>
      </c>
      <c r="GL1025" s="1">
        <v>109</v>
      </c>
      <c r="GM1025" s="1">
        <v>4489</v>
      </c>
      <c r="GP1025" s="1">
        <v>2</v>
      </c>
      <c r="GQ1025" s="1">
        <v>1.36</v>
      </c>
      <c r="GR1025" s="5"/>
      <c r="GS1025" s="5"/>
      <c r="GT1025" s="4">
        <v>3</v>
      </c>
      <c r="GU1025" s="4">
        <v>2.5</v>
      </c>
      <c r="GV1025" s="1">
        <f>GQ1025+GU1025</f>
        <v>3.8600000000000003</v>
      </c>
      <c r="GW1025" s="1">
        <v>1.5</v>
      </c>
      <c r="GX1025" s="1">
        <v>750</v>
      </c>
      <c r="GY1025" s="10" t="s">
        <v>1230</v>
      </c>
      <c r="GZ1025" s="1">
        <v>4252</v>
      </c>
      <c r="HA1025" s="1">
        <v>20220</v>
      </c>
      <c r="HB1025" s="1">
        <v>373</v>
      </c>
      <c r="HC1025" s="1">
        <v>188</v>
      </c>
      <c r="HE1025" s="1">
        <v>0</v>
      </c>
      <c r="HF1025" s="1">
        <v>25033</v>
      </c>
      <c r="HI1025" s="1">
        <v>32</v>
      </c>
      <c r="HJ1025" s="1">
        <v>27</v>
      </c>
      <c r="HK1025" s="1">
        <v>0</v>
      </c>
      <c r="HL1025" s="1">
        <v>0</v>
      </c>
      <c r="HZ1025" s="1">
        <v>65</v>
      </c>
      <c r="IA1025" s="1">
        <v>2472</v>
      </c>
      <c r="IB1025" s="1">
        <v>1</v>
      </c>
      <c r="IC1025" s="1">
        <v>3</v>
      </c>
      <c r="ID1025" s="1">
        <v>56</v>
      </c>
      <c r="IE1025" s="1">
        <v>62.5</v>
      </c>
      <c r="IF1025" s="1">
        <v>36</v>
      </c>
      <c r="IG1025" s="1">
        <v>20</v>
      </c>
      <c r="IH1025" s="1">
        <v>0</v>
      </c>
      <c r="II1025" s="1">
        <v>0</v>
      </c>
      <c r="IJ1025" s="1">
        <v>0</v>
      </c>
      <c r="IK1025" s="1">
        <v>0</v>
      </c>
      <c r="IQ1025" s="1">
        <v>199090</v>
      </c>
      <c r="IR1025" s="1">
        <v>25</v>
      </c>
      <c r="IS1025" s="36">
        <f t="shared" si="1162"/>
        <v>0.15243915868296443</v>
      </c>
      <c r="IT1025" s="36">
        <f t="shared" si="1163"/>
        <v>0.22024006166721727</v>
      </c>
      <c r="IU1025" s="36">
        <f t="shared" si="1164"/>
        <v>0.12122012994163639</v>
      </c>
      <c r="IV1025" s="36">
        <f t="shared" si="1165"/>
        <v>0</v>
      </c>
      <c r="IW1025" s="36">
        <f t="shared" si="1166"/>
        <v>0.49609073890540689</v>
      </c>
      <c r="IX1025" s="36">
        <f t="shared" si="1167"/>
        <v>1.0009910802775026E-2</v>
      </c>
      <c r="IY1025" s="36"/>
      <c r="IZ1025" s="36">
        <f t="shared" si="1168"/>
        <v>0</v>
      </c>
      <c r="JA1025" s="36">
        <f t="shared" si="1168"/>
        <v>0.27365928862460082</v>
      </c>
      <c r="JB1025" s="36">
        <f t="shared" si="1168"/>
        <v>0.72634071137539924</v>
      </c>
      <c r="JN1025" s="43">
        <f t="shared" si="1097"/>
        <v>1378.6330619294361</v>
      </c>
      <c r="JO1025" s="1" t="str">
        <f t="shared" si="1098"/>
        <v>Small</v>
      </c>
    </row>
    <row r="1026" spans="1:275" x14ac:dyDescent="0.2">
      <c r="A1026" s="1" t="s">
        <v>770</v>
      </c>
      <c r="B1026" s="1" t="s">
        <v>1223</v>
      </c>
      <c r="C1026" s="76" t="s">
        <v>1513</v>
      </c>
      <c r="D1026" s="14" t="s">
        <v>656</v>
      </c>
      <c r="E1026">
        <v>4</v>
      </c>
      <c r="F1026" s="46">
        <v>0.67832239540607053</v>
      </c>
      <c r="G1026" s="46">
        <v>0.38945857260049221</v>
      </c>
      <c r="H1026" s="46">
        <v>0.15</v>
      </c>
      <c r="I1026">
        <v>51.2</v>
      </c>
      <c r="J1026">
        <v>47.2</v>
      </c>
      <c r="K1026" s="1">
        <v>20130</v>
      </c>
      <c r="L1026" s="1" t="s">
        <v>609</v>
      </c>
      <c r="M1026" s="3">
        <v>4503.515238095225</v>
      </c>
      <c r="N1026" s="1">
        <v>16683</v>
      </c>
      <c r="O1026" s="1">
        <v>9</v>
      </c>
      <c r="P1026" s="1">
        <v>47</v>
      </c>
      <c r="Q1026" s="1">
        <v>636</v>
      </c>
      <c r="R1026" s="1">
        <v>30</v>
      </c>
      <c r="S1026" s="1">
        <v>40</v>
      </c>
      <c r="T1026" s="33"/>
      <c r="U1026" s="3">
        <v>10868</v>
      </c>
      <c r="V1026" s="3"/>
      <c r="W1026" s="3">
        <v>0</v>
      </c>
      <c r="X1026" s="3">
        <v>0</v>
      </c>
      <c r="Y1026" s="3"/>
      <c r="Z1026" s="3"/>
      <c r="AA1026" s="3">
        <v>0</v>
      </c>
      <c r="AB1026" s="3">
        <v>0</v>
      </c>
      <c r="AC1026" s="3">
        <v>0</v>
      </c>
      <c r="AD1026" s="3">
        <v>0</v>
      </c>
      <c r="AE1026" s="2">
        <f>SUM(U1026:AD1026)</f>
        <v>10868</v>
      </c>
      <c r="AF1026" s="3">
        <v>23000</v>
      </c>
      <c r="AG1026" s="3"/>
      <c r="AH1026" s="1">
        <v>0</v>
      </c>
      <c r="AI1026" s="1">
        <v>0</v>
      </c>
      <c r="AL1026" s="1">
        <v>0</v>
      </c>
      <c r="AM1026" s="1">
        <v>0</v>
      </c>
      <c r="AN1026" s="1">
        <v>0</v>
      </c>
      <c r="AO1026" s="1">
        <v>0</v>
      </c>
      <c r="AP1026" s="1">
        <f>SUM(AF1026:AO1026)</f>
        <v>23000</v>
      </c>
      <c r="AQ1026" s="1">
        <v>10916</v>
      </c>
      <c r="AS1026" s="1">
        <v>0</v>
      </c>
      <c r="AT1026" s="1">
        <v>0</v>
      </c>
      <c r="AW1026" s="1">
        <v>0</v>
      </c>
      <c r="AX1026" s="1">
        <v>0</v>
      </c>
      <c r="AY1026" s="1">
        <v>0</v>
      </c>
      <c r="AZ1026" s="1">
        <v>0</v>
      </c>
      <c r="BA1026" s="1">
        <f>SUM(AQ1026:AZ1026)</f>
        <v>10916</v>
      </c>
      <c r="BB1026" s="1">
        <v>0</v>
      </c>
      <c r="BD1026" s="1">
        <v>0</v>
      </c>
      <c r="BE1026" s="1">
        <v>0</v>
      </c>
      <c r="BH1026" s="1">
        <v>0</v>
      </c>
      <c r="BI1026" s="1">
        <v>0</v>
      </c>
      <c r="BJ1026" s="1">
        <v>0</v>
      </c>
      <c r="BK1026" s="1">
        <v>0</v>
      </c>
      <c r="BL1026" s="1">
        <f>SUM(BB1026:BK1026)</f>
        <v>0</v>
      </c>
      <c r="CI1026" s="1">
        <v>49637</v>
      </c>
      <c r="CK1026" s="1">
        <v>0</v>
      </c>
      <c r="CL1026" s="1">
        <v>0</v>
      </c>
      <c r="CN1026" s="1">
        <v>0</v>
      </c>
      <c r="CO1026" s="1">
        <v>0</v>
      </c>
      <c r="CP1026" s="1">
        <v>0</v>
      </c>
      <c r="CQ1026" s="1">
        <v>0</v>
      </c>
      <c r="CR1026" s="1">
        <v>0</v>
      </c>
      <c r="CS1026" s="1">
        <f>SUM(CI1026:CR1026)</f>
        <v>49637</v>
      </c>
      <c r="DP1026" s="1">
        <v>1384</v>
      </c>
      <c r="DR1026" s="1">
        <v>0</v>
      </c>
      <c r="DS1026" s="1">
        <v>0</v>
      </c>
      <c r="DU1026" s="1">
        <v>0</v>
      </c>
      <c r="DV1026" s="1">
        <v>0</v>
      </c>
      <c r="DX1026" s="1">
        <v>0</v>
      </c>
      <c r="DY1026" s="1">
        <v>0</v>
      </c>
      <c r="DZ1026" s="2">
        <f>SUM(DP1026:DY1026)</f>
        <v>1384</v>
      </c>
      <c r="EA1026" s="2"/>
      <c r="EB1026" s="2"/>
      <c r="EC1026" s="2"/>
      <c r="ED1026" s="2"/>
      <c r="EE1026" s="2"/>
      <c r="EF1026" s="2"/>
      <c r="EG1026" s="2"/>
      <c r="EH1026" s="2"/>
      <c r="EI1026" s="2"/>
      <c r="EJ1026" s="2"/>
      <c r="EK1026" s="2"/>
      <c r="EL1026" s="2"/>
      <c r="EM1026" s="2"/>
      <c r="EN1026" s="2"/>
      <c r="EO1026" s="2"/>
      <c r="EP1026" s="2"/>
      <c r="EQ1026" s="2"/>
      <c r="ER1026" s="2"/>
      <c r="ES1026" s="2"/>
      <c r="ET1026" s="2"/>
      <c r="EU1026" s="1">
        <v>0</v>
      </c>
      <c r="EW1026" s="1">
        <v>0</v>
      </c>
      <c r="EX1026" s="1">
        <v>0</v>
      </c>
      <c r="EZ1026" s="1">
        <v>0</v>
      </c>
      <c r="FB1026" s="1">
        <v>0</v>
      </c>
      <c r="FC1026" s="1">
        <v>0</v>
      </c>
      <c r="FD1026" s="1">
        <f>SUM(EU1026:FC1026)</f>
        <v>0</v>
      </c>
      <c r="FE1026" s="1">
        <v>800</v>
      </c>
      <c r="FG1026" s="1">
        <v>0</v>
      </c>
      <c r="FH1026" s="1">
        <v>0</v>
      </c>
      <c r="FK1026" s="1">
        <v>0</v>
      </c>
      <c r="FL1026" s="1">
        <v>0</v>
      </c>
      <c r="FM1026" s="1">
        <v>0</v>
      </c>
      <c r="FN1026" s="1">
        <v>0</v>
      </c>
      <c r="FO1026" s="1">
        <f>SUM(FE1026:FN1026)</f>
        <v>800</v>
      </c>
      <c r="FP1026" s="15">
        <f>AE1026+BA1026</f>
        <v>21784</v>
      </c>
      <c r="FQ1026" s="15">
        <f>AP1026+BL1026+CS1026+DZ1026+FD1026</f>
        <v>74021</v>
      </c>
      <c r="FR1026" s="15">
        <f>AE1026+AP1026+BA1026+BL1026+CS1026+DZ1026+FD1026+FO1026</f>
        <v>96605</v>
      </c>
      <c r="FS1026" s="1" t="s">
        <v>1284</v>
      </c>
      <c r="FU1026" s="1" t="s">
        <v>1277</v>
      </c>
      <c r="FV1026" s="1" t="s">
        <v>1349</v>
      </c>
      <c r="FW1026" s="5" t="s">
        <v>1279</v>
      </c>
      <c r="FX1026" s="5"/>
      <c r="FY1026" s="5"/>
      <c r="FZ1026" s="5"/>
      <c r="GA1026" s="1">
        <v>879</v>
      </c>
      <c r="GB1026" s="1">
        <v>879</v>
      </c>
      <c r="GC1026" s="1">
        <v>0</v>
      </c>
      <c r="GD1026" s="1">
        <v>0</v>
      </c>
      <c r="GE1026" s="1">
        <v>46034</v>
      </c>
      <c r="GF1026" s="1">
        <v>230</v>
      </c>
      <c r="GG1026" s="1">
        <v>9608</v>
      </c>
      <c r="GH1026" s="1">
        <v>102</v>
      </c>
      <c r="GJ1026" s="1">
        <v>0</v>
      </c>
      <c r="GK1026" s="1">
        <v>93</v>
      </c>
      <c r="GL1026" s="1">
        <v>93</v>
      </c>
      <c r="GM1026" s="1">
        <v>4520</v>
      </c>
      <c r="GP1026" s="1">
        <v>3</v>
      </c>
      <c r="GQ1026" s="1">
        <v>1.29</v>
      </c>
      <c r="GR1026" s="5">
        <v>0</v>
      </c>
      <c r="GS1026" s="5">
        <v>3</v>
      </c>
      <c r="GT1026" s="4">
        <v>3</v>
      </c>
      <c r="GU1026" s="1">
        <v>2</v>
      </c>
      <c r="GV1026" s="1">
        <f>GQ1026+GU1026</f>
        <v>3.29</v>
      </c>
      <c r="GW1026" s="1">
        <v>2.39</v>
      </c>
      <c r="GX1026" s="1">
        <v>497</v>
      </c>
      <c r="GY1026" s="1" t="s">
        <v>1230</v>
      </c>
      <c r="GZ1026" s="1">
        <v>2293</v>
      </c>
      <c r="HA1026" s="1">
        <v>15846</v>
      </c>
      <c r="HB1026" s="1">
        <v>373</v>
      </c>
      <c r="HC1026" s="1">
        <v>131</v>
      </c>
      <c r="HD1026" s="1">
        <v>10</v>
      </c>
      <c r="HF1026" s="1">
        <v>18653</v>
      </c>
      <c r="HI1026" s="1">
        <v>25</v>
      </c>
      <c r="HJ1026" s="1">
        <v>23</v>
      </c>
      <c r="HK1026" s="1">
        <v>0</v>
      </c>
      <c r="HL1026" s="1">
        <v>0</v>
      </c>
      <c r="HM1026" s="1" t="s">
        <v>1277</v>
      </c>
      <c r="HX1026" s="1" t="s">
        <v>1281</v>
      </c>
      <c r="HY1026" s="1" t="s">
        <v>1348</v>
      </c>
      <c r="HZ1026" s="1">
        <v>55</v>
      </c>
      <c r="IA1026" s="1">
        <v>1844</v>
      </c>
      <c r="IB1026" s="1">
        <v>1</v>
      </c>
      <c r="IC1026" s="1">
        <v>5</v>
      </c>
      <c r="ID1026" s="1">
        <v>110</v>
      </c>
      <c r="IE1026" s="1">
        <v>62.5</v>
      </c>
      <c r="IH1026" s="1">
        <v>0</v>
      </c>
      <c r="II1026" s="1">
        <v>0</v>
      </c>
      <c r="IJ1026" s="1">
        <v>0</v>
      </c>
      <c r="IK1026" s="1">
        <v>0</v>
      </c>
      <c r="IL1026" s="1" t="s">
        <v>1277</v>
      </c>
      <c r="IO1026" s="1" t="s">
        <v>1277</v>
      </c>
      <c r="IP1026" s="1" t="s">
        <v>1277</v>
      </c>
      <c r="IQ1026" s="1">
        <v>173561</v>
      </c>
      <c r="IR1026" s="1">
        <v>15</v>
      </c>
      <c r="IS1026" s="36">
        <f t="shared" si="1162"/>
        <v>0.11249935303555716</v>
      </c>
      <c r="IT1026" s="36">
        <f t="shared" si="1163"/>
        <v>0.23808291496299364</v>
      </c>
      <c r="IU1026" s="36">
        <f t="shared" si="1164"/>
        <v>0.11299622172765385</v>
      </c>
      <c r="IV1026" s="36">
        <f t="shared" si="1165"/>
        <v>0</v>
      </c>
      <c r="IW1026" s="36">
        <f t="shared" si="1166"/>
        <v>0.51381398478339635</v>
      </c>
      <c r="IX1026" s="36">
        <f t="shared" si="1167"/>
        <v>1.4326380622121009E-2</v>
      </c>
      <c r="IY1026" s="36"/>
      <c r="IZ1026" s="36">
        <f t="shared" si="1168"/>
        <v>8.2811448682780387E-3</v>
      </c>
      <c r="JA1026" s="36">
        <f t="shared" si="1168"/>
        <v>0.22549557476321103</v>
      </c>
      <c r="JB1026" s="36">
        <f t="shared" si="1168"/>
        <v>0.76622328036851095</v>
      </c>
      <c r="JN1026" s="43">
        <f t="shared" si="1097"/>
        <v>1368.8496164423177</v>
      </c>
      <c r="JO1026" s="1" t="str">
        <f t="shared" si="1098"/>
        <v>Small</v>
      </c>
    </row>
    <row r="1027" spans="1:275" x14ac:dyDescent="0.2">
      <c r="A1027" s="1" t="s">
        <v>770</v>
      </c>
      <c r="B1027" s="1" t="s">
        <v>1223</v>
      </c>
      <c r="C1027" s="76" t="s">
        <v>1513</v>
      </c>
      <c r="D1027" s="14" t="s">
        <v>656</v>
      </c>
      <c r="E1027">
        <v>4</v>
      </c>
      <c r="F1027" s="46">
        <v>0.67832239540607053</v>
      </c>
      <c r="G1027" s="46">
        <v>0.38945857260049221</v>
      </c>
      <c r="H1027" s="46">
        <v>0.15</v>
      </c>
      <c r="I1027">
        <v>51.2</v>
      </c>
      <c r="J1027">
        <v>47.2</v>
      </c>
      <c r="K1027" s="42">
        <v>20140</v>
      </c>
      <c r="L1027" s="54" t="s">
        <v>345</v>
      </c>
      <c r="M1027" s="47">
        <v>5577.0085714285542</v>
      </c>
      <c r="N1027" s="46">
        <v>16683</v>
      </c>
      <c r="O1027">
        <v>10</v>
      </c>
      <c r="P1027">
        <v>53</v>
      </c>
      <c r="Q1027">
        <v>636</v>
      </c>
      <c r="R1027">
        <v>30</v>
      </c>
      <c r="S1027">
        <v>75</v>
      </c>
      <c r="T1027"/>
      <c r="U1027" s="46">
        <v>16504</v>
      </c>
      <c r="V1027" s="46">
        <v>0</v>
      </c>
      <c r="W1027" s="46">
        <v>0</v>
      </c>
      <c r="X1027" s="46">
        <v>0</v>
      </c>
      <c r="Y1027" s="46"/>
      <c r="Z1027" s="46"/>
      <c r="AA1027" s="46">
        <v>0</v>
      </c>
      <c r="AB1027" s="46">
        <v>0</v>
      </c>
      <c r="AC1027" s="46">
        <v>0</v>
      </c>
      <c r="AD1027" s="46"/>
      <c r="AE1027" s="46">
        <f t="shared" ref="AE1027" si="1169">IF(SUM(U1027:AD1027)&gt;0,SUM(U1027:AD1027),)</f>
        <v>16504</v>
      </c>
      <c r="AF1027" s="46">
        <v>6388</v>
      </c>
      <c r="AG1027" s="46">
        <v>0</v>
      </c>
      <c r="AH1027" s="46">
        <v>0</v>
      </c>
      <c r="AI1027" s="46">
        <v>0</v>
      </c>
      <c r="AJ1027" s="46"/>
      <c r="AK1027" s="46"/>
      <c r="AL1027" s="46">
        <v>0</v>
      </c>
      <c r="AM1027" s="46">
        <v>0</v>
      </c>
      <c r="AN1027" s="46">
        <v>0</v>
      </c>
      <c r="AO1027" s="46">
        <v>0</v>
      </c>
      <c r="AP1027" s="46">
        <f t="shared" ref="AP1027" si="1170">SUM(AF1027:AO1027)</f>
        <v>6388</v>
      </c>
      <c r="AQ1027" s="46">
        <v>10386</v>
      </c>
      <c r="AR1027" s="46">
        <v>0</v>
      </c>
      <c r="AS1027" s="46">
        <v>0</v>
      </c>
      <c r="AT1027" s="46">
        <v>0</v>
      </c>
      <c r="AU1027" s="46"/>
      <c r="AV1027" s="46"/>
      <c r="AW1027" s="46">
        <v>0</v>
      </c>
      <c r="AX1027" s="46">
        <v>0</v>
      </c>
      <c r="AY1027" s="46">
        <v>0</v>
      </c>
      <c r="AZ1027" s="46">
        <v>0</v>
      </c>
      <c r="BA1027" s="46">
        <f t="shared" ref="BA1027" si="1171">SUM(AQ1027:AZ1027)</f>
        <v>10386</v>
      </c>
      <c r="BB1027" s="46">
        <v>0</v>
      </c>
      <c r="BC1027" s="46">
        <v>0</v>
      </c>
      <c r="BD1027" s="46">
        <v>0</v>
      </c>
      <c r="BE1027" s="46">
        <v>0</v>
      </c>
      <c r="BF1027" s="46"/>
      <c r="BG1027" s="46"/>
      <c r="BH1027" s="47">
        <v>0</v>
      </c>
      <c r="BI1027" s="47">
        <v>0</v>
      </c>
      <c r="BJ1027" s="47">
        <v>0</v>
      </c>
      <c r="BK1027" s="47">
        <v>0</v>
      </c>
      <c r="BL1027" s="47">
        <f t="shared" ref="BL1027" si="1172">IF(SUM(BB1027:BK1027)&gt;=0,SUM(BB1027:BK1027),"")</f>
        <v>0</v>
      </c>
      <c r="BM1027" s="46">
        <v>27210</v>
      </c>
      <c r="BN1027" s="47">
        <v>0</v>
      </c>
      <c r="BO1027" s="46">
        <v>0</v>
      </c>
      <c r="BP1027" s="46">
        <v>0</v>
      </c>
      <c r="BQ1027" s="46"/>
      <c r="BR1027" s="46">
        <v>0</v>
      </c>
      <c r="BS1027" s="46">
        <v>0</v>
      </c>
      <c r="BT1027" s="46">
        <v>0</v>
      </c>
      <c r="BU1027" s="46">
        <v>0</v>
      </c>
      <c r="BV1027" s="46">
        <v>0</v>
      </c>
      <c r="BW1027" s="46">
        <f t="shared" ref="BW1027" si="1173">SUM(BM1027:BV1027)</f>
        <v>27210</v>
      </c>
      <c r="BX1027" s="46">
        <v>0</v>
      </c>
      <c r="BY1027" s="47">
        <v>0</v>
      </c>
      <c r="BZ1027" s="47">
        <v>0</v>
      </c>
      <c r="CA1027" s="48">
        <v>0</v>
      </c>
      <c r="CB1027" s="48"/>
      <c r="CC1027" s="46">
        <v>0</v>
      </c>
      <c r="CD1027" s="47">
        <v>0</v>
      </c>
      <c r="CE1027" s="46">
        <v>0</v>
      </c>
      <c r="CF1027" s="48">
        <v>0</v>
      </c>
      <c r="CG1027" s="47">
        <v>0</v>
      </c>
      <c r="CH1027" s="47">
        <f t="shared" ref="CH1027" si="1174">SUM(BX1027:CG1027)</f>
        <v>0</v>
      </c>
      <c r="CI1027" s="47">
        <f t="shared" ref="CI1027" si="1175">BM1027+BX1027</f>
        <v>27210</v>
      </c>
      <c r="CJ1027" s="47">
        <f t="shared" ref="CJ1027" si="1176">BN1027+BY1027</f>
        <v>0</v>
      </c>
      <c r="CK1027" s="47">
        <f t="shared" ref="CK1027" si="1177">BO1027+BZ1027</f>
        <v>0</v>
      </c>
      <c r="CL1027" s="47">
        <f t="shared" ref="CL1027" si="1178">BP1027+CA1027</f>
        <v>0</v>
      </c>
      <c r="CM1027" s="47">
        <f t="shared" ref="CM1027" si="1179">BQ1027+CB1027</f>
        <v>0</v>
      </c>
      <c r="CN1027" s="47">
        <f t="shared" ref="CN1027" si="1180">BR1027+CC1027</f>
        <v>0</v>
      </c>
      <c r="CO1027" s="47">
        <f t="shared" ref="CO1027" si="1181">BS1027+CD1027</f>
        <v>0</v>
      </c>
      <c r="CP1027" s="47">
        <f t="shared" ref="CP1027" si="1182">BT1027+CE1027</f>
        <v>0</v>
      </c>
      <c r="CQ1027" s="47">
        <f t="shared" ref="CQ1027" si="1183">BU1027+CF1027</f>
        <v>0</v>
      </c>
      <c r="CR1027" s="47">
        <f t="shared" ref="CR1027" si="1184">BV1027+CG1027</f>
        <v>0</v>
      </c>
      <c r="CS1027" s="47">
        <f t="shared" ref="CS1027" si="1185">BW1027+CH1027</f>
        <v>27210</v>
      </c>
      <c r="CT1027" s="48">
        <v>0</v>
      </c>
      <c r="CU1027" s="46">
        <v>0</v>
      </c>
      <c r="CV1027" s="46">
        <v>0</v>
      </c>
      <c r="CW1027" s="47">
        <v>0</v>
      </c>
      <c r="CX1027" s="47"/>
      <c r="CY1027" s="47">
        <v>0</v>
      </c>
      <c r="CZ1027" s="47">
        <v>0</v>
      </c>
      <c r="DA1027" s="46">
        <v>0</v>
      </c>
      <c r="DB1027" s="47">
        <v>0</v>
      </c>
      <c r="DC1027" s="47">
        <v>0</v>
      </c>
      <c r="DD1027" s="47">
        <f t="shared" ref="DD1027" si="1186">SUM(CT1027:DC1027)</f>
        <v>0</v>
      </c>
      <c r="DE1027" s="48">
        <v>2792</v>
      </c>
      <c r="DF1027" s="48">
        <v>0</v>
      </c>
      <c r="DG1027" s="48">
        <v>0</v>
      </c>
      <c r="DH1027" s="48">
        <v>0</v>
      </c>
      <c r="DI1027" s="48"/>
      <c r="DJ1027" s="48">
        <v>0</v>
      </c>
      <c r="DK1027" s="48">
        <v>0</v>
      </c>
      <c r="DL1027" s="48">
        <v>0</v>
      </c>
      <c r="DM1027" s="48">
        <v>0</v>
      </c>
      <c r="DN1027" s="48">
        <v>0</v>
      </c>
      <c r="DO1027" s="48">
        <f t="shared" ref="DO1027" si="1187">SUM(DE1027:DN1027)</f>
        <v>2792</v>
      </c>
      <c r="DP1027" s="48">
        <f t="shared" ref="DP1027" si="1188">CT1027+DE1027</f>
        <v>2792</v>
      </c>
      <c r="DQ1027" s="48">
        <f t="shared" ref="DQ1027" si="1189">CU1027+DF1027</f>
        <v>0</v>
      </c>
      <c r="DR1027" s="48">
        <f t="shared" ref="DR1027" si="1190">CV1027+DG1027</f>
        <v>0</v>
      </c>
      <c r="DS1027" s="48">
        <f t="shared" ref="DS1027" si="1191">CW1027+DH1027</f>
        <v>0</v>
      </c>
      <c r="DT1027" s="48">
        <f t="shared" ref="DT1027" si="1192">CX1027+DI1027</f>
        <v>0</v>
      </c>
      <c r="DU1027" s="48">
        <f t="shared" ref="DU1027" si="1193">CY1027+DJ1027</f>
        <v>0</v>
      </c>
      <c r="DV1027" s="48">
        <f t="shared" ref="DV1027" si="1194">CZ1027+DK1027</f>
        <v>0</v>
      </c>
      <c r="DW1027" s="48">
        <f t="shared" ref="DW1027" si="1195">DA1027+DL1027</f>
        <v>0</v>
      </c>
      <c r="DX1027" s="48">
        <f t="shared" ref="DX1027" si="1196">DB1027+DM1027</f>
        <v>0</v>
      </c>
      <c r="DY1027" s="48">
        <f t="shared" ref="DY1027" si="1197">DC1027+DN1027</f>
        <v>0</v>
      </c>
      <c r="DZ1027" s="48">
        <f t="shared" ref="DZ1027" si="1198">DD1027+DO1027</f>
        <v>2792</v>
      </c>
      <c r="EA1027" s="48"/>
      <c r="EB1027" s="48"/>
      <c r="EC1027" s="48"/>
      <c r="ED1027" s="48"/>
      <c r="EE1027" s="48"/>
      <c r="EF1027" s="48"/>
      <c r="EG1027" s="46"/>
      <c r="EH1027" s="48"/>
      <c r="EI1027" s="48"/>
      <c r="EJ1027" s="48">
        <f t="shared" ref="EJ1027" si="1199">SUM(EA1027:EI1027)</f>
        <v>0</v>
      </c>
      <c r="EK1027" s="48">
        <v>0</v>
      </c>
      <c r="EL1027">
        <v>0</v>
      </c>
      <c r="EM1027" s="48">
        <v>0</v>
      </c>
      <c r="EN1027" s="48">
        <v>0</v>
      </c>
      <c r="EO1027" s="46">
        <v>0</v>
      </c>
      <c r="EP1027" s="48">
        <v>0</v>
      </c>
      <c r="EQ1027" s="48">
        <v>0</v>
      </c>
      <c r="ER1027" s="48">
        <v>0</v>
      </c>
      <c r="ES1027" s="48">
        <v>0</v>
      </c>
      <c r="ET1027" s="48">
        <f t="shared" ref="ET1027" si="1200">SUM(EK1027:ES1027)</f>
        <v>0</v>
      </c>
      <c r="EU1027" s="48">
        <f t="shared" ref="EU1027" si="1201">EA1027+EK1027</f>
        <v>0</v>
      </c>
      <c r="EV1027" s="48">
        <f t="shared" ref="EV1027" si="1202">EB1027+EL1027</f>
        <v>0</v>
      </c>
      <c r="EW1027" s="48">
        <f t="shared" ref="EW1027" si="1203">EC1027+EM1027</f>
        <v>0</v>
      </c>
      <c r="EX1027" s="48">
        <f t="shared" ref="EX1027" si="1204">ED1027+EN1027</f>
        <v>0</v>
      </c>
      <c r="EY1027" s="48">
        <f t="shared" ref="EY1027" si="1205">EE1027+EO1027</f>
        <v>0</v>
      </c>
      <c r="EZ1027" s="48">
        <f t="shared" ref="EZ1027" si="1206">EF1027+EP1027</f>
        <v>0</v>
      </c>
      <c r="FA1027" s="48">
        <f t="shared" ref="FA1027" si="1207">EG1027+EQ1027</f>
        <v>0</v>
      </c>
      <c r="FB1027" s="48">
        <f t="shared" ref="FB1027" si="1208">EH1027+ER1027</f>
        <v>0</v>
      </c>
      <c r="FC1027" s="48">
        <f t="shared" ref="FC1027" si="1209">EI1027+ES1027</f>
        <v>0</v>
      </c>
      <c r="FD1027" s="48">
        <f t="shared" ref="FD1027" si="1210">EJ1027+ET1027</f>
        <v>0</v>
      </c>
      <c r="FE1027" s="48">
        <v>0</v>
      </c>
      <c r="FF1027" s="48">
        <v>0</v>
      </c>
      <c r="FG1027" s="46">
        <v>0</v>
      </c>
      <c r="FH1027" s="48">
        <v>0</v>
      </c>
      <c r="FI1027" s="48"/>
      <c r="FJ1027" s="48"/>
      <c r="FK1027" s="48">
        <v>0</v>
      </c>
      <c r="FL1027" s="48">
        <v>0</v>
      </c>
      <c r="FM1027" s="48">
        <v>0</v>
      </c>
      <c r="FN1027">
        <v>0</v>
      </c>
      <c r="FO1027" s="48">
        <f t="shared" ref="FO1027" si="1211">SUM(FE1027:FN1027)</f>
        <v>0</v>
      </c>
      <c r="FP1027" s="46">
        <f t="shared" ref="FP1027" si="1212">AE1027+BA1027</f>
        <v>26890</v>
      </c>
      <c r="FQ1027" s="46">
        <f t="shared" ref="FQ1027" si="1213">AP1027+BL1027+CS1027+DZ1027+FD1027</f>
        <v>36390</v>
      </c>
      <c r="FR1027" s="46">
        <f t="shared" ref="FR1027" si="1214">FP1027+FQ1027+FO1027</f>
        <v>63280</v>
      </c>
      <c r="FS1027" t="s">
        <v>1276</v>
      </c>
      <c r="FT1027" t="s">
        <v>1275</v>
      </c>
      <c r="FU1027" t="s">
        <v>1281</v>
      </c>
      <c r="FV1027"/>
      <c r="FW1027" t="s">
        <v>1279</v>
      </c>
      <c r="FX1027"/>
      <c r="FY1027"/>
      <c r="FZ1027"/>
      <c r="GA1027">
        <v>354</v>
      </c>
      <c r="GB1027">
        <v>354</v>
      </c>
      <c r="GC1027">
        <v>0</v>
      </c>
      <c r="GD1027">
        <v>0</v>
      </c>
      <c r="GE1027">
        <v>46034</v>
      </c>
      <c r="GF1027" s="47">
        <v>263</v>
      </c>
      <c r="GG1027">
        <v>9608</v>
      </c>
      <c r="GH1027">
        <v>100</v>
      </c>
      <c r="GI1027"/>
      <c r="GJ1027">
        <v>0</v>
      </c>
      <c r="GK1027">
        <v>156</v>
      </c>
      <c r="GL1027">
        <v>161</v>
      </c>
      <c r="GM1027">
        <v>4520</v>
      </c>
      <c r="GN1027" t="s">
        <v>1281</v>
      </c>
      <c r="GO1027" t="s">
        <v>253</v>
      </c>
      <c r="GP1027">
        <v>1</v>
      </c>
      <c r="GQ1027">
        <v>1.29</v>
      </c>
      <c r="GR1027">
        <v>0</v>
      </c>
      <c r="GS1027">
        <v>3</v>
      </c>
      <c r="GT1027">
        <f t="shared" ref="GT1027" si="1215">GR1027+GS1027</f>
        <v>3</v>
      </c>
      <c r="GU1027">
        <v>2</v>
      </c>
      <c r="GV1027">
        <f t="shared" ref="GV1027" si="1216">GQ1027+GU1027</f>
        <v>3.29</v>
      </c>
      <c r="GW1027">
        <v>2.39</v>
      </c>
      <c r="GX1027">
        <v>510</v>
      </c>
      <c r="GY1027" s="49" t="s">
        <v>1150</v>
      </c>
      <c r="GZ1027">
        <v>1946</v>
      </c>
      <c r="HA1027">
        <v>10772</v>
      </c>
      <c r="HB1027">
        <v>381</v>
      </c>
      <c r="HC1027">
        <v>89</v>
      </c>
      <c r="HD1027">
        <v>9</v>
      </c>
      <c r="HE1027"/>
      <c r="HF1027">
        <v>13197</v>
      </c>
      <c r="HG1027">
        <v>79</v>
      </c>
      <c r="HH1027">
        <v>0</v>
      </c>
      <c r="HI1027"/>
      <c r="HJ1027">
        <v>73</v>
      </c>
      <c r="HK1027">
        <v>228</v>
      </c>
      <c r="HL1027">
        <v>79</v>
      </c>
      <c r="HM1027" t="s">
        <v>1281</v>
      </c>
      <c r="HN1027" t="s">
        <v>254</v>
      </c>
      <c r="HO1027"/>
      <c r="HP1027"/>
      <c r="HQ1027"/>
      <c r="HR1027"/>
      <c r="HS1027"/>
      <c r="HT1027"/>
      <c r="HU1027"/>
      <c r="HV1027"/>
      <c r="HW1027"/>
      <c r="HX1027" t="s">
        <v>1281</v>
      </c>
      <c r="HY1027" t="s">
        <v>1348</v>
      </c>
      <c r="HZ1027">
        <v>87</v>
      </c>
      <c r="IA1027">
        <v>682</v>
      </c>
      <c r="IB1027">
        <v>4</v>
      </c>
      <c r="IC1027">
        <v>4</v>
      </c>
      <c r="ID1027">
        <v>37</v>
      </c>
      <c r="IE1027">
        <v>62.5</v>
      </c>
      <c r="IF1027">
        <v>0</v>
      </c>
      <c r="IG1027">
        <v>0</v>
      </c>
      <c r="IH1027">
        <v>0</v>
      </c>
      <c r="II1027">
        <v>0</v>
      </c>
      <c r="IJ1027">
        <v>0</v>
      </c>
      <c r="IK1027">
        <v>0</v>
      </c>
      <c r="IL1027" t="s">
        <v>1277</v>
      </c>
      <c r="IM1027"/>
      <c r="IN1027" t="s">
        <v>1277</v>
      </c>
      <c r="IO1027" t="s">
        <v>1277</v>
      </c>
      <c r="IP1027" t="s">
        <v>1277</v>
      </c>
      <c r="IQ1027">
        <v>118479</v>
      </c>
      <c r="IR1027">
        <v>119</v>
      </c>
      <c r="IS1027" s="36">
        <f t="shared" ref="IS1027" si="1217">AE1027/FR1027</f>
        <v>0.26080910240202276</v>
      </c>
      <c r="IT1027" s="36">
        <f t="shared" ref="IT1027" si="1218">AP1027/FR1027</f>
        <v>0.10094816687737042</v>
      </c>
      <c r="IU1027" s="36">
        <f t="shared" ref="IU1027" si="1219">BA1027/FR1027</f>
        <v>0.16412768647281922</v>
      </c>
      <c r="IV1027" s="50">
        <f t="shared" ref="IV1027" si="1220">BL1027/FR1027</f>
        <v>0</v>
      </c>
      <c r="IW1027" s="36">
        <f t="shared" ref="IW1027" si="1221">CS1027/FR1027</f>
        <v>0.42999367888748419</v>
      </c>
      <c r="IX1027" s="36">
        <f t="shared" ref="IX1027" si="1222">DZ1027/FR1027</f>
        <v>4.4121365360303415E-2</v>
      </c>
      <c r="IY1027" s="36">
        <f t="shared" ref="IY1027" si="1223">FD1027/FR1027</f>
        <v>0</v>
      </c>
      <c r="IZ1027" s="36">
        <f t="shared" ref="IZ1027" si="1224">FO1027/FR1027</f>
        <v>0</v>
      </c>
      <c r="JA1027" s="36">
        <f t="shared" ref="JA1027" si="1225">FP1027/FR1027</f>
        <v>0.42493678887484199</v>
      </c>
      <c r="JB1027" s="36">
        <f t="shared" ref="JB1027" si="1226">FQ1027/FR1027</f>
        <v>0.57506321112515801</v>
      </c>
      <c r="JC1027" s="46">
        <v>0.4</v>
      </c>
      <c r="JD1027" t="s">
        <v>1281</v>
      </c>
      <c r="JE1027" t="s">
        <v>353</v>
      </c>
      <c r="JF1027"/>
      <c r="JG1027" t="s">
        <v>346</v>
      </c>
      <c r="JH1027"/>
      <c r="JI1027" t="s">
        <v>347</v>
      </c>
      <c r="JJ1027"/>
      <c r="JK1027" t="s">
        <v>356</v>
      </c>
      <c r="JL1027"/>
      <c r="JM1027"/>
      <c r="JN1027" s="43">
        <f t="shared" ref="JN1027" si="1227">M1027/GV1027</f>
        <v>1695.1393834129344</v>
      </c>
      <c r="JO1027" s="1" t="str">
        <f t="shared" ref="JO1027" si="1228">IF(M1027&gt;20000,"Large",IF(M1027&lt;10000,"Small","Medium"))</f>
        <v>Small</v>
      </c>
    </row>
  </sheetData>
  <sortState ref="A2:JO1026">
    <sortCondition ref="B2:B1026"/>
    <sortCondition ref="K2:K1026"/>
  </sortState>
  <phoneticPr fontId="18" type="noConversion"/>
  <conditionalFormatting sqref="GU1:GU1048576">
    <cfRule type="cellIs" dxfId="0" priority="0" stopIfTrue="1" operator="notBetween">
      <formula>0.1</formula>
      <formula>100</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0"/>
  <sheetViews>
    <sheetView workbookViewId="0">
      <pane ySplit="1" topLeftCell="A2" activePane="bottomLeft" state="frozen"/>
      <selection pane="bottomLeft"/>
    </sheetView>
  </sheetViews>
  <sheetFormatPr baseColWidth="10" defaultColWidth="11.5" defaultRowHeight="15" x14ac:dyDescent="0.2"/>
  <cols>
    <col min="1" max="1" width="60.6640625" style="39" bestFit="1" customWidth="1"/>
    <col min="2" max="2" width="85.33203125" style="40" customWidth="1"/>
  </cols>
  <sheetData>
    <row r="1" spans="1:2" x14ac:dyDescent="0.2">
      <c r="A1" s="39" t="s">
        <v>600</v>
      </c>
      <c r="B1" s="40" t="s">
        <v>599</v>
      </c>
    </row>
    <row r="2" spans="1:2" x14ac:dyDescent="0.2">
      <c r="A2" s="39" t="s">
        <v>949</v>
      </c>
      <c r="B2" s="40" t="s">
        <v>256</v>
      </c>
    </row>
    <row r="3" spans="1:2" x14ac:dyDescent="0.2">
      <c r="A3" s="39" t="s">
        <v>950</v>
      </c>
      <c r="B3" s="40" t="s">
        <v>257</v>
      </c>
    </row>
    <row r="4" spans="1:2" x14ac:dyDescent="0.2">
      <c r="A4" s="39" t="s">
        <v>654</v>
      </c>
    </row>
    <row r="5" spans="1:2" x14ac:dyDescent="0.2">
      <c r="A5" s="39" t="s">
        <v>601</v>
      </c>
    </row>
    <row r="6" spans="1:2" x14ac:dyDescent="0.2">
      <c r="A6" s="39" t="s">
        <v>610</v>
      </c>
    </row>
    <row r="7" spans="1:2" x14ac:dyDescent="0.2">
      <c r="A7" s="39" t="s">
        <v>258</v>
      </c>
    </row>
    <row r="8" spans="1:2" ht="30" x14ac:dyDescent="0.2">
      <c r="A8" s="39" t="s">
        <v>259</v>
      </c>
      <c r="B8" s="40" t="s">
        <v>704</v>
      </c>
    </row>
    <row r="9" spans="1:2" ht="30" x14ac:dyDescent="0.2">
      <c r="A9" s="39" t="s">
        <v>260</v>
      </c>
      <c r="B9" s="40" t="s">
        <v>705</v>
      </c>
    </row>
    <row r="10" spans="1:2" ht="30" x14ac:dyDescent="0.2">
      <c r="A10" s="39" t="s">
        <v>261</v>
      </c>
      <c r="B10" s="40" t="s">
        <v>706</v>
      </c>
    </row>
    <row r="11" spans="1:2" x14ac:dyDescent="0.2">
      <c r="A11" s="39" t="s">
        <v>262</v>
      </c>
      <c r="B11" s="40" t="s">
        <v>707</v>
      </c>
    </row>
    <row r="12" spans="1:2" x14ac:dyDescent="0.2">
      <c r="A12" s="39" t="s">
        <v>263</v>
      </c>
      <c r="B12" s="40" t="s">
        <v>708</v>
      </c>
    </row>
    <row r="13" spans="1:2" x14ac:dyDescent="0.2">
      <c r="A13" s="39" t="s">
        <v>264</v>
      </c>
      <c r="B13" s="40" t="s">
        <v>265</v>
      </c>
    </row>
    <row r="14" spans="1:2" x14ac:dyDescent="0.2">
      <c r="A14" s="39" t="s">
        <v>266</v>
      </c>
    </row>
    <row r="15" spans="1:2" ht="30" x14ac:dyDescent="0.2">
      <c r="A15" s="39" t="s">
        <v>1251</v>
      </c>
      <c r="B15" s="40" t="s">
        <v>389</v>
      </c>
    </row>
    <row r="16" spans="1:2" ht="30" x14ac:dyDescent="0.2">
      <c r="A16" s="39" t="s">
        <v>556</v>
      </c>
      <c r="B16" s="40" t="s">
        <v>267</v>
      </c>
    </row>
    <row r="17" spans="1:2" ht="30" x14ac:dyDescent="0.2">
      <c r="A17" s="39" t="s">
        <v>1252</v>
      </c>
      <c r="B17" s="40" t="s">
        <v>688</v>
      </c>
    </row>
    <row r="18" spans="1:2" ht="30" x14ac:dyDescent="0.2">
      <c r="A18" s="39" t="s">
        <v>1253</v>
      </c>
      <c r="B18" s="40" t="s">
        <v>722</v>
      </c>
    </row>
    <row r="19" spans="1:2" x14ac:dyDescent="0.2">
      <c r="A19" s="39" t="s">
        <v>268</v>
      </c>
    </row>
    <row r="20" spans="1:2" x14ac:dyDescent="0.2">
      <c r="A20" s="39" t="s">
        <v>269</v>
      </c>
    </row>
    <row r="21" spans="1:2" ht="30" x14ac:dyDescent="0.2">
      <c r="A21" s="39" t="s">
        <v>1254</v>
      </c>
      <c r="B21" s="40" t="s">
        <v>838</v>
      </c>
    </row>
    <row r="22" spans="1:2" ht="30" x14ac:dyDescent="0.2">
      <c r="A22" s="39" t="s">
        <v>1255</v>
      </c>
      <c r="B22" s="40" t="s">
        <v>723</v>
      </c>
    </row>
    <row r="23" spans="1:2" ht="30" x14ac:dyDescent="0.2">
      <c r="A23" s="39" t="s">
        <v>1256</v>
      </c>
      <c r="B23" s="40" t="s">
        <v>724</v>
      </c>
    </row>
    <row r="24" spans="1:2" ht="30" x14ac:dyDescent="0.2">
      <c r="A24" s="39" t="s">
        <v>1257</v>
      </c>
      <c r="B24" s="40" t="s">
        <v>270</v>
      </c>
    </row>
    <row r="25" spans="1:2" x14ac:dyDescent="0.2">
      <c r="A25" s="39" t="s">
        <v>271</v>
      </c>
    </row>
    <row r="26" spans="1:2" ht="120" x14ac:dyDescent="0.2">
      <c r="A26" s="39" t="s">
        <v>1258</v>
      </c>
      <c r="B26" s="40" t="s">
        <v>219</v>
      </c>
    </row>
    <row r="27" spans="1:2" ht="105" x14ac:dyDescent="0.2">
      <c r="A27" s="39" t="s">
        <v>560</v>
      </c>
      <c r="B27" s="40" t="s">
        <v>222</v>
      </c>
    </row>
    <row r="28" spans="1:2" ht="105" x14ac:dyDescent="0.2">
      <c r="A28" s="39" t="s">
        <v>1259</v>
      </c>
      <c r="B28" s="40" t="s">
        <v>690</v>
      </c>
    </row>
    <row r="29" spans="1:2" ht="105" x14ac:dyDescent="0.2">
      <c r="A29" s="39" t="s">
        <v>1260</v>
      </c>
      <c r="B29" s="40" t="s">
        <v>702</v>
      </c>
    </row>
    <row r="30" spans="1:2" x14ac:dyDescent="0.2">
      <c r="A30" s="39" t="s">
        <v>1373</v>
      </c>
    </row>
    <row r="31" spans="1:2" x14ac:dyDescent="0.2">
      <c r="A31" s="39" t="s">
        <v>1374</v>
      </c>
    </row>
    <row r="32" spans="1:2" ht="105" x14ac:dyDescent="0.2">
      <c r="A32" s="39" t="s">
        <v>978</v>
      </c>
      <c r="B32" s="40" t="s">
        <v>687</v>
      </c>
    </row>
    <row r="33" spans="1:2" ht="105" x14ac:dyDescent="0.2">
      <c r="A33" s="39" t="s">
        <v>979</v>
      </c>
      <c r="B33" s="40" t="s">
        <v>689</v>
      </c>
    </row>
    <row r="34" spans="1:2" ht="105" x14ac:dyDescent="0.2">
      <c r="A34" s="39" t="s">
        <v>980</v>
      </c>
      <c r="B34" s="40" t="s">
        <v>681</v>
      </c>
    </row>
    <row r="35" spans="1:2" ht="105" x14ac:dyDescent="0.2">
      <c r="A35" s="39" t="s">
        <v>981</v>
      </c>
      <c r="B35" s="40" t="s">
        <v>209</v>
      </c>
    </row>
    <row r="36" spans="1:2" x14ac:dyDescent="0.2">
      <c r="A36" s="39" t="s">
        <v>1375</v>
      </c>
    </row>
    <row r="37" spans="1:2" ht="45" x14ac:dyDescent="0.2">
      <c r="A37" s="39" t="s">
        <v>982</v>
      </c>
      <c r="B37" s="40" t="s">
        <v>210</v>
      </c>
    </row>
    <row r="38" spans="1:2" ht="45" x14ac:dyDescent="0.2">
      <c r="A38" s="39" t="s">
        <v>211</v>
      </c>
      <c r="B38" s="40" t="s">
        <v>212</v>
      </c>
    </row>
    <row r="39" spans="1:2" ht="45" x14ac:dyDescent="0.2">
      <c r="A39" s="39" t="s">
        <v>983</v>
      </c>
      <c r="B39" s="40" t="s">
        <v>682</v>
      </c>
    </row>
    <row r="40" spans="1:2" ht="45" x14ac:dyDescent="0.2">
      <c r="A40" s="39" t="s">
        <v>984</v>
      </c>
      <c r="B40" s="40" t="s">
        <v>683</v>
      </c>
    </row>
    <row r="41" spans="1:2" x14ac:dyDescent="0.2">
      <c r="A41" s="39" t="s">
        <v>906</v>
      </c>
    </row>
    <row r="42" spans="1:2" x14ac:dyDescent="0.2">
      <c r="A42" s="39" t="s">
        <v>907</v>
      </c>
    </row>
    <row r="43" spans="1:2" ht="45" x14ac:dyDescent="0.2">
      <c r="A43" s="39" t="s">
        <v>985</v>
      </c>
      <c r="B43" s="40" t="s">
        <v>684</v>
      </c>
    </row>
    <row r="44" spans="1:2" ht="45" x14ac:dyDescent="0.2">
      <c r="A44" s="39" t="s">
        <v>986</v>
      </c>
      <c r="B44" s="40" t="s">
        <v>685</v>
      </c>
    </row>
    <row r="45" spans="1:2" ht="45" x14ac:dyDescent="0.2">
      <c r="A45" s="39" t="s">
        <v>987</v>
      </c>
      <c r="B45" s="40" t="s">
        <v>686</v>
      </c>
    </row>
    <row r="46" spans="1:2" ht="45" x14ac:dyDescent="0.2">
      <c r="A46" s="39" t="s">
        <v>988</v>
      </c>
      <c r="B46" s="40" t="s">
        <v>216</v>
      </c>
    </row>
    <row r="47" spans="1:2" x14ac:dyDescent="0.2">
      <c r="A47" s="39" t="s">
        <v>908</v>
      </c>
    </row>
    <row r="48" spans="1:2" ht="60" x14ac:dyDescent="0.2">
      <c r="A48" s="39" t="s">
        <v>989</v>
      </c>
      <c r="B48" s="40" t="s">
        <v>217</v>
      </c>
    </row>
    <row r="49" spans="1:2" ht="60" x14ac:dyDescent="0.2">
      <c r="A49" s="39" t="s">
        <v>218</v>
      </c>
      <c r="B49" s="40" t="s">
        <v>198</v>
      </c>
    </row>
    <row r="50" spans="1:2" ht="45" x14ac:dyDescent="0.2">
      <c r="A50" s="39" t="s">
        <v>990</v>
      </c>
      <c r="B50" s="40" t="s">
        <v>674</v>
      </c>
    </row>
    <row r="51" spans="1:2" ht="60" x14ac:dyDescent="0.2">
      <c r="A51" s="39" t="s">
        <v>991</v>
      </c>
      <c r="B51" s="40" t="s">
        <v>675</v>
      </c>
    </row>
    <row r="52" spans="1:2" x14ac:dyDescent="0.2">
      <c r="A52" s="39" t="s">
        <v>1363</v>
      </c>
    </row>
    <row r="53" spans="1:2" x14ac:dyDescent="0.2">
      <c r="A53" s="39" t="s">
        <v>1364</v>
      </c>
    </row>
    <row r="54" spans="1:2" ht="45" x14ac:dyDescent="0.2">
      <c r="A54" s="39" t="s">
        <v>992</v>
      </c>
      <c r="B54" s="40" t="s">
        <v>676</v>
      </c>
    </row>
    <row r="55" spans="1:2" ht="45" x14ac:dyDescent="0.2">
      <c r="A55" s="39" t="s">
        <v>993</v>
      </c>
      <c r="B55" s="40" t="s">
        <v>677</v>
      </c>
    </row>
    <row r="56" spans="1:2" ht="45" x14ac:dyDescent="0.2">
      <c r="A56" s="39" t="s">
        <v>946</v>
      </c>
      <c r="B56" s="40" t="s">
        <v>678</v>
      </c>
    </row>
    <row r="57" spans="1:2" ht="60" x14ac:dyDescent="0.2">
      <c r="A57" s="39" t="s">
        <v>947</v>
      </c>
      <c r="B57" s="40" t="s">
        <v>201</v>
      </c>
    </row>
    <row r="58" spans="1:2" x14ac:dyDescent="0.2">
      <c r="A58" s="39" t="s">
        <v>1365</v>
      </c>
    </row>
    <row r="59" spans="1:2" ht="75" x14ac:dyDescent="0.2">
      <c r="A59" s="39" t="s">
        <v>202</v>
      </c>
      <c r="B59" s="40" t="s">
        <v>203</v>
      </c>
    </row>
    <row r="60" spans="1:2" ht="75" x14ac:dyDescent="0.2">
      <c r="A60" s="39" t="s">
        <v>204</v>
      </c>
      <c r="B60" s="40" t="s">
        <v>220</v>
      </c>
    </row>
    <row r="61" spans="1:2" ht="75" x14ac:dyDescent="0.2">
      <c r="A61" s="39" t="s">
        <v>221</v>
      </c>
      <c r="B61" s="40" t="s">
        <v>207</v>
      </c>
    </row>
    <row r="62" spans="1:2" ht="75" x14ac:dyDescent="0.2">
      <c r="A62" s="39" t="s">
        <v>208</v>
      </c>
      <c r="B62" s="40" t="s">
        <v>195</v>
      </c>
    </row>
    <row r="63" spans="1:2" x14ac:dyDescent="0.2">
      <c r="A63" s="39" t="s">
        <v>196</v>
      </c>
    </row>
    <row r="64" spans="1:2" ht="75" x14ac:dyDescent="0.2">
      <c r="A64" s="39" t="s">
        <v>213</v>
      </c>
      <c r="B64" s="40" t="s">
        <v>214</v>
      </c>
    </row>
    <row r="65" spans="1:2" ht="60" x14ac:dyDescent="0.2">
      <c r="A65" s="39" t="s">
        <v>215</v>
      </c>
      <c r="B65" s="40" t="s">
        <v>199</v>
      </c>
    </row>
    <row r="66" spans="1:2" ht="60" x14ac:dyDescent="0.2">
      <c r="A66" s="39" t="s">
        <v>200</v>
      </c>
      <c r="B66" s="40" t="s">
        <v>190</v>
      </c>
    </row>
    <row r="67" spans="1:2" ht="60" x14ac:dyDescent="0.2">
      <c r="A67" s="39" t="s">
        <v>191</v>
      </c>
      <c r="B67" s="40" t="s">
        <v>205</v>
      </c>
    </row>
    <row r="68" spans="1:2" ht="75" x14ac:dyDescent="0.2">
      <c r="A68" s="39" t="s">
        <v>206</v>
      </c>
      <c r="B68" s="40" t="s">
        <v>193</v>
      </c>
    </row>
    <row r="69" spans="1:2" x14ac:dyDescent="0.2">
      <c r="A69" s="39" t="s">
        <v>176</v>
      </c>
    </row>
    <row r="70" spans="1:2" ht="75" x14ac:dyDescent="0.2">
      <c r="A70" s="39" t="s">
        <v>574</v>
      </c>
      <c r="B70" s="40" t="s">
        <v>194</v>
      </c>
    </row>
    <row r="71" spans="1:2" ht="75" x14ac:dyDescent="0.2">
      <c r="A71" s="39" t="s">
        <v>575</v>
      </c>
      <c r="B71" s="40" t="s">
        <v>185</v>
      </c>
    </row>
    <row r="72" spans="1:2" ht="75" x14ac:dyDescent="0.2">
      <c r="A72" s="39" t="s">
        <v>576</v>
      </c>
      <c r="B72" s="40" t="s">
        <v>197</v>
      </c>
    </row>
    <row r="73" spans="1:2" ht="75" x14ac:dyDescent="0.2">
      <c r="A73" s="39" t="s">
        <v>577</v>
      </c>
      <c r="B73" s="40" t="s">
        <v>188</v>
      </c>
    </row>
    <row r="74" spans="1:2" x14ac:dyDescent="0.2">
      <c r="A74" s="39" t="s">
        <v>578</v>
      </c>
    </row>
    <row r="75" spans="1:2" ht="60" x14ac:dyDescent="0.2">
      <c r="A75" s="39" t="s">
        <v>579</v>
      </c>
      <c r="B75" s="40" t="s">
        <v>158</v>
      </c>
    </row>
    <row r="76" spans="1:2" ht="60" x14ac:dyDescent="0.2">
      <c r="A76" s="39" t="s">
        <v>580</v>
      </c>
      <c r="B76" s="40" t="s">
        <v>189</v>
      </c>
    </row>
    <row r="77" spans="1:2" ht="60" x14ac:dyDescent="0.2">
      <c r="A77" s="39" t="s">
        <v>581</v>
      </c>
      <c r="B77" s="40" t="s">
        <v>192</v>
      </c>
    </row>
    <row r="78" spans="1:2" ht="60" x14ac:dyDescent="0.2">
      <c r="A78" s="39" t="s">
        <v>641</v>
      </c>
      <c r="B78" s="40" t="s">
        <v>175</v>
      </c>
    </row>
    <row r="79" spans="1:2" ht="75" x14ac:dyDescent="0.2">
      <c r="A79" s="39" t="s">
        <v>642</v>
      </c>
      <c r="B79" s="40" t="s">
        <v>145</v>
      </c>
    </row>
    <row r="80" spans="1:2" x14ac:dyDescent="0.2">
      <c r="A80" s="39" t="s">
        <v>146</v>
      </c>
    </row>
    <row r="81" spans="1:2" x14ac:dyDescent="0.2">
      <c r="A81" s="39" t="s">
        <v>644</v>
      </c>
    </row>
    <row r="82" spans="1:2" x14ac:dyDescent="0.2">
      <c r="A82" s="39" t="s">
        <v>645</v>
      </c>
    </row>
    <row r="83" spans="1:2" x14ac:dyDescent="0.2">
      <c r="A83" s="39" t="s">
        <v>646</v>
      </c>
    </row>
    <row r="84" spans="1:2" x14ac:dyDescent="0.2">
      <c r="A84" s="39" t="s">
        <v>588</v>
      </c>
    </row>
    <row r="85" spans="1:2" x14ac:dyDescent="0.2">
      <c r="A85" s="39" t="s">
        <v>589</v>
      </c>
    </row>
    <row r="86" spans="1:2" x14ac:dyDescent="0.2">
      <c r="A86" s="39" t="s">
        <v>590</v>
      </c>
    </row>
    <row r="87" spans="1:2" x14ac:dyDescent="0.2">
      <c r="A87" s="39" t="s">
        <v>591</v>
      </c>
    </row>
    <row r="88" spans="1:2" x14ac:dyDescent="0.2">
      <c r="A88" s="39" t="s">
        <v>592</v>
      </c>
    </row>
    <row r="89" spans="1:2" x14ac:dyDescent="0.2">
      <c r="A89" s="39" t="s">
        <v>593</v>
      </c>
    </row>
    <row r="90" spans="1:2" x14ac:dyDescent="0.2">
      <c r="A90" s="39" t="s">
        <v>594</v>
      </c>
    </row>
    <row r="91" spans="1:2" x14ac:dyDescent="0.2">
      <c r="A91" s="39" t="s">
        <v>1366</v>
      </c>
    </row>
    <row r="92" spans="1:2" ht="45" x14ac:dyDescent="0.2">
      <c r="A92" s="39" t="s">
        <v>648</v>
      </c>
      <c r="B92" s="40" t="s">
        <v>147</v>
      </c>
    </row>
    <row r="93" spans="1:2" ht="30" x14ac:dyDescent="0.2">
      <c r="A93" s="39" t="s">
        <v>513</v>
      </c>
      <c r="B93" s="40" t="s">
        <v>177</v>
      </c>
    </row>
    <row r="94" spans="1:2" ht="30" x14ac:dyDescent="0.2">
      <c r="A94" s="39" t="s">
        <v>514</v>
      </c>
      <c r="B94" s="40" t="s">
        <v>186</v>
      </c>
    </row>
    <row r="95" spans="1:2" ht="30" x14ac:dyDescent="0.2">
      <c r="A95" s="39" t="s">
        <v>515</v>
      </c>
      <c r="B95" s="40" t="s">
        <v>187</v>
      </c>
    </row>
    <row r="96" spans="1:2" x14ac:dyDescent="0.2">
      <c r="A96" s="39" t="s">
        <v>516</v>
      </c>
    </row>
    <row r="97" spans="1:2" ht="30" x14ac:dyDescent="0.2">
      <c r="A97" s="39" t="s">
        <v>517</v>
      </c>
      <c r="B97" s="40" t="s">
        <v>156</v>
      </c>
    </row>
    <row r="98" spans="1:2" ht="30" x14ac:dyDescent="0.2">
      <c r="A98" s="39" t="s">
        <v>518</v>
      </c>
      <c r="B98" s="40" t="s">
        <v>157</v>
      </c>
    </row>
    <row r="99" spans="1:2" ht="30" x14ac:dyDescent="0.2">
      <c r="A99" s="39" t="s">
        <v>519</v>
      </c>
      <c r="B99" s="40" t="s">
        <v>131</v>
      </c>
    </row>
    <row r="100" spans="1:2" ht="30" x14ac:dyDescent="0.2">
      <c r="A100" s="39" t="s">
        <v>520</v>
      </c>
      <c r="B100" s="40" t="s">
        <v>132</v>
      </c>
    </row>
    <row r="101" spans="1:2" ht="30" x14ac:dyDescent="0.2">
      <c r="A101" s="39" t="s">
        <v>521</v>
      </c>
      <c r="B101" s="40" t="s">
        <v>133</v>
      </c>
    </row>
    <row r="102" spans="1:2" x14ac:dyDescent="0.2">
      <c r="A102" s="39" t="s">
        <v>522</v>
      </c>
    </row>
    <row r="103" spans="1:2" ht="30" x14ac:dyDescent="0.2">
      <c r="A103" s="39" t="s">
        <v>523</v>
      </c>
      <c r="B103" s="40" t="s">
        <v>134</v>
      </c>
    </row>
    <row r="104" spans="1:2" ht="30" x14ac:dyDescent="0.2">
      <c r="A104" s="39" t="s">
        <v>524</v>
      </c>
      <c r="B104" s="40" t="s">
        <v>172</v>
      </c>
    </row>
    <row r="105" spans="1:2" ht="30" x14ac:dyDescent="0.2">
      <c r="A105" s="39" t="s">
        <v>525</v>
      </c>
      <c r="B105" s="40" t="s">
        <v>173</v>
      </c>
    </row>
    <row r="106" spans="1:2" ht="30" x14ac:dyDescent="0.2">
      <c r="A106" s="39" t="s">
        <v>526</v>
      </c>
      <c r="B106" s="40" t="s">
        <v>174</v>
      </c>
    </row>
    <row r="107" spans="1:2" x14ac:dyDescent="0.2">
      <c r="A107" s="39" t="s">
        <v>527</v>
      </c>
    </row>
    <row r="108" spans="1:2" ht="30" x14ac:dyDescent="0.2">
      <c r="A108" s="39" t="s">
        <v>528</v>
      </c>
      <c r="B108" s="40" t="s">
        <v>171</v>
      </c>
    </row>
    <row r="109" spans="1:2" ht="30" x14ac:dyDescent="0.2">
      <c r="A109" s="39" t="s">
        <v>529</v>
      </c>
      <c r="B109" s="40" t="s">
        <v>144</v>
      </c>
    </row>
    <row r="110" spans="1:2" ht="30" x14ac:dyDescent="0.2">
      <c r="A110" s="39" t="s">
        <v>530</v>
      </c>
      <c r="B110" s="40" t="s">
        <v>109</v>
      </c>
    </row>
    <row r="111" spans="1:2" ht="30" x14ac:dyDescent="0.2">
      <c r="A111" s="39" t="s">
        <v>531</v>
      </c>
      <c r="B111" s="40" t="s">
        <v>110</v>
      </c>
    </row>
    <row r="112" spans="1:2" ht="30" x14ac:dyDescent="0.2">
      <c r="A112" s="39" t="s">
        <v>532</v>
      </c>
      <c r="B112" s="40" t="s">
        <v>111</v>
      </c>
    </row>
    <row r="113" spans="1:2" x14ac:dyDescent="0.2">
      <c r="A113" s="39" t="s">
        <v>533</v>
      </c>
    </row>
    <row r="114" spans="1:2" x14ac:dyDescent="0.2">
      <c r="A114" s="39" t="s">
        <v>534</v>
      </c>
    </row>
    <row r="115" spans="1:2" x14ac:dyDescent="0.2">
      <c r="A115" s="39" t="s">
        <v>535</v>
      </c>
    </row>
    <row r="116" spans="1:2" x14ac:dyDescent="0.2">
      <c r="A116" s="39" t="s">
        <v>536</v>
      </c>
    </row>
    <row r="117" spans="1:2" x14ac:dyDescent="0.2">
      <c r="A117" s="39" t="s">
        <v>537</v>
      </c>
    </row>
    <row r="118" spans="1:2" x14ac:dyDescent="0.2">
      <c r="A118" s="39" t="s">
        <v>538</v>
      </c>
    </row>
    <row r="119" spans="1:2" x14ac:dyDescent="0.2">
      <c r="A119" s="39" t="s">
        <v>539</v>
      </c>
    </row>
    <row r="120" spans="1:2" x14ac:dyDescent="0.2">
      <c r="A120" s="39" t="s">
        <v>540</v>
      </c>
    </row>
    <row r="121" spans="1:2" x14ac:dyDescent="0.2">
      <c r="A121" s="39" t="s">
        <v>541</v>
      </c>
    </row>
    <row r="122" spans="1:2" x14ac:dyDescent="0.2">
      <c r="A122" s="39" t="s">
        <v>611</v>
      </c>
    </row>
    <row r="123" spans="1:2" x14ac:dyDescent="0.2">
      <c r="A123" s="39" t="s">
        <v>612</v>
      </c>
    </row>
    <row r="124" spans="1:2" x14ac:dyDescent="0.2">
      <c r="A124" s="39" t="s">
        <v>1367</v>
      </c>
    </row>
    <row r="125" spans="1:2" x14ac:dyDescent="0.2">
      <c r="A125" s="39" t="s">
        <v>613</v>
      </c>
      <c r="B125" s="40" t="s">
        <v>112</v>
      </c>
    </row>
    <row r="126" spans="1:2" x14ac:dyDescent="0.2">
      <c r="A126" s="39" t="s">
        <v>614</v>
      </c>
      <c r="B126" s="40" t="s">
        <v>113</v>
      </c>
    </row>
    <row r="127" spans="1:2" x14ac:dyDescent="0.2">
      <c r="A127" s="39" t="s">
        <v>615</v>
      </c>
      <c r="B127" s="40" t="s">
        <v>114</v>
      </c>
    </row>
    <row r="128" spans="1:2" x14ac:dyDescent="0.2">
      <c r="A128" s="39" t="s">
        <v>548</v>
      </c>
      <c r="B128" s="40" t="s">
        <v>115</v>
      </c>
    </row>
    <row r="129" spans="1:2" x14ac:dyDescent="0.2">
      <c r="A129" s="39" t="s">
        <v>549</v>
      </c>
    </row>
    <row r="130" spans="1:2" x14ac:dyDescent="0.2">
      <c r="A130" s="39" t="s">
        <v>550</v>
      </c>
      <c r="B130" s="40" t="s">
        <v>178</v>
      </c>
    </row>
    <row r="131" spans="1:2" x14ac:dyDescent="0.2">
      <c r="A131" s="39" t="s">
        <v>551</v>
      </c>
      <c r="B131" s="40" t="s">
        <v>179</v>
      </c>
    </row>
    <row r="132" spans="1:2" x14ac:dyDescent="0.2">
      <c r="A132" s="39" t="s">
        <v>552</v>
      </c>
      <c r="B132" s="40" t="s">
        <v>180</v>
      </c>
    </row>
    <row r="133" spans="1:2" x14ac:dyDescent="0.2">
      <c r="A133" s="39" t="s">
        <v>629</v>
      </c>
      <c r="B133" s="40" t="s">
        <v>181</v>
      </c>
    </row>
    <row r="134" spans="1:2" x14ac:dyDescent="0.2">
      <c r="A134" s="39" t="s">
        <v>554</v>
      </c>
      <c r="B134" s="40" t="s">
        <v>182</v>
      </c>
    </row>
    <row r="135" spans="1:2" x14ac:dyDescent="0.2">
      <c r="A135" s="39" t="s">
        <v>555</v>
      </c>
    </row>
    <row r="136" spans="1:2" ht="30" x14ac:dyDescent="0.2">
      <c r="A136" s="39" t="s">
        <v>466</v>
      </c>
      <c r="B136" s="40" t="s">
        <v>183</v>
      </c>
    </row>
    <row r="137" spans="1:2" x14ac:dyDescent="0.2">
      <c r="A137" s="39" t="s">
        <v>467</v>
      </c>
      <c r="B137" s="40" t="s">
        <v>184</v>
      </c>
    </row>
    <row r="138" spans="1:2" x14ac:dyDescent="0.2">
      <c r="A138" s="39" t="s">
        <v>468</v>
      </c>
      <c r="B138" s="40" t="s">
        <v>153</v>
      </c>
    </row>
    <row r="139" spans="1:2" x14ac:dyDescent="0.2">
      <c r="A139" s="39" t="s">
        <v>469</v>
      </c>
      <c r="B139" s="40" t="s">
        <v>154</v>
      </c>
    </row>
    <row r="140" spans="1:2" x14ac:dyDescent="0.2">
      <c r="A140" s="39" t="s">
        <v>470</v>
      </c>
    </row>
    <row r="141" spans="1:2" x14ac:dyDescent="0.2">
      <c r="A141" s="39" t="s">
        <v>471</v>
      </c>
      <c r="B141" s="40" t="s">
        <v>155</v>
      </c>
    </row>
    <row r="142" spans="1:2" x14ac:dyDescent="0.2">
      <c r="A142" s="39" t="s">
        <v>472</v>
      </c>
      <c r="B142" s="40" t="s">
        <v>130</v>
      </c>
    </row>
    <row r="143" spans="1:2" x14ac:dyDescent="0.2">
      <c r="A143" s="39" t="s">
        <v>473</v>
      </c>
      <c r="B143" s="40" t="s">
        <v>129</v>
      </c>
    </row>
    <row r="144" spans="1:2" x14ac:dyDescent="0.2">
      <c r="A144" s="39" t="s">
        <v>474</v>
      </c>
      <c r="B144" s="40" t="s">
        <v>87</v>
      </c>
    </row>
    <row r="145" spans="1:2" x14ac:dyDescent="0.2">
      <c r="A145" s="39" t="s">
        <v>475</v>
      </c>
      <c r="B145" s="40" t="s">
        <v>88</v>
      </c>
    </row>
    <row r="146" spans="1:2" x14ac:dyDescent="0.2">
      <c r="A146" s="39" t="s">
        <v>476</v>
      </c>
    </row>
    <row r="147" spans="1:2" x14ac:dyDescent="0.2">
      <c r="A147" s="39" t="s">
        <v>477</v>
      </c>
    </row>
    <row r="148" spans="1:2" x14ac:dyDescent="0.2">
      <c r="A148" s="39" t="s">
        <v>478</v>
      </c>
    </row>
    <row r="149" spans="1:2" x14ac:dyDescent="0.2">
      <c r="A149" s="39" t="s">
        <v>479</v>
      </c>
    </row>
    <row r="150" spans="1:2" x14ac:dyDescent="0.2">
      <c r="A150" s="39" t="s">
        <v>480</v>
      </c>
    </row>
    <row r="151" spans="1:2" x14ac:dyDescent="0.2">
      <c r="A151" s="39" t="s">
        <v>481</v>
      </c>
    </row>
    <row r="152" spans="1:2" x14ac:dyDescent="0.2">
      <c r="A152" s="39" t="s">
        <v>482</v>
      </c>
    </row>
    <row r="153" spans="1:2" x14ac:dyDescent="0.2">
      <c r="A153" s="39" t="s">
        <v>483</v>
      </c>
    </row>
    <row r="154" spans="1:2" x14ac:dyDescent="0.2">
      <c r="A154" s="39" t="s">
        <v>484</v>
      </c>
    </row>
    <row r="155" spans="1:2" x14ac:dyDescent="0.2">
      <c r="A155" s="39" t="s">
        <v>485</v>
      </c>
    </row>
    <row r="156" spans="1:2" x14ac:dyDescent="0.2">
      <c r="A156" s="39" t="s">
        <v>486</v>
      </c>
    </row>
    <row r="157" spans="1:2" x14ac:dyDescent="0.2">
      <c r="A157" s="39" t="s">
        <v>905</v>
      </c>
    </row>
    <row r="158" spans="1:2" ht="30" x14ac:dyDescent="0.2">
      <c r="A158" s="39" t="s">
        <v>951</v>
      </c>
      <c r="B158" s="40" t="s">
        <v>89</v>
      </c>
    </row>
    <row r="159" spans="1:2" ht="30" x14ac:dyDescent="0.2">
      <c r="A159" s="39" t="s">
        <v>90</v>
      </c>
      <c r="B159" s="40" t="s">
        <v>91</v>
      </c>
    </row>
    <row r="160" spans="1:2" ht="30" x14ac:dyDescent="0.2">
      <c r="A160" s="39" t="s">
        <v>952</v>
      </c>
      <c r="B160" s="40" t="s">
        <v>679</v>
      </c>
    </row>
    <row r="161" spans="1:2" ht="30" x14ac:dyDescent="0.2">
      <c r="A161" s="39" t="s">
        <v>1103</v>
      </c>
      <c r="B161" s="40" t="s">
        <v>680</v>
      </c>
    </row>
    <row r="162" spans="1:2" x14ac:dyDescent="0.2">
      <c r="A162" s="39" t="s">
        <v>1369</v>
      </c>
    </row>
    <row r="163" spans="1:2" x14ac:dyDescent="0.2">
      <c r="A163" s="39" t="s">
        <v>1370</v>
      </c>
    </row>
    <row r="164" spans="1:2" ht="30" x14ac:dyDescent="0.2">
      <c r="A164" s="39" t="s">
        <v>1104</v>
      </c>
      <c r="B164" s="40" t="s">
        <v>659</v>
      </c>
    </row>
    <row r="165" spans="1:2" ht="30" x14ac:dyDescent="0.2">
      <c r="A165" s="39" t="s">
        <v>1105</v>
      </c>
      <c r="B165" s="40" t="s">
        <v>660</v>
      </c>
    </row>
    <row r="166" spans="1:2" ht="30" x14ac:dyDescent="0.2">
      <c r="A166" s="39" t="s">
        <v>1249</v>
      </c>
      <c r="B166" s="40" t="s">
        <v>661</v>
      </c>
    </row>
    <row r="167" spans="1:2" ht="30" x14ac:dyDescent="0.2">
      <c r="A167" s="39" t="s">
        <v>1250</v>
      </c>
      <c r="B167" s="40" t="s">
        <v>662</v>
      </c>
    </row>
    <row r="168" spans="1:2" x14ac:dyDescent="0.2">
      <c r="A168" s="39" t="s">
        <v>1368</v>
      </c>
    </row>
    <row r="169" spans="1:2" x14ac:dyDescent="0.2">
      <c r="A169" s="39" t="s">
        <v>92</v>
      </c>
    </row>
    <row r="170" spans="1:2" x14ac:dyDescent="0.2">
      <c r="A170" s="39" t="s">
        <v>93</v>
      </c>
    </row>
    <row r="171" spans="1:2" x14ac:dyDescent="0.2">
      <c r="A171" s="39" t="s">
        <v>94</v>
      </c>
    </row>
    <row r="172" spans="1:2" x14ac:dyDescent="0.2">
      <c r="A172" s="39" t="s">
        <v>95</v>
      </c>
      <c r="B172" s="40" t="s">
        <v>663</v>
      </c>
    </row>
    <row r="173" spans="1:2" x14ac:dyDescent="0.2">
      <c r="A173" s="39" t="s">
        <v>96</v>
      </c>
      <c r="B173" s="40" t="s">
        <v>97</v>
      </c>
    </row>
    <row r="174" spans="1:2" ht="30" x14ac:dyDescent="0.2">
      <c r="A174" s="39" t="s">
        <v>98</v>
      </c>
      <c r="B174" s="40" t="s">
        <v>664</v>
      </c>
    </row>
    <row r="175" spans="1:2" ht="30" x14ac:dyDescent="0.2">
      <c r="A175" s="39" t="s">
        <v>99</v>
      </c>
      <c r="B175" s="40" t="s">
        <v>665</v>
      </c>
    </row>
    <row r="176" spans="1:2" ht="30" x14ac:dyDescent="0.2">
      <c r="A176" s="39" t="s">
        <v>100</v>
      </c>
      <c r="B176" s="40" t="s">
        <v>666</v>
      </c>
    </row>
    <row r="177" spans="1:2" ht="30" x14ac:dyDescent="0.2">
      <c r="A177" s="39" t="s">
        <v>101</v>
      </c>
      <c r="B177" s="40" t="s">
        <v>159</v>
      </c>
    </row>
    <row r="178" spans="1:2" ht="30" x14ac:dyDescent="0.2">
      <c r="A178" s="39" t="s">
        <v>160</v>
      </c>
      <c r="B178" s="40" t="s">
        <v>667</v>
      </c>
    </row>
    <row r="179" spans="1:2" ht="30" x14ac:dyDescent="0.2">
      <c r="A179" s="39" t="s">
        <v>626</v>
      </c>
      <c r="B179" s="40" t="s">
        <v>668</v>
      </c>
    </row>
    <row r="180" spans="1:2" x14ac:dyDescent="0.2">
      <c r="A180" s="39" t="s">
        <v>161</v>
      </c>
      <c r="B180" s="40" t="s">
        <v>162</v>
      </c>
    </row>
    <row r="181" spans="1:2" x14ac:dyDescent="0.2">
      <c r="A181" s="39" t="s">
        <v>163</v>
      </c>
      <c r="B181" s="40" t="s">
        <v>164</v>
      </c>
    </row>
    <row r="182" spans="1:2" x14ac:dyDescent="0.2">
      <c r="A182" s="39" t="s">
        <v>165</v>
      </c>
      <c r="B182" s="40" t="s">
        <v>166</v>
      </c>
    </row>
    <row r="183" spans="1:2" x14ac:dyDescent="0.2">
      <c r="A183" s="39" t="s">
        <v>167</v>
      </c>
      <c r="B183" s="40" t="s">
        <v>168</v>
      </c>
    </row>
    <row r="184" spans="1:2" x14ac:dyDescent="0.2">
      <c r="A184" s="39" t="s">
        <v>169</v>
      </c>
      <c r="B184" s="40" t="s">
        <v>170</v>
      </c>
    </row>
    <row r="185" spans="1:2" x14ac:dyDescent="0.2">
      <c r="A185" s="39" t="s">
        <v>139</v>
      </c>
      <c r="B185" s="40" t="s">
        <v>140</v>
      </c>
    </row>
    <row r="186" spans="1:2" x14ac:dyDescent="0.2">
      <c r="A186" s="39" t="s">
        <v>141</v>
      </c>
      <c r="B186" s="40" t="s">
        <v>142</v>
      </c>
    </row>
    <row r="187" spans="1:2" x14ac:dyDescent="0.2">
      <c r="A187" s="39" t="s">
        <v>143</v>
      </c>
      <c r="B187" s="40" t="s">
        <v>71</v>
      </c>
    </row>
    <row r="188" spans="1:2" ht="30" x14ac:dyDescent="0.2">
      <c r="A188" s="39" t="s">
        <v>72</v>
      </c>
      <c r="B188" s="40" t="s">
        <v>669</v>
      </c>
    </row>
    <row r="189" spans="1:2" x14ac:dyDescent="0.2">
      <c r="A189" s="39" t="s">
        <v>73</v>
      </c>
      <c r="B189" s="40" t="s">
        <v>74</v>
      </c>
    </row>
    <row r="190" spans="1:2" x14ac:dyDescent="0.2">
      <c r="A190" s="39" t="s">
        <v>75</v>
      </c>
      <c r="B190" s="40" t="s">
        <v>76</v>
      </c>
    </row>
    <row r="191" spans="1:2" x14ac:dyDescent="0.2">
      <c r="A191" s="39" t="s">
        <v>77</v>
      </c>
      <c r="B191" s="40" t="s">
        <v>78</v>
      </c>
    </row>
    <row r="192" spans="1:2" x14ac:dyDescent="0.2">
      <c r="A192" s="39" t="s">
        <v>79</v>
      </c>
      <c r="B192" s="40" t="s">
        <v>116</v>
      </c>
    </row>
    <row r="193" spans="1:2" ht="30" x14ac:dyDescent="0.2">
      <c r="A193" s="39" t="s">
        <v>117</v>
      </c>
      <c r="B193" s="40" t="s">
        <v>118</v>
      </c>
    </row>
    <row r="194" spans="1:2" x14ac:dyDescent="0.2">
      <c r="A194" s="39" t="s">
        <v>119</v>
      </c>
      <c r="B194" s="40" t="s">
        <v>120</v>
      </c>
    </row>
    <row r="195" spans="1:2" x14ac:dyDescent="0.2">
      <c r="A195" s="39" t="s">
        <v>121</v>
      </c>
      <c r="B195" s="40" t="s">
        <v>148</v>
      </c>
    </row>
    <row r="196" spans="1:2" ht="90" x14ac:dyDescent="0.2">
      <c r="A196" s="39" t="s">
        <v>149</v>
      </c>
      <c r="B196" s="40" t="s">
        <v>150</v>
      </c>
    </row>
    <row r="197" spans="1:2" x14ac:dyDescent="0.2">
      <c r="A197" s="39" t="s">
        <v>151</v>
      </c>
      <c r="B197" s="40" t="s">
        <v>670</v>
      </c>
    </row>
    <row r="198" spans="1:2" x14ac:dyDescent="0.2">
      <c r="A198" s="39" t="s">
        <v>152</v>
      </c>
      <c r="B198" s="40" t="s">
        <v>671</v>
      </c>
    </row>
    <row r="199" spans="1:2" x14ac:dyDescent="0.2">
      <c r="A199" s="39" t="s">
        <v>124</v>
      </c>
    </row>
    <row r="200" spans="1:2" x14ac:dyDescent="0.2">
      <c r="A200" s="39" t="s">
        <v>125</v>
      </c>
      <c r="B200" s="40" t="s">
        <v>672</v>
      </c>
    </row>
    <row r="201" spans="1:2" x14ac:dyDescent="0.2">
      <c r="A201" s="39" t="s">
        <v>126</v>
      </c>
    </row>
    <row r="202" spans="1:2" ht="30" x14ac:dyDescent="0.2">
      <c r="A202" s="39" t="s">
        <v>127</v>
      </c>
      <c r="B202" s="40" t="s">
        <v>673</v>
      </c>
    </row>
    <row r="203" spans="1:2" ht="90" x14ac:dyDescent="0.2">
      <c r="A203" s="39" t="s">
        <v>128</v>
      </c>
      <c r="B203" s="40" t="s">
        <v>103</v>
      </c>
    </row>
    <row r="204" spans="1:2" x14ac:dyDescent="0.2">
      <c r="A204" s="39" t="s">
        <v>104</v>
      </c>
      <c r="B204" s="40" t="s">
        <v>105</v>
      </c>
    </row>
    <row r="205" spans="1:2" ht="45" x14ac:dyDescent="0.2">
      <c r="A205" s="39" t="s">
        <v>106</v>
      </c>
      <c r="B205" s="40" t="s">
        <v>135</v>
      </c>
    </row>
    <row r="206" spans="1:2" ht="45" x14ac:dyDescent="0.2">
      <c r="A206" s="39" t="s">
        <v>136</v>
      </c>
      <c r="B206" s="40" t="s">
        <v>137</v>
      </c>
    </row>
    <row r="207" spans="1:2" ht="45" x14ac:dyDescent="0.2">
      <c r="A207" s="39" t="s">
        <v>138</v>
      </c>
      <c r="B207" s="40" t="s">
        <v>69</v>
      </c>
    </row>
    <row r="208" spans="1:2" ht="60" x14ac:dyDescent="0.2">
      <c r="A208" s="39" t="s">
        <v>70</v>
      </c>
      <c r="B208" s="40" t="s">
        <v>80</v>
      </c>
    </row>
    <row r="209" spans="1:2" ht="45" x14ac:dyDescent="0.2">
      <c r="A209" s="39" t="s">
        <v>81</v>
      </c>
      <c r="B209" s="40" t="s">
        <v>82</v>
      </c>
    </row>
    <row r="210" spans="1:2" x14ac:dyDescent="0.2">
      <c r="A210" s="39" t="s">
        <v>83</v>
      </c>
    </row>
    <row r="211" spans="1:2" ht="45" x14ac:dyDescent="0.2">
      <c r="A211" s="39" t="s">
        <v>84</v>
      </c>
      <c r="B211" s="40" t="s">
        <v>122</v>
      </c>
    </row>
    <row r="212" spans="1:2" ht="60" x14ac:dyDescent="0.2">
      <c r="A212" s="39" t="s">
        <v>123</v>
      </c>
      <c r="B212" s="40" t="s">
        <v>59</v>
      </c>
    </row>
    <row r="213" spans="1:2" ht="60" x14ac:dyDescent="0.2">
      <c r="A213" s="39" t="s">
        <v>60</v>
      </c>
      <c r="B213" s="40" t="s">
        <v>61</v>
      </c>
    </row>
    <row r="214" spans="1:2" x14ac:dyDescent="0.2">
      <c r="A214" s="39" t="s">
        <v>62</v>
      </c>
    </row>
    <row r="215" spans="1:2" ht="60" x14ac:dyDescent="0.2">
      <c r="A215" s="39" t="s">
        <v>102</v>
      </c>
      <c r="B215" s="40" t="s">
        <v>64</v>
      </c>
    </row>
    <row r="216" spans="1:2" ht="60" x14ac:dyDescent="0.2">
      <c r="A216" s="39" t="s">
        <v>65</v>
      </c>
      <c r="B216" s="40" t="s">
        <v>66</v>
      </c>
    </row>
    <row r="217" spans="1:2" ht="60" x14ac:dyDescent="0.2">
      <c r="A217" s="39" t="s">
        <v>67</v>
      </c>
      <c r="B217" s="40" t="s">
        <v>107</v>
      </c>
    </row>
    <row r="218" spans="1:2" ht="60" x14ac:dyDescent="0.2">
      <c r="A218" s="39" t="s">
        <v>108</v>
      </c>
      <c r="B218" s="40" t="s">
        <v>651</v>
      </c>
    </row>
    <row r="219" spans="1:2" ht="60" x14ac:dyDescent="0.2">
      <c r="A219" s="39" t="s">
        <v>68</v>
      </c>
      <c r="B219" s="40" t="s">
        <v>652</v>
      </c>
    </row>
    <row r="220" spans="1:2" ht="60" x14ac:dyDescent="0.2">
      <c r="A220" s="39" t="s">
        <v>995</v>
      </c>
      <c r="B220" s="40" t="s">
        <v>653</v>
      </c>
    </row>
    <row r="221" spans="1:2" ht="60" x14ac:dyDescent="0.2">
      <c r="A221" s="39" t="s">
        <v>996</v>
      </c>
      <c r="B221" s="40" t="s">
        <v>657</v>
      </c>
    </row>
    <row r="222" spans="1:2" ht="60" x14ac:dyDescent="0.2">
      <c r="A222" s="39" t="s">
        <v>997</v>
      </c>
      <c r="B222" s="40" t="s">
        <v>658</v>
      </c>
    </row>
    <row r="223" spans="1:2" ht="60" x14ac:dyDescent="0.2">
      <c r="A223" s="39" t="s">
        <v>998</v>
      </c>
      <c r="B223" s="40" t="s">
        <v>638</v>
      </c>
    </row>
    <row r="224" spans="1:2" ht="60" x14ac:dyDescent="0.2">
      <c r="A224" s="39" t="s">
        <v>999</v>
      </c>
      <c r="B224" s="40" t="s">
        <v>639</v>
      </c>
    </row>
    <row r="225" spans="1:2" ht="60" x14ac:dyDescent="0.2">
      <c r="A225" s="39" t="s">
        <v>1000</v>
      </c>
      <c r="B225" s="40" t="s">
        <v>640</v>
      </c>
    </row>
    <row r="226" spans="1:2" ht="60" x14ac:dyDescent="0.2">
      <c r="A226" s="39" t="s">
        <v>1001</v>
      </c>
      <c r="B226" s="40" t="s">
        <v>649</v>
      </c>
    </row>
    <row r="227" spans="1:2" ht="60" x14ac:dyDescent="0.2">
      <c r="A227" s="39" t="s">
        <v>1002</v>
      </c>
      <c r="B227" s="40" t="s">
        <v>650</v>
      </c>
    </row>
    <row r="228" spans="1:2" ht="60" x14ac:dyDescent="0.2">
      <c r="A228" s="39" t="s">
        <v>994</v>
      </c>
      <c r="B228" s="40" t="s">
        <v>596</v>
      </c>
    </row>
    <row r="229" spans="1:2" ht="60" x14ac:dyDescent="0.2">
      <c r="A229" s="39" t="s">
        <v>39</v>
      </c>
      <c r="B229" s="40" t="s">
        <v>597</v>
      </c>
    </row>
    <row r="230" spans="1:2" ht="60" x14ac:dyDescent="0.2">
      <c r="A230" s="39" t="s">
        <v>40</v>
      </c>
      <c r="B230" s="40" t="s">
        <v>598</v>
      </c>
    </row>
    <row r="231" spans="1:2" ht="45" x14ac:dyDescent="0.2">
      <c r="A231" s="39" t="s">
        <v>41</v>
      </c>
      <c r="B231" s="40" t="s">
        <v>42</v>
      </c>
    </row>
    <row r="232" spans="1:2" ht="30" x14ac:dyDescent="0.2">
      <c r="A232" s="39" t="s">
        <v>43</v>
      </c>
      <c r="B232" s="40" t="s">
        <v>44</v>
      </c>
    </row>
    <row r="233" spans="1:2" ht="45" x14ac:dyDescent="0.2">
      <c r="A233" s="39" t="s">
        <v>45</v>
      </c>
      <c r="B233" s="40" t="s">
        <v>49</v>
      </c>
    </row>
    <row r="234" spans="1:2" ht="30" x14ac:dyDescent="0.2">
      <c r="A234" s="39" t="s">
        <v>50</v>
      </c>
      <c r="B234" s="40" t="s">
        <v>51</v>
      </c>
    </row>
    <row r="235" spans="1:2" ht="30" x14ac:dyDescent="0.2">
      <c r="A235" s="39" t="s">
        <v>52</v>
      </c>
      <c r="B235" s="40" t="s">
        <v>53</v>
      </c>
    </row>
    <row r="236" spans="1:2" ht="45" x14ac:dyDescent="0.2">
      <c r="A236" s="39" t="s">
        <v>54</v>
      </c>
      <c r="B236" s="40" t="s">
        <v>55</v>
      </c>
    </row>
    <row r="237" spans="1:2" ht="60" x14ac:dyDescent="0.2">
      <c r="A237" s="39" t="s">
        <v>56</v>
      </c>
      <c r="B237" s="40" t="s">
        <v>85</v>
      </c>
    </row>
    <row r="238" spans="1:2" ht="60" x14ac:dyDescent="0.2">
      <c r="A238" s="39" t="s">
        <v>86</v>
      </c>
      <c r="B238" s="40" t="s">
        <v>13</v>
      </c>
    </row>
    <row r="239" spans="1:2" x14ac:dyDescent="0.2">
      <c r="A239" s="39" t="s">
        <v>14</v>
      </c>
      <c r="B239" s="40" t="s">
        <v>15</v>
      </c>
    </row>
    <row r="240" spans="1:2" x14ac:dyDescent="0.2">
      <c r="A240" s="39" t="s">
        <v>16</v>
      </c>
      <c r="B240" s="40" t="s">
        <v>17</v>
      </c>
    </row>
    <row r="241" spans="1:2" ht="30" x14ac:dyDescent="0.2">
      <c r="A241" s="39" t="s">
        <v>18</v>
      </c>
      <c r="B241" s="40" t="s">
        <v>63</v>
      </c>
    </row>
    <row r="242" spans="1:2" ht="30" x14ac:dyDescent="0.2">
      <c r="A242" s="39" t="s">
        <v>26</v>
      </c>
      <c r="B242" s="40" t="s">
        <v>27</v>
      </c>
    </row>
    <row r="243" spans="1:2" x14ac:dyDescent="0.2">
      <c r="A243" s="39" t="s">
        <v>28</v>
      </c>
      <c r="B243" s="40" t="s">
        <v>29</v>
      </c>
    </row>
    <row r="244" spans="1:2" ht="30" x14ac:dyDescent="0.2">
      <c r="A244" s="39" t="s">
        <v>30</v>
      </c>
      <c r="B244" s="40" t="s">
        <v>31</v>
      </c>
    </row>
    <row r="245" spans="1:2" x14ac:dyDescent="0.2">
      <c r="A245" s="39" t="s">
        <v>32</v>
      </c>
      <c r="B245" s="40" t="s">
        <v>33</v>
      </c>
    </row>
    <row r="246" spans="1:2" x14ac:dyDescent="0.2">
      <c r="A246" s="39" t="s">
        <v>34</v>
      </c>
      <c r="B246" s="40" t="s">
        <v>35</v>
      </c>
    </row>
    <row r="247" spans="1:2" x14ac:dyDescent="0.2">
      <c r="A247" s="39" t="s">
        <v>36</v>
      </c>
      <c r="B247" s="40" t="s">
        <v>0</v>
      </c>
    </row>
    <row r="248" spans="1:2" ht="45" x14ac:dyDescent="0.2">
      <c r="A248" s="39" t="s">
        <v>1</v>
      </c>
      <c r="B248" s="40" t="s">
        <v>37</v>
      </c>
    </row>
    <row r="249" spans="1:2" ht="30" x14ac:dyDescent="0.2">
      <c r="A249" s="39" t="s">
        <v>38</v>
      </c>
      <c r="B249" s="40" t="s">
        <v>2</v>
      </c>
    </row>
    <row r="250" spans="1:2" x14ac:dyDescent="0.2">
      <c r="A250" s="39" t="s">
        <v>909</v>
      </c>
    </row>
    <row r="251" spans="1:2" x14ac:dyDescent="0.2">
      <c r="A251" s="39" t="s">
        <v>910</v>
      </c>
    </row>
    <row r="252" spans="1:2" x14ac:dyDescent="0.2">
      <c r="A252" s="39" t="s">
        <v>911</v>
      </c>
    </row>
    <row r="253" spans="1:2" x14ac:dyDescent="0.2">
      <c r="A253" s="39" t="s">
        <v>912</v>
      </c>
    </row>
    <row r="254" spans="1:2" x14ac:dyDescent="0.2">
      <c r="A254" s="39" t="s">
        <v>772</v>
      </c>
    </row>
    <row r="255" spans="1:2" x14ac:dyDescent="0.2">
      <c r="A255" s="39" t="s">
        <v>773</v>
      </c>
    </row>
    <row r="256" spans="1:2" x14ac:dyDescent="0.2">
      <c r="A256" s="39" t="s">
        <v>457</v>
      </c>
    </row>
    <row r="257" spans="1:2" x14ac:dyDescent="0.2">
      <c r="A257" s="39" t="s">
        <v>774</v>
      </c>
    </row>
    <row r="258" spans="1:2" x14ac:dyDescent="0.2">
      <c r="A258" s="39" t="s">
        <v>775</v>
      </c>
    </row>
    <row r="259" spans="1:2" x14ac:dyDescent="0.2">
      <c r="A259" s="39" t="s">
        <v>703</v>
      </c>
    </row>
    <row r="260" spans="1:2" x14ac:dyDescent="0.2">
      <c r="A260" s="39" t="s">
        <v>3</v>
      </c>
      <c r="B260" s="40" t="s">
        <v>4</v>
      </c>
    </row>
    <row r="261" spans="1:2" x14ac:dyDescent="0.2">
      <c r="A261" s="39" t="s">
        <v>5</v>
      </c>
      <c r="B261" s="40" t="s">
        <v>6</v>
      </c>
    </row>
    <row r="262" spans="1:2" ht="30" x14ac:dyDescent="0.2">
      <c r="A262" s="39" t="s">
        <v>7</v>
      </c>
      <c r="B262" s="40" t="s">
        <v>8</v>
      </c>
    </row>
    <row r="263" spans="1:2" x14ac:dyDescent="0.2">
      <c r="A263" s="39" t="s">
        <v>9</v>
      </c>
      <c r="B263" s="40" t="s">
        <v>10</v>
      </c>
    </row>
    <row r="264" spans="1:2" x14ac:dyDescent="0.2">
      <c r="A264" s="39" t="s">
        <v>46</v>
      </c>
      <c r="B264" s="40" t="s">
        <v>47</v>
      </c>
    </row>
    <row r="265" spans="1:2" ht="30" x14ac:dyDescent="0.2">
      <c r="A265" s="39" t="s">
        <v>48</v>
      </c>
      <c r="B265" s="40" t="s">
        <v>57</v>
      </c>
    </row>
    <row r="266" spans="1:2" ht="30" x14ac:dyDescent="0.2">
      <c r="A266" s="39" t="s">
        <v>58</v>
      </c>
      <c r="B266" s="40" t="s">
        <v>11</v>
      </c>
    </row>
    <row r="267" spans="1:2" ht="30" x14ac:dyDescent="0.2">
      <c r="A267" s="39" t="s">
        <v>12</v>
      </c>
      <c r="B267" s="40" t="s">
        <v>19</v>
      </c>
    </row>
    <row r="268" spans="1:2" ht="30" x14ac:dyDescent="0.2">
      <c r="A268" s="39" t="s">
        <v>20</v>
      </c>
      <c r="B268" s="40" t="s">
        <v>21</v>
      </c>
    </row>
    <row r="269" spans="1:2" x14ac:dyDescent="0.2">
      <c r="A269" s="39" t="s">
        <v>22</v>
      </c>
      <c r="B269" s="40" t="s">
        <v>23</v>
      </c>
    </row>
    <row r="270" spans="1:2" x14ac:dyDescent="0.2">
      <c r="A270" s="39" t="s">
        <v>255</v>
      </c>
      <c r="B270" s="40" t="s">
        <v>23</v>
      </c>
    </row>
  </sheetData>
  <phoneticPr fontId="18"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3203125" defaultRowHeight="15" x14ac:dyDescent="0.2"/>
  <sheetData>
    <row r="1" spans="1:1" x14ac:dyDescent="0.2">
      <c r="A1" s="96" t="s">
        <v>1516</v>
      </c>
    </row>
    <row r="2" spans="1:1" x14ac:dyDescent="0.2">
      <c r="A2" s="97" t="s">
        <v>1517</v>
      </c>
    </row>
  </sheetData>
  <hyperlinks>
    <hyperlink ref="A2" r:id="rId1"/>
  </hyperlinks>
  <pageMargins left="0.7" right="0.7" top="0.75" bottom="0.75" header="0.3" footer="0.3"/>
  <pageSetup orientation="portrait"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pivot</vt:lpstr>
      <vt:lpstr>Data</vt:lpstr>
      <vt:lpstr>SurveyCodeSheet</vt:lpstr>
      <vt:lpstr>PeerGroups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Terrence Willett</dc:creator>
  <cp:lastModifiedBy>Microsoft Office User</cp:lastModifiedBy>
  <dcterms:created xsi:type="dcterms:W3CDTF">2014-11-14T15:37:20Z</dcterms:created>
  <dcterms:modified xsi:type="dcterms:W3CDTF">2016-11-14T19:14:13Z</dcterms:modified>
</cp:coreProperties>
</file>